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D:\KANTOR\BAGRENC Keuda\2025\Data &amp; Monev\Data Pokok 2025\DIT. I\"/>
    </mc:Choice>
  </mc:AlternateContent>
  <xr:revisionPtr revIDLastSave="0" documentId="8_{6AAF2D68-E312-4E10-9C28-7F2DE2A3AC68}" xr6:coauthVersionLast="45" xr6:coauthVersionMax="45" xr10:uidLastSave="{00000000-0000-0000-0000-000000000000}"/>
  <bookViews>
    <workbookView xWindow="-120" yWindow="-120" windowWidth="20730" windowHeight="11310" tabRatio="500" xr2:uid="{00000000-000D-0000-FFFF-FFFF00000000}"/>
  </bookViews>
  <sheets>
    <sheet name="Ringkasan" sheetId="10" r:id="rId1"/>
    <sheet name="Ringkasan (milyar)" sheetId="31" state="hidden" r:id="rId2"/>
    <sheet name="Ringkasan (Rasio)" sheetId="32" state="hidden" r:id="rId3"/>
  </sheets>
  <externalReferences>
    <externalReference r:id="rId4"/>
  </externalReferences>
  <definedNames>
    <definedName name="_xlnm._FilterDatabase" localSheetId="0" hidden="1">Ringkasan!$B$4:$BP$701</definedName>
    <definedName name="_xlnm._FilterDatabase" localSheetId="1" hidden="1">'Ringkasan (milyar)'!$B$4:$BX$701</definedName>
    <definedName name="_xlnm._FilterDatabase" localSheetId="2" hidden="1">'Ringkasan (Rasio)'!$B$4:$BX$5</definedName>
    <definedName name="anggaran">#REF!</definedName>
    <definedName name="id_daerah">#REF!</definedName>
    <definedName name="kode_urusan">#REF!</definedName>
    <definedName name="nama_bidang_urusan">#REF!</definedName>
    <definedName name="nama_daerah">#REF!</definedName>
    <definedName name="_xlnm.Print_Area" localSheetId="0">Ringkasan!$B$1:$BP$714</definedName>
    <definedName name="_xlnm.Print_Area" localSheetId="1">'Ringkasan (milyar)'!$B$1:$BP$714</definedName>
    <definedName name="_xlnm.Print_Area" localSheetId="2">'Ringkasan (Rasio)'!$B$1:$BP$714</definedName>
  </definedNames>
  <calcPr calcId="191029"/>
</workbook>
</file>

<file path=xl/calcChain.xml><?xml version="1.0" encoding="utf-8"?>
<calcChain xmlns="http://schemas.openxmlformats.org/spreadsheetml/2006/main">
  <c r="BN713" i="32" l="1"/>
  <c r="BN714" i="32" s="1"/>
  <c r="AH710" i="32"/>
  <c r="BO708" i="32"/>
  <c r="BO707" i="32"/>
  <c r="BO706" i="32"/>
  <c r="BO705" i="32"/>
  <c r="BO704" i="32"/>
  <c r="BP697" i="32"/>
  <c r="F697" i="32"/>
  <c r="E697" i="32"/>
  <c r="F696" i="32"/>
  <c r="E696" i="32"/>
  <c r="BP695" i="32"/>
  <c r="F695" i="32"/>
  <c r="E695" i="32"/>
  <c r="BP694" i="32"/>
  <c r="F694" i="32"/>
  <c r="E694" i="32"/>
  <c r="F693" i="32"/>
  <c r="E693" i="32"/>
  <c r="C693" i="32"/>
  <c r="C694" i="32" s="1"/>
  <c r="C695" i="32" s="1"/>
  <c r="C696" i="32" s="1"/>
  <c r="C697" i="32" s="1"/>
  <c r="F692" i="32"/>
  <c r="E692" i="32"/>
  <c r="F691" i="32"/>
  <c r="E691" i="32"/>
  <c r="F686" i="32"/>
  <c r="E686" i="32"/>
  <c r="BP685" i="32"/>
  <c r="F685" i="32"/>
  <c r="E685" i="32"/>
  <c r="F684" i="32"/>
  <c r="E684" i="32"/>
  <c r="BP683" i="32"/>
  <c r="F683" i="32"/>
  <c r="E683" i="32"/>
  <c r="F682" i="32"/>
  <c r="E682" i="32"/>
  <c r="C682" i="32"/>
  <c r="C683" i="32" s="1"/>
  <c r="C684" i="32" s="1"/>
  <c r="C685" i="32" s="1"/>
  <c r="C686" i="32" s="1"/>
  <c r="F681" i="32"/>
  <c r="E681" i="32"/>
  <c r="C681" i="32"/>
  <c r="BP680" i="32"/>
  <c r="F680" i="32"/>
  <c r="E680" i="32"/>
  <c r="C680" i="32"/>
  <c r="BP679" i="32"/>
  <c r="F679" i="32"/>
  <c r="E679" i="32"/>
  <c r="F678" i="32"/>
  <c r="E678" i="32"/>
  <c r="F673" i="32"/>
  <c r="E673" i="32"/>
  <c r="F672" i="32"/>
  <c r="E672" i="32"/>
  <c r="C672" i="32"/>
  <c r="C673" i="32" s="1"/>
  <c r="F671" i="32"/>
  <c r="E671" i="32"/>
  <c r="BP670" i="32"/>
  <c r="F670" i="32"/>
  <c r="E670" i="32"/>
  <c r="C670" i="32"/>
  <c r="C671" i="32" s="1"/>
  <c r="BP669" i="32"/>
  <c r="F669" i="32"/>
  <c r="E669" i="32"/>
  <c r="C669" i="32"/>
  <c r="BP668" i="32"/>
  <c r="F668" i="32"/>
  <c r="E668" i="32"/>
  <c r="BP667" i="32"/>
  <c r="F667" i="32"/>
  <c r="E667" i="32"/>
  <c r="C667" i="32"/>
  <c r="C668" i="32" s="1"/>
  <c r="F666" i="32"/>
  <c r="E666" i="32"/>
  <c r="BP665" i="32"/>
  <c r="F665" i="32"/>
  <c r="E665" i="32"/>
  <c r="F660" i="32"/>
  <c r="E660" i="32"/>
  <c r="BP659" i="32"/>
  <c r="F659" i="32"/>
  <c r="E659" i="32"/>
  <c r="BP658" i="32"/>
  <c r="F658" i="32"/>
  <c r="E658" i="32"/>
  <c r="C658" i="32"/>
  <c r="C659" i="32" s="1"/>
  <c r="C660" i="32" s="1"/>
  <c r="BP657" i="32"/>
  <c r="F657" i="32"/>
  <c r="E657" i="32"/>
  <c r="F656" i="32"/>
  <c r="E656" i="32"/>
  <c r="F651" i="32"/>
  <c r="E651" i="32"/>
  <c r="BP650" i="32"/>
  <c r="F650" i="32"/>
  <c r="E650" i="32"/>
  <c r="F649" i="32"/>
  <c r="E649" i="32"/>
  <c r="F648" i="32"/>
  <c r="E648" i="32"/>
  <c r="BP647" i="32"/>
  <c r="F647" i="32"/>
  <c r="E647" i="32"/>
  <c r="BP646" i="32"/>
  <c r="F646" i="32"/>
  <c r="E646" i="32"/>
  <c r="C646" i="32"/>
  <c r="C647" i="32" s="1"/>
  <c r="C648" i="32" s="1"/>
  <c r="C649" i="32" s="1"/>
  <c r="C650" i="32" s="1"/>
  <c r="C651" i="32" s="1"/>
  <c r="BP645" i="32"/>
  <c r="F645" i="32"/>
  <c r="E645" i="32"/>
  <c r="BP644" i="32"/>
  <c r="F644" i="32"/>
  <c r="E644" i="32"/>
  <c r="BP639" i="32"/>
  <c r="F639" i="32"/>
  <c r="E639" i="32"/>
  <c r="BP638" i="32"/>
  <c r="F638" i="32"/>
  <c r="E638" i="32"/>
  <c r="BP637" i="32"/>
  <c r="F637" i="32"/>
  <c r="E637" i="32"/>
  <c r="BP636" i="32"/>
  <c r="F636" i="32"/>
  <c r="E636" i="32"/>
  <c r="F635" i="32"/>
  <c r="E635" i="32"/>
  <c r="C635" i="32"/>
  <c r="C636" i="32" s="1"/>
  <c r="C637" i="32" s="1"/>
  <c r="C638" i="32" s="1"/>
  <c r="C639" i="32" s="1"/>
  <c r="BP634" i="32"/>
  <c r="F634" i="32"/>
  <c r="E634" i="32"/>
  <c r="C634" i="32"/>
  <c r="BP633" i="32"/>
  <c r="F633" i="32"/>
  <c r="E633" i="32"/>
  <c r="F632" i="32"/>
  <c r="E632" i="32"/>
  <c r="C632" i="32"/>
  <c r="C633" i="32" s="1"/>
  <c r="F631" i="32"/>
  <c r="E631" i="32"/>
  <c r="BP630" i="32"/>
  <c r="F630" i="32"/>
  <c r="E630" i="32"/>
  <c r="BP625" i="32"/>
  <c r="F625" i="32"/>
  <c r="E625" i="32"/>
  <c r="F624" i="32"/>
  <c r="E624" i="32"/>
  <c r="F623" i="32"/>
  <c r="E623" i="32"/>
  <c r="BP622" i="32"/>
  <c r="F622" i="32"/>
  <c r="E622" i="32"/>
  <c r="BP621" i="32"/>
  <c r="F621" i="32"/>
  <c r="E621" i="32"/>
  <c r="BP620" i="32"/>
  <c r="F620" i="32"/>
  <c r="E620" i="32"/>
  <c r="F619" i="32"/>
  <c r="E619" i="32"/>
  <c r="F618" i="32"/>
  <c r="E618" i="32"/>
  <c r="C618" i="32"/>
  <c r="C619" i="32" s="1"/>
  <c r="C620" i="32" s="1"/>
  <c r="C621" i="32" s="1"/>
  <c r="C622" i="32" s="1"/>
  <c r="C623" i="32" s="1"/>
  <c r="C624" i="32" s="1"/>
  <c r="C625" i="32" s="1"/>
  <c r="F617" i="32"/>
  <c r="E617" i="32"/>
  <c r="C617" i="32"/>
  <c r="BP616" i="32"/>
  <c r="F616" i="32"/>
  <c r="E616" i="32"/>
  <c r="BP615" i="32"/>
  <c r="F615" i="32"/>
  <c r="E615" i="32"/>
  <c r="F610" i="32"/>
  <c r="E610" i="32"/>
  <c r="BP609" i="32"/>
  <c r="F609" i="32"/>
  <c r="E609" i="32"/>
  <c r="F608" i="32"/>
  <c r="E608" i="32"/>
  <c r="BP607" i="32"/>
  <c r="F607" i="32"/>
  <c r="E607" i="32"/>
  <c r="F606" i="32"/>
  <c r="E606" i="32"/>
  <c r="F605" i="32"/>
  <c r="E605" i="32"/>
  <c r="F604" i="32"/>
  <c r="E604" i="32"/>
  <c r="F603" i="32"/>
  <c r="E603" i="32"/>
  <c r="BP602" i="32"/>
  <c r="F602" i="32"/>
  <c r="E602" i="32"/>
  <c r="C602" i="32"/>
  <c r="C603" i="32" s="1"/>
  <c r="C604" i="32" s="1"/>
  <c r="C605" i="32" s="1"/>
  <c r="C606" i="32" s="1"/>
  <c r="C607" i="32" s="1"/>
  <c r="C608" i="32" s="1"/>
  <c r="C609" i="32" s="1"/>
  <c r="C610" i="32" s="1"/>
  <c r="F601" i="32"/>
  <c r="E601" i="32"/>
  <c r="C601" i="32"/>
  <c r="BP600" i="32"/>
  <c r="F600" i="32"/>
  <c r="E600" i="32"/>
  <c r="BP599" i="32"/>
  <c r="F599" i="32"/>
  <c r="E599" i="32"/>
  <c r="F594" i="32"/>
  <c r="E594" i="32"/>
  <c r="F593" i="32"/>
  <c r="E593" i="32"/>
  <c r="BP592" i="32"/>
  <c r="F592" i="32"/>
  <c r="E592" i="32"/>
  <c r="F591" i="32"/>
  <c r="E591" i="32"/>
  <c r="F590" i="32"/>
  <c r="E590" i="32"/>
  <c r="BP589" i="32"/>
  <c r="F589" i="32"/>
  <c r="E589" i="32"/>
  <c r="F588" i="32"/>
  <c r="E588" i="32"/>
  <c r="BP587" i="32"/>
  <c r="F587" i="32"/>
  <c r="E587" i="32"/>
  <c r="BP586" i="32"/>
  <c r="F586" i="32"/>
  <c r="E586" i="32"/>
  <c r="F585" i="32"/>
  <c r="E585" i="32"/>
  <c r="BP584" i="32"/>
  <c r="F584" i="32"/>
  <c r="E584" i="32"/>
  <c r="BP583" i="32"/>
  <c r="F583" i="32"/>
  <c r="E583" i="32"/>
  <c r="F582" i="32"/>
  <c r="E582" i="32"/>
  <c r="BP581" i="32"/>
  <c r="F581" i="32"/>
  <c r="E581" i="32"/>
  <c r="F580" i="32"/>
  <c r="E580" i="32"/>
  <c r="F579" i="32"/>
  <c r="E579" i="32"/>
  <c r="F578" i="32"/>
  <c r="E578" i="32"/>
  <c r="C578" i="32"/>
  <c r="C579" i="32" s="1"/>
  <c r="C580" i="32" s="1"/>
  <c r="C581" i="32" s="1"/>
  <c r="C582" i="32" s="1"/>
  <c r="C583" i="32" s="1"/>
  <c r="C584" i="32" s="1"/>
  <c r="C585" i="32" s="1"/>
  <c r="C586" i="32" s="1"/>
  <c r="C587" i="32" s="1"/>
  <c r="C588" i="32" s="1"/>
  <c r="C589" i="32" s="1"/>
  <c r="C590" i="32" s="1"/>
  <c r="C591" i="32" s="1"/>
  <c r="C592" i="32" s="1"/>
  <c r="C593" i="32" s="1"/>
  <c r="C594" i="32" s="1"/>
  <c r="BP577" i="32"/>
  <c r="F577" i="32"/>
  <c r="E577" i="32"/>
  <c r="BP576" i="32"/>
  <c r="F576" i="32"/>
  <c r="E576" i="32"/>
  <c r="BP575" i="32"/>
  <c r="F575" i="32"/>
  <c r="E575" i="32"/>
  <c r="F574" i="32"/>
  <c r="E574" i="32"/>
  <c r="C574" i="32"/>
  <c r="C575" i="32" s="1"/>
  <c r="C576" i="32" s="1"/>
  <c r="C577" i="32" s="1"/>
  <c r="F573" i="32"/>
  <c r="E573" i="32"/>
  <c r="BP572" i="32"/>
  <c r="F572" i="32"/>
  <c r="E572" i="32"/>
  <c r="F567" i="32"/>
  <c r="E567" i="32"/>
  <c r="F566" i="32"/>
  <c r="E566" i="32"/>
  <c r="BP565" i="32"/>
  <c r="F565" i="32"/>
  <c r="E565" i="32"/>
  <c r="C565" i="32"/>
  <c r="C566" i="32" s="1"/>
  <c r="C567" i="32" s="1"/>
  <c r="BP564" i="32"/>
  <c r="F564" i="32"/>
  <c r="E564" i="32"/>
  <c r="BP563" i="32"/>
  <c r="F563" i="32"/>
  <c r="E563" i="32"/>
  <c r="C563" i="32"/>
  <c r="C564" i="32" s="1"/>
  <c r="BP562" i="32"/>
  <c r="F562" i="32"/>
  <c r="E562" i="32"/>
  <c r="BP561" i="32"/>
  <c r="F561" i="32"/>
  <c r="E561" i="32"/>
  <c r="BP560" i="32"/>
  <c r="F560" i="32"/>
  <c r="E560" i="32"/>
  <c r="C560" i="32"/>
  <c r="C561" i="32" s="1"/>
  <c r="C562" i="32" s="1"/>
  <c r="F559" i="32"/>
  <c r="E559" i="32"/>
  <c r="C559" i="32"/>
  <c r="BP558" i="32"/>
  <c r="F558" i="32"/>
  <c r="E558" i="32"/>
  <c r="F557" i="32"/>
  <c r="E557" i="32"/>
  <c r="BP552" i="32"/>
  <c r="F552" i="32"/>
  <c r="E552" i="32"/>
  <c r="BP551" i="32"/>
  <c r="F551" i="32"/>
  <c r="E551" i="32"/>
  <c r="F550" i="32"/>
  <c r="E550" i="32"/>
  <c r="BP549" i="32"/>
  <c r="F549" i="32"/>
  <c r="E549" i="32"/>
  <c r="BP548" i="32"/>
  <c r="F548" i="32"/>
  <c r="E548" i="32"/>
  <c r="BP547" i="32"/>
  <c r="F547" i="32"/>
  <c r="E547" i="32"/>
  <c r="BP546" i="32"/>
  <c r="F546" i="32"/>
  <c r="E546" i="32"/>
  <c r="BP545" i="32"/>
  <c r="F545" i="32"/>
  <c r="E545" i="32"/>
  <c r="C545" i="32"/>
  <c r="C546" i="32" s="1"/>
  <c r="C547" i="32" s="1"/>
  <c r="C548" i="32" s="1"/>
  <c r="C549" i="32" s="1"/>
  <c r="C550" i="32" s="1"/>
  <c r="C551" i="32" s="1"/>
  <c r="C552" i="32" s="1"/>
  <c r="F544" i="32"/>
  <c r="E544" i="32"/>
  <c r="F543" i="32"/>
  <c r="E543" i="32"/>
  <c r="BP538" i="32"/>
  <c r="F538" i="32"/>
  <c r="E538" i="32"/>
  <c r="F537" i="32"/>
  <c r="E537" i="32"/>
  <c r="BP536" i="32"/>
  <c r="F536" i="32"/>
  <c r="E536" i="32"/>
  <c r="F535" i="32"/>
  <c r="E535" i="32"/>
  <c r="BP534" i="32"/>
  <c r="F534" i="32"/>
  <c r="E534" i="32"/>
  <c r="BP533" i="32"/>
  <c r="F533" i="32"/>
  <c r="E533" i="32"/>
  <c r="F532" i="32"/>
  <c r="E532" i="32"/>
  <c r="BP531" i="32"/>
  <c r="F531" i="32"/>
  <c r="E531" i="32"/>
  <c r="BP530" i="32"/>
  <c r="F530" i="32"/>
  <c r="E530" i="32"/>
  <c r="BP529" i="32"/>
  <c r="F529" i="32"/>
  <c r="E529" i="32"/>
  <c r="F528" i="32"/>
  <c r="E528" i="32"/>
  <c r="BP527" i="32"/>
  <c r="F527" i="32"/>
  <c r="E527" i="32"/>
  <c r="BP526" i="32"/>
  <c r="F526" i="32"/>
  <c r="E526" i="32"/>
  <c r="F525" i="32"/>
  <c r="E525" i="32"/>
  <c r="F524" i="32"/>
  <c r="E524" i="32"/>
  <c r="F523" i="32"/>
  <c r="E523" i="32"/>
  <c r="C523" i="32"/>
  <c r="C524" i="32" s="1"/>
  <c r="C525" i="32" s="1"/>
  <c r="C526" i="32" s="1"/>
  <c r="C527" i="32" s="1"/>
  <c r="C528" i="32" s="1"/>
  <c r="C529" i="32" s="1"/>
  <c r="C530" i="32" s="1"/>
  <c r="C531" i="32" s="1"/>
  <c r="C532" i="32" s="1"/>
  <c r="C533" i="32" s="1"/>
  <c r="C534" i="32" s="1"/>
  <c r="C535" i="32" s="1"/>
  <c r="C536" i="32" s="1"/>
  <c r="C537" i="32" s="1"/>
  <c r="C538" i="32" s="1"/>
  <c r="BP522" i="32"/>
  <c r="F522" i="32"/>
  <c r="E522" i="32"/>
  <c r="F521" i="32"/>
  <c r="E521" i="32"/>
  <c r="F516" i="32"/>
  <c r="E516" i="32"/>
  <c r="BP515" i="32"/>
  <c r="F515" i="32"/>
  <c r="E515" i="32"/>
  <c r="F514" i="32"/>
  <c r="E514" i="32"/>
  <c r="F513" i="32"/>
  <c r="E513" i="32"/>
  <c r="F512" i="32"/>
  <c r="E512" i="32"/>
  <c r="F511" i="32"/>
  <c r="E511" i="32"/>
  <c r="F510" i="32"/>
  <c r="E510" i="32"/>
  <c r="BP509" i="32"/>
  <c r="F509" i="32"/>
  <c r="E509" i="32"/>
  <c r="BP508" i="32"/>
  <c r="F508" i="32"/>
  <c r="E508" i="32"/>
  <c r="F507" i="32"/>
  <c r="E507" i="32"/>
  <c r="BP506" i="32"/>
  <c r="F506" i="32"/>
  <c r="E506" i="32"/>
  <c r="BP505" i="32"/>
  <c r="F505" i="32"/>
  <c r="E505" i="32"/>
  <c r="BP504" i="32"/>
  <c r="F504" i="32"/>
  <c r="E504" i="32"/>
  <c r="BP503" i="32"/>
  <c r="F503" i="32"/>
  <c r="E503" i="32"/>
  <c r="BP502" i="32"/>
  <c r="F502" i="32"/>
  <c r="E502" i="32"/>
  <c r="F501" i="32"/>
  <c r="E501" i="32"/>
  <c r="BP500" i="32"/>
  <c r="F500" i="32"/>
  <c r="E500" i="32"/>
  <c r="F499" i="32"/>
  <c r="E499" i="32"/>
  <c r="BP498" i="32"/>
  <c r="F498" i="32"/>
  <c r="E498" i="32"/>
  <c r="BP497" i="32"/>
  <c r="F497" i="32"/>
  <c r="E497" i="32"/>
  <c r="C497" i="32"/>
  <c r="C498" i="32" s="1"/>
  <c r="C499" i="32" s="1"/>
  <c r="C500" i="32" s="1"/>
  <c r="C501" i="32" s="1"/>
  <c r="C502" i="32" s="1"/>
  <c r="C503" i="32" s="1"/>
  <c r="C504" i="32" s="1"/>
  <c r="C505" i="32" s="1"/>
  <c r="C506" i="32" s="1"/>
  <c r="C507" i="32" s="1"/>
  <c r="C508" i="32" s="1"/>
  <c r="C509" i="32" s="1"/>
  <c r="C510" i="32" s="1"/>
  <c r="C511" i="32" s="1"/>
  <c r="C512" i="32" s="1"/>
  <c r="C513" i="32" s="1"/>
  <c r="C514" i="32" s="1"/>
  <c r="C515" i="32" s="1"/>
  <c r="C516" i="32" s="1"/>
  <c r="BP496" i="32"/>
  <c r="F496" i="32"/>
  <c r="E496" i="32"/>
  <c r="F495" i="32"/>
  <c r="E495" i="32"/>
  <c r="C495" i="32"/>
  <c r="C496" i="32" s="1"/>
  <c r="BP494" i="32"/>
  <c r="F494" i="32"/>
  <c r="E494" i="32"/>
  <c r="C494" i="32"/>
  <c r="BP493" i="32"/>
  <c r="F493" i="32"/>
  <c r="E493" i="32"/>
  <c r="BP492" i="32"/>
  <c r="F492" i="32"/>
  <c r="E492" i="32"/>
  <c r="BP487" i="32"/>
  <c r="F487" i="32"/>
  <c r="E487" i="32"/>
  <c r="F486" i="32"/>
  <c r="E486" i="32"/>
  <c r="BP485" i="32"/>
  <c r="F485" i="32"/>
  <c r="E485" i="32"/>
  <c r="BP484" i="32"/>
  <c r="F484" i="32"/>
  <c r="E484" i="32"/>
  <c r="BP483" i="32"/>
  <c r="F483" i="32"/>
  <c r="E483" i="32"/>
  <c r="F482" i="32"/>
  <c r="E482" i="32"/>
  <c r="BP481" i="32"/>
  <c r="F481" i="32"/>
  <c r="E481" i="32"/>
  <c r="BP480" i="32"/>
  <c r="F480" i="32"/>
  <c r="E480" i="32"/>
  <c r="BP479" i="32"/>
  <c r="F479" i="32"/>
  <c r="E479" i="32"/>
  <c r="BP478" i="32"/>
  <c r="F478" i="32"/>
  <c r="E478" i="32"/>
  <c r="F477" i="32"/>
  <c r="E477" i="32"/>
  <c r="F476" i="32"/>
  <c r="E476" i="32"/>
  <c r="C476" i="32"/>
  <c r="C477" i="32" s="1"/>
  <c r="C478" i="32" s="1"/>
  <c r="C479" i="32" s="1"/>
  <c r="C480" i="32" s="1"/>
  <c r="C481" i="32" s="1"/>
  <c r="C482" i="32" s="1"/>
  <c r="C483" i="32" s="1"/>
  <c r="C484" i="32" s="1"/>
  <c r="C485" i="32" s="1"/>
  <c r="C486" i="32" s="1"/>
  <c r="C487" i="32" s="1"/>
  <c r="F475" i="32"/>
  <c r="E475" i="32"/>
  <c r="BP474" i="32"/>
  <c r="F474" i="32"/>
  <c r="E474" i="32"/>
  <c r="F469" i="32"/>
  <c r="E469" i="32"/>
  <c r="F468" i="32"/>
  <c r="E468" i="32"/>
  <c r="BP467" i="32"/>
  <c r="F467" i="32"/>
  <c r="E467" i="32"/>
  <c r="BP466" i="32"/>
  <c r="F466" i="32"/>
  <c r="E466" i="32"/>
  <c r="BP465" i="32"/>
  <c r="F465" i="32"/>
  <c r="E465" i="32"/>
  <c r="C465" i="32"/>
  <c r="C466" i="32" s="1"/>
  <c r="C467" i="32" s="1"/>
  <c r="C468" i="32" s="1"/>
  <c r="C469" i="32" s="1"/>
  <c r="BP464" i="32"/>
  <c r="F464" i="32"/>
  <c r="E464" i="32"/>
  <c r="BP463" i="32"/>
  <c r="F463" i="32"/>
  <c r="E463" i="32"/>
  <c r="BP458" i="32"/>
  <c r="F458" i="32"/>
  <c r="E458" i="32"/>
  <c r="F457" i="32"/>
  <c r="E457" i="32"/>
  <c r="F456" i="32"/>
  <c r="E456" i="32"/>
  <c r="BP455" i="32"/>
  <c r="F455" i="32"/>
  <c r="E455" i="32"/>
  <c r="BP454" i="32"/>
  <c r="F454" i="32"/>
  <c r="E454" i="32"/>
  <c r="C454" i="32"/>
  <c r="C455" i="32" s="1"/>
  <c r="C456" i="32" s="1"/>
  <c r="C457" i="32" s="1"/>
  <c r="C458" i="32" s="1"/>
  <c r="F453" i="32"/>
  <c r="E453" i="32"/>
  <c r="BP452" i="32"/>
  <c r="F452" i="32"/>
  <c r="E452" i="32"/>
  <c r="BP451" i="32"/>
  <c r="F451" i="32"/>
  <c r="E451" i="32"/>
  <c r="C451" i="32"/>
  <c r="C452" i="32" s="1"/>
  <c r="C453" i="32" s="1"/>
  <c r="BP450" i="32"/>
  <c r="F450" i="32"/>
  <c r="E450" i="32"/>
  <c r="BP449" i="32"/>
  <c r="F449" i="32"/>
  <c r="E449" i="32"/>
  <c r="F448" i="32"/>
  <c r="E448" i="32"/>
  <c r="F447" i="32"/>
  <c r="E447" i="32"/>
  <c r="BP446" i="32"/>
  <c r="F446" i="32"/>
  <c r="E446" i="32"/>
  <c r="F445" i="32"/>
  <c r="E445" i="32"/>
  <c r="C445" i="32"/>
  <c r="C446" i="32" s="1"/>
  <c r="C447" i="32" s="1"/>
  <c r="C448" i="32" s="1"/>
  <c r="C449" i="32" s="1"/>
  <c r="C450" i="32" s="1"/>
  <c r="BP444" i="32"/>
  <c r="F444" i="32"/>
  <c r="E444" i="32"/>
  <c r="F443" i="32"/>
  <c r="E443" i="32"/>
  <c r="BP438" i="32"/>
  <c r="F438" i="32"/>
  <c r="E438" i="32"/>
  <c r="BP437" i="32"/>
  <c r="F437" i="32"/>
  <c r="E437" i="32"/>
  <c r="BP436" i="32"/>
  <c r="F436" i="32"/>
  <c r="E436" i="32"/>
  <c r="F435" i="32"/>
  <c r="E435" i="32"/>
  <c r="F434" i="32"/>
  <c r="E434" i="32"/>
  <c r="C434" i="32"/>
  <c r="C435" i="32" s="1"/>
  <c r="C436" i="32" s="1"/>
  <c r="C437" i="32" s="1"/>
  <c r="C438" i="32" s="1"/>
  <c r="BP433" i="32"/>
  <c r="F433" i="32"/>
  <c r="E433" i="32"/>
  <c r="BP432" i="32"/>
  <c r="F432" i="32"/>
  <c r="E432" i="32"/>
  <c r="F427" i="32"/>
  <c r="E427" i="32"/>
  <c r="BP426" i="32"/>
  <c r="F426" i="32"/>
  <c r="E426" i="32"/>
  <c r="BP425" i="32"/>
  <c r="F425" i="32"/>
  <c r="E425" i="32"/>
  <c r="F424" i="32"/>
  <c r="E424" i="32"/>
  <c r="C424" i="32"/>
  <c r="C425" i="32" s="1"/>
  <c r="C426" i="32" s="1"/>
  <c r="C427" i="32" s="1"/>
  <c r="BP423" i="32"/>
  <c r="F423" i="32"/>
  <c r="E423" i="32"/>
  <c r="F422" i="32"/>
  <c r="E422" i="32"/>
  <c r="BP417" i="32"/>
  <c r="F417" i="32"/>
  <c r="E417" i="32"/>
  <c r="F416" i="32"/>
  <c r="E416" i="32"/>
  <c r="BP415" i="32"/>
  <c r="F415" i="32"/>
  <c r="E415" i="32"/>
  <c r="F414" i="32"/>
  <c r="E414" i="32"/>
  <c r="BP413" i="32"/>
  <c r="F413" i="32"/>
  <c r="E413" i="32"/>
  <c r="BP412" i="32"/>
  <c r="F412" i="32"/>
  <c r="E412" i="32"/>
  <c r="BP411" i="32"/>
  <c r="F411" i="32"/>
  <c r="E411" i="32"/>
  <c r="BP410" i="32"/>
  <c r="F410" i="32"/>
  <c r="E410" i="32"/>
  <c r="F409" i="32"/>
  <c r="E409" i="32"/>
  <c r="C409" i="32"/>
  <c r="C410" i="32" s="1"/>
  <c r="C411" i="32" s="1"/>
  <c r="C412" i="32" s="1"/>
  <c r="C413" i="32" s="1"/>
  <c r="C414" i="32" s="1"/>
  <c r="C415" i="32" s="1"/>
  <c r="C416" i="32" s="1"/>
  <c r="C417" i="32" s="1"/>
  <c r="BP408" i="32"/>
  <c r="F408" i="32"/>
  <c r="E408" i="32"/>
  <c r="F407" i="32"/>
  <c r="E407" i="32"/>
  <c r="F402" i="32"/>
  <c r="E402" i="32"/>
  <c r="F401" i="32"/>
  <c r="E401" i="32"/>
  <c r="BP400" i="32"/>
  <c r="F400" i="32"/>
  <c r="E400" i="32"/>
  <c r="BP399" i="32"/>
  <c r="F399" i="32"/>
  <c r="E399" i="32"/>
  <c r="BP398" i="32"/>
  <c r="F398" i="32"/>
  <c r="E398" i="32"/>
  <c r="BP397" i="32"/>
  <c r="F397" i="32"/>
  <c r="E397" i="32"/>
  <c r="F396" i="32"/>
  <c r="E396" i="32"/>
  <c r="C396" i="32"/>
  <c r="C397" i="32" s="1"/>
  <c r="C398" i="32" s="1"/>
  <c r="C399" i="32" s="1"/>
  <c r="C400" i="32" s="1"/>
  <c r="C401" i="32" s="1"/>
  <c r="C402" i="32" s="1"/>
  <c r="BP395" i="32"/>
  <c r="F395" i="32"/>
  <c r="E395" i="32"/>
  <c r="BP394" i="32"/>
  <c r="F394" i="32"/>
  <c r="E394" i="32"/>
  <c r="C394" i="32"/>
  <c r="C395" i="32" s="1"/>
  <c r="F393" i="32"/>
  <c r="E393" i="32"/>
  <c r="F392" i="32"/>
  <c r="E392" i="32"/>
  <c r="C392" i="32"/>
  <c r="C393" i="32" s="1"/>
  <c r="BP391" i="32"/>
  <c r="F391" i="32"/>
  <c r="E391" i="32"/>
  <c r="C391" i="32"/>
  <c r="BP390" i="32"/>
  <c r="F390" i="32"/>
  <c r="E390" i="32"/>
  <c r="F389" i="32"/>
  <c r="E389" i="32"/>
  <c r="F384" i="32"/>
  <c r="E384" i="32"/>
  <c r="F383" i="32"/>
  <c r="E383" i="32"/>
  <c r="F382" i="32"/>
  <c r="E382" i="32"/>
  <c r="BP381" i="32"/>
  <c r="F381" i="32"/>
  <c r="E381" i="32"/>
  <c r="F380" i="32"/>
  <c r="E380" i="32"/>
  <c r="F379" i="32"/>
  <c r="E379" i="32"/>
  <c r="BP378" i="32"/>
  <c r="F378" i="32"/>
  <c r="E378" i="32"/>
  <c r="BP377" i="32"/>
  <c r="F377" i="32"/>
  <c r="E377" i="32"/>
  <c r="BP376" i="32"/>
  <c r="F376" i="32"/>
  <c r="E376" i="32"/>
  <c r="BP375" i="32"/>
  <c r="F375" i="32"/>
  <c r="E375" i="32"/>
  <c r="BP374" i="32"/>
  <c r="F374" i="32"/>
  <c r="E374" i="32"/>
  <c r="F373" i="32"/>
  <c r="E373" i="32"/>
  <c r="BP372" i="32"/>
  <c r="F372" i="32"/>
  <c r="E372" i="32"/>
  <c r="C372" i="32"/>
  <c r="C373" i="32" s="1"/>
  <c r="C374" i="32" s="1"/>
  <c r="C375" i="32" s="1"/>
  <c r="C376" i="32" s="1"/>
  <c r="C377" i="32" s="1"/>
  <c r="C378" i="32" s="1"/>
  <c r="C379" i="32" s="1"/>
  <c r="C380" i="32" s="1"/>
  <c r="C381" i="32" s="1"/>
  <c r="C382" i="32" s="1"/>
  <c r="C383" i="32" s="1"/>
  <c r="C384" i="32" s="1"/>
  <c r="F371" i="32"/>
  <c r="E371" i="32"/>
  <c r="BP370" i="32"/>
  <c r="F370" i="32"/>
  <c r="E370" i="32"/>
  <c r="BP365" i="32"/>
  <c r="F365" i="32"/>
  <c r="E365" i="32"/>
  <c r="BP364" i="32"/>
  <c r="F364" i="32"/>
  <c r="E364" i="32"/>
  <c r="BP363" i="32"/>
  <c r="F363" i="32"/>
  <c r="E363" i="32"/>
  <c r="BP362" i="32"/>
  <c r="F362" i="32"/>
  <c r="E362" i="32"/>
  <c r="BP361" i="32"/>
  <c r="F361" i="32"/>
  <c r="E361" i="32"/>
  <c r="F360" i="32"/>
  <c r="E360" i="32"/>
  <c r="BP359" i="32"/>
  <c r="F359" i="32"/>
  <c r="E359" i="32"/>
  <c r="F358" i="32"/>
  <c r="E358" i="32"/>
  <c r="F357" i="32"/>
  <c r="E357" i="32"/>
  <c r="BP356" i="32"/>
  <c r="F356" i="32"/>
  <c r="E356" i="32"/>
  <c r="F355" i="32"/>
  <c r="E355" i="32"/>
  <c r="C355" i="32"/>
  <c r="C356" i="32" s="1"/>
  <c r="C357" i="32" s="1"/>
  <c r="C358" i="32" s="1"/>
  <c r="C359" i="32" s="1"/>
  <c r="C360" i="32" s="1"/>
  <c r="C361" i="32" s="1"/>
  <c r="C362" i="32" s="1"/>
  <c r="C363" i="32" s="1"/>
  <c r="C364" i="32" s="1"/>
  <c r="C365" i="32" s="1"/>
  <c r="F354" i="32"/>
  <c r="E354" i="32"/>
  <c r="C354" i="32"/>
  <c r="BP353" i="32"/>
  <c r="F353" i="32"/>
  <c r="E353" i="32"/>
  <c r="C353" i="32"/>
  <c r="BP352" i="32"/>
  <c r="F352" i="32"/>
  <c r="E352" i="32"/>
  <c r="BP351" i="32"/>
  <c r="F351" i="32"/>
  <c r="E351" i="32"/>
  <c r="F346" i="32"/>
  <c r="E346" i="32"/>
  <c r="BP345" i="32"/>
  <c r="F345" i="32"/>
  <c r="E345" i="32"/>
  <c r="BP344" i="32"/>
  <c r="F344" i="32"/>
  <c r="E344" i="32"/>
  <c r="F343" i="32"/>
  <c r="E343" i="32"/>
  <c r="F342" i="32"/>
  <c r="E342" i="32"/>
  <c r="C342" i="32"/>
  <c r="C343" i="32" s="1"/>
  <c r="C344" i="32" s="1"/>
  <c r="C345" i="32" s="1"/>
  <c r="C346" i="32" s="1"/>
  <c r="F341" i="32"/>
  <c r="E341" i="32"/>
  <c r="F340" i="32"/>
  <c r="E340" i="32"/>
  <c r="F339" i="32"/>
  <c r="E339" i="32"/>
  <c r="BP338" i="32"/>
  <c r="F338" i="32"/>
  <c r="E338" i="32"/>
  <c r="BP337" i="32"/>
  <c r="F337" i="32"/>
  <c r="E337" i="32"/>
  <c r="BP336" i="32"/>
  <c r="F336" i="32"/>
  <c r="E336" i="32"/>
  <c r="F335" i="32"/>
  <c r="E335" i="32"/>
  <c r="BP334" i="32"/>
  <c r="F334" i="32"/>
  <c r="E334" i="32"/>
  <c r="BP333" i="32"/>
  <c r="F333" i="32"/>
  <c r="E333" i="32"/>
  <c r="F332" i="32"/>
  <c r="E332" i="32"/>
  <c r="F331" i="32"/>
  <c r="E331" i="32"/>
  <c r="F330" i="32"/>
  <c r="E330" i="32"/>
  <c r="F329" i="32"/>
  <c r="E329" i="32"/>
  <c r="F328" i="32"/>
  <c r="E328" i="32"/>
  <c r="F327" i="32"/>
  <c r="E327" i="32"/>
  <c r="BP326" i="32"/>
  <c r="F326" i="32"/>
  <c r="E326" i="32"/>
  <c r="BP325" i="32"/>
  <c r="F325" i="32"/>
  <c r="E325" i="32"/>
  <c r="BP324" i="32"/>
  <c r="F324" i="32"/>
  <c r="E324" i="32"/>
  <c r="BP323" i="32"/>
  <c r="F323" i="32"/>
  <c r="E323" i="32"/>
  <c r="BP322" i="32"/>
  <c r="F322" i="32"/>
  <c r="E322" i="32"/>
  <c r="BP321" i="32"/>
  <c r="F321" i="32"/>
  <c r="E321" i="32"/>
  <c r="F320" i="32"/>
  <c r="E320" i="32"/>
  <c r="F319" i="32"/>
  <c r="E319" i="32"/>
  <c r="C319" i="32"/>
  <c r="C320" i="32" s="1"/>
  <c r="C321" i="32" s="1"/>
  <c r="C322" i="32" s="1"/>
  <c r="C323" i="32" s="1"/>
  <c r="C324" i="32" s="1"/>
  <c r="C325" i="32" s="1"/>
  <c r="C326" i="32" s="1"/>
  <c r="C327" i="32" s="1"/>
  <c r="C328" i="32" s="1"/>
  <c r="C329" i="32" s="1"/>
  <c r="C330" i="32" s="1"/>
  <c r="C331" i="32" s="1"/>
  <c r="C332" i="32" s="1"/>
  <c r="C333" i="32" s="1"/>
  <c r="C334" i="32" s="1"/>
  <c r="C335" i="32" s="1"/>
  <c r="C336" i="32" s="1"/>
  <c r="C337" i="32" s="1"/>
  <c r="C338" i="32" s="1"/>
  <c r="C339" i="32" s="1"/>
  <c r="C340" i="32" s="1"/>
  <c r="C341" i="32" s="1"/>
  <c r="F318" i="32"/>
  <c r="E318" i="32"/>
  <c r="F317" i="32"/>
  <c r="E317" i="32"/>
  <c r="C317" i="32"/>
  <c r="C318" i="32" s="1"/>
  <c r="F316" i="32"/>
  <c r="E316" i="32"/>
  <c r="F315" i="32"/>
  <c r="E315" i="32"/>
  <c r="BP314" i="32"/>
  <c r="F314" i="32"/>
  <c r="E314" i="32"/>
  <c r="BP313" i="32"/>
  <c r="F313" i="32"/>
  <c r="E313" i="32"/>
  <c r="BP312" i="32"/>
  <c r="F312" i="32"/>
  <c r="E312" i="32"/>
  <c r="BP311" i="32"/>
  <c r="F311" i="32"/>
  <c r="E311" i="32"/>
  <c r="BP310" i="32"/>
  <c r="F310" i="32"/>
  <c r="E310" i="32"/>
  <c r="C310" i="32"/>
  <c r="C311" i="32" s="1"/>
  <c r="C312" i="32" s="1"/>
  <c r="C313" i="32" s="1"/>
  <c r="C314" i="32" s="1"/>
  <c r="C315" i="32" s="1"/>
  <c r="C316" i="32" s="1"/>
  <c r="F309" i="32"/>
  <c r="E309" i="32"/>
  <c r="F308" i="32"/>
  <c r="E308" i="32"/>
  <c r="F303" i="32"/>
  <c r="E303" i="32"/>
  <c r="C303" i="32"/>
  <c r="F302" i="32"/>
  <c r="E302" i="32"/>
  <c r="BP301" i="32"/>
  <c r="F301" i="32"/>
  <c r="E301" i="32"/>
  <c r="BP300" i="32"/>
  <c r="F300" i="32"/>
  <c r="E300" i="32"/>
  <c r="C300" i="32"/>
  <c r="C301" i="32" s="1"/>
  <c r="C302" i="32" s="1"/>
  <c r="BP299" i="32"/>
  <c r="F299" i="32"/>
  <c r="E299" i="32"/>
  <c r="F298" i="32"/>
  <c r="E298" i="32"/>
  <c r="F293" i="32"/>
  <c r="E293" i="32"/>
  <c r="F292" i="32"/>
  <c r="E292" i="32"/>
  <c r="F291" i="32"/>
  <c r="E291" i="32"/>
  <c r="F290" i="32"/>
  <c r="E290" i="32"/>
  <c r="F289" i="32"/>
  <c r="E289" i="32"/>
  <c r="BP288" i="32"/>
  <c r="F288" i="32"/>
  <c r="E288" i="32"/>
  <c r="BP287" i="32"/>
  <c r="F287" i="32"/>
  <c r="E287" i="32"/>
  <c r="F286" i="32"/>
  <c r="E286" i="32"/>
  <c r="BP285" i="32"/>
  <c r="F285" i="32"/>
  <c r="E285" i="32"/>
  <c r="F284" i="32"/>
  <c r="E284" i="32"/>
  <c r="F283" i="32"/>
  <c r="E283" i="32"/>
  <c r="F282" i="32"/>
  <c r="E282" i="32"/>
  <c r="F281" i="32"/>
  <c r="E281" i="32"/>
  <c r="F280" i="32"/>
  <c r="E280" i="32"/>
  <c r="F279" i="32"/>
  <c r="E279" i="32"/>
  <c r="F278" i="32"/>
  <c r="E278" i="32"/>
  <c r="F277" i="32"/>
  <c r="E277" i="32"/>
  <c r="BP276" i="32"/>
  <c r="F276" i="32"/>
  <c r="E276" i="32"/>
  <c r="BP275" i="32"/>
  <c r="F275" i="32"/>
  <c r="E275" i="32"/>
  <c r="F274" i="32"/>
  <c r="E274" i="32"/>
  <c r="BP273" i="32"/>
  <c r="F273" i="32"/>
  <c r="E273" i="32"/>
  <c r="F272" i="32"/>
  <c r="E272" i="32"/>
  <c r="F271" i="32"/>
  <c r="E271" i="32"/>
  <c r="F270" i="32"/>
  <c r="E270" i="32"/>
  <c r="F269" i="32"/>
  <c r="E269" i="32"/>
  <c r="F268" i="32"/>
  <c r="E268" i="32"/>
  <c r="F267" i="32"/>
  <c r="E267" i="32"/>
  <c r="F266" i="32"/>
  <c r="E266" i="32"/>
  <c r="F265" i="32"/>
  <c r="E265" i="32"/>
  <c r="BP264" i="32"/>
  <c r="F264" i="32"/>
  <c r="E264" i="32"/>
  <c r="BP263" i="32"/>
  <c r="F263" i="32"/>
  <c r="E263" i="32"/>
  <c r="BP262" i="32"/>
  <c r="F262" i="32"/>
  <c r="E262" i="32"/>
  <c r="C262" i="32"/>
  <c r="C263" i="32" s="1"/>
  <c r="C264" i="32" s="1"/>
  <c r="C265" i="32" s="1"/>
  <c r="C266" i="32" s="1"/>
  <c r="C267" i="32" s="1"/>
  <c r="C268" i="32" s="1"/>
  <c r="C269" i="32" s="1"/>
  <c r="C270" i="32" s="1"/>
  <c r="C271" i="32" s="1"/>
  <c r="C272" i="32" s="1"/>
  <c r="C273" i="32" s="1"/>
  <c r="C274" i="32" s="1"/>
  <c r="C275" i="32" s="1"/>
  <c r="C276" i="32" s="1"/>
  <c r="C277" i="32" s="1"/>
  <c r="C278" i="32" s="1"/>
  <c r="C279" i="32" s="1"/>
  <c r="C280" i="32" s="1"/>
  <c r="C281" i="32" s="1"/>
  <c r="C282" i="32" s="1"/>
  <c r="C283" i="32" s="1"/>
  <c r="C284" i="32" s="1"/>
  <c r="C285" i="32" s="1"/>
  <c r="C286" i="32" s="1"/>
  <c r="C287" i="32" s="1"/>
  <c r="C288" i="32" s="1"/>
  <c r="C289" i="32" s="1"/>
  <c r="C290" i="32" s="1"/>
  <c r="C291" i="32" s="1"/>
  <c r="C292" i="32" s="1"/>
  <c r="C293" i="32" s="1"/>
  <c r="BP261" i="32"/>
  <c r="F261" i="32"/>
  <c r="E261" i="32"/>
  <c r="BP260" i="32"/>
  <c r="F260" i="32"/>
  <c r="E260" i="32"/>
  <c r="C260" i="32"/>
  <c r="C261" i="32" s="1"/>
  <c r="F259" i="32"/>
  <c r="E259" i="32"/>
  <c r="BP258" i="32"/>
  <c r="F258" i="32"/>
  <c r="E258" i="32"/>
  <c r="BP253" i="32"/>
  <c r="F253" i="32"/>
  <c r="E253" i="32"/>
  <c r="F252" i="32"/>
  <c r="E252" i="32"/>
  <c r="BP251" i="32"/>
  <c r="F251" i="32"/>
  <c r="E251" i="32"/>
  <c r="F250" i="32"/>
  <c r="E250" i="32"/>
  <c r="F249" i="32"/>
  <c r="E249" i="32"/>
  <c r="C249" i="32"/>
  <c r="C250" i="32" s="1"/>
  <c r="C251" i="32" s="1"/>
  <c r="C252" i="32" s="1"/>
  <c r="C253" i="32" s="1"/>
  <c r="F248" i="32"/>
  <c r="E248" i="32"/>
  <c r="C248" i="32"/>
  <c r="BP247" i="32"/>
  <c r="F247" i="32"/>
  <c r="E247" i="32"/>
  <c r="C247" i="32"/>
  <c r="BP246" i="32"/>
  <c r="F246" i="32"/>
  <c r="E246" i="32"/>
  <c r="BP245" i="32"/>
  <c r="F245" i="32"/>
  <c r="E245" i="32"/>
  <c r="BP240" i="32"/>
  <c r="F240" i="32"/>
  <c r="E240" i="32"/>
  <c r="BP239" i="32"/>
  <c r="F239" i="32"/>
  <c r="E239" i="32"/>
  <c r="BP238" i="32"/>
  <c r="F238" i="32"/>
  <c r="E238" i="32"/>
  <c r="F237" i="32"/>
  <c r="E237" i="32"/>
  <c r="F236" i="32"/>
  <c r="E236" i="32"/>
  <c r="F235" i="32"/>
  <c r="E235" i="32"/>
  <c r="BP234" i="32"/>
  <c r="F234" i="32"/>
  <c r="E234" i="32"/>
  <c r="BP233" i="32"/>
  <c r="F233" i="32"/>
  <c r="E233" i="32"/>
  <c r="F232" i="32"/>
  <c r="E232" i="32"/>
  <c r="F231" i="32"/>
  <c r="E231" i="32"/>
  <c r="F230" i="32"/>
  <c r="E230" i="32"/>
  <c r="BP229" i="32"/>
  <c r="F229" i="32"/>
  <c r="E229" i="32"/>
  <c r="BP228" i="32"/>
  <c r="F228" i="32"/>
  <c r="E228" i="32"/>
  <c r="BP227" i="32"/>
  <c r="F227" i="32"/>
  <c r="E227" i="32"/>
  <c r="BP226" i="32"/>
  <c r="F226" i="32"/>
  <c r="E226" i="32"/>
  <c r="BP225" i="32"/>
  <c r="F225" i="32"/>
  <c r="E225" i="32"/>
  <c r="F224" i="32"/>
  <c r="E224" i="32"/>
  <c r="BP223" i="32"/>
  <c r="F223" i="32"/>
  <c r="E223" i="32"/>
  <c r="F222" i="32"/>
  <c r="E222" i="32"/>
  <c r="F221" i="32"/>
  <c r="E221" i="32"/>
  <c r="F220" i="32"/>
  <c r="E220" i="32"/>
  <c r="F219" i="32"/>
  <c r="E219" i="32"/>
  <c r="F218" i="32"/>
  <c r="E218" i="32"/>
  <c r="BP217" i="32"/>
  <c r="F217" i="32"/>
  <c r="E217" i="32"/>
  <c r="BP216" i="32"/>
  <c r="F216" i="32"/>
  <c r="E216" i="32"/>
  <c r="BP215" i="32"/>
  <c r="F215" i="32"/>
  <c r="E215" i="32"/>
  <c r="C215" i="32"/>
  <c r="C216" i="32" s="1"/>
  <c r="C217" i="32" s="1"/>
  <c r="C218" i="32" s="1"/>
  <c r="C219" i="32" s="1"/>
  <c r="C220" i="32" s="1"/>
  <c r="C221" i="32" s="1"/>
  <c r="C222" i="32" s="1"/>
  <c r="C223" i="32" s="1"/>
  <c r="C224" i="32" s="1"/>
  <c r="C225" i="32" s="1"/>
  <c r="C226" i="32" s="1"/>
  <c r="C227" i="32" s="1"/>
  <c r="C228" i="32" s="1"/>
  <c r="C229" i="32" s="1"/>
  <c r="C230" i="32" s="1"/>
  <c r="C231" i="32" s="1"/>
  <c r="C232" i="32" s="1"/>
  <c r="C233" i="32" s="1"/>
  <c r="C234" i="32" s="1"/>
  <c r="C235" i="32" s="1"/>
  <c r="C236" i="32" s="1"/>
  <c r="C237" i="32" s="1"/>
  <c r="C238" i="32" s="1"/>
  <c r="C239" i="32" s="1"/>
  <c r="C240" i="32" s="1"/>
  <c r="F214" i="32"/>
  <c r="E214" i="32"/>
  <c r="F213" i="32"/>
  <c r="E213" i="32"/>
  <c r="F212" i="32"/>
  <c r="E212" i="32"/>
  <c r="F207" i="32"/>
  <c r="E207" i="32"/>
  <c r="BP206" i="32"/>
  <c r="F206" i="32"/>
  <c r="E206" i="32"/>
  <c r="BP205" i="32"/>
  <c r="F205" i="32"/>
  <c r="E205" i="32"/>
  <c r="F204" i="32"/>
  <c r="E204" i="32"/>
  <c r="F203" i="32"/>
  <c r="E203" i="32"/>
  <c r="BP202" i="32"/>
  <c r="F202" i="32"/>
  <c r="E202" i="32"/>
  <c r="F201" i="32"/>
  <c r="E201" i="32"/>
  <c r="F200" i="32"/>
  <c r="E200" i="32"/>
  <c r="F199" i="32"/>
  <c r="E199" i="32"/>
  <c r="F198" i="32"/>
  <c r="E198" i="32"/>
  <c r="F197" i="32"/>
  <c r="E197" i="32"/>
  <c r="F196" i="32"/>
  <c r="E196" i="32"/>
  <c r="F195" i="32"/>
  <c r="E195" i="32"/>
  <c r="C195" i="32"/>
  <c r="C196" i="32" s="1"/>
  <c r="C197" i="32" s="1"/>
  <c r="C198" i="32" s="1"/>
  <c r="C199" i="32" s="1"/>
  <c r="C200" i="32" s="1"/>
  <c r="C201" i="32" s="1"/>
  <c r="C202" i="32" s="1"/>
  <c r="C203" i="32" s="1"/>
  <c r="C204" i="32" s="1"/>
  <c r="C205" i="32" s="1"/>
  <c r="C206" i="32" s="1"/>
  <c r="C207" i="32" s="1"/>
  <c r="BP194" i="32"/>
  <c r="F194" i="32"/>
  <c r="E194" i="32"/>
  <c r="C194" i="32"/>
  <c r="BP193" i="32"/>
  <c r="F193" i="32"/>
  <c r="E193" i="32"/>
  <c r="BP192" i="32"/>
  <c r="F192" i="32"/>
  <c r="E192" i="32"/>
  <c r="F187" i="32"/>
  <c r="E187" i="32"/>
  <c r="F186" i="32"/>
  <c r="E186" i="32"/>
  <c r="BP185" i="32"/>
  <c r="F185" i="32"/>
  <c r="E185" i="32"/>
  <c r="F184" i="32"/>
  <c r="E184" i="32"/>
  <c r="F183" i="32"/>
  <c r="E183" i="32"/>
  <c r="F182" i="32"/>
  <c r="E182" i="32"/>
  <c r="C182" i="32"/>
  <c r="C183" i="32" s="1"/>
  <c r="C184" i="32" s="1"/>
  <c r="C185" i="32" s="1"/>
  <c r="C186" i="32" s="1"/>
  <c r="C187" i="32" s="1"/>
  <c r="BP181" i="32"/>
  <c r="F181" i="32"/>
  <c r="E181" i="32"/>
  <c r="F180" i="32"/>
  <c r="E180" i="32"/>
  <c r="F175" i="32"/>
  <c r="E175" i="32"/>
  <c r="F174" i="32"/>
  <c r="E174" i="32"/>
  <c r="F173" i="32"/>
  <c r="E173" i="32"/>
  <c r="BP172" i="32"/>
  <c r="F172" i="32"/>
  <c r="E172" i="32"/>
  <c r="F171" i="32"/>
  <c r="E171" i="32"/>
  <c r="F170" i="32"/>
  <c r="E170" i="32"/>
  <c r="BP169" i="32"/>
  <c r="F169" i="32"/>
  <c r="E169" i="32"/>
  <c r="BP168" i="32"/>
  <c r="F168" i="32"/>
  <c r="E168" i="32"/>
  <c r="BP167" i="32"/>
  <c r="F167" i="32"/>
  <c r="E167" i="32"/>
  <c r="BP166" i="32"/>
  <c r="F166" i="32"/>
  <c r="E166" i="32"/>
  <c r="F165" i="32"/>
  <c r="E165" i="32"/>
  <c r="BP164" i="32"/>
  <c r="F164" i="32"/>
  <c r="E164" i="32"/>
  <c r="F163" i="32"/>
  <c r="E163" i="32"/>
  <c r="F162" i="32"/>
  <c r="E162" i="32"/>
  <c r="F161" i="32"/>
  <c r="E161" i="32"/>
  <c r="BP160" i="32"/>
  <c r="F160" i="32"/>
  <c r="E160" i="32"/>
  <c r="C160" i="32"/>
  <c r="C161" i="32" s="1"/>
  <c r="C162" i="32" s="1"/>
  <c r="C163" i="32" s="1"/>
  <c r="C164" i="32" s="1"/>
  <c r="C165" i="32" s="1"/>
  <c r="C166" i="32" s="1"/>
  <c r="C167" i="32" s="1"/>
  <c r="C168" i="32" s="1"/>
  <c r="C169" i="32" s="1"/>
  <c r="C170" i="32" s="1"/>
  <c r="C171" i="32" s="1"/>
  <c r="C172" i="32" s="1"/>
  <c r="C173" i="32" s="1"/>
  <c r="C174" i="32" s="1"/>
  <c r="C175" i="32" s="1"/>
  <c r="F159" i="32"/>
  <c r="E159" i="32"/>
  <c r="BP158" i="32"/>
  <c r="F158" i="32"/>
  <c r="E158" i="32"/>
  <c r="BP153" i="32"/>
  <c r="F153" i="32"/>
  <c r="E153" i="32"/>
  <c r="F152" i="32"/>
  <c r="E152" i="32"/>
  <c r="F151" i="32"/>
  <c r="E151" i="32"/>
  <c r="F150" i="32"/>
  <c r="E150" i="32"/>
  <c r="BP149" i="32"/>
  <c r="F149" i="32"/>
  <c r="E149" i="32"/>
  <c r="F148" i="32"/>
  <c r="E148" i="32"/>
  <c r="C148" i="32"/>
  <c r="C149" i="32" s="1"/>
  <c r="C150" i="32" s="1"/>
  <c r="C151" i="32" s="1"/>
  <c r="C152" i="32" s="1"/>
  <c r="C153" i="32" s="1"/>
  <c r="BP147" i="32"/>
  <c r="F147" i="32"/>
  <c r="E147" i="32"/>
  <c r="C147" i="32"/>
  <c r="F146" i="32"/>
  <c r="E146" i="32"/>
  <c r="C146" i="32"/>
  <c r="F145" i="32"/>
  <c r="E145" i="32"/>
  <c r="C145" i="32"/>
  <c r="BP144" i="32"/>
  <c r="F144" i="32"/>
  <c r="E144" i="32"/>
  <c r="BP143" i="32"/>
  <c r="F143" i="32"/>
  <c r="E143" i="32"/>
  <c r="F138" i="32"/>
  <c r="E138" i="32"/>
  <c r="BP137" i="32"/>
  <c r="F137" i="32"/>
  <c r="E137" i="32"/>
  <c r="F136" i="32"/>
  <c r="E136" i="32"/>
  <c r="F135" i="32"/>
  <c r="E135" i="32"/>
  <c r="BP134" i="32"/>
  <c r="F134" i="32"/>
  <c r="E134" i="32"/>
  <c r="F133" i="32"/>
  <c r="E133" i="32"/>
  <c r="C133" i="32"/>
  <c r="C134" i="32" s="1"/>
  <c r="C135" i="32" s="1"/>
  <c r="C136" i="32" s="1"/>
  <c r="C137" i="32" s="1"/>
  <c r="C138" i="32" s="1"/>
  <c r="F132" i="32"/>
  <c r="E132" i="32"/>
  <c r="BP131" i="32"/>
  <c r="F131" i="32"/>
  <c r="E131" i="32"/>
  <c r="C131" i="32"/>
  <c r="C132" i="32" s="1"/>
  <c r="BP130" i="32"/>
  <c r="F130" i="32"/>
  <c r="E130" i="32"/>
  <c r="BP129" i="32"/>
  <c r="F129" i="32"/>
  <c r="E129" i="32"/>
  <c r="C129" i="32"/>
  <c r="C130" i="32" s="1"/>
  <c r="BP128" i="32"/>
  <c r="F128" i="32"/>
  <c r="E128" i="32"/>
  <c r="BP127" i="32"/>
  <c r="F127" i="32"/>
  <c r="E127" i="32"/>
  <c r="F122" i="32"/>
  <c r="E122" i="32"/>
  <c r="F121" i="32"/>
  <c r="E121" i="32"/>
  <c r="F120" i="32"/>
  <c r="E120" i="32"/>
  <c r="C120" i="32"/>
  <c r="C121" i="32" s="1"/>
  <c r="C122" i="32" s="1"/>
  <c r="F119" i="32"/>
  <c r="E119" i="32"/>
  <c r="BP118" i="32"/>
  <c r="F118" i="32"/>
  <c r="E118" i="32"/>
  <c r="C118" i="32"/>
  <c r="C119" i="32" s="1"/>
  <c r="BP117" i="32"/>
  <c r="F117" i="32"/>
  <c r="E117" i="32"/>
  <c r="C117" i="32"/>
  <c r="F116" i="32"/>
  <c r="E116" i="32"/>
  <c r="F115" i="32"/>
  <c r="E115" i="32"/>
  <c r="F110" i="32"/>
  <c r="E110" i="32"/>
  <c r="F109" i="32"/>
  <c r="E109" i="32"/>
  <c r="F108" i="32"/>
  <c r="E108" i="32"/>
  <c r="F107" i="32"/>
  <c r="E107" i="32"/>
  <c r="C107" i="32"/>
  <c r="C108" i="32" s="1"/>
  <c r="C109" i="32" s="1"/>
  <c r="C110" i="32" s="1"/>
  <c r="F106" i="32"/>
  <c r="E106" i="32"/>
  <c r="BP105" i="32"/>
  <c r="F105" i="32"/>
  <c r="E105" i="32"/>
  <c r="C105" i="32"/>
  <c r="C106" i="32" s="1"/>
  <c r="BP104" i="32"/>
  <c r="F104" i="32"/>
  <c r="E104" i="32"/>
  <c r="BP103" i="32"/>
  <c r="F103" i="32"/>
  <c r="E103" i="32"/>
  <c r="BP102" i="32"/>
  <c r="F102" i="32"/>
  <c r="E102" i="32"/>
  <c r="BP101" i="32"/>
  <c r="F101" i="32"/>
  <c r="E101" i="32"/>
  <c r="F100" i="32"/>
  <c r="E100" i="32"/>
  <c r="C100" i="32"/>
  <c r="C101" i="32" s="1"/>
  <c r="C102" i="32" s="1"/>
  <c r="C103" i="32" s="1"/>
  <c r="C104" i="32" s="1"/>
  <c r="F99" i="32"/>
  <c r="E99" i="32"/>
  <c r="F98" i="32"/>
  <c r="E98" i="32"/>
  <c r="BP93" i="32"/>
  <c r="F93" i="32"/>
  <c r="E93" i="32"/>
  <c r="BP92" i="32"/>
  <c r="F92" i="32"/>
  <c r="E92" i="32"/>
  <c r="BP91" i="32"/>
  <c r="F91" i="32"/>
  <c r="E91" i="32"/>
  <c r="BP90" i="32"/>
  <c r="F90" i="32"/>
  <c r="E90" i="32"/>
  <c r="BP89" i="32"/>
  <c r="F89" i="32"/>
  <c r="E89" i="32"/>
  <c r="BP88" i="32"/>
  <c r="F88" i="32"/>
  <c r="E88" i="32"/>
  <c r="F87" i="32"/>
  <c r="E87" i="32"/>
  <c r="F86" i="32"/>
  <c r="E86" i="32"/>
  <c r="BP85" i="32"/>
  <c r="F85" i="32"/>
  <c r="E85" i="32"/>
  <c r="BP84" i="32"/>
  <c r="F84" i="32"/>
  <c r="E84" i="32"/>
  <c r="BP83" i="32"/>
  <c r="F83" i="32"/>
  <c r="E83" i="32"/>
  <c r="F82" i="32"/>
  <c r="E82" i="32"/>
  <c r="F81" i="32"/>
  <c r="E81" i="32"/>
  <c r="F80" i="32"/>
  <c r="E80" i="32"/>
  <c r="F79" i="32"/>
  <c r="E79" i="32"/>
  <c r="F78" i="32"/>
  <c r="E78" i="32"/>
  <c r="F77" i="32"/>
  <c r="E77" i="32"/>
  <c r="F76" i="32"/>
  <c r="E76" i="32"/>
  <c r="C76" i="32"/>
  <c r="C77" i="32" s="1"/>
  <c r="C78" i="32" s="1"/>
  <c r="C79" i="32" s="1"/>
  <c r="C80" i="32" s="1"/>
  <c r="C81" i="32" s="1"/>
  <c r="C82" i="32" s="1"/>
  <c r="C83" i="32" s="1"/>
  <c r="C84" i="32" s="1"/>
  <c r="C85" i="32" s="1"/>
  <c r="C86" i="32" s="1"/>
  <c r="C87" i="32" s="1"/>
  <c r="C88" i="32" s="1"/>
  <c r="C89" i="32" s="1"/>
  <c r="C90" i="32" s="1"/>
  <c r="C91" i="32" s="1"/>
  <c r="C92" i="32" s="1"/>
  <c r="C93" i="32" s="1"/>
  <c r="F75" i="32"/>
  <c r="E75" i="32"/>
  <c r="BP74" i="32"/>
  <c r="F74" i="32"/>
  <c r="E74" i="32"/>
  <c r="F69" i="32"/>
  <c r="E69" i="32"/>
  <c r="BP68" i="32"/>
  <c r="F68" i="32"/>
  <c r="E68" i="32"/>
  <c r="F67" i="32"/>
  <c r="E67" i="32"/>
  <c r="F66" i="32"/>
  <c r="E66" i="32"/>
  <c r="F65" i="32"/>
  <c r="E65" i="32"/>
  <c r="F64" i="32"/>
  <c r="E64" i="32"/>
  <c r="F63" i="32"/>
  <c r="E63" i="32"/>
  <c r="F62" i="32"/>
  <c r="E62" i="32"/>
  <c r="BP61" i="32"/>
  <c r="F61" i="32"/>
  <c r="E61" i="32"/>
  <c r="BP60" i="32"/>
  <c r="F60" i="32"/>
  <c r="E60" i="32"/>
  <c r="BP59" i="32"/>
  <c r="F59" i="32"/>
  <c r="E59" i="32"/>
  <c r="F58" i="32"/>
  <c r="E58" i="32"/>
  <c r="BP57" i="32"/>
  <c r="F57" i="32"/>
  <c r="E57" i="32"/>
  <c r="F56" i="32"/>
  <c r="E56" i="32"/>
  <c r="F55" i="32"/>
  <c r="E55" i="32"/>
  <c r="F54" i="32"/>
  <c r="E54" i="32"/>
  <c r="BP53" i="32"/>
  <c r="F53" i="32"/>
  <c r="E53" i="32"/>
  <c r="F52" i="32"/>
  <c r="E52" i="32"/>
  <c r="F51" i="32"/>
  <c r="E51" i="32"/>
  <c r="F50" i="32"/>
  <c r="E50" i="32"/>
  <c r="BP49" i="32"/>
  <c r="F49" i="32"/>
  <c r="E49" i="32"/>
  <c r="BP48" i="32"/>
  <c r="F48" i="32"/>
  <c r="E48" i="32"/>
  <c r="F47" i="32"/>
  <c r="E47" i="32"/>
  <c r="BP46" i="32"/>
  <c r="F46" i="32"/>
  <c r="E46" i="32"/>
  <c r="F45" i="32"/>
  <c r="E45" i="32"/>
  <c r="BP44" i="32"/>
  <c r="F44" i="32"/>
  <c r="E44" i="32"/>
  <c r="F43" i="32"/>
  <c r="E43" i="32"/>
  <c r="F42" i="32"/>
  <c r="E42" i="32"/>
  <c r="BP41" i="32"/>
  <c r="F41" i="32"/>
  <c r="E41" i="32"/>
  <c r="F40" i="32"/>
  <c r="E40" i="32"/>
  <c r="F39" i="32"/>
  <c r="E39" i="32"/>
  <c r="C39" i="32"/>
  <c r="C40" i="32" s="1"/>
  <c r="C41" i="32" s="1"/>
  <c r="C42" i="32" s="1"/>
  <c r="C43" i="32" s="1"/>
  <c r="C44" i="32" s="1"/>
  <c r="C45" i="32" s="1"/>
  <c r="C46" i="32" s="1"/>
  <c r="C47" i="32" s="1"/>
  <c r="C48" i="32" s="1"/>
  <c r="C49" i="32" s="1"/>
  <c r="C50" i="32" s="1"/>
  <c r="C51" i="32" s="1"/>
  <c r="C52" i="32" s="1"/>
  <c r="C53" i="32" s="1"/>
  <c r="C54" i="32" s="1"/>
  <c r="C55" i="32" s="1"/>
  <c r="C56" i="32" s="1"/>
  <c r="C57" i="32" s="1"/>
  <c r="C58" i="32" s="1"/>
  <c r="C59" i="32" s="1"/>
  <c r="C60" i="32" s="1"/>
  <c r="C61" i="32" s="1"/>
  <c r="C62" i="32" s="1"/>
  <c r="C63" i="32" s="1"/>
  <c r="C64" i="32" s="1"/>
  <c r="C65" i="32" s="1"/>
  <c r="C66" i="32" s="1"/>
  <c r="C67" i="32" s="1"/>
  <c r="C68" i="32" s="1"/>
  <c r="C69" i="32" s="1"/>
  <c r="F38" i="32"/>
  <c r="E38" i="32"/>
  <c r="C38" i="32"/>
  <c r="BP37" i="32"/>
  <c r="F37" i="32"/>
  <c r="E37" i="32"/>
  <c r="BP36" i="32"/>
  <c r="F36" i="32"/>
  <c r="E36" i="32"/>
  <c r="BK706" i="32"/>
  <c r="AY706" i="32"/>
  <c r="BJ705" i="32"/>
  <c r="BI705" i="32"/>
  <c r="AX705" i="32"/>
  <c r="AW705" i="32"/>
  <c r="BP31" i="32"/>
  <c r="F31" i="32"/>
  <c r="E31" i="32"/>
  <c r="F30" i="32"/>
  <c r="E30" i="32"/>
  <c r="F29" i="32"/>
  <c r="E29" i="32"/>
  <c r="F28" i="32"/>
  <c r="E28" i="32"/>
  <c r="F27" i="32"/>
  <c r="E27" i="32"/>
  <c r="F26" i="32"/>
  <c r="E26" i="32"/>
  <c r="F25" i="32"/>
  <c r="E25" i="32"/>
  <c r="BP24" i="32"/>
  <c r="F24" i="32"/>
  <c r="E24" i="32"/>
  <c r="BP23" i="32"/>
  <c r="F23" i="32"/>
  <c r="E23" i="32"/>
  <c r="BP22" i="32"/>
  <c r="F22" i="32"/>
  <c r="E22" i="32"/>
  <c r="F21" i="32"/>
  <c r="E21" i="32"/>
  <c r="BP20" i="32"/>
  <c r="F20" i="32"/>
  <c r="E20" i="32"/>
  <c r="F19" i="32"/>
  <c r="E19" i="32"/>
  <c r="F18" i="32"/>
  <c r="E18" i="32"/>
  <c r="F17" i="32"/>
  <c r="E17" i="32"/>
  <c r="BP16" i="32"/>
  <c r="F16" i="32"/>
  <c r="E16" i="32"/>
  <c r="F15" i="32"/>
  <c r="E15" i="32"/>
  <c r="F14" i="32"/>
  <c r="E14" i="32"/>
  <c r="F13" i="32"/>
  <c r="E13" i="32"/>
  <c r="B13" i="32"/>
  <c r="B14" i="32" s="1"/>
  <c r="B15" i="32" s="1"/>
  <c r="B16" i="32" s="1"/>
  <c r="B17" i="32" s="1"/>
  <c r="B18" i="32" s="1"/>
  <c r="B19" i="32" s="1"/>
  <c r="B20" i="32" s="1"/>
  <c r="B21" i="32" s="1"/>
  <c r="B22" i="32" s="1"/>
  <c r="B23" i="32" s="1"/>
  <c r="B24" i="32" s="1"/>
  <c r="B25" i="32" s="1"/>
  <c r="B26" i="32" s="1"/>
  <c r="B27" i="32" s="1"/>
  <c r="B28" i="32" s="1"/>
  <c r="B29" i="32" s="1"/>
  <c r="B30" i="32" s="1"/>
  <c r="B31" i="32" s="1"/>
  <c r="B37" i="32" s="1"/>
  <c r="B38" i="32" s="1"/>
  <c r="B39" i="32" s="1"/>
  <c r="B40" i="32" s="1"/>
  <c r="B41" i="32" s="1"/>
  <c r="B42" i="32" s="1"/>
  <c r="B43" i="32" s="1"/>
  <c r="B44" i="32" s="1"/>
  <c r="B45" i="32" s="1"/>
  <c r="B46" i="32" s="1"/>
  <c r="B47" i="32" s="1"/>
  <c r="B48" i="32" s="1"/>
  <c r="B49" i="32" s="1"/>
  <c r="B50" i="32" s="1"/>
  <c r="B51" i="32" s="1"/>
  <c r="B52" i="32" s="1"/>
  <c r="B53" i="32" s="1"/>
  <c r="B54" i="32" s="1"/>
  <c r="B55" i="32" s="1"/>
  <c r="B56" i="32" s="1"/>
  <c r="B57" i="32" s="1"/>
  <c r="B58" i="32" s="1"/>
  <c r="B59" i="32" s="1"/>
  <c r="B60" i="32" s="1"/>
  <c r="B61" i="32" s="1"/>
  <c r="B62" i="32" s="1"/>
  <c r="B63" i="32" s="1"/>
  <c r="B64" i="32" s="1"/>
  <c r="B65" i="32" s="1"/>
  <c r="B66" i="32" s="1"/>
  <c r="B67" i="32" s="1"/>
  <c r="B68" i="32" s="1"/>
  <c r="B69" i="32" s="1"/>
  <c r="B75" i="32" s="1"/>
  <c r="B76" i="32" s="1"/>
  <c r="B77" i="32" s="1"/>
  <c r="B78" i="32" s="1"/>
  <c r="B79" i="32" s="1"/>
  <c r="B80" i="32" s="1"/>
  <c r="B81" i="32" s="1"/>
  <c r="B82" i="32" s="1"/>
  <c r="B83" i="32" s="1"/>
  <c r="B84" i="32" s="1"/>
  <c r="B85" i="32" s="1"/>
  <c r="B86" i="32" s="1"/>
  <c r="B87" i="32" s="1"/>
  <c r="B88" i="32" s="1"/>
  <c r="B89" i="32" s="1"/>
  <c r="B90" i="32" s="1"/>
  <c r="B91" i="32" s="1"/>
  <c r="B92" i="32" s="1"/>
  <c r="B93" i="32" s="1"/>
  <c r="B99" i="32" s="1"/>
  <c r="B100" i="32" s="1"/>
  <c r="B101" i="32" s="1"/>
  <c r="B102" i="32" s="1"/>
  <c r="B103" i="32" s="1"/>
  <c r="B104" i="32" s="1"/>
  <c r="B105" i="32" s="1"/>
  <c r="B106" i="32" s="1"/>
  <c r="B107" i="32" s="1"/>
  <c r="B108" i="32" s="1"/>
  <c r="B109" i="32" s="1"/>
  <c r="B110" i="32" s="1"/>
  <c r="B116" i="32" s="1"/>
  <c r="B117" i="32" s="1"/>
  <c r="B118" i="32" s="1"/>
  <c r="B119" i="32" s="1"/>
  <c r="B120" i="32" s="1"/>
  <c r="B121" i="32" s="1"/>
  <c r="B122" i="32" s="1"/>
  <c r="B128" i="32" s="1"/>
  <c r="B129" i="32" s="1"/>
  <c r="B130" i="32" s="1"/>
  <c r="B131" i="32" s="1"/>
  <c r="B132" i="32" s="1"/>
  <c r="B133" i="32" s="1"/>
  <c r="B134" i="32" s="1"/>
  <c r="B135" i="32" s="1"/>
  <c r="B136" i="32" s="1"/>
  <c r="B137" i="32" s="1"/>
  <c r="B138" i="32" s="1"/>
  <c r="B144" i="32" s="1"/>
  <c r="B145" i="32" s="1"/>
  <c r="B146" i="32" s="1"/>
  <c r="B147" i="32" s="1"/>
  <c r="B148" i="32" s="1"/>
  <c r="B149" i="32" s="1"/>
  <c r="B150" i="32" s="1"/>
  <c r="B151" i="32" s="1"/>
  <c r="B152" i="32" s="1"/>
  <c r="B153" i="32" s="1"/>
  <c r="B159" i="32" s="1"/>
  <c r="B160" i="32" s="1"/>
  <c r="B161" i="32" s="1"/>
  <c r="B162" i="32" s="1"/>
  <c r="B163" i="32" s="1"/>
  <c r="B164" i="32" s="1"/>
  <c r="B165" i="32" s="1"/>
  <c r="B166" i="32" s="1"/>
  <c r="B167" i="32" s="1"/>
  <c r="B168" i="32" s="1"/>
  <c r="B169" i="32" s="1"/>
  <c r="B170" i="32" s="1"/>
  <c r="B171" i="32" s="1"/>
  <c r="B172" i="32" s="1"/>
  <c r="B173" i="32" s="1"/>
  <c r="B174" i="32" s="1"/>
  <c r="B175" i="32" s="1"/>
  <c r="B181" i="32" s="1"/>
  <c r="B182" i="32" s="1"/>
  <c r="B183" i="32" s="1"/>
  <c r="B184" i="32" s="1"/>
  <c r="B185" i="32" s="1"/>
  <c r="B186" i="32" s="1"/>
  <c r="B187" i="32" s="1"/>
  <c r="B193" i="32" s="1"/>
  <c r="B194" i="32" s="1"/>
  <c r="B195" i="32" s="1"/>
  <c r="B196" i="32" s="1"/>
  <c r="B197" i="32" s="1"/>
  <c r="B198" i="32" s="1"/>
  <c r="B199" i="32" s="1"/>
  <c r="B200" i="32" s="1"/>
  <c r="B201" i="32" s="1"/>
  <c r="B202" i="32" s="1"/>
  <c r="B203" i="32" s="1"/>
  <c r="B204" i="32" s="1"/>
  <c r="B205" i="32" s="1"/>
  <c r="B206" i="32" s="1"/>
  <c r="B207" i="32" s="1"/>
  <c r="B214" i="32" s="1"/>
  <c r="B215" i="32" s="1"/>
  <c r="B216" i="32" s="1"/>
  <c r="B217" i="32" s="1"/>
  <c r="B218" i="32" s="1"/>
  <c r="B219" i="32" s="1"/>
  <c r="B220" i="32" s="1"/>
  <c r="B221" i="32" s="1"/>
  <c r="B222" i="32" s="1"/>
  <c r="B223" i="32" s="1"/>
  <c r="B224" i="32" s="1"/>
  <c r="B225" i="32" s="1"/>
  <c r="B226" i="32" s="1"/>
  <c r="B227" i="32" s="1"/>
  <c r="B228" i="32" s="1"/>
  <c r="B229" i="32" s="1"/>
  <c r="B230" i="32" s="1"/>
  <c r="B231" i="32" s="1"/>
  <c r="B232" i="32" s="1"/>
  <c r="B233" i="32" s="1"/>
  <c r="B234" i="32" s="1"/>
  <c r="B235" i="32" s="1"/>
  <c r="B236" i="32" s="1"/>
  <c r="B237" i="32" s="1"/>
  <c r="B238" i="32" s="1"/>
  <c r="B239" i="32" s="1"/>
  <c r="B240" i="32" s="1"/>
  <c r="B246" i="32" s="1"/>
  <c r="B247" i="32" s="1"/>
  <c r="B248" i="32" s="1"/>
  <c r="B249" i="32" s="1"/>
  <c r="B250" i="32" s="1"/>
  <c r="B251" i="32" s="1"/>
  <c r="B252" i="32" s="1"/>
  <c r="B253" i="32" s="1"/>
  <c r="B259" i="32" s="1"/>
  <c r="B260" i="32" s="1"/>
  <c r="B261" i="32" s="1"/>
  <c r="B262" i="32" s="1"/>
  <c r="B263" i="32" s="1"/>
  <c r="B264" i="32" s="1"/>
  <c r="B265" i="32" s="1"/>
  <c r="B266" i="32" s="1"/>
  <c r="B267" i="32" s="1"/>
  <c r="B268" i="32" s="1"/>
  <c r="B269" i="32" s="1"/>
  <c r="B270" i="32" s="1"/>
  <c r="B271" i="32" s="1"/>
  <c r="B272" i="32" s="1"/>
  <c r="B273" i="32" s="1"/>
  <c r="B274" i="32" s="1"/>
  <c r="B275" i="32" s="1"/>
  <c r="B276" i="32" s="1"/>
  <c r="B277" i="32" s="1"/>
  <c r="B278" i="32" s="1"/>
  <c r="B279" i="32" s="1"/>
  <c r="B280" i="32" s="1"/>
  <c r="B281" i="32" s="1"/>
  <c r="B282" i="32" s="1"/>
  <c r="B283" i="32" s="1"/>
  <c r="B284" i="32" s="1"/>
  <c r="B285" i="32" s="1"/>
  <c r="B286" i="32" s="1"/>
  <c r="B287" i="32" s="1"/>
  <c r="B288" i="32" s="1"/>
  <c r="B289" i="32" s="1"/>
  <c r="B290" i="32" s="1"/>
  <c r="B291" i="32" s="1"/>
  <c r="B292" i="32" s="1"/>
  <c r="B293" i="32" s="1"/>
  <c r="B299" i="32" s="1"/>
  <c r="B300" i="32" s="1"/>
  <c r="B301" i="32" s="1"/>
  <c r="B302" i="32" s="1"/>
  <c r="B303" i="32" s="1"/>
  <c r="B309" i="32" s="1"/>
  <c r="B310" i="32" s="1"/>
  <c r="B311" i="32" s="1"/>
  <c r="B312" i="32" s="1"/>
  <c r="B313" i="32" s="1"/>
  <c r="B314" i="32" s="1"/>
  <c r="B315" i="32" s="1"/>
  <c r="B316" i="32" s="1"/>
  <c r="B317" i="32" s="1"/>
  <c r="B318" i="32" s="1"/>
  <c r="B319" i="32" s="1"/>
  <c r="B320" i="32" s="1"/>
  <c r="B321" i="32" s="1"/>
  <c r="B322" i="32" s="1"/>
  <c r="B323" i="32" s="1"/>
  <c r="B324" i="32" s="1"/>
  <c r="B325" i="32" s="1"/>
  <c r="B326" i="32" s="1"/>
  <c r="B327" i="32" s="1"/>
  <c r="B328" i="32" s="1"/>
  <c r="B329" i="32" s="1"/>
  <c r="B330" i="32" s="1"/>
  <c r="B331" i="32" s="1"/>
  <c r="B332" i="32" s="1"/>
  <c r="B333" i="32" s="1"/>
  <c r="B334" i="32" s="1"/>
  <c r="B335" i="32" s="1"/>
  <c r="B336" i="32" s="1"/>
  <c r="B337" i="32" s="1"/>
  <c r="B338" i="32" s="1"/>
  <c r="B339" i="32" s="1"/>
  <c r="B340" i="32" s="1"/>
  <c r="B341" i="32" s="1"/>
  <c r="B342" i="32" s="1"/>
  <c r="B343" i="32" s="1"/>
  <c r="B344" i="32" s="1"/>
  <c r="B345" i="32" s="1"/>
  <c r="B346" i="32" s="1"/>
  <c r="B352" i="32" s="1"/>
  <c r="B353" i="32" s="1"/>
  <c r="B354" i="32" s="1"/>
  <c r="B355" i="32" s="1"/>
  <c r="B356" i="32" s="1"/>
  <c r="B357" i="32" s="1"/>
  <c r="B358" i="32" s="1"/>
  <c r="B359" i="32" s="1"/>
  <c r="B360" i="32" s="1"/>
  <c r="B361" i="32" s="1"/>
  <c r="B362" i="32" s="1"/>
  <c r="B363" i="32" s="1"/>
  <c r="B364" i="32" s="1"/>
  <c r="B365" i="32" s="1"/>
  <c r="B371" i="32" s="1"/>
  <c r="B372" i="32" s="1"/>
  <c r="B373" i="32" s="1"/>
  <c r="B374" i="32" s="1"/>
  <c r="B375" i="32" s="1"/>
  <c r="B376" i="32" s="1"/>
  <c r="B377" i="32" s="1"/>
  <c r="B378" i="32" s="1"/>
  <c r="B379" i="32" s="1"/>
  <c r="B380" i="32" s="1"/>
  <c r="B381" i="32" s="1"/>
  <c r="B382" i="32" s="1"/>
  <c r="B383" i="32" s="1"/>
  <c r="B384" i="32" s="1"/>
  <c r="B390" i="32" s="1"/>
  <c r="B391" i="32" s="1"/>
  <c r="B392" i="32" s="1"/>
  <c r="B393" i="32" s="1"/>
  <c r="B394" i="32" s="1"/>
  <c r="B395" i="32" s="1"/>
  <c r="B396" i="32" s="1"/>
  <c r="B397" i="32" s="1"/>
  <c r="B398" i="32" s="1"/>
  <c r="B399" i="32" s="1"/>
  <c r="B400" i="32" s="1"/>
  <c r="B401" i="32" s="1"/>
  <c r="B402" i="32" s="1"/>
  <c r="B408" i="32" s="1"/>
  <c r="B409" i="32" s="1"/>
  <c r="B410" i="32" s="1"/>
  <c r="B411" i="32" s="1"/>
  <c r="B412" i="32" s="1"/>
  <c r="B413" i="32" s="1"/>
  <c r="B414" i="32" s="1"/>
  <c r="B415" i="32" s="1"/>
  <c r="B416" i="32" s="1"/>
  <c r="B417" i="32" s="1"/>
  <c r="B423" i="32" s="1"/>
  <c r="B424" i="32" s="1"/>
  <c r="B425" i="32" s="1"/>
  <c r="B426" i="32" s="1"/>
  <c r="B427" i="32" s="1"/>
  <c r="B433" i="32" s="1"/>
  <c r="B434" i="32" s="1"/>
  <c r="B435" i="32" s="1"/>
  <c r="B436" i="32" s="1"/>
  <c r="B437" i="32" s="1"/>
  <c r="B438" i="32" s="1"/>
  <c r="B444" i="32" s="1"/>
  <c r="B445" i="32" s="1"/>
  <c r="B446" i="32" s="1"/>
  <c r="B447" i="32" s="1"/>
  <c r="B448" i="32" s="1"/>
  <c r="B449" i="32" s="1"/>
  <c r="B450" i="32" s="1"/>
  <c r="B451" i="32" s="1"/>
  <c r="B452" i="32" s="1"/>
  <c r="B453" i="32" s="1"/>
  <c r="B454" i="32" s="1"/>
  <c r="B455" i="32" s="1"/>
  <c r="B456" i="32" s="1"/>
  <c r="B457" i="32" s="1"/>
  <c r="B458" i="32" s="1"/>
  <c r="B464" i="32" s="1"/>
  <c r="B465" i="32" s="1"/>
  <c r="B466" i="32" s="1"/>
  <c r="B467" i="32" s="1"/>
  <c r="B468" i="32" s="1"/>
  <c r="B469" i="32" s="1"/>
  <c r="B475" i="32" s="1"/>
  <c r="B476" i="32" s="1"/>
  <c r="B477" i="32" s="1"/>
  <c r="B478" i="32" s="1"/>
  <c r="B479" i="32" s="1"/>
  <c r="B480" i="32" s="1"/>
  <c r="B481" i="32" s="1"/>
  <c r="B482" i="32" s="1"/>
  <c r="B483" i="32" s="1"/>
  <c r="B484" i="32" s="1"/>
  <c r="B485" i="32" s="1"/>
  <c r="B486" i="32" s="1"/>
  <c r="B487" i="32" s="1"/>
  <c r="B493" i="32" s="1"/>
  <c r="B494" i="32" s="1"/>
  <c r="B495" i="32" s="1"/>
  <c r="B496" i="32" s="1"/>
  <c r="B497" i="32" s="1"/>
  <c r="B498" i="32" s="1"/>
  <c r="B499" i="32" s="1"/>
  <c r="B500" i="32" s="1"/>
  <c r="B501" i="32" s="1"/>
  <c r="B502" i="32" s="1"/>
  <c r="B503" i="32" s="1"/>
  <c r="B504" i="32" s="1"/>
  <c r="B505" i="32" s="1"/>
  <c r="B506" i="32" s="1"/>
  <c r="B507" i="32" s="1"/>
  <c r="B508" i="32" s="1"/>
  <c r="B509" i="32" s="1"/>
  <c r="B510" i="32" s="1"/>
  <c r="B511" i="32" s="1"/>
  <c r="B512" i="32" s="1"/>
  <c r="B513" i="32" s="1"/>
  <c r="B514" i="32" s="1"/>
  <c r="B515" i="32" s="1"/>
  <c r="B516" i="32" s="1"/>
  <c r="B522" i="32" s="1"/>
  <c r="B523" i="32" s="1"/>
  <c r="B524" i="32" s="1"/>
  <c r="B525" i="32" s="1"/>
  <c r="B526" i="32" s="1"/>
  <c r="B527" i="32" s="1"/>
  <c r="B528" i="32" s="1"/>
  <c r="B529" i="32" s="1"/>
  <c r="B530" i="32" s="1"/>
  <c r="B531" i="32" s="1"/>
  <c r="B532" i="32" s="1"/>
  <c r="B533" i="32" s="1"/>
  <c r="B534" i="32" s="1"/>
  <c r="B535" i="32" s="1"/>
  <c r="B536" i="32" s="1"/>
  <c r="B537" i="32" s="1"/>
  <c r="B538" i="32" s="1"/>
  <c r="B544" i="32" s="1"/>
  <c r="B545" i="32" s="1"/>
  <c r="B546" i="32" s="1"/>
  <c r="B547" i="32" s="1"/>
  <c r="B548" i="32" s="1"/>
  <c r="B549" i="32" s="1"/>
  <c r="B550" i="32" s="1"/>
  <c r="B551" i="32" s="1"/>
  <c r="B552" i="32" s="1"/>
  <c r="B558" i="32" s="1"/>
  <c r="B559" i="32" s="1"/>
  <c r="B560" i="32" s="1"/>
  <c r="B561" i="32" s="1"/>
  <c r="B562" i="32" s="1"/>
  <c r="B563" i="32" s="1"/>
  <c r="B564" i="32" s="1"/>
  <c r="B565" i="32" s="1"/>
  <c r="B566" i="32" s="1"/>
  <c r="B567" i="32" s="1"/>
  <c r="B573" i="32" s="1"/>
  <c r="B574" i="32" s="1"/>
  <c r="B575" i="32" s="1"/>
  <c r="B576" i="32" s="1"/>
  <c r="B577" i="32" s="1"/>
  <c r="B578" i="32" s="1"/>
  <c r="B579" i="32" s="1"/>
  <c r="B580" i="32" s="1"/>
  <c r="B581" i="32" s="1"/>
  <c r="B582" i="32" s="1"/>
  <c r="B583" i="32" s="1"/>
  <c r="B584" i="32" s="1"/>
  <c r="B585" i="32" s="1"/>
  <c r="B586" i="32" s="1"/>
  <c r="B587" i="32" s="1"/>
  <c r="B588" i="32" s="1"/>
  <c r="B589" i="32" s="1"/>
  <c r="B590" i="32" s="1"/>
  <c r="B591" i="32" s="1"/>
  <c r="B592" i="32" s="1"/>
  <c r="B593" i="32" s="1"/>
  <c r="B594" i="32" s="1"/>
  <c r="B600" i="32" s="1"/>
  <c r="B601" i="32" s="1"/>
  <c r="B602" i="32" s="1"/>
  <c r="B603" i="32" s="1"/>
  <c r="B604" i="32" s="1"/>
  <c r="B605" i="32" s="1"/>
  <c r="B606" i="32" s="1"/>
  <c r="B607" i="32" s="1"/>
  <c r="B608" i="32" s="1"/>
  <c r="B609" i="32" s="1"/>
  <c r="B610" i="32" s="1"/>
  <c r="B616" i="32" s="1"/>
  <c r="B617" i="32" s="1"/>
  <c r="B618" i="32" s="1"/>
  <c r="B619" i="32" s="1"/>
  <c r="B620" i="32" s="1"/>
  <c r="B621" i="32" s="1"/>
  <c r="B622" i="32" s="1"/>
  <c r="B623" i="32" s="1"/>
  <c r="B624" i="32" s="1"/>
  <c r="B625" i="32" s="1"/>
  <c r="B631" i="32" s="1"/>
  <c r="B632" i="32" s="1"/>
  <c r="B633" i="32" s="1"/>
  <c r="B634" i="32" s="1"/>
  <c r="B635" i="32" s="1"/>
  <c r="B636" i="32" s="1"/>
  <c r="B637" i="32" s="1"/>
  <c r="B638" i="32" s="1"/>
  <c r="B639" i="32" s="1"/>
  <c r="B645" i="32" s="1"/>
  <c r="B646" i="32" s="1"/>
  <c r="B647" i="32" s="1"/>
  <c r="B648" i="32" s="1"/>
  <c r="B649" i="32" s="1"/>
  <c r="B650" i="32" s="1"/>
  <c r="B651" i="32" s="1"/>
  <c r="B657" i="32" s="1"/>
  <c r="B658" i="32" s="1"/>
  <c r="B659" i="32" s="1"/>
  <c r="B660" i="32" s="1"/>
  <c r="B666" i="32" s="1"/>
  <c r="B667" i="32" s="1"/>
  <c r="B668" i="32" s="1"/>
  <c r="B669" i="32" s="1"/>
  <c r="B670" i="32" s="1"/>
  <c r="B671" i="32" s="1"/>
  <c r="B672" i="32" s="1"/>
  <c r="B673" i="32" s="1"/>
  <c r="B679" i="32" s="1"/>
  <c r="B680" i="32" s="1"/>
  <c r="B681" i="32" s="1"/>
  <c r="B682" i="32" s="1"/>
  <c r="B683" i="32" s="1"/>
  <c r="B684" i="32" s="1"/>
  <c r="B685" i="32" s="1"/>
  <c r="B686" i="32" s="1"/>
  <c r="B692" i="32" s="1"/>
  <c r="B693" i="32" s="1"/>
  <c r="B694" i="32" s="1"/>
  <c r="B695" i="32" s="1"/>
  <c r="B696" i="32" s="1"/>
  <c r="B697" i="32" s="1"/>
  <c r="BP12" i="32"/>
  <c r="F12" i="32"/>
  <c r="E12" i="32"/>
  <c r="BP11" i="32"/>
  <c r="F11" i="32"/>
  <c r="E11" i="32"/>
  <c r="F10" i="32"/>
  <c r="E10" i="32"/>
  <c r="C10" i="32"/>
  <c r="C11" i="32" s="1"/>
  <c r="C12" i="32" s="1"/>
  <c r="C13" i="32" s="1"/>
  <c r="C14" i="32" s="1"/>
  <c r="C15" i="32" s="1"/>
  <c r="C16" i="32" s="1"/>
  <c r="C17" i="32" s="1"/>
  <c r="C18" i="32" s="1"/>
  <c r="C19" i="32" s="1"/>
  <c r="C20" i="32" s="1"/>
  <c r="C21" i="32" s="1"/>
  <c r="C22" i="32" s="1"/>
  <c r="C23" i="32" s="1"/>
  <c r="C24" i="32" s="1"/>
  <c r="C25" i="32" s="1"/>
  <c r="C26" i="32" s="1"/>
  <c r="C27" i="32" s="1"/>
  <c r="C28" i="32" s="1"/>
  <c r="C29" i="32" s="1"/>
  <c r="C30" i="32" s="1"/>
  <c r="C31" i="32" s="1"/>
  <c r="B10" i="32"/>
  <c r="B11" i="32" s="1"/>
  <c r="B12" i="32" s="1"/>
  <c r="BP9" i="32"/>
  <c r="F9" i="32"/>
  <c r="E9" i="32"/>
  <c r="F8" i="32"/>
  <c r="E8" i="32"/>
  <c r="BF2" i="32"/>
  <c r="AE2" i="32"/>
  <c r="BP79" i="32" l="1"/>
  <c r="BP29" i="32"/>
  <c r="BP42" i="32"/>
  <c r="AY704" i="32"/>
  <c r="BK704" i="32"/>
  <c r="BG707" i="32"/>
  <c r="BP249" i="32"/>
  <c r="AZ704" i="32"/>
  <c r="BL704" i="32"/>
  <c r="BH707" i="32"/>
  <c r="BP136" i="32"/>
  <c r="BP151" i="32"/>
  <c r="BP163" i="32"/>
  <c r="BP175" i="32"/>
  <c r="BB704" i="32"/>
  <c r="BP10" i="32"/>
  <c r="BP17" i="32"/>
  <c r="AC706" i="32"/>
  <c r="BA706" i="32"/>
  <c r="AX707" i="32"/>
  <c r="BJ707" i="32"/>
  <c r="BP47" i="32"/>
  <c r="BP54" i="32"/>
  <c r="BP80" i="32"/>
  <c r="BP82" i="32"/>
  <c r="BP213" i="32"/>
  <c r="BP66" i="32"/>
  <c r="BP165" i="32"/>
  <c r="BP235" i="32"/>
  <c r="AZ706" i="32"/>
  <c r="G704" i="32"/>
  <c r="BC704" i="32"/>
  <c r="BP8" i="32"/>
  <c r="BP19" i="32"/>
  <c r="BP21" i="32"/>
  <c r="BP30" i="32"/>
  <c r="BE705" i="32"/>
  <c r="BB706" i="32"/>
  <c r="BP43" i="32"/>
  <c r="BP45" i="32"/>
  <c r="BP56" i="32"/>
  <c r="BP58" i="32"/>
  <c r="BP67" i="32"/>
  <c r="BP69" i="32"/>
  <c r="BP100" i="32"/>
  <c r="BP115" i="32"/>
  <c r="BP81" i="32"/>
  <c r="BP201" i="32"/>
  <c r="BP282" i="32"/>
  <c r="BE707" i="32"/>
  <c r="BP55" i="32"/>
  <c r="BF707" i="32"/>
  <c r="AC704" i="32"/>
  <c r="BL706" i="32"/>
  <c r="AW707" i="32"/>
  <c r="BP271" i="32"/>
  <c r="BD704" i="32"/>
  <c r="BF705" i="32"/>
  <c r="G706" i="32"/>
  <c r="BC706" i="32"/>
  <c r="BP108" i="32"/>
  <c r="BP110" i="32"/>
  <c r="BP203" i="32"/>
  <c r="BP224" i="32"/>
  <c r="BP18" i="32"/>
  <c r="BI707" i="32"/>
  <c r="BG705" i="32"/>
  <c r="BD706" i="32"/>
  <c r="BP237" i="32"/>
  <c r="BP443" i="32"/>
  <c r="BP331" i="32"/>
  <c r="BA704" i="32"/>
  <c r="BH705" i="32"/>
  <c r="BE704" i="32"/>
  <c r="BP28" i="32"/>
  <c r="BP65" i="32"/>
  <c r="BP78" i="32"/>
  <c r="BP150" i="32"/>
  <c r="AY705" i="32"/>
  <c r="BE706" i="32"/>
  <c r="BF704" i="32"/>
  <c r="BF708" i="32" s="1"/>
  <c r="BP15" i="32"/>
  <c r="BP27" i="32"/>
  <c r="AZ705" i="32"/>
  <c r="BL705" i="32"/>
  <c r="BF706" i="32"/>
  <c r="AZ707" i="32"/>
  <c r="BL707" i="32"/>
  <c r="BP40" i="32"/>
  <c r="BP52" i="32"/>
  <c r="BP64" i="32"/>
  <c r="BP77" i="32"/>
  <c r="BP116" i="32"/>
  <c r="BP138" i="32"/>
  <c r="BP152" i="32"/>
  <c r="BP162" i="32"/>
  <c r="BP180" i="32"/>
  <c r="BP187" i="32"/>
  <c r="BP198" i="32"/>
  <c r="BP293" i="32"/>
  <c r="BP309" i="32"/>
  <c r="BK705" i="32"/>
  <c r="AY707" i="32"/>
  <c r="BG704" i="32"/>
  <c r="BG708" i="32" s="1"/>
  <c r="BP14" i="32"/>
  <c r="BP26" i="32"/>
  <c r="AC705" i="32"/>
  <c r="BA705" i="32"/>
  <c r="BG706" i="32"/>
  <c r="AC707" i="32"/>
  <c r="BA707" i="32"/>
  <c r="BP39" i="32"/>
  <c r="BP51" i="32"/>
  <c r="BP63" i="32"/>
  <c r="BP76" i="32"/>
  <c r="BP87" i="32"/>
  <c r="BP174" i="32"/>
  <c r="BP221" i="32"/>
  <c r="BP248" i="32"/>
  <c r="BP252" i="32"/>
  <c r="BP286" i="32"/>
  <c r="BP335" i="32"/>
  <c r="BP346" i="32"/>
  <c r="BP389" i="32"/>
  <c r="BK707" i="32"/>
  <c r="BH704" i="32"/>
  <c r="BP13" i="32"/>
  <c r="BP25" i="32"/>
  <c r="BB705" i="32"/>
  <c r="BH706" i="32"/>
  <c r="BB707" i="32"/>
  <c r="BP38" i="32"/>
  <c r="BP50" i="32"/>
  <c r="BP62" i="32"/>
  <c r="BP75" i="32"/>
  <c r="BP121" i="32"/>
  <c r="BP200" i="32"/>
  <c r="BP204" i="32"/>
  <c r="BP214" i="32"/>
  <c r="BP250" i="32"/>
  <c r="AW704" i="32"/>
  <c r="BI704" i="32"/>
  <c r="G705" i="32"/>
  <c r="BC705" i="32"/>
  <c r="AW706" i="32"/>
  <c r="BI706" i="32"/>
  <c r="G707" i="32"/>
  <c r="BC707" i="32"/>
  <c r="BM704" i="32"/>
  <c r="BP86" i="32"/>
  <c r="BP99" i="32"/>
  <c r="BP212" i="32"/>
  <c r="BP259" i="32"/>
  <c r="BP373" i="32"/>
  <c r="BP468" i="32"/>
  <c r="BP269" i="32"/>
  <c r="AX704" i="32"/>
  <c r="BJ704" i="32"/>
  <c r="BD705" i="32"/>
  <c r="AX706" i="32"/>
  <c r="BJ706" i="32"/>
  <c r="BD707" i="32"/>
  <c r="BP236" i="32"/>
  <c r="BP284" i="32"/>
  <c r="BP320" i="32"/>
  <c r="BP98" i="32"/>
  <c r="BP109" i="32"/>
  <c r="BP122" i="32"/>
  <c r="BP135" i="32"/>
  <c r="BP148" i="32"/>
  <c r="BP161" i="32"/>
  <c r="BP173" i="32"/>
  <c r="BP186" i="32"/>
  <c r="BP199" i="32"/>
  <c r="BP222" i="32"/>
  <c r="BP559" i="32"/>
  <c r="BP107" i="32"/>
  <c r="BP120" i="32"/>
  <c r="BP133" i="32"/>
  <c r="BP146" i="32"/>
  <c r="BP159" i="32"/>
  <c r="BP171" i="32"/>
  <c r="BP184" i="32"/>
  <c r="BP197" i="32"/>
  <c r="BP220" i="32"/>
  <c r="BP232" i="32"/>
  <c r="BP298" i="32"/>
  <c r="BP360" i="32"/>
  <c r="BP106" i="32"/>
  <c r="BP119" i="32"/>
  <c r="BP132" i="32"/>
  <c r="BP145" i="32"/>
  <c r="BP170" i="32"/>
  <c r="BP183" i="32"/>
  <c r="BP196" i="32"/>
  <c r="BP219" i="32"/>
  <c r="BP231" i="32"/>
  <c r="BP274" i="32"/>
  <c r="BP281" i="32"/>
  <c r="BP371" i="32"/>
  <c r="BP512" i="32"/>
  <c r="BP182" i="32"/>
  <c r="BP195" i="32"/>
  <c r="BP207" i="32"/>
  <c r="BP218" i="32"/>
  <c r="BP230" i="32"/>
  <c r="BP270" i="32"/>
  <c r="BP272" i="32"/>
  <c r="BP283" i="32"/>
  <c r="BP308" i="32"/>
  <c r="BP319" i="32"/>
  <c r="BP591" i="32"/>
  <c r="BP358" i="32"/>
  <c r="BP332" i="32"/>
  <c r="BP343" i="32"/>
  <c r="BP383" i="32"/>
  <c r="BP456" i="32"/>
  <c r="BP268" i="32"/>
  <c r="BP280" i="32"/>
  <c r="BP292" i="32"/>
  <c r="BP318" i="32"/>
  <c r="BP330" i="32"/>
  <c r="BP342" i="32"/>
  <c r="BP447" i="32"/>
  <c r="BP267" i="32"/>
  <c r="BP279" i="32"/>
  <c r="BP291" i="32"/>
  <c r="BP317" i="32"/>
  <c r="BP329" i="32"/>
  <c r="BP341" i="32"/>
  <c r="BP523" i="32"/>
  <c r="BP266" i="32"/>
  <c r="BP278" i="32"/>
  <c r="BP290" i="32"/>
  <c r="BP303" i="32"/>
  <c r="BP316" i="32"/>
  <c r="BP328" i="32"/>
  <c r="BP340" i="32"/>
  <c r="BP382" i="32"/>
  <c r="BP396" i="32"/>
  <c r="BP457" i="32"/>
  <c r="BP510" i="32"/>
  <c r="BP265" i="32"/>
  <c r="BP277" i="32"/>
  <c r="BP289" i="32"/>
  <c r="BP302" i="32"/>
  <c r="BP315" i="32"/>
  <c r="BP327" i="32"/>
  <c r="BP339" i="32"/>
  <c r="BP384" i="32"/>
  <c r="BP475" i="32"/>
  <c r="BP535" i="32"/>
  <c r="BP357" i="32"/>
  <c r="BP435" i="32"/>
  <c r="BP574" i="32"/>
  <c r="BP445" i="32"/>
  <c r="BP594" i="32"/>
  <c r="BP422" i="32"/>
  <c r="BP424" i="32"/>
  <c r="BP516" i="32"/>
  <c r="BP355" i="32"/>
  <c r="BP380" i="32"/>
  <c r="BP393" i="32"/>
  <c r="BP354" i="32"/>
  <c r="BP379" i="32"/>
  <c r="BP392" i="32"/>
  <c r="BP409" i="32"/>
  <c r="BP448" i="32"/>
  <c r="BP528" i="32"/>
  <c r="BP550" i="32"/>
  <c r="BP566" i="32"/>
  <c r="BP434" i="32"/>
  <c r="BP469" i="32"/>
  <c r="BP514" i="32"/>
  <c r="BP477" i="32"/>
  <c r="BP407" i="32"/>
  <c r="BP416" i="32"/>
  <c r="BP453" i="32"/>
  <c r="BP525" i="32"/>
  <c r="BP624" i="32"/>
  <c r="BP632" i="32"/>
  <c r="BP402" i="32"/>
  <c r="BP579" i="32"/>
  <c r="BP401" i="32"/>
  <c r="BP414" i="32"/>
  <c r="BP427" i="32"/>
  <c r="BP476" i="32"/>
  <c r="BP513" i="32"/>
  <c r="BP608" i="32"/>
  <c r="BP651" i="32"/>
  <c r="BP501" i="32"/>
  <c r="BP606" i="32"/>
  <c r="BP486" i="32"/>
  <c r="BP499" i="32"/>
  <c r="BP511" i="32"/>
  <c r="BP524" i="32"/>
  <c r="BP573" i="32"/>
  <c r="BP580" i="32"/>
  <c r="BP537" i="32"/>
  <c r="BP590" i="32"/>
  <c r="BP635" i="32"/>
  <c r="BP682" i="32"/>
  <c r="BP603" i="32"/>
  <c r="BP618" i="32"/>
  <c r="BP482" i="32"/>
  <c r="BP495" i="32"/>
  <c r="BP507" i="32"/>
  <c r="BP521" i="32"/>
  <c r="BP532" i="32"/>
  <c r="BP544" i="32"/>
  <c r="BP557" i="32"/>
  <c r="BP605" i="32"/>
  <c r="BP649" i="32"/>
  <c r="BP610" i="32"/>
  <c r="BP543" i="32"/>
  <c r="BP567" i="32"/>
  <c r="BP578" i="32"/>
  <c r="BP582" i="32"/>
  <c r="BP585" i="32"/>
  <c r="BP593" i="32"/>
  <c r="BP617" i="32"/>
  <c r="BP673" i="32"/>
  <c r="BP696" i="32"/>
  <c r="BP604" i="32"/>
  <c r="BP671" i="32"/>
  <c r="BP672" i="32"/>
  <c r="BP684" i="32"/>
  <c r="BP693" i="32"/>
  <c r="BP686" i="32"/>
  <c r="BP588" i="32"/>
  <c r="BP601" i="32"/>
  <c r="BP619" i="32"/>
  <c r="BP648" i="32"/>
  <c r="BP660" i="32"/>
  <c r="BP623" i="32"/>
  <c r="BP681" i="32"/>
  <c r="BP692" i="32"/>
  <c r="BP691" i="32"/>
  <c r="BP631" i="32"/>
  <c r="BP656" i="32"/>
  <c r="BP666" i="32"/>
  <c r="BP678" i="32"/>
  <c r="AX708" i="32" l="1"/>
  <c r="BJ708" i="32"/>
  <c r="BH708" i="32"/>
  <c r="BC708" i="32"/>
  <c r="BL708" i="32"/>
  <c r="BN705" i="32"/>
  <c r="BN706" i="32"/>
  <c r="BM705" i="32"/>
  <c r="BA708" i="32"/>
  <c r="AC708" i="32"/>
  <c r="AZ708" i="32"/>
  <c r="G708" i="32"/>
  <c r="BK708" i="32"/>
  <c r="BI708" i="32"/>
  <c r="BD708" i="32"/>
  <c r="AY708" i="32"/>
  <c r="AW708" i="32"/>
  <c r="BN704" i="32"/>
  <c r="BP704" i="32" s="1"/>
  <c r="BE708" i="32"/>
  <c r="BB708" i="32"/>
  <c r="BP7" i="32"/>
  <c r="BO710" i="32" l="1"/>
  <c r="BM710" i="32"/>
  <c r="BN707" i="32"/>
  <c r="BM706" i="32"/>
  <c r="BM707" i="32"/>
  <c r="BN708" i="32"/>
  <c r="BP705" i="32"/>
  <c r="BO711" i="32" s="1"/>
  <c r="BM711" i="32"/>
  <c r="BP707" i="32" l="1"/>
  <c r="BO713" i="32" s="1"/>
  <c r="BM708" i="32"/>
  <c r="BP706" i="32"/>
  <c r="BO712" i="32" s="1"/>
  <c r="BM712" i="32" l="1"/>
  <c r="BP708" i="32"/>
  <c r="BO714" i="32" s="1"/>
  <c r="BM713" i="32"/>
  <c r="BM714" i="32" l="1"/>
  <c r="BL688" i="31" l="1"/>
  <c r="BK688" i="31"/>
  <c r="BJ688" i="31"/>
  <c r="BI688" i="31"/>
  <c r="BH688" i="31"/>
  <c r="BG688" i="31"/>
  <c r="BF688" i="31"/>
  <c r="BE688" i="31"/>
  <c r="BD688" i="31"/>
  <c r="BC688" i="31"/>
  <c r="BB688" i="31"/>
  <c r="BA688" i="31"/>
  <c r="AZ688" i="31"/>
  <c r="AY688" i="31"/>
  <c r="AX688" i="31"/>
  <c r="AW688" i="31"/>
  <c r="AV688" i="31"/>
  <c r="AU688" i="31"/>
  <c r="AT688" i="31"/>
  <c r="AS688" i="31"/>
  <c r="AR688" i="31"/>
  <c r="AQ688" i="31"/>
  <c r="AP688" i="31"/>
  <c r="AO688" i="31"/>
  <c r="AN688" i="31"/>
  <c r="AM688" i="31"/>
  <c r="AL688" i="31"/>
  <c r="AK688" i="31"/>
  <c r="AJ688" i="31"/>
  <c r="AI688" i="31"/>
  <c r="AH688" i="31"/>
  <c r="AG688" i="31"/>
  <c r="AF688" i="31"/>
  <c r="AE688" i="31"/>
  <c r="AD688" i="31"/>
  <c r="AC688" i="31"/>
  <c r="AB688" i="31"/>
  <c r="AA688" i="31"/>
  <c r="Z688" i="31"/>
  <c r="Y688" i="31"/>
  <c r="X688" i="31"/>
  <c r="W688" i="31"/>
  <c r="V688" i="31"/>
  <c r="U688" i="31"/>
  <c r="T688" i="31"/>
  <c r="S688" i="31"/>
  <c r="R688" i="31"/>
  <c r="R688" i="32" s="1"/>
  <c r="Q688" i="31"/>
  <c r="P688" i="31"/>
  <c r="O688" i="31"/>
  <c r="N688" i="31"/>
  <c r="M688" i="31"/>
  <c r="L688" i="31"/>
  <c r="K688" i="31"/>
  <c r="J688" i="31"/>
  <c r="I688" i="31"/>
  <c r="H688" i="31"/>
  <c r="G688" i="31"/>
  <c r="BL675" i="31"/>
  <c r="BK675" i="31"/>
  <c r="BJ675" i="31"/>
  <c r="BI675" i="31"/>
  <c r="BH675" i="31"/>
  <c r="BG675" i="31"/>
  <c r="BF675" i="31"/>
  <c r="BE675" i="31"/>
  <c r="BD675" i="31"/>
  <c r="BC675" i="31"/>
  <c r="BB675" i="31"/>
  <c r="BA675" i="31"/>
  <c r="AZ675" i="31"/>
  <c r="AY675" i="31"/>
  <c r="AX675" i="31"/>
  <c r="AW675" i="31"/>
  <c r="AV675" i="31"/>
  <c r="AU675" i="31"/>
  <c r="AT675" i="31"/>
  <c r="AS675" i="31"/>
  <c r="AR675" i="31"/>
  <c r="AQ675" i="31"/>
  <c r="AP675" i="31"/>
  <c r="AO675" i="31"/>
  <c r="AN675" i="31"/>
  <c r="AN675" i="32" s="1"/>
  <c r="AM675" i="31"/>
  <c r="AL675" i="31"/>
  <c r="AK675" i="31"/>
  <c r="AJ675" i="31"/>
  <c r="AI675" i="31"/>
  <c r="AH675" i="31"/>
  <c r="AG675" i="31"/>
  <c r="AF675" i="31"/>
  <c r="AE675" i="31"/>
  <c r="AD675" i="31"/>
  <c r="AC675" i="31"/>
  <c r="AB675" i="31"/>
  <c r="AA675" i="31"/>
  <c r="Z675" i="31"/>
  <c r="Y675" i="31"/>
  <c r="X675" i="31"/>
  <c r="W675" i="31"/>
  <c r="V675" i="31"/>
  <c r="U675" i="31"/>
  <c r="T675" i="31"/>
  <c r="S675" i="31"/>
  <c r="R675" i="31"/>
  <c r="Q675" i="31"/>
  <c r="P675" i="31"/>
  <c r="O675" i="31"/>
  <c r="N675" i="31"/>
  <c r="M675" i="31"/>
  <c r="L675" i="31"/>
  <c r="K675" i="31"/>
  <c r="J675" i="31"/>
  <c r="I675" i="31"/>
  <c r="H675" i="31"/>
  <c r="G675" i="31"/>
  <c r="BL662" i="31"/>
  <c r="BK662" i="31"/>
  <c r="BJ662" i="31"/>
  <c r="BI662" i="31"/>
  <c r="BH662" i="31"/>
  <c r="BG662" i="31"/>
  <c r="BF662" i="31"/>
  <c r="BE662" i="31"/>
  <c r="BD662" i="31"/>
  <c r="BC662" i="31"/>
  <c r="BB662" i="31"/>
  <c r="BA662" i="31"/>
  <c r="AZ662" i="31"/>
  <c r="AY662" i="31"/>
  <c r="AX662" i="31"/>
  <c r="AW662" i="31"/>
  <c r="AV662" i="31"/>
  <c r="AU662" i="31"/>
  <c r="AT662" i="31"/>
  <c r="AS662" i="31"/>
  <c r="AR662" i="31"/>
  <c r="AQ662" i="31"/>
  <c r="AP662" i="31"/>
  <c r="AO662" i="31"/>
  <c r="AN662" i="31"/>
  <c r="AM662" i="31"/>
  <c r="AL662" i="31"/>
  <c r="AK662" i="31"/>
  <c r="AJ662" i="31"/>
  <c r="AI662" i="31"/>
  <c r="AH662" i="31"/>
  <c r="AG662" i="31"/>
  <c r="AF662" i="31"/>
  <c r="AE662" i="31"/>
  <c r="AD662" i="31"/>
  <c r="AC662" i="31"/>
  <c r="AB662" i="31"/>
  <c r="AA662" i="31"/>
  <c r="Z662" i="31"/>
  <c r="Y662" i="31"/>
  <c r="X662" i="31"/>
  <c r="W662" i="31"/>
  <c r="V662" i="31"/>
  <c r="U662" i="31"/>
  <c r="T662" i="31"/>
  <c r="S662" i="31"/>
  <c r="R662" i="31"/>
  <c r="Q662" i="31"/>
  <c r="Q662" i="32" s="1"/>
  <c r="P662" i="31"/>
  <c r="O662" i="31"/>
  <c r="N662" i="31"/>
  <c r="M662" i="31"/>
  <c r="L662" i="31"/>
  <c r="K662" i="31"/>
  <c r="J662" i="31"/>
  <c r="I662" i="31"/>
  <c r="H662" i="31"/>
  <c r="G662" i="31"/>
  <c r="BL653" i="31"/>
  <c r="BK653" i="31"/>
  <c r="BJ653" i="31"/>
  <c r="BI653" i="31"/>
  <c r="BH653" i="31"/>
  <c r="BG653" i="31"/>
  <c r="BF653" i="31"/>
  <c r="BE653" i="31"/>
  <c r="BD653" i="31"/>
  <c r="BC653" i="31"/>
  <c r="BB653" i="31"/>
  <c r="BA653" i="31"/>
  <c r="AZ653" i="31"/>
  <c r="AY653" i="31"/>
  <c r="AX653" i="31"/>
  <c r="AW653" i="31"/>
  <c r="AV653" i="31"/>
  <c r="AU653" i="31"/>
  <c r="AT653" i="31"/>
  <c r="AS653" i="31"/>
  <c r="AR653" i="31"/>
  <c r="AQ653" i="31"/>
  <c r="AP653" i="31"/>
  <c r="AO653" i="31"/>
  <c r="AN653" i="31"/>
  <c r="AM653" i="31"/>
  <c r="AM653" i="32" s="1"/>
  <c r="AL653" i="31"/>
  <c r="AK653" i="31"/>
  <c r="AJ653" i="31"/>
  <c r="AI653" i="31"/>
  <c r="AH653" i="31"/>
  <c r="AG653" i="31"/>
  <c r="AF653" i="31"/>
  <c r="AE653" i="31"/>
  <c r="AD653" i="31"/>
  <c r="AC653" i="31"/>
  <c r="AB653" i="31"/>
  <c r="AA653" i="31"/>
  <c r="AA653" i="32" s="1"/>
  <c r="Z653" i="31"/>
  <c r="Y653" i="31"/>
  <c r="X653" i="31"/>
  <c r="W653" i="31"/>
  <c r="V653" i="31"/>
  <c r="U653" i="31"/>
  <c r="T653" i="31"/>
  <c r="S653" i="31"/>
  <c r="R653" i="31"/>
  <c r="Q653" i="31"/>
  <c r="P653" i="31"/>
  <c r="O653" i="31"/>
  <c r="O653" i="32" s="1"/>
  <c r="N653" i="31"/>
  <c r="M653" i="31"/>
  <c r="L653" i="31"/>
  <c r="K653" i="31"/>
  <c r="J653" i="31"/>
  <c r="I653" i="31"/>
  <c r="H653" i="31"/>
  <c r="G653" i="31"/>
  <c r="BL440" i="31"/>
  <c r="BK440" i="31"/>
  <c r="BJ440" i="31"/>
  <c r="BI440" i="31"/>
  <c r="BH440" i="31"/>
  <c r="BG440" i="31"/>
  <c r="BF440" i="31"/>
  <c r="BE440" i="31"/>
  <c r="BD440" i="31"/>
  <c r="BC440" i="31"/>
  <c r="BB440" i="31"/>
  <c r="BA440" i="31"/>
  <c r="AZ440" i="31"/>
  <c r="AY440" i="31"/>
  <c r="AX440" i="31"/>
  <c r="AW440" i="31"/>
  <c r="AV440" i="31"/>
  <c r="AU440" i="31"/>
  <c r="AT440" i="31"/>
  <c r="AS440" i="31"/>
  <c r="AR440" i="31"/>
  <c r="AQ440" i="31"/>
  <c r="AP440" i="31"/>
  <c r="AO440" i="31"/>
  <c r="AN440" i="31"/>
  <c r="AM440" i="31"/>
  <c r="AL440" i="31"/>
  <c r="AK440" i="31"/>
  <c r="AK440" i="32" s="1"/>
  <c r="AJ440" i="31"/>
  <c r="AI440" i="31"/>
  <c r="AH440" i="31"/>
  <c r="AG440" i="31"/>
  <c r="AF440" i="31"/>
  <c r="AE440" i="31"/>
  <c r="AD440" i="31"/>
  <c r="AC440" i="31"/>
  <c r="AB440" i="31"/>
  <c r="AA440" i="31"/>
  <c r="Z440" i="31"/>
  <c r="Y440" i="31"/>
  <c r="X440" i="31"/>
  <c r="W440" i="31"/>
  <c r="V440" i="31"/>
  <c r="U440" i="31"/>
  <c r="T440" i="31"/>
  <c r="S440" i="31"/>
  <c r="R440" i="31"/>
  <c r="Q440" i="31"/>
  <c r="P440" i="31"/>
  <c r="O440" i="31"/>
  <c r="N440" i="31"/>
  <c r="M440" i="31"/>
  <c r="L440" i="31"/>
  <c r="K440" i="31"/>
  <c r="J440" i="31"/>
  <c r="I440" i="31"/>
  <c r="H440" i="31"/>
  <c r="G440" i="31"/>
  <c r="BN714" i="31"/>
  <c r="BN713" i="31"/>
  <c r="AH710" i="31"/>
  <c r="BO707" i="31"/>
  <c r="BO706" i="31"/>
  <c r="BO705" i="31"/>
  <c r="BO704" i="31"/>
  <c r="F697" i="31"/>
  <c r="E697" i="31"/>
  <c r="BM697" i="31" s="1"/>
  <c r="BM699" i="31" s="1"/>
  <c r="F696" i="31"/>
  <c r="E696" i="31"/>
  <c r="BM696" i="31" s="1"/>
  <c r="F695" i="31"/>
  <c r="E695" i="31"/>
  <c r="BN695" i="31" s="1"/>
  <c r="F694" i="31"/>
  <c r="E694" i="31"/>
  <c r="BN694" i="31" s="1"/>
  <c r="F693" i="31"/>
  <c r="E693" i="31"/>
  <c r="BM693" i="31" s="1"/>
  <c r="C693" i="31"/>
  <c r="C694" i="31" s="1"/>
  <c r="C695" i="31" s="1"/>
  <c r="C696" i="31" s="1"/>
  <c r="C697" i="31" s="1"/>
  <c r="F692" i="31"/>
  <c r="E692" i="31"/>
  <c r="BN692" i="31" s="1"/>
  <c r="F691" i="31"/>
  <c r="E691" i="31"/>
  <c r="BM691" i="31" s="1"/>
  <c r="F686" i="31"/>
  <c r="E686" i="31"/>
  <c r="BN686" i="31" s="1"/>
  <c r="F685" i="31"/>
  <c r="E685" i="31"/>
  <c r="BN685" i="31" s="1"/>
  <c r="F684" i="31"/>
  <c r="E684" i="31"/>
  <c r="BN684" i="31" s="1"/>
  <c r="F683" i="31"/>
  <c r="E683" i="31"/>
  <c r="BM683" i="31" s="1"/>
  <c r="F682" i="31"/>
  <c r="E682" i="31"/>
  <c r="BM682" i="31" s="1"/>
  <c r="F681" i="31"/>
  <c r="E681" i="31"/>
  <c r="BN681" i="31" s="1"/>
  <c r="F680" i="31"/>
  <c r="E680" i="31"/>
  <c r="BM680" i="31" s="1"/>
  <c r="C680" i="31"/>
  <c r="C681" i="31" s="1"/>
  <c r="C682" i="31" s="1"/>
  <c r="C683" i="31" s="1"/>
  <c r="C684" i="31" s="1"/>
  <c r="C685" i="31" s="1"/>
  <c r="C686" i="31" s="1"/>
  <c r="F679" i="31"/>
  <c r="E679" i="31"/>
  <c r="BM679" i="31" s="1"/>
  <c r="F678" i="31"/>
  <c r="E678" i="31"/>
  <c r="BM678" i="31" s="1"/>
  <c r="F673" i="31"/>
  <c r="E673" i="31"/>
  <c r="BN673" i="31" s="1"/>
  <c r="F672" i="31"/>
  <c r="E672" i="31"/>
  <c r="BN672" i="31" s="1"/>
  <c r="F671" i="31"/>
  <c r="E671" i="31"/>
  <c r="BN671" i="31" s="1"/>
  <c r="F670" i="31"/>
  <c r="E670" i="31"/>
  <c r="BM670" i="31" s="1"/>
  <c r="F669" i="31"/>
  <c r="E669" i="31"/>
  <c r="BN669" i="31" s="1"/>
  <c r="F668" i="31"/>
  <c r="E668" i="31"/>
  <c r="F667" i="31"/>
  <c r="E667" i="31"/>
  <c r="BM667" i="31" s="1"/>
  <c r="C667" i="31"/>
  <c r="C668" i="31" s="1"/>
  <c r="C669" i="31" s="1"/>
  <c r="C670" i="31" s="1"/>
  <c r="C671" i="31" s="1"/>
  <c r="C672" i="31" s="1"/>
  <c r="C673" i="31" s="1"/>
  <c r="F666" i="31"/>
  <c r="E666" i="31"/>
  <c r="BN666" i="31" s="1"/>
  <c r="F665" i="31"/>
  <c r="E665" i="31"/>
  <c r="F660" i="31"/>
  <c r="E660" i="31"/>
  <c r="BN660" i="31" s="1"/>
  <c r="F659" i="31"/>
  <c r="E659" i="31"/>
  <c r="BM659" i="31" s="1"/>
  <c r="F658" i="31"/>
  <c r="E658" i="31"/>
  <c r="BN658" i="31" s="1"/>
  <c r="C658" i="31"/>
  <c r="C659" i="31" s="1"/>
  <c r="C660" i="31" s="1"/>
  <c r="F657" i="31"/>
  <c r="E657" i="31"/>
  <c r="F656" i="31"/>
  <c r="E656" i="31"/>
  <c r="BN656" i="31" s="1"/>
  <c r="F651" i="31"/>
  <c r="E651" i="31"/>
  <c r="BM651" i="31" s="1"/>
  <c r="F650" i="31"/>
  <c r="E650" i="31"/>
  <c r="BM650" i="31" s="1"/>
  <c r="F649" i="31"/>
  <c r="E649" i="31"/>
  <c r="BN649" i="31" s="1"/>
  <c r="F648" i="31"/>
  <c r="E648" i="31"/>
  <c r="BN648" i="31" s="1"/>
  <c r="F647" i="31"/>
  <c r="E647" i="31"/>
  <c r="BN647" i="31" s="1"/>
  <c r="F646" i="31"/>
  <c r="E646" i="31"/>
  <c r="BM646" i="31" s="1"/>
  <c r="C646" i="31"/>
  <c r="C647" i="31" s="1"/>
  <c r="C648" i="31" s="1"/>
  <c r="C649" i="31" s="1"/>
  <c r="C650" i="31" s="1"/>
  <c r="C651" i="31" s="1"/>
  <c r="F645" i="31"/>
  <c r="E645" i="31"/>
  <c r="BN645" i="31" s="1"/>
  <c r="F644" i="31"/>
  <c r="E644" i="31"/>
  <c r="BM644" i="31" s="1"/>
  <c r="F639" i="31"/>
  <c r="E639" i="31"/>
  <c r="BN639" i="31" s="1"/>
  <c r="BN641" i="31" s="1"/>
  <c r="F638" i="31"/>
  <c r="E638" i="31"/>
  <c r="BN638" i="31" s="1"/>
  <c r="F637" i="31"/>
  <c r="E637" i="31"/>
  <c r="BN637" i="31" s="1"/>
  <c r="F636" i="31"/>
  <c r="E636" i="31"/>
  <c r="BM636" i="31" s="1"/>
  <c r="F635" i="31"/>
  <c r="E635" i="31"/>
  <c r="F634" i="31"/>
  <c r="E634" i="31"/>
  <c r="BN634" i="31" s="1"/>
  <c r="F633" i="31"/>
  <c r="E633" i="31"/>
  <c r="BM633" i="31" s="1"/>
  <c r="F632" i="31"/>
  <c r="E632" i="31"/>
  <c r="BM632" i="31" s="1"/>
  <c r="C632" i="31"/>
  <c r="C633" i="31" s="1"/>
  <c r="C634" i="31" s="1"/>
  <c r="C635" i="31" s="1"/>
  <c r="C636" i="31" s="1"/>
  <c r="C637" i="31" s="1"/>
  <c r="C638" i="31" s="1"/>
  <c r="C639" i="31" s="1"/>
  <c r="F631" i="31"/>
  <c r="E631" i="31"/>
  <c r="BM631" i="31" s="1"/>
  <c r="F630" i="31"/>
  <c r="E630" i="31"/>
  <c r="BM630" i="31" s="1"/>
  <c r="F625" i="31"/>
  <c r="E625" i="31"/>
  <c r="BM625" i="31" s="1"/>
  <c r="F624" i="31"/>
  <c r="E624" i="31"/>
  <c r="F623" i="31"/>
  <c r="E623" i="31"/>
  <c r="F622" i="31"/>
  <c r="E622" i="31"/>
  <c r="BN622" i="31" s="1"/>
  <c r="F621" i="31"/>
  <c r="E621" i="31"/>
  <c r="BN621" i="31" s="1"/>
  <c r="F620" i="31"/>
  <c r="E620" i="31"/>
  <c r="BM620" i="31" s="1"/>
  <c r="F619" i="31"/>
  <c r="E619" i="31"/>
  <c r="BM619" i="31" s="1"/>
  <c r="F618" i="31"/>
  <c r="E618" i="31"/>
  <c r="BN618" i="31" s="1"/>
  <c r="F617" i="31"/>
  <c r="E617" i="31"/>
  <c r="C617" i="31"/>
  <c r="C618" i="31" s="1"/>
  <c r="C619" i="31" s="1"/>
  <c r="C620" i="31" s="1"/>
  <c r="C621" i="31" s="1"/>
  <c r="C622" i="31" s="1"/>
  <c r="C623" i="31" s="1"/>
  <c r="C624" i="31" s="1"/>
  <c r="C625" i="31" s="1"/>
  <c r="F616" i="31"/>
  <c r="E616" i="31"/>
  <c r="BM616" i="31" s="1"/>
  <c r="F615" i="31"/>
  <c r="E615" i="31"/>
  <c r="BM615" i="31" s="1"/>
  <c r="F610" i="31"/>
  <c r="E610" i="31"/>
  <c r="BN610" i="31" s="1"/>
  <c r="F609" i="31"/>
  <c r="E609" i="31"/>
  <c r="BM609" i="31" s="1"/>
  <c r="F608" i="31"/>
  <c r="E608" i="31"/>
  <c r="BN608" i="31" s="1"/>
  <c r="F607" i="31"/>
  <c r="E607" i="31"/>
  <c r="F606" i="31"/>
  <c r="E606" i="31"/>
  <c r="BM606" i="31" s="1"/>
  <c r="F605" i="31"/>
  <c r="E605" i="31"/>
  <c r="BM605" i="31" s="1"/>
  <c r="F604" i="31"/>
  <c r="E604" i="31"/>
  <c r="F603" i="31"/>
  <c r="E603" i="31"/>
  <c r="BM603" i="31" s="1"/>
  <c r="F602" i="31"/>
  <c r="E602" i="31"/>
  <c r="BN602" i="31" s="1"/>
  <c r="F601" i="31"/>
  <c r="E601" i="31"/>
  <c r="C601" i="31"/>
  <c r="C602" i="31" s="1"/>
  <c r="C603" i="31" s="1"/>
  <c r="C604" i="31" s="1"/>
  <c r="C605" i="31" s="1"/>
  <c r="C606" i="31" s="1"/>
  <c r="C607" i="31" s="1"/>
  <c r="C608" i="31" s="1"/>
  <c r="C609" i="31" s="1"/>
  <c r="C610" i="31" s="1"/>
  <c r="F600" i="31"/>
  <c r="E600" i="31"/>
  <c r="BM600" i="31" s="1"/>
  <c r="F599" i="31"/>
  <c r="E599" i="31"/>
  <c r="BN599" i="31" s="1"/>
  <c r="F594" i="31"/>
  <c r="E594" i="31"/>
  <c r="BM594" i="31" s="1"/>
  <c r="BM596" i="31" s="1"/>
  <c r="F593" i="31"/>
  <c r="E593" i="31"/>
  <c r="BN593" i="31" s="1"/>
  <c r="F592" i="31"/>
  <c r="E592" i="31"/>
  <c r="F591" i="31"/>
  <c r="E591" i="31"/>
  <c r="BM591" i="31" s="1"/>
  <c r="F590" i="31"/>
  <c r="E590" i="31"/>
  <c r="BN590" i="31" s="1"/>
  <c r="F589" i="31"/>
  <c r="E589" i="31"/>
  <c r="BM589" i="31" s="1"/>
  <c r="F588" i="31"/>
  <c r="E588" i="31"/>
  <c r="BN588" i="31" s="1"/>
  <c r="F587" i="31"/>
  <c r="E587" i="31"/>
  <c r="BN587" i="31" s="1"/>
  <c r="F586" i="31"/>
  <c r="E586" i="31"/>
  <c r="BM586" i="31" s="1"/>
  <c r="F585" i="31"/>
  <c r="E585" i="31"/>
  <c r="BM585" i="31" s="1"/>
  <c r="F584" i="31"/>
  <c r="E584" i="31"/>
  <c r="BM584" i="31" s="1"/>
  <c r="F583" i="31"/>
  <c r="E583" i="31"/>
  <c r="BN583" i="31" s="1"/>
  <c r="F582" i="31"/>
  <c r="E582" i="31"/>
  <c r="BM582" i="31" s="1"/>
  <c r="F581" i="31"/>
  <c r="E581" i="31"/>
  <c r="BN581" i="31" s="1"/>
  <c r="F580" i="31"/>
  <c r="E580" i="31"/>
  <c r="BM580" i="31" s="1"/>
  <c r="F579" i="31"/>
  <c r="E579" i="31"/>
  <c r="BM579" i="31" s="1"/>
  <c r="F578" i="31"/>
  <c r="E578" i="31"/>
  <c r="BM578" i="31" s="1"/>
  <c r="F577" i="31"/>
  <c r="E577" i="31"/>
  <c r="BM577" i="31" s="1"/>
  <c r="F576" i="31"/>
  <c r="E576" i="31"/>
  <c r="F575" i="31"/>
  <c r="E575" i="31"/>
  <c r="BN575" i="31" s="1"/>
  <c r="F574" i="31"/>
  <c r="E574" i="31"/>
  <c r="BM574" i="31" s="1"/>
  <c r="C574" i="31"/>
  <c r="C575" i="31" s="1"/>
  <c r="C576" i="31" s="1"/>
  <c r="C577" i="31" s="1"/>
  <c r="C578" i="31" s="1"/>
  <c r="C579" i="31" s="1"/>
  <c r="C580" i="31" s="1"/>
  <c r="C581" i="31" s="1"/>
  <c r="C582" i="31" s="1"/>
  <c r="C583" i="31" s="1"/>
  <c r="C584" i="31" s="1"/>
  <c r="C585" i="31" s="1"/>
  <c r="C586" i="31" s="1"/>
  <c r="C587" i="31" s="1"/>
  <c r="C588" i="31" s="1"/>
  <c r="C589" i="31" s="1"/>
  <c r="C590" i="31" s="1"/>
  <c r="C591" i="31" s="1"/>
  <c r="C592" i="31" s="1"/>
  <c r="C593" i="31" s="1"/>
  <c r="C594" i="31" s="1"/>
  <c r="F573" i="31"/>
  <c r="E573" i="31"/>
  <c r="BM573" i="31" s="1"/>
  <c r="F572" i="31"/>
  <c r="E572" i="31"/>
  <c r="BN572" i="31" s="1"/>
  <c r="F567" i="31"/>
  <c r="E567" i="31"/>
  <c r="BM567" i="31" s="1"/>
  <c r="F566" i="31"/>
  <c r="E566" i="31"/>
  <c r="BN566" i="31" s="1"/>
  <c r="F565" i="31"/>
  <c r="E565" i="31"/>
  <c r="BM565" i="31" s="1"/>
  <c r="F564" i="31"/>
  <c r="E564" i="31"/>
  <c r="BN564" i="31" s="1"/>
  <c r="F563" i="31"/>
  <c r="E563" i="31"/>
  <c r="F562" i="31"/>
  <c r="E562" i="31"/>
  <c r="BM562" i="31" s="1"/>
  <c r="F561" i="31"/>
  <c r="E561" i="31"/>
  <c r="BN561" i="31" s="1"/>
  <c r="F560" i="31"/>
  <c r="E560" i="31"/>
  <c r="BN560" i="31" s="1"/>
  <c r="F559" i="31"/>
  <c r="E559" i="31"/>
  <c r="C559" i="31"/>
  <c r="C560" i="31" s="1"/>
  <c r="C561" i="31" s="1"/>
  <c r="C562" i="31" s="1"/>
  <c r="C563" i="31" s="1"/>
  <c r="C564" i="31" s="1"/>
  <c r="C565" i="31" s="1"/>
  <c r="C566" i="31" s="1"/>
  <c r="C567" i="31" s="1"/>
  <c r="F558" i="31"/>
  <c r="E558" i="31"/>
  <c r="BN558" i="31" s="1"/>
  <c r="F557" i="31"/>
  <c r="E557" i="31"/>
  <c r="BM557" i="31" s="1"/>
  <c r="F552" i="31"/>
  <c r="E552" i="31"/>
  <c r="BM552" i="31" s="1"/>
  <c r="BM554" i="31" s="1"/>
  <c r="F551" i="31"/>
  <c r="E551" i="31"/>
  <c r="BN551" i="31" s="1"/>
  <c r="F550" i="31"/>
  <c r="E550" i="31"/>
  <c r="BN550" i="31" s="1"/>
  <c r="F549" i="31"/>
  <c r="E549" i="31"/>
  <c r="BM549" i="31" s="1"/>
  <c r="F548" i="31"/>
  <c r="E548" i="31"/>
  <c r="BN548" i="31" s="1"/>
  <c r="F547" i="31"/>
  <c r="E547" i="31"/>
  <c r="BM547" i="31" s="1"/>
  <c r="F546" i="31"/>
  <c r="E546" i="31"/>
  <c r="F545" i="31"/>
  <c r="E545" i="31"/>
  <c r="BN545" i="31" s="1"/>
  <c r="C545" i="31"/>
  <c r="C546" i="31" s="1"/>
  <c r="C547" i="31" s="1"/>
  <c r="C548" i="31" s="1"/>
  <c r="C549" i="31" s="1"/>
  <c r="C550" i="31" s="1"/>
  <c r="C551" i="31" s="1"/>
  <c r="C552" i="31" s="1"/>
  <c r="F544" i="31"/>
  <c r="E544" i="31"/>
  <c r="BM544" i="31" s="1"/>
  <c r="F543" i="31"/>
  <c r="E543" i="31"/>
  <c r="BN543" i="31" s="1"/>
  <c r="F538" i="31"/>
  <c r="E538" i="31"/>
  <c r="BN538" i="31" s="1"/>
  <c r="F537" i="31"/>
  <c r="E537" i="31"/>
  <c r="F536" i="31"/>
  <c r="E536" i="31"/>
  <c r="BN536" i="31" s="1"/>
  <c r="F535" i="31"/>
  <c r="E535" i="31"/>
  <c r="BN535" i="31" s="1"/>
  <c r="F534" i="31"/>
  <c r="E534" i="31"/>
  <c r="BN534" i="31" s="1"/>
  <c r="F533" i="31"/>
  <c r="E533" i="31"/>
  <c r="BM533" i="31" s="1"/>
  <c r="F532" i="31"/>
  <c r="E532" i="31"/>
  <c r="BN532" i="31" s="1"/>
  <c r="F531" i="31"/>
  <c r="E531" i="31"/>
  <c r="BN531" i="31" s="1"/>
  <c r="F530" i="31"/>
  <c r="E530" i="31"/>
  <c r="BN530" i="31" s="1"/>
  <c r="F529" i="31"/>
  <c r="E529" i="31"/>
  <c r="BN529" i="31" s="1"/>
  <c r="F528" i="31"/>
  <c r="E528" i="31"/>
  <c r="BM528" i="31" s="1"/>
  <c r="F527" i="31"/>
  <c r="E527" i="31"/>
  <c r="BN527" i="31" s="1"/>
  <c r="F526" i="31"/>
  <c r="E526" i="31"/>
  <c r="BN526" i="31" s="1"/>
  <c r="F525" i="31"/>
  <c r="E525" i="31"/>
  <c r="BM525" i="31" s="1"/>
  <c r="F524" i="31"/>
  <c r="E524" i="31"/>
  <c r="F523" i="31"/>
  <c r="E523" i="31"/>
  <c r="C523" i="31"/>
  <c r="C524" i="31" s="1"/>
  <c r="C525" i="31" s="1"/>
  <c r="C526" i="31" s="1"/>
  <c r="C527" i="31" s="1"/>
  <c r="C528" i="31" s="1"/>
  <c r="C529" i="31" s="1"/>
  <c r="C530" i="31" s="1"/>
  <c r="C531" i="31" s="1"/>
  <c r="C532" i="31" s="1"/>
  <c r="C533" i="31" s="1"/>
  <c r="C534" i="31" s="1"/>
  <c r="C535" i="31" s="1"/>
  <c r="C536" i="31" s="1"/>
  <c r="C537" i="31" s="1"/>
  <c r="C538" i="31" s="1"/>
  <c r="F522" i="31"/>
  <c r="E522" i="31"/>
  <c r="BN522" i="31" s="1"/>
  <c r="F521" i="31"/>
  <c r="E521" i="31"/>
  <c r="F516" i="31"/>
  <c r="E516" i="31"/>
  <c r="BM516" i="31" s="1"/>
  <c r="F515" i="31"/>
  <c r="E515" i="31"/>
  <c r="BM515" i="31" s="1"/>
  <c r="F514" i="31"/>
  <c r="E514" i="31"/>
  <c r="BN514" i="31" s="1"/>
  <c r="F513" i="31"/>
  <c r="E513" i="31"/>
  <c r="BN513" i="31" s="1"/>
  <c r="F512" i="31"/>
  <c r="E512" i="31"/>
  <c r="BN512" i="31" s="1"/>
  <c r="F511" i="31"/>
  <c r="E511" i="31"/>
  <c r="BN511" i="31" s="1"/>
  <c r="F510" i="31"/>
  <c r="E510" i="31"/>
  <c r="BM510" i="31" s="1"/>
  <c r="F509" i="31"/>
  <c r="E509" i="31"/>
  <c r="BN509" i="31" s="1"/>
  <c r="F508" i="31"/>
  <c r="E508" i="31"/>
  <c r="BN508" i="31" s="1"/>
  <c r="F507" i="31"/>
  <c r="E507" i="31"/>
  <c r="BM507" i="31" s="1"/>
  <c r="F506" i="31"/>
  <c r="E506" i="31"/>
  <c r="F505" i="31"/>
  <c r="E505" i="31"/>
  <c r="F504" i="31"/>
  <c r="E504" i="31"/>
  <c r="BN504" i="31" s="1"/>
  <c r="F503" i="31"/>
  <c r="E503" i="31"/>
  <c r="BM503" i="31" s="1"/>
  <c r="F502" i="31"/>
  <c r="E502" i="31"/>
  <c r="F501" i="31"/>
  <c r="E501" i="31"/>
  <c r="BM501" i="31" s="1"/>
  <c r="F500" i="31"/>
  <c r="E500" i="31"/>
  <c r="BN500" i="31" s="1"/>
  <c r="F499" i="31"/>
  <c r="E499" i="31"/>
  <c r="BN499" i="31" s="1"/>
  <c r="F498" i="31"/>
  <c r="E498" i="31"/>
  <c r="BM498" i="31" s="1"/>
  <c r="F497" i="31"/>
  <c r="E497" i="31"/>
  <c r="BN497" i="31" s="1"/>
  <c r="F496" i="31"/>
  <c r="E496" i="31"/>
  <c r="BN496" i="31" s="1"/>
  <c r="F495" i="31"/>
  <c r="E495" i="31"/>
  <c r="BM495" i="31" s="1"/>
  <c r="F494" i="31"/>
  <c r="E494" i="31"/>
  <c r="BN494" i="31" s="1"/>
  <c r="C494" i="31"/>
  <c r="C495" i="31" s="1"/>
  <c r="C496" i="31" s="1"/>
  <c r="C497" i="31" s="1"/>
  <c r="C498" i="31" s="1"/>
  <c r="C499" i="31" s="1"/>
  <c r="C500" i="31" s="1"/>
  <c r="C501" i="31" s="1"/>
  <c r="C502" i="31" s="1"/>
  <c r="C503" i="31" s="1"/>
  <c r="C504" i="31" s="1"/>
  <c r="C505" i="31" s="1"/>
  <c r="C506" i="31" s="1"/>
  <c r="C507" i="31" s="1"/>
  <c r="C508" i="31" s="1"/>
  <c r="C509" i="31" s="1"/>
  <c r="C510" i="31" s="1"/>
  <c r="C511" i="31" s="1"/>
  <c r="C512" i="31" s="1"/>
  <c r="C513" i="31" s="1"/>
  <c r="C514" i="31" s="1"/>
  <c r="C515" i="31" s="1"/>
  <c r="C516" i="31" s="1"/>
  <c r="F493" i="31"/>
  <c r="E493" i="31"/>
  <c r="BN493" i="31" s="1"/>
  <c r="F492" i="31"/>
  <c r="E492" i="31"/>
  <c r="BM492" i="31" s="1"/>
  <c r="F487" i="31"/>
  <c r="E487" i="31"/>
  <c r="BM487" i="31" s="1"/>
  <c r="BM489" i="31" s="1"/>
  <c r="F486" i="31"/>
  <c r="E486" i="31"/>
  <c r="BN486" i="31" s="1"/>
  <c r="F485" i="31"/>
  <c r="E485" i="31"/>
  <c r="BN485" i="31" s="1"/>
  <c r="F484" i="31"/>
  <c r="E484" i="31"/>
  <c r="BM484" i="31" s="1"/>
  <c r="F483" i="31"/>
  <c r="E483" i="31"/>
  <c r="BM483" i="31" s="1"/>
  <c r="F482" i="31"/>
  <c r="E482" i="31"/>
  <c r="BN482" i="31" s="1"/>
  <c r="F481" i="31"/>
  <c r="E481" i="31"/>
  <c r="BN481" i="31" s="1"/>
  <c r="F480" i="31"/>
  <c r="E480" i="31"/>
  <c r="F479" i="31"/>
  <c r="E479" i="31"/>
  <c r="BN479" i="31" s="1"/>
  <c r="F478" i="31"/>
  <c r="E478" i="31"/>
  <c r="BN478" i="31" s="1"/>
  <c r="F477" i="31"/>
  <c r="E477" i="31"/>
  <c r="BN477" i="31" s="1"/>
  <c r="F476" i="31"/>
  <c r="E476" i="31"/>
  <c r="BN476" i="31" s="1"/>
  <c r="C476" i="31"/>
  <c r="C477" i="31" s="1"/>
  <c r="C478" i="31" s="1"/>
  <c r="C479" i="31" s="1"/>
  <c r="C480" i="31" s="1"/>
  <c r="C481" i="31" s="1"/>
  <c r="C482" i="31" s="1"/>
  <c r="C483" i="31" s="1"/>
  <c r="C484" i="31" s="1"/>
  <c r="C485" i="31" s="1"/>
  <c r="C486" i="31" s="1"/>
  <c r="C487" i="31" s="1"/>
  <c r="F475" i="31"/>
  <c r="E475" i="31"/>
  <c r="F474" i="31"/>
  <c r="E474" i="31"/>
  <c r="BN474" i="31" s="1"/>
  <c r="F469" i="31"/>
  <c r="E469" i="31"/>
  <c r="BN469" i="31" s="1"/>
  <c r="BN471" i="31" s="1"/>
  <c r="F468" i="31"/>
  <c r="E468" i="31"/>
  <c r="BN468" i="31" s="1"/>
  <c r="F467" i="31"/>
  <c r="E467" i="31"/>
  <c r="BM467" i="31" s="1"/>
  <c r="F466" i="31"/>
  <c r="E466" i="31"/>
  <c r="BN466" i="31" s="1"/>
  <c r="F465" i="31"/>
  <c r="E465" i="31"/>
  <c r="BN465" i="31" s="1"/>
  <c r="C465" i="31"/>
  <c r="C466" i="31" s="1"/>
  <c r="C467" i="31" s="1"/>
  <c r="C468" i="31" s="1"/>
  <c r="C469" i="31" s="1"/>
  <c r="F464" i="31"/>
  <c r="E464" i="31"/>
  <c r="BN464" i="31" s="1"/>
  <c r="F463" i="31"/>
  <c r="E463" i="31"/>
  <c r="BM463" i="31" s="1"/>
  <c r="F458" i="31"/>
  <c r="E458" i="31"/>
  <c r="F457" i="31"/>
  <c r="E457" i="31"/>
  <c r="F456" i="31"/>
  <c r="E456" i="31"/>
  <c r="BN456" i="31" s="1"/>
  <c r="F455" i="31"/>
  <c r="E455" i="31"/>
  <c r="BN455" i="31" s="1"/>
  <c r="F454" i="31"/>
  <c r="E454" i="31"/>
  <c r="BM454" i="31" s="1"/>
  <c r="F453" i="31"/>
  <c r="E453" i="31"/>
  <c r="F452" i="31"/>
  <c r="E452" i="31"/>
  <c r="BN452" i="31" s="1"/>
  <c r="F451" i="31"/>
  <c r="E451" i="31"/>
  <c r="BN451" i="31" s="1"/>
  <c r="F450" i="31"/>
  <c r="E450" i="31"/>
  <c r="BN450" i="31" s="1"/>
  <c r="F449" i="31"/>
  <c r="E449" i="31"/>
  <c r="BM449" i="31" s="1"/>
  <c r="F448" i="31"/>
  <c r="E448" i="31"/>
  <c r="BN448" i="31" s="1"/>
  <c r="F447" i="31"/>
  <c r="E447" i="31"/>
  <c r="BN447" i="31" s="1"/>
  <c r="F446" i="31"/>
  <c r="E446" i="31"/>
  <c r="BM446" i="31" s="1"/>
  <c r="F445" i="31"/>
  <c r="E445" i="31"/>
  <c r="C445" i="31"/>
  <c r="C446" i="31" s="1"/>
  <c r="C447" i="31" s="1"/>
  <c r="C448" i="31" s="1"/>
  <c r="C449" i="31" s="1"/>
  <c r="C450" i="31" s="1"/>
  <c r="C451" i="31" s="1"/>
  <c r="C452" i="31" s="1"/>
  <c r="C453" i="31" s="1"/>
  <c r="C454" i="31" s="1"/>
  <c r="C455" i="31" s="1"/>
  <c r="C456" i="31" s="1"/>
  <c r="C457" i="31" s="1"/>
  <c r="C458" i="31" s="1"/>
  <c r="F444" i="31"/>
  <c r="E444" i="31"/>
  <c r="BN444" i="31" s="1"/>
  <c r="F443" i="31"/>
  <c r="E443" i="31"/>
  <c r="BM443" i="31" s="1"/>
  <c r="F438" i="31"/>
  <c r="E438" i="31"/>
  <c r="BN438" i="31" s="1"/>
  <c r="F437" i="31"/>
  <c r="E437" i="31"/>
  <c r="BN437" i="31" s="1"/>
  <c r="F436" i="31"/>
  <c r="E436" i="31"/>
  <c r="BM436" i="31" s="1"/>
  <c r="F435" i="31"/>
  <c r="E435" i="31"/>
  <c r="BN435" i="31" s="1"/>
  <c r="F434" i="31"/>
  <c r="E434" i="31"/>
  <c r="BN434" i="31" s="1"/>
  <c r="C434" i="31"/>
  <c r="C435" i="31" s="1"/>
  <c r="C436" i="31" s="1"/>
  <c r="C437" i="31" s="1"/>
  <c r="C438" i="31" s="1"/>
  <c r="F433" i="31"/>
  <c r="E433" i="31"/>
  <c r="BM433" i="31" s="1"/>
  <c r="F432" i="31"/>
  <c r="E432" i="31"/>
  <c r="BN432" i="31" s="1"/>
  <c r="F427" i="31"/>
  <c r="E427" i="31"/>
  <c r="BN427" i="31" s="1"/>
  <c r="BN429" i="31" s="1"/>
  <c r="F426" i="31"/>
  <c r="E426" i="31"/>
  <c r="BN426" i="31" s="1"/>
  <c r="F425" i="31"/>
  <c r="E425" i="31"/>
  <c r="BN425" i="31" s="1"/>
  <c r="F424" i="31"/>
  <c r="E424" i="31"/>
  <c r="BN424" i="31" s="1"/>
  <c r="C424" i="31"/>
  <c r="C425" i="31" s="1"/>
  <c r="C426" i="31" s="1"/>
  <c r="C427" i="31" s="1"/>
  <c r="F423" i="31"/>
  <c r="E423" i="31"/>
  <c r="BM423" i="31" s="1"/>
  <c r="F422" i="31"/>
  <c r="E422" i="31"/>
  <c r="BN422" i="31" s="1"/>
  <c r="F417" i="31"/>
  <c r="E417" i="31"/>
  <c r="BN417" i="31" s="1"/>
  <c r="F416" i="31"/>
  <c r="E416" i="31"/>
  <c r="BM416" i="31" s="1"/>
  <c r="F415" i="31"/>
  <c r="E415" i="31"/>
  <c r="BM415" i="31" s="1"/>
  <c r="F414" i="31"/>
  <c r="E414" i="31"/>
  <c r="BN414" i="31" s="1"/>
  <c r="F413" i="31"/>
  <c r="E413" i="31"/>
  <c r="BM413" i="31" s="1"/>
  <c r="F412" i="31"/>
  <c r="E412" i="31"/>
  <c r="F411" i="31"/>
  <c r="E411" i="31"/>
  <c r="BN411" i="31" s="1"/>
  <c r="F410" i="31"/>
  <c r="E410" i="31"/>
  <c r="F409" i="31"/>
  <c r="E409" i="31"/>
  <c r="BN409" i="31" s="1"/>
  <c r="C409" i="31"/>
  <c r="C410" i="31" s="1"/>
  <c r="C411" i="31" s="1"/>
  <c r="C412" i="31" s="1"/>
  <c r="C413" i="31" s="1"/>
  <c r="C414" i="31" s="1"/>
  <c r="C415" i="31" s="1"/>
  <c r="C416" i="31" s="1"/>
  <c r="C417" i="31" s="1"/>
  <c r="F408" i="31"/>
  <c r="E408" i="31"/>
  <c r="F407" i="31"/>
  <c r="E407" i="31"/>
  <c r="F402" i="31"/>
  <c r="E402" i="31"/>
  <c r="BM402" i="31" s="1"/>
  <c r="F401" i="31"/>
  <c r="E401" i="31"/>
  <c r="BN401" i="31" s="1"/>
  <c r="F400" i="31"/>
  <c r="E400" i="31"/>
  <c r="BN400" i="31" s="1"/>
  <c r="F399" i="31"/>
  <c r="E399" i="31"/>
  <c r="BN399" i="31" s="1"/>
  <c r="F398" i="31"/>
  <c r="E398" i="31"/>
  <c r="BN398" i="31" s="1"/>
  <c r="F397" i="31"/>
  <c r="E397" i="31"/>
  <c r="BM397" i="31" s="1"/>
  <c r="F396" i="31"/>
  <c r="E396" i="31"/>
  <c r="BN396" i="31" s="1"/>
  <c r="F395" i="31"/>
  <c r="E395" i="31"/>
  <c r="BN395" i="31" s="1"/>
  <c r="F394" i="31"/>
  <c r="E394" i="31"/>
  <c r="BM394" i="31" s="1"/>
  <c r="F393" i="31"/>
  <c r="E393" i="31"/>
  <c r="BM393" i="31" s="1"/>
  <c r="F392" i="31"/>
  <c r="E392" i="31"/>
  <c r="BN392" i="31" s="1"/>
  <c r="F391" i="31"/>
  <c r="E391" i="31"/>
  <c r="BN391" i="31" s="1"/>
  <c r="C391" i="31"/>
  <c r="C392" i="31" s="1"/>
  <c r="C393" i="31" s="1"/>
  <c r="C394" i="31" s="1"/>
  <c r="C395" i="31" s="1"/>
  <c r="C396" i="31" s="1"/>
  <c r="C397" i="31" s="1"/>
  <c r="C398" i="31" s="1"/>
  <c r="C399" i="31" s="1"/>
  <c r="C400" i="31" s="1"/>
  <c r="C401" i="31" s="1"/>
  <c r="C402" i="31" s="1"/>
  <c r="F390" i="31"/>
  <c r="E390" i="31"/>
  <c r="BM390" i="31" s="1"/>
  <c r="F389" i="31"/>
  <c r="E389" i="31"/>
  <c r="BN389" i="31" s="1"/>
  <c r="F384" i="31"/>
  <c r="E384" i="31"/>
  <c r="BM384" i="31" s="1"/>
  <c r="BM386" i="31" s="1"/>
  <c r="F383" i="31"/>
  <c r="E383" i="31"/>
  <c r="F382" i="31"/>
  <c r="E382" i="31"/>
  <c r="BN382" i="31" s="1"/>
  <c r="F381" i="31"/>
  <c r="E381" i="31"/>
  <c r="BM381" i="31" s="1"/>
  <c r="F380" i="31"/>
  <c r="E380" i="31"/>
  <c r="BN380" i="31" s="1"/>
  <c r="F379" i="31"/>
  <c r="E379" i="31"/>
  <c r="BN379" i="31" s="1"/>
  <c r="F378" i="31"/>
  <c r="E378" i="31"/>
  <c r="BN378" i="31" s="1"/>
  <c r="F377" i="31"/>
  <c r="E377" i="31"/>
  <c r="BM377" i="31" s="1"/>
  <c r="F376" i="31"/>
  <c r="E376" i="31"/>
  <c r="F375" i="31"/>
  <c r="E375" i="31"/>
  <c r="F374" i="31"/>
  <c r="E374" i="31"/>
  <c r="BN374" i="31" s="1"/>
  <c r="F373" i="31"/>
  <c r="E373" i="31"/>
  <c r="BN373" i="31" s="1"/>
  <c r="F372" i="31"/>
  <c r="E372" i="31"/>
  <c r="BM372" i="31" s="1"/>
  <c r="C372" i="31"/>
  <c r="C373" i="31" s="1"/>
  <c r="C374" i="31" s="1"/>
  <c r="C375" i="31" s="1"/>
  <c r="C376" i="31" s="1"/>
  <c r="C377" i="31" s="1"/>
  <c r="C378" i="31" s="1"/>
  <c r="C379" i="31" s="1"/>
  <c r="C380" i="31" s="1"/>
  <c r="C381" i="31" s="1"/>
  <c r="C382" i="31" s="1"/>
  <c r="C383" i="31" s="1"/>
  <c r="C384" i="31" s="1"/>
  <c r="F371" i="31"/>
  <c r="E371" i="31"/>
  <c r="BN371" i="31" s="1"/>
  <c r="F370" i="31"/>
  <c r="E370" i="31"/>
  <c r="BM370" i="31" s="1"/>
  <c r="F365" i="31"/>
  <c r="E365" i="31"/>
  <c r="BN365" i="31" s="1"/>
  <c r="F364" i="31"/>
  <c r="E364" i="31"/>
  <c r="BM364" i="31" s="1"/>
  <c r="F363" i="31"/>
  <c r="E363" i="31"/>
  <c r="BN363" i="31" s="1"/>
  <c r="F362" i="31"/>
  <c r="E362" i="31"/>
  <c r="BM362" i="31" s="1"/>
  <c r="F361" i="31"/>
  <c r="E361" i="31"/>
  <c r="BN361" i="31" s="1"/>
  <c r="F360" i="31"/>
  <c r="E360" i="31"/>
  <c r="BM360" i="31" s="1"/>
  <c r="F359" i="31"/>
  <c r="E359" i="31"/>
  <c r="BN359" i="31" s="1"/>
  <c r="F358" i="31"/>
  <c r="E358" i="31"/>
  <c r="BN358" i="31" s="1"/>
  <c r="F357" i="31"/>
  <c r="E357" i="31"/>
  <c r="BN357" i="31" s="1"/>
  <c r="F356" i="31"/>
  <c r="E356" i="31"/>
  <c r="BN356" i="31" s="1"/>
  <c r="F355" i="31"/>
  <c r="E355" i="31"/>
  <c r="BM355" i="31" s="1"/>
  <c r="F354" i="31"/>
  <c r="E354" i="31"/>
  <c r="BM354" i="31" s="1"/>
  <c r="F353" i="31"/>
  <c r="E353" i="31"/>
  <c r="BN353" i="31" s="1"/>
  <c r="C353" i="31"/>
  <c r="C354" i="31" s="1"/>
  <c r="C355" i="31" s="1"/>
  <c r="C356" i="31" s="1"/>
  <c r="C357" i="31" s="1"/>
  <c r="C358" i="31" s="1"/>
  <c r="C359" i="31" s="1"/>
  <c r="C360" i="31" s="1"/>
  <c r="C361" i="31" s="1"/>
  <c r="C362" i="31" s="1"/>
  <c r="C363" i="31" s="1"/>
  <c r="C364" i="31" s="1"/>
  <c r="C365" i="31" s="1"/>
  <c r="F352" i="31"/>
  <c r="E352" i="31"/>
  <c r="BM352" i="31" s="1"/>
  <c r="F351" i="31"/>
  <c r="E351" i="31"/>
  <c r="BM351" i="31" s="1"/>
  <c r="F346" i="31"/>
  <c r="E346" i="31"/>
  <c r="BN346" i="31" s="1"/>
  <c r="F345" i="31"/>
  <c r="E345" i="31"/>
  <c r="BN345" i="31" s="1"/>
  <c r="F344" i="31"/>
  <c r="E344" i="31"/>
  <c r="F343" i="31"/>
  <c r="E343" i="31"/>
  <c r="BN343" i="31" s="1"/>
  <c r="F342" i="31"/>
  <c r="E342" i="31"/>
  <c r="BN342" i="31" s="1"/>
  <c r="F341" i="31"/>
  <c r="E341" i="31"/>
  <c r="BM341" i="31" s="1"/>
  <c r="F340" i="31"/>
  <c r="E340" i="31"/>
  <c r="BN340" i="31" s="1"/>
  <c r="F339" i="31"/>
  <c r="E339" i="31"/>
  <c r="BM339" i="31" s="1"/>
  <c r="F338" i="31"/>
  <c r="E338" i="31"/>
  <c r="BM338" i="31" s="1"/>
  <c r="F337" i="31"/>
  <c r="E337" i="31"/>
  <c r="F336" i="31"/>
  <c r="E336" i="31"/>
  <c r="F335" i="31"/>
  <c r="E335" i="31"/>
  <c r="BM335" i="31" s="1"/>
  <c r="F334" i="31"/>
  <c r="E334" i="31"/>
  <c r="BM334" i="31" s="1"/>
  <c r="F333" i="31"/>
  <c r="E333" i="31"/>
  <c r="F332" i="31"/>
  <c r="E332" i="31"/>
  <c r="BN332" i="31" s="1"/>
  <c r="F331" i="31"/>
  <c r="E331" i="31"/>
  <c r="BN331" i="31" s="1"/>
  <c r="F330" i="31"/>
  <c r="E330" i="31"/>
  <c r="BN330" i="31" s="1"/>
  <c r="F329" i="31"/>
  <c r="E329" i="31"/>
  <c r="BN329" i="31" s="1"/>
  <c r="F328" i="31"/>
  <c r="E328" i="31"/>
  <c r="BN328" i="31" s="1"/>
  <c r="F327" i="31"/>
  <c r="E327" i="31"/>
  <c r="BM327" i="31" s="1"/>
  <c r="F326" i="31"/>
  <c r="E326" i="31"/>
  <c r="BN326" i="31" s="1"/>
  <c r="F325" i="31"/>
  <c r="E325" i="31"/>
  <c r="BM325" i="31" s="1"/>
  <c r="F324" i="31"/>
  <c r="E324" i="31"/>
  <c r="F323" i="31"/>
  <c r="E323" i="31"/>
  <c r="BM323" i="31" s="1"/>
  <c r="F322" i="31"/>
  <c r="E322" i="31"/>
  <c r="F321" i="31"/>
  <c r="E321" i="31"/>
  <c r="BM321" i="31" s="1"/>
  <c r="F320" i="31"/>
  <c r="E320" i="31"/>
  <c r="BN320" i="31" s="1"/>
  <c r="F319" i="31"/>
  <c r="E319" i="31"/>
  <c r="BN319" i="31" s="1"/>
  <c r="F318" i="31"/>
  <c r="E318" i="31"/>
  <c r="BM318" i="31" s="1"/>
  <c r="F317" i="31"/>
  <c r="E317" i="31"/>
  <c r="BN317" i="31" s="1"/>
  <c r="F316" i="31"/>
  <c r="E316" i="31"/>
  <c r="BN316" i="31" s="1"/>
  <c r="F315" i="31"/>
  <c r="E315" i="31"/>
  <c r="BN315" i="31" s="1"/>
  <c r="F314" i="31"/>
  <c r="E314" i="31"/>
  <c r="BM314" i="31" s="1"/>
  <c r="F313" i="31"/>
  <c r="E313" i="31"/>
  <c r="BN313" i="31" s="1"/>
  <c r="F312" i="31"/>
  <c r="E312" i="31"/>
  <c r="BN312" i="31" s="1"/>
  <c r="F311" i="31"/>
  <c r="E311" i="31"/>
  <c r="BN311" i="31" s="1"/>
  <c r="F310" i="31"/>
  <c r="E310" i="31"/>
  <c r="BN310" i="31" s="1"/>
  <c r="C310" i="31"/>
  <c r="C311" i="31" s="1"/>
  <c r="C312" i="31" s="1"/>
  <c r="C313" i="31" s="1"/>
  <c r="C314" i="31" s="1"/>
  <c r="C315" i="31" s="1"/>
  <c r="C316" i="31" s="1"/>
  <c r="C317" i="31" s="1"/>
  <c r="C318" i="31" s="1"/>
  <c r="C319" i="31" s="1"/>
  <c r="C320" i="31" s="1"/>
  <c r="C321" i="31" s="1"/>
  <c r="C322" i="31" s="1"/>
  <c r="C323" i="31" s="1"/>
  <c r="C324" i="31" s="1"/>
  <c r="C325" i="31" s="1"/>
  <c r="C326" i="31" s="1"/>
  <c r="C327" i="31" s="1"/>
  <c r="C328" i="31" s="1"/>
  <c r="C329" i="31" s="1"/>
  <c r="C330" i="31" s="1"/>
  <c r="C331" i="31" s="1"/>
  <c r="C332" i="31" s="1"/>
  <c r="C333" i="31" s="1"/>
  <c r="C334" i="31" s="1"/>
  <c r="C335" i="31" s="1"/>
  <c r="C336" i="31" s="1"/>
  <c r="C337" i="31" s="1"/>
  <c r="C338" i="31" s="1"/>
  <c r="C339" i="31" s="1"/>
  <c r="C340" i="31" s="1"/>
  <c r="C341" i="31" s="1"/>
  <c r="C342" i="31" s="1"/>
  <c r="C343" i="31" s="1"/>
  <c r="C344" i="31" s="1"/>
  <c r="C345" i="31" s="1"/>
  <c r="C346" i="31" s="1"/>
  <c r="F309" i="31"/>
  <c r="E309" i="31"/>
  <c r="BM309" i="31" s="1"/>
  <c r="F308" i="31"/>
  <c r="E308" i="31"/>
  <c r="BN308" i="31" s="1"/>
  <c r="F303" i="31"/>
  <c r="E303" i="31"/>
  <c r="BN303" i="31" s="1"/>
  <c r="BN305" i="31" s="1"/>
  <c r="F302" i="31"/>
  <c r="E302" i="31"/>
  <c r="BN302" i="31" s="1"/>
  <c r="F301" i="31"/>
  <c r="E301" i="31"/>
  <c r="BM301" i="31" s="1"/>
  <c r="F300" i="31"/>
  <c r="E300" i="31"/>
  <c r="BN300" i="31" s="1"/>
  <c r="C300" i="31"/>
  <c r="C301" i="31" s="1"/>
  <c r="C302" i="31" s="1"/>
  <c r="C303" i="31" s="1"/>
  <c r="F299" i="31"/>
  <c r="E299" i="31"/>
  <c r="BN299" i="31" s="1"/>
  <c r="F298" i="31"/>
  <c r="E298" i="31"/>
  <c r="BN298" i="31" s="1"/>
  <c r="F293" i="31"/>
  <c r="E293" i="31"/>
  <c r="BN293" i="31" s="1"/>
  <c r="F292" i="31"/>
  <c r="E292" i="31"/>
  <c r="BM292" i="31" s="1"/>
  <c r="F291" i="31"/>
  <c r="E291" i="31"/>
  <c r="BN291" i="31" s="1"/>
  <c r="F290" i="31"/>
  <c r="E290" i="31"/>
  <c r="F289" i="31"/>
  <c r="E289" i="31"/>
  <c r="BN289" i="31" s="1"/>
  <c r="F288" i="31"/>
  <c r="E288" i="31"/>
  <c r="BM288" i="31" s="1"/>
  <c r="F287" i="31"/>
  <c r="E287" i="31"/>
  <c r="BM287" i="31" s="1"/>
  <c r="F286" i="31"/>
  <c r="E286" i="31"/>
  <c r="BN286" i="31" s="1"/>
  <c r="F285" i="31"/>
  <c r="E285" i="31"/>
  <c r="BN285" i="31" s="1"/>
  <c r="F284" i="31"/>
  <c r="E284" i="31"/>
  <c r="BN284" i="31" s="1"/>
  <c r="F283" i="31"/>
  <c r="E283" i="31"/>
  <c r="BM283" i="31" s="1"/>
  <c r="F282" i="31"/>
  <c r="E282" i="31"/>
  <c r="BN282" i="31" s="1"/>
  <c r="F281" i="31"/>
  <c r="E281" i="31"/>
  <c r="BN281" i="31" s="1"/>
  <c r="F280" i="31"/>
  <c r="E280" i="31"/>
  <c r="BM280" i="31" s="1"/>
  <c r="F279" i="31"/>
  <c r="E279" i="31"/>
  <c r="BN279" i="31" s="1"/>
  <c r="F278" i="31"/>
  <c r="E278" i="31"/>
  <c r="BM278" i="31" s="1"/>
  <c r="F277" i="31"/>
  <c r="E277" i="31"/>
  <c r="BN277" i="31" s="1"/>
  <c r="F276" i="31"/>
  <c r="E276" i="31"/>
  <c r="BN276" i="31" s="1"/>
  <c r="F275" i="31"/>
  <c r="E275" i="31"/>
  <c r="BN275" i="31" s="1"/>
  <c r="F274" i="31"/>
  <c r="E274" i="31"/>
  <c r="BN274" i="31" s="1"/>
  <c r="F273" i="31"/>
  <c r="E273" i="31"/>
  <c r="BM273" i="31" s="1"/>
  <c r="F272" i="31"/>
  <c r="E272" i="31"/>
  <c r="BN272" i="31" s="1"/>
  <c r="F271" i="31"/>
  <c r="E271" i="31"/>
  <c r="BM271" i="31" s="1"/>
  <c r="F270" i="31"/>
  <c r="E270" i="31"/>
  <c r="BM270" i="31" s="1"/>
  <c r="F269" i="31"/>
  <c r="E269" i="31"/>
  <c r="BN269" i="31" s="1"/>
  <c r="F268" i="31"/>
  <c r="E268" i="31"/>
  <c r="BN268" i="31" s="1"/>
  <c r="F267" i="31"/>
  <c r="E267" i="31"/>
  <c r="BM267" i="31" s="1"/>
  <c r="F266" i="31"/>
  <c r="E266" i="31"/>
  <c r="BM266" i="31" s="1"/>
  <c r="F265" i="31"/>
  <c r="E265" i="31"/>
  <c r="BM265" i="31" s="1"/>
  <c r="F264" i="31"/>
  <c r="E264" i="31"/>
  <c r="BN264" i="31" s="1"/>
  <c r="F263" i="31"/>
  <c r="E263" i="31"/>
  <c r="BN263" i="31" s="1"/>
  <c r="F262" i="31"/>
  <c r="E262" i="31"/>
  <c r="BN262" i="31" s="1"/>
  <c r="F261" i="31"/>
  <c r="E261" i="31"/>
  <c r="BM261" i="31" s="1"/>
  <c r="F260" i="31"/>
  <c r="E260" i="31"/>
  <c r="BN260" i="31" s="1"/>
  <c r="C260" i="31"/>
  <c r="C261" i="31" s="1"/>
  <c r="C262" i="31" s="1"/>
  <c r="C263" i="31" s="1"/>
  <c r="C264" i="31" s="1"/>
  <c r="C265" i="31" s="1"/>
  <c r="C266" i="31" s="1"/>
  <c r="C267" i="31" s="1"/>
  <c r="C268" i="31" s="1"/>
  <c r="C269" i="31" s="1"/>
  <c r="C270" i="31" s="1"/>
  <c r="C271" i="31" s="1"/>
  <c r="C272" i="31" s="1"/>
  <c r="C273" i="31" s="1"/>
  <c r="C274" i="31" s="1"/>
  <c r="C275" i="31" s="1"/>
  <c r="C276" i="31" s="1"/>
  <c r="C277" i="31" s="1"/>
  <c r="C278" i="31" s="1"/>
  <c r="C279" i="31" s="1"/>
  <c r="C280" i="31" s="1"/>
  <c r="C281" i="31" s="1"/>
  <c r="C282" i="31" s="1"/>
  <c r="C283" i="31" s="1"/>
  <c r="C284" i="31" s="1"/>
  <c r="C285" i="31" s="1"/>
  <c r="C286" i="31" s="1"/>
  <c r="C287" i="31" s="1"/>
  <c r="C288" i="31" s="1"/>
  <c r="C289" i="31" s="1"/>
  <c r="C290" i="31" s="1"/>
  <c r="C291" i="31" s="1"/>
  <c r="C292" i="31" s="1"/>
  <c r="C293" i="31" s="1"/>
  <c r="F259" i="31"/>
  <c r="E259" i="31"/>
  <c r="BM259" i="31" s="1"/>
  <c r="F258" i="31"/>
  <c r="E258" i="31"/>
  <c r="BN258" i="31" s="1"/>
  <c r="F253" i="31"/>
  <c r="E253" i="31"/>
  <c r="BM253" i="31" s="1"/>
  <c r="F252" i="31"/>
  <c r="E252" i="31"/>
  <c r="BM252" i="31" s="1"/>
  <c r="F251" i="31"/>
  <c r="E251" i="31"/>
  <c r="BN251" i="31" s="1"/>
  <c r="F250" i="31"/>
  <c r="E250" i="31"/>
  <c r="BN250" i="31" s="1"/>
  <c r="F249" i="31"/>
  <c r="E249" i="31"/>
  <c r="BN249" i="31" s="1"/>
  <c r="F248" i="31"/>
  <c r="E248" i="31"/>
  <c r="BM248" i="31" s="1"/>
  <c r="F247" i="31"/>
  <c r="E247" i="31"/>
  <c r="BN247" i="31" s="1"/>
  <c r="C247" i="31"/>
  <c r="C248" i="31" s="1"/>
  <c r="C249" i="31" s="1"/>
  <c r="C250" i="31" s="1"/>
  <c r="C251" i="31" s="1"/>
  <c r="C252" i="31" s="1"/>
  <c r="C253" i="31" s="1"/>
  <c r="F246" i="31"/>
  <c r="E246" i="31"/>
  <c r="BN246" i="31" s="1"/>
  <c r="F245" i="31"/>
  <c r="E245" i="31"/>
  <c r="BN245" i="31" s="1"/>
  <c r="F240" i="31"/>
  <c r="E240" i="31"/>
  <c r="BM240" i="31" s="1"/>
  <c r="F239" i="31"/>
  <c r="E239" i="31"/>
  <c r="F238" i="31"/>
  <c r="E238" i="31"/>
  <c r="F237" i="31"/>
  <c r="E237" i="31"/>
  <c r="BM237" i="31" s="1"/>
  <c r="F236" i="31"/>
  <c r="E236" i="31"/>
  <c r="BN236" i="31" s="1"/>
  <c r="F235" i="31"/>
  <c r="E235" i="31"/>
  <c r="BN235" i="31" s="1"/>
  <c r="F234" i="31"/>
  <c r="E234" i="31"/>
  <c r="BN234" i="31" s="1"/>
  <c r="F233" i="31"/>
  <c r="E233" i="31"/>
  <c r="BM233" i="31" s="1"/>
  <c r="F232" i="31"/>
  <c r="E232" i="31"/>
  <c r="BN232" i="31" s="1"/>
  <c r="F231" i="31"/>
  <c r="E231" i="31"/>
  <c r="BN231" i="31" s="1"/>
  <c r="F230" i="31"/>
  <c r="E230" i="31"/>
  <c r="BN230" i="31" s="1"/>
  <c r="F229" i="31"/>
  <c r="E229" i="31"/>
  <c r="BN229" i="31" s="1"/>
  <c r="F228" i="31"/>
  <c r="E228" i="31"/>
  <c r="BM228" i="31" s="1"/>
  <c r="F227" i="31"/>
  <c r="E227" i="31"/>
  <c r="BN227" i="31" s="1"/>
  <c r="F226" i="31"/>
  <c r="E226" i="31"/>
  <c r="BN226" i="31" s="1"/>
  <c r="F225" i="31"/>
  <c r="E225" i="31"/>
  <c r="BM225" i="31" s="1"/>
  <c r="F224" i="31"/>
  <c r="E224" i="31"/>
  <c r="BN224" i="31" s="1"/>
  <c r="F223" i="31"/>
  <c r="E223" i="31"/>
  <c r="BN223" i="31" s="1"/>
  <c r="F222" i="31"/>
  <c r="E222" i="31"/>
  <c r="BN222" i="31" s="1"/>
  <c r="F221" i="31"/>
  <c r="E221" i="31"/>
  <c r="BM221" i="31" s="1"/>
  <c r="F220" i="31"/>
  <c r="E220" i="31"/>
  <c r="BN220" i="31" s="1"/>
  <c r="F219" i="31"/>
  <c r="E219" i="31"/>
  <c r="BN219" i="31" s="1"/>
  <c r="F218" i="31"/>
  <c r="E218" i="31"/>
  <c r="BN218" i="31" s="1"/>
  <c r="F217" i="31"/>
  <c r="E217" i="31"/>
  <c r="BN217" i="31" s="1"/>
  <c r="F216" i="31"/>
  <c r="E216" i="31"/>
  <c r="BM216" i="31" s="1"/>
  <c r="F215" i="31"/>
  <c r="E215" i="31"/>
  <c r="BN215" i="31" s="1"/>
  <c r="C215" i="31"/>
  <c r="C216" i="31" s="1"/>
  <c r="C217" i="31" s="1"/>
  <c r="C218" i="31" s="1"/>
  <c r="C219" i="31" s="1"/>
  <c r="C220" i="31" s="1"/>
  <c r="C221" i="31" s="1"/>
  <c r="C222" i="31" s="1"/>
  <c r="C223" i="31" s="1"/>
  <c r="C224" i="31" s="1"/>
  <c r="C225" i="31" s="1"/>
  <c r="C226" i="31" s="1"/>
  <c r="C227" i="31" s="1"/>
  <c r="C228" i="31" s="1"/>
  <c r="C229" i="31" s="1"/>
  <c r="C230" i="31" s="1"/>
  <c r="C231" i="31" s="1"/>
  <c r="C232" i="31" s="1"/>
  <c r="C233" i="31" s="1"/>
  <c r="C234" i="31" s="1"/>
  <c r="C235" i="31" s="1"/>
  <c r="C236" i="31" s="1"/>
  <c r="C237" i="31" s="1"/>
  <c r="C238" i="31" s="1"/>
  <c r="C239" i="31" s="1"/>
  <c r="C240" i="31" s="1"/>
  <c r="F214" i="31"/>
  <c r="E214" i="31"/>
  <c r="BN214" i="31" s="1"/>
  <c r="F213" i="31"/>
  <c r="E213" i="31"/>
  <c r="BN213" i="31" s="1"/>
  <c r="F212" i="31"/>
  <c r="E212" i="31"/>
  <c r="BM212" i="31" s="1"/>
  <c r="F207" i="31"/>
  <c r="E207" i="31"/>
  <c r="BN207" i="31" s="1"/>
  <c r="F206" i="31"/>
  <c r="E206" i="31"/>
  <c r="BN206" i="31" s="1"/>
  <c r="F205" i="31"/>
  <c r="E205" i="31"/>
  <c r="BM205" i="31" s="1"/>
  <c r="F204" i="31"/>
  <c r="E204" i="31"/>
  <c r="BN204" i="31" s="1"/>
  <c r="F203" i="31"/>
  <c r="E203" i="31"/>
  <c r="BN203" i="31" s="1"/>
  <c r="F202" i="31"/>
  <c r="E202" i="31"/>
  <c r="BM202" i="31" s="1"/>
  <c r="F201" i="31"/>
  <c r="E201" i="31"/>
  <c r="BN201" i="31" s="1"/>
  <c r="F200" i="31"/>
  <c r="E200" i="31"/>
  <c r="BN200" i="31" s="1"/>
  <c r="F199" i="31"/>
  <c r="E199" i="31"/>
  <c r="BN199" i="31" s="1"/>
  <c r="F198" i="31"/>
  <c r="E198" i="31"/>
  <c r="BM198" i="31" s="1"/>
  <c r="F197" i="31"/>
  <c r="E197" i="31"/>
  <c r="BN197" i="31" s="1"/>
  <c r="F196" i="31"/>
  <c r="E196" i="31"/>
  <c r="BN196" i="31" s="1"/>
  <c r="F195" i="31"/>
  <c r="E195" i="31"/>
  <c r="BN195" i="31" s="1"/>
  <c r="F194" i="31"/>
  <c r="E194" i="31"/>
  <c r="BN194" i="31" s="1"/>
  <c r="C194" i="31"/>
  <c r="C195" i="31" s="1"/>
  <c r="C196" i="31" s="1"/>
  <c r="C197" i="31" s="1"/>
  <c r="C198" i="31" s="1"/>
  <c r="C199" i="31" s="1"/>
  <c r="C200" i="31" s="1"/>
  <c r="C201" i="31" s="1"/>
  <c r="C202" i="31" s="1"/>
  <c r="C203" i="31" s="1"/>
  <c r="C204" i="31" s="1"/>
  <c r="C205" i="31" s="1"/>
  <c r="C206" i="31" s="1"/>
  <c r="C207" i="31" s="1"/>
  <c r="F193" i="31"/>
  <c r="E193" i="31"/>
  <c r="BM193" i="31" s="1"/>
  <c r="F192" i="31"/>
  <c r="E192" i="31"/>
  <c r="BN192" i="31" s="1"/>
  <c r="F187" i="31"/>
  <c r="E187" i="31"/>
  <c r="F186" i="31"/>
  <c r="E186" i="31"/>
  <c r="BN186" i="31" s="1"/>
  <c r="F185" i="31"/>
  <c r="E185" i="31"/>
  <c r="F184" i="31"/>
  <c r="E184" i="31"/>
  <c r="F183" i="31"/>
  <c r="E183" i="31"/>
  <c r="BM183" i="31" s="1"/>
  <c r="F182" i="31"/>
  <c r="E182" i="31"/>
  <c r="BN182" i="31" s="1"/>
  <c r="C182" i="31"/>
  <c r="C183" i="31" s="1"/>
  <c r="C184" i="31" s="1"/>
  <c r="C185" i="31" s="1"/>
  <c r="C186" i="31" s="1"/>
  <c r="C187" i="31" s="1"/>
  <c r="F181" i="31"/>
  <c r="E181" i="31"/>
  <c r="BN181" i="31" s="1"/>
  <c r="F180" i="31"/>
  <c r="E180" i="31"/>
  <c r="F175" i="31"/>
  <c r="E175" i="31"/>
  <c r="BN175" i="31" s="1"/>
  <c r="F174" i="31"/>
  <c r="E174" i="31"/>
  <c r="F173" i="31"/>
  <c r="E173" i="31"/>
  <c r="BN173" i="31" s="1"/>
  <c r="F172" i="31"/>
  <c r="E172" i="31"/>
  <c r="BM172" i="31" s="1"/>
  <c r="F171" i="31"/>
  <c r="E171" i="31"/>
  <c r="F170" i="31"/>
  <c r="E170" i="31"/>
  <c r="BN170" i="31" s="1"/>
  <c r="F169" i="31"/>
  <c r="E169" i="31"/>
  <c r="BN169" i="31" s="1"/>
  <c r="F168" i="31"/>
  <c r="E168" i="31"/>
  <c r="BN168" i="31" s="1"/>
  <c r="F167" i="31"/>
  <c r="E167" i="31"/>
  <c r="F166" i="31"/>
  <c r="E166" i="31"/>
  <c r="F165" i="31"/>
  <c r="E165" i="31"/>
  <c r="BN165" i="31" s="1"/>
  <c r="F164" i="31"/>
  <c r="E164" i="31"/>
  <c r="BM164" i="31" s="1"/>
  <c r="F163" i="31"/>
  <c r="E163" i="31"/>
  <c r="BN163" i="31" s="1"/>
  <c r="F162" i="31"/>
  <c r="E162" i="31"/>
  <c r="BN162" i="31" s="1"/>
  <c r="F161" i="31"/>
  <c r="E161" i="31"/>
  <c r="BM161" i="31" s="1"/>
  <c r="F160" i="31"/>
  <c r="E160" i="31"/>
  <c r="BN160" i="31" s="1"/>
  <c r="C160" i="31"/>
  <c r="C161" i="31" s="1"/>
  <c r="C162" i="31" s="1"/>
  <c r="C163" i="31" s="1"/>
  <c r="C164" i="31" s="1"/>
  <c r="C165" i="31" s="1"/>
  <c r="C166" i="31" s="1"/>
  <c r="C167" i="31" s="1"/>
  <c r="C168" i="31" s="1"/>
  <c r="C169" i="31" s="1"/>
  <c r="C170" i="31" s="1"/>
  <c r="C171" i="31" s="1"/>
  <c r="C172" i="31" s="1"/>
  <c r="C173" i="31" s="1"/>
  <c r="C174" i="31" s="1"/>
  <c r="C175" i="31" s="1"/>
  <c r="F159" i="31"/>
  <c r="E159" i="31"/>
  <c r="BN159" i="31" s="1"/>
  <c r="F158" i="31"/>
  <c r="E158" i="31"/>
  <c r="BN158" i="31" s="1"/>
  <c r="F153" i="31"/>
  <c r="E153" i="31"/>
  <c r="F152" i="31"/>
  <c r="E152" i="31"/>
  <c r="BN152" i="31" s="1"/>
  <c r="F151" i="31"/>
  <c r="E151" i="31"/>
  <c r="BN151" i="31" s="1"/>
  <c r="F150" i="31"/>
  <c r="E150" i="31"/>
  <c r="F149" i="31"/>
  <c r="E149" i="31"/>
  <c r="BN149" i="31" s="1"/>
  <c r="F148" i="31"/>
  <c r="E148" i="31"/>
  <c r="BN148" i="31" s="1"/>
  <c r="F147" i="31"/>
  <c r="E147" i="31"/>
  <c r="BM147" i="31" s="1"/>
  <c r="F146" i="31"/>
  <c r="E146" i="31"/>
  <c r="BN146" i="31" s="1"/>
  <c r="F145" i="31"/>
  <c r="E145" i="31"/>
  <c r="BN145" i="31" s="1"/>
  <c r="C145" i="31"/>
  <c r="C146" i="31" s="1"/>
  <c r="C147" i="31" s="1"/>
  <c r="C148" i="31" s="1"/>
  <c r="C149" i="31" s="1"/>
  <c r="C150" i="31" s="1"/>
  <c r="C151" i="31" s="1"/>
  <c r="C152" i="31" s="1"/>
  <c r="C153" i="31" s="1"/>
  <c r="F144" i="31"/>
  <c r="E144" i="31"/>
  <c r="BM144" i="31" s="1"/>
  <c r="F143" i="31"/>
  <c r="E143" i="31"/>
  <c r="BM143" i="31" s="1"/>
  <c r="F138" i="31"/>
  <c r="E138" i="31"/>
  <c r="BN138" i="31" s="1"/>
  <c r="F137" i="31"/>
  <c r="E137" i="31"/>
  <c r="BM137" i="31" s="1"/>
  <c r="F136" i="31"/>
  <c r="E136" i="31"/>
  <c r="BN136" i="31" s="1"/>
  <c r="F135" i="31"/>
  <c r="E135" i="31"/>
  <c r="BN135" i="31" s="1"/>
  <c r="F134" i="31"/>
  <c r="E134" i="31"/>
  <c r="BM134" i="31" s="1"/>
  <c r="F133" i="31"/>
  <c r="E133" i="31"/>
  <c r="BN133" i="31" s="1"/>
  <c r="F132" i="31"/>
  <c r="E132" i="31"/>
  <c r="BN132" i="31" s="1"/>
  <c r="F131" i="31"/>
  <c r="E131" i="31"/>
  <c r="BN131" i="31" s="1"/>
  <c r="F130" i="31"/>
  <c r="E130" i="31"/>
  <c r="BM130" i="31" s="1"/>
  <c r="F129" i="31"/>
  <c r="E129" i="31"/>
  <c r="C129" i="31"/>
  <c r="C130" i="31" s="1"/>
  <c r="C131" i="31" s="1"/>
  <c r="C132" i="31" s="1"/>
  <c r="C133" i="31" s="1"/>
  <c r="C134" i="31" s="1"/>
  <c r="C135" i="31" s="1"/>
  <c r="C136" i="31" s="1"/>
  <c r="C137" i="31" s="1"/>
  <c r="C138" i="31" s="1"/>
  <c r="F128" i="31"/>
  <c r="E128" i="31"/>
  <c r="BN128" i="31" s="1"/>
  <c r="F127" i="31"/>
  <c r="E127" i="31"/>
  <c r="BN127" i="31" s="1"/>
  <c r="F122" i="31"/>
  <c r="E122" i="31"/>
  <c r="BN122" i="31" s="1"/>
  <c r="F121" i="31"/>
  <c r="E121" i="31"/>
  <c r="BM121" i="31" s="1"/>
  <c r="F120" i="31"/>
  <c r="E120" i="31"/>
  <c r="BM120" i="31" s="1"/>
  <c r="F119" i="31"/>
  <c r="E119" i="31"/>
  <c r="BN119" i="31" s="1"/>
  <c r="F118" i="31"/>
  <c r="E118" i="31"/>
  <c r="BN118" i="31" s="1"/>
  <c r="F117" i="31"/>
  <c r="E117" i="31"/>
  <c r="BM117" i="31" s="1"/>
  <c r="C117" i="31"/>
  <c r="C118" i="31" s="1"/>
  <c r="C119" i="31" s="1"/>
  <c r="C120" i="31" s="1"/>
  <c r="C121" i="31" s="1"/>
  <c r="C122" i="31" s="1"/>
  <c r="F116" i="31"/>
  <c r="E116" i="31"/>
  <c r="BM116" i="31" s="1"/>
  <c r="F115" i="31"/>
  <c r="E115" i="31"/>
  <c r="BN115" i="31" s="1"/>
  <c r="F110" i="31"/>
  <c r="E110" i="31"/>
  <c r="BM110" i="31" s="1"/>
  <c r="F109" i="31"/>
  <c r="E109" i="31"/>
  <c r="BN109" i="31" s="1"/>
  <c r="F108" i="31"/>
  <c r="E108" i="31"/>
  <c r="BN108" i="31" s="1"/>
  <c r="F107" i="31"/>
  <c r="E107" i="31"/>
  <c r="BM107" i="31" s="1"/>
  <c r="F106" i="31"/>
  <c r="E106" i="31"/>
  <c r="BN106" i="31" s="1"/>
  <c r="F105" i="31"/>
  <c r="E105" i="31"/>
  <c r="BN105" i="31" s="1"/>
  <c r="F104" i="31"/>
  <c r="E104" i="31"/>
  <c r="BN104" i="31" s="1"/>
  <c r="F103" i="31"/>
  <c r="E103" i="31"/>
  <c r="F102" i="31"/>
  <c r="E102" i="31"/>
  <c r="BM102" i="31" s="1"/>
  <c r="F101" i="31"/>
  <c r="E101" i="31"/>
  <c r="BN101" i="31" s="1"/>
  <c r="F100" i="31"/>
  <c r="E100" i="31"/>
  <c r="BN100" i="31" s="1"/>
  <c r="C100" i="31"/>
  <c r="C101" i="31" s="1"/>
  <c r="C102" i="31" s="1"/>
  <c r="C103" i="31" s="1"/>
  <c r="C104" i="31" s="1"/>
  <c r="C105" i="31" s="1"/>
  <c r="C106" i="31" s="1"/>
  <c r="C107" i="31" s="1"/>
  <c r="C108" i="31" s="1"/>
  <c r="C109" i="31" s="1"/>
  <c r="C110" i="31" s="1"/>
  <c r="F99" i="31"/>
  <c r="E99" i="31"/>
  <c r="BN99" i="31" s="1"/>
  <c r="F98" i="31"/>
  <c r="E98" i="31"/>
  <c r="BN98" i="31" s="1"/>
  <c r="F93" i="31"/>
  <c r="E93" i="31"/>
  <c r="F92" i="31"/>
  <c r="E92" i="31"/>
  <c r="F91" i="31"/>
  <c r="E91" i="31"/>
  <c r="BN91" i="31" s="1"/>
  <c r="F90" i="31"/>
  <c r="E90" i="31"/>
  <c r="BM90" i="31" s="1"/>
  <c r="F89" i="31"/>
  <c r="E89" i="31"/>
  <c r="F88" i="31"/>
  <c r="E88" i="31"/>
  <c r="BN88" i="31" s="1"/>
  <c r="F87" i="31"/>
  <c r="E87" i="31"/>
  <c r="BN87" i="31" s="1"/>
  <c r="F86" i="31"/>
  <c r="E86" i="31"/>
  <c r="BN86" i="31" s="1"/>
  <c r="F85" i="31"/>
  <c r="E85" i="31"/>
  <c r="BM85" i="31" s="1"/>
  <c r="F84" i="31"/>
  <c r="E84" i="31"/>
  <c r="BM84" i="31" s="1"/>
  <c r="F83" i="31"/>
  <c r="E83" i="31"/>
  <c r="BN83" i="31" s="1"/>
  <c r="F82" i="31"/>
  <c r="E82" i="31"/>
  <c r="BM82" i="31" s="1"/>
  <c r="F81" i="31"/>
  <c r="E81" i="31"/>
  <c r="BM81" i="31" s="1"/>
  <c r="F80" i="31"/>
  <c r="E80" i="31"/>
  <c r="BN80" i="31" s="1"/>
  <c r="F79" i="31"/>
  <c r="E79" i="31"/>
  <c r="BN79" i="31" s="1"/>
  <c r="F78" i="31"/>
  <c r="E78" i="31"/>
  <c r="BM78" i="31" s="1"/>
  <c r="F77" i="31"/>
  <c r="E77" i="31"/>
  <c r="BM77" i="31" s="1"/>
  <c r="F76" i="31"/>
  <c r="E76" i="31"/>
  <c r="BN76" i="31" s="1"/>
  <c r="C76" i="31"/>
  <c r="C77" i="31" s="1"/>
  <c r="C78" i="31" s="1"/>
  <c r="C79" i="31" s="1"/>
  <c r="C80" i="31" s="1"/>
  <c r="C81" i="31" s="1"/>
  <c r="C82" i="31" s="1"/>
  <c r="C83" i="31" s="1"/>
  <c r="C84" i="31" s="1"/>
  <c r="C85" i="31" s="1"/>
  <c r="C86" i="31" s="1"/>
  <c r="C87" i="31" s="1"/>
  <c r="C88" i="31" s="1"/>
  <c r="C89" i="31" s="1"/>
  <c r="C90" i="31" s="1"/>
  <c r="C91" i="31" s="1"/>
  <c r="C92" i="31" s="1"/>
  <c r="C93" i="31" s="1"/>
  <c r="F75" i="31"/>
  <c r="E75" i="31"/>
  <c r="BN75" i="31" s="1"/>
  <c r="F74" i="31"/>
  <c r="E74" i="31"/>
  <c r="BM74" i="31" s="1"/>
  <c r="F69" i="31"/>
  <c r="E69" i="31"/>
  <c r="BM69" i="31" s="1"/>
  <c r="F68" i="31"/>
  <c r="E68" i="31"/>
  <c r="BN68" i="31" s="1"/>
  <c r="F67" i="31"/>
  <c r="E67" i="31"/>
  <c r="BN67" i="31" s="1"/>
  <c r="F66" i="31"/>
  <c r="E66" i="31"/>
  <c r="BN66" i="31" s="1"/>
  <c r="F65" i="31"/>
  <c r="E65" i="31"/>
  <c r="BN65" i="31" s="1"/>
  <c r="F64" i="31"/>
  <c r="E64" i="31"/>
  <c r="BM64" i="31" s="1"/>
  <c r="F63" i="31"/>
  <c r="E63" i="31"/>
  <c r="BM63" i="31" s="1"/>
  <c r="F62" i="31"/>
  <c r="E62" i="31"/>
  <c r="BN62" i="31" s="1"/>
  <c r="F61" i="31"/>
  <c r="E61" i="31"/>
  <c r="BM61" i="31" s="1"/>
  <c r="F60" i="31"/>
  <c r="E60" i="31"/>
  <c r="BN60" i="31" s="1"/>
  <c r="F59" i="31"/>
  <c r="E59" i="31"/>
  <c r="BN59" i="31" s="1"/>
  <c r="F58" i="31"/>
  <c r="E58" i="31"/>
  <c r="BM58" i="31" s="1"/>
  <c r="F57" i="31"/>
  <c r="E57" i="31"/>
  <c r="BN57" i="31" s="1"/>
  <c r="F56" i="31"/>
  <c r="E56" i="31"/>
  <c r="BM56" i="31" s="1"/>
  <c r="F55" i="31"/>
  <c r="E55" i="31"/>
  <c r="BN55" i="31" s="1"/>
  <c r="F54" i="31"/>
  <c r="E54" i="31"/>
  <c r="F53" i="31"/>
  <c r="E53" i="31"/>
  <c r="BN53" i="31" s="1"/>
  <c r="F52" i="31"/>
  <c r="E52" i="31"/>
  <c r="BM52" i="31" s="1"/>
  <c r="F51" i="31"/>
  <c r="E51" i="31"/>
  <c r="BM51" i="31" s="1"/>
  <c r="F50" i="31"/>
  <c r="E50" i="31"/>
  <c r="BN50" i="31" s="1"/>
  <c r="F49" i="31"/>
  <c r="E49" i="31"/>
  <c r="F48" i="31"/>
  <c r="E48" i="31"/>
  <c r="BN48" i="31" s="1"/>
  <c r="F47" i="31"/>
  <c r="E47" i="31"/>
  <c r="BN47" i="31" s="1"/>
  <c r="F46" i="31"/>
  <c r="E46" i="31"/>
  <c r="BM46" i="31" s="1"/>
  <c r="F45" i="31"/>
  <c r="E45" i="31"/>
  <c r="BN45" i="31" s="1"/>
  <c r="F44" i="31"/>
  <c r="E44" i="31"/>
  <c r="F43" i="31"/>
  <c r="E43" i="31"/>
  <c r="BN43" i="31" s="1"/>
  <c r="F42" i="31"/>
  <c r="E42" i="31"/>
  <c r="BM42" i="31" s="1"/>
  <c r="F41" i="31"/>
  <c r="E41" i="31"/>
  <c r="BN41" i="31" s="1"/>
  <c r="F40" i="31"/>
  <c r="E40" i="31"/>
  <c r="BM40" i="31" s="1"/>
  <c r="F39" i="31"/>
  <c r="E39" i="31"/>
  <c r="F38" i="31"/>
  <c r="E38" i="31"/>
  <c r="BN38" i="31" s="1"/>
  <c r="C38" i="31"/>
  <c r="C39" i="31" s="1"/>
  <c r="C40" i="31" s="1"/>
  <c r="C41" i="31" s="1"/>
  <c r="C42" i="31" s="1"/>
  <c r="C43" i="31" s="1"/>
  <c r="C44" i="31" s="1"/>
  <c r="C45" i="31" s="1"/>
  <c r="C46" i="31" s="1"/>
  <c r="C47" i="31" s="1"/>
  <c r="C48" i="31" s="1"/>
  <c r="C49" i="31" s="1"/>
  <c r="C50" i="31" s="1"/>
  <c r="C51" i="31" s="1"/>
  <c r="C52" i="31" s="1"/>
  <c r="C53" i="31" s="1"/>
  <c r="C54" i="31" s="1"/>
  <c r="C55" i="31" s="1"/>
  <c r="C56" i="31" s="1"/>
  <c r="C57" i="31" s="1"/>
  <c r="C58" i="31" s="1"/>
  <c r="C59" i="31" s="1"/>
  <c r="C60" i="31" s="1"/>
  <c r="C61" i="31" s="1"/>
  <c r="C62" i="31" s="1"/>
  <c r="C63" i="31" s="1"/>
  <c r="C64" i="31" s="1"/>
  <c r="C65" i="31" s="1"/>
  <c r="C66" i="31" s="1"/>
  <c r="C67" i="31" s="1"/>
  <c r="C68" i="31" s="1"/>
  <c r="C69" i="31" s="1"/>
  <c r="F37" i="31"/>
  <c r="E37" i="31"/>
  <c r="BM37" i="31" s="1"/>
  <c r="F36" i="31"/>
  <c r="E36" i="31"/>
  <c r="BN36" i="31" s="1"/>
  <c r="F31" i="31"/>
  <c r="E31" i="31"/>
  <c r="F30" i="31"/>
  <c r="E30" i="31"/>
  <c r="BN30" i="31" s="1"/>
  <c r="F29" i="31"/>
  <c r="E29" i="31"/>
  <c r="BM29" i="31" s="1"/>
  <c r="F28" i="31"/>
  <c r="E28" i="31"/>
  <c r="BN28" i="31" s="1"/>
  <c r="F27" i="31"/>
  <c r="E27" i="31"/>
  <c r="BM27" i="31" s="1"/>
  <c r="F26" i="31"/>
  <c r="E26" i="31"/>
  <c r="BM26" i="31" s="1"/>
  <c r="F25" i="31"/>
  <c r="E25" i="31"/>
  <c r="BN25" i="31" s="1"/>
  <c r="F24" i="31"/>
  <c r="E24" i="31"/>
  <c r="BM24" i="31" s="1"/>
  <c r="F23" i="31"/>
  <c r="E23" i="31"/>
  <c r="BN23" i="31" s="1"/>
  <c r="F22" i="31"/>
  <c r="E22" i="31"/>
  <c r="BN22" i="31" s="1"/>
  <c r="F21" i="31"/>
  <c r="E21" i="31"/>
  <c r="F20" i="31"/>
  <c r="E20" i="31"/>
  <c r="BN20" i="31" s="1"/>
  <c r="F19" i="31"/>
  <c r="E19" i="31"/>
  <c r="BM19" i="31" s="1"/>
  <c r="F18" i="31"/>
  <c r="E18" i="31"/>
  <c r="BN18" i="31" s="1"/>
  <c r="F17" i="31"/>
  <c r="E17" i="31"/>
  <c r="BM17" i="31" s="1"/>
  <c r="F16" i="31"/>
  <c r="E16" i="31"/>
  <c r="F15" i="31"/>
  <c r="E15" i="31"/>
  <c r="BM15" i="31" s="1"/>
  <c r="F14" i="31"/>
  <c r="E14" i="31"/>
  <c r="F13" i="31"/>
  <c r="E13" i="31"/>
  <c r="BN13" i="31" s="1"/>
  <c r="F12" i="31"/>
  <c r="E12" i="31"/>
  <c r="BM12" i="31" s="1"/>
  <c r="F11" i="31"/>
  <c r="E11" i="31"/>
  <c r="BN11" i="31" s="1"/>
  <c r="F10" i="31"/>
  <c r="E10" i="31"/>
  <c r="BN10" i="31" s="1"/>
  <c r="C10" i="31"/>
  <c r="C11" i="31" s="1"/>
  <c r="C12" i="31" s="1"/>
  <c r="C13" i="31" s="1"/>
  <c r="C14" i="31" s="1"/>
  <c r="C15" i="31" s="1"/>
  <c r="C16" i="31" s="1"/>
  <c r="C17" i="31" s="1"/>
  <c r="C18" i="31" s="1"/>
  <c r="C19" i="31" s="1"/>
  <c r="C20" i="31" s="1"/>
  <c r="C21" i="31" s="1"/>
  <c r="C22" i="31" s="1"/>
  <c r="C23" i="31" s="1"/>
  <c r="C24" i="31" s="1"/>
  <c r="C25" i="31" s="1"/>
  <c r="C26" i="31" s="1"/>
  <c r="C27" i="31" s="1"/>
  <c r="C28" i="31" s="1"/>
  <c r="C29" i="31" s="1"/>
  <c r="C30" i="31" s="1"/>
  <c r="C31" i="31" s="1"/>
  <c r="B10" i="31"/>
  <c r="B11" i="31" s="1"/>
  <c r="B12" i="31" s="1"/>
  <c r="B13" i="31" s="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7" i="31" s="1"/>
  <c r="B38" i="31" s="1"/>
  <c r="B39" i="31" s="1"/>
  <c r="B40" i="31" s="1"/>
  <c r="B41" i="31" s="1"/>
  <c r="B42" i="31" s="1"/>
  <c r="B43" i="31" s="1"/>
  <c r="B44" i="31" s="1"/>
  <c r="B45" i="31" s="1"/>
  <c r="B46" i="31" s="1"/>
  <c r="B47" i="31" s="1"/>
  <c r="B48" i="31" s="1"/>
  <c r="B49" i="31" s="1"/>
  <c r="B50" i="31" s="1"/>
  <c r="B51" i="31" s="1"/>
  <c r="B52" i="31" s="1"/>
  <c r="B53" i="31" s="1"/>
  <c r="B54" i="31" s="1"/>
  <c r="B55" i="31" s="1"/>
  <c r="B56" i="31" s="1"/>
  <c r="B57" i="31" s="1"/>
  <c r="B58" i="31" s="1"/>
  <c r="B59" i="31" s="1"/>
  <c r="B60" i="31" s="1"/>
  <c r="B61" i="31" s="1"/>
  <c r="B62" i="31" s="1"/>
  <c r="B63" i="31" s="1"/>
  <c r="B64" i="31" s="1"/>
  <c r="B65" i="31" s="1"/>
  <c r="B66" i="31" s="1"/>
  <c r="B67" i="31" s="1"/>
  <c r="B68" i="31" s="1"/>
  <c r="B69" i="31" s="1"/>
  <c r="B75" i="31" s="1"/>
  <c r="B76" i="31" s="1"/>
  <c r="B77" i="31" s="1"/>
  <c r="B78" i="31" s="1"/>
  <c r="B79" i="31" s="1"/>
  <c r="B80" i="31" s="1"/>
  <c r="B81" i="31" s="1"/>
  <c r="B82" i="31" s="1"/>
  <c r="B83" i="31" s="1"/>
  <c r="B84" i="31" s="1"/>
  <c r="B85" i="31" s="1"/>
  <c r="B86" i="31" s="1"/>
  <c r="B87" i="31" s="1"/>
  <c r="B88" i="31" s="1"/>
  <c r="B89" i="31" s="1"/>
  <c r="B90" i="31" s="1"/>
  <c r="B91" i="31" s="1"/>
  <c r="B92" i="31" s="1"/>
  <c r="B93" i="31" s="1"/>
  <c r="B99" i="31" s="1"/>
  <c r="B100" i="31" s="1"/>
  <c r="B101" i="31" s="1"/>
  <c r="B102" i="31" s="1"/>
  <c r="B103" i="31" s="1"/>
  <c r="B104" i="31" s="1"/>
  <c r="B105" i="31" s="1"/>
  <c r="B106" i="31" s="1"/>
  <c r="B107" i="31" s="1"/>
  <c r="B108" i="31" s="1"/>
  <c r="B109" i="31" s="1"/>
  <c r="B110" i="31" s="1"/>
  <c r="B116" i="31" s="1"/>
  <c r="B117" i="31" s="1"/>
  <c r="B118" i="31" s="1"/>
  <c r="B119" i="31" s="1"/>
  <c r="B120" i="31" s="1"/>
  <c r="B121" i="31" s="1"/>
  <c r="B122" i="31" s="1"/>
  <c r="B128" i="31" s="1"/>
  <c r="B129" i="31" s="1"/>
  <c r="B130" i="31" s="1"/>
  <c r="B131" i="31" s="1"/>
  <c r="B132" i="31" s="1"/>
  <c r="B133" i="31" s="1"/>
  <c r="B134" i="31" s="1"/>
  <c r="B135" i="31" s="1"/>
  <c r="B136" i="31" s="1"/>
  <c r="B137" i="31" s="1"/>
  <c r="B138" i="31" s="1"/>
  <c r="B144" i="31" s="1"/>
  <c r="B145" i="31" s="1"/>
  <c r="B146" i="31" s="1"/>
  <c r="B147" i="31" s="1"/>
  <c r="B148" i="31" s="1"/>
  <c r="B149" i="31" s="1"/>
  <c r="B150" i="31" s="1"/>
  <c r="B151" i="31" s="1"/>
  <c r="B152" i="31" s="1"/>
  <c r="B153" i="31" s="1"/>
  <c r="B159" i="31" s="1"/>
  <c r="B160" i="31" s="1"/>
  <c r="B161" i="31" s="1"/>
  <c r="B162" i="31" s="1"/>
  <c r="B163" i="31" s="1"/>
  <c r="B164" i="31" s="1"/>
  <c r="B165" i="31" s="1"/>
  <c r="B166" i="31" s="1"/>
  <c r="B167" i="31" s="1"/>
  <c r="B168" i="31" s="1"/>
  <c r="B169" i="31" s="1"/>
  <c r="B170" i="31" s="1"/>
  <c r="B171" i="31" s="1"/>
  <c r="B172" i="31" s="1"/>
  <c r="B173" i="31" s="1"/>
  <c r="B174" i="31" s="1"/>
  <c r="B175" i="31" s="1"/>
  <c r="B181" i="31" s="1"/>
  <c r="B182" i="31" s="1"/>
  <c r="B183" i="31" s="1"/>
  <c r="B184" i="31" s="1"/>
  <c r="B185" i="31" s="1"/>
  <c r="B186" i="31" s="1"/>
  <c r="B187" i="31" s="1"/>
  <c r="B193" i="31" s="1"/>
  <c r="B194" i="31" s="1"/>
  <c r="B195" i="31" s="1"/>
  <c r="B196" i="31" s="1"/>
  <c r="B197" i="31" s="1"/>
  <c r="B198" i="31" s="1"/>
  <c r="B199" i="31" s="1"/>
  <c r="B200" i="31" s="1"/>
  <c r="B201" i="31" s="1"/>
  <c r="B202" i="31" s="1"/>
  <c r="B203" i="31" s="1"/>
  <c r="B204" i="31" s="1"/>
  <c r="B205" i="31" s="1"/>
  <c r="B206" i="31" s="1"/>
  <c r="B207" i="31" s="1"/>
  <c r="B214" i="31" s="1"/>
  <c r="B215" i="31" s="1"/>
  <c r="B216" i="31" s="1"/>
  <c r="B217" i="31" s="1"/>
  <c r="B218" i="31" s="1"/>
  <c r="B219" i="31" s="1"/>
  <c r="B220" i="31" s="1"/>
  <c r="B221" i="31" s="1"/>
  <c r="B222" i="31" s="1"/>
  <c r="B223" i="31" s="1"/>
  <c r="B224" i="31" s="1"/>
  <c r="B225" i="31" s="1"/>
  <c r="B226" i="31" s="1"/>
  <c r="B227" i="31" s="1"/>
  <c r="B228" i="31" s="1"/>
  <c r="B229" i="31" s="1"/>
  <c r="B230" i="31" s="1"/>
  <c r="B231" i="31" s="1"/>
  <c r="B232" i="31" s="1"/>
  <c r="B233" i="31" s="1"/>
  <c r="B234" i="31" s="1"/>
  <c r="B235" i="31" s="1"/>
  <c r="B236" i="31" s="1"/>
  <c r="B237" i="31" s="1"/>
  <c r="B238" i="31" s="1"/>
  <c r="B239" i="31" s="1"/>
  <c r="B240" i="31" s="1"/>
  <c r="B246" i="31" s="1"/>
  <c r="B247" i="31" s="1"/>
  <c r="B248" i="31" s="1"/>
  <c r="B249" i="31" s="1"/>
  <c r="B250" i="31" s="1"/>
  <c r="B251" i="31" s="1"/>
  <c r="B252" i="31" s="1"/>
  <c r="B253" i="31" s="1"/>
  <c r="B259" i="31" s="1"/>
  <c r="B260" i="31" s="1"/>
  <c r="B261" i="31" s="1"/>
  <c r="B262" i="31" s="1"/>
  <c r="B263" i="31" s="1"/>
  <c r="B264" i="31" s="1"/>
  <c r="B265" i="31" s="1"/>
  <c r="B266" i="31" s="1"/>
  <c r="B267" i="31" s="1"/>
  <c r="B268" i="31" s="1"/>
  <c r="B269" i="31" s="1"/>
  <c r="B270" i="31" s="1"/>
  <c r="B271" i="31" s="1"/>
  <c r="B272" i="31" s="1"/>
  <c r="B273" i="31" s="1"/>
  <c r="B274" i="31" s="1"/>
  <c r="B275" i="31" s="1"/>
  <c r="B276" i="31" s="1"/>
  <c r="B277" i="31" s="1"/>
  <c r="B278" i="31" s="1"/>
  <c r="B279" i="31" s="1"/>
  <c r="B280" i="31" s="1"/>
  <c r="B281" i="31" s="1"/>
  <c r="B282" i="31" s="1"/>
  <c r="B283" i="31" s="1"/>
  <c r="B284" i="31" s="1"/>
  <c r="B285" i="31" s="1"/>
  <c r="B286" i="31" s="1"/>
  <c r="B287" i="31" s="1"/>
  <c r="B288" i="31" s="1"/>
  <c r="B289" i="31" s="1"/>
  <c r="B290" i="31" s="1"/>
  <c r="B291" i="31" s="1"/>
  <c r="B292" i="31" s="1"/>
  <c r="B293" i="31" s="1"/>
  <c r="B299" i="31" s="1"/>
  <c r="B300" i="31" s="1"/>
  <c r="B301" i="31" s="1"/>
  <c r="B302" i="31" s="1"/>
  <c r="B303" i="31" s="1"/>
  <c r="B309" i="31" s="1"/>
  <c r="B310" i="31" s="1"/>
  <c r="B311" i="31" s="1"/>
  <c r="B312" i="31" s="1"/>
  <c r="B313" i="31" s="1"/>
  <c r="B314" i="31" s="1"/>
  <c r="B315" i="31" s="1"/>
  <c r="B316" i="31" s="1"/>
  <c r="B317" i="31" s="1"/>
  <c r="B318" i="31" s="1"/>
  <c r="B319" i="31" s="1"/>
  <c r="B320" i="31" s="1"/>
  <c r="B321" i="31" s="1"/>
  <c r="B322" i="31" s="1"/>
  <c r="B323" i="31" s="1"/>
  <c r="B324" i="31" s="1"/>
  <c r="B325" i="31" s="1"/>
  <c r="B326" i="31" s="1"/>
  <c r="B327" i="31" s="1"/>
  <c r="B328" i="31" s="1"/>
  <c r="B329" i="31" s="1"/>
  <c r="B330" i="31" s="1"/>
  <c r="B331" i="31" s="1"/>
  <c r="B332" i="31" s="1"/>
  <c r="B333" i="31" s="1"/>
  <c r="B334" i="31" s="1"/>
  <c r="B335" i="31" s="1"/>
  <c r="B336" i="31" s="1"/>
  <c r="B337" i="31" s="1"/>
  <c r="B338" i="31" s="1"/>
  <c r="B339" i="31" s="1"/>
  <c r="B340" i="31" s="1"/>
  <c r="B341" i="31" s="1"/>
  <c r="B342" i="31" s="1"/>
  <c r="B343" i="31" s="1"/>
  <c r="B344" i="31" s="1"/>
  <c r="B345" i="31" s="1"/>
  <c r="B346" i="31" s="1"/>
  <c r="B352" i="31" s="1"/>
  <c r="B353" i="31" s="1"/>
  <c r="B354" i="31" s="1"/>
  <c r="B355" i="31" s="1"/>
  <c r="B356" i="31" s="1"/>
  <c r="B357" i="31" s="1"/>
  <c r="B358" i="31" s="1"/>
  <c r="B359" i="31" s="1"/>
  <c r="B360" i="31" s="1"/>
  <c r="B361" i="31" s="1"/>
  <c r="B362" i="31" s="1"/>
  <c r="B363" i="31" s="1"/>
  <c r="B364" i="31" s="1"/>
  <c r="B365" i="31" s="1"/>
  <c r="B371" i="31" s="1"/>
  <c r="B372" i="31" s="1"/>
  <c r="B373" i="31" s="1"/>
  <c r="B374" i="31" s="1"/>
  <c r="B375" i="31" s="1"/>
  <c r="B376" i="31" s="1"/>
  <c r="B377" i="31" s="1"/>
  <c r="B378" i="31" s="1"/>
  <c r="B379" i="31" s="1"/>
  <c r="B380" i="31" s="1"/>
  <c r="B381" i="31" s="1"/>
  <c r="B382" i="31" s="1"/>
  <c r="B383" i="31" s="1"/>
  <c r="B384" i="31" s="1"/>
  <c r="B390" i="31" s="1"/>
  <c r="B391" i="31" s="1"/>
  <c r="B392" i="31" s="1"/>
  <c r="B393" i="31" s="1"/>
  <c r="B394" i="31" s="1"/>
  <c r="B395" i="31" s="1"/>
  <c r="B396" i="31" s="1"/>
  <c r="B397" i="31" s="1"/>
  <c r="B398" i="31" s="1"/>
  <c r="B399" i="31" s="1"/>
  <c r="B400" i="31" s="1"/>
  <c r="B401" i="31" s="1"/>
  <c r="B402" i="31" s="1"/>
  <c r="B408" i="31" s="1"/>
  <c r="B409" i="31" s="1"/>
  <c r="B410" i="31" s="1"/>
  <c r="B411" i="31" s="1"/>
  <c r="B412" i="31" s="1"/>
  <c r="B413" i="31" s="1"/>
  <c r="B414" i="31" s="1"/>
  <c r="B415" i="31" s="1"/>
  <c r="B416" i="31" s="1"/>
  <c r="B417" i="31" s="1"/>
  <c r="B423" i="31" s="1"/>
  <c r="B424" i="31" s="1"/>
  <c r="B425" i="31" s="1"/>
  <c r="B426" i="31" s="1"/>
  <c r="B427" i="31" s="1"/>
  <c r="B433" i="31" s="1"/>
  <c r="B434" i="31" s="1"/>
  <c r="B435" i="31" s="1"/>
  <c r="B436" i="31" s="1"/>
  <c r="B437" i="31" s="1"/>
  <c r="B438" i="31" s="1"/>
  <c r="B444" i="31" s="1"/>
  <c r="B445" i="31" s="1"/>
  <c r="B446" i="31" s="1"/>
  <c r="B447" i="31" s="1"/>
  <c r="B448" i="31" s="1"/>
  <c r="B449" i="31" s="1"/>
  <c r="B450" i="31" s="1"/>
  <c r="B451" i="31" s="1"/>
  <c r="B452" i="31" s="1"/>
  <c r="B453" i="31" s="1"/>
  <c r="B454" i="31" s="1"/>
  <c r="B455" i="31" s="1"/>
  <c r="B456" i="31" s="1"/>
  <c r="B457" i="31" s="1"/>
  <c r="B458" i="31" s="1"/>
  <c r="B464" i="31" s="1"/>
  <c r="B465" i="31" s="1"/>
  <c r="B466" i="31" s="1"/>
  <c r="B467" i="31" s="1"/>
  <c r="B468" i="31" s="1"/>
  <c r="B469" i="31" s="1"/>
  <c r="B475" i="31" s="1"/>
  <c r="B476" i="31" s="1"/>
  <c r="B477" i="31" s="1"/>
  <c r="B478" i="31" s="1"/>
  <c r="B479" i="31" s="1"/>
  <c r="B480" i="31" s="1"/>
  <c r="B481" i="31" s="1"/>
  <c r="B482" i="31" s="1"/>
  <c r="B483" i="31" s="1"/>
  <c r="B484" i="31" s="1"/>
  <c r="B485" i="31" s="1"/>
  <c r="B486" i="31" s="1"/>
  <c r="B487" i="31" s="1"/>
  <c r="B493" i="31" s="1"/>
  <c r="B494" i="31" s="1"/>
  <c r="B495" i="31" s="1"/>
  <c r="B496" i="31" s="1"/>
  <c r="B497" i="31" s="1"/>
  <c r="B498" i="31" s="1"/>
  <c r="B499" i="31" s="1"/>
  <c r="B500" i="31" s="1"/>
  <c r="B501" i="31" s="1"/>
  <c r="B502" i="31" s="1"/>
  <c r="B503" i="31" s="1"/>
  <c r="B504" i="31" s="1"/>
  <c r="B505" i="31" s="1"/>
  <c r="B506" i="31" s="1"/>
  <c r="B507" i="31" s="1"/>
  <c r="B508" i="31" s="1"/>
  <c r="B509" i="31" s="1"/>
  <c r="B510" i="31" s="1"/>
  <c r="B511" i="31" s="1"/>
  <c r="B512" i="31" s="1"/>
  <c r="B513" i="31" s="1"/>
  <c r="B514" i="31" s="1"/>
  <c r="B515" i="31" s="1"/>
  <c r="B516" i="31" s="1"/>
  <c r="B522" i="31" s="1"/>
  <c r="B523" i="31" s="1"/>
  <c r="B524" i="31" s="1"/>
  <c r="B525" i="31" s="1"/>
  <c r="B526" i="31" s="1"/>
  <c r="B527" i="31" s="1"/>
  <c r="B528" i="31" s="1"/>
  <c r="B529" i="31" s="1"/>
  <c r="B530" i="31" s="1"/>
  <c r="B531" i="31" s="1"/>
  <c r="B532" i="31" s="1"/>
  <c r="B533" i="31" s="1"/>
  <c r="B534" i="31" s="1"/>
  <c r="B535" i="31" s="1"/>
  <c r="B536" i="31" s="1"/>
  <c r="B537" i="31" s="1"/>
  <c r="B538" i="31" s="1"/>
  <c r="B544" i="31" s="1"/>
  <c r="B545" i="31" s="1"/>
  <c r="B546" i="31" s="1"/>
  <c r="B547" i="31" s="1"/>
  <c r="B548" i="31" s="1"/>
  <c r="B549" i="31" s="1"/>
  <c r="B550" i="31" s="1"/>
  <c r="B551" i="31" s="1"/>
  <c r="B552" i="31" s="1"/>
  <c r="B558" i="31" s="1"/>
  <c r="B559" i="31" s="1"/>
  <c r="B560" i="31" s="1"/>
  <c r="B561" i="31" s="1"/>
  <c r="B562" i="31" s="1"/>
  <c r="B563" i="31" s="1"/>
  <c r="B564" i="31" s="1"/>
  <c r="B565" i="31" s="1"/>
  <c r="B566" i="31" s="1"/>
  <c r="B567" i="31" s="1"/>
  <c r="B573" i="31" s="1"/>
  <c r="B574" i="31" s="1"/>
  <c r="B575" i="31" s="1"/>
  <c r="B576" i="31" s="1"/>
  <c r="B577" i="31" s="1"/>
  <c r="B578" i="31" s="1"/>
  <c r="B579" i="31" s="1"/>
  <c r="B580" i="31" s="1"/>
  <c r="B581" i="31" s="1"/>
  <c r="B582" i="31" s="1"/>
  <c r="B583" i="31" s="1"/>
  <c r="B584" i="31" s="1"/>
  <c r="B585" i="31" s="1"/>
  <c r="B586" i="31" s="1"/>
  <c r="B587" i="31" s="1"/>
  <c r="B588" i="31" s="1"/>
  <c r="B589" i="31" s="1"/>
  <c r="B590" i="31" s="1"/>
  <c r="B591" i="31" s="1"/>
  <c r="B592" i="31" s="1"/>
  <c r="B593" i="31" s="1"/>
  <c r="B594" i="31" s="1"/>
  <c r="B600" i="31" s="1"/>
  <c r="B601" i="31" s="1"/>
  <c r="B602" i="31" s="1"/>
  <c r="B603" i="31" s="1"/>
  <c r="B604" i="31" s="1"/>
  <c r="B605" i="31" s="1"/>
  <c r="B606" i="31" s="1"/>
  <c r="B607" i="31" s="1"/>
  <c r="B608" i="31" s="1"/>
  <c r="B609" i="31" s="1"/>
  <c r="B610" i="31" s="1"/>
  <c r="B616" i="31" s="1"/>
  <c r="B617" i="31" s="1"/>
  <c r="B618" i="31" s="1"/>
  <c r="B619" i="31" s="1"/>
  <c r="B620" i="31" s="1"/>
  <c r="B621" i="31" s="1"/>
  <c r="B622" i="31" s="1"/>
  <c r="B623" i="31" s="1"/>
  <c r="B624" i="31" s="1"/>
  <c r="B625" i="31" s="1"/>
  <c r="B631" i="31" s="1"/>
  <c r="B632" i="31" s="1"/>
  <c r="B633" i="31" s="1"/>
  <c r="B634" i="31" s="1"/>
  <c r="B635" i="31" s="1"/>
  <c r="B636" i="31" s="1"/>
  <c r="B637" i="31" s="1"/>
  <c r="B638" i="31" s="1"/>
  <c r="B639" i="31" s="1"/>
  <c r="B645" i="31" s="1"/>
  <c r="B646" i="31" s="1"/>
  <c r="B647" i="31" s="1"/>
  <c r="B648" i="31" s="1"/>
  <c r="B649" i="31" s="1"/>
  <c r="B650" i="31" s="1"/>
  <c r="B651" i="31" s="1"/>
  <c r="B657" i="31" s="1"/>
  <c r="B658" i="31" s="1"/>
  <c r="B659" i="31" s="1"/>
  <c r="B660" i="31" s="1"/>
  <c r="B666" i="31" s="1"/>
  <c r="B667" i="31" s="1"/>
  <c r="B668" i="31" s="1"/>
  <c r="B669" i="31" s="1"/>
  <c r="B670" i="31" s="1"/>
  <c r="B671" i="31" s="1"/>
  <c r="B672" i="31" s="1"/>
  <c r="B673" i="31" s="1"/>
  <c r="B679" i="31" s="1"/>
  <c r="B680" i="31" s="1"/>
  <c r="B681" i="31" s="1"/>
  <c r="B682" i="31" s="1"/>
  <c r="B683" i="31" s="1"/>
  <c r="B684" i="31" s="1"/>
  <c r="B685" i="31" s="1"/>
  <c r="B686" i="31" s="1"/>
  <c r="B692" i="31" s="1"/>
  <c r="B693" i="31" s="1"/>
  <c r="B694" i="31" s="1"/>
  <c r="B695" i="31" s="1"/>
  <c r="B696" i="31" s="1"/>
  <c r="B697" i="31" s="1"/>
  <c r="F9" i="31"/>
  <c r="E9" i="31"/>
  <c r="BM9" i="31" s="1"/>
  <c r="F8" i="31"/>
  <c r="E8" i="31"/>
  <c r="BN8" i="31" s="1"/>
  <c r="BF2" i="31"/>
  <c r="AE2" i="31"/>
  <c r="BI696" i="31"/>
  <c r="BH696" i="31"/>
  <c r="BG696" i="31"/>
  <c r="BF696" i="31"/>
  <c r="BE696" i="31"/>
  <c r="BC696" i="31"/>
  <c r="BB696" i="31"/>
  <c r="BA696" i="31"/>
  <c r="AZ696" i="31"/>
  <c r="AY696" i="31"/>
  <c r="AX696" i="31"/>
  <c r="BI695" i="31"/>
  <c r="BH695" i="31"/>
  <c r="BG695" i="31"/>
  <c r="BF695" i="31"/>
  <c r="BE695" i="31"/>
  <c r="BC695" i="31"/>
  <c r="BB695" i="31"/>
  <c r="BA695" i="31"/>
  <c r="AZ695" i="31"/>
  <c r="AY695" i="31"/>
  <c r="AX695" i="31"/>
  <c r="BI694" i="31"/>
  <c r="BH694" i="31"/>
  <c r="BG694" i="31"/>
  <c r="BF694" i="31"/>
  <c r="BE694" i="31"/>
  <c r="BC694" i="31"/>
  <c r="BB694" i="31"/>
  <c r="BA694" i="31"/>
  <c r="AZ694" i="31"/>
  <c r="AY694" i="31"/>
  <c r="AX694" i="31"/>
  <c r="BI693" i="31"/>
  <c r="BH693" i="31"/>
  <c r="BG693" i="31"/>
  <c r="BF693" i="31"/>
  <c r="BE693" i="31"/>
  <c r="BC693" i="31"/>
  <c r="BB693" i="31"/>
  <c r="BA693" i="31"/>
  <c r="AZ693" i="31"/>
  <c r="AY693" i="31"/>
  <c r="AX693" i="31"/>
  <c r="BI691" i="31"/>
  <c r="BH691" i="31"/>
  <c r="BG691" i="31"/>
  <c r="BF691" i="31"/>
  <c r="BE691" i="31"/>
  <c r="BC691" i="31"/>
  <c r="BB691" i="31"/>
  <c r="BA691" i="31"/>
  <c r="AZ691" i="31"/>
  <c r="AY691" i="31"/>
  <c r="AX691" i="31"/>
  <c r="BI686" i="31"/>
  <c r="BH686" i="31"/>
  <c r="BG686" i="31"/>
  <c r="BF686" i="31"/>
  <c r="BE686" i="31"/>
  <c r="BC686" i="31"/>
  <c r="BB686" i="31"/>
  <c r="BA686" i="31"/>
  <c r="AZ686" i="31"/>
  <c r="AY686" i="31"/>
  <c r="AX686" i="31"/>
  <c r="BI685" i="31"/>
  <c r="BH685" i="31"/>
  <c r="BG685" i="31"/>
  <c r="BF685" i="31"/>
  <c r="BE685" i="31"/>
  <c r="BC685" i="31"/>
  <c r="BB685" i="31"/>
  <c r="BA685" i="31"/>
  <c r="AZ685" i="31"/>
  <c r="AY685" i="31"/>
  <c r="AX685" i="31"/>
  <c r="BI684" i="31"/>
  <c r="BH684" i="31"/>
  <c r="BG684" i="31"/>
  <c r="BF684" i="31"/>
  <c r="BE684" i="31"/>
  <c r="BC684" i="31"/>
  <c r="BB684" i="31"/>
  <c r="BA684" i="31"/>
  <c r="AZ684" i="31"/>
  <c r="AY684" i="31"/>
  <c r="AX684" i="31"/>
  <c r="BI683" i="31"/>
  <c r="BH683" i="31"/>
  <c r="BG683" i="31"/>
  <c r="BF683" i="31"/>
  <c r="BE683" i="31"/>
  <c r="BC683" i="31"/>
  <c r="BB683" i="31"/>
  <c r="BA683" i="31"/>
  <c r="AZ683" i="31"/>
  <c r="AY683" i="31"/>
  <c r="AX683" i="31"/>
  <c r="BI682" i="31"/>
  <c r="BH682" i="31"/>
  <c r="BG682" i="31"/>
  <c r="BF682" i="31"/>
  <c r="BE682" i="31"/>
  <c r="BC682" i="31"/>
  <c r="BB682" i="31"/>
  <c r="BA682" i="31"/>
  <c r="AZ682" i="31"/>
  <c r="AY682" i="31"/>
  <c r="AX682" i="31"/>
  <c r="BI681" i="31"/>
  <c r="BH681" i="31"/>
  <c r="BG681" i="31"/>
  <c r="BF681" i="31"/>
  <c r="BE681" i="31"/>
  <c r="BC681" i="31"/>
  <c r="BB681" i="31"/>
  <c r="BA681" i="31"/>
  <c r="AZ681" i="31"/>
  <c r="AY681" i="31"/>
  <c r="AX681" i="31"/>
  <c r="BI680" i="31"/>
  <c r="BH680" i="31"/>
  <c r="BG680" i="31"/>
  <c r="BF680" i="31"/>
  <c r="BE680" i="31"/>
  <c r="BC680" i="31"/>
  <c r="BB680" i="31"/>
  <c r="BA680" i="31"/>
  <c r="AZ680" i="31"/>
  <c r="AY680" i="31"/>
  <c r="AX680" i="31"/>
  <c r="BI678" i="31"/>
  <c r="BH678" i="31"/>
  <c r="BG678" i="31"/>
  <c r="BF678" i="31"/>
  <c r="BE678" i="31"/>
  <c r="BC678" i="31"/>
  <c r="BB678" i="31"/>
  <c r="BA678" i="31"/>
  <c r="AZ678" i="31"/>
  <c r="AY678" i="31"/>
  <c r="AX678" i="31"/>
  <c r="BI673" i="31"/>
  <c r="BH673" i="31"/>
  <c r="BG673" i="31"/>
  <c r="BF673" i="31"/>
  <c r="BE673" i="31"/>
  <c r="BC673" i="31"/>
  <c r="BB673" i="31"/>
  <c r="BA673" i="31"/>
  <c r="AZ673" i="31"/>
  <c r="AY673" i="31"/>
  <c r="AX673" i="31"/>
  <c r="BI672" i="31"/>
  <c r="BH672" i="31"/>
  <c r="BG672" i="31"/>
  <c r="BF672" i="31"/>
  <c r="BE672" i="31"/>
  <c r="BC672" i="31"/>
  <c r="BB672" i="31"/>
  <c r="BA672" i="31"/>
  <c r="AZ672" i="31"/>
  <c r="AY672" i="31"/>
  <c r="AX672" i="31"/>
  <c r="BI671" i="31"/>
  <c r="BH671" i="31"/>
  <c r="BG671" i="31"/>
  <c r="BF671" i="31"/>
  <c r="BE671" i="31"/>
  <c r="BC671" i="31"/>
  <c r="BB671" i="31"/>
  <c r="BA671" i="31"/>
  <c r="AZ671" i="31"/>
  <c r="AY671" i="31"/>
  <c r="AX671" i="31"/>
  <c r="BI670" i="31"/>
  <c r="BH670" i="31"/>
  <c r="BG670" i="31"/>
  <c r="BF670" i="31"/>
  <c r="BE670" i="31"/>
  <c r="BC670" i="31"/>
  <c r="BB670" i="31"/>
  <c r="BA670" i="31"/>
  <c r="AZ670" i="31"/>
  <c r="AY670" i="31"/>
  <c r="AX670" i="31"/>
  <c r="BI669" i="31"/>
  <c r="BH669" i="31"/>
  <c r="BG669" i="31"/>
  <c r="BF669" i="31"/>
  <c r="BE669" i="31"/>
  <c r="BC669" i="31"/>
  <c r="BB669" i="31"/>
  <c r="BA669" i="31"/>
  <c r="AZ669" i="31"/>
  <c r="AY669" i="31"/>
  <c r="AX669" i="31"/>
  <c r="BI668" i="31"/>
  <c r="BH668" i="31"/>
  <c r="BG668" i="31"/>
  <c r="BF668" i="31"/>
  <c r="BE668" i="31"/>
  <c r="BC668" i="31"/>
  <c r="BB668" i="31"/>
  <c r="BA668" i="31"/>
  <c r="AZ668" i="31"/>
  <c r="AY668" i="31"/>
  <c r="AX668" i="31"/>
  <c r="BI667" i="31"/>
  <c r="BH667" i="31"/>
  <c r="BG667" i="31"/>
  <c r="BF667" i="31"/>
  <c r="BE667" i="31"/>
  <c r="BC667" i="31"/>
  <c r="BB667" i="31"/>
  <c r="BA667" i="31"/>
  <c r="AZ667" i="31"/>
  <c r="AY667" i="31"/>
  <c r="AX667" i="31"/>
  <c r="BI665" i="31"/>
  <c r="BH665" i="31"/>
  <c r="BG665" i="31"/>
  <c r="BF665" i="31"/>
  <c r="BE665" i="31"/>
  <c r="BC665" i="31"/>
  <c r="BB665" i="31"/>
  <c r="BA665" i="31"/>
  <c r="AZ665" i="31"/>
  <c r="AY665" i="31"/>
  <c r="AX665" i="31"/>
  <c r="BI660" i="31"/>
  <c r="BH660" i="31"/>
  <c r="BG660" i="31"/>
  <c r="BF660" i="31"/>
  <c r="BE660" i="31"/>
  <c r="BC660" i="31"/>
  <c r="BB660" i="31"/>
  <c r="BA660" i="31"/>
  <c r="AZ660" i="31"/>
  <c r="AY660" i="31"/>
  <c r="AX660" i="31"/>
  <c r="BI659" i="31"/>
  <c r="BH659" i="31"/>
  <c r="BG659" i="31"/>
  <c r="BF659" i="31"/>
  <c r="BE659" i="31"/>
  <c r="BC659" i="31"/>
  <c r="BB659" i="31"/>
  <c r="BA659" i="31"/>
  <c r="AZ659" i="31"/>
  <c r="AY659" i="31"/>
  <c r="AX659" i="31"/>
  <c r="BI658" i="31"/>
  <c r="BH658" i="31"/>
  <c r="BG658" i="31"/>
  <c r="BF658" i="31"/>
  <c r="BE658" i="31"/>
  <c r="BC658" i="31"/>
  <c r="BB658" i="31"/>
  <c r="BA658" i="31"/>
  <c r="AZ658" i="31"/>
  <c r="AY658" i="31"/>
  <c r="AX658" i="31"/>
  <c r="BI656" i="31"/>
  <c r="BH656" i="31"/>
  <c r="BG656" i="31"/>
  <c r="BF656" i="31"/>
  <c r="BE656" i="31"/>
  <c r="BC656" i="31"/>
  <c r="BB656" i="31"/>
  <c r="BA656" i="31"/>
  <c r="AZ656" i="31"/>
  <c r="AY656" i="31"/>
  <c r="AX656" i="31"/>
  <c r="BI651" i="31"/>
  <c r="BH651" i="31"/>
  <c r="BG651" i="31"/>
  <c r="BF651" i="31"/>
  <c r="BE651" i="31"/>
  <c r="BC651" i="31"/>
  <c r="BB651" i="31"/>
  <c r="BA651" i="31"/>
  <c r="AZ651" i="31"/>
  <c r="AY651" i="31"/>
  <c r="AX651" i="31"/>
  <c r="BI650" i="31"/>
  <c r="BH650" i="31"/>
  <c r="BG650" i="31"/>
  <c r="BF650" i="31"/>
  <c r="BE650" i="31"/>
  <c r="BC650" i="31"/>
  <c r="BB650" i="31"/>
  <c r="BA650" i="31"/>
  <c r="AZ650" i="31"/>
  <c r="AY650" i="31"/>
  <c r="AX650" i="31"/>
  <c r="BI649" i="31"/>
  <c r="BH649" i="31"/>
  <c r="BG649" i="31"/>
  <c r="BF649" i="31"/>
  <c r="BE649" i="31"/>
  <c r="BC649" i="31"/>
  <c r="BB649" i="31"/>
  <c r="BA649" i="31"/>
  <c r="AZ649" i="31"/>
  <c r="AY649" i="31"/>
  <c r="AX649" i="31"/>
  <c r="BI648" i="31"/>
  <c r="BH648" i="31"/>
  <c r="BG648" i="31"/>
  <c r="BF648" i="31"/>
  <c r="BE648" i="31"/>
  <c r="BC648" i="31"/>
  <c r="BB648" i="31"/>
  <c r="BA648" i="31"/>
  <c r="AZ648" i="31"/>
  <c r="AY648" i="31"/>
  <c r="AX648" i="31"/>
  <c r="BI647" i="31"/>
  <c r="BH647" i="31"/>
  <c r="BG647" i="31"/>
  <c r="BF647" i="31"/>
  <c r="BE647" i="31"/>
  <c r="BC647" i="31"/>
  <c r="BB647" i="31"/>
  <c r="BA647" i="31"/>
  <c r="AZ647" i="31"/>
  <c r="AY647" i="31"/>
  <c r="AX647" i="31"/>
  <c r="BI646" i="31"/>
  <c r="BH646" i="31"/>
  <c r="BG646" i="31"/>
  <c r="BF646" i="31"/>
  <c r="BE646" i="31"/>
  <c r="BC646" i="31"/>
  <c r="BB646" i="31"/>
  <c r="BA646" i="31"/>
  <c r="AZ646" i="31"/>
  <c r="AY646" i="31"/>
  <c r="AX646" i="31"/>
  <c r="BI644" i="31"/>
  <c r="BH644" i="31"/>
  <c r="BG644" i="31"/>
  <c r="BF644" i="31"/>
  <c r="BE644" i="31"/>
  <c r="BC644" i="31"/>
  <c r="BB644" i="31"/>
  <c r="BA644" i="31"/>
  <c r="AZ644" i="31"/>
  <c r="AY644" i="31"/>
  <c r="AX644" i="31"/>
  <c r="BI638" i="31"/>
  <c r="BH638" i="31"/>
  <c r="BG638" i="31"/>
  <c r="BF638" i="31"/>
  <c r="BE638" i="31"/>
  <c r="BC638" i="31"/>
  <c r="BB638" i="31"/>
  <c r="BA638" i="31"/>
  <c r="AZ638" i="31"/>
  <c r="AY638" i="31"/>
  <c r="AX638" i="31"/>
  <c r="BI637" i="31"/>
  <c r="BH637" i="31"/>
  <c r="BG637" i="31"/>
  <c r="BF637" i="31"/>
  <c r="BE637" i="31"/>
  <c r="BC637" i="31"/>
  <c r="BB637" i="31"/>
  <c r="BA637" i="31"/>
  <c r="AZ637" i="31"/>
  <c r="AY637" i="31"/>
  <c r="AX637" i="31"/>
  <c r="BI636" i="31"/>
  <c r="BH636" i="31"/>
  <c r="BG636" i="31"/>
  <c r="BF636" i="31"/>
  <c r="BE636" i="31"/>
  <c r="BC636" i="31"/>
  <c r="BB636" i="31"/>
  <c r="BA636" i="31"/>
  <c r="AZ636" i="31"/>
  <c r="AY636" i="31"/>
  <c r="AX636" i="31"/>
  <c r="BI635" i="31"/>
  <c r="BH635" i="31"/>
  <c r="BG635" i="31"/>
  <c r="BF635" i="31"/>
  <c r="BE635" i="31"/>
  <c r="BC635" i="31"/>
  <c r="BB635" i="31"/>
  <c r="BA635" i="31"/>
  <c r="AZ635" i="31"/>
  <c r="AY635" i="31"/>
  <c r="AX635" i="31"/>
  <c r="BI634" i="31"/>
  <c r="BH634" i="31"/>
  <c r="BG634" i="31"/>
  <c r="BF634" i="31"/>
  <c r="BE634" i="31"/>
  <c r="BC634" i="31"/>
  <c r="BB634" i="31"/>
  <c r="BA634" i="31"/>
  <c r="AZ634" i="31"/>
  <c r="AY634" i="31"/>
  <c r="AX634" i="31"/>
  <c r="BI633" i="31"/>
  <c r="BH633" i="31"/>
  <c r="BG633" i="31"/>
  <c r="BF633" i="31"/>
  <c r="BE633" i="31"/>
  <c r="BC633" i="31"/>
  <c r="BB633" i="31"/>
  <c r="BA633" i="31"/>
  <c r="AZ633" i="31"/>
  <c r="AY633" i="31"/>
  <c r="AX633" i="31"/>
  <c r="BI632" i="31"/>
  <c r="BH632" i="31"/>
  <c r="BG632" i="31"/>
  <c r="BF632" i="31"/>
  <c r="BE632" i="31"/>
  <c r="BC632" i="31"/>
  <c r="BB632" i="31"/>
  <c r="BA632" i="31"/>
  <c r="AZ632" i="31"/>
  <c r="AY632" i="31"/>
  <c r="AX632" i="31"/>
  <c r="BI630" i="31"/>
  <c r="BH630" i="31"/>
  <c r="BG630" i="31"/>
  <c r="BF630" i="31"/>
  <c r="BE630" i="31"/>
  <c r="BC630" i="31"/>
  <c r="BB630" i="31"/>
  <c r="AZ630" i="31"/>
  <c r="AY630" i="31"/>
  <c r="AX630" i="31"/>
  <c r="BI625" i="31"/>
  <c r="BH625" i="31"/>
  <c r="BG625" i="31"/>
  <c r="BF625" i="31"/>
  <c r="BE625" i="31"/>
  <c r="BC625" i="31"/>
  <c r="BB625" i="31"/>
  <c r="BA625" i="31"/>
  <c r="AZ625" i="31"/>
  <c r="AY625" i="31"/>
  <c r="AX625" i="31"/>
  <c r="BI623" i="31"/>
  <c r="BH623" i="31"/>
  <c r="BG623" i="31"/>
  <c r="BF623" i="31"/>
  <c r="BE623" i="31"/>
  <c r="BC623" i="31"/>
  <c r="BB623" i="31"/>
  <c r="BA623" i="31"/>
  <c r="AZ623" i="31"/>
  <c r="AY623" i="31"/>
  <c r="AX623" i="31"/>
  <c r="BI622" i="31"/>
  <c r="BH622" i="31"/>
  <c r="BG622" i="31"/>
  <c r="BF622" i="31"/>
  <c r="BE622" i="31"/>
  <c r="BC622" i="31"/>
  <c r="BB622" i="31"/>
  <c r="BA622" i="31"/>
  <c r="AZ622" i="31"/>
  <c r="AY622" i="31"/>
  <c r="AX622" i="31"/>
  <c r="BI621" i="31"/>
  <c r="BH621" i="31"/>
  <c r="BG621" i="31"/>
  <c r="BF621" i="31"/>
  <c r="BE621" i="31"/>
  <c r="BC621" i="31"/>
  <c r="BB621" i="31"/>
  <c r="BA621" i="31"/>
  <c r="AZ621" i="31"/>
  <c r="AY621" i="31"/>
  <c r="AX621" i="31"/>
  <c r="BI620" i="31"/>
  <c r="BH620" i="31"/>
  <c r="BG620" i="31"/>
  <c r="BF620" i="31"/>
  <c r="BE620" i="31"/>
  <c r="BC620" i="31"/>
  <c r="BB620" i="31"/>
  <c r="BA620" i="31"/>
  <c r="AZ620" i="31"/>
  <c r="AY620" i="31"/>
  <c r="AX620" i="31"/>
  <c r="BI619" i="31"/>
  <c r="BH619" i="31"/>
  <c r="BG619" i="31"/>
  <c r="BF619" i="31"/>
  <c r="BE619" i="31"/>
  <c r="BC619" i="31"/>
  <c r="BB619" i="31"/>
  <c r="BA619" i="31"/>
  <c r="AZ619" i="31"/>
  <c r="AY619" i="31"/>
  <c r="AX619" i="31"/>
  <c r="BI618" i="31"/>
  <c r="BH618" i="31"/>
  <c r="BG618" i="31"/>
  <c r="BF618" i="31"/>
  <c r="BE618" i="31"/>
  <c r="BC618" i="31"/>
  <c r="BB618" i="31"/>
  <c r="BA618" i="31"/>
  <c r="AZ618" i="31"/>
  <c r="AY618" i="31"/>
  <c r="AX618" i="31"/>
  <c r="BI617" i="31"/>
  <c r="BH617" i="31"/>
  <c r="BG617" i="31"/>
  <c r="BF617" i="31"/>
  <c r="BE617" i="31"/>
  <c r="BC617" i="31"/>
  <c r="BB617" i="31"/>
  <c r="BA617" i="31"/>
  <c r="AZ617" i="31"/>
  <c r="AY617" i="31"/>
  <c r="AX617" i="31"/>
  <c r="BI615" i="31"/>
  <c r="BH615" i="31"/>
  <c r="BG615" i="31"/>
  <c r="BF615" i="31"/>
  <c r="BE615" i="31"/>
  <c r="BC615" i="31"/>
  <c r="BB615" i="31"/>
  <c r="BA615" i="31"/>
  <c r="AZ615" i="31"/>
  <c r="AY615" i="31"/>
  <c r="AX615" i="31"/>
  <c r="BI610" i="31"/>
  <c r="BH610" i="31"/>
  <c r="BG610" i="31"/>
  <c r="BF610" i="31"/>
  <c r="BE610" i="31"/>
  <c r="BC610" i="31"/>
  <c r="BB610" i="31"/>
  <c r="BA610" i="31"/>
  <c r="AZ610" i="31"/>
  <c r="AY610" i="31"/>
  <c r="AX610" i="31"/>
  <c r="BI608" i="31"/>
  <c r="BH608" i="31"/>
  <c r="BG608" i="31"/>
  <c r="BF608" i="31"/>
  <c r="BE608" i="31"/>
  <c r="BC608" i="31"/>
  <c r="BB608" i="31"/>
  <c r="BA608" i="31"/>
  <c r="AZ608" i="31"/>
  <c r="AY608" i="31"/>
  <c r="AX608" i="31"/>
  <c r="BI607" i="31"/>
  <c r="BH607" i="31"/>
  <c r="BG607" i="31"/>
  <c r="BF607" i="31"/>
  <c r="BE607" i="31"/>
  <c r="BC607" i="31"/>
  <c r="BB607" i="31"/>
  <c r="BA607" i="31"/>
  <c r="AZ607" i="31"/>
  <c r="AY607" i="31"/>
  <c r="AX607" i="31"/>
  <c r="BI606" i="31"/>
  <c r="BH606" i="31"/>
  <c r="BG606" i="31"/>
  <c r="BF606" i="31"/>
  <c r="BE606" i="31"/>
  <c r="BC606" i="31"/>
  <c r="BB606" i="31"/>
  <c r="BA606" i="31"/>
  <c r="AZ606" i="31"/>
  <c r="AY606" i="31"/>
  <c r="AX606" i="31"/>
  <c r="BI605" i="31"/>
  <c r="BH605" i="31"/>
  <c r="BG605" i="31"/>
  <c r="BF605" i="31"/>
  <c r="BE605" i="31"/>
  <c r="BC605" i="31"/>
  <c r="BB605" i="31"/>
  <c r="BA605" i="31"/>
  <c r="AZ605" i="31"/>
  <c r="AY605" i="31"/>
  <c r="AX605" i="31"/>
  <c r="BI604" i="31"/>
  <c r="BH604" i="31"/>
  <c r="BG604" i="31"/>
  <c r="BF604" i="31"/>
  <c r="BE604" i="31"/>
  <c r="BC604" i="31"/>
  <c r="BB604" i="31"/>
  <c r="BA604" i="31"/>
  <c r="AZ604" i="31"/>
  <c r="AY604" i="31"/>
  <c r="AX604" i="31"/>
  <c r="BI603" i="31"/>
  <c r="BH603" i="31"/>
  <c r="BG603" i="31"/>
  <c r="BF603" i="31"/>
  <c r="BE603" i="31"/>
  <c r="BC603" i="31"/>
  <c r="BB603" i="31"/>
  <c r="BA603" i="31"/>
  <c r="AZ603" i="31"/>
  <c r="AY603" i="31"/>
  <c r="AX603" i="31"/>
  <c r="BI602" i="31"/>
  <c r="BH602" i="31"/>
  <c r="BG602" i="31"/>
  <c r="BF602" i="31"/>
  <c r="BE602" i="31"/>
  <c r="BC602" i="31"/>
  <c r="BB602" i="31"/>
  <c r="BA602" i="31"/>
  <c r="AZ602" i="31"/>
  <c r="AY602" i="31"/>
  <c r="AX602" i="31"/>
  <c r="BI601" i="31"/>
  <c r="BH601" i="31"/>
  <c r="BG601" i="31"/>
  <c r="BF601" i="31"/>
  <c r="BE601" i="31"/>
  <c r="BC601" i="31"/>
  <c r="BB601" i="31"/>
  <c r="BA601" i="31"/>
  <c r="AZ601" i="31"/>
  <c r="AY601" i="31"/>
  <c r="AX601" i="31"/>
  <c r="BI599" i="31"/>
  <c r="BH599" i="31"/>
  <c r="BG599" i="31"/>
  <c r="BF599" i="31"/>
  <c r="BE599" i="31"/>
  <c r="BC599" i="31"/>
  <c r="BB599" i="31"/>
  <c r="BA599" i="31"/>
  <c r="AZ599" i="31"/>
  <c r="AY599" i="31"/>
  <c r="AX599" i="31"/>
  <c r="BI593" i="31"/>
  <c r="BH593" i="31"/>
  <c r="BG593" i="31"/>
  <c r="BF593" i="31"/>
  <c r="BE593" i="31"/>
  <c r="BC593" i="31"/>
  <c r="BB593" i="31"/>
  <c r="BA593" i="31"/>
  <c r="AZ593" i="31"/>
  <c r="AY593" i="31"/>
  <c r="AX593" i="31"/>
  <c r="BI592" i="31"/>
  <c r="BH592" i="31"/>
  <c r="BG592" i="31"/>
  <c r="BF592" i="31"/>
  <c r="BE592" i="31"/>
  <c r="BC592" i="31"/>
  <c r="BB592" i="31"/>
  <c r="BA592" i="31"/>
  <c r="AZ592" i="31"/>
  <c r="AY592" i="31"/>
  <c r="AX592" i="31"/>
  <c r="BI591" i="31"/>
  <c r="BH591" i="31"/>
  <c r="BG591" i="31"/>
  <c r="BF591" i="31"/>
  <c r="BE591" i="31"/>
  <c r="BC591" i="31"/>
  <c r="BB591" i="31"/>
  <c r="BA591" i="31"/>
  <c r="AZ591" i="31"/>
  <c r="AY591" i="31"/>
  <c r="AX591" i="31"/>
  <c r="BI590" i="31"/>
  <c r="BH590" i="31"/>
  <c r="BG590" i="31"/>
  <c r="BF590" i="31"/>
  <c r="BE590" i="31"/>
  <c r="BC590" i="31"/>
  <c r="BB590" i="31"/>
  <c r="BA590" i="31"/>
  <c r="AZ590" i="31"/>
  <c r="AY590" i="31"/>
  <c r="AX590" i="31"/>
  <c r="BI589" i="31"/>
  <c r="BH589" i="31"/>
  <c r="BG589" i="31"/>
  <c r="BF589" i="31"/>
  <c r="BE589" i="31"/>
  <c r="BC589" i="31"/>
  <c r="BB589" i="31"/>
  <c r="BA589" i="31"/>
  <c r="AZ589" i="31"/>
  <c r="AY589" i="31"/>
  <c r="AX589" i="31"/>
  <c r="BI588" i="31"/>
  <c r="BH588" i="31"/>
  <c r="BG588" i="31"/>
  <c r="BF588" i="31"/>
  <c r="BE588" i="31"/>
  <c r="BC588" i="31"/>
  <c r="BB588" i="31"/>
  <c r="BA588" i="31"/>
  <c r="AZ588" i="31"/>
  <c r="AY588" i="31"/>
  <c r="AX588" i="31"/>
  <c r="BI587" i="31"/>
  <c r="BH587" i="31"/>
  <c r="BG587" i="31"/>
  <c r="BF587" i="31"/>
  <c r="BE587" i="31"/>
  <c r="BC587" i="31"/>
  <c r="BB587" i="31"/>
  <c r="BA587" i="31"/>
  <c r="AZ587" i="31"/>
  <c r="AY587" i="31"/>
  <c r="AX587" i="31"/>
  <c r="BI586" i="31"/>
  <c r="BH586" i="31"/>
  <c r="BG586" i="31"/>
  <c r="BF586" i="31"/>
  <c r="BE586" i="31"/>
  <c r="BC586" i="31"/>
  <c r="BB586" i="31"/>
  <c r="BA586" i="31"/>
  <c r="AZ586" i="31"/>
  <c r="AY586" i="31"/>
  <c r="AX586" i="31"/>
  <c r="BI585" i="31"/>
  <c r="BH585" i="31"/>
  <c r="BG585" i="31"/>
  <c r="BF585" i="31"/>
  <c r="BE585" i="31"/>
  <c r="BC585" i="31"/>
  <c r="BB585" i="31"/>
  <c r="BA585" i="31"/>
  <c r="AZ585" i="31"/>
  <c r="AY585" i="31"/>
  <c r="AX585" i="31"/>
  <c r="BI584" i="31"/>
  <c r="BH584" i="31"/>
  <c r="BG584" i="31"/>
  <c r="BF584" i="31"/>
  <c r="BE584" i="31"/>
  <c r="BC584" i="31"/>
  <c r="BB584" i="31"/>
  <c r="BA584" i="31"/>
  <c r="AZ584" i="31"/>
  <c r="AY584" i="31"/>
  <c r="AX584" i="31"/>
  <c r="BI583" i="31"/>
  <c r="BH583" i="31"/>
  <c r="BG583" i="31"/>
  <c r="BF583" i="31"/>
  <c r="BE583" i="31"/>
  <c r="BC583" i="31"/>
  <c r="BB583" i="31"/>
  <c r="BA583" i="31"/>
  <c r="AZ583" i="31"/>
  <c r="AY583" i="31"/>
  <c r="AX583" i="31"/>
  <c r="BI582" i="31"/>
  <c r="BH582" i="31"/>
  <c r="BG582" i="31"/>
  <c r="BF582" i="31"/>
  <c r="BE582" i="31"/>
  <c r="BC582" i="31"/>
  <c r="BB582" i="31"/>
  <c r="BA582" i="31"/>
  <c r="AZ582" i="31"/>
  <c r="AY582" i="31"/>
  <c r="AX582" i="31"/>
  <c r="BI581" i="31"/>
  <c r="BH581" i="31"/>
  <c r="BG581" i="31"/>
  <c r="BF581" i="31"/>
  <c r="BE581" i="31"/>
  <c r="BC581" i="31"/>
  <c r="BB581" i="31"/>
  <c r="BA581" i="31"/>
  <c r="AZ581" i="31"/>
  <c r="AY581" i="31"/>
  <c r="AX581" i="31"/>
  <c r="BI580" i="31"/>
  <c r="BH580" i="31"/>
  <c r="BG580" i="31"/>
  <c r="BF580" i="31"/>
  <c r="BE580" i="31"/>
  <c r="BC580" i="31"/>
  <c r="BB580" i="31"/>
  <c r="BA580" i="31"/>
  <c r="AZ580" i="31"/>
  <c r="AY580" i="31"/>
  <c r="AX580" i="31"/>
  <c r="BI579" i="31"/>
  <c r="BH579" i="31"/>
  <c r="BG579" i="31"/>
  <c r="BF579" i="31"/>
  <c r="BE579" i="31"/>
  <c r="BC579" i="31"/>
  <c r="BB579" i="31"/>
  <c r="BA579" i="31"/>
  <c r="AZ579" i="31"/>
  <c r="AY579" i="31"/>
  <c r="AX579" i="31"/>
  <c r="BI578" i="31"/>
  <c r="BH578" i="31"/>
  <c r="BG578" i="31"/>
  <c r="BF578" i="31"/>
  <c r="BE578" i="31"/>
  <c r="BC578" i="31"/>
  <c r="BB578" i="31"/>
  <c r="BA578" i="31"/>
  <c r="AZ578" i="31"/>
  <c r="AY578" i="31"/>
  <c r="AX578" i="31"/>
  <c r="BI577" i="31"/>
  <c r="BH577" i="31"/>
  <c r="BG577" i="31"/>
  <c r="BF577" i="31"/>
  <c r="BE577" i="31"/>
  <c r="BC577" i="31"/>
  <c r="BB577" i="31"/>
  <c r="BA577" i="31"/>
  <c r="AZ577" i="31"/>
  <c r="AY577" i="31"/>
  <c r="AX577" i="31"/>
  <c r="BI576" i="31"/>
  <c r="BH576" i="31"/>
  <c r="BG576" i="31"/>
  <c r="BF576" i="31"/>
  <c r="BE576" i="31"/>
  <c r="BC576" i="31"/>
  <c r="BB576" i="31"/>
  <c r="BA576" i="31"/>
  <c r="AZ576" i="31"/>
  <c r="AY576" i="31"/>
  <c r="AX576" i="31"/>
  <c r="BI575" i="31"/>
  <c r="BH575" i="31"/>
  <c r="BG575" i="31"/>
  <c r="BF575" i="31"/>
  <c r="BE575" i="31"/>
  <c r="BC575" i="31"/>
  <c r="BB575" i="31"/>
  <c r="BA575" i="31"/>
  <c r="AZ575" i="31"/>
  <c r="AY575" i="31"/>
  <c r="AX575" i="31"/>
  <c r="BI574" i="31"/>
  <c r="BH574" i="31"/>
  <c r="BG574" i="31"/>
  <c r="BF574" i="31"/>
  <c r="BE574" i="31"/>
  <c r="BC574" i="31"/>
  <c r="BB574" i="31"/>
  <c r="BA574" i="31"/>
  <c r="AZ574" i="31"/>
  <c r="AY574" i="31"/>
  <c r="AX574" i="31"/>
  <c r="BI572" i="31"/>
  <c r="BH572" i="31"/>
  <c r="BG572" i="31"/>
  <c r="BF572" i="31"/>
  <c r="BE572" i="31"/>
  <c r="BC572" i="31"/>
  <c r="BB572" i="31"/>
  <c r="BA572" i="31"/>
  <c r="AZ572" i="31"/>
  <c r="AY572" i="31"/>
  <c r="AX572" i="31"/>
  <c r="BI567" i="31"/>
  <c r="BH567" i="31"/>
  <c r="BG567" i="31"/>
  <c r="BF567" i="31"/>
  <c r="BE567" i="31"/>
  <c r="BC567" i="31"/>
  <c r="BB567" i="31"/>
  <c r="BA567" i="31"/>
  <c r="AZ567" i="31"/>
  <c r="AY567" i="31"/>
  <c r="AX567" i="31"/>
  <c r="BI565" i="31"/>
  <c r="BH565" i="31"/>
  <c r="BG565" i="31"/>
  <c r="BF565" i="31"/>
  <c r="BE565" i="31"/>
  <c r="BC565" i="31"/>
  <c r="BB565" i="31"/>
  <c r="BA565" i="31"/>
  <c r="AZ565" i="31"/>
  <c r="AY565" i="31"/>
  <c r="AX565" i="31"/>
  <c r="BI564" i="31"/>
  <c r="BH564" i="31"/>
  <c r="BG564" i="31"/>
  <c r="BF564" i="31"/>
  <c r="BE564" i="31"/>
  <c r="BC564" i="31"/>
  <c r="BB564" i="31"/>
  <c r="BA564" i="31"/>
  <c r="AZ564" i="31"/>
  <c r="AY564" i="31"/>
  <c r="AX564" i="31"/>
  <c r="BI563" i="31"/>
  <c r="BH563" i="31"/>
  <c r="BG563" i="31"/>
  <c r="BF563" i="31"/>
  <c r="BE563" i="31"/>
  <c r="BC563" i="31"/>
  <c r="BB563" i="31"/>
  <c r="BA563" i="31"/>
  <c r="AZ563" i="31"/>
  <c r="AY563" i="31"/>
  <c r="AX563" i="31"/>
  <c r="BI562" i="31"/>
  <c r="BH562" i="31"/>
  <c r="BG562" i="31"/>
  <c r="BF562" i="31"/>
  <c r="BE562" i="31"/>
  <c r="BC562" i="31"/>
  <c r="BB562" i="31"/>
  <c r="BA562" i="31"/>
  <c r="AZ562" i="31"/>
  <c r="AY562" i="31"/>
  <c r="AX562" i="31"/>
  <c r="BI561" i="31"/>
  <c r="BH561" i="31"/>
  <c r="BG561" i="31"/>
  <c r="BF561" i="31"/>
  <c r="BE561" i="31"/>
  <c r="BC561" i="31"/>
  <c r="BB561" i="31"/>
  <c r="BA561" i="31"/>
  <c r="AZ561" i="31"/>
  <c r="AY561" i="31"/>
  <c r="AX561" i="31"/>
  <c r="BI560" i="31"/>
  <c r="BH560" i="31"/>
  <c r="BG560" i="31"/>
  <c r="BF560" i="31"/>
  <c r="BE560" i="31"/>
  <c r="BC560" i="31"/>
  <c r="BB560" i="31"/>
  <c r="BA560" i="31"/>
  <c r="AZ560" i="31"/>
  <c r="AY560" i="31"/>
  <c r="AX560" i="31"/>
  <c r="BI559" i="31"/>
  <c r="BH559" i="31"/>
  <c r="BG559" i="31"/>
  <c r="BF559" i="31"/>
  <c r="BE559" i="31"/>
  <c r="BC559" i="31"/>
  <c r="BB559" i="31"/>
  <c r="BA559" i="31"/>
  <c r="AZ559" i="31"/>
  <c r="AY559" i="31"/>
  <c r="AX559" i="31"/>
  <c r="BI557" i="31"/>
  <c r="BH557" i="31"/>
  <c r="BG557" i="31"/>
  <c r="BF557" i="31"/>
  <c r="BE557" i="31"/>
  <c r="BC557" i="31"/>
  <c r="BB557" i="31"/>
  <c r="BA557" i="31"/>
  <c r="AZ557" i="31"/>
  <c r="AY557" i="31"/>
  <c r="AX557" i="31"/>
  <c r="BI551" i="31"/>
  <c r="BH551" i="31"/>
  <c r="BG551" i="31"/>
  <c r="BF551" i="31"/>
  <c r="BE551" i="31"/>
  <c r="BC551" i="31"/>
  <c r="BB551" i="31"/>
  <c r="BA551" i="31"/>
  <c r="AZ551" i="31"/>
  <c r="AY551" i="31"/>
  <c r="AX551" i="31"/>
  <c r="BI550" i="31"/>
  <c r="BH550" i="31"/>
  <c r="BG550" i="31"/>
  <c r="BF550" i="31"/>
  <c r="BE550" i="31"/>
  <c r="BC550" i="31"/>
  <c r="BB550" i="31"/>
  <c r="BA550" i="31"/>
  <c r="AZ550" i="31"/>
  <c r="AY550" i="31"/>
  <c r="AX550" i="31"/>
  <c r="BI549" i="31"/>
  <c r="BH549" i="31"/>
  <c r="BG549" i="31"/>
  <c r="BF549" i="31"/>
  <c r="BE549" i="31"/>
  <c r="BC549" i="31"/>
  <c r="BB549" i="31"/>
  <c r="BA549" i="31"/>
  <c r="AZ549" i="31"/>
  <c r="AY549" i="31"/>
  <c r="AX549" i="31"/>
  <c r="BI548" i="31"/>
  <c r="BH548" i="31"/>
  <c r="BG548" i="31"/>
  <c r="BF548" i="31"/>
  <c r="BE548" i="31"/>
  <c r="BC548" i="31"/>
  <c r="BB548" i="31"/>
  <c r="BA548" i="31"/>
  <c r="AZ548" i="31"/>
  <c r="AY548" i="31"/>
  <c r="AX548" i="31"/>
  <c r="BI547" i="31"/>
  <c r="BH547" i="31"/>
  <c r="BG547" i="31"/>
  <c r="BF547" i="31"/>
  <c r="BE547" i="31"/>
  <c r="BC547" i="31"/>
  <c r="BB547" i="31"/>
  <c r="BA547" i="31"/>
  <c r="AZ547" i="31"/>
  <c r="AY547" i="31"/>
  <c r="AX547" i="31"/>
  <c r="BI546" i="31"/>
  <c r="BH546" i="31"/>
  <c r="BG546" i="31"/>
  <c r="BF546" i="31"/>
  <c r="BE546" i="31"/>
  <c r="BC546" i="31"/>
  <c r="BB546" i="31"/>
  <c r="BA546" i="31"/>
  <c r="AZ546" i="31"/>
  <c r="AY546" i="31"/>
  <c r="AX546" i="31"/>
  <c r="BI545" i="31"/>
  <c r="BH545" i="31"/>
  <c r="BG545" i="31"/>
  <c r="BF545" i="31"/>
  <c r="BE545" i="31"/>
  <c r="BC545" i="31"/>
  <c r="BB545" i="31"/>
  <c r="BA545" i="31"/>
  <c r="AZ545" i="31"/>
  <c r="AY545" i="31"/>
  <c r="AX545" i="31"/>
  <c r="BI543" i="31"/>
  <c r="BH543" i="31"/>
  <c r="BG543" i="31"/>
  <c r="BF543" i="31"/>
  <c r="BE543" i="31"/>
  <c r="BC543" i="31"/>
  <c r="BB543" i="31"/>
  <c r="BA543" i="31"/>
  <c r="AZ543" i="31"/>
  <c r="AY543" i="31"/>
  <c r="AX543" i="31"/>
  <c r="BI538" i="31"/>
  <c r="BH538" i="31"/>
  <c r="BG538" i="31"/>
  <c r="BF538" i="31"/>
  <c r="BE538" i="31"/>
  <c r="BC538" i="31"/>
  <c r="BB538" i="31"/>
  <c r="BA538" i="31"/>
  <c r="AZ538" i="31"/>
  <c r="AY538" i="31"/>
  <c r="AX538" i="31"/>
  <c r="BI537" i="31"/>
  <c r="BH537" i="31"/>
  <c r="BG537" i="31"/>
  <c r="BF537" i="31"/>
  <c r="BE537" i="31"/>
  <c r="BC537" i="31"/>
  <c r="BB537" i="31"/>
  <c r="BA537" i="31"/>
  <c r="AZ537" i="31"/>
  <c r="AY537" i="31"/>
  <c r="AX537" i="31"/>
  <c r="BI536" i="31"/>
  <c r="BH536" i="31"/>
  <c r="BG536" i="31"/>
  <c r="BF536" i="31"/>
  <c r="BE536" i="31"/>
  <c r="BC536" i="31"/>
  <c r="BB536" i="31"/>
  <c r="BA536" i="31"/>
  <c r="AZ536" i="31"/>
  <c r="AY536" i="31"/>
  <c r="AX536" i="31"/>
  <c r="BI535" i="31"/>
  <c r="BH535" i="31"/>
  <c r="BG535" i="31"/>
  <c r="BF535" i="31"/>
  <c r="BE535" i="31"/>
  <c r="BC535" i="31"/>
  <c r="BB535" i="31"/>
  <c r="BA535" i="31"/>
  <c r="AZ535" i="31"/>
  <c r="AY535" i="31"/>
  <c r="AX535" i="31"/>
  <c r="BI533" i="31"/>
  <c r="BH533" i="31"/>
  <c r="BG533" i="31"/>
  <c r="BF533" i="31"/>
  <c r="BE533" i="31"/>
  <c r="BC533" i="31"/>
  <c r="BB533" i="31"/>
  <c r="BA533" i="31"/>
  <c r="AZ533" i="31"/>
  <c r="AY533" i="31"/>
  <c r="AX533" i="31"/>
  <c r="BI532" i="31"/>
  <c r="BH532" i="31"/>
  <c r="BG532" i="31"/>
  <c r="BF532" i="31"/>
  <c r="BE532" i="31"/>
  <c r="BC532" i="31"/>
  <c r="BB532" i="31"/>
  <c r="BA532" i="31"/>
  <c r="AZ532" i="31"/>
  <c r="AY532" i="31"/>
  <c r="AX532" i="31"/>
  <c r="BI531" i="31"/>
  <c r="BH531" i="31"/>
  <c r="BG531" i="31"/>
  <c r="BF531" i="31"/>
  <c r="BE531" i="31"/>
  <c r="BC531" i="31"/>
  <c r="BB531" i="31"/>
  <c r="BA531" i="31"/>
  <c r="AZ531" i="31"/>
  <c r="AY531" i="31"/>
  <c r="AX531" i="31"/>
  <c r="BI530" i="31"/>
  <c r="BH530" i="31"/>
  <c r="BG530" i="31"/>
  <c r="BF530" i="31"/>
  <c r="BE530" i="31"/>
  <c r="BC530" i="31"/>
  <c r="BB530" i="31"/>
  <c r="BA530" i="31"/>
  <c r="AZ530" i="31"/>
  <c r="AY530" i="31"/>
  <c r="AX530" i="31"/>
  <c r="BI529" i="31"/>
  <c r="BH529" i="31"/>
  <c r="BG529" i="31"/>
  <c r="BF529" i="31"/>
  <c r="BE529" i="31"/>
  <c r="BC529" i="31"/>
  <c r="BB529" i="31"/>
  <c r="BA529" i="31"/>
  <c r="AZ529" i="31"/>
  <c r="AY529" i="31"/>
  <c r="AX529" i="31"/>
  <c r="BI528" i="31"/>
  <c r="BH528" i="31"/>
  <c r="BG528" i="31"/>
  <c r="BF528" i="31"/>
  <c r="BE528" i="31"/>
  <c r="BC528" i="31"/>
  <c r="BB528" i="31"/>
  <c r="BA528" i="31"/>
  <c r="AZ528" i="31"/>
  <c r="AY528" i="31"/>
  <c r="AX528" i="31"/>
  <c r="BI527" i="31"/>
  <c r="BH527" i="31"/>
  <c r="BG527" i="31"/>
  <c r="BF527" i="31"/>
  <c r="BE527" i="31"/>
  <c r="BC527" i="31"/>
  <c r="BB527" i="31"/>
  <c r="BA527" i="31"/>
  <c r="AZ527" i="31"/>
  <c r="AY527" i="31"/>
  <c r="AX527" i="31"/>
  <c r="BI526" i="31"/>
  <c r="BH526" i="31"/>
  <c r="BG526" i="31"/>
  <c r="BF526" i="31"/>
  <c r="BE526" i="31"/>
  <c r="BC526" i="31"/>
  <c r="BB526" i="31"/>
  <c r="BA526" i="31"/>
  <c r="AZ526" i="31"/>
  <c r="AY526" i="31"/>
  <c r="AX526" i="31"/>
  <c r="BI525" i="31"/>
  <c r="BH525" i="31"/>
  <c r="BG525" i="31"/>
  <c r="BF525" i="31"/>
  <c r="BE525" i="31"/>
  <c r="BC525" i="31"/>
  <c r="BB525" i="31"/>
  <c r="BA525" i="31"/>
  <c r="AZ525" i="31"/>
  <c r="AY525" i="31"/>
  <c r="AX525" i="31"/>
  <c r="BI524" i="31"/>
  <c r="BH524" i="31"/>
  <c r="BG524" i="31"/>
  <c r="BF524" i="31"/>
  <c r="BE524" i="31"/>
  <c r="BC524" i="31"/>
  <c r="BB524" i="31"/>
  <c r="BA524" i="31"/>
  <c r="AZ524" i="31"/>
  <c r="AY524" i="31"/>
  <c r="AX524" i="31"/>
  <c r="BI523" i="31"/>
  <c r="BH523" i="31"/>
  <c r="BG523" i="31"/>
  <c r="BF523" i="31"/>
  <c r="BE523" i="31"/>
  <c r="BC523" i="31"/>
  <c r="BB523" i="31"/>
  <c r="BA523" i="31"/>
  <c r="AZ523" i="31"/>
  <c r="AY523" i="31"/>
  <c r="AX523" i="31"/>
  <c r="BI521" i="31"/>
  <c r="BH521" i="31"/>
  <c r="BG521" i="31"/>
  <c r="BF521" i="31"/>
  <c r="BE521" i="31"/>
  <c r="BC521" i="31"/>
  <c r="BB521" i="31"/>
  <c r="BA521" i="31"/>
  <c r="AZ521" i="31"/>
  <c r="AY521" i="31"/>
  <c r="AX521" i="31"/>
  <c r="BI516" i="31"/>
  <c r="BH516" i="31"/>
  <c r="BG516" i="31"/>
  <c r="BF516" i="31"/>
  <c r="BE516" i="31"/>
  <c r="BC516" i="31"/>
  <c r="BB516" i="31"/>
  <c r="BA516" i="31"/>
  <c r="AZ516" i="31"/>
  <c r="AY516" i="31"/>
  <c r="AX516" i="31"/>
  <c r="BI515" i="31"/>
  <c r="BH515" i="31"/>
  <c r="BG515" i="31"/>
  <c r="BF515" i="31"/>
  <c r="BE515" i="31"/>
  <c r="BC515" i="31"/>
  <c r="BB515" i="31"/>
  <c r="BA515" i="31"/>
  <c r="AZ515" i="31"/>
  <c r="AY515" i="31"/>
  <c r="AX515" i="31"/>
  <c r="BI513" i="31"/>
  <c r="BH513" i="31"/>
  <c r="BG513" i="31"/>
  <c r="BF513" i="31"/>
  <c r="BE513" i="31"/>
  <c r="BC513" i="31"/>
  <c r="BB513" i="31"/>
  <c r="BA513" i="31"/>
  <c r="AZ513" i="31"/>
  <c r="AY513" i="31"/>
  <c r="AX513" i="31"/>
  <c r="BI512" i="31"/>
  <c r="BH512" i="31"/>
  <c r="BG512" i="31"/>
  <c r="BF512" i="31"/>
  <c r="BE512" i="31"/>
  <c r="BC512" i="31"/>
  <c r="BB512" i="31"/>
  <c r="BA512" i="31"/>
  <c r="AZ512" i="31"/>
  <c r="AY512" i="31"/>
  <c r="AX512" i="31"/>
  <c r="BI511" i="31"/>
  <c r="BH511" i="31"/>
  <c r="BG511" i="31"/>
  <c r="BF511" i="31"/>
  <c r="BE511" i="31"/>
  <c r="BC511" i="31"/>
  <c r="BB511" i="31"/>
  <c r="BA511" i="31"/>
  <c r="AZ511" i="31"/>
  <c r="AY511" i="31"/>
  <c r="AX511" i="31"/>
  <c r="BI510" i="31"/>
  <c r="BH510" i="31"/>
  <c r="BG510" i="31"/>
  <c r="BF510" i="31"/>
  <c r="BE510" i="31"/>
  <c r="BC510" i="31"/>
  <c r="BB510" i="31"/>
  <c r="BA510" i="31"/>
  <c r="AZ510" i="31"/>
  <c r="AY510" i="31"/>
  <c r="AX510" i="31"/>
  <c r="BI509" i="31"/>
  <c r="BH509" i="31"/>
  <c r="BG509" i="31"/>
  <c r="BF509" i="31"/>
  <c r="BE509" i="31"/>
  <c r="BC509" i="31"/>
  <c r="BB509" i="31"/>
  <c r="BA509" i="31"/>
  <c r="AZ509" i="31"/>
  <c r="AY509" i="31"/>
  <c r="AX509" i="31"/>
  <c r="BI508" i="31"/>
  <c r="BH508" i="31"/>
  <c r="BG508" i="31"/>
  <c r="BF508" i="31"/>
  <c r="BE508" i="31"/>
  <c r="BC508" i="31"/>
  <c r="BB508" i="31"/>
  <c r="BA508" i="31"/>
  <c r="AZ508" i="31"/>
  <c r="AY508" i="31"/>
  <c r="AX508" i="31"/>
  <c r="BI507" i="31"/>
  <c r="BH507" i="31"/>
  <c r="BG507" i="31"/>
  <c r="BF507" i="31"/>
  <c r="BE507" i="31"/>
  <c r="BC507" i="31"/>
  <c r="BB507" i="31"/>
  <c r="BA507" i="31"/>
  <c r="AZ507" i="31"/>
  <c r="AY507" i="31"/>
  <c r="AX507" i="31"/>
  <c r="BI506" i="31"/>
  <c r="BH506" i="31"/>
  <c r="BG506" i="31"/>
  <c r="BF506" i="31"/>
  <c r="BE506" i="31"/>
  <c r="BC506" i="31"/>
  <c r="BB506" i="31"/>
  <c r="BA506" i="31"/>
  <c r="AZ506" i="31"/>
  <c r="AY506" i="31"/>
  <c r="AX506" i="31"/>
  <c r="BI505" i="31"/>
  <c r="BH505" i="31"/>
  <c r="BG505" i="31"/>
  <c r="BF505" i="31"/>
  <c r="BE505" i="31"/>
  <c r="BC505" i="31"/>
  <c r="BB505" i="31"/>
  <c r="BA505" i="31"/>
  <c r="AZ505" i="31"/>
  <c r="AY505" i="31"/>
  <c r="AX505" i="31"/>
  <c r="BI504" i="31"/>
  <c r="BH504" i="31"/>
  <c r="BG504" i="31"/>
  <c r="BF504" i="31"/>
  <c r="BE504" i="31"/>
  <c r="BC504" i="31"/>
  <c r="BB504" i="31"/>
  <c r="BA504" i="31"/>
  <c r="AZ504" i="31"/>
  <c r="AY504" i="31"/>
  <c r="AX504" i="31"/>
  <c r="BI503" i="31"/>
  <c r="BH503" i="31"/>
  <c r="BG503" i="31"/>
  <c r="BF503" i="31"/>
  <c r="BE503" i="31"/>
  <c r="BC503" i="31"/>
  <c r="BB503" i="31"/>
  <c r="BA503" i="31"/>
  <c r="AZ503" i="31"/>
  <c r="AY503" i="31"/>
  <c r="AX503" i="31"/>
  <c r="BI502" i="31"/>
  <c r="BH502" i="31"/>
  <c r="BG502" i="31"/>
  <c r="BF502" i="31"/>
  <c r="BE502" i="31"/>
  <c r="BC502" i="31"/>
  <c r="BB502" i="31"/>
  <c r="BA502" i="31"/>
  <c r="AZ502" i="31"/>
  <c r="AY502" i="31"/>
  <c r="AX502" i="31"/>
  <c r="BI501" i="31"/>
  <c r="BH501" i="31"/>
  <c r="BG501" i="31"/>
  <c r="BF501" i="31"/>
  <c r="BE501" i="31"/>
  <c r="BC501" i="31"/>
  <c r="BB501" i="31"/>
  <c r="BA501" i="31"/>
  <c r="AZ501" i="31"/>
  <c r="AY501" i="31"/>
  <c r="AX501" i="31"/>
  <c r="BI500" i="31"/>
  <c r="BH500" i="31"/>
  <c r="BG500" i="31"/>
  <c r="BF500" i="31"/>
  <c r="BE500" i="31"/>
  <c r="BC500" i="31"/>
  <c r="BB500" i="31"/>
  <c r="BA500" i="31"/>
  <c r="AZ500" i="31"/>
  <c r="AY500" i="31"/>
  <c r="AX500" i="31"/>
  <c r="BI499" i="31"/>
  <c r="BH499" i="31"/>
  <c r="BG499" i="31"/>
  <c r="BF499" i="31"/>
  <c r="BE499" i="31"/>
  <c r="BC499" i="31"/>
  <c r="BB499" i="31"/>
  <c r="BA499" i="31"/>
  <c r="AZ499" i="31"/>
  <c r="AY499" i="31"/>
  <c r="AX499" i="31"/>
  <c r="BI498" i="31"/>
  <c r="BH498" i="31"/>
  <c r="BG498" i="31"/>
  <c r="BF498" i="31"/>
  <c r="BE498" i="31"/>
  <c r="BC498" i="31"/>
  <c r="BB498" i="31"/>
  <c r="BA498" i="31"/>
  <c r="AZ498" i="31"/>
  <c r="AY498" i="31"/>
  <c r="AX498" i="31"/>
  <c r="BI497" i="31"/>
  <c r="BH497" i="31"/>
  <c r="BG497" i="31"/>
  <c r="BF497" i="31"/>
  <c r="BE497" i="31"/>
  <c r="BC497" i="31"/>
  <c r="BB497" i="31"/>
  <c r="BA497" i="31"/>
  <c r="AZ497" i="31"/>
  <c r="AY497" i="31"/>
  <c r="AX497" i="31"/>
  <c r="BI496" i="31"/>
  <c r="BH496" i="31"/>
  <c r="BG496" i="31"/>
  <c r="BF496" i="31"/>
  <c r="BE496" i="31"/>
  <c r="BC496" i="31"/>
  <c r="BB496" i="31"/>
  <c r="BA496" i="31"/>
  <c r="AZ496" i="31"/>
  <c r="AY496" i="31"/>
  <c r="AX496" i="31"/>
  <c r="BI495" i="31"/>
  <c r="BH495" i="31"/>
  <c r="BG495" i="31"/>
  <c r="BF495" i="31"/>
  <c r="BE495" i="31"/>
  <c r="BC495" i="31"/>
  <c r="BB495" i="31"/>
  <c r="BA495" i="31"/>
  <c r="AZ495" i="31"/>
  <c r="AY495" i="31"/>
  <c r="AX495" i="31"/>
  <c r="BI494" i="31"/>
  <c r="BH494" i="31"/>
  <c r="BG494" i="31"/>
  <c r="BF494" i="31"/>
  <c r="BE494" i="31"/>
  <c r="BC494" i="31"/>
  <c r="BB494" i="31"/>
  <c r="BA494" i="31"/>
  <c r="AZ494" i="31"/>
  <c r="AY494" i="31"/>
  <c r="AX494" i="31"/>
  <c r="BI492" i="31"/>
  <c r="BH492" i="31"/>
  <c r="BG492" i="31"/>
  <c r="BF492" i="31"/>
  <c r="BE492" i="31"/>
  <c r="BC492" i="31"/>
  <c r="BB492" i="31"/>
  <c r="BA492" i="31"/>
  <c r="AZ492" i="31"/>
  <c r="AY492" i="31"/>
  <c r="AX492" i="31"/>
  <c r="BI486" i="31"/>
  <c r="BH486" i="31"/>
  <c r="BG486" i="31"/>
  <c r="BF486" i="31"/>
  <c r="BE486" i="31"/>
  <c r="BC486" i="31"/>
  <c r="BB486" i="31"/>
  <c r="BA486" i="31"/>
  <c r="AZ486" i="31"/>
  <c r="AY486" i="31"/>
  <c r="AX486" i="31"/>
  <c r="BI485" i="31"/>
  <c r="BH485" i="31"/>
  <c r="BG485" i="31"/>
  <c r="BF485" i="31"/>
  <c r="BE485" i="31"/>
  <c r="BC485" i="31"/>
  <c r="BB485" i="31"/>
  <c r="BA485" i="31"/>
  <c r="AZ485" i="31"/>
  <c r="AY485" i="31"/>
  <c r="AX485" i="31"/>
  <c r="BI484" i="31"/>
  <c r="BH484" i="31"/>
  <c r="BG484" i="31"/>
  <c r="BF484" i="31"/>
  <c r="BE484" i="31"/>
  <c r="BC484" i="31"/>
  <c r="BB484" i="31"/>
  <c r="BA484" i="31"/>
  <c r="AZ484" i="31"/>
  <c r="AY484" i="31"/>
  <c r="AX484" i="31"/>
  <c r="BI483" i="31"/>
  <c r="BH483" i="31"/>
  <c r="BG483" i="31"/>
  <c r="BF483" i="31"/>
  <c r="BE483" i="31"/>
  <c r="BC483" i="31"/>
  <c r="BB483" i="31"/>
  <c r="BA483" i="31"/>
  <c r="AZ483" i="31"/>
  <c r="AY483" i="31"/>
  <c r="AX483" i="31"/>
  <c r="BI482" i="31"/>
  <c r="BH482" i="31"/>
  <c r="BG482" i="31"/>
  <c r="BF482" i="31"/>
  <c r="BE482" i="31"/>
  <c r="BC482" i="31"/>
  <c r="BB482" i="31"/>
  <c r="BA482" i="31"/>
  <c r="AZ482" i="31"/>
  <c r="AY482" i="31"/>
  <c r="AX482" i="31"/>
  <c r="BI481" i="31"/>
  <c r="BH481" i="31"/>
  <c r="BG481" i="31"/>
  <c r="BF481" i="31"/>
  <c r="BE481" i="31"/>
  <c r="BC481" i="31"/>
  <c r="BB481" i="31"/>
  <c r="BA481" i="31"/>
  <c r="AZ481" i="31"/>
  <c r="AY481" i="31"/>
  <c r="AX481" i="31"/>
  <c r="BI480" i="31"/>
  <c r="BH480" i="31"/>
  <c r="BG480" i="31"/>
  <c r="BF480" i="31"/>
  <c r="BE480" i="31"/>
  <c r="BC480" i="31"/>
  <c r="BB480" i="31"/>
  <c r="BA480" i="31"/>
  <c r="AZ480" i="31"/>
  <c r="AY480" i="31"/>
  <c r="AX480" i="31"/>
  <c r="BI479" i="31"/>
  <c r="BH479" i="31"/>
  <c r="BG479" i="31"/>
  <c r="BF479" i="31"/>
  <c r="BE479" i="31"/>
  <c r="BC479" i="31"/>
  <c r="BB479" i="31"/>
  <c r="BA479" i="31"/>
  <c r="AZ479" i="31"/>
  <c r="AY479" i="31"/>
  <c r="AX479" i="31"/>
  <c r="BI478" i="31"/>
  <c r="BH478" i="31"/>
  <c r="BG478" i="31"/>
  <c r="BF478" i="31"/>
  <c r="BE478" i="31"/>
  <c r="BC478" i="31"/>
  <c r="BB478" i="31"/>
  <c r="BA478" i="31"/>
  <c r="AZ478" i="31"/>
  <c r="AY478" i="31"/>
  <c r="AX478" i="31"/>
  <c r="BI477" i="31"/>
  <c r="BH477" i="31"/>
  <c r="BG477" i="31"/>
  <c r="BF477" i="31"/>
  <c r="BE477" i="31"/>
  <c r="BC477" i="31"/>
  <c r="BB477" i="31"/>
  <c r="BA477" i="31"/>
  <c r="AZ477" i="31"/>
  <c r="AY477" i="31"/>
  <c r="AX477" i="31"/>
  <c r="BI476" i="31"/>
  <c r="BH476" i="31"/>
  <c r="BG476" i="31"/>
  <c r="BF476" i="31"/>
  <c r="BE476" i="31"/>
  <c r="BC476" i="31"/>
  <c r="BB476" i="31"/>
  <c r="BA476" i="31"/>
  <c r="AZ476" i="31"/>
  <c r="AY476" i="31"/>
  <c r="AX476" i="31"/>
  <c r="BI474" i="31"/>
  <c r="BH474" i="31"/>
  <c r="BG474" i="31"/>
  <c r="BF474" i="31"/>
  <c r="BE474" i="31"/>
  <c r="BC474" i="31"/>
  <c r="BB474" i="31"/>
  <c r="BA474" i="31"/>
  <c r="AZ474" i="31"/>
  <c r="AY474" i="31"/>
  <c r="AX474" i="31"/>
  <c r="BI468" i="31"/>
  <c r="BH468" i="31"/>
  <c r="BG468" i="31"/>
  <c r="BF468" i="31"/>
  <c r="BE468" i="31"/>
  <c r="BC468" i="31"/>
  <c r="BB468" i="31"/>
  <c r="BA468" i="31"/>
  <c r="AZ468" i="31"/>
  <c r="AY468" i="31"/>
  <c r="AX468" i="31"/>
  <c r="BI467" i="31"/>
  <c r="BH467" i="31"/>
  <c r="BG467" i="31"/>
  <c r="BF467" i="31"/>
  <c r="BE467" i="31"/>
  <c r="BC467" i="31"/>
  <c r="BB467" i="31"/>
  <c r="BA467" i="31"/>
  <c r="AZ467" i="31"/>
  <c r="AY467" i="31"/>
  <c r="AX467" i="31"/>
  <c r="BI466" i="31"/>
  <c r="BH466" i="31"/>
  <c r="BG466" i="31"/>
  <c r="BF466" i="31"/>
  <c r="BE466" i="31"/>
  <c r="BC466" i="31"/>
  <c r="BB466" i="31"/>
  <c r="BA466" i="31"/>
  <c r="AZ466" i="31"/>
  <c r="AY466" i="31"/>
  <c r="AX466" i="31"/>
  <c r="BI465" i="31"/>
  <c r="BH465" i="31"/>
  <c r="BG465" i="31"/>
  <c r="BF465" i="31"/>
  <c r="BE465" i="31"/>
  <c r="BC465" i="31"/>
  <c r="BB465" i="31"/>
  <c r="BA465" i="31"/>
  <c r="AZ465" i="31"/>
  <c r="AY465" i="31"/>
  <c r="AX465" i="31"/>
  <c r="BI463" i="31"/>
  <c r="BH463" i="31"/>
  <c r="BG463" i="31"/>
  <c r="BF463" i="31"/>
  <c r="BE463" i="31"/>
  <c r="BC463" i="31"/>
  <c r="BB463" i="31"/>
  <c r="BA463" i="31"/>
  <c r="AZ463" i="31"/>
  <c r="AY463" i="31"/>
  <c r="AX463" i="31"/>
  <c r="BI458" i="31"/>
  <c r="BH458" i="31"/>
  <c r="BG458" i="31"/>
  <c r="BF458" i="31"/>
  <c r="BE458" i="31"/>
  <c r="BC458" i="31"/>
  <c r="BB458" i="31"/>
  <c r="BA458" i="31"/>
  <c r="AZ458" i="31"/>
  <c r="AY458" i="31"/>
  <c r="AX458" i="31"/>
  <c r="BI457" i="31"/>
  <c r="BH457" i="31"/>
  <c r="BG457" i="31"/>
  <c r="BF457" i="31"/>
  <c r="BE457" i="31"/>
  <c r="BC457" i="31"/>
  <c r="BB457" i="31"/>
  <c r="BA457" i="31"/>
  <c r="AZ457" i="31"/>
  <c r="AY457" i="31"/>
  <c r="AX457" i="31"/>
  <c r="BI456" i="31"/>
  <c r="BH456" i="31"/>
  <c r="BG456" i="31"/>
  <c r="BF456" i="31"/>
  <c r="BE456" i="31"/>
  <c r="BC456" i="31"/>
  <c r="BB456" i="31"/>
  <c r="BA456" i="31"/>
  <c r="AZ456" i="31"/>
  <c r="AY456" i="31"/>
  <c r="AX456" i="31"/>
  <c r="BI454" i="31"/>
  <c r="BH454" i="31"/>
  <c r="BG454" i="31"/>
  <c r="BF454" i="31"/>
  <c r="BE454" i="31"/>
  <c r="BC454" i="31"/>
  <c r="BB454" i="31"/>
  <c r="BA454" i="31"/>
  <c r="AZ454" i="31"/>
  <c r="AY454" i="31"/>
  <c r="AX454" i="31"/>
  <c r="BI453" i="31"/>
  <c r="BH453" i="31"/>
  <c r="BG453" i="31"/>
  <c r="BF453" i="31"/>
  <c r="BE453" i="31"/>
  <c r="BC453" i="31"/>
  <c r="BB453" i="31"/>
  <c r="BA453" i="31"/>
  <c r="AZ453" i="31"/>
  <c r="AY453" i="31"/>
  <c r="AX453" i="31"/>
  <c r="BI452" i="31"/>
  <c r="BH452" i="31"/>
  <c r="BG452" i="31"/>
  <c r="BF452" i="31"/>
  <c r="BE452" i="31"/>
  <c r="BC452" i="31"/>
  <c r="BB452" i="31"/>
  <c r="BA452" i="31"/>
  <c r="AZ452" i="31"/>
  <c r="AY452" i="31"/>
  <c r="AX452" i="31"/>
  <c r="BI451" i="31"/>
  <c r="BH451" i="31"/>
  <c r="BG451" i="31"/>
  <c r="BF451" i="31"/>
  <c r="BE451" i="31"/>
  <c r="BC451" i="31"/>
  <c r="BB451" i="31"/>
  <c r="BA451" i="31"/>
  <c r="AZ451" i="31"/>
  <c r="AY451" i="31"/>
  <c r="AX451" i="31"/>
  <c r="BI450" i="31"/>
  <c r="BH450" i="31"/>
  <c r="BG450" i="31"/>
  <c r="BF450" i="31"/>
  <c r="BE450" i="31"/>
  <c r="BC450" i="31"/>
  <c r="BB450" i="31"/>
  <c r="BA450" i="31"/>
  <c r="AZ450" i="31"/>
  <c r="AY450" i="31"/>
  <c r="AX450" i="31"/>
  <c r="BI449" i="31"/>
  <c r="BH449" i="31"/>
  <c r="BG449" i="31"/>
  <c r="BF449" i="31"/>
  <c r="BE449" i="31"/>
  <c r="BC449" i="31"/>
  <c r="BB449" i="31"/>
  <c r="BA449" i="31"/>
  <c r="AZ449" i="31"/>
  <c r="AY449" i="31"/>
  <c r="AX449" i="31"/>
  <c r="BI448" i="31"/>
  <c r="BH448" i="31"/>
  <c r="BG448" i="31"/>
  <c r="BF448" i="31"/>
  <c r="BE448" i="31"/>
  <c r="BC448" i="31"/>
  <c r="BB448" i="31"/>
  <c r="BA448" i="31"/>
  <c r="AZ448" i="31"/>
  <c r="AY448" i="31"/>
  <c r="AX448" i="31"/>
  <c r="BI447" i="31"/>
  <c r="BH447" i="31"/>
  <c r="BG447" i="31"/>
  <c r="BF447" i="31"/>
  <c r="BE447" i="31"/>
  <c r="BC447" i="31"/>
  <c r="BB447" i="31"/>
  <c r="BA447" i="31"/>
  <c r="AZ447" i="31"/>
  <c r="AY447" i="31"/>
  <c r="AX447" i="31"/>
  <c r="BI446" i="31"/>
  <c r="BH446" i="31"/>
  <c r="BG446" i="31"/>
  <c r="BF446" i="31"/>
  <c r="BE446" i="31"/>
  <c r="BC446" i="31"/>
  <c r="BB446" i="31"/>
  <c r="BA446" i="31"/>
  <c r="AZ446" i="31"/>
  <c r="AY446" i="31"/>
  <c r="AX446" i="31"/>
  <c r="BI445" i="31"/>
  <c r="BH445" i="31"/>
  <c r="BG445" i="31"/>
  <c r="BF445" i="31"/>
  <c r="BE445" i="31"/>
  <c r="BC445" i="31"/>
  <c r="BB445" i="31"/>
  <c r="BA445" i="31"/>
  <c r="AZ445" i="31"/>
  <c r="AY445" i="31"/>
  <c r="AX445" i="31"/>
  <c r="BI443" i="31"/>
  <c r="BH443" i="31"/>
  <c r="BG443" i="31"/>
  <c r="BF443" i="31"/>
  <c r="BE443" i="31"/>
  <c r="BC443" i="31"/>
  <c r="BB443" i="31"/>
  <c r="BA443" i="31"/>
  <c r="AZ443" i="31"/>
  <c r="AY443" i="31"/>
  <c r="AX443" i="31"/>
  <c r="BI438" i="31"/>
  <c r="BH438" i="31"/>
  <c r="BG438" i="31"/>
  <c r="BF438" i="31"/>
  <c r="BE438" i="31"/>
  <c r="BC438" i="31"/>
  <c r="BB438" i="31"/>
  <c r="BA438" i="31"/>
  <c r="AZ438" i="31"/>
  <c r="AY438" i="31"/>
  <c r="AX438" i="31"/>
  <c r="BI437" i="31"/>
  <c r="BH437" i="31"/>
  <c r="BG437" i="31"/>
  <c r="BF437" i="31"/>
  <c r="BE437" i="31"/>
  <c r="BC437" i="31"/>
  <c r="BB437" i="31"/>
  <c r="BA437" i="31"/>
  <c r="AZ437" i="31"/>
  <c r="AY437" i="31"/>
  <c r="AX437" i="31"/>
  <c r="BI436" i="31"/>
  <c r="BH436" i="31"/>
  <c r="BG436" i="31"/>
  <c r="BF436" i="31"/>
  <c r="BE436" i="31"/>
  <c r="BC436" i="31"/>
  <c r="BB436" i="31"/>
  <c r="BA436" i="31"/>
  <c r="AZ436" i="31"/>
  <c r="AY436" i="31"/>
  <c r="AX436" i="31"/>
  <c r="BI435" i="31"/>
  <c r="BH435" i="31"/>
  <c r="BG435" i="31"/>
  <c r="BF435" i="31"/>
  <c r="BE435" i="31"/>
  <c r="BC435" i="31"/>
  <c r="BB435" i="31"/>
  <c r="BA435" i="31"/>
  <c r="AZ435" i="31"/>
  <c r="AY435" i="31"/>
  <c r="AX435" i="31"/>
  <c r="BI434" i="31"/>
  <c r="BH434" i="31"/>
  <c r="BG434" i="31"/>
  <c r="BF434" i="31"/>
  <c r="BE434" i="31"/>
  <c r="BC434" i="31"/>
  <c r="BB434" i="31"/>
  <c r="BA434" i="31"/>
  <c r="AZ434" i="31"/>
  <c r="AY434" i="31"/>
  <c r="AX434" i="31"/>
  <c r="BI432" i="31"/>
  <c r="BH432" i="31"/>
  <c r="BG432" i="31"/>
  <c r="BF432" i="31"/>
  <c r="BE432" i="31"/>
  <c r="BC432" i="31"/>
  <c r="BB432" i="31"/>
  <c r="BA432" i="31"/>
  <c r="AZ432" i="31"/>
  <c r="AY432" i="31"/>
  <c r="AX432" i="31"/>
  <c r="BI426" i="31"/>
  <c r="BH426" i="31"/>
  <c r="BG426" i="31"/>
  <c r="BF426" i="31"/>
  <c r="BE426" i="31"/>
  <c r="BC426" i="31"/>
  <c r="BB426" i="31"/>
  <c r="BA426" i="31"/>
  <c r="AZ426" i="31"/>
  <c r="AY426" i="31"/>
  <c r="AX426" i="31"/>
  <c r="BI425" i="31"/>
  <c r="BH425" i="31"/>
  <c r="BG425" i="31"/>
  <c r="BF425" i="31"/>
  <c r="BE425" i="31"/>
  <c r="BC425" i="31"/>
  <c r="BB425" i="31"/>
  <c r="BA425" i="31"/>
  <c r="AZ425" i="31"/>
  <c r="AY425" i="31"/>
  <c r="AX425" i="31"/>
  <c r="BI424" i="31"/>
  <c r="BH424" i="31"/>
  <c r="BG424" i="31"/>
  <c r="BF424" i="31"/>
  <c r="BE424" i="31"/>
  <c r="BC424" i="31"/>
  <c r="BB424" i="31"/>
  <c r="BA424" i="31"/>
  <c r="AZ424" i="31"/>
  <c r="AY424" i="31"/>
  <c r="AX424" i="31"/>
  <c r="BI422" i="31"/>
  <c r="BH422" i="31"/>
  <c r="BG422" i="31"/>
  <c r="BF422" i="31"/>
  <c r="BE422" i="31"/>
  <c r="BC422" i="31"/>
  <c r="BB422" i="31"/>
  <c r="BA422" i="31"/>
  <c r="AZ422" i="31"/>
  <c r="AY422" i="31"/>
  <c r="AX422" i="31"/>
  <c r="BI417" i="31"/>
  <c r="BH417" i="31"/>
  <c r="BG417" i="31"/>
  <c r="BF417" i="31"/>
  <c r="BE417" i="31"/>
  <c r="BC417" i="31"/>
  <c r="BB417" i="31"/>
  <c r="BA417" i="31"/>
  <c r="AZ417" i="31"/>
  <c r="AY417" i="31"/>
  <c r="AX417" i="31"/>
  <c r="BI416" i="31"/>
  <c r="BH416" i="31"/>
  <c r="BG416" i="31"/>
  <c r="BF416" i="31"/>
  <c r="BE416" i="31"/>
  <c r="BC416" i="31"/>
  <c r="BB416" i="31"/>
  <c r="BA416" i="31"/>
  <c r="AZ416" i="31"/>
  <c r="AY416" i="31"/>
  <c r="AX416" i="31"/>
  <c r="BI414" i="31"/>
  <c r="BH414" i="31"/>
  <c r="BG414" i="31"/>
  <c r="BF414" i="31"/>
  <c r="BE414" i="31"/>
  <c r="BC414" i="31"/>
  <c r="BB414" i="31"/>
  <c r="BA414" i="31"/>
  <c r="AZ414" i="31"/>
  <c r="AY414" i="31"/>
  <c r="AX414" i="31"/>
  <c r="BI413" i="31"/>
  <c r="BH413" i="31"/>
  <c r="BG413" i="31"/>
  <c r="BF413" i="31"/>
  <c r="BE413" i="31"/>
  <c r="BC413" i="31"/>
  <c r="BB413" i="31"/>
  <c r="BA413" i="31"/>
  <c r="AZ413" i="31"/>
  <c r="AY413" i="31"/>
  <c r="AX413" i="31"/>
  <c r="BI412" i="31"/>
  <c r="BH412" i="31"/>
  <c r="BG412" i="31"/>
  <c r="BF412" i="31"/>
  <c r="BE412" i="31"/>
  <c r="BC412" i="31"/>
  <c r="BB412" i="31"/>
  <c r="BA412" i="31"/>
  <c r="AZ412" i="31"/>
  <c r="AY412" i="31"/>
  <c r="AX412" i="31"/>
  <c r="BI411" i="31"/>
  <c r="BH411" i="31"/>
  <c r="BG411" i="31"/>
  <c r="BF411" i="31"/>
  <c r="BE411" i="31"/>
  <c r="BC411" i="31"/>
  <c r="BB411" i="31"/>
  <c r="BA411" i="31"/>
  <c r="AZ411" i="31"/>
  <c r="AY411" i="31"/>
  <c r="AX411" i="31"/>
  <c r="BI410" i="31"/>
  <c r="BH410" i="31"/>
  <c r="BG410" i="31"/>
  <c r="BF410" i="31"/>
  <c r="BE410" i="31"/>
  <c r="BC410" i="31"/>
  <c r="BB410" i="31"/>
  <c r="BA410" i="31"/>
  <c r="AZ410" i="31"/>
  <c r="AY410" i="31"/>
  <c r="AX410" i="31"/>
  <c r="BI409" i="31"/>
  <c r="BH409" i="31"/>
  <c r="BG409" i="31"/>
  <c r="BF409" i="31"/>
  <c r="BE409" i="31"/>
  <c r="BC409" i="31"/>
  <c r="BB409" i="31"/>
  <c r="BA409" i="31"/>
  <c r="AZ409" i="31"/>
  <c r="AY409" i="31"/>
  <c r="AX409" i="31"/>
  <c r="BI407" i="31"/>
  <c r="BH407" i="31"/>
  <c r="BG407" i="31"/>
  <c r="BF407" i="31"/>
  <c r="BE407" i="31"/>
  <c r="BC407" i="31"/>
  <c r="BB407" i="31"/>
  <c r="BA407" i="31"/>
  <c r="AZ407" i="31"/>
  <c r="AY407" i="31"/>
  <c r="AX407" i="31"/>
  <c r="BI402" i="31"/>
  <c r="BH402" i="31"/>
  <c r="BG402" i="31"/>
  <c r="BF402" i="31"/>
  <c r="BE402" i="31"/>
  <c r="BC402" i="31"/>
  <c r="BB402" i="31"/>
  <c r="BA402" i="31"/>
  <c r="AZ402" i="31"/>
  <c r="AY402" i="31"/>
  <c r="AX402" i="31"/>
  <c r="BI400" i="31"/>
  <c r="BH400" i="31"/>
  <c r="BG400" i="31"/>
  <c r="BF400" i="31"/>
  <c r="BE400" i="31"/>
  <c r="BC400" i="31"/>
  <c r="BB400" i="31"/>
  <c r="BA400" i="31"/>
  <c r="AZ400" i="31"/>
  <c r="AY400" i="31"/>
  <c r="AX400" i="31"/>
  <c r="BI399" i="31"/>
  <c r="BH399" i="31"/>
  <c r="BG399" i="31"/>
  <c r="BF399" i="31"/>
  <c r="BE399" i="31"/>
  <c r="BC399" i="31"/>
  <c r="BB399" i="31"/>
  <c r="BA399" i="31"/>
  <c r="AZ399" i="31"/>
  <c r="AY399" i="31"/>
  <c r="AX399" i="31"/>
  <c r="BI398" i="31"/>
  <c r="BH398" i="31"/>
  <c r="BG398" i="31"/>
  <c r="BF398" i="31"/>
  <c r="BE398" i="31"/>
  <c r="BC398" i="31"/>
  <c r="BB398" i="31"/>
  <c r="BA398" i="31"/>
  <c r="AZ398" i="31"/>
  <c r="AY398" i="31"/>
  <c r="AX398" i="31"/>
  <c r="BI397" i="31"/>
  <c r="BH397" i="31"/>
  <c r="BG397" i="31"/>
  <c r="BF397" i="31"/>
  <c r="BE397" i="31"/>
  <c r="BC397" i="31"/>
  <c r="BB397" i="31"/>
  <c r="BA397" i="31"/>
  <c r="AZ397" i="31"/>
  <c r="AY397" i="31"/>
  <c r="AX397" i="31"/>
  <c r="BI396" i="31"/>
  <c r="BH396" i="31"/>
  <c r="BG396" i="31"/>
  <c r="BF396" i="31"/>
  <c r="BE396" i="31"/>
  <c r="BC396" i="31"/>
  <c r="BB396" i="31"/>
  <c r="BA396" i="31"/>
  <c r="AZ396" i="31"/>
  <c r="AY396" i="31"/>
  <c r="AX396" i="31"/>
  <c r="BI395" i="31"/>
  <c r="BH395" i="31"/>
  <c r="BG395" i="31"/>
  <c r="BF395" i="31"/>
  <c r="BE395" i="31"/>
  <c r="BC395" i="31"/>
  <c r="BB395" i="31"/>
  <c r="BA395" i="31"/>
  <c r="AZ395" i="31"/>
  <c r="AY395" i="31"/>
  <c r="AX395" i="31"/>
  <c r="BI394" i="31"/>
  <c r="BH394" i="31"/>
  <c r="BG394" i="31"/>
  <c r="BF394" i="31"/>
  <c r="BE394" i="31"/>
  <c r="BC394" i="31"/>
  <c r="BB394" i="31"/>
  <c r="BA394" i="31"/>
  <c r="AZ394" i="31"/>
  <c r="AY394" i="31"/>
  <c r="AX394" i="31"/>
  <c r="BI393" i="31"/>
  <c r="BH393" i="31"/>
  <c r="BG393" i="31"/>
  <c r="BF393" i="31"/>
  <c r="BE393" i="31"/>
  <c r="BC393" i="31"/>
  <c r="BB393" i="31"/>
  <c r="BA393" i="31"/>
  <c r="AZ393" i="31"/>
  <c r="AY393" i="31"/>
  <c r="AX393" i="31"/>
  <c r="BI392" i="31"/>
  <c r="BH392" i="31"/>
  <c r="BG392" i="31"/>
  <c r="BF392" i="31"/>
  <c r="BE392" i="31"/>
  <c r="BC392" i="31"/>
  <c r="BB392" i="31"/>
  <c r="BA392" i="31"/>
  <c r="AZ392" i="31"/>
  <c r="AY392" i="31"/>
  <c r="AX392" i="31"/>
  <c r="BI391" i="31"/>
  <c r="BH391" i="31"/>
  <c r="BG391" i="31"/>
  <c r="BF391" i="31"/>
  <c r="BE391" i="31"/>
  <c r="BC391" i="31"/>
  <c r="BB391" i="31"/>
  <c r="BA391" i="31"/>
  <c r="AZ391" i="31"/>
  <c r="AY391" i="31"/>
  <c r="AX391" i="31"/>
  <c r="BI389" i="31"/>
  <c r="BH389" i="31"/>
  <c r="BG389" i="31"/>
  <c r="BF389" i="31"/>
  <c r="BE389" i="31"/>
  <c r="BC389" i="31"/>
  <c r="BB389" i="31"/>
  <c r="BA389" i="31"/>
  <c r="AZ389" i="31"/>
  <c r="AY389" i="31"/>
  <c r="AX389" i="31"/>
  <c r="BI383" i="31"/>
  <c r="BH383" i="31"/>
  <c r="BG383" i="31"/>
  <c r="BF383" i="31"/>
  <c r="BE383" i="31"/>
  <c r="BC383" i="31"/>
  <c r="BB383" i="31"/>
  <c r="BA383" i="31"/>
  <c r="AZ383" i="31"/>
  <c r="AY383" i="31"/>
  <c r="AX383" i="31"/>
  <c r="BI382" i="31"/>
  <c r="BH382" i="31"/>
  <c r="BG382" i="31"/>
  <c r="BF382" i="31"/>
  <c r="BE382" i="31"/>
  <c r="BC382" i="31"/>
  <c r="BB382" i="31"/>
  <c r="BA382" i="31"/>
  <c r="AZ382" i="31"/>
  <c r="AY382" i="31"/>
  <c r="AX382" i="31"/>
  <c r="BI381" i="31"/>
  <c r="BH381" i="31"/>
  <c r="BG381" i="31"/>
  <c r="BF381" i="31"/>
  <c r="BE381" i="31"/>
  <c r="BC381" i="31"/>
  <c r="BB381" i="31"/>
  <c r="BA381" i="31"/>
  <c r="AZ381" i="31"/>
  <c r="AY381" i="31"/>
  <c r="AX381" i="31"/>
  <c r="BI380" i="31"/>
  <c r="BH380" i="31"/>
  <c r="BG380" i="31"/>
  <c r="BF380" i="31"/>
  <c r="BE380" i="31"/>
  <c r="BC380" i="31"/>
  <c r="BB380" i="31"/>
  <c r="BA380" i="31"/>
  <c r="AZ380" i="31"/>
  <c r="AY380" i="31"/>
  <c r="AX380" i="31"/>
  <c r="BI379" i="31"/>
  <c r="BH379" i="31"/>
  <c r="BG379" i="31"/>
  <c r="BF379" i="31"/>
  <c r="BE379" i="31"/>
  <c r="BC379" i="31"/>
  <c r="BB379" i="31"/>
  <c r="BA379" i="31"/>
  <c r="AZ379" i="31"/>
  <c r="AY379" i="31"/>
  <c r="AX379" i="31"/>
  <c r="BI378" i="31"/>
  <c r="BH378" i="31"/>
  <c r="BG378" i="31"/>
  <c r="BF378" i="31"/>
  <c r="BE378" i="31"/>
  <c r="BC378" i="31"/>
  <c r="BB378" i="31"/>
  <c r="BA378" i="31"/>
  <c r="AZ378" i="31"/>
  <c r="AY378" i="31"/>
  <c r="AX378" i="31"/>
  <c r="BI377" i="31"/>
  <c r="BH377" i="31"/>
  <c r="BG377" i="31"/>
  <c r="BF377" i="31"/>
  <c r="BE377" i="31"/>
  <c r="BC377" i="31"/>
  <c r="BB377" i="31"/>
  <c r="BA377" i="31"/>
  <c r="AZ377" i="31"/>
  <c r="AY377" i="31"/>
  <c r="AX377" i="31"/>
  <c r="BI376" i="31"/>
  <c r="BH376" i="31"/>
  <c r="BG376" i="31"/>
  <c r="BF376" i="31"/>
  <c r="BE376" i="31"/>
  <c r="BC376" i="31"/>
  <c r="BB376" i="31"/>
  <c r="BA376" i="31"/>
  <c r="AZ376" i="31"/>
  <c r="AY376" i="31"/>
  <c r="AX376" i="31"/>
  <c r="BI375" i="31"/>
  <c r="BH375" i="31"/>
  <c r="BG375" i="31"/>
  <c r="BF375" i="31"/>
  <c r="BE375" i="31"/>
  <c r="BC375" i="31"/>
  <c r="BB375" i="31"/>
  <c r="BA375" i="31"/>
  <c r="AZ375" i="31"/>
  <c r="AY375" i="31"/>
  <c r="AX375" i="31"/>
  <c r="BI374" i="31"/>
  <c r="BH374" i="31"/>
  <c r="BG374" i="31"/>
  <c r="BF374" i="31"/>
  <c r="BE374" i="31"/>
  <c r="BC374" i="31"/>
  <c r="BB374" i="31"/>
  <c r="BA374" i="31"/>
  <c r="AZ374" i="31"/>
  <c r="AY374" i="31"/>
  <c r="AX374" i="31"/>
  <c r="BI373" i="31"/>
  <c r="BH373" i="31"/>
  <c r="BG373" i="31"/>
  <c r="BF373" i="31"/>
  <c r="BE373" i="31"/>
  <c r="BC373" i="31"/>
  <c r="BB373" i="31"/>
  <c r="BA373" i="31"/>
  <c r="AZ373" i="31"/>
  <c r="AY373" i="31"/>
  <c r="AX373" i="31"/>
  <c r="BI372" i="31"/>
  <c r="BH372" i="31"/>
  <c r="BG372" i="31"/>
  <c r="BF372" i="31"/>
  <c r="BE372" i="31"/>
  <c r="BC372" i="31"/>
  <c r="BB372" i="31"/>
  <c r="BA372" i="31"/>
  <c r="AZ372" i="31"/>
  <c r="AY372" i="31"/>
  <c r="AX372" i="31"/>
  <c r="BI370" i="31"/>
  <c r="BH370" i="31"/>
  <c r="BG370" i="31"/>
  <c r="BF370" i="31"/>
  <c r="BE370" i="31"/>
  <c r="BC370" i="31"/>
  <c r="BB370" i="31"/>
  <c r="BA370" i="31"/>
  <c r="AZ370" i="31"/>
  <c r="AY370" i="31"/>
  <c r="AX370" i="31"/>
  <c r="BI365" i="31"/>
  <c r="BH365" i="31"/>
  <c r="BG365" i="31"/>
  <c r="BF365" i="31"/>
  <c r="BE365" i="31"/>
  <c r="BC365" i="31"/>
  <c r="BB365" i="31"/>
  <c r="BA365" i="31"/>
  <c r="AZ365" i="31"/>
  <c r="AY365" i="31"/>
  <c r="AX365" i="31"/>
  <c r="BI363" i="31"/>
  <c r="BH363" i="31"/>
  <c r="BG363" i="31"/>
  <c r="BF363" i="31"/>
  <c r="BE363" i="31"/>
  <c r="BC363" i="31"/>
  <c r="BB363" i="31"/>
  <c r="BA363" i="31"/>
  <c r="AZ363" i="31"/>
  <c r="AY363" i="31"/>
  <c r="AX363" i="31"/>
  <c r="BI362" i="31"/>
  <c r="BH362" i="31"/>
  <c r="BG362" i="31"/>
  <c r="BF362" i="31"/>
  <c r="BE362" i="31"/>
  <c r="BC362" i="31"/>
  <c r="BB362" i="31"/>
  <c r="BA362" i="31"/>
  <c r="AZ362" i="31"/>
  <c r="AY362" i="31"/>
  <c r="AX362" i="31"/>
  <c r="BI361" i="31"/>
  <c r="BH361" i="31"/>
  <c r="BG361" i="31"/>
  <c r="BF361" i="31"/>
  <c r="BE361" i="31"/>
  <c r="BC361" i="31"/>
  <c r="BB361" i="31"/>
  <c r="BA361" i="31"/>
  <c r="AZ361" i="31"/>
  <c r="AY361" i="31"/>
  <c r="AX361" i="31"/>
  <c r="BI360" i="31"/>
  <c r="BH360" i="31"/>
  <c r="BG360" i="31"/>
  <c r="BF360" i="31"/>
  <c r="BE360" i="31"/>
  <c r="BC360" i="31"/>
  <c r="BB360" i="31"/>
  <c r="BA360" i="31"/>
  <c r="AZ360" i="31"/>
  <c r="AY360" i="31"/>
  <c r="AX360" i="31"/>
  <c r="BI359" i="31"/>
  <c r="BH359" i="31"/>
  <c r="BG359" i="31"/>
  <c r="BF359" i="31"/>
  <c r="BE359" i="31"/>
  <c r="BC359" i="31"/>
  <c r="BB359" i="31"/>
  <c r="BA359" i="31"/>
  <c r="AZ359" i="31"/>
  <c r="AY359" i="31"/>
  <c r="AX359" i="31"/>
  <c r="BI358" i="31"/>
  <c r="BH358" i="31"/>
  <c r="BG358" i="31"/>
  <c r="BF358" i="31"/>
  <c r="BE358" i="31"/>
  <c r="BC358" i="31"/>
  <c r="BB358" i="31"/>
  <c r="BA358" i="31"/>
  <c r="AZ358" i="31"/>
  <c r="AY358" i="31"/>
  <c r="AX358" i="31"/>
  <c r="BI357" i="31"/>
  <c r="BH357" i="31"/>
  <c r="BG357" i="31"/>
  <c r="BF357" i="31"/>
  <c r="BE357" i="31"/>
  <c r="BC357" i="31"/>
  <c r="BB357" i="31"/>
  <c r="BA357" i="31"/>
  <c r="AZ357" i="31"/>
  <c r="AY357" i="31"/>
  <c r="AX357" i="31"/>
  <c r="BI356" i="31"/>
  <c r="BH356" i="31"/>
  <c r="BG356" i="31"/>
  <c r="BF356" i="31"/>
  <c r="BE356" i="31"/>
  <c r="BC356" i="31"/>
  <c r="BB356" i="31"/>
  <c r="BA356" i="31"/>
  <c r="AZ356" i="31"/>
  <c r="AY356" i="31"/>
  <c r="AX356" i="31"/>
  <c r="BI355" i="31"/>
  <c r="BH355" i="31"/>
  <c r="BG355" i="31"/>
  <c r="BF355" i="31"/>
  <c r="BE355" i="31"/>
  <c r="BC355" i="31"/>
  <c r="BB355" i="31"/>
  <c r="BA355" i="31"/>
  <c r="AZ355" i="31"/>
  <c r="AY355" i="31"/>
  <c r="AX355" i="31"/>
  <c r="BI354" i="31"/>
  <c r="BH354" i="31"/>
  <c r="BG354" i="31"/>
  <c r="BF354" i="31"/>
  <c r="BE354" i="31"/>
  <c r="BC354" i="31"/>
  <c r="BB354" i="31"/>
  <c r="BA354" i="31"/>
  <c r="AZ354" i="31"/>
  <c r="AY354" i="31"/>
  <c r="AX354" i="31"/>
  <c r="BI353" i="31"/>
  <c r="BH353" i="31"/>
  <c r="BG353" i="31"/>
  <c r="BF353" i="31"/>
  <c r="BE353" i="31"/>
  <c r="BC353" i="31"/>
  <c r="BB353" i="31"/>
  <c r="BA353" i="31"/>
  <c r="AZ353" i="31"/>
  <c r="AY353" i="31"/>
  <c r="AX353" i="31"/>
  <c r="BI351" i="31"/>
  <c r="BH351" i="31"/>
  <c r="BG351" i="31"/>
  <c r="BF351" i="31"/>
  <c r="BE351" i="31"/>
  <c r="BC351" i="31"/>
  <c r="BB351" i="31"/>
  <c r="BA351" i="31"/>
  <c r="AZ351" i="31"/>
  <c r="AY351" i="31"/>
  <c r="AX351" i="31"/>
  <c r="BI346" i="31"/>
  <c r="BH346" i="31"/>
  <c r="BG346" i="31"/>
  <c r="BF346" i="31"/>
  <c r="BE346" i="31"/>
  <c r="BC346" i="31"/>
  <c r="BB346" i="31"/>
  <c r="BA346" i="31"/>
  <c r="AZ346" i="31"/>
  <c r="AY346" i="31"/>
  <c r="AX346" i="31"/>
  <c r="BI345" i="31"/>
  <c r="BH345" i="31"/>
  <c r="BG345" i="31"/>
  <c r="BF345" i="31"/>
  <c r="BE345" i="31"/>
  <c r="BC345" i="31"/>
  <c r="BB345" i="31"/>
  <c r="BA345" i="31"/>
  <c r="AZ345" i="31"/>
  <c r="AY345" i="31"/>
  <c r="AX345" i="31"/>
  <c r="BI344" i="31"/>
  <c r="BH344" i="31"/>
  <c r="BG344" i="31"/>
  <c r="BF344" i="31"/>
  <c r="BE344" i="31"/>
  <c r="BC344" i="31"/>
  <c r="BB344" i="31"/>
  <c r="BA344" i="31"/>
  <c r="AZ344" i="31"/>
  <c r="AY344" i="31"/>
  <c r="AX344" i="31"/>
  <c r="BI343" i="31"/>
  <c r="BH343" i="31"/>
  <c r="BG343" i="31"/>
  <c r="BF343" i="31"/>
  <c r="BE343" i="31"/>
  <c r="BC343" i="31"/>
  <c r="BB343" i="31"/>
  <c r="BA343" i="31"/>
  <c r="AZ343" i="31"/>
  <c r="AY343" i="31"/>
  <c r="AX343" i="31"/>
  <c r="BI342" i="31"/>
  <c r="BH342" i="31"/>
  <c r="BG342" i="31"/>
  <c r="BF342" i="31"/>
  <c r="BE342" i="31"/>
  <c r="BC342" i="31"/>
  <c r="BB342" i="31"/>
  <c r="BA342" i="31"/>
  <c r="AZ342" i="31"/>
  <c r="AY342" i="31"/>
  <c r="AX342" i="31"/>
  <c r="BI341" i="31"/>
  <c r="BH341" i="31"/>
  <c r="BG341" i="31"/>
  <c r="BF341" i="31"/>
  <c r="BE341" i="31"/>
  <c r="BC341" i="31"/>
  <c r="BB341" i="31"/>
  <c r="BA341" i="31"/>
  <c r="AZ341" i="31"/>
  <c r="AY341" i="31"/>
  <c r="AX341" i="31"/>
  <c r="BI340" i="31"/>
  <c r="BH340" i="31"/>
  <c r="BG340" i="31"/>
  <c r="BF340" i="31"/>
  <c r="BE340" i="31"/>
  <c r="BC340" i="31"/>
  <c r="BB340" i="31"/>
  <c r="BA340" i="31"/>
  <c r="AZ340" i="31"/>
  <c r="AY340" i="31"/>
  <c r="AX340" i="31"/>
  <c r="BI339" i="31"/>
  <c r="BH339" i="31"/>
  <c r="BG339" i="31"/>
  <c r="BF339" i="31"/>
  <c r="BE339" i="31"/>
  <c r="BC339" i="31"/>
  <c r="BB339" i="31"/>
  <c r="BA339" i="31"/>
  <c r="AZ339" i="31"/>
  <c r="AY339" i="31"/>
  <c r="AX339" i="31"/>
  <c r="BI337" i="31"/>
  <c r="BH337" i="31"/>
  <c r="BG337" i="31"/>
  <c r="BF337" i="31"/>
  <c r="BE337" i="31"/>
  <c r="BC337" i="31"/>
  <c r="BB337" i="31"/>
  <c r="BA337" i="31"/>
  <c r="AZ337" i="31"/>
  <c r="AY337" i="31"/>
  <c r="AX337" i="31"/>
  <c r="BI336" i="31"/>
  <c r="BH336" i="31"/>
  <c r="BG336" i="31"/>
  <c r="BF336" i="31"/>
  <c r="BE336" i="31"/>
  <c r="BC336" i="31"/>
  <c r="BB336" i="31"/>
  <c r="BA336" i="31"/>
  <c r="AZ336" i="31"/>
  <c r="AY336" i="31"/>
  <c r="AX336" i="31"/>
  <c r="BI335" i="31"/>
  <c r="BH335" i="31"/>
  <c r="BG335" i="31"/>
  <c r="BF335" i="31"/>
  <c r="BE335" i="31"/>
  <c r="BC335" i="31"/>
  <c r="BB335" i="31"/>
  <c r="BA335" i="31"/>
  <c r="AZ335" i="31"/>
  <c r="AY335" i="31"/>
  <c r="AX335" i="31"/>
  <c r="BI334" i="31"/>
  <c r="BH334" i="31"/>
  <c r="BG334" i="31"/>
  <c r="BF334" i="31"/>
  <c r="BE334" i="31"/>
  <c r="BC334" i="31"/>
  <c r="BB334" i="31"/>
  <c r="BA334" i="31"/>
  <c r="AZ334" i="31"/>
  <c r="AY334" i="31"/>
  <c r="AX334" i="31"/>
  <c r="BI333" i="31"/>
  <c r="BH333" i="31"/>
  <c r="BG333" i="31"/>
  <c r="BF333" i="31"/>
  <c r="BE333" i="31"/>
  <c r="BC333" i="31"/>
  <c r="BB333" i="31"/>
  <c r="BA333" i="31"/>
  <c r="AZ333" i="31"/>
  <c r="AY333" i="31"/>
  <c r="AX333" i="31"/>
  <c r="BI332" i="31"/>
  <c r="BH332" i="31"/>
  <c r="BG332" i="31"/>
  <c r="BF332" i="31"/>
  <c r="BE332" i="31"/>
  <c r="BC332" i="31"/>
  <c r="BB332" i="31"/>
  <c r="BA332" i="31"/>
  <c r="AZ332" i="31"/>
  <c r="AY332" i="31"/>
  <c r="AX332" i="31"/>
  <c r="BI331" i="31"/>
  <c r="BH331" i="31"/>
  <c r="BG331" i="31"/>
  <c r="BF331" i="31"/>
  <c r="BE331" i="31"/>
  <c r="BC331" i="31"/>
  <c r="BB331" i="31"/>
  <c r="BA331" i="31"/>
  <c r="AZ331" i="31"/>
  <c r="AY331" i="31"/>
  <c r="AX331" i="31"/>
  <c r="BI330" i="31"/>
  <c r="BH330" i="31"/>
  <c r="BG330" i="31"/>
  <c r="BF330" i="31"/>
  <c r="BE330" i="31"/>
  <c r="BC330" i="31"/>
  <c r="BB330" i="31"/>
  <c r="BA330" i="31"/>
  <c r="AZ330" i="31"/>
  <c r="AY330" i="31"/>
  <c r="AX330" i="31"/>
  <c r="BI329" i="31"/>
  <c r="BH329" i="31"/>
  <c r="BG329" i="31"/>
  <c r="BF329" i="31"/>
  <c r="BE329" i="31"/>
  <c r="BC329" i="31"/>
  <c r="BB329" i="31"/>
  <c r="BA329" i="31"/>
  <c r="AZ329" i="31"/>
  <c r="AY329" i="31"/>
  <c r="AX329" i="31"/>
  <c r="BI328" i="31"/>
  <c r="BH328" i="31"/>
  <c r="BG328" i="31"/>
  <c r="BF328" i="31"/>
  <c r="BE328" i="31"/>
  <c r="BC328" i="31"/>
  <c r="BB328" i="31"/>
  <c r="BA328" i="31"/>
  <c r="AZ328" i="31"/>
  <c r="AY328" i="31"/>
  <c r="AX328" i="31"/>
  <c r="BI327" i="31"/>
  <c r="BH327" i="31"/>
  <c r="BG327" i="31"/>
  <c r="BF327" i="31"/>
  <c r="BE327" i="31"/>
  <c r="BC327" i="31"/>
  <c r="BB327" i="31"/>
  <c r="BA327" i="31"/>
  <c r="AZ327" i="31"/>
  <c r="AY327" i="31"/>
  <c r="AX327" i="31"/>
  <c r="BI326" i="31"/>
  <c r="BH326" i="31"/>
  <c r="BG326" i="31"/>
  <c r="BF326" i="31"/>
  <c r="BE326" i="31"/>
  <c r="BC326" i="31"/>
  <c r="BB326" i="31"/>
  <c r="BA326" i="31"/>
  <c r="AZ326" i="31"/>
  <c r="AY326" i="31"/>
  <c r="AX326" i="31"/>
  <c r="BI325" i="31"/>
  <c r="BH325" i="31"/>
  <c r="BG325" i="31"/>
  <c r="BF325" i="31"/>
  <c r="BE325" i="31"/>
  <c r="BC325" i="31"/>
  <c r="BB325" i="31"/>
  <c r="BA325" i="31"/>
  <c r="AZ325" i="31"/>
  <c r="AY325" i="31"/>
  <c r="AX325" i="31"/>
  <c r="BI324" i="31"/>
  <c r="BH324" i="31"/>
  <c r="BG324" i="31"/>
  <c r="BF324" i="31"/>
  <c r="BE324" i="31"/>
  <c r="BC324" i="31"/>
  <c r="BB324" i="31"/>
  <c r="BA324" i="31"/>
  <c r="AZ324" i="31"/>
  <c r="AY324" i="31"/>
  <c r="AX324" i="31"/>
  <c r="BI323" i="31"/>
  <c r="BH323" i="31"/>
  <c r="BG323" i="31"/>
  <c r="BF323" i="31"/>
  <c r="BE323" i="31"/>
  <c r="BC323" i="31"/>
  <c r="BB323" i="31"/>
  <c r="BA323" i="31"/>
  <c r="AZ323" i="31"/>
  <c r="AY323" i="31"/>
  <c r="AX323" i="31"/>
  <c r="BI322" i="31"/>
  <c r="BH322" i="31"/>
  <c r="BG322" i="31"/>
  <c r="BF322" i="31"/>
  <c r="BE322" i="31"/>
  <c r="BC322" i="31"/>
  <c r="BB322" i="31"/>
  <c r="BA322" i="31"/>
  <c r="AZ322" i="31"/>
  <c r="AY322" i="31"/>
  <c r="AX322" i="31"/>
  <c r="BI321" i="31"/>
  <c r="BH321" i="31"/>
  <c r="BG321" i="31"/>
  <c r="BF321" i="31"/>
  <c r="BE321" i="31"/>
  <c r="BC321" i="31"/>
  <c r="BB321" i="31"/>
  <c r="BA321" i="31"/>
  <c r="AZ321" i="31"/>
  <c r="AY321" i="31"/>
  <c r="AX321" i="31"/>
  <c r="BI320" i="31"/>
  <c r="BH320" i="31"/>
  <c r="BG320" i="31"/>
  <c r="BF320" i="31"/>
  <c r="BE320" i="31"/>
  <c r="BC320" i="31"/>
  <c r="BB320" i="31"/>
  <c r="BA320" i="31"/>
  <c r="AZ320" i="31"/>
  <c r="AY320" i="31"/>
  <c r="AX320" i="31"/>
  <c r="BI319" i="31"/>
  <c r="BH319" i="31"/>
  <c r="BG319" i="31"/>
  <c r="BF319" i="31"/>
  <c r="BE319" i="31"/>
  <c r="BC319" i="31"/>
  <c r="BB319" i="31"/>
  <c r="BA319" i="31"/>
  <c r="AZ319" i="31"/>
  <c r="AY319" i="31"/>
  <c r="AX319" i="31"/>
  <c r="BI318" i="31"/>
  <c r="BH318" i="31"/>
  <c r="BG318" i="31"/>
  <c r="BF318" i="31"/>
  <c r="BE318" i="31"/>
  <c r="BC318" i="31"/>
  <c r="BB318" i="31"/>
  <c r="BA318" i="31"/>
  <c r="AZ318" i="31"/>
  <c r="AY318" i="31"/>
  <c r="AX318" i="31"/>
  <c r="BI317" i="31"/>
  <c r="BH317" i="31"/>
  <c r="BG317" i="31"/>
  <c r="BF317" i="31"/>
  <c r="BE317" i="31"/>
  <c r="BC317" i="31"/>
  <c r="BB317" i="31"/>
  <c r="BA317" i="31"/>
  <c r="AZ317" i="31"/>
  <c r="AY317" i="31"/>
  <c r="AX317" i="31"/>
  <c r="BI316" i="31"/>
  <c r="BH316" i="31"/>
  <c r="BG316" i="31"/>
  <c r="BF316" i="31"/>
  <c r="BE316" i="31"/>
  <c r="BC316" i="31"/>
  <c r="BB316" i="31"/>
  <c r="BA316" i="31"/>
  <c r="AZ316" i="31"/>
  <c r="AY316" i="31"/>
  <c r="AX316" i="31"/>
  <c r="BI315" i="31"/>
  <c r="BH315" i="31"/>
  <c r="BG315" i="31"/>
  <c r="BF315" i="31"/>
  <c r="BE315" i="31"/>
  <c r="BC315" i="31"/>
  <c r="BB315" i="31"/>
  <c r="BA315" i="31"/>
  <c r="AZ315" i="31"/>
  <c r="AY315" i="31"/>
  <c r="AX315" i="31"/>
  <c r="BI314" i="31"/>
  <c r="BH314" i="31"/>
  <c r="BG314" i="31"/>
  <c r="BF314" i="31"/>
  <c r="BE314" i="31"/>
  <c r="BC314" i="31"/>
  <c r="BB314" i="31"/>
  <c r="BA314" i="31"/>
  <c r="AZ314" i="31"/>
  <c r="AY314" i="31"/>
  <c r="AX314" i="31"/>
  <c r="BI313" i="31"/>
  <c r="BH313" i="31"/>
  <c r="BG313" i="31"/>
  <c r="BF313" i="31"/>
  <c r="BE313" i="31"/>
  <c r="BC313" i="31"/>
  <c r="BB313" i="31"/>
  <c r="BA313" i="31"/>
  <c r="AZ313" i="31"/>
  <c r="AY313" i="31"/>
  <c r="AX313" i="31"/>
  <c r="BI312" i="31"/>
  <c r="BH312" i="31"/>
  <c r="BG312" i="31"/>
  <c r="BF312" i="31"/>
  <c r="BE312" i="31"/>
  <c r="BC312" i="31"/>
  <c r="BB312" i="31"/>
  <c r="BA312" i="31"/>
  <c r="AZ312" i="31"/>
  <c r="AY312" i="31"/>
  <c r="AX312" i="31"/>
  <c r="BI311" i="31"/>
  <c r="BH311" i="31"/>
  <c r="BG311" i="31"/>
  <c r="BF311" i="31"/>
  <c r="BE311" i="31"/>
  <c r="BC311" i="31"/>
  <c r="BB311" i="31"/>
  <c r="BA311" i="31"/>
  <c r="AZ311" i="31"/>
  <c r="AY311" i="31"/>
  <c r="AX311" i="31"/>
  <c r="BI310" i="31"/>
  <c r="BH310" i="31"/>
  <c r="BG310" i="31"/>
  <c r="BF310" i="31"/>
  <c r="BE310" i="31"/>
  <c r="BC310" i="31"/>
  <c r="BB310" i="31"/>
  <c r="BA310" i="31"/>
  <c r="AZ310" i="31"/>
  <c r="AY310" i="31"/>
  <c r="AX310" i="31"/>
  <c r="BI308" i="31"/>
  <c r="BH308" i="31"/>
  <c r="BG308" i="31"/>
  <c r="BF308" i="31"/>
  <c r="BE308" i="31"/>
  <c r="BC308" i="31"/>
  <c r="BB308" i="31"/>
  <c r="BA308" i="31"/>
  <c r="AZ308" i="31"/>
  <c r="AY308" i="31"/>
  <c r="AX308" i="31"/>
  <c r="BI302" i="31"/>
  <c r="BH302" i="31"/>
  <c r="BG302" i="31"/>
  <c r="BF302" i="31"/>
  <c r="BE302" i="31"/>
  <c r="BC302" i="31"/>
  <c r="BB302" i="31"/>
  <c r="BA302" i="31"/>
  <c r="AZ302" i="31"/>
  <c r="AY302" i="31"/>
  <c r="AX302" i="31"/>
  <c r="BI301" i="31"/>
  <c r="BH301" i="31"/>
  <c r="BG301" i="31"/>
  <c r="BF301" i="31"/>
  <c r="BE301" i="31"/>
  <c r="BC301" i="31"/>
  <c r="BB301" i="31"/>
  <c r="BA301" i="31"/>
  <c r="AZ301" i="31"/>
  <c r="AY301" i="31"/>
  <c r="AX301" i="31"/>
  <c r="BI300" i="31"/>
  <c r="BH300" i="31"/>
  <c r="BG300" i="31"/>
  <c r="BF300" i="31"/>
  <c r="BE300" i="31"/>
  <c r="BC300" i="31"/>
  <c r="BB300" i="31"/>
  <c r="BA300" i="31"/>
  <c r="AZ300" i="31"/>
  <c r="AY300" i="31"/>
  <c r="AX300" i="31"/>
  <c r="BI298" i="31"/>
  <c r="BH298" i="31"/>
  <c r="BG298" i="31"/>
  <c r="BF298" i="31"/>
  <c r="BE298" i="31"/>
  <c r="BC298" i="31"/>
  <c r="BB298" i="31"/>
  <c r="BA298" i="31"/>
  <c r="AZ298" i="31"/>
  <c r="AY298" i="31"/>
  <c r="AX298" i="31"/>
  <c r="BI293" i="31"/>
  <c r="BH293" i="31"/>
  <c r="BG293" i="31"/>
  <c r="BF293" i="31"/>
  <c r="BE293" i="31"/>
  <c r="BC293" i="31"/>
  <c r="BB293" i="31"/>
  <c r="BA293" i="31"/>
  <c r="AZ293" i="31"/>
  <c r="AY293" i="31"/>
  <c r="AX293" i="31"/>
  <c r="BI292" i="31"/>
  <c r="BH292" i="31"/>
  <c r="BG292" i="31"/>
  <c r="BF292" i="31"/>
  <c r="BE292" i="31"/>
  <c r="BC292" i="31"/>
  <c r="BB292" i="31"/>
  <c r="BA292" i="31"/>
  <c r="AZ292" i="31"/>
  <c r="AY292" i="31"/>
  <c r="AX292" i="31"/>
  <c r="BI291" i="31"/>
  <c r="BH291" i="31"/>
  <c r="BG291" i="31"/>
  <c r="BF291" i="31"/>
  <c r="BE291" i="31"/>
  <c r="BC291" i="31"/>
  <c r="BB291" i="31"/>
  <c r="BA291" i="31"/>
  <c r="AZ291" i="31"/>
  <c r="AY291" i="31"/>
  <c r="AX291" i="31"/>
  <c r="BI290" i="31"/>
  <c r="BH290" i="31"/>
  <c r="BG290" i="31"/>
  <c r="BF290" i="31"/>
  <c r="BE290" i="31"/>
  <c r="BC290" i="31"/>
  <c r="BB290" i="31"/>
  <c r="BA290" i="31"/>
  <c r="AZ290" i="31"/>
  <c r="AY290" i="31"/>
  <c r="AX290" i="31"/>
  <c r="BI289" i="31"/>
  <c r="BH289" i="31"/>
  <c r="BG289" i="31"/>
  <c r="BF289" i="31"/>
  <c r="BE289" i="31"/>
  <c r="BC289" i="31"/>
  <c r="BB289" i="31"/>
  <c r="BA289" i="31"/>
  <c r="AZ289" i="31"/>
  <c r="AY289" i="31"/>
  <c r="AX289" i="31"/>
  <c r="BI287" i="31"/>
  <c r="BH287" i="31"/>
  <c r="BG287" i="31"/>
  <c r="BF287" i="31"/>
  <c r="BE287" i="31"/>
  <c r="BC287" i="31"/>
  <c r="BB287" i="31"/>
  <c r="BA287" i="31"/>
  <c r="AZ287" i="31"/>
  <c r="AY287" i="31"/>
  <c r="AX287" i="31"/>
  <c r="BI286" i="31"/>
  <c r="BH286" i="31"/>
  <c r="BG286" i="31"/>
  <c r="BF286" i="31"/>
  <c r="BE286" i="31"/>
  <c r="BC286" i="31"/>
  <c r="BB286" i="31"/>
  <c r="BA286" i="31"/>
  <c r="AZ286" i="31"/>
  <c r="AY286" i="31"/>
  <c r="AX286" i="31"/>
  <c r="BI285" i="31"/>
  <c r="BH285" i="31"/>
  <c r="BG285" i="31"/>
  <c r="BF285" i="31"/>
  <c r="BE285" i="31"/>
  <c r="BC285" i="31"/>
  <c r="BB285" i="31"/>
  <c r="BA285" i="31"/>
  <c r="AZ285" i="31"/>
  <c r="AY285" i="31"/>
  <c r="AX285" i="31"/>
  <c r="BI284" i="31"/>
  <c r="BH284" i="31"/>
  <c r="BG284" i="31"/>
  <c r="BF284" i="31"/>
  <c r="BE284" i="31"/>
  <c r="BC284" i="31"/>
  <c r="BB284" i="31"/>
  <c r="BA284" i="31"/>
  <c r="AZ284" i="31"/>
  <c r="AY284" i="31"/>
  <c r="AX284" i="31"/>
  <c r="BI283" i="31"/>
  <c r="BH283" i="31"/>
  <c r="BG283" i="31"/>
  <c r="BF283" i="31"/>
  <c r="BE283" i="31"/>
  <c r="BC283" i="31"/>
  <c r="BB283" i="31"/>
  <c r="BA283" i="31"/>
  <c r="AZ283" i="31"/>
  <c r="AY283" i="31"/>
  <c r="AX283" i="31"/>
  <c r="BI282" i="31"/>
  <c r="BH282" i="31"/>
  <c r="BG282" i="31"/>
  <c r="BF282" i="31"/>
  <c r="BE282" i="31"/>
  <c r="BC282" i="31"/>
  <c r="BB282" i="31"/>
  <c r="BA282" i="31"/>
  <c r="AZ282" i="31"/>
  <c r="AY282" i="31"/>
  <c r="AX282" i="31"/>
  <c r="BI281" i="31"/>
  <c r="BH281" i="31"/>
  <c r="BG281" i="31"/>
  <c r="BF281" i="31"/>
  <c r="BE281" i="31"/>
  <c r="BC281" i="31"/>
  <c r="BB281" i="31"/>
  <c r="BA281" i="31"/>
  <c r="AZ281" i="31"/>
  <c r="AY281" i="31"/>
  <c r="AX281" i="31"/>
  <c r="BI280" i="31"/>
  <c r="BH280" i="31"/>
  <c r="BG280" i="31"/>
  <c r="BF280" i="31"/>
  <c r="BE280" i="31"/>
  <c r="BC280" i="31"/>
  <c r="BB280" i="31"/>
  <c r="BA280" i="31"/>
  <c r="AZ280" i="31"/>
  <c r="AY280" i="31"/>
  <c r="AX280" i="31"/>
  <c r="BI279" i="31"/>
  <c r="BH279" i="31"/>
  <c r="BG279" i="31"/>
  <c r="BF279" i="31"/>
  <c r="BE279" i="31"/>
  <c r="BC279" i="31"/>
  <c r="BB279" i="31"/>
  <c r="BA279" i="31"/>
  <c r="AZ279" i="31"/>
  <c r="AY279" i="31"/>
  <c r="AX279" i="31"/>
  <c r="BI278" i="31"/>
  <c r="BH278" i="31"/>
  <c r="BG278" i="31"/>
  <c r="BF278" i="31"/>
  <c r="BE278" i="31"/>
  <c r="BC278" i="31"/>
  <c r="BB278" i="31"/>
  <c r="BA278" i="31"/>
  <c r="AZ278" i="31"/>
  <c r="AY278" i="31"/>
  <c r="AX278" i="31"/>
  <c r="BI277" i="31"/>
  <c r="BH277" i="31"/>
  <c r="BG277" i="31"/>
  <c r="BF277" i="31"/>
  <c r="BE277" i="31"/>
  <c r="BC277" i="31"/>
  <c r="BB277" i="31"/>
  <c r="BA277" i="31"/>
  <c r="AZ277" i="31"/>
  <c r="AY277" i="31"/>
  <c r="AX277" i="31"/>
  <c r="BI276" i="31"/>
  <c r="BH276" i="31"/>
  <c r="BG276" i="31"/>
  <c r="BF276" i="31"/>
  <c r="BE276" i="31"/>
  <c r="BC276" i="31"/>
  <c r="BB276" i="31"/>
  <c r="BA276" i="31"/>
  <c r="AZ276" i="31"/>
  <c r="AY276" i="31"/>
  <c r="AX276" i="31"/>
  <c r="BI275" i="31"/>
  <c r="BH275" i="31"/>
  <c r="BG275" i="31"/>
  <c r="BF275" i="31"/>
  <c r="BE275" i="31"/>
  <c r="BC275" i="31"/>
  <c r="BB275" i="31"/>
  <c r="BA275" i="31"/>
  <c r="AZ275" i="31"/>
  <c r="AY275" i="31"/>
  <c r="AX275" i="31"/>
  <c r="BI274" i="31"/>
  <c r="BH274" i="31"/>
  <c r="BG274" i="31"/>
  <c r="BF274" i="31"/>
  <c r="BE274" i="31"/>
  <c r="BC274" i="31"/>
  <c r="BB274" i="31"/>
  <c r="BA274" i="31"/>
  <c r="AZ274" i="31"/>
  <c r="AY274" i="31"/>
  <c r="AX274" i="31"/>
  <c r="BI273" i="31"/>
  <c r="BH273" i="31"/>
  <c r="BG273" i="31"/>
  <c r="BF273" i="31"/>
  <c r="BE273" i="31"/>
  <c r="BC273" i="31"/>
  <c r="BB273" i="31"/>
  <c r="BA273" i="31"/>
  <c r="AZ273" i="31"/>
  <c r="AY273" i="31"/>
  <c r="AX273" i="31"/>
  <c r="BI272" i="31"/>
  <c r="BH272" i="31"/>
  <c r="BG272" i="31"/>
  <c r="BF272" i="31"/>
  <c r="BE272" i="31"/>
  <c r="BC272" i="31"/>
  <c r="BB272" i="31"/>
  <c r="BA272" i="31"/>
  <c r="AZ272" i="31"/>
  <c r="AY272" i="31"/>
  <c r="AX272" i="31"/>
  <c r="BI271" i="31"/>
  <c r="BH271" i="31"/>
  <c r="BG271" i="31"/>
  <c r="BF271" i="31"/>
  <c r="BE271" i="31"/>
  <c r="BC271" i="31"/>
  <c r="BB271" i="31"/>
  <c r="BA271" i="31"/>
  <c r="AZ271" i="31"/>
  <c r="AY271" i="31"/>
  <c r="AX271" i="31"/>
  <c r="BI270" i="31"/>
  <c r="BH270" i="31"/>
  <c r="BG270" i="31"/>
  <c r="BF270" i="31"/>
  <c r="BE270" i="31"/>
  <c r="BC270" i="31"/>
  <c r="BB270" i="31"/>
  <c r="BA270" i="31"/>
  <c r="AZ270" i="31"/>
  <c r="AY270" i="31"/>
  <c r="AX270" i="31"/>
  <c r="BI269" i="31"/>
  <c r="BH269" i="31"/>
  <c r="BG269" i="31"/>
  <c r="BF269" i="31"/>
  <c r="BE269" i="31"/>
  <c r="BC269" i="31"/>
  <c r="BB269" i="31"/>
  <c r="BA269" i="31"/>
  <c r="AZ269" i="31"/>
  <c r="AY269" i="31"/>
  <c r="AX269" i="31"/>
  <c r="BI268" i="31"/>
  <c r="BH268" i="31"/>
  <c r="BG268" i="31"/>
  <c r="BF268" i="31"/>
  <c r="BE268" i="31"/>
  <c r="BC268" i="31"/>
  <c r="BB268" i="31"/>
  <c r="BA268" i="31"/>
  <c r="AZ268" i="31"/>
  <c r="AY268" i="31"/>
  <c r="AX268" i="31"/>
  <c r="BI267" i="31"/>
  <c r="BH267" i="31"/>
  <c r="BG267" i="31"/>
  <c r="BF267" i="31"/>
  <c r="BE267" i="31"/>
  <c r="BC267" i="31"/>
  <c r="BB267" i="31"/>
  <c r="BA267" i="31"/>
  <c r="AZ267" i="31"/>
  <c r="AY267" i="31"/>
  <c r="AX267" i="31"/>
  <c r="BI266" i="31"/>
  <c r="BH266" i="31"/>
  <c r="BG266" i="31"/>
  <c r="BF266" i="31"/>
  <c r="BE266" i="31"/>
  <c r="BC266" i="31"/>
  <c r="BB266" i="31"/>
  <c r="BA266" i="31"/>
  <c r="AZ266" i="31"/>
  <c r="AY266" i="31"/>
  <c r="AX266" i="31"/>
  <c r="BI265" i="31"/>
  <c r="BH265" i="31"/>
  <c r="BG265" i="31"/>
  <c r="BF265" i="31"/>
  <c r="BE265" i="31"/>
  <c r="BC265" i="31"/>
  <c r="BB265" i="31"/>
  <c r="BA265" i="31"/>
  <c r="AZ265" i="31"/>
  <c r="AY265" i="31"/>
  <c r="AX265" i="31"/>
  <c r="BI264" i="31"/>
  <c r="BH264" i="31"/>
  <c r="BG264" i="31"/>
  <c r="BF264" i="31"/>
  <c r="BE264" i="31"/>
  <c r="BC264" i="31"/>
  <c r="BB264" i="31"/>
  <c r="BA264" i="31"/>
  <c r="AZ264" i="31"/>
  <c r="AY264" i="31"/>
  <c r="AX264" i="31"/>
  <c r="BI263" i="31"/>
  <c r="BH263" i="31"/>
  <c r="BG263" i="31"/>
  <c r="BF263" i="31"/>
  <c r="BE263" i="31"/>
  <c r="BC263" i="31"/>
  <c r="BB263" i="31"/>
  <c r="BA263" i="31"/>
  <c r="AZ263" i="31"/>
  <c r="AY263" i="31"/>
  <c r="AX263" i="31"/>
  <c r="BI262" i="31"/>
  <c r="BH262" i="31"/>
  <c r="BG262" i="31"/>
  <c r="BF262" i="31"/>
  <c r="BE262" i="31"/>
  <c r="BC262" i="31"/>
  <c r="BB262" i="31"/>
  <c r="BA262" i="31"/>
  <c r="AZ262" i="31"/>
  <c r="AY262" i="31"/>
  <c r="AX262" i="31"/>
  <c r="BI261" i="31"/>
  <c r="BH261" i="31"/>
  <c r="BG261" i="31"/>
  <c r="BF261" i="31"/>
  <c r="BE261" i="31"/>
  <c r="BC261" i="31"/>
  <c r="BB261" i="31"/>
  <c r="BA261" i="31"/>
  <c r="AZ261" i="31"/>
  <c r="AY261" i="31"/>
  <c r="AX261" i="31"/>
  <c r="BI260" i="31"/>
  <c r="BH260" i="31"/>
  <c r="BG260" i="31"/>
  <c r="BF260" i="31"/>
  <c r="BE260" i="31"/>
  <c r="BC260" i="31"/>
  <c r="BB260" i="31"/>
  <c r="BA260" i="31"/>
  <c r="AZ260" i="31"/>
  <c r="AY260" i="31"/>
  <c r="AX260" i="31"/>
  <c r="BI258" i="31"/>
  <c r="BH258" i="31"/>
  <c r="BG258" i="31"/>
  <c r="BF258" i="31"/>
  <c r="BE258" i="31"/>
  <c r="BC258" i="31"/>
  <c r="BB258" i="31"/>
  <c r="BA258" i="31"/>
  <c r="AZ258" i="31"/>
  <c r="AY258" i="31"/>
  <c r="AX258" i="31"/>
  <c r="BI253" i="31"/>
  <c r="BH253" i="31"/>
  <c r="BG253" i="31"/>
  <c r="BF253" i="31"/>
  <c r="BE253" i="31"/>
  <c r="BC253" i="31"/>
  <c r="BB253" i="31"/>
  <c r="BA253" i="31"/>
  <c r="AZ253" i="31"/>
  <c r="AY253" i="31"/>
  <c r="AX253" i="31"/>
  <c r="BI252" i="31"/>
  <c r="BH252" i="31"/>
  <c r="BG252" i="31"/>
  <c r="BF252" i="31"/>
  <c r="BE252" i="31"/>
  <c r="BC252" i="31"/>
  <c r="BB252" i="31"/>
  <c r="BA252" i="31"/>
  <c r="AZ252" i="31"/>
  <c r="AY252" i="31"/>
  <c r="AX252" i="31"/>
  <c r="BI251" i="31"/>
  <c r="BH251" i="31"/>
  <c r="BG251" i="31"/>
  <c r="BF251" i="31"/>
  <c r="BE251" i="31"/>
  <c r="BC251" i="31"/>
  <c r="BB251" i="31"/>
  <c r="BA251" i="31"/>
  <c r="AZ251" i="31"/>
  <c r="AY251" i="31"/>
  <c r="AX251" i="31"/>
  <c r="BI249" i="31"/>
  <c r="BH249" i="31"/>
  <c r="BG249" i="31"/>
  <c r="BF249" i="31"/>
  <c r="BE249" i="31"/>
  <c r="BC249" i="31"/>
  <c r="BB249" i="31"/>
  <c r="BA249" i="31"/>
  <c r="AZ249" i="31"/>
  <c r="AY249" i="31"/>
  <c r="AX249" i="31"/>
  <c r="BI248" i="31"/>
  <c r="BH248" i="31"/>
  <c r="BG248" i="31"/>
  <c r="BF248" i="31"/>
  <c r="BE248" i="31"/>
  <c r="BC248" i="31"/>
  <c r="BB248" i="31"/>
  <c r="BA248" i="31"/>
  <c r="AZ248" i="31"/>
  <c r="AY248" i="31"/>
  <c r="AX248" i="31"/>
  <c r="BI247" i="31"/>
  <c r="BH247" i="31"/>
  <c r="BG247" i="31"/>
  <c r="BF247" i="31"/>
  <c r="BE247" i="31"/>
  <c r="BC247" i="31"/>
  <c r="BB247" i="31"/>
  <c r="BA247" i="31"/>
  <c r="AZ247" i="31"/>
  <c r="AY247" i="31"/>
  <c r="AX247" i="31"/>
  <c r="BI245" i="31"/>
  <c r="BH245" i="31"/>
  <c r="BG245" i="31"/>
  <c r="BF245" i="31"/>
  <c r="BE245" i="31"/>
  <c r="BC245" i="31"/>
  <c r="BB245" i="31"/>
  <c r="BA245" i="31"/>
  <c r="AZ245" i="31"/>
  <c r="AY245" i="31"/>
  <c r="AX245" i="31"/>
  <c r="BI240" i="31"/>
  <c r="BH240" i="31"/>
  <c r="BG240" i="31"/>
  <c r="BF240" i="31"/>
  <c r="BE240" i="31"/>
  <c r="BC240" i="31"/>
  <c r="BB240" i="31"/>
  <c r="BA240" i="31"/>
  <c r="AZ240" i="31"/>
  <c r="AY240" i="31"/>
  <c r="AX240" i="31"/>
  <c r="BI239" i="31"/>
  <c r="BH239" i="31"/>
  <c r="BG239" i="31"/>
  <c r="BF239" i="31"/>
  <c r="BE239" i="31"/>
  <c r="BC239" i="31"/>
  <c r="BB239" i="31"/>
  <c r="BA239" i="31"/>
  <c r="AZ239" i="31"/>
  <c r="AY239" i="31"/>
  <c r="AX239" i="31"/>
  <c r="BI238" i="31"/>
  <c r="BH238" i="31"/>
  <c r="BG238" i="31"/>
  <c r="BF238" i="31"/>
  <c r="BE238" i="31"/>
  <c r="BC238" i="31"/>
  <c r="BB238" i="31"/>
  <c r="BA238" i="31"/>
  <c r="AZ238" i="31"/>
  <c r="AY238" i="31"/>
  <c r="AX238" i="31"/>
  <c r="BI237" i="31"/>
  <c r="BH237" i="31"/>
  <c r="BG237" i="31"/>
  <c r="BF237" i="31"/>
  <c r="BE237" i="31"/>
  <c r="BC237" i="31"/>
  <c r="BB237" i="31"/>
  <c r="BA237" i="31"/>
  <c r="AZ237" i="31"/>
  <c r="AY237" i="31"/>
  <c r="AX237" i="31"/>
  <c r="BI236" i="31"/>
  <c r="BH236" i="31"/>
  <c r="BG236" i="31"/>
  <c r="BF236" i="31"/>
  <c r="BE236" i="31"/>
  <c r="BC236" i="31"/>
  <c r="BB236" i="31"/>
  <c r="BA236" i="31"/>
  <c r="AZ236" i="31"/>
  <c r="AY236" i="31"/>
  <c r="AX236" i="31"/>
  <c r="BI235" i="31"/>
  <c r="BH235" i="31"/>
  <c r="BG235" i="31"/>
  <c r="BF235" i="31"/>
  <c r="BE235" i="31"/>
  <c r="BC235" i="31"/>
  <c r="BB235" i="31"/>
  <c r="BA235" i="31"/>
  <c r="AZ235" i="31"/>
  <c r="AY235" i="31"/>
  <c r="AX235" i="31"/>
  <c r="BI234" i="31"/>
  <c r="BH234" i="31"/>
  <c r="BG234" i="31"/>
  <c r="BF234" i="31"/>
  <c r="BE234" i="31"/>
  <c r="BC234" i="31"/>
  <c r="BB234" i="31"/>
  <c r="BA234" i="31"/>
  <c r="AZ234" i="31"/>
  <c r="AY234" i="31"/>
  <c r="AX234" i="31"/>
  <c r="BI233" i="31"/>
  <c r="BH233" i="31"/>
  <c r="BG233" i="31"/>
  <c r="BF233" i="31"/>
  <c r="BE233" i="31"/>
  <c r="BC233" i="31"/>
  <c r="BB233" i="31"/>
  <c r="BA233" i="31"/>
  <c r="AZ233" i="31"/>
  <c r="AY233" i="31"/>
  <c r="AX233" i="31"/>
  <c r="BI231" i="31"/>
  <c r="BH231" i="31"/>
  <c r="BG231" i="31"/>
  <c r="BF231" i="31"/>
  <c r="BE231" i="31"/>
  <c r="BC231" i="31"/>
  <c r="BB231" i="31"/>
  <c r="BA231" i="31"/>
  <c r="AZ231" i="31"/>
  <c r="AY231" i="31"/>
  <c r="AX231" i="31"/>
  <c r="BI230" i="31"/>
  <c r="BH230" i="31"/>
  <c r="BG230" i="31"/>
  <c r="BF230" i="31"/>
  <c r="BE230" i="31"/>
  <c r="BC230" i="31"/>
  <c r="BB230" i="31"/>
  <c r="BA230" i="31"/>
  <c r="AZ230" i="31"/>
  <c r="AY230" i="31"/>
  <c r="AX230" i="31"/>
  <c r="BI229" i="31"/>
  <c r="BH229" i="31"/>
  <c r="BG229" i="31"/>
  <c r="BF229" i="31"/>
  <c r="BE229" i="31"/>
  <c r="BC229" i="31"/>
  <c r="BB229" i="31"/>
  <c r="BA229" i="31"/>
  <c r="AZ229" i="31"/>
  <c r="AY229" i="31"/>
  <c r="AX229" i="31"/>
  <c r="BI228" i="31"/>
  <c r="BH228" i="31"/>
  <c r="BG228" i="31"/>
  <c r="BF228" i="31"/>
  <c r="BE228" i="31"/>
  <c r="BC228" i="31"/>
  <c r="BB228" i="31"/>
  <c r="BA228" i="31"/>
  <c r="AZ228" i="31"/>
  <c r="AY228" i="31"/>
  <c r="AX228" i="31"/>
  <c r="BI227" i="31"/>
  <c r="BH227" i="31"/>
  <c r="BG227" i="31"/>
  <c r="BF227" i="31"/>
  <c r="BE227" i="31"/>
  <c r="BC227" i="31"/>
  <c r="BB227" i="31"/>
  <c r="BA227" i="31"/>
  <c r="AZ227" i="31"/>
  <c r="AY227" i="31"/>
  <c r="AX227" i="31"/>
  <c r="BI226" i="31"/>
  <c r="BH226" i="31"/>
  <c r="BG226" i="31"/>
  <c r="BF226" i="31"/>
  <c r="BE226" i="31"/>
  <c r="BC226" i="31"/>
  <c r="BB226" i="31"/>
  <c r="BA226" i="31"/>
  <c r="AZ226" i="31"/>
  <c r="AY226" i="31"/>
  <c r="AX226" i="31"/>
  <c r="BI225" i="31"/>
  <c r="BH225" i="31"/>
  <c r="BG225" i="31"/>
  <c r="BF225" i="31"/>
  <c r="BE225" i="31"/>
  <c r="BC225" i="31"/>
  <c r="BB225" i="31"/>
  <c r="BA225" i="31"/>
  <c r="AZ225" i="31"/>
  <c r="AY225" i="31"/>
  <c r="AX225" i="31"/>
  <c r="BI224" i="31"/>
  <c r="BH224" i="31"/>
  <c r="BG224" i="31"/>
  <c r="BF224" i="31"/>
  <c r="BE224" i="31"/>
  <c r="BC224" i="31"/>
  <c r="BB224" i="31"/>
  <c r="BA224" i="31"/>
  <c r="AZ224" i="31"/>
  <c r="AY224" i="31"/>
  <c r="AX224" i="31"/>
  <c r="BI223" i="31"/>
  <c r="BH223" i="31"/>
  <c r="BG223" i="31"/>
  <c r="BF223" i="31"/>
  <c r="BE223" i="31"/>
  <c r="BC223" i="31"/>
  <c r="BB223" i="31"/>
  <c r="BA223" i="31"/>
  <c r="AZ223" i="31"/>
  <c r="AY223" i="31"/>
  <c r="AX223" i="31"/>
  <c r="BI222" i="31"/>
  <c r="BH222" i="31"/>
  <c r="BG222" i="31"/>
  <c r="BF222" i="31"/>
  <c r="BE222" i="31"/>
  <c r="BC222" i="31"/>
  <c r="BB222" i="31"/>
  <c r="BA222" i="31"/>
  <c r="AZ222" i="31"/>
  <c r="AY222" i="31"/>
  <c r="AX222" i="31"/>
  <c r="BI221" i="31"/>
  <c r="BH221" i="31"/>
  <c r="BG221" i="31"/>
  <c r="BF221" i="31"/>
  <c r="BE221" i="31"/>
  <c r="BC221" i="31"/>
  <c r="BB221" i="31"/>
  <c r="BA221" i="31"/>
  <c r="AZ221" i="31"/>
  <c r="AY221" i="31"/>
  <c r="AX221" i="31"/>
  <c r="BI220" i="31"/>
  <c r="BH220" i="31"/>
  <c r="BG220" i="31"/>
  <c r="BF220" i="31"/>
  <c r="BE220" i="31"/>
  <c r="BC220" i="31"/>
  <c r="BB220" i="31"/>
  <c r="BA220" i="31"/>
  <c r="AZ220" i="31"/>
  <c r="AY220" i="31"/>
  <c r="AX220" i="31"/>
  <c r="BI219" i="31"/>
  <c r="BH219" i="31"/>
  <c r="BG219" i="31"/>
  <c r="BF219" i="31"/>
  <c r="BE219" i="31"/>
  <c r="BC219" i="31"/>
  <c r="BB219" i="31"/>
  <c r="BA219" i="31"/>
  <c r="AZ219" i="31"/>
  <c r="AY219" i="31"/>
  <c r="AX219" i="31"/>
  <c r="BI218" i="31"/>
  <c r="BH218" i="31"/>
  <c r="BG218" i="31"/>
  <c r="BF218" i="31"/>
  <c r="BE218" i="31"/>
  <c r="BC218" i="31"/>
  <c r="BB218" i="31"/>
  <c r="BA218" i="31"/>
  <c r="AZ218" i="31"/>
  <c r="AY218" i="31"/>
  <c r="AX218" i="31"/>
  <c r="BI217" i="31"/>
  <c r="BH217" i="31"/>
  <c r="BG217" i="31"/>
  <c r="BF217" i="31"/>
  <c r="BE217" i="31"/>
  <c r="BC217" i="31"/>
  <c r="BB217" i="31"/>
  <c r="BA217" i="31"/>
  <c r="AZ217" i="31"/>
  <c r="AY217" i="31"/>
  <c r="AX217" i="31"/>
  <c r="BI216" i="31"/>
  <c r="BH216" i="31"/>
  <c r="BG216" i="31"/>
  <c r="BF216" i="31"/>
  <c r="BE216" i="31"/>
  <c r="BC216" i="31"/>
  <c r="BB216" i="31"/>
  <c r="BA216" i="31"/>
  <c r="AZ216" i="31"/>
  <c r="AY216" i="31"/>
  <c r="AX216" i="31"/>
  <c r="BI215" i="31"/>
  <c r="BH215" i="31"/>
  <c r="BG215" i="31"/>
  <c r="BF215" i="31"/>
  <c r="BE215" i="31"/>
  <c r="BC215" i="31"/>
  <c r="BB215" i="31"/>
  <c r="BA215" i="31"/>
  <c r="AZ215" i="31"/>
  <c r="AY215" i="31"/>
  <c r="AX215" i="31"/>
  <c r="BI213" i="31"/>
  <c r="BH213" i="31"/>
  <c r="BG213" i="31"/>
  <c r="BF213" i="31"/>
  <c r="BE213" i="31"/>
  <c r="BC213" i="31"/>
  <c r="BB213" i="31"/>
  <c r="BA213" i="31"/>
  <c r="AZ213" i="31"/>
  <c r="AY213" i="31"/>
  <c r="AX213" i="31"/>
  <c r="BI212" i="31"/>
  <c r="BH212" i="31"/>
  <c r="BG212" i="31"/>
  <c r="BF212" i="31"/>
  <c r="BE212" i="31"/>
  <c r="BC212" i="31"/>
  <c r="BB212" i="31"/>
  <c r="BA212" i="31"/>
  <c r="AZ212" i="31"/>
  <c r="AY212" i="31"/>
  <c r="AX212" i="31"/>
  <c r="BI207" i="31"/>
  <c r="BH207" i="31"/>
  <c r="BG207" i="31"/>
  <c r="BF207" i="31"/>
  <c r="BE207" i="31"/>
  <c r="BC207" i="31"/>
  <c r="BB207" i="31"/>
  <c r="BA207" i="31"/>
  <c r="AZ207" i="31"/>
  <c r="AY207" i="31"/>
  <c r="AX207" i="31"/>
  <c r="BI205" i="31"/>
  <c r="BH205" i="31"/>
  <c r="BG205" i="31"/>
  <c r="BF205" i="31"/>
  <c r="BE205" i="31"/>
  <c r="BC205" i="31"/>
  <c r="BB205" i="31"/>
  <c r="BA205" i="31"/>
  <c r="AZ205" i="31"/>
  <c r="AY205" i="31"/>
  <c r="AX205" i="31"/>
  <c r="BI204" i="31"/>
  <c r="BH204" i="31"/>
  <c r="BG204" i="31"/>
  <c r="BF204" i="31"/>
  <c r="BE204" i="31"/>
  <c r="BC204" i="31"/>
  <c r="BB204" i="31"/>
  <c r="BA204" i="31"/>
  <c r="AZ204" i="31"/>
  <c r="AY204" i="31"/>
  <c r="AX204" i="31"/>
  <c r="BI203" i="31"/>
  <c r="BH203" i="31"/>
  <c r="BG203" i="31"/>
  <c r="BF203" i="31"/>
  <c r="BE203" i="31"/>
  <c r="BC203" i="31"/>
  <c r="BB203" i="31"/>
  <c r="BA203" i="31"/>
  <c r="AZ203" i="31"/>
  <c r="AY203" i="31"/>
  <c r="AX203" i="31"/>
  <c r="BI202" i="31"/>
  <c r="BH202" i="31"/>
  <c r="BG202" i="31"/>
  <c r="BF202" i="31"/>
  <c r="BE202" i="31"/>
  <c r="BC202" i="31"/>
  <c r="BB202" i="31"/>
  <c r="BA202" i="31"/>
  <c r="AZ202" i="31"/>
  <c r="AY202" i="31"/>
  <c r="AX202" i="31"/>
  <c r="BI201" i="31"/>
  <c r="BH201" i="31"/>
  <c r="BG201" i="31"/>
  <c r="BF201" i="31"/>
  <c r="BE201" i="31"/>
  <c r="BC201" i="31"/>
  <c r="BB201" i="31"/>
  <c r="BA201" i="31"/>
  <c r="AZ201" i="31"/>
  <c r="AY201" i="31"/>
  <c r="AX201" i="31"/>
  <c r="BI200" i="31"/>
  <c r="BH200" i="31"/>
  <c r="BG200" i="31"/>
  <c r="BF200" i="31"/>
  <c r="BE200" i="31"/>
  <c r="BC200" i="31"/>
  <c r="BB200" i="31"/>
  <c r="BA200" i="31"/>
  <c r="AZ200" i="31"/>
  <c r="AY200" i="31"/>
  <c r="AX200" i="31"/>
  <c r="BI199" i="31"/>
  <c r="BH199" i="31"/>
  <c r="BG199" i="31"/>
  <c r="BF199" i="31"/>
  <c r="BE199" i="31"/>
  <c r="BC199" i="31"/>
  <c r="BB199" i="31"/>
  <c r="BA199" i="31"/>
  <c r="AZ199" i="31"/>
  <c r="AY199" i="31"/>
  <c r="AX199" i="31"/>
  <c r="BI198" i="31"/>
  <c r="BH198" i="31"/>
  <c r="BG198" i="31"/>
  <c r="BF198" i="31"/>
  <c r="BE198" i="31"/>
  <c r="BC198" i="31"/>
  <c r="BB198" i="31"/>
  <c r="BA198" i="31"/>
  <c r="AZ198" i="31"/>
  <c r="AY198" i="31"/>
  <c r="AX198" i="31"/>
  <c r="BI197" i="31"/>
  <c r="BH197" i="31"/>
  <c r="BG197" i="31"/>
  <c r="BF197" i="31"/>
  <c r="BE197" i="31"/>
  <c r="BC197" i="31"/>
  <c r="BB197" i="31"/>
  <c r="BA197" i="31"/>
  <c r="AZ197" i="31"/>
  <c r="AY197" i="31"/>
  <c r="AX197" i="31"/>
  <c r="BI196" i="31"/>
  <c r="BH196" i="31"/>
  <c r="BG196" i="31"/>
  <c r="BF196" i="31"/>
  <c r="BE196" i="31"/>
  <c r="BC196" i="31"/>
  <c r="BB196" i="31"/>
  <c r="BA196" i="31"/>
  <c r="AZ196" i="31"/>
  <c r="AY196" i="31"/>
  <c r="AX196" i="31"/>
  <c r="BI195" i="31"/>
  <c r="BH195" i="31"/>
  <c r="BG195" i="31"/>
  <c r="BF195" i="31"/>
  <c r="BE195" i="31"/>
  <c r="BC195" i="31"/>
  <c r="BB195" i="31"/>
  <c r="BA195" i="31"/>
  <c r="AZ195" i="31"/>
  <c r="AY195" i="31"/>
  <c r="AX195" i="31"/>
  <c r="BI194" i="31"/>
  <c r="BH194" i="31"/>
  <c r="BG194" i="31"/>
  <c r="BF194" i="31"/>
  <c r="BE194" i="31"/>
  <c r="BC194" i="31"/>
  <c r="BB194" i="31"/>
  <c r="BA194" i="31"/>
  <c r="AZ194" i="31"/>
  <c r="AY194" i="31"/>
  <c r="AX194" i="31"/>
  <c r="BI192" i="31"/>
  <c r="BH192" i="31"/>
  <c r="BG192" i="31"/>
  <c r="BF192" i="31"/>
  <c r="BE192" i="31"/>
  <c r="BC192" i="31"/>
  <c r="BB192" i="31"/>
  <c r="BA192" i="31"/>
  <c r="AZ192" i="31"/>
  <c r="AY192" i="31"/>
  <c r="AX192" i="31"/>
  <c r="BI186" i="31"/>
  <c r="BH186" i="31"/>
  <c r="BG186" i="31"/>
  <c r="BF186" i="31"/>
  <c r="BE186" i="31"/>
  <c r="BC186" i="31"/>
  <c r="BB186" i="31"/>
  <c r="BA186" i="31"/>
  <c r="AZ186" i="31"/>
  <c r="AY186" i="31"/>
  <c r="AX186" i="31"/>
  <c r="BI185" i="31"/>
  <c r="BH185" i="31"/>
  <c r="BG185" i="31"/>
  <c r="BF185" i="31"/>
  <c r="BE185" i="31"/>
  <c r="BC185" i="31"/>
  <c r="BB185" i="31"/>
  <c r="BA185" i="31"/>
  <c r="AZ185" i="31"/>
  <c r="AY185" i="31"/>
  <c r="AX185" i="31"/>
  <c r="BI184" i="31"/>
  <c r="BH184" i="31"/>
  <c r="BG184" i="31"/>
  <c r="BF184" i="31"/>
  <c r="BE184" i="31"/>
  <c r="BC184" i="31"/>
  <c r="BB184" i="31"/>
  <c r="BA184" i="31"/>
  <c r="AZ184" i="31"/>
  <c r="AY184" i="31"/>
  <c r="AX184" i="31"/>
  <c r="BI183" i="31"/>
  <c r="BH183" i="31"/>
  <c r="BG183" i="31"/>
  <c r="BF183" i="31"/>
  <c r="BE183" i="31"/>
  <c r="BC183" i="31"/>
  <c r="BB183" i="31"/>
  <c r="BA183" i="31"/>
  <c r="AZ183" i="31"/>
  <c r="AY183" i="31"/>
  <c r="AX183" i="31"/>
  <c r="BI182" i="31"/>
  <c r="BH182" i="31"/>
  <c r="BG182" i="31"/>
  <c r="BF182" i="31"/>
  <c r="BE182" i="31"/>
  <c r="BC182" i="31"/>
  <c r="BB182" i="31"/>
  <c r="BA182" i="31"/>
  <c r="AZ182" i="31"/>
  <c r="AY182" i="31"/>
  <c r="AX182" i="31"/>
  <c r="BI180" i="31"/>
  <c r="BH180" i="31"/>
  <c r="BG180" i="31"/>
  <c r="BF180" i="31"/>
  <c r="BE180" i="31"/>
  <c r="BC180" i="31"/>
  <c r="BB180" i="31"/>
  <c r="BA180" i="31"/>
  <c r="AZ180" i="31"/>
  <c r="AY180" i="31"/>
  <c r="AX180" i="31"/>
  <c r="BI175" i="31"/>
  <c r="BH175" i="31"/>
  <c r="BG175" i="31"/>
  <c r="BF175" i="31"/>
  <c r="BE175" i="31"/>
  <c r="BC175" i="31"/>
  <c r="BB175" i="31"/>
  <c r="BA175" i="31"/>
  <c r="AZ175" i="31"/>
  <c r="AY175" i="31"/>
  <c r="AX175" i="31"/>
  <c r="BI174" i="31"/>
  <c r="BH174" i="31"/>
  <c r="BG174" i="31"/>
  <c r="BF174" i="31"/>
  <c r="BE174" i="31"/>
  <c r="BC174" i="31"/>
  <c r="BB174" i="31"/>
  <c r="BA174" i="31"/>
  <c r="AZ174" i="31"/>
  <c r="AY174" i="31"/>
  <c r="AX174" i="31"/>
  <c r="BI173" i="31"/>
  <c r="BH173" i="31"/>
  <c r="BG173" i="31"/>
  <c r="BF173" i="31"/>
  <c r="BE173" i="31"/>
  <c r="BC173" i="31"/>
  <c r="BB173" i="31"/>
  <c r="BA173" i="31"/>
  <c r="AZ173" i="31"/>
  <c r="AY173" i="31"/>
  <c r="AX173" i="31"/>
  <c r="BI171" i="31"/>
  <c r="BH171" i="31"/>
  <c r="BG171" i="31"/>
  <c r="BF171" i="31"/>
  <c r="BE171" i="31"/>
  <c r="BC171" i="31"/>
  <c r="BB171" i="31"/>
  <c r="BA171" i="31"/>
  <c r="AZ171" i="31"/>
  <c r="AY171" i="31"/>
  <c r="AX171" i="31"/>
  <c r="BI170" i="31"/>
  <c r="BH170" i="31"/>
  <c r="BG170" i="31"/>
  <c r="BF170" i="31"/>
  <c r="BE170" i="31"/>
  <c r="BC170" i="31"/>
  <c r="BB170" i="31"/>
  <c r="BA170" i="31"/>
  <c r="AZ170" i="31"/>
  <c r="AY170" i="31"/>
  <c r="AX170" i="31"/>
  <c r="BI169" i="31"/>
  <c r="BH169" i="31"/>
  <c r="BG169" i="31"/>
  <c r="BF169" i="31"/>
  <c r="BE169" i="31"/>
  <c r="BC169" i="31"/>
  <c r="BB169" i="31"/>
  <c r="BA169" i="31"/>
  <c r="AZ169" i="31"/>
  <c r="AY169" i="31"/>
  <c r="AX169" i="31"/>
  <c r="BI168" i="31"/>
  <c r="BH168" i="31"/>
  <c r="BG168" i="31"/>
  <c r="BF168" i="31"/>
  <c r="BE168" i="31"/>
  <c r="BC168" i="31"/>
  <c r="BB168" i="31"/>
  <c r="BA168" i="31"/>
  <c r="AZ168" i="31"/>
  <c r="AY168" i="31"/>
  <c r="AX168" i="31"/>
  <c r="BI167" i="31"/>
  <c r="BH167" i="31"/>
  <c r="BG167" i="31"/>
  <c r="BF167" i="31"/>
  <c r="BE167" i="31"/>
  <c r="BC167" i="31"/>
  <c r="BB167" i="31"/>
  <c r="BA167" i="31"/>
  <c r="AZ167" i="31"/>
  <c r="AY167" i="31"/>
  <c r="AX167" i="31"/>
  <c r="BI166" i="31"/>
  <c r="BH166" i="31"/>
  <c r="BG166" i="31"/>
  <c r="BF166" i="31"/>
  <c r="BE166" i="31"/>
  <c r="BC166" i="31"/>
  <c r="BB166" i="31"/>
  <c r="BA166" i="31"/>
  <c r="AZ166" i="31"/>
  <c r="AY166" i="31"/>
  <c r="AX166" i="31"/>
  <c r="BI165" i="31"/>
  <c r="BH165" i="31"/>
  <c r="BG165" i="31"/>
  <c r="BF165" i="31"/>
  <c r="BE165" i="31"/>
  <c r="BC165" i="31"/>
  <c r="BB165" i="31"/>
  <c r="BA165" i="31"/>
  <c r="AZ165" i="31"/>
  <c r="AY165" i="31"/>
  <c r="AX165" i="31"/>
  <c r="BI164" i="31"/>
  <c r="BH164" i="31"/>
  <c r="BG164" i="31"/>
  <c r="BF164" i="31"/>
  <c r="BE164" i="31"/>
  <c r="BC164" i="31"/>
  <c r="BB164" i="31"/>
  <c r="BA164" i="31"/>
  <c r="AZ164" i="31"/>
  <c r="AY164" i="31"/>
  <c r="AX164" i="31"/>
  <c r="BI163" i="31"/>
  <c r="BH163" i="31"/>
  <c r="BG163" i="31"/>
  <c r="BF163" i="31"/>
  <c r="BE163" i="31"/>
  <c r="BC163" i="31"/>
  <c r="BB163" i="31"/>
  <c r="BA163" i="31"/>
  <c r="AZ163" i="31"/>
  <c r="AY163" i="31"/>
  <c r="AX163" i="31"/>
  <c r="BI162" i="31"/>
  <c r="BH162" i="31"/>
  <c r="BG162" i="31"/>
  <c r="BF162" i="31"/>
  <c r="BE162" i="31"/>
  <c r="BC162" i="31"/>
  <c r="BB162" i="31"/>
  <c r="BA162" i="31"/>
  <c r="AZ162" i="31"/>
  <c r="AY162" i="31"/>
  <c r="AX162" i="31"/>
  <c r="BI161" i="31"/>
  <c r="BH161" i="31"/>
  <c r="BG161" i="31"/>
  <c r="BF161" i="31"/>
  <c r="BE161" i="31"/>
  <c r="BC161" i="31"/>
  <c r="BB161" i="31"/>
  <c r="BA161" i="31"/>
  <c r="AZ161" i="31"/>
  <c r="AY161" i="31"/>
  <c r="AX161" i="31"/>
  <c r="BI160" i="31"/>
  <c r="BH160" i="31"/>
  <c r="BG160" i="31"/>
  <c r="BF160" i="31"/>
  <c r="BE160" i="31"/>
  <c r="BC160" i="31"/>
  <c r="BB160" i="31"/>
  <c r="BA160" i="31"/>
  <c r="AZ160" i="31"/>
  <c r="AY160" i="31"/>
  <c r="AX160" i="31"/>
  <c r="BI158" i="31"/>
  <c r="BH158" i="31"/>
  <c r="BG158" i="31"/>
  <c r="BF158" i="31"/>
  <c r="BE158" i="31"/>
  <c r="BC158" i="31"/>
  <c r="BB158" i="31"/>
  <c r="BA158" i="31"/>
  <c r="AZ158" i="31"/>
  <c r="AY158" i="31"/>
  <c r="AX158" i="31"/>
  <c r="BI152" i="31"/>
  <c r="BH152" i="31"/>
  <c r="BG152" i="31"/>
  <c r="BF152" i="31"/>
  <c r="BE152" i="31"/>
  <c r="BC152" i="31"/>
  <c r="BB152" i="31"/>
  <c r="BA152" i="31"/>
  <c r="AZ152" i="31"/>
  <c r="AY152" i="31"/>
  <c r="AX152" i="31"/>
  <c r="BI151" i="31"/>
  <c r="BH151" i="31"/>
  <c r="BG151" i="31"/>
  <c r="BF151" i="31"/>
  <c r="BE151" i="31"/>
  <c r="BC151" i="31"/>
  <c r="BB151" i="31"/>
  <c r="BA151" i="31"/>
  <c r="AZ151" i="31"/>
  <c r="AY151" i="31"/>
  <c r="AX151" i="31"/>
  <c r="BI150" i="31"/>
  <c r="BH150" i="31"/>
  <c r="BG150" i="31"/>
  <c r="BF150" i="31"/>
  <c r="BE150" i="31"/>
  <c r="BC150" i="31"/>
  <c r="BB150" i="31"/>
  <c r="BA150" i="31"/>
  <c r="AZ150" i="31"/>
  <c r="AY150" i="31"/>
  <c r="AX150" i="31"/>
  <c r="BI149" i="31"/>
  <c r="BH149" i="31"/>
  <c r="BG149" i="31"/>
  <c r="BF149" i="31"/>
  <c r="BE149" i="31"/>
  <c r="BC149" i="31"/>
  <c r="BB149" i="31"/>
  <c r="BA149" i="31"/>
  <c r="AZ149" i="31"/>
  <c r="AY149" i="31"/>
  <c r="AX149" i="31"/>
  <c r="BI148" i="31"/>
  <c r="BH148" i="31"/>
  <c r="BG148" i="31"/>
  <c r="BF148" i="31"/>
  <c r="BE148" i="31"/>
  <c r="BC148" i="31"/>
  <c r="BB148" i="31"/>
  <c r="BA148" i="31"/>
  <c r="AZ148" i="31"/>
  <c r="AY148" i="31"/>
  <c r="AX148" i="31"/>
  <c r="BI147" i="31"/>
  <c r="BH147" i="31"/>
  <c r="BG147" i="31"/>
  <c r="BF147" i="31"/>
  <c r="BE147" i="31"/>
  <c r="BC147" i="31"/>
  <c r="BB147" i="31"/>
  <c r="BA147" i="31"/>
  <c r="AZ147" i="31"/>
  <c r="AY147" i="31"/>
  <c r="AX147" i="31"/>
  <c r="BI146" i="31"/>
  <c r="BH146" i="31"/>
  <c r="BG146" i="31"/>
  <c r="BF146" i="31"/>
  <c r="BE146" i="31"/>
  <c r="BC146" i="31"/>
  <c r="BB146" i="31"/>
  <c r="BA146" i="31"/>
  <c r="AZ146" i="31"/>
  <c r="AY146" i="31"/>
  <c r="AX146" i="31"/>
  <c r="BI145" i="31"/>
  <c r="BH145" i="31"/>
  <c r="BG145" i="31"/>
  <c r="BF145" i="31"/>
  <c r="BE145" i="31"/>
  <c r="BC145" i="31"/>
  <c r="BB145" i="31"/>
  <c r="BA145" i="31"/>
  <c r="AZ145" i="31"/>
  <c r="AY145" i="31"/>
  <c r="AX145" i="31"/>
  <c r="BI143" i="31"/>
  <c r="BH143" i="31"/>
  <c r="BG143" i="31"/>
  <c r="BF143" i="31"/>
  <c r="BE143" i="31"/>
  <c r="BC143" i="31"/>
  <c r="BB143" i="31"/>
  <c r="BA143" i="31"/>
  <c r="AZ143" i="31"/>
  <c r="AY143" i="31"/>
  <c r="AX143" i="31"/>
  <c r="BI138" i="31"/>
  <c r="BH138" i="31"/>
  <c r="BG138" i="31"/>
  <c r="BF138" i="31"/>
  <c r="BE138" i="31"/>
  <c r="BC138" i="31"/>
  <c r="BB138" i="31"/>
  <c r="BA138" i="31"/>
  <c r="AZ138" i="31"/>
  <c r="AY138" i="31"/>
  <c r="AX138" i="31"/>
  <c r="BI136" i="31"/>
  <c r="BH136" i="31"/>
  <c r="BG136" i="31"/>
  <c r="BF136" i="31"/>
  <c r="BE136" i="31"/>
  <c r="BC136" i="31"/>
  <c r="BB136" i="31"/>
  <c r="BA136" i="31"/>
  <c r="AZ136" i="31"/>
  <c r="AY136" i="31"/>
  <c r="AX136" i="31"/>
  <c r="BI135" i="31"/>
  <c r="BH135" i="31"/>
  <c r="BG135" i="31"/>
  <c r="BF135" i="31"/>
  <c r="BE135" i="31"/>
  <c r="BC135" i="31"/>
  <c r="BB135" i="31"/>
  <c r="BA135" i="31"/>
  <c r="AZ135" i="31"/>
  <c r="AY135" i="31"/>
  <c r="AX135" i="31"/>
  <c r="BI134" i="31"/>
  <c r="BH134" i="31"/>
  <c r="BG134" i="31"/>
  <c r="BF134" i="31"/>
  <c r="BE134" i="31"/>
  <c r="BC134" i="31"/>
  <c r="BB134" i="31"/>
  <c r="BA134" i="31"/>
  <c r="AZ134" i="31"/>
  <c r="AY134" i="31"/>
  <c r="AX134" i="31"/>
  <c r="BI133" i="31"/>
  <c r="BH133" i="31"/>
  <c r="BG133" i="31"/>
  <c r="BF133" i="31"/>
  <c r="BE133" i="31"/>
  <c r="BC133" i="31"/>
  <c r="BB133" i="31"/>
  <c r="BA133" i="31"/>
  <c r="AZ133" i="31"/>
  <c r="AY133" i="31"/>
  <c r="AX133" i="31"/>
  <c r="BI132" i="31"/>
  <c r="BH132" i="31"/>
  <c r="BG132" i="31"/>
  <c r="BF132" i="31"/>
  <c r="BE132" i="31"/>
  <c r="BC132" i="31"/>
  <c r="BB132" i="31"/>
  <c r="BA132" i="31"/>
  <c r="AZ132" i="31"/>
  <c r="AY132" i="31"/>
  <c r="AX132" i="31"/>
  <c r="BI131" i="31"/>
  <c r="BH131" i="31"/>
  <c r="BG131" i="31"/>
  <c r="BF131" i="31"/>
  <c r="BE131" i="31"/>
  <c r="BC131" i="31"/>
  <c r="BB131" i="31"/>
  <c r="BA131" i="31"/>
  <c r="AZ131" i="31"/>
  <c r="AY131" i="31"/>
  <c r="AX131" i="31"/>
  <c r="BI130" i="31"/>
  <c r="BH130" i="31"/>
  <c r="BG130" i="31"/>
  <c r="BF130" i="31"/>
  <c r="BE130" i="31"/>
  <c r="BC130" i="31"/>
  <c r="BB130" i="31"/>
  <c r="BA130" i="31"/>
  <c r="AZ130" i="31"/>
  <c r="AY130" i="31"/>
  <c r="AX130" i="31"/>
  <c r="BI129" i="31"/>
  <c r="BH129" i="31"/>
  <c r="BG129" i="31"/>
  <c r="BF129" i="31"/>
  <c r="BE129" i="31"/>
  <c r="BC129" i="31"/>
  <c r="BB129" i="31"/>
  <c r="BA129" i="31"/>
  <c r="AZ129" i="31"/>
  <c r="AY129" i="31"/>
  <c r="AX129" i="31"/>
  <c r="BI127" i="31"/>
  <c r="BH127" i="31"/>
  <c r="BG127" i="31"/>
  <c r="BF127" i="31"/>
  <c r="BE127" i="31"/>
  <c r="BC127" i="31"/>
  <c r="BB127" i="31"/>
  <c r="BA127" i="31"/>
  <c r="AZ127" i="31"/>
  <c r="AY127" i="31"/>
  <c r="AX127" i="31"/>
  <c r="BI122" i="31"/>
  <c r="BH122" i="31"/>
  <c r="BG122" i="31"/>
  <c r="BF122" i="31"/>
  <c r="BE122" i="31"/>
  <c r="BC122" i="31"/>
  <c r="BB122" i="31"/>
  <c r="BA122" i="31"/>
  <c r="AZ122" i="31"/>
  <c r="AY122" i="31"/>
  <c r="AX122" i="31"/>
  <c r="BI120" i="31"/>
  <c r="BH120" i="31"/>
  <c r="BG120" i="31"/>
  <c r="BF120" i="31"/>
  <c r="BE120" i="31"/>
  <c r="BC120" i="31"/>
  <c r="BB120" i="31"/>
  <c r="BA120" i="31"/>
  <c r="AZ120" i="31"/>
  <c r="AY120" i="31"/>
  <c r="AX120" i="31"/>
  <c r="BI119" i="31"/>
  <c r="BH119" i="31"/>
  <c r="BG119" i="31"/>
  <c r="BF119" i="31"/>
  <c r="BE119" i="31"/>
  <c r="BC119" i="31"/>
  <c r="BB119" i="31"/>
  <c r="BA119" i="31"/>
  <c r="AZ119" i="31"/>
  <c r="AY119" i="31"/>
  <c r="AX119" i="31"/>
  <c r="BI118" i="31"/>
  <c r="BH118" i="31"/>
  <c r="BG118" i="31"/>
  <c r="BF118" i="31"/>
  <c r="BE118" i="31"/>
  <c r="BC118" i="31"/>
  <c r="BB118" i="31"/>
  <c r="BA118" i="31"/>
  <c r="AZ118" i="31"/>
  <c r="AY118" i="31"/>
  <c r="AX118" i="31"/>
  <c r="BI117" i="31"/>
  <c r="BH117" i="31"/>
  <c r="BG117" i="31"/>
  <c r="BF117" i="31"/>
  <c r="BE117" i="31"/>
  <c r="BC117" i="31"/>
  <c r="BB117" i="31"/>
  <c r="BA117" i="31"/>
  <c r="AZ117" i="31"/>
  <c r="AY117" i="31"/>
  <c r="AX117" i="31"/>
  <c r="BI115" i="31"/>
  <c r="BH115" i="31"/>
  <c r="BG115" i="31"/>
  <c r="BF115" i="31"/>
  <c r="BE115" i="31"/>
  <c r="BC115" i="31"/>
  <c r="BB115" i="31"/>
  <c r="BA115" i="31"/>
  <c r="AZ115" i="31"/>
  <c r="AY115" i="31"/>
  <c r="AX115" i="31"/>
  <c r="BI110" i="31"/>
  <c r="BH110" i="31"/>
  <c r="BG110" i="31"/>
  <c r="BF110" i="31"/>
  <c r="BE110" i="31"/>
  <c r="BC110" i="31"/>
  <c r="BB110" i="31"/>
  <c r="BA110" i="31"/>
  <c r="AZ110" i="31"/>
  <c r="AY110" i="31"/>
  <c r="AX110" i="31"/>
  <c r="BI108" i="31"/>
  <c r="BH108" i="31"/>
  <c r="BG108" i="31"/>
  <c r="BF108" i="31"/>
  <c r="BE108" i="31"/>
  <c r="BC108" i="31"/>
  <c r="BB108" i="31"/>
  <c r="BA108" i="31"/>
  <c r="AZ108" i="31"/>
  <c r="AY108" i="31"/>
  <c r="AX108" i="31"/>
  <c r="BI107" i="31"/>
  <c r="BH107" i="31"/>
  <c r="BG107" i="31"/>
  <c r="BF107" i="31"/>
  <c r="BE107" i="31"/>
  <c r="BC107" i="31"/>
  <c r="BB107" i="31"/>
  <c r="BA107" i="31"/>
  <c r="AZ107" i="31"/>
  <c r="AY107" i="31"/>
  <c r="AX107" i="31"/>
  <c r="BI106" i="31"/>
  <c r="BH106" i="31"/>
  <c r="BG106" i="31"/>
  <c r="BF106" i="31"/>
  <c r="BE106" i="31"/>
  <c r="BC106" i="31"/>
  <c r="BB106" i="31"/>
  <c r="BA106" i="31"/>
  <c r="AZ106" i="31"/>
  <c r="AY106" i="31"/>
  <c r="AX106" i="31"/>
  <c r="BI105" i="31"/>
  <c r="BH105" i="31"/>
  <c r="BG105" i="31"/>
  <c r="BF105" i="31"/>
  <c r="BE105" i="31"/>
  <c r="BC105" i="31"/>
  <c r="BB105" i="31"/>
  <c r="BA105" i="31"/>
  <c r="AZ105" i="31"/>
  <c r="AY105" i="31"/>
  <c r="AX105" i="31"/>
  <c r="BI104" i="31"/>
  <c r="BH104" i="31"/>
  <c r="BG104" i="31"/>
  <c r="BF104" i="31"/>
  <c r="BE104" i="31"/>
  <c r="BC104" i="31"/>
  <c r="BB104" i="31"/>
  <c r="BA104" i="31"/>
  <c r="AZ104" i="31"/>
  <c r="AY104" i="31"/>
  <c r="AX104" i="31"/>
  <c r="BI103" i="31"/>
  <c r="BH103" i="31"/>
  <c r="BG103" i="31"/>
  <c r="BF103" i="31"/>
  <c r="BE103" i="31"/>
  <c r="BC103" i="31"/>
  <c r="BB103" i="31"/>
  <c r="BA103" i="31"/>
  <c r="AZ103" i="31"/>
  <c r="AY103" i="31"/>
  <c r="AX103" i="31"/>
  <c r="BI102" i="31"/>
  <c r="BH102" i="31"/>
  <c r="BG102" i="31"/>
  <c r="BF102" i="31"/>
  <c r="BE102" i="31"/>
  <c r="BC102" i="31"/>
  <c r="BB102" i="31"/>
  <c r="BA102" i="31"/>
  <c r="AZ102" i="31"/>
  <c r="AY102" i="31"/>
  <c r="AX102" i="31"/>
  <c r="BI101" i="31"/>
  <c r="BH101" i="31"/>
  <c r="BG101" i="31"/>
  <c r="BF101" i="31"/>
  <c r="BE101" i="31"/>
  <c r="BC101" i="31"/>
  <c r="BB101" i="31"/>
  <c r="BA101" i="31"/>
  <c r="AZ101" i="31"/>
  <c r="AY101" i="31"/>
  <c r="AX101" i="31"/>
  <c r="BI100" i="31"/>
  <c r="BH100" i="31"/>
  <c r="BG100" i="31"/>
  <c r="BF100" i="31"/>
  <c r="BE100" i="31"/>
  <c r="BC100" i="31"/>
  <c r="BB100" i="31"/>
  <c r="BA100" i="31"/>
  <c r="AZ100" i="31"/>
  <c r="AY100" i="31"/>
  <c r="AX100" i="31"/>
  <c r="BI98" i="31"/>
  <c r="BH98" i="31"/>
  <c r="BG98" i="31"/>
  <c r="BF98" i="31"/>
  <c r="BE98" i="31"/>
  <c r="BC98" i="31"/>
  <c r="BB98" i="31"/>
  <c r="BA98" i="31"/>
  <c r="AZ98" i="31"/>
  <c r="AY98" i="31"/>
  <c r="AX98" i="31"/>
  <c r="BI93" i="31"/>
  <c r="BH93" i="31"/>
  <c r="BG93" i="31"/>
  <c r="BF93" i="31"/>
  <c r="BE93" i="31"/>
  <c r="BC93" i="31"/>
  <c r="BB93" i="31"/>
  <c r="BA93" i="31"/>
  <c r="AZ93" i="31"/>
  <c r="AY93" i="31"/>
  <c r="AX93" i="31"/>
  <c r="BI92" i="31"/>
  <c r="BH92" i="31"/>
  <c r="BG92" i="31"/>
  <c r="BF92" i="31"/>
  <c r="BE92" i="31"/>
  <c r="BC92" i="31"/>
  <c r="BB92" i="31"/>
  <c r="BA92" i="31"/>
  <c r="AZ92" i="31"/>
  <c r="AY92" i="31"/>
  <c r="AX92" i="31"/>
  <c r="BI91" i="31"/>
  <c r="BH91" i="31"/>
  <c r="BG91" i="31"/>
  <c r="BF91" i="31"/>
  <c r="BE91" i="31"/>
  <c r="BC91" i="31"/>
  <c r="BB91" i="31"/>
  <c r="BA91" i="31"/>
  <c r="AZ91" i="31"/>
  <c r="AY91" i="31"/>
  <c r="AX91" i="31"/>
  <c r="BI90" i="31"/>
  <c r="BH90" i="31"/>
  <c r="BG90" i="31"/>
  <c r="BF90" i="31"/>
  <c r="BE90" i="31"/>
  <c r="BC90" i="31"/>
  <c r="BB90" i="31"/>
  <c r="BA90" i="31"/>
  <c r="AZ90" i="31"/>
  <c r="AY90" i="31"/>
  <c r="AX90" i="31"/>
  <c r="BI89" i="31"/>
  <c r="BH89" i="31"/>
  <c r="BG89" i="31"/>
  <c r="BF89" i="31"/>
  <c r="BE89" i="31"/>
  <c r="BC89" i="31"/>
  <c r="BB89" i="31"/>
  <c r="BA89" i="31"/>
  <c r="AZ89" i="31"/>
  <c r="AY89" i="31"/>
  <c r="AX89" i="31"/>
  <c r="BI88" i="31"/>
  <c r="BH88" i="31"/>
  <c r="BG88" i="31"/>
  <c r="BF88" i="31"/>
  <c r="BE88" i="31"/>
  <c r="BC88" i="31"/>
  <c r="BB88" i="31"/>
  <c r="BA88" i="31"/>
  <c r="AZ88" i="31"/>
  <c r="AY88" i="31"/>
  <c r="AX88" i="31"/>
  <c r="BI86" i="31"/>
  <c r="BH86" i="31"/>
  <c r="BG86" i="31"/>
  <c r="BF86" i="31"/>
  <c r="BE86" i="31"/>
  <c r="BC86" i="31"/>
  <c r="BB86" i="31"/>
  <c r="BA86" i="31"/>
  <c r="AZ86" i="31"/>
  <c r="AY86" i="31"/>
  <c r="AX86" i="31"/>
  <c r="BI85" i="31"/>
  <c r="BH85" i="31"/>
  <c r="BG85" i="31"/>
  <c r="BF85" i="31"/>
  <c r="BE85" i="31"/>
  <c r="BC85" i="31"/>
  <c r="BB85" i="31"/>
  <c r="BA85" i="31"/>
  <c r="AZ85" i="31"/>
  <c r="AY85" i="31"/>
  <c r="AX85" i="31"/>
  <c r="BI84" i="31"/>
  <c r="BH84" i="31"/>
  <c r="BG84" i="31"/>
  <c r="BF84" i="31"/>
  <c r="BE84" i="31"/>
  <c r="BC84" i="31"/>
  <c r="BB84" i="31"/>
  <c r="BA84" i="31"/>
  <c r="AZ84" i="31"/>
  <c r="AY84" i="31"/>
  <c r="AX84" i="31"/>
  <c r="BI83" i="31"/>
  <c r="BH83" i="31"/>
  <c r="BG83" i="31"/>
  <c r="BF83" i="31"/>
  <c r="BE83" i="31"/>
  <c r="BC83" i="31"/>
  <c r="BB83" i="31"/>
  <c r="BA83" i="31"/>
  <c r="AZ83" i="31"/>
  <c r="AY83" i="31"/>
  <c r="AX83" i="31"/>
  <c r="BI82" i="31"/>
  <c r="BH82" i="31"/>
  <c r="BG82" i="31"/>
  <c r="BF82" i="31"/>
  <c r="BE82" i="31"/>
  <c r="BC82" i="31"/>
  <c r="BB82" i="31"/>
  <c r="BA82" i="31"/>
  <c r="AZ82" i="31"/>
  <c r="AY82" i="31"/>
  <c r="AX82" i="31"/>
  <c r="BI81" i="31"/>
  <c r="BH81" i="31"/>
  <c r="BG81" i="31"/>
  <c r="BF81" i="31"/>
  <c r="BE81" i="31"/>
  <c r="BC81" i="31"/>
  <c r="BB81" i="31"/>
  <c r="BA81" i="31"/>
  <c r="AZ81" i="31"/>
  <c r="AY81" i="31"/>
  <c r="AX81" i="31"/>
  <c r="BI80" i="31"/>
  <c r="BH80" i="31"/>
  <c r="BG80" i="31"/>
  <c r="BF80" i="31"/>
  <c r="BE80" i="31"/>
  <c r="BC80" i="31"/>
  <c r="BB80" i="31"/>
  <c r="BA80" i="31"/>
  <c r="AZ80" i="31"/>
  <c r="AY80" i="31"/>
  <c r="AX80" i="31"/>
  <c r="BI79" i="31"/>
  <c r="BH79" i="31"/>
  <c r="BG79" i="31"/>
  <c r="BF79" i="31"/>
  <c r="BE79" i="31"/>
  <c r="BC79" i="31"/>
  <c r="BB79" i="31"/>
  <c r="BA79" i="31"/>
  <c r="AZ79" i="31"/>
  <c r="AY79" i="31"/>
  <c r="AX79" i="31"/>
  <c r="BI78" i="31"/>
  <c r="BH78" i="31"/>
  <c r="BG78" i="31"/>
  <c r="BF78" i="31"/>
  <c r="BE78" i="31"/>
  <c r="BC78" i="31"/>
  <c r="BB78" i="31"/>
  <c r="BA78" i="31"/>
  <c r="AZ78" i="31"/>
  <c r="AY78" i="31"/>
  <c r="AX78" i="31"/>
  <c r="BI77" i="31"/>
  <c r="BH77" i="31"/>
  <c r="BG77" i="31"/>
  <c r="BF77" i="31"/>
  <c r="BE77" i="31"/>
  <c r="BC77" i="31"/>
  <c r="BB77" i="31"/>
  <c r="BA77" i="31"/>
  <c r="AZ77" i="31"/>
  <c r="AY77" i="31"/>
  <c r="AX77" i="31"/>
  <c r="BI76" i="31"/>
  <c r="BH76" i="31"/>
  <c r="BG76" i="31"/>
  <c r="BF76" i="31"/>
  <c r="BE76" i="31"/>
  <c r="BC76" i="31"/>
  <c r="BB76" i="31"/>
  <c r="BA76" i="31"/>
  <c r="AZ76" i="31"/>
  <c r="AY76" i="31"/>
  <c r="AX76" i="31"/>
  <c r="BI74" i="31"/>
  <c r="BH74" i="31"/>
  <c r="BG74" i="31"/>
  <c r="BF74" i="31"/>
  <c r="BE74" i="31"/>
  <c r="BC74" i="31"/>
  <c r="BB74" i="31"/>
  <c r="BA74" i="31"/>
  <c r="AZ74" i="31"/>
  <c r="AY74" i="31"/>
  <c r="AX74" i="31"/>
  <c r="BI69" i="31"/>
  <c r="BH69" i="31"/>
  <c r="BG69" i="31"/>
  <c r="BF69" i="31"/>
  <c r="BE69" i="31"/>
  <c r="BC69" i="31"/>
  <c r="BB69" i="31"/>
  <c r="BA69" i="31"/>
  <c r="AZ69" i="31"/>
  <c r="AY69" i="31"/>
  <c r="AX69" i="31"/>
  <c r="BI68" i="31"/>
  <c r="BH68" i="31"/>
  <c r="BG68" i="31"/>
  <c r="BF68" i="31"/>
  <c r="BE68" i="31"/>
  <c r="BC68" i="31"/>
  <c r="BB68" i="31"/>
  <c r="BA68" i="31"/>
  <c r="AZ68" i="31"/>
  <c r="AY68" i="31"/>
  <c r="AX68" i="31"/>
  <c r="BI67" i="31"/>
  <c r="BH67" i="31"/>
  <c r="BG67" i="31"/>
  <c r="BF67" i="31"/>
  <c r="BE67" i="31"/>
  <c r="BC67" i="31"/>
  <c r="BB67" i="31"/>
  <c r="BA67" i="31"/>
  <c r="AZ67" i="31"/>
  <c r="AY67" i="31"/>
  <c r="AX67" i="31"/>
  <c r="BI66" i="31"/>
  <c r="BH66" i="31"/>
  <c r="BG66" i="31"/>
  <c r="BF66" i="31"/>
  <c r="BE66" i="31"/>
  <c r="BC66" i="31"/>
  <c r="BB66" i="31"/>
  <c r="BA66" i="31"/>
  <c r="AZ66" i="31"/>
  <c r="AY66" i="31"/>
  <c r="AX66" i="31"/>
  <c r="BI65" i="31"/>
  <c r="BH65" i="31"/>
  <c r="BG65" i="31"/>
  <c r="BF65" i="31"/>
  <c r="BE65" i="31"/>
  <c r="BC65" i="31"/>
  <c r="BB65" i="31"/>
  <c r="BA65" i="31"/>
  <c r="AZ65" i="31"/>
  <c r="AY65" i="31"/>
  <c r="AX65" i="31"/>
  <c r="BI64" i="31"/>
  <c r="BH64" i="31"/>
  <c r="BG64" i="31"/>
  <c r="BF64" i="31"/>
  <c r="BE64" i="31"/>
  <c r="BC64" i="31"/>
  <c r="BB64" i="31"/>
  <c r="BA64" i="31"/>
  <c r="AZ64" i="31"/>
  <c r="AY64" i="31"/>
  <c r="AX64" i="31"/>
  <c r="BI63" i="31"/>
  <c r="BH63" i="31"/>
  <c r="BG63" i="31"/>
  <c r="BF63" i="31"/>
  <c r="BE63" i="31"/>
  <c r="BC63" i="31"/>
  <c r="BB63" i="31"/>
  <c r="BA63" i="31"/>
  <c r="AZ63" i="31"/>
  <c r="AY63" i="31"/>
  <c r="AX63" i="31"/>
  <c r="BI61" i="31"/>
  <c r="BH61" i="31"/>
  <c r="BG61" i="31"/>
  <c r="BF61" i="31"/>
  <c r="BE61" i="31"/>
  <c r="BC61" i="31"/>
  <c r="BB61" i="31"/>
  <c r="BA61" i="31"/>
  <c r="AZ61" i="31"/>
  <c r="AY61" i="31"/>
  <c r="AX61" i="31"/>
  <c r="BI60" i="31"/>
  <c r="BH60" i="31"/>
  <c r="BG60" i="31"/>
  <c r="BF60" i="31"/>
  <c r="BE60" i="31"/>
  <c r="BC60" i="31"/>
  <c r="BB60" i="31"/>
  <c r="BA60" i="31"/>
  <c r="AZ60" i="31"/>
  <c r="AY60" i="31"/>
  <c r="AX60" i="31"/>
  <c r="BI59" i="31"/>
  <c r="BH59" i="31"/>
  <c r="BG59" i="31"/>
  <c r="BF59" i="31"/>
  <c r="BE59" i="31"/>
  <c r="BC59" i="31"/>
  <c r="BB59" i="31"/>
  <c r="BA59" i="31"/>
  <c r="AZ59" i="31"/>
  <c r="AY59" i="31"/>
  <c r="AX59" i="31"/>
  <c r="BI58" i="31"/>
  <c r="BH58" i="31"/>
  <c r="BG58" i="31"/>
  <c r="BF58" i="31"/>
  <c r="BE58" i="31"/>
  <c r="BC58" i="31"/>
  <c r="BB58" i="31"/>
  <c r="BA58" i="31"/>
  <c r="AZ58" i="31"/>
  <c r="AY58" i="31"/>
  <c r="AX58" i="31"/>
  <c r="BI57" i="31"/>
  <c r="BH57" i="31"/>
  <c r="BG57" i="31"/>
  <c r="BF57" i="31"/>
  <c r="BE57" i="31"/>
  <c r="BC57" i="31"/>
  <c r="BB57" i="31"/>
  <c r="BA57" i="31"/>
  <c r="AZ57" i="31"/>
  <c r="AY57" i="31"/>
  <c r="AX57" i="31"/>
  <c r="BI56" i="31"/>
  <c r="BH56" i="31"/>
  <c r="BG56" i="31"/>
  <c r="BF56" i="31"/>
  <c r="BE56" i="31"/>
  <c r="BC56" i="31"/>
  <c r="BB56" i="31"/>
  <c r="BA56" i="31"/>
  <c r="AZ56" i="31"/>
  <c r="AY56" i="31"/>
  <c r="AX56" i="31"/>
  <c r="BI55" i="31"/>
  <c r="BH55" i="31"/>
  <c r="BG55" i="31"/>
  <c r="BF55" i="31"/>
  <c r="BE55" i="31"/>
  <c r="BC55" i="31"/>
  <c r="BB55" i="31"/>
  <c r="BA55" i="31"/>
  <c r="AZ55" i="31"/>
  <c r="AY55" i="31"/>
  <c r="AX55" i="31"/>
  <c r="BI54" i="31"/>
  <c r="BH54" i="31"/>
  <c r="BG54" i="31"/>
  <c r="BF54" i="31"/>
  <c r="BE54" i="31"/>
  <c r="BC54" i="31"/>
  <c r="BB54" i="31"/>
  <c r="BA54" i="31"/>
  <c r="AZ54" i="31"/>
  <c r="AY54" i="31"/>
  <c r="AX54" i="31"/>
  <c r="BI53" i="31"/>
  <c r="BH53" i="31"/>
  <c r="BG53" i="31"/>
  <c r="BF53" i="31"/>
  <c r="BE53" i="31"/>
  <c r="BC53" i="31"/>
  <c r="BB53" i="31"/>
  <c r="BA53" i="31"/>
  <c r="AZ53" i="31"/>
  <c r="AY53" i="31"/>
  <c r="AX53" i="31"/>
  <c r="BI52" i="31"/>
  <c r="BH52" i="31"/>
  <c r="BG52" i="31"/>
  <c r="BF52" i="31"/>
  <c r="BE52" i="31"/>
  <c r="BC52" i="31"/>
  <c r="BB52" i="31"/>
  <c r="BA52" i="31"/>
  <c r="AZ52" i="31"/>
  <c r="AY52" i="31"/>
  <c r="AX52" i="31"/>
  <c r="BI51" i="31"/>
  <c r="BH51" i="31"/>
  <c r="BG51" i="31"/>
  <c r="BF51" i="31"/>
  <c r="BE51" i="31"/>
  <c r="BC51" i="31"/>
  <c r="BB51" i="31"/>
  <c r="BA51" i="31"/>
  <c r="AZ51" i="31"/>
  <c r="AY51" i="31"/>
  <c r="AX51" i="31"/>
  <c r="BI50" i="31"/>
  <c r="BH50" i="31"/>
  <c r="BG50" i="31"/>
  <c r="BF50" i="31"/>
  <c r="BE50" i="31"/>
  <c r="BC50" i="31"/>
  <c r="BB50" i="31"/>
  <c r="BA50" i="31"/>
  <c r="AZ50" i="31"/>
  <c r="AY50" i="31"/>
  <c r="AX50" i="31"/>
  <c r="BI49" i="31"/>
  <c r="BH49" i="31"/>
  <c r="BG49" i="31"/>
  <c r="BF49" i="31"/>
  <c r="BE49" i="31"/>
  <c r="BC49" i="31"/>
  <c r="BB49" i="31"/>
  <c r="BA49" i="31"/>
  <c r="AZ49" i="31"/>
  <c r="AY49" i="31"/>
  <c r="AX49" i="31"/>
  <c r="BI48" i="31"/>
  <c r="BH48" i="31"/>
  <c r="BG48" i="31"/>
  <c r="BF48" i="31"/>
  <c r="BE48" i="31"/>
  <c r="BC48" i="31"/>
  <c r="BB48" i="31"/>
  <c r="BA48" i="31"/>
  <c r="AZ48" i="31"/>
  <c r="AY48" i="31"/>
  <c r="AX48" i="31"/>
  <c r="BI47" i="31"/>
  <c r="BH47" i="31"/>
  <c r="BG47" i="31"/>
  <c r="BF47" i="31"/>
  <c r="BE47" i="31"/>
  <c r="BC47" i="31"/>
  <c r="BB47" i="31"/>
  <c r="BA47" i="31"/>
  <c r="AZ47" i="31"/>
  <c r="AY47" i="31"/>
  <c r="AX47" i="31"/>
  <c r="BI46" i="31"/>
  <c r="BH46" i="31"/>
  <c r="BG46" i="31"/>
  <c r="BF46" i="31"/>
  <c r="BE46" i="31"/>
  <c r="BC46" i="31"/>
  <c r="BB46" i="31"/>
  <c r="BA46" i="31"/>
  <c r="AZ46" i="31"/>
  <c r="AY46" i="31"/>
  <c r="AX46" i="31"/>
  <c r="BI45" i="31"/>
  <c r="BH45" i="31"/>
  <c r="BG45" i="31"/>
  <c r="BF45" i="31"/>
  <c r="BE45" i="31"/>
  <c r="BC45" i="31"/>
  <c r="BB45" i="31"/>
  <c r="BA45" i="31"/>
  <c r="AZ45" i="31"/>
  <c r="AY45" i="31"/>
  <c r="AX45" i="31"/>
  <c r="BI44" i="31"/>
  <c r="BH44" i="31"/>
  <c r="BG44" i="31"/>
  <c r="BF44" i="31"/>
  <c r="BE44" i="31"/>
  <c r="BC44" i="31"/>
  <c r="BB44" i="31"/>
  <c r="BA44" i="31"/>
  <c r="AZ44" i="31"/>
  <c r="AY44" i="31"/>
  <c r="AX44" i="31"/>
  <c r="BI43" i="31"/>
  <c r="BH43" i="31"/>
  <c r="BG43" i="31"/>
  <c r="BF43" i="31"/>
  <c r="BE43" i="31"/>
  <c r="BC43" i="31"/>
  <c r="BB43" i="31"/>
  <c r="BA43" i="31"/>
  <c r="AZ43" i="31"/>
  <c r="AY43" i="31"/>
  <c r="AX43" i="31"/>
  <c r="BI42" i="31"/>
  <c r="BH42" i="31"/>
  <c r="BG42" i="31"/>
  <c r="BF42" i="31"/>
  <c r="BE42" i="31"/>
  <c r="BC42" i="31"/>
  <c r="BB42" i="31"/>
  <c r="BA42" i="31"/>
  <c r="AZ42" i="31"/>
  <c r="AY42" i="31"/>
  <c r="AX42" i="31"/>
  <c r="BI41" i="31"/>
  <c r="BH41" i="31"/>
  <c r="BG41" i="31"/>
  <c r="BF41" i="31"/>
  <c r="BE41" i="31"/>
  <c r="BC41" i="31"/>
  <c r="BB41" i="31"/>
  <c r="BA41" i="31"/>
  <c r="AZ41" i="31"/>
  <c r="AY41" i="31"/>
  <c r="AX41" i="31"/>
  <c r="BI40" i="31"/>
  <c r="BH40" i="31"/>
  <c r="BG40" i="31"/>
  <c r="BF40" i="31"/>
  <c r="BE40" i="31"/>
  <c r="BC40" i="31"/>
  <c r="BB40" i="31"/>
  <c r="BA40" i="31"/>
  <c r="AZ40" i="31"/>
  <c r="AY40" i="31"/>
  <c r="AX40" i="31"/>
  <c r="BI39" i="31"/>
  <c r="BH39" i="31"/>
  <c r="BG39" i="31"/>
  <c r="BF39" i="31"/>
  <c r="BE39" i="31"/>
  <c r="BC39" i="31"/>
  <c r="BB39" i="31"/>
  <c r="BA39" i="31"/>
  <c r="AZ39" i="31"/>
  <c r="AY39" i="31"/>
  <c r="AX39" i="31"/>
  <c r="BI38" i="31"/>
  <c r="BH38" i="31"/>
  <c r="BG38" i="31"/>
  <c r="BF38" i="31"/>
  <c r="BE38" i="31"/>
  <c r="BC38" i="31"/>
  <c r="BB38" i="31"/>
  <c r="BA38" i="31"/>
  <c r="AZ38" i="31"/>
  <c r="AY38" i="31"/>
  <c r="AX38" i="31"/>
  <c r="BI36" i="31"/>
  <c r="BH36" i="31"/>
  <c r="BG36" i="31"/>
  <c r="BF36" i="31"/>
  <c r="BE36" i="31"/>
  <c r="BC36" i="31"/>
  <c r="BB36" i="31"/>
  <c r="BA36" i="31"/>
  <c r="AZ36" i="31"/>
  <c r="AY36" i="31"/>
  <c r="AX36" i="31"/>
  <c r="BI31" i="31"/>
  <c r="BH31" i="31"/>
  <c r="BG31" i="31"/>
  <c r="BF31" i="31"/>
  <c r="BE31" i="31"/>
  <c r="BC31" i="31"/>
  <c r="BB31" i="31"/>
  <c r="BA31" i="31"/>
  <c r="AZ31" i="31"/>
  <c r="AY31" i="31"/>
  <c r="AX31" i="31"/>
  <c r="BI30" i="31"/>
  <c r="BH30" i="31"/>
  <c r="BG30" i="31"/>
  <c r="BF30" i="31"/>
  <c r="BE30" i="31"/>
  <c r="BC30" i="31"/>
  <c r="BB30" i="31"/>
  <c r="BA30" i="31"/>
  <c r="AZ30" i="31"/>
  <c r="AY30" i="31"/>
  <c r="AX30" i="31"/>
  <c r="BI29" i="31"/>
  <c r="BH29" i="31"/>
  <c r="BG29" i="31"/>
  <c r="BF29" i="31"/>
  <c r="BE29" i="31"/>
  <c r="BC29" i="31"/>
  <c r="BB29" i="31"/>
  <c r="BA29" i="31"/>
  <c r="AZ29" i="31"/>
  <c r="AY29" i="31"/>
  <c r="AX29" i="31"/>
  <c r="BI28" i="31"/>
  <c r="BH28" i="31"/>
  <c r="BG28" i="31"/>
  <c r="BF28" i="31"/>
  <c r="BE28" i="31"/>
  <c r="BC28" i="31"/>
  <c r="BB28" i="31"/>
  <c r="BA28" i="31"/>
  <c r="AZ28" i="31"/>
  <c r="AY28" i="31"/>
  <c r="AX28" i="31"/>
  <c r="BI26" i="31"/>
  <c r="BH26" i="31"/>
  <c r="BG26" i="31"/>
  <c r="BF26" i="31"/>
  <c r="BE26" i="31"/>
  <c r="BC26" i="31"/>
  <c r="BB26" i="31"/>
  <c r="BA26" i="31"/>
  <c r="AZ26" i="31"/>
  <c r="AY26" i="31"/>
  <c r="AX26" i="31"/>
  <c r="BI25" i="31"/>
  <c r="BH25" i="31"/>
  <c r="BG25" i="31"/>
  <c r="BF25" i="31"/>
  <c r="BE25" i="31"/>
  <c r="BC25" i="31"/>
  <c r="BB25" i="31"/>
  <c r="BA25" i="31"/>
  <c r="AZ25" i="31"/>
  <c r="AY25" i="31"/>
  <c r="AX25" i="31"/>
  <c r="BI24" i="31"/>
  <c r="BH24" i="31"/>
  <c r="BG24" i="31"/>
  <c r="BF24" i="31"/>
  <c r="BE24" i="31"/>
  <c r="BC24" i="31"/>
  <c r="BB24" i="31"/>
  <c r="BA24" i="31"/>
  <c r="AZ24" i="31"/>
  <c r="AY24" i="31"/>
  <c r="AX24" i="31"/>
  <c r="BI23" i="31"/>
  <c r="BH23" i="31"/>
  <c r="BG23" i="31"/>
  <c r="BF23" i="31"/>
  <c r="BE23" i="31"/>
  <c r="BC23" i="31"/>
  <c r="BB23" i="31"/>
  <c r="BA23" i="31"/>
  <c r="AZ23" i="31"/>
  <c r="AY23" i="31"/>
  <c r="AX23" i="31"/>
  <c r="BI22" i="31"/>
  <c r="BH22" i="31"/>
  <c r="BG22" i="31"/>
  <c r="BF22" i="31"/>
  <c r="BE22" i="31"/>
  <c r="BC22" i="31"/>
  <c r="BB22" i="31"/>
  <c r="BA22" i="31"/>
  <c r="AZ22" i="31"/>
  <c r="AY22" i="31"/>
  <c r="AX22" i="31"/>
  <c r="BI21" i="31"/>
  <c r="BH21" i="31"/>
  <c r="BG21" i="31"/>
  <c r="BF21" i="31"/>
  <c r="BE21" i="31"/>
  <c r="BC21" i="31"/>
  <c r="BB21" i="31"/>
  <c r="BA21" i="31"/>
  <c r="AZ21" i="31"/>
  <c r="AY21" i="31"/>
  <c r="AX21" i="31"/>
  <c r="BI20" i="31"/>
  <c r="BH20" i="31"/>
  <c r="BG20" i="31"/>
  <c r="BF20" i="31"/>
  <c r="BE20" i="31"/>
  <c r="BC20" i="31"/>
  <c r="BB20" i="31"/>
  <c r="BA20" i="31"/>
  <c r="AZ20" i="31"/>
  <c r="AY20" i="31"/>
  <c r="AX20" i="31"/>
  <c r="BI19" i="31"/>
  <c r="BH19" i="31"/>
  <c r="BG19" i="31"/>
  <c r="BF19" i="31"/>
  <c r="BE19" i="31"/>
  <c r="BC19" i="31"/>
  <c r="BB19" i="31"/>
  <c r="BA19" i="31"/>
  <c r="AZ19" i="31"/>
  <c r="AY19" i="31"/>
  <c r="AX19" i="31"/>
  <c r="BI18" i="31"/>
  <c r="BH18" i="31"/>
  <c r="BG18" i="31"/>
  <c r="BF18" i="31"/>
  <c r="BE18" i="31"/>
  <c r="BC18" i="31"/>
  <c r="BB18" i="31"/>
  <c r="BA18" i="31"/>
  <c r="AZ18" i="31"/>
  <c r="AY18" i="31"/>
  <c r="AX18" i="31"/>
  <c r="BI17" i="31"/>
  <c r="BH17" i="31"/>
  <c r="BG17" i="31"/>
  <c r="BF17" i="31"/>
  <c r="BE17" i="31"/>
  <c r="BC17" i="31"/>
  <c r="BB17" i="31"/>
  <c r="BA17" i="31"/>
  <c r="AZ17" i="31"/>
  <c r="AY17" i="31"/>
  <c r="AX17" i="31"/>
  <c r="BI16" i="31"/>
  <c r="BH16" i="31"/>
  <c r="BG16" i="31"/>
  <c r="BF16" i="31"/>
  <c r="BE16" i="31"/>
  <c r="BC16" i="31"/>
  <c r="BB16" i="31"/>
  <c r="BA16" i="31"/>
  <c r="AZ16" i="31"/>
  <c r="AY16" i="31"/>
  <c r="AX16" i="31"/>
  <c r="BI15" i="31"/>
  <c r="BH15" i="31"/>
  <c r="BG15" i="31"/>
  <c r="BF15" i="31"/>
  <c r="BE15" i="31"/>
  <c r="BC15" i="31"/>
  <c r="BB15" i="31"/>
  <c r="BA15" i="31"/>
  <c r="AZ15" i="31"/>
  <c r="AY15" i="31"/>
  <c r="AX15" i="31"/>
  <c r="BI14" i="31"/>
  <c r="BH14" i="31"/>
  <c r="BG14" i="31"/>
  <c r="BF14" i="31"/>
  <c r="BE14" i="31"/>
  <c r="BC14" i="31"/>
  <c r="BB14" i="31"/>
  <c r="BA14" i="31"/>
  <c r="AZ14" i="31"/>
  <c r="AY14" i="31"/>
  <c r="AX14" i="31"/>
  <c r="BI13" i="31"/>
  <c r="BH13" i="31"/>
  <c r="BG13" i="31"/>
  <c r="BF13" i="31"/>
  <c r="BE13" i="31"/>
  <c r="BC13" i="31"/>
  <c r="BB13" i="31"/>
  <c r="BA13" i="31"/>
  <c r="AZ13" i="31"/>
  <c r="AY13" i="31"/>
  <c r="AX13" i="31"/>
  <c r="BI12" i="31"/>
  <c r="BH12" i="31"/>
  <c r="BG12" i="31"/>
  <c r="BF12" i="31"/>
  <c r="BE12" i="31"/>
  <c r="BC12" i="31"/>
  <c r="BB12" i="31"/>
  <c r="BA12" i="31"/>
  <c r="AZ12" i="31"/>
  <c r="AY12" i="31"/>
  <c r="AX12" i="31"/>
  <c r="BI11" i="31"/>
  <c r="BH11" i="31"/>
  <c r="BG11" i="31"/>
  <c r="BF11" i="31"/>
  <c r="BE11" i="31"/>
  <c r="BC11" i="31"/>
  <c r="BB11" i="31"/>
  <c r="BA11" i="31"/>
  <c r="AZ11" i="31"/>
  <c r="AY11" i="31"/>
  <c r="AX11" i="31"/>
  <c r="BI10" i="31"/>
  <c r="BH10" i="31"/>
  <c r="BG10" i="31"/>
  <c r="BF10" i="31"/>
  <c r="BE10" i="31"/>
  <c r="BC10" i="31"/>
  <c r="BB10" i="31"/>
  <c r="BA10" i="31"/>
  <c r="AZ10" i="31"/>
  <c r="AY10" i="31"/>
  <c r="AX10" i="31"/>
  <c r="AV697" i="31"/>
  <c r="AU697" i="31"/>
  <c r="AS697" i="31"/>
  <c r="AQ697" i="31"/>
  <c r="AP697" i="31"/>
  <c r="AO697" i="31"/>
  <c r="AN697" i="31"/>
  <c r="AM697" i="31"/>
  <c r="AL697" i="31"/>
  <c r="AJ697" i="31"/>
  <c r="AI697" i="31"/>
  <c r="AH697" i="31"/>
  <c r="AG697" i="31"/>
  <c r="AV696" i="31"/>
  <c r="AU696" i="31"/>
  <c r="AS696" i="31"/>
  <c r="AQ696" i="31"/>
  <c r="AP696" i="31"/>
  <c r="AO696" i="31"/>
  <c r="AN696" i="31"/>
  <c r="AM696" i="31"/>
  <c r="AL696" i="31"/>
  <c r="AJ696" i="31"/>
  <c r="AI696" i="31"/>
  <c r="AH696" i="31"/>
  <c r="AG696" i="31"/>
  <c r="AF696" i="31"/>
  <c r="AE696" i="31"/>
  <c r="AV695" i="31"/>
  <c r="AU695" i="31"/>
  <c r="AS695" i="31"/>
  <c r="AQ695" i="31"/>
  <c r="AP695" i="31"/>
  <c r="AO695" i="31"/>
  <c r="AN695" i="31"/>
  <c r="AM695" i="31"/>
  <c r="AL695" i="31"/>
  <c r="AJ695" i="31"/>
  <c r="AI695" i="31"/>
  <c r="AH695" i="31"/>
  <c r="AG695" i="31"/>
  <c r="AF695" i="31"/>
  <c r="AE695" i="31"/>
  <c r="AV694" i="31"/>
  <c r="AU694" i="31"/>
  <c r="AS694" i="31"/>
  <c r="AQ694" i="31"/>
  <c r="AP694" i="31"/>
  <c r="AO694" i="31"/>
  <c r="AN694" i="31"/>
  <c r="AM694" i="31"/>
  <c r="AL694" i="31"/>
  <c r="AJ694" i="31"/>
  <c r="AI694" i="31"/>
  <c r="AH694" i="31"/>
  <c r="AG694" i="31"/>
  <c r="AF694" i="31"/>
  <c r="AE694" i="31"/>
  <c r="AV693" i="31"/>
  <c r="AU693" i="31"/>
  <c r="AS693" i="31"/>
  <c r="AQ693" i="31"/>
  <c r="AP693" i="31"/>
  <c r="AO693" i="31"/>
  <c r="AN693" i="31"/>
  <c r="AM693" i="31"/>
  <c r="AL693" i="31"/>
  <c r="AJ693" i="31"/>
  <c r="AI693" i="31"/>
  <c r="AH693" i="31"/>
  <c r="AG693" i="31"/>
  <c r="AF693" i="31"/>
  <c r="AE693" i="31"/>
  <c r="AV692" i="31"/>
  <c r="AU692" i="31"/>
  <c r="AS692" i="31"/>
  <c r="AQ692" i="31"/>
  <c r="AP692" i="31"/>
  <c r="AO692" i="31"/>
  <c r="AN692" i="31"/>
  <c r="AM692" i="31"/>
  <c r="AL692" i="31"/>
  <c r="AJ692" i="31"/>
  <c r="AI692" i="31"/>
  <c r="AH692" i="31"/>
  <c r="AG692" i="31"/>
  <c r="AV691" i="31"/>
  <c r="AU691" i="31"/>
  <c r="AS691" i="31"/>
  <c r="AQ691" i="31"/>
  <c r="AP691" i="31"/>
  <c r="AO691" i="31"/>
  <c r="AN691" i="31"/>
  <c r="AM691" i="31"/>
  <c r="AL691" i="31"/>
  <c r="AJ691" i="31"/>
  <c r="AI691" i="31"/>
  <c r="AH691" i="31"/>
  <c r="AG691" i="31"/>
  <c r="AF691" i="31"/>
  <c r="AE691" i="31"/>
  <c r="AV686" i="31"/>
  <c r="AU686" i="31"/>
  <c r="AS686" i="31"/>
  <c r="AQ686" i="31"/>
  <c r="AP686" i="31"/>
  <c r="AO686" i="31"/>
  <c r="AN686" i="31"/>
  <c r="AM686" i="31"/>
  <c r="AL686" i="31"/>
  <c r="AJ686" i="31"/>
  <c r="AI686" i="31"/>
  <c r="AH686" i="31"/>
  <c r="AG686" i="31"/>
  <c r="AF686" i="31"/>
  <c r="AE686" i="31"/>
  <c r="AV685" i="31"/>
  <c r="AU685" i="31"/>
  <c r="AS685" i="31"/>
  <c r="AQ685" i="31"/>
  <c r="AP685" i="31"/>
  <c r="AO685" i="31"/>
  <c r="AN685" i="31"/>
  <c r="AM685" i="31"/>
  <c r="AL685" i="31"/>
  <c r="AJ685" i="31"/>
  <c r="AI685" i="31"/>
  <c r="AH685" i="31"/>
  <c r="AG685" i="31"/>
  <c r="AF685" i="31"/>
  <c r="AE685" i="31"/>
  <c r="AV684" i="31"/>
  <c r="AU684" i="31"/>
  <c r="AS684" i="31"/>
  <c r="AQ684" i="31"/>
  <c r="AP684" i="31"/>
  <c r="AO684" i="31"/>
  <c r="AN684" i="31"/>
  <c r="AM684" i="31"/>
  <c r="AL684" i="31"/>
  <c r="AJ684" i="31"/>
  <c r="AI684" i="31"/>
  <c r="AH684" i="31"/>
  <c r="AG684" i="31"/>
  <c r="AF684" i="31"/>
  <c r="AE684" i="31"/>
  <c r="AV683" i="31"/>
  <c r="AU683" i="31"/>
  <c r="AS683" i="31"/>
  <c r="AQ683" i="31"/>
  <c r="AP683" i="31"/>
  <c r="AO683" i="31"/>
  <c r="AN683" i="31"/>
  <c r="AM683" i="31"/>
  <c r="AL683" i="31"/>
  <c r="AJ683" i="31"/>
  <c r="AI683" i="31"/>
  <c r="AH683" i="31"/>
  <c r="AG683" i="31"/>
  <c r="AF683" i="31"/>
  <c r="AE683" i="31"/>
  <c r="AV682" i="31"/>
  <c r="AU682" i="31"/>
  <c r="AS682" i="31"/>
  <c r="AQ682" i="31"/>
  <c r="AP682" i="31"/>
  <c r="AO682" i="31"/>
  <c r="AN682" i="31"/>
  <c r="AM682" i="31"/>
  <c r="AL682" i="31"/>
  <c r="AJ682" i="31"/>
  <c r="AI682" i="31"/>
  <c r="AH682" i="31"/>
  <c r="AG682" i="31"/>
  <c r="AF682" i="31"/>
  <c r="AE682" i="31"/>
  <c r="AV681" i="31"/>
  <c r="AU681" i="31"/>
  <c r="AS681" i="31"/>
  <c r="AQ681" i="31"/>
  <c r="AP681" i="31"/>
  <c r="AO681" i="31"/>
  <c r="AN681" i="31"/>
  <c r="AM681" i="31"/>
  <c r="AL681" i="31"/>
  <c r="AJ681" i="31"/>
  <c r="AI681" i="31"/>
  <c r="AH681" i="31"/>
  <c r="AG681" i="31"/>
  <c r="AF681" i="31"/>
  <c r="AE681" i="31"/>
  <c r="AV680" i="31"/>
  <c r="AU680" i="31"/>
  <c r="AS680" i="31"/>
  <c r="AQ680" i="31"/>
  <c r="AP680" i="31"/>
  <c r="AO680" i="31"/>
  <c r="AN680" i="31"/>
  <c r="AM680" i="31"/>
  <c r="AL680" i="31"/>
  <c r="AJ680" i="31"/>
  <c r="AI680" i="31"/>
  <c r="AH680" i="31"/>
  <c r="AG680" i="31"/>
  <c r="AF680" i="31"/>
  <c r="AE680" i="31"/>
  <c r="AV679" i="31"/>
  <c r="AU679" i="31"/>
  <c r="AS679" i="31"/>
  <c r="AQ679" i="31"/>
  <c r="AP679" i="31"/>
  <c r="AO679" i="31"/>
  <c r="AN679" i="31"/>
  <c r="AM679" i="31"/>
  <c r="AL679" i="31"/>
  <c r="AJ679" i="31"/>
  <c r="AI679" i="31"/>
  <c r="AH679" i="31"/>
  <c r="AG679" i="31"/>
  <c r="AV678" i="31"/>
  <c r="AU678" i="31"/>
  <c r="AS678" i="31"/>
  <c r="AQ678" i="31"/>
  <c r="AP678" i="31"/>
  <c r="AO678" i="31"/>
  <c r="AN678" i="31"/>
  <c r="AM678" i="31"/>
  <c r="AL678" i="31"/>
  <c r="AJ678" i="31"/>
  <c r="AI678" i="31"/>
  <c r="AH678" i="31"/>
  <c r="AG678" i="31"/>
  <c r="AF678" i="31"/>
  <c r="AE678" i="31"/>
  <c r="AV673" i="31"/>
  <c r="AU673" i="31"/>
  <c r="AS673" i="31"/>
  <c r="AQ673" i="31"/>
  <c r="AP673" i="31"/>
  <c r="AO673" i="31"/>
  <c r="AN673" i="31"/>
  <c r="AM673" i="31"/>
  <c r="AL673" i="31"/>
  <c r="AJ673" i="31"/>
  <c r="AI673" i="31"/>
  <c r="AH673" i="31"/>
  <c r="AG673" i="31"/>
  <c r="AF673" i="31"/>
  <c r="AE673" i="31"/>
  <c r="AV672" i="31"/>
  <c r="AU672" i="31"/>
  <c r="AS672" i="31"/>
  <c r="AQ672" i="31"/>
  <c r="AP672" i="31"/>
  <c r="AO672" i="31"/>
  <c r="AN672" i="31"/>
  <c r="AM672" i="31"/>
  <c r="AL672" i="31"/>
  <c r="AJ672" i="31"/>
  <c r="AI672" i="31"/>
  <c r="AH672" i="31"/>
  <c r="AG672" i="31"/>
  <c r="AF672" i="31"/>
  <c r="AE672" i="31"/>
  <c r="AV671" i="31"/>
  <c r="AU671" i="31"/>
  <c r="AS671" i="31"/>
  <c r="AQ671" i="31"/>
  <c r="AP671" i="31"/>
  <c r="AO671" i="31"/>
  <c r="AN671" i="31"/>
  <c r="AM671" i="31"/>
  <c r="AL671" i="31"/>
  <c r="AJ671" i="31"/>
  <c r="AI671" i="31"/>
  <c r="AH671" i="31"/>
  <c r="AG671" i="31"/>
  <c r="AF671" i="31"/>
  <c r="AE671" i="31"/>
  <c r="AV670" i="31"/>
  <c r="AU670" i="31"/>
  <c r="AS670" i="31"/>
  <c r="AQ670" i="31"/>
  <c r="AP670" i="31"/>
  <c r="AO670" i="31"/>
  <c r="AN670" i="31"/>
  <c r="AM670" i="31"/>
  <c r="AL670" i="31"/>
  <c r="AJ670" i="31"/>
  <c r="AI670" i="31"/>
  <c r="AH670" i="31"/>
  <c r="AG670" i="31"/>
  <c r="AF670" i="31"/>
  <c r="AE670" i="31"/>
  <c r="AV669" i="31"/>
  <c r="AU669" i="31"/>
  <c r="AS669" i="31"/>
  <c r="AQ669" i="31"/>
  <c r="AP669" i="31"/>
  <c r="AO669" i="31"/>
  <c r="AN669" i="31"/>
  <c r="AM669" i="31"/>
  <c r="AL669" i="31"/>
  <c r="AJ669" i="31"/>
  <c r="AI669" i="31"/>
  <c r="AH669" i="31"/>
  <c r="AG669" i="31"/>
  <c r="AF669" i="31"/>
  <c r="AE669" i="31"/>
  <c r="AV668" i="31"/>
  <c r="AU668" i="31"/>
  <c r="AS668" i="31"/>
  <c r="AQ668" i="31"/>
  <c r="AP668" i="31"/>
  <c r="AO668" i="31"/>
  <c r="AN668" i="31"/>
  <c r="AM668" i="31"/>
  <c r="AL668" i="31"/>
  <c r="AJ668" i="31"/>
  <c r="AI668" i="31"/>
  <c r="AH668" i="31"/>
  <c r="AG668" i="31"/>
  <c r="AF668" i="31"/>
  <c r="AE668" i="31"/>
  <c r="AV667" i="31"/>
  <c r="AU667" i="31"/>
  <c r="AS667" i="31"/>
  <c r="AQ667" i="31"/>
  <c r="AP667" i="31"/>
  <c r="AO667" i="31"/>
  <c r="AN667" i="31"/>
  <c r="AM667" i="31"/>
  <c r="AL667" i="31"/>
  <c r="AJ667" i="31"/>
  <c r="AI667" i="31"/>
  <c r="AH667" i="31"/>
  <c r="AG667" i="31"/>
  <c r="AF667" i="31"/>
  <c r="AE667" i="31"/>
  <c r="AV666" i="31"/>
  <c r="AU666" i="31"/>
  <c r="AS666" i="31"/>
  <c r="AQ666" i="31"/>
  <c r="AP666" i="31"/>
  <c r="AO666" i="31"/>
  <c r="AN666" i="31"/>
  <c r="AM666" i="31"/>
  <c r="AL666" i="31"/>
  <c r="AJ666" i="31"/>
  <c r="AI666" i="31"/>
  <c r="AH666" i="31"/>
  <c r="AG666" i="31"/>
  <c r="AV665" i="31"/>
  <c r="AU665" i="31"/>
  <c r="AS665" i="31"/>
  <c r="AQ665" i="31"/>
  <c r="AP665" i="31"/>
  <c r="AO665" i="31"/>
  <c r="AN665" i="31"/>
  <c r="AM665" i="31"/>
  <c r="AL665" i="31"/>
  <c r="AJ665" i="31"/>
  <c r="AI665" i="31"/>
  <c r="AH665" i="31"/>
  <c r="AG665" i="31"/>
  <c r="AF665" i="31"/>
  <c r="AE665" i="31"/>
  <c r="AV660" i="31"/>
  <c r="AU660" i="31"/>
  <c r="AS660" i="31"/>
  <c r="AQ660" i="31"/>
  <c r="AP660" i="31"/>
  <c r="AO660" i="31"/>
  <c r="AN660" i="31"/>
  <c r="AM660" i="31"/>
  <c r="AL660" i="31"/>
  <c r="AJ660" i="31"/>
  <c r="AI660" i="31"/>
  <c r="AH660" i="31"/>
  <c r="AG660" i="31"/>
  <c r="AF660" i="31"/>
  <c r="AE660" i="31"/>
  <c r="AV659" i="31"/>
  <c r="AU659" i="31"/>
  <c r="AS659" i="31"/>
  <c r="AQ659" i="31"/>
  <c r="AP659" i="31"/>
  <c r="AO659" i="31"/>
  <c r="AN659" i="31"/>
  <c r="AM659" i="31"/>
  <c r="AL659" i="31"/>
  <c r="AJ659" i="31"/>
  <c r="AI659" i="31"/>
  <c r="AH659" i="31"/>
  <c r="AG659" i="31"/>
  <c r="AF659" i="31"/>
  <c r="AE659" i="31"/>
  <c r="AV658" i="31"/>
  <c r="AU658" i="31"/>
  <c r="AS658" i="31"/>
  <c r="AQ658" i="31"/>
  <c r="AP658" i="31"/>
  <c r="AO658" i="31"/>
  <c r="AN658" i="31"/>
  <c r="AM658" i="31"/>
  <c r="AL658" i="31"/>
  <c r="AJ658" i="31"/>
  <c r="AI658" i="31"/>
  <c r="AH658" i="31"/>
  <c r="AG658" i="31"/>
  <c r="AF658" i="31"/>
  <c r="AE658" i="31"/>
  <c r="AV657" i="31"/>
  <c r="AU657" i="31"/>
  <c r="AS657" i="31"/>
  <c r="AQ657" i="31"/>
  <c r="AP657" i="31"/>
  <c r="AO657" i="31"/>
  <c r="AN657" i="31"/>
  <c r="AM657" i="31"/>
  <c r="AL657" i="31"/>
  <c r="AJ657" i="31"/>
  <c r="AI657" i="31"/>
  <c r="AH657" i="31"/>
  <c r="AG657" i="31"/>
  <c r="AV656" i="31"/>
  <c r="AU656" i="31"/>
  <c r="AS656" i="31"/>
  <c r="AQ656" i="31"/>
  <c r="AP656" i="31"/>
  <c r="AO656" i="31"/>
  <c r="AN656" i="31"/>
  <c r="AM656" i="31"/>
  <c r="AL656" i="31"/>
  <c r="AJ656" i="31"/>
  <c r="AI656" i="31"/>
  <c r="AH656" i="31"/>
  <c r="AG656" i="31"/>
  <c r="AF656" i="31"/>
  <c r="AE656" i="31"/>
  <c r="AV651" i="31"/>
  <c r="AU651" i="31"/>
  <c r="AS651" i="31"/>
  <c r="AQ651" i="31"/>
  <c r="AP651" i="31"/>
  <c r="AO651" i="31"/>
  <c r="AN651" i="31"/>
  <c r="AM651" i="31"/>
  <c r="AL651" i="31"/>
  <c r="AJ651" i="31"/>
  <c r="AI651" i="31"/>
  <c r="AH651" i="31"/>
  <c r="AG651" i="31"/>
  <c r="AF651" i="31"/>
  <c r="AE651" i="31"/>
  <c r="AV650" i="31"/>
  <c r="AU650" i="31"/>
  <c r="AS650" i="31"/>
  <c r="AQ650" i="31"/>
  <c r="AP650" i="31"/>
  <c r="AO650" i="31"/>
  <c r="AN650" i="31"/>
  <c r="AM650" i="31"/>
  <c r="AL650" i="31"/>
  <c r="AJ650" i="31"/>
  <c r="AI650" i="31"/>
  <c r="AH650" i="31"/>
  <c r="AG650" i="31"/>
  <c r="AF650" i="31"/>
  <c r="AE650" i="31"/>
  <c r="AV649" i="31"/>
  <c r="AU649" i="31"/>
  <c r="AS649" i="31"/>
  <c r="AQ649" i="31"/>
  <c r="AP649" i="31"/>
  <c r="AO649" i="31"/>
  <c r="AN649" i="31"/>
  <c r="AM649" i="31"/>
  <c r="AL649" i="31"/>
  <c r="AJ649" i="31"/>
  <c r="AI649" i="31"/>
  <c r="AH649" i="31"/>
  <c r="AG649" i="31"/>
  <c r="AF649" i="31"/>
  <c r="AE649" i="31"/>
  <c r="AV648" i="31"/>
  <c r="AU648" i="31"/>
  <c r="AS648" i="31"/>
  <c r="AQ648" i="31"/>
  <c r="AP648" i="31"/>
  <c r="AO648" i="31"/>
  <c r="AN648" i="31"/>
  <c r="AM648" i="31"/>
  <c r="AL648" i="31"/>
  <c r="AJ648" i="31"/>
  <c r="AI648" i="31"/>
  <c r="AH648" i="31"/>
  <c r="AG648" i="31"/>
  <c r="AF648" i="31"/>
  <c r="AE648" i="31"/>
  <c r="AV647" i="31"/>
  <c r="AU647" i="31"/>
  <c r="AS647" i="31"/>
  <c r="AQ647" i="31"/>
  <c r="AP647" i="31"/>
  <c r="AO647" i="31"/>
  <c r="AN647" i="31"/>
  <c r="AM647" i="31"/>
  <c r="AL647" i="31"/>
  <c r="AJ647" i="31"/>
  <c r="AI647" i="31"/>
  <c r="AH647" i="31"/>
  <c r="AG647" i="31"/>
  <c r="AF647" i="31"/>
  <c r="AE647" i="31"/>
  <c r="AV646" i="31"/>
  <c r="AU646" i="31"/>
  <c r="AS646" i="31"/>
  <c r="AQ646" i="31"/>
  <c r="AP646" i="31"/>
  <c r="AO646" i="31"/>
  <c r="AN646" i="31"/>
  <c r="AM646" i="31"/>
  <c r="AL646" i="31"/>
  <c r="AJ646" i="31"/>
  <c r="AI646" i="31"/>
  <c r="AH646" i="31"/>
  <c r="AG646" i="31"/>
  <c r="AF646" i="31"/>
  <c r="AE646" i="31"/>
  <c r="AV645" i="31"/>
  <c r="AU645" i="31"/>
  <c r="AS645" i="31"/>
  <c r="AQ645" i="31"/>
  <c r="AP645" i="31"/>
  <c r="AO645" i="31"/>
  <c r="AN645" i="31"/>
  <c r="AM645" i="31"/>
  <c r="AL645" i="31"/>
  <c r="AJ645" i="31"/>
  <c r="AI645" i="31"/>
  <c r="AH645" i="31"/>
  <c r="AG645" i="31"/>
  <c r="AV644" i="31"/>
  <c r="AU644" i="31"/>
  <c r="AS644" i="31"/>
  <c r="AQ644" i="31"/>
  <c r="AP644" i="31"/>
  <c r="AO644" i="31"/>
  <c r="AN644" i="31"/>
  <c r="AM644" i="31"/>
  <c r="AL644" i="31"/>
  <c r="AJ644" i="31"/>
  <c r="AI644" i="31"/>
  <c r="AH644" i="31"/>
  <c r="AG644" i="31"/>
  <c r="AF644" i="31"/>
  <c r="AE644" i="31"/>
  <c r="AV639" i="31"/>
  <c r="AU639" i="31"/>
  <c r="AS639" i="31"/>
  <c r="AQ639" i="31"/>
  <c r="AP639" i="31"/>
  <c r="AO639" i="31"/>
  <c r="AN639" i="31"/>
  <c r="AM639" i="31"/>
  <c r="AL639" i="31"/>
  <c r="AJ639" i="31"/>
  <c r="AI639" i="31"/>
  <c r="AH639" i="31"/>
  <c r="AG639" i="31"/>
  <c r="AV638" i="31"/>
  <c r="AU638" i="31"/>
  <c r="AS638" i="31"/>
  <c r="AQ638" i="31"/>
  <c r="AP638" i="31"/>
  <c r="AO638" i="31"/>
  <c r="AN638" i="31"/>
  <c r="AM638" i="31"/>
  <c r="AL638" i="31"/>
  <c r="AJ638" i="31"/>
  <c r="AI638" i="31"/>
  <c r="AH638" i="31"/>
  <c r="AG638" i="31"/>
  <c r="AF638" i="31"/>
  <c r="AE638" i="31"/>
  <c r="AV637" i="31"/>
  <c r="AU637" i="31"/>
  <c r="AS637" i="31"/>
  <c r="AQ637" i="31"/>
  <c r="AP637" i="31"/>
  <c r="AO637" i="31"/>
  <c r="AN637" i="31"/>
  <c r="AM637" i="31"/>
  <c r="AL637" i="31"/>
  <c r="AJ637" i="31"/>
  <c r="AI637" i="31"/>
  <c r="AH637" i="31"/>
  <c r="AG637" i="31"/>
  <c r="AF637" i="31"/>
  <c r="AE637" i="31"/>
  <c r="AV636" i="31"/>
  <c r="AU636" i="31"/>
  <c r="AS636" i="31"/>
  <c r="AQ636" i="31"/>
  <c r="AP636" i="31"/>
  <c r="AO636" i="31"/>
  <c r="AN636" i="31"/>
  <c r="AM636" i="31"/>
  <c r="AL636" i="31"/>
  <c r="AJ636" i="31"/>
  <c r="AI636" i="31"/>
  <c r="AH636" i="31"/>
  <c r="AG636" i="31"/>
  <c r="AF636" i="31"/>
  <c r="AE636" i="31"/>
  <c r="AV635" i="31"/>
  <c r="AU635" i="31"/>
  <c r="AS635" i="31"/>
  <c r="AQ635" i="31"/>
  <c r="AP635" i="31"/>
  <c r="AO635" i="31"/>
  <c r="AN635" i="31"/>
  <c r="AM635" i="31"/>
  <c r="AL635" i="31"/>
  <c r="AJ635" i="31"/>
  <c r="AI635" i="31"/>
  <c r="AH635" i="31"/>
  <c r="AG635" i="31"/>
  <c r="AF635" i="31"/>
  <c r="AE635" i="31"/>
  <c r="AV634" i="31"/>
  <c r="AU634" i="31"/>
  <c r="AS634" i="31"/>
  <c r="AQ634" i="31"/>
  <c r="AP634" i="31"/>
  <c r="AO634" i="31"/>
  <c r="AN634" i="31"/>
  <c r="AM634" i="31"/>
  <c r="AL634" i="31"/>
  <c r="AJ634" i="31"/>
  <c r="AI634" i="31"/>
  <c r="AH634" i="31"/>
  <c r="AG634" i="31"/>
  <c r="AF634" i="31"/>
  <c r="AE634" i="31"/>
  <c r="AV633" i="31"/>
  <c r="AU633" i="31"/>
  <c r="AS633" i="31"/>
  <c r="AQ633" i="31"/>
  <c r="AP633" i="31"/>
  <c r="AO633" i="31"/>
  <c r="AN633" i="31"/>
  <c r="AM633" i="31"/>
  <c r="AL633" i="31"/>
  <c r="AJ633" i="31"/>
  <c r="AI633" i="31"/>
  <c r="AH633" i="31"/>
  <c r="AG633" i="31"/>
  <c r="AF633" i="31"/>
  <c r="AE633" i="31"/>
  <c r="AV632" i="31"/>
  <c r="AU632" i="31"/>
  <c r="AS632" i="31"/>
  <c r="AQ632" i="31"/>
  <c r="AP632" i="31"/>
  <c r="AO632" i="31"/>
  <c r="AN632" i="31"/>
  <c r="AM632" i="31"/>
  <c r="AL632" i="31"/>
  <c r="AJ632" i="31"/>
  <c r="AI632" i="31"/>
  <c r="AH632" i="31"/>
  <c r="AG632" i="31"/>
  <c r="AF632" i="31"/>
  <c r="AE632" i="31"/>
  <c r="AV631" i="31"/>
  <c r="AU631" i="31"/>
  <c r="AS631" i="31"/>
  <c r="AQ631" i="31"/>
  <c r="AP631" i="31"/>
  <c r="AO631" i="31"/>
  <c r="AN631" i="31"/>
  <c r="AM631" i="31"/>
  <c r="AL631" i="31"/>
  <c r="AJ631" i="31"/>
  <c r="AI631" i="31"/>
  <c r="AH631" i="31"/>
  <c r="AG631" i="31"/>
  <c r="AV630" i="31"/>
  <c r="AU630" i="31"/>
  <c r="AS630" i="31"/>
  <c r="AQ630" i="31"/>
  <c r="AP630" i="31"/>
  <c r="AO630" i="31"/>
  <c r="AN630" i="31"/>
  <c r="AM630" i="31"/>
  <c r="AL630" i="31"/>
  <c r="AJ630" i="31"/>
  <c r="AI630" i="31"/>
  <c r="AH630" i="31"/>
  <c r="AG630" i="31"/>
  <c r="AF630" i="31"/>
  <c r="AE630" i="31"/>
  <c r="AV625" i="31"/>
  <c r="AU625" i="31"/>
  <c r="AS625" i="31"/>
  <c r="AQ625" i="31"/>
  <c r="AP625" i="31"/>
  <c r="AO625" i="31"/>
  <c r="AN625" i="31"/>
  <c r="AM625" i="31"/>
  <c r="AL625" i="31"/>
  <c r="AJ625" i="31"/>
  <c r="AI625" i="31"/>
  <c r="AH625" i="31"/>
  <c r="AG625" i="31"/>
  <c r="AF625" i="31"/>
  <c r="AE625" i="31"/>
  <c r="AV624" i="31"/>
  <c r="AU624" i="31"/>
  <c r="AS624" i="31"/>
  <c r="AQ624" i="31"/>
  <c r="AP624" i="31"/>
  <c r="AO624" i="31"/>
  <c r="AN624" i="31"/>
  <c r="AM624" i="31"/>
  <c r="AL624" i="31"/>
  <c r="AJ624" i="31"/>
  <c r="AI624" i="31"/>
  <c r="AH624" i="31"/>
  <c r="AG624" i="31"/>
  <c r="AV623" i="31"/>
  <c r="AU623" i="31"/>
  <c r="AS623" i="31"/>
  <c r="AQ623" i="31"/>
  <c r="AP623" i="31"/>
  <c r="AO623" i="31"/>
  <c r="AN623" i="31"/>
  <c r="AM623" i="31"/>
  <c r="AL623" i="31"/>
  <c r="AJ623" i="31"/>
  <c r="AI623" i="31"/>
  <c r="AH623" i="31"/>
  <c r="AG623" i="31"/>
  <c r="AF623" i="31"/>
  <c r="AE623" i="31"/>
  <c r="AV622" i="31"/>
  <c r="AU622" i="31"/>
  <c r="AS622" i="31"/>
  <c r="AQ622" i="31"/>
  <c r="AP622" i="31"/>
  <c r="AO622" i="31"/>
  <c r="AN622" i="31"/>
  <c r="AM622" i="31"/>
  <c r="AL622" i="31"/>
  <c r="AJ622" i="31"/>
  <c r="AI622" i="31"/>
  <c r="AH622" i="31"/>
  <c r="AG622" i="31"/>
  <c r="AF622" i="31"/>
  <c r="AE622" i="31"/>
  <c r="AV621" i="31"/>
  <c r="AU621" i="31"/>
  <c r="AS621" i="31"/>
  <c r="AQ621" i="31"/>
  <c r="AP621" i="31"/>
  <c r="AO621" i="31"/>
  <c r="AN621" i="31"/>
  <c r="AM621" i="31"/>
  <c r="AL621" i="31"/>
  <c r="AJ621" i="31"/>
  <c r="AI621" i="31"/>
  <c r="AH621" i="31"/>
  <c r="AG621" i="31"/>
  <c r="AF621" i="31"/>
  <c r="AE621" i="31"/>
  <c r="AV620" i="31"/>
  <c r="AU620" i="31"/>
  <c r="AS620" i="31"/>
  <c r="AQ620" i="31"/>
  <c r="AP620" i="31"/>
  <c r="AO620" i="31"/>
  <c r="AN620" i="31"/>
  <c r="AM620" i="31"/>
  <c r="AL620" i="31"/>
  <c r="AJ620" i="31"/>
  <c r="AI620" i="31"/>
  <c r="AH620" i="31"/>
  <c r="AG620" i="31"/>
  <c r="AF620" i="31"/>
  <c r="AE620" i="31"/>
  <c r="AV619" i="31"/>
  <c r="AU619" i="31"/>
  <c r="AS619" i="31"/>
  <c r="AQ619" i="31"/>
  <c r="AP619" i="31"/>
  <c r="AO619" i="31"/>
  <c r="AN619" i="31"/>
  <c r="AM619" i="31"/>
  <c r="AL619" i="31"/>
  <c r="AJ619" i="31"/>
  <c r="AI619" i="31"/>
  <c r="AH619" i="31"/>
  <c r="AG619" i="31"/>
  <c r="AF619" i="31"/>
  <c r="AE619" i="31"/>
  <c r="AV618" i="31"/>
  <c r="AU618" i="31"/>
  <c r="AS618" i="31"/>
  <c r="AQ618" i="31"/>
  <c r="AP618" i="31"/>
  <c r="AO618" i="31"/>
  <c r="AN618" i="31"/>
  <c r="AM618" i="31"/>
  <c r="AL618" i="31"/>
  <c r="AJ618" i="31"/>
  <c r="AI618" i="31"/>
  <c r="AH618" i="31"/>
  <c r="AG618" i="31"/>
  <c r="AF618" i="31"/>
  <c r="AE618" i="31"/>
  <c r="AV617" i="31"/>
  <c r="AU617" i="31"/>
  <c r="AS617" i="31"/>
  <c r="AQ617" i="31"/>
  <c r="AP617" i="31"/>
  <c r="AO617" i="31"/>
  <c r="AN617" i="31"/>
  <c r="AM617" i="31"/>
  <c r="AL617" i="31"/>
  <c r="AJ617" i="31"/>
  <c r="AI617" i="31"/>
  <c r="AH617" i="31"/>
  <c r="AG617" i="31"/>
  <c r="AF617" i="31"/>
  <c r="AE617" i="31"/>
  <c r="AV616" i="31"/>
  <c r="AU616" i="31"/>
  <c r="AS616" i="31"/>
  <c r="AQ616" i="31"/>
  <c r="AP616" i="31"/>
  <c r="AO616" i="31"/>
  <c r="AN616" i="31"/>
  <c r="AM616" i="31"/>
  <c r="AL616" i="31"/>
  <c r="AJ616" i="31"/>
  <c r="AI616" i="31"/>
  <c r="AH616" i="31"/>
  <c r="AG616" i="31"/>
  <c r="AV615" i="31"/>
  <c r="AU615" i="31"/>
  <c r="AS615" i="31"/>
  <c r="AQ615" i="31"/>
  <c r="AP615" i="31"/>
  <c r="AO615" i="31"/>
  <c r="AN615" i="31"/>
  <c r="AM615" i="31"/>
  <c r="AL615" i="31"/>
  <c r="AJ615" i="31"/>
  <c r="AI615" i="31"/>
  <c r="AH615" i="31"/>
  <c r="AG615" i="31"/>
  <c r="AF615" i="31"/>
  <c r="AE615" i="31"/>
  <c r="AV610" i="31"/>
  <c r="AU610" i="31"/>
  <c r="AS610" i="31"/>
  <c r="AQ610" i="31"/>
  <c r="AP610" i="31"/>
  <c r="AO610" i="31"/>
  <c r="AN610" i="31"/>
  <c r="AM610" i="31"/>
  <c r="AL610" i="31"/>
  <c r="AJ610" i="31"/>
  <c r="AI610" i="31"/>
  <c r="AH610" i="31"/>
  <c r="AG610" i="31"/>
  <c r="AF610" i="31"/>
  <c r="AE610" i="31"/>
  <c r="AV609" i="31"/>
  <c r="AU609" i="31"/>
  <c r="AS609" i="31"/>
  <c r="AQ609" i="31"/>
  <c r="AP609" i="31"/>
  <c r="AO609" i="31"/>
  <c r="AN609" i="31"/>
  <c r="AM609" i="31"/>
  <c r="AL609" i="31"/>
  <c r="AJ609" i="31"/>
  <c r="AI609" i="31"/>
  <c r="AH609" i="31"/>
  <c r="AG609" i="31"/>
  <c r="AV608" i="31"/>
  <c r="AU608" i="31"/>
  <c r="AS608" i="31"/>
  <c r="AQ608" i="31"/>
  <c r="AP608" i="31"/>
  <c r="AO608" i="31"/>
  <c r="AN608" i="31"/>
  <c r="AM608" i="31"/>
  <c r="AL608" i="31"/>
  <c r="AJ608" i="31"/>
  <c r="AI608" i="31"/>
  <c r="AH608" i="31"/>
  <c r="AG608" i="31"/>
  <c r="AF608" i="31"/>
  <c r="AE608" i="31"/>
  <c r="AV607" i="31"/>
  <c r="AU607" i="31"/>
  <c r="AS607" i="31"/>
  <c r="AQ607" i="31"/>
  <c r="AP607" i="31"/>
  <c r="AO607" i="31"/>
  <c r="AN607" i="31"/>
  <c r="AM607" i="31"/>
  <c r="AL607" i="31"/>
  <c r="AJ607" i="31"/>
  <c r="AI607" i="31"/>
  <c r="AH607" i="31"/>
  <c r="AG607" i="31"/>
  <c r="AF607" i="31"/>
  <c r="AE607" i="31"/>
  <c r="AV606" i="31"/>
  <c r="AU606" i="31"/>
  <c r="AS606" i="31"/>
  <c r="AQ606" i="31"/>
  <c r="AP606" i="31"/>
  <c r="AO606" i="31"/>
  <c r="AN606" i="31"/>
  <c r="AM606" i="31"/>
  <c r="AL606" i="31"/>
  <c r="AJ606" i="31"/>
  <c r="AI606" i="31"/>
  <c r="AH606" i="31"/>
  <c r="AG606" i="31"/>
  <c r="AF606" i="31"/>
  <c r="AE606" i="31"/>
  <c r="AV605" i="31"/>
  <c r="AU605" i="31"/>
  <c r="AS605" i="31"/>
  <c r="AQ605" i="31"/>
  <c r="AP605" i="31"/>
  <c r="AO605" i="31"/>
  <c r="AN605" i="31"/>
  <c r="AM605" i="31"/>
  <c r="AL605" i="31"/>
  <c r="AJ605" i="31"/>
  <c r="AI605" i="31"/>
  <c r="AH605" i="31"/>
  <c r="AG605" i="31"/>
  <c r="AF605" i="31"/>
  <c r="AE605" i="31"/>
  <c r="AV604" i="31"/>
  <c r="AU604" i="31"/>
  <c r="AS604" i="31"/>
  <c r="AQ604" i="31"/>
  <c r="AP604" i="31"/>
  <c r="AO604" i="31"/>
  <c r="AN604" i="31"/>
  <c r="AM604" i="31"/>
  <c r="AL604" i="31"/>
  <c r="AJ604" i="31"/>
  <c r="AI604" i="31"/>
  <c r="AH604" i="31"/>
  <c r="AG604" i="31"/>
  <c r="AF604" i="31"/>
  <c r="AE604" i="31"/>
  <c r="AV603" i="31"/>
  <c r="AU603" i="31"/>
  <c r="AS603" i="31"/>
  <c r="AQ603" i="31"/>
  <c r="AP603" i="31"/>
  <c r="AO603" i="31"/>
  <c r="AN603" i="31"/>
  <c r="AM603" i="31"/>
  <c r="AL603" i="31"/>
  <c r="AJ603" i="31"/>
  <c r="AI603" i="31"/>
  <c r="AH603" i="31"/>
  <c r="AG603" i="31"/>
  <c r="AF603" i="31"/>
  <c r="AE603" i="31"/>
  <c r="AV602" i="31"/>
  <c r="AU602" i="31"/>
  <c r="AS602" i="31"/>
  <c r="AQ602" i="31"/>
  <c r="AP602" i="31"/>
  <c r="AO602" i="31"/>
  <c r="AN602" i="31"/>
  <c r="AM602" i="31"/>
  <c r="AL602" i="31"/>
  <c r="AJ602" i="31"/>
  <c r="AI602" i="31"/>
  <c r="AH602" i="31"/>
  <c r="AG602" i="31"/>
  <c r="AF602" i="31"/>
  <c r="AE602" i="31"/>
  <c r="AV601" i="31"/>
  <c r="AU601" i="31"/>
  <c r="AS601" i="31"/>
  <c r="AQ601" i="31"/>
  <c r="AP601" i="31"/>
  <c r="AO601" i="31"/>
  <c r="AN601" i="31"/>
  <c r="AM601" i="31"/>
  <c r="AL601" i="31"/>
  <c r="AJ601" i="31"/>
  <c r="AI601" i="31"/>
  <c r="AH601" i="31"/>
  <c r="AG601" i="31"/>
  <c r="AF601" i="31"/>
  <c r="AE601" i="31"/>
  <c r="AV600" i="31"/>
  <c r="AU600" i="31"/>
  <c r="AS600" i="31"/>
  <c r="AQ600" i="31"/>
  <c r="AP600" i="31"/>
  <c r="AO600" i="31"/>
  <c r="AN600" i="31"/>
  <c r="AM600" i="31"/>
  <c r="AL600" i="31"/>
  <c r="AJ600" i="31"/>
  <c r="AI600" i="31"/>
  <c r="AH600" i="31"/>
  <c r="AG600" i="31"/>
  <c r="AV599" i="31"/>
  <c r="AU599" i="31"/>
  <c r="AS599" i="31"/>
  <c r="AQ599" i="31"/>
  <c r="AP599" i="31"/>
  <c r="AO599" i="31"/>
  <c r="AN599" i="31"/>
  <c r="AM599" i="31"/>
  <c r="AL599" i="31"/>
  <c r="AJ599" i="31"/>
  <c r="AI599" i="31"/>
  <c r="AH599" i="31"/>
  <c r="AG599" i="31"/>
  <c r="AF599" i="31"/>
  <c r="AE599" i="31"/>
  <c r="AV594" i="31"/>
  <c r="AU594" i="31"/>
  <c r="AS594" i="31"/>
  <c r="AQ594" i="31"/>
  <c r="AP594" i="31"/>
  <c r="AO594" i="31"/>
  <c r="AN594" i="31"/>
  <c r="AM594" i="31"/>
  <c r="AL594" i="31"/>
  <c r="AJ594" i="31"/>
  <c r="AI594" i="31"/>
  <c r="AH594" i="31"/>
  <c r="AG594" i="31"/>
  <c r="AV593" i="31"/>
  <c r="AU593" i="31"/>
  <c r="AS593" i="31"/>
  <c r="AQ593" i="31"/>
  <c r="AP593" i="31"/>
  <c r="AO593" i="31"/>
  <c r="AN593" i="31"/>
  <c r="AM593" i="31"/>
  <c r="AL593" i="31"/>
  <c r="AJ593" i="31"/>
  <c r="AI593" i="31"/>
  <c r="AH593" i="31"/>
  <c r="AG593" i="31"/>
  <c r="AF593" i="31"/>
  <c r="AE593" i="31"/>
  <c r="AV592" i="31"/>
  <c r="AU592" i="31"/>
  <c r="AS592" i="31"/>
  <c r="AQ592" i="31"/>
  <c r="AP592" i="31"/>
  <c r="AO592" i="31"/>
  <c r="AN592" i="31"/>
  <c r="AM592" i="31"/>
  <c r="AL592" i="31"/>
  <c r="AJ592" i="31"/>
  <c r="AI592" i="31"/>
  <c r="AH592" i="31"/>
  <c r="AG592" i="31"/>
  <c r="AF592" i="31"/>
  <c r="AE592" i="31"/>
  <c r="AV591" i="31"/>
  <c r="AU591" i="31"/>
  <c r="AS591" i="31"/>
  <c r="AQ591" i="31"/>
  <c r="AP591" i="31"/>
  <c r="AO591" i="31"/>
  <c r="AN591" i="31"/>
  <c r="AM591" i="31"/>
  <c r="AL591" i="31"/>
  <c r="AJ591" i="31"/>
  <c r="AI591" i="31"/>
  <c r="AH591" i="31"/>
  <c r="AG591" i="31"/>
  <c r="AF591" i="31"/>
  <c r="AE591" i="31"/>
  <c r="AV590" i="31"/>
  <c r="AU590" i="31"/>
  <c r="AS590" i="31"/>
  <c r="AQ590" i="31"/>
  <c r="AP590" i="31"/>
  <c r="AO590" i="31"/>
  <c r="AN590" i="31"/>
  <c r="AM590" i="31"/>
  <c r="AL590" i="31"/>
  <c r="AJ590" i="31"/>
  <c r="AI590" i="31"/>
  <c r="AH590" i="31"/>
  <c r="AG590" i="31"/>
  <c r="AF590" i="31"/>
  <c r="AE590" i="31"/>
  <c r="AV589" i="31"/>
  <c r="AU589" i="31"/>
  <c r="AS589" i="31"/>
  <c r="AQ589" i="31"/>
  <c r="AP589" i="31"/>
  <c r="AO589" i="31"/>
  <c r="AN589" i="31"/>
  <c r="AM589" i="31"/>
  <c r="AL589" i="31"/>
  <c r="AJ589" i="31"/>
  <c r="AI589" i="31"/>
  <c r="AH589" i="31"/>
  <c r="AG589" i="31"/>
  <c r="AF589" i="31"/>
  <c r="AE589" i="31"/>
  <c r="AV588" i="31"/>
  <c r="AU588" i="31"/>
  <c r="AS588" i="31"/>
  <c r="AQ588" i="31"/>
  <c r="AP588" i="31"/>
  <c r="AO588" i="31"/>
  <c r="AN588" i="31"/>
  <c r="AM588" i="31"/>
  <c r="AL588" i="31"/>
  <c r="AJ588" i="31"/>
  <c r="AI588" i="31"/>
  <c r="AH588" i="31"/>
  <c r="AG588" i="31"/>
  <c r="AF588" i="31"/>
  <c r="AE588" i="31"/>
  <c r="AV587" i="31"/>
  <c r="AU587" i="31"/>
  <c r="AS587" i="31"/>
  <c r="AQ587" i="31"/>
  <c r="AP587" i="31"/>
  <c r="AO587" i="31"/>
  <c r="AN587" i="31"/>
  <c r="AM587" i="31"/>
  <c r="AL587" i="31"/>
  <c r="AJ587" i="31"/>
  <c r="AI587" i="31"/>
  <c r="AH587" i="31"/>
  <c r="AG587" i="31"/>
  <c r="AF587" i="31"/>
  <c r="AE587" i="31"/>
  <c r="AV586" i="31"/>
  <c r="AU586" i="31"/>
  <c r="AS586" i="31"/>
  <c r="AQ586" i="31"/>
  <c r="AP586" i="31"/>
  <c r="AO586" i="31"/>
  <c r="AN586" i="31"/>
  <c r="AM586" i="31"/>
  <c r="AL586" i="31"/>
  <c r="AJ586" i="31"/>
  <c r="AI586" i="31"/>
  <c r="AH586" i="31"/>
  <c r="AG586" i="31"/>
  <c r="AF586" i="31"/>
  <c r="AE586" i="31"/>
  <c r="AV585" i="31"/>
  <c r="AU585" i="31"/>
  <c r="AS585" i="31"/>
  <c r="AQ585" i="31"/>
  <c r="AP585" i="31"/>
  <c r="AO585" i="31"/>
  <c r="AN585" i="31"/>
  <c r="AM585" i="31"/>
  <c r="AL585" i="31"/>
  <c r="AJ585" i="31"/>
  <c r="AI585" i="31"/>
  <c r="AH585" i="31"/>
  <c r="AG585" i="31"/>
  <c r="AF585" i="31"/>
  <c r="AE585" i="31"/>
  <c r="AV584" i="31"/>
  <c r="AU584" i="31"/>
  <c r="AS584" i="31"/>
  <c r="AQ584" i="31"/>
  <c r="AP584" i="31"/>
  <c r="AO584" i="31"/>
  <c r="AN584" i="31"/>
  <c r="AM584" i="31"/>
  <c r="AL584" i="31"/>
  <c r="AJ584" i="31"/>
  <c r="AI584" i="31"/>
  <c r="AH584" i="31"/>
  <c r="AG584" i="31"/>
  <c r="AF584" i="31"/>
  <c r="AE584" i="31"/>
  <c r="AV583" i="31"/>
  <c r="AU583" i="31"/>
  <c r="AS583" i="31"/>
  <c r="AQ583" i="31"/>
  <c r="AP583" i="31"/>
  <c r="AO583" i="31"/>
  <c r="AN583" i="31"/>
  <c r="AM583" i="31"/>
  <c r="AL583" i="31"/>
  <c r="AJ583" i="31"/>
  <c r="AI583" i="31"/>
  <c r="AH583" i="31"/>
  <c r="AG583" i="31"/>
  <c r="AF583" i="31"/>
  <c r="AE583" i="31"/>
  <c r="AV582" i="31"/>
  <c r="AU582" i="31"/>
  <c r="AS582" i="31"/>
  <c r="AQ582" i="31"/>
  <c r="AP582" i="31"/>
  <c r="AO582" i="31"/>
  <c r="AN582" i="31"/>
  <c r="AM582" i="31"/>
  <c r="AL582" i="31"/>
  <c r="AJ582" i="31"/>
  <c r="AI582" i="31"/>
  <c r="AH582" i="31"/>
  <c r="AG582" i="31"/>
  <c r="AF582" i="31"/>
  <c r="AE582" i="31"/>
  <c r="AV581" i="31"/>
  <c r="AU581" i="31"/>
  <c r="AS581" i="31"/>
  <c r="AQ581" i="31"/>
  <c r="AP581" i="31"/>
  <c r="AO581" i="31"/>
  <c r="AN581" i="31"/>
  <c r="AM581" i="31"/>
  <c r="AL581" i="31"/>
  <c r="AJ581" i="31"/>
  <c r="AI581" i="31"/>
  <c r="AH581" i="31"/>
  <c r="AG581" i="31"/>
  <c r="AF581" i="31"/>
  <c r="AE581" i="31"/>
  <c r="AV580" i="31"/>
  <c r="AU580" i="31"/>
  <c r="AS580" i="31"/>
  <c r="AQ580" i="31"/>
  <c r="AP580" i="31"/>
  <c r="AO580" i="31"/>
  <c r="AN580" i="31"/>
  <c r="AM580" i="31"/>
  <c r="AL580" i="31"/>
  <c r="AJ580" i="31"/>
  <c r="AI580" i="31"/>
  <c r="AH580" i="31"/>
  <c r="AG580" i="31"/>
  <c r="AF580" i="31"/>
  <c r="AE580" i="31"/>
  <c r="AV579" i="31"/>
  <c r="AU579" i="31"/>
  <c r="AS579" i="31"/>
  <c r="AQ579" i="31"/>
  <c r="AP579" i="31"/>
  <c r="AO579" i="31"/>
  <c r="AN579" i="31"/>
  <c r="AM579" i="31"/>
  <c r="AL579" i="31"/>
  <c r="AJ579" i="31"/>
  <c r="AI579" i="31"/>
  <c r="AH579" i="31"/>
  <c r="AG579" i="31"/>
  <c r="AF579" i="31"/>
  <c r="AE579" i="31"/>
  <c r="AV578" i="31"/>
  <c r="AU578" i="31"/>
  <c r="AS578" i="31"/>
  <c r="AQ578" i="31"/>
  <c r="AP578" i="31"/>
  <c r="AO578" i="31"/>
  <c r="AN578" i="31"/>
  <c r="AM578" i="31"/>
  <c r="AL578" i="31"/>
  <c r="AJ578" i="31"/>
  <c r="AI578" i="31"/>
  <c r="AH578" i="31"/>
  <c r="AG578" i="31"/>
  <c r="AF578" i="31"/>
  <c r="AE578" i="31"/>
  <c r="AV577" i="31"/>
  <c r="AU577" i="31"/>
  <c r="AS577" i="31"/>
  <c r="AQ577" i="31"/>
  <c r="AP577" i="31"/>
  <c r="AO577" i="31"/>
  <c r="AN577" i="31"/>
  <c r="AM577" i="31"/>
  <c r="AL577" i="31"/>
  <c r="AJ577" i="31"/>
  <c r="AI577" i="31"/>
  <c r="AH577" i="31"/>
  <c r="AG577" i="31"/>
  <c r="AF577" i="31"/>
  <c r="AE577" i="31"/>
  <c r="AV576" i="31"/>
  <c r="AU576" i="31"/>
  <c r="AS576" i="31"/>
  <c r="AQ576" i="31"/>
  <c r="AP576" i="31"/>
  <c r="AO576" i="31"/>
  <c r="AN576" i="31"/>
  <c r="AM576" i="31"/>
  <c r="AL576" i="31"/>
  <c r="AJ576" i="31"/>
  <c r="AI576" i="31"/>
  <c r="AH576" i="31"/>
  <c r="AG576" i="31"/>
  <c r="AF576" i="31"/>
  <c r="AE576" i="31"/>
  <c r="AV575" i="31"/>
  <c r="AU575" i="31"/>
  <c r="AS575" i="31"/>
  <c r="AQ575" i="31"/>
  <c r="AP575" i="31"/>
  <c r="AO575" i="31"/>
  <c r="AN575" i="31"/>
  <c r="AM575" i="31"/>
  <c r="AL575" i="31"/>
  <c r="AJ575" i="31"/>
  <c r="AI575" i="31"/>
  <c r="AH575" i="31"/>
  <c r="AG575" i="31"/>
  <c r="AF575" i="31"/>
  <c r="AE575" i="31"/>
  <c r="AV574" i="31"/>
  <c r="AU574" i="31"/>
  <c r="AS574" i="31"/>
  <c r="AQ574" i="31"/>
  <c r="AP574" i="31"/>
  <c r="AO574" i="31"/>
  <c r="AN574" i="31"/>
  <c r="AM574" i="31"/>
  <c r="AL574" i="31"/>
  <c r="AJ574" i="31"/>
  <c r="AI574" i="31"/>
  <c r="AH574" i="31"/>
  <c r="AG574" i="31"/>
  <c r="AF574" i="31"/>
  <c r="AE574" i="31"/>
  <c r="AV573" i="31"/>
  <c r="AU573" i="31"/>
  <c r="AS573" i="31"/>
  <c r="AQ573" i="31"/>
  <c r="AP573" i="31"/>
  <c r="AO573" i="31"/>
  <c r="AN573" i="31"/>
  <c r="AM573" i="31"/>
  <c r="AL573" i="31"/>
  <c r="AJ573" i="31"/>
  <c r="AI573" i="31"/>
  <c r="AH573" i="31"/>
  <c r="AG573" i="31"/>
  <c r="AV572" i="31"/>
  <c r="AU572" i="31"/>
  <c r="AS572" i="31"/>
  <c r="AQ572" i="31"/>
  <c r="AP572" i="31"/>
  <c r="AO572" i="31"/>
  <c r="AN572" i="31"/>
  <c r="AM572" i="31"/>
  <c r="AL572" i="31"/>
  <c r="AJ572" i="31"/>
  <c r="AI572" i="31"/>
  <c r="AH572" i="31"/>
  <c r="AG572" i="31"/>
  <c r="AF572" i="31"/>
  <c r="AE572" i="31"/>
  <c r="AV567" i="31"/>
  <c r="AU567" i="31"/>
  <c r="AS567" i="31"/>
  <c r="AQ567" i="31"/>
  <c r="AP567" i="31"/>
  <c r="AO567" i="31"/>
  <c r="AN567" i="31"/>
  <c r="AM567" i="31"/>
  <c r="AL567" i="31"/>
  <c r="AJ567" i="31"/>
  <c r="AI567" i="31"/>
  <c r="AH567" i="31"/>
  <c r="AG567" i="31"/>
  <c r="AF567" i="31"/>
  <c r="AE567" i="31"/>
  <c r="AV566" i="31"/>
  <c r="AU566" i="31"/>
  <c r="AS566" i="31"/>
  <c r="AQ566" i="31"/>
  <c r="AP566" i="31"/>
  <c r="AO566" i="31"/>
  <c r="AN566" i="31"/>
  <c r="AM566" i="31"/>
  <c r="AL566" i="31"/>
  <c r="AJ566" i="31"/>
  <c r="AI566" i="31"/>
  <c r="AH566" i="31"/>
  <c r="AG566" i="31"/>
  <c r="AV565" i="31"/>
  <c r="AU565" i="31"/>
  <c r="AS565" i="31"/>
  <c r="AQ565" i="31"/>
  <c r="AP565" i="31"/>
  <c r="AO565" i="31"/>
  <c r="AN565" i="31"/>
  <c r="AM565" i="31"/>
  <c r="AL565" i="31"/>
  <c r="AJ565" i="31"/>
  <c r="AI565" i="31"/>
  <c r="AH565" i="31"/>
  <c r="AG565" i="31"/>
  <c r="AF565" i="31"/>
  <c r="AE565" i="31"/>
  <c r="AV564" i="31"/>
  <c r="AU564" i="31"/>
  <c r="AS564" i="31"/>
  <c r="AQ564" i="31"/>
  <c r="AP564" i="31"/>
  <c r="AO564" i="31"/>
  <c r="AN564" i="31"/>
  <c r="AM564" i="31"/>
  <c r="AL564" i="31"/>
  <c r="AJ564" i="31"/>
  <c r="AI564" i="31"/>
  <c r="AH564" i="31"/>
  <c r="AG564" i="31"/>
  <c r="AF564" i="31"/>
  <c r="AE564" i="31"/>
  <c r="AV563" i="31"/>
  <c r="AU563" i="31"/>
  <c r="AS563" i="31"/>
  <c r="AQ563" i="31"/>
  <c r="AP563" i="31"/>
  <c r="AO563" i="31"/>
  <c r="AN563" i="31"/>
  <c r="AM563" i="31"/>
  <c r="AL563" i="31"/>
  <c r="AJ563" i="31"/>
  <c r="AI563" i="31"/>
  <c r="AH563" i="31"/>
  <c r="AG563" i="31"/>
  <c r="AF563" i="31"/>
  <c r="AE563" i="31"/>
  <c r="AV562" i="31"/>
  <c r="AU562" i="31"/>
  <c r="AS562" i="31"/>
  <c r="AQ562" i="31"/>
  <c r="AP562" i="31"/>
  <c r="AO562" i="31"/>
  <c r="AN562" i="31"/>
  <c r="AM562" i="31"/>
  <c r="AL562" i="31"/>
  <c r="AJ562" i="31"/>
  <c r="AI562" i="31"/>
  <c r="AH562" i="31"/>
  <c r="AG562" i="31"/>
  <c r="AF562" i="31"/>
  <c r="AE562" i="31"/>
  <c r="AV561" i="31"/>
  <c r="AU561" i="31"/>
  <c r="AS561" i="31"/>
  <c r="AQ561" i="31"/>
  <c r="AP561" i="31"/>
  <c r="AO561" i="31"/>
  <c r="AN561" i="31"/>
  <c r="AM561" i="31"/>
  <c r="AL561" i="31"/>
  <c r="AJ561" i="31"/>
  <c r="AI561" i="31"/>
  <c r="AH561" i="31"/>
  <c r="AG561" i="31"/>
  <c r="AF561" i="31"/>
  <c r="AE561" i="31"/>
  <c r="AV560" i="31"/>
  <c r="AU560" i="31"/>
  <c r="AS560" i="31"/>
  <c r="AQ560" i="31"/>
  <c r="AP560" i="31"/>
  <c r="AO560" i="31"/>
  <c r="AN560" i="31"/>
  <c r="AM560" i="31"/>
  <c r="AL560" i="31"/>
  <c r="AJ560" i="31"/>
  <c r="AI560" i="31"/>
  <c r="AH560" i="31"/>
  <c r="AG560" i="31"/>
  <c r="AF560" i="31"/>
  <c r="AE560" i="31"/>
  <c r="AV559" i="31"/>
  <c r="AU559" i="31"/>
  <c r="AS559" i="31"/>
  <c r="AQ559" i="31"/>
  <c r="AP559" i="31"/>
  <c r="AO559" i="31"/>
  <c r="AN559" i="31"/>
  <c r="AM559" i="31"/>
  <c r="AL559" i="31"/>
  <c r="AJ559" i="31"/>
  <c r="AI559" i="31"/>
  <c r="AH559" i="31"/>
  <c r="AG559" i="31"/>
  <c r="AF559" i="31"/>
  <c r="AE559" i="31"/>
  <c r="AV558" i="31"/>
  <c r="AU558" i="31"/>
  <c r="AS558" i="31"/>
  <c r="AQ558" i="31"/>
  <c r="AP558" i="31"/>
  <c r="AO558" i="31"/>
  <c r="AN558" i="31"/>
  <c r="AM558" i="31"/>
  <c r="AL558" i="31"/>
  <c r="AJ558" i="31"/>
  <c r="AI558" i="31"/>
  <c r="AH558" i="31"/>
  <c r="AG558" i="31"/>
  <c r="AV557" i="31"/>
  <c r="AU557" i="31"/>
  <c r="AS557" i="31"/>
  <c r="AQ557" i="31"/>
  <c r="AP557" i="31"/>
  <c r="AO557" i="31"/>
  <c r="AN557" i="31"/>
  <c r="AM557" i="31"/>
  <c r="AL557" i="31"/>
  <c r="AJ557" i="31"/>
  <c r="AI557" i="31"/>
  <c r="AH557" i="31"/>
  <c r="AG557" i="31"/>
  <c r="AF557" i="31"/>
  <c r="AE557" i="31"/>
  <c r="AV552" i="31"/>
  <c r="AU552" i="31"/>
  <c r="AS552" i="31"/>
  <c r="AQ552" i="31"/>
  <c r="AP552" i="31"/>
  <c r="AO552" i="31"/>
  <c r="AN552" i="31"/>
  <c r="AM552" i="31"/>
  <c r="AL552" i="31"/>
  <c r="AJ552" i="31"/>
  <c r="AI552" i="31"/>
  <c r="AH552" i="31"/>
  <c r="AG552" i="31"/>
  <c r="AV551" i="31"/>
  <c r="AU551" i="31"/>
  <c r="AS551" i="31"/>
  <c r="AQ551" i="31"/>
  <c r="AP551" i="31"/>
  <c r="AO551" i="31"/>
  <c r="AN551" i="31"/>
  <c r="AM551" i="31"/>
  <c r="AL551" i="31"/>
  <c r="AJ551" i="31"/>
  <c r="AI551" i="31"/>
  <c r="AH551" i="31"/>
  <c r="AG551" i="31"/>
  <c r="AF551" i="31"/>
  <c r="AE551" i="31"/>
  <c r="AV550" i="31"/>
  <c r="AU550" i="31"/>
  <c r="AS550" i="31"/>
  <c r="AQ550" i="31"/>
  <c r="AP550" i="31"/>
  <c r="AO550" i="31"/>
  <c r="AN550" i="31"/>
  <c r="AM550" i="31"/>
  <c r="AL550" i="31"/>
  <c r="AJ550" i="31"/>
  <c r="AI550" i="31"/>
  <c r="AH550" i="31"/>
  <c r="AG550" i="31"/>
  <c r="AF550" i="31"/>
  <c r="AE550" i="31"/>
  <c r="AV549" i="31"/>
  <c r="AU549" i="31"/>
  <c r="AS549" i="31"/>
  <c r="AQ549" i="31"/>
  <c r="AP549" i="31"/>
  <c r="AO549" i="31"/>
  <c r="AN549" i="31"/>
  <c r="AM549" i="31"/>
  <c r="AL549" i="31"/>
  <c r="AJ549" i="31"/>
  <c r="AI549" i="31"/>
  <c r="AH549" i="31"/>
  <c r="AG549" i="31"/>
  <c r="AF549" i="31"/>
  <c r="AE549" i="31"/>
  <c r="AV548" i="31"/>
  <c r="AU548" i="31"/>
  <c r="AS548" i="31"/>
  <c r="AQ548" i="31"/>
  <c r="AP548" i="31"/>
  <c r="AO548" i="31"/>
  <c r="AN548" i="31"/>
  <c r="AM548" i="31"/>
  <c r="AL548" i="31"/>
  <c r="AJ548" i="31"/>
  <c r="AI548" i="31"/>
  <c r="AH548" i="31"/>
  <c r="AG548" i="31"/>
  <c r="AF548" i="31"/>
  <c r="AE548" i="31"/>
  <c r="AV547" i="31"/>
  <c r="AU547" i="31"/>
  <c r="AS547" i="31"/>
  <c r="AQ547" i="31"/>
  <c r="AP547" i="31"/>
  <c r="AO547" i="31"/>
  <c r="AN547" i="31"/>
  <c r="AM547" i="31"/>
  <c r="AL547" i="31"/>
  <c r="AJ547" i="31"/>
  <c r="AI547" i="31"/>
  <c r="AH547" i="31"/>
  <c r="AG547" i="31"/>
  <c r="AF547" i="31"/>
  <c r="AE547" i="31"/>
  <c r="AV546" i="31"/>
  <c r="AU546" i="31"/>
  <c r="AS546" i="31"/>
  <c r="AQ546" i="31"/>
  <c r="AP546" i="31"/>
  <c r="AO546" i="31"/>
  <c r="AN546" i="31"/>
  <c r="AM546" i="31"/>
  <c r="AL546" i="31"/>
  <c r="AJ546" i="31"/>
  <c r="AI546" i="31"/>
  <c r="AH546" i="31"/>
  <c r="AG546" i="31"/>
  <c r="AF546" i="31"/>
  <c r="AE546" i="31"/>
  <c r="AV545" i="31"/>
  <c r="AU545" i="31"/>
  <c r="AS545" i="31"/>
  <c r="AQ545" i="31"/>
  <c r="AP545" i="31"/>
  <c r="AO545" i="31"/>
  <c r="AN545" i="31"/>
  <c r="AM545" i="31"/>
  <c r="AL545" i="31"/>
  <c r="AJ545" i="31"/>
  <c r="AI545" i="31"/>
  <c r="AH545" i="31"/>
  <c r="AG545" i="31"/>
  <c r="AF545" i="31"/>
  <c r="AE545" i="31"/>
  <c r="AV544" i="31"/>
  <c r="AU544" i="31"/>
  <c r="AS544" i="31"/>
  <c r="AQ544" i="31"/>
  <c r="AP544" i="31"/>
  <c r="AO544" i="31"/>
  <c r="AN544" i="31"/>
  <c r="AM544" i="31"/>
  <c r="AL544" i="31"/>
  <c r="AJ544" i="31"/>
  <c r="AI544" i="31"/>
  <c r="AH544" i="31"/>
  <c r="AG544" i="31"/>
  <c r="AV543" i="31"/>
  <c r="AU543" i="31"/>
  <c r="AS543" i="31"/>
  <c r="AQ543" i="31"/>
  <c r="AP543" i="31"/>
  <c r="AO543" i="31"/>
  <c r="AN543" i="31"/>
  <c r="AM543" i="31"/>
  <c r="AL543" i="31"/>
  <c r="AJ543" i="31"/>
  <c r="AI543" i="31"/>
  <c r="AH543" i="31"/>
  <c r="AG543" i="31"/>
  <c r="AF543" i="31"/>
  <c r="AE543" i="31"/>
  <c r="AV538" i="31"/>
  <c r="AU538" i="31"/>
  <c r="AS538" i="31"/>
  <c r="AQ538" i="31"/>
  <c r="AP538" i="31"/>
  <c r="AO538" i="31"/>
  <c r="AN538" i="31"/>
  <c r="AM538" i="31"/>
  <c r="AL538" i="31"/>
  <c r="AJ538" i="31"/>
  <c r="AI538" i="31"/>
  <c r="AH538" i="31"/>
  <c r="AG538" i="31"/>
  <c r="AF538" i="31"/>
  <c r="AE538" i="31"/>
  <c r="AV537" i="31"/>
  <c r="AU537" i="31"/>
  <c r="AS537" i="31"/>
  <c r="AQ537" i="31"/>
  <c r="AP537" i="31"/>
  <c r="AO537" i="31"/>
  <c r="AN537" i="31"/>
  <c r="AM537" i="31"/>
  <c r="AL537" i="31"/>
  <c r="AJ537" i="31"/>
  <c r="AI537" i="31"/>
  <c r="AH537" i="31"/>
  <c r="AG537" i="31"/>
  <c r="AF537" i="31"/>
  <c r="AE537" i="31"/>
  <c r="AV536" i="31"/>
  <c r="AU536" i="31"/>
  <c r="AS536" i="31"/>
  <c r="AQ536" i="31"/>
  <c r="AP536" i="31"/>
  <c r="AO536" i="31"/>
  <c r="AN536" i="31"/>
  <c r="AM536" i="31"/>
  <c r="AL536" i="31"/>
  <c r="AJ536" i="31"/>
  <c r="AI536" i="31"/>
  <c r="AH536" i="31"/>
  <c r="AG536" i="31"/>
  <c r="AF536" i="31"/>
  <c r="AE536" i="31"/>
  <c r="AV535" i="31"/>
  <c r="AU535" i="31"/>
  <c r="AS535" i="31"/>
  <c r="AQ535" i="31"/>
  <c r="AP535" i="31"/>
  <c r="AO535" i="31"/>
  <c r="AN535" i="31"/>
  <c r="AM535" i="31"/>
  <c r="AL535" i="31"/>
  <c r="AJ535" i="31"/>
  <c r="AI535" i="31"/>
  <c r="AH535" i="31"/>
  <c r="AG535" i="31"/>
  <c r="AF535" i="31"/>
  <c r="AE535" i="31"/>
  <c r="AV534" i="31"/>
  <c r="AU534" i="31"/>
  <c r="AS534" i="31"/>
  <c r="AQ534" i="31"/>
  <c r="AP534" i="31"/>
  <c r="AO534" i="31"/>
  <c r="AN534" i="31"/>
  <c r="AM534" i="31"/>
  <c r="AL534" i="31"/>
  <c r="AJ534" i="31"/>
  <c r="AI534" i="31"/>
  <c r="AH534" i="31"/>
  <c r="AG534" i="31"/>
  <c r="AV533" i="31"/>
  <c r="AU533" i="31"/>
  <c r="AS533" i="31"/>
  <c r="AQ533" i="31"/>
  <c r="AP533" i="31"/>
  <c r="AO533" i="31"/>
  <c r="AN533" i="31"/>
  <c r="AM533" i="31"/>
  <c r="AL533" i="31"/>
  <c r="AJ533" i="31"/>
  <c r="AI533" i="31"/>
  <c r="AH533" i="31"/>
  <c r="AG533" i="31"/>
  <c r="AF533" i="31"/>
  <c r="AE533" i="31"/>
  <c r="AV532" i="31"/>
  <c r="AU532" i="31"/>
  <c r="AS532" i="31"/>
  <c r="AQ532" i="31"/>
  <c r="AP532" i="31"/>
  <c r="AO532" i="31"/>
  <c r="AN532" i="31"/>
  <c r="AM532" i="31"/>
  <c r="AL532" i="31"/>
  <c r="AJ532" i="31"/>
  <c r="AI532" i="31"/>
  <c r="AH532" i="31"/>
  <c r="AG532" i="31"/>
  <c r="AF532" i="31"/>
  <c r="AE532" i="31"/>
  <c r="AV531" i="31"/>
  <c r="AU531" i="31"/>
  <c r="AS531" i="31"/>
  <c r="AQ531" i="31"/>
  <c r="AP531" i="31"/>
  <c r="AO531" i="31"/>
  <c r="AN531" i="31"/>
  <c r="AM531" i="31"/>
  <c r="AL531" i="31"/>
  <c r="AJ531" i="31"/>
  <c r="AI531" i="31"/>
  <c r="AH531" i="31"/>
  <c r="AG531" i="31"/>
  <c r="AF531" i="31"/>
  <c r="AE531" i="31"/>
  <c r="AV530" i="31"/>
  <c r="AU530" i="31"/>
  <c r="AS530" i="31"/>
  <c r="AQ530" i="31"/>
  <c r="AP530" i="31"/>
  <c r="AO530" i="31"/>
  <c r="AN530" i="31"/>
  <c r="AM530" i="31"/>
  <c r="AL530" i="31"/>
  <c r="AJ530" i="31"/>
  <c r="AI530" i="31"/>
  <c r="AH530" i="31"/>
  <c r="AG530" i="31"/>
  <c r="AF530" i="31"/>
  <c r="AE530" i="31"/>
  <c r="AV529" i="31"/>
  <c r="AU529" i="31"/>
  <c r="AS529" i="31"/>
  <c r="AQ529" i="31"/>
  <c r="AP529" i="31"/>
  <c r="AO529" i="31"/>
  <c r="AN529" i="31"/>
  <c r="AM529" i="31"/>
  <c r="AL529" i="31"/>
  <c r="AJ529" i="31"/>
  <c r="AI529" i="31"/>
  <c r="AH529" i="31"/>
  <c r="AG529" i="31"/>
  <c r="AF529" i="31"/>
  <c r="AE529" i="31"/>
  <c r="AV528" i="31"/>
  <c r="AU528" i="31"/>
  <c r="AS528" i="31"/>
  <c r="AQ528" i="31"/>
  <c r="AP528" i="31"/>
  <c r="AO528" i="31"/>
  <c r="AN528" i="31"/>
  <c r="AM528" i="31"/>
  <c r="AL528" i="31"/>
  <c r="AJ528" i="31"/>
  <c r="AI528" i="31"/>
  <c r="AH528" i="31"/>
  <c r="AG528" i="31"/>
  <c r="AF528" i="31"/>
  <c r="AE528" i="31"/>
  <c r="AV527" i="31"/>
  <c r="AU527" i="31"/>
  <c r="AS527" i="31"/>
  <c r="AQ527" i="31"/>
  <c r="AP527" i="31"/>
  <c r="AO527" i="31"/>
  <c r="AN527" i="31"/>
  <c r="AM527" i="31"/>
  <c r="AL527" i="31"/>
  <c r="AJ527" i="31"/>
  <c r="AI527" i="31"/>
  <c r="AH527" i="31"/>
  <c r="AG527" i="31"/>
  <c r="AF527" i="31"/>
  <c r="AE527" i="31"/>
  <c r="AV526" i="31"/>
  <c r="AU526" i="31"/>
  <c r="AS526" i="31"/>
  <c r="AQ526" i="31"/>
  <c r="AP526" i="31"/>
  <c r="AO526" i="31"/>
  <c r="AN526" i="31"/>
  <c r="AM526" i="31"/>
  <c r="AL526" i="31"/>
  <c r="AJ526" i="31"/>
  <c r="AI526" i="31"/>
  <c r="AH526" i="31"/>
  <c r="AG526" i="31"/>
  <c r="AF526" i="31"/>
  <c r="AE526" i="31"/>
  <c r="AV525" i="31"/>
  <c r="AU525" i="31"/>
  <c r="AS525" i="31"/>
  <c r="AQ525" i="31"/>
  <c r="AP525" i="31"/>
  <c r="AO525" i="31"/>
  <c r="AN525" i="31"/>
  <c r="AM525" i="31"/>
  <c r="AL525" i="31"/>
  <c r="AJ525" i="31"/>
  <c r="AI525" i="31"/>
  <c r="AH525" i="31"/>
  <c r="AG525" i="31"/>
  <c r="AF525" i="31"/>
  <c r="AE525" i="31"/>
  <c r="AV524" i="31"/>
  <c r="AU524" i="31"/>
  <c r="AS524" i="31"/>
  <c r="AQ524" i="31"/>
  <c r="AP524" i="31"/>
  <c r="AO524" i="31"/>
  <c r="AN524" i="31"/>
  <c r="AM524" i="31"/>
  <c r="AL524" i="31"/>
  <c r="AJ524" i="31"/>
  <c r="AI524" i="31"/>
  <c r="AH524" i="31"/>
  <c r="AG524" i="31"/>
  <c r="AF524" i="31"/>
  <c r="AE524" i="31"/>
  <c r="AV523" i="31"/>
  <c r="AU523" i="31"/>
  <c r="AS523" i="31"/>
  <c r="AQ523" i="31"/>
  <c r="AP523" i="31"/>
  <c r="AO523" i="31"/>
  <c r="AN523" i="31"/>
  <c r="AM523" i="31"/>
  <c r="AL523" i="31"/>
  <c r="AJ523" i="31"/>
  <c r="AI523" i="31"/>
  <c r="AH523" i="31"/>
  <c r="AG523" i="31"/>
  <c r="AF523" i="31"/>
  <c r="AE523" i="31"/>
  <c r="AV522" i="31"/>
  <c r="AU522" i="31"/>
  <c r="AS522" i="31"/>
  <c r="AQ522" i="31"/>
  <c r="AP522" i="31"/>
  <c r="AO522" i="31"/>
  <c r="AN522" i="31"/>
  <c r="AM522" i="31"/>
  <c r="AL522" i="31"/>
  <c r="AJ522" i="31"/>
  <c r="AI522" i="31"/>
  <c r="AH522" i="31"/>
  <c r="AG522" i="31"/>
  <c r="AV521" i="31"/>
  <c r="AU521" i="31"/>
  <c r="AS521" i="31"/>
  <c r="AQ521" i="31"/>
  <c r="AP521" i="31"/>
  <c r="AO521" i="31"/>
  <c r="AN521" i="31"/>
  <c r="AM521" i="31"/>
  <c r="AL521" i="31"/>
  <c r="AJ521" i="31"/>
  <c r="AI521" i="31"/>
  <c r="AH521" i="31"/>
  <c r="AG521" i="31"/>
  <c r="AF521" i="31"/>
  <c r="AE521" i="31"/>
  <c r="AV516" i="31"/>
  <c r="AU516" i="31"/>
  <c r="AS516" i="31"/>
  <c r="AQ516" i="31"/>
  <c r="AP516" i="31"/>
  <c r="AO516" i="31"/>
  <c r="AN516" i="31"/>
  <c r="AM516" i="31"/>
  <c r="AL516" i="31"/>
  <c r="AJ516" i="31"/>
  <c r="AI516" i="31"/>
  <c r="AH516" i="31"/>
  <c r="AG516" i="31"/>
  <c r="AF516" i="31"/>
  <c r="AE516" i="31"/>
  <c r="AV515" i="31"/>
  <c r="AU515" i="31"/>
  <c r="AS515" i="31"/>
  <c r="AQ515" i="31"/>
  <c r="AP515" i="31"/>
  <c r="AO515" i="31"/>
  <c r="AN515" i="31"/>
  <c r="AM515" i="31"/>
  <c r="AL515" i="31"/>
  <c r="AJ515" i="31"/>
  <c r="AI515" i="31"/>
  <c r="AH515" i="31"/>
  <c r="AG515" i="31"/>
  <c r="AF515" i="31"/>
  <c r="AE515" i="31"/>
  <c r="AV514" i="31"/>
  <c r="AU514" i="31"/>
  <c r="AS514" i="31"/>
  <c r="AQ514" i="31"/>
  <c r="AP514" i="31"/>
  <c r="AO514" i="31"/>
  <c r="AN514" i="31"/>
  <c r="AM514" i="31"/>
  <c r="AL514" i="31"/>
  <c r="AJ514" i="31"/>
  <c r="AI514" i="31"/>
  <c r="AH514" i="31"/>
  <c r="AG514" i="31"/>
  <c r="AV513" i="31"/>
  <c r="AU513" i="31"/>
  <c r="AS513" i="31"/>
  <c r="AQ513" i="31"/>
  <c r="AP513" i="31"/>
  <c r="AO513" i="31"/>
  <c r="AN513" i="31"/>
  <c r="AM513" i="31"/>
  <c r="AL513" i="31"/>
  <c r="AJ513" i="31"/>
  <c r="AI513" i="31"/>
  <c r="AH513" i="31"/>
  <c r="AG513" i="31"/>
  <c r="AF513" i="31"/>
  <c r="AE513" i="31"/>
  <c r="AV512" i="31"/>
  <c r="AU512" i="31"/>
  <c r="AS512" i="31"/>
  <c r="AQ512" i="31"/>
  <c r="AP512" i="31"/>
  <c r="AO512" i="31"/>
  <c r="AN512" i="31"/>
  <c r="AM512" i="31"/>
  <c r="AL512" i="31"/>
  <c r="AJ512" i="31"/>
  <c r="AI512" i="31"/>
  <c r="AH512" i="31"/>
  <c r="AG512" i="31"/>
  <c r="AF512" i="31"/>
  <c r="AE512" i="31"/>
  <c r="AV511" i="31"/>
  <c r="AU511" i="31"/>
  <c r="AS511" i="31"/>
  <c r="AQ511" i="31"/>
  <c r="AP511" i="31"/>
  <c r="AO511" i="31"/>
  <c r="AN511" i="31"/>
  <c r="AM511" i="31"/>
  <c r="AL511" i="31"/>
  <c r="AJ511" i="31"/>
  <c r="AI511" i="31"/>
  <c r="AH511" i="31"/>
  <c r="AG511" i="31"/>
  <c r="AF511" i="31"/>
  <c r="AE511" i="31"/>
  <c r="AV510" i="31"/>
  <c r="AU510" i="31"/>
  <c r="AS510" i="31"/>
  <c r="AQ510" i="31"/>
  <c r="AP510" i="31"/>
  <c r="AO510" i="31"/>
  <c r="AN510" i="31"/>
  <c r="AM510" i="31"/>
  <c r="AL510" i="31"/>
  <c r="AJ510" i="31"/>
  <c r="AI510" i="31"/>
  <c r="AH510" i="31"/>
  <c r="AG510" i="31"/>
  <c r="AF510" i="31"/>
  <c r="AE510" i="31"/>
  <c r="AV509" i="31"/>
  <c r="AU509" i="31"/>
  <c r="AS509" i="31"/>
  <c r="AQ509" i="31"/>
  <c r="AP509" i="31"/>
  <c r="AO509" i="31"/>
  <c r="AN509" i="31"/>
  <c r="AM509" i="31"/>
  <c r="AL509" i="31"/>
  <c r="AJ509" i="31"/>
  <c r="AI509" i="31"/>
  <c r="AH509" i="31"/>
  <c r="AG509" i="31"/>
  <c r="AF509" i="31"/>
  <c r="AE509" i="31"/>
  <c r="AV508" i="31"/>
  <c r="AU508" i="31"/>
  <c r="AS508" i="31"/>
  <c r="AQ508" i="31"/>
  <c r="AP508" i="31"/>
  <c r="AO508" i="31"/>
  <c r="AN508" i="31"/>
  <c r="AM508" i="31"/>
  <c r="AL508" i="31"/>
  <c r="AJ508" i="31"/>
  <c r="AI508" i="31"/>
  <c r="AH508" i="31"/>
  <c r="AG508" i="31"/>
  <c r="AF508" i="31"/>
  <c r="AE508" i="31"/>
  <c r="AV507" i="31"/>
  <c r="AU507" i="31"/>
  <c r="AS507" i="31"/>
  <c r="AQ507" i="31"/>
  <c r="AP507" i="31"/>
  <c r="AO507" i="31"/>
  <c r="AN507" i="31"/>
  <c r="AM507" i="31"/>
  <c r="AL507" i="31"/>
  <c r="AJ507" i="31"/>
  <c r="AI507" i="31"/>
  <c r="AH507" i="31"/>
  <c r="AG507" i="31"/>
  <c r="AF507" i="31"/>
  <c r="AE507" i="31"/>
  <c r="AV506" i="31"/>
  <c r="AU506" i="31"/>
  <c r="AS506" i="31"/>
  <c r="AQ506" i="31"/>
  <c r="AP506" i="31"/>
  <c r="AO506" i="31"/>
  <c r="AN506" i="31"/>
  <c r="AM506" i="31"/>
  <c r="AL506" i="31"/>
  <c r="AJ506" i="31"/>
  <c r="AI506" i="31"/>
  <c r="AH506" i="31"/>
  <c r="AG506" i="31"/>
  <c r="AF506" i="31"/>
  <c r="AE506" i="31"/>
  <c r="AV505" i="31"/>
  <c r="AU505" i="31"/>
  <c r="AS505" i="31"/>
  <c r="AQ505" i="31"/>
  <c r="AP505" i="31"/>
  <c r="AO505" i="31"/>
  <c r="AN505" i="31"/>
  <c r="AM505" i="31"/>
  <c r="AL505" i="31"/>
  <c r="AJ505" i="31"/>
  <c r="AI505" i="31"/>
  <c r="AH505" i="31"/>
  <c r="AG505" i="31"/>
  <c r="AF505" i="31"/>
  <c r="AE505" i="31"/>
  <c r="AV504" i="31"/>
  <c r="AU504" i="31"/>
  <c r="AS504" i="31"/>
  <c r="AQ504" i="31"/>
  <c r="AP504" i="31"/>
  <c r="AO504" i="31"/>
  <c r="AN504" i="31"/>
  <c r="AM504" i="31"/>
  <c r="AL504" i="31"/>
  <c r="AJ504" i="31"/>
  <c r="AI504" i="31"/>
  <c r="AH504" i="31"/>
  <c r="AG504" i="31"/>
  <c r="AF504" i="31"/>
  <c r="AE504" i="31"/>
  <c r="AV503" i="31"/>
  <c r="AU503" i="31"/>
  <c r="AS503" i="31"/>
  <c r="AQ503" i="31"/>
  <c r="AP503" i="31"/>
  <c r="AO503" i="31"/>
  <c r="AN503" i="31"/>
  <c r="AM503" i="31"/>
  <c r="AL503" i="31"/>
  <c r="AJ503" i="31"/>
  <c r="AI503" i="31"/>
  <c r="AH503" i="31"/>
  <c r="AG503" i="31"/>
  <c r="AF503" i="31"/>
  <c r="AE503" i="31"/>
  <c r="AV502" i="31"/>
  <c r="AU502" i="31"/>
  <c r="AS502" i="31"/>
  <c r="AQ502" i="31"/>
  <c r="AP502" i="31"/>
  <c r="AO502" i="31"/>
  <c r="AN502" i="31"/>
  <c r="AM502" i="31"/>
  <c r="AL502" i="31"/>
  <c r="AJ502" i="31"/>
  <c r="AI502" i="31"/>
  <c r="AH502" i="31"/>
  <c r="AG502" i="31"/>
  <c r="AF502" i="31"/>
  <c r="AE502" i="31"/>
  <c r="AV501" i="31"/>
  <c r="AU501" i="31"/>
  <c r="AS501" i="31"/>
  <c r="AQ501" i="31"/>
  <c r="AP501" i="31"/>
  <c r="AO501" i="31"/>
  <c r="AN501" i="31"/>
  <c r="AM501" i="31"/>
  <c r="AL501" i="31"/>
  <c r="AJ501" i="31"/>
  <c r="AI501" i="31"/>
  <c r="AH501" i="31"/>
  <c r="AG501" i="31"/>
  <c r="AF501" i="31"/>
  <c r="AE501" i="31"/>
  <c r="AV500" i="31"/>
  <c r="AU500" i="31"/>
  <c r="AS500" i="31"/>
  <c r="AQ500" i="31"/>
  <c r="AP500" i="31"/>
  <c r="AO500" i="31"/>
  <c r="AN500" i="31"/>
  <c r="AM500" i="31"/>
  <c r="AL500" i="31"/>
  <c r="AJ500" i="31"/>
  <c r="AI500" i="31"/>
  <c r="AH500" i="31"/>
  <c r="AG500" i="31"/>
  <c r="AF500" i="31"/>
  <c r="AE500" i="31"/>
  <c r="AV499" i="31"/>
  <c r="AU499" i="31"/>
  <c r="AS499" i="31"/>
  <c r="AQ499" i="31"/>
  <c r="AP499" i="31"/>
  <c r="AO499" i="31"/>
  <c r="AN499" i="31"/>
  <c r="AM499" i="31"/>
  <c r="AL499" i="31"/>
  <c r="AJ499" i="31"/>
  <c r="AI499" i="31"/>
  <c r="AH499" i="31"/>
  <c r="AG499" i="31"/>
  <c r="AF499" i="31"/>
  <c r="AE499" i="31"/>
  <c r="AV498" i="31"/>
  <c r="AU498" i="31"/>
  <c r="AS498" i="31"/>
  <c r="AQ498" i="31"/>
  <c r="AP498" i="31"/>
  <c r="AO498" i="31"/>
  <c r="AN498" i="31"/>
  <c r="AM498" i="31"/>
  <c r="AL498" i="31"/>
  <c r="AJ498" i="31"/>
  <c r="AI498" i="31"/>
  <c r="AH498" i="31"/>
  <c r="AG498" i="31"/>
  <c r="AF498" i="31"/>
  <c r="AE498" i="31"/>
  <c r="AV497" i="31"/>
  <c r="AU497" i="31"/>
  <c r="AS497" i="31"/>
  <c r="AQ497" i="31"/>
  <c r="AP497" i="31"/>
  <c r="AO497" i="31"/>
  <c r="AN497" i="31"/>
  <c r="AM497" i="31"/>
  <c r="AL497" i="31"/>
  <c r="AJ497" i="31"/>
  <c r="AI497" i="31"/>
  <c r="AH497" i="31"/>
  <c r="AG497" i="31"/>
  <c r="AF497" i="31"/>
  <c r="AE497" i="31"/>
  <c r="AV496" i="31"/>
  <c r="AU496" i="31"/>
  <c r="AS496" i="31"/>
  <c r="AQ496" i="31"/>
  <c r="AP496" i="31"/>
  <c r="AO496" i="31"/>
  <c r="AN496" i="31"/>
  <c r="AM496" i="31"/>
  <c r="AL496" i="31"/>
  <c r="AJ496" i="31"/>
  <c r="AI496" i="31"/>
  <c r="AH496" i="31"/>
  <c r="AG496" i="31"/>
  <c r="AF496" i="31"/>
  <c r="AE496" i="31"/>
  <c r="AV495" i="31"/>
  <c r="AU495" i="31"/>
  <c r="AS495" i="31"/>
  <c r="AQ495" i="31"/>
  <c r="AP495" i="31"/>
  <c r="AO495" i="31"/>
  <c r="AN495" i="31"/>
  <c r="AM495" i="31"/>
  <c r="AL495" i="31"/>
  <c r="AJ495" i="31"/>
  <c r="AI495" i="31"/>
  <c r="AH495" i="31"/>
  <c r="AG495" i="31"/>
  <c r="AF495" i="31"/>
  <c r="AE495" i="31"/>
  <c r="AV494" i="31"/>
  <c r="AU494" i="31"/>
  <c r="AS494" i="31"/>
  <c r="AQ494" i="31"/>
  <c r="AP494" i="31"/>
  <c r="AO494" i="31"/>
  <c r="AN494" i="31"/>
  <c r="AM494" i="31"/>
  <c r="AL494" i="31"/>
  <c r="AJ494" i="31"/>
  <c r="AI494" i="31"/>
  <c r="AH494" i="31"/>
  <c r="AG494" i="31"/>
  <c r="AF494" i="31"/>
  <c r="AE494" i="31"/>
  <c r="AV493" i="31"/>
  <c r="AU493" i="31"/>
  <c r="AS493" i="31"/>
  <c r="AQ493" i="31"/>
  <c r="AP493" i="31"/>
  <c r="AO493" i="31"/>
  <c r="AN493" i="31"/>
  <c r="AM493" i="31"/>
  <c r="AL493" i="31"/>
  <c r="AJ493" i="31"/>
  <c r="AI493" i="31"/>
  <c r="AH493" i="31"/>
  <c r="AG493" i="31"/>
  <c r="AV492" i="31"/>
  <c r="AU492" i="31"/>
  <c r="AS492" i="31"/>
  <c r="AQ492" i="31"/>
  <c r="AP492" i="31"/>
  <c r="AO492" i="31"/>
  <c r="AN492" i="31"/>
  <c r="AM492" i="31"/>
  <c r="AL492" i="31"/>
  <c r="AJ492" i="31"/>
  <c r="AI492" i="31"/>
  <c r="AH492" i="31"/>
  <c r="AG492" i="31"/>
  <c r="AF492" i="31"/>
  <c r="AE492" i="31"/>
  <c r="AV487" i="31"/>
  <c r="AU487" i="31"/>
  <c r="AS487" i="31"/>
  <c r="AQ487" i="31"/>
  <c r="AP487" i="31"/>
  <c r="AO487" i="31"/>
  <c r="AN487" i="31"/>
  <c r="AM487" i="31"/>
  <c r="AL487" i="31"/>
  <c r="AJ487" i="31"/>
  <c r="AI487" i="31"/>
  <c r="AH487" i="31"/>
  <c r="AG487" i="31"/>
  <c r="AV486" i="31"/>
  <c r="AU486" i="31"/>
  <c r="AS486" i="31"/>
  <c r="AQ486" i="31"/>
  <c r="AP486" i="31"/>
  <c r="AO486" i="31"/>
  <c r="AN486" i="31"/>
  <c r="AM486" i="31"/>
  <c r="AL486" i="31"/>
  <c r="AJ486" i="31"/>
  <c r="AI486" i="31"/>
  <c r="AH486" i="31"/>
  <c r="AG486" i="31"/>
  <c r="AF486" i="31"/>
  <c r="AE486" i="31"/>
  <c r="AV485" i="31"/>
  <c r="AU485" i="31"/>
  <c r="AS485" i="31"/>
  <c r="AQ485" i="31"/>
  <c r="AP485" i="31"/>
  <c r="AO485" i="31"/>
  <c r="AN485" i="31"/>
  <c r="AM485" i="31"/>
  <c r="AL485" i="31"/>
  <c r="AJ485" i="31"/>
  <c r="AI485" i="31"/>
  <c r="AH485" i="31"/>
  <c r="AG485" i="31"/>
  <c r="AF485" i="31"/>
  <c r="AE485" i="31"/>
  <c r="AV484" i="31"/>
  <c r="AU484" i="31"/>
  <c r="AS484" i="31"/>
  <c r="AQ484" i="31"/>
  <c r="AP484" i="31"/>
  <c r="AO484" i="31"/>
  <c r="AN484" i="31"/>
  <c r="AM484" i="31"/>
  <c r="AL484" i="31"/>
  <c r="AJ484" i="31"/>
  <c r="AI484" i="31"/>
  <c r="AH484" i="31"/>
  <c r="AG484" i="31"/>
  <c r="AF484" i="31"/>
  <c r="AE484" i="31"/>
  <c r="AV483" i="31"/>
  <c r="AU483" i="31"/>
  <c r="AS483" i="31"/>
  <c r="AQ483" i="31"/>
  <c r="AP483" i="31"/>
  <c r="AO483" i="31"/>
  <c r="AN483" i="31"/>
  <c r="AM483" i="31"/>
  <c r="AL483" i="31"/>
  <c r="AJ483" i="31"/>
  <c r="AI483" i="31"/>
  <c r="AH483" i="31"/>
  <c r="AG483" i="31"/>
  <c r="AF483" i="31"/>
  <c r="AE483" i="31"/>
  <c r="AV482" i="31"/>
  <c r="AU482" i="31"/>
  <c r="AS482" i="31"/>
  <c r="AQ482" i="31"/>
  <c r="AP482" i="31"/>
  <c r="AO482" i="31"/>
  <c r="AN482" i="31"/>
  <c r="AM482" i="31"/>
  <c r="AL482" i="31"/>
  <c r="AJ482" i="31"/>
  <c r="AI482" i="31"/>
  <c r="AH482" i="31"/>
  <c r="AG482" i="31"/>
  <c r="AF482" i="31"/>
  <c r="AE482" i="31"/>
  <c r="AV481" i="31"/>
  <c r="AU481" i="31"/>
  <c r="AS481" i="31"/>
  <c r="AQ481" i="31"/>
  <c r="AP481" i="31"/>
  <c r="AO481" i="31"/>
  <c r="AN481" i="31"/>
  <c r="AM481" i="31"/>
  <c r="AL481" i="31"/>
  <c r="AJ481" i="31"/>
  <c r="AI481" i="31"/>
  <c r="AH481" i="31"/>
  <c r="AG481" i="31"/>
  <c r="AF481" i="31"/>
  <c r="AE481" i="31"/>
  <c r="AV480" i="31"/>
  <c r="AU480" i="31"/>
  <c r="AS480" i="31"/>
  <c r="AQ480" i="31"/>
  <c r="AP480" i="31"/>
  <c r="AO480" i="31"/>
  <c r="AN480" i="31"/>
  <c r="AM480" i="31"/>
  <c r="AL480" i="31"/>
  <c r="AJ480" i="31"/>
  <c r="AI480" i="31"/>
  <c r="AH480" i="31"/>
  <c r="AG480" i="31"/>
  <c r="AF480" i="31"/>
  <c r="AE480" i="31"/>
  <c r="AV479" i="31"/>
  <c r="AU479" i="31"/>
  <c r="AS479" i="31"/>
  <c r="AQ479" i="31"/>
  <c r="AP479" i="31"/>
  <c r="AO479" i="31"/>
  <c r="AN479" i="31"/>
  <c r="AM479" i="31"/>
  <c r="AL479" i="31"/>
  <c r="AJ479" i="31"/>
  <c r="AI479" i="31"/>
  <c r="AH479" i="31"/>
  <c r="AG479" i="31"/>
  <c r="AF479" i="31"/>
  <c r="AE479" i="31"/>
  <c r="AV478" i="31"/>
  <c r="AU478" i="31"/>
  <c r="AS478" i="31"/>
  <c r="AQ478" i="31"/>
  <c r="AP478" i="31"/>
  <c r="AO478" i="31"/>
  <c r="AN478" i="31"/>
  <c r="AM478" i="31"/>
  <c r="AL478" i="31"/>
  <c r="AJ478" i="31"/>
  <c r="AI478" i="31"/>
  <c r="AH478" i="31"/>
  <c r="AG478" i="31"/>
  <c r="AF478" i="31"/>
  <c r="AE478" i="31"/>
  <c r="AV477" i="31"/>
  <c r="AU477" i="31"/>
  <c r="AS477" i="31"/>
  <c r="AQ477" i="31"/>
  <c r="AP477" i="31"/>
  <c r="AO477" i="31"/>
  <c r="AN477" i="31"/>
  <c r="AM477" i="31"/>
  <c r="AL477" i="31"/>
  <c r="AJ477" i="31"/>
  <c r="AI477" i="31"/>
  <c r="AH477" i="31"/>
  <c r="AG477" i="31"/>
  <c r="AF477" i="31"/>
  <c r="AE477" i="31"/>
  <c r="AV476" i="31"/>
  <c r="AU476" i="31"/>
  <c r="AS476" i="31"/>
  <c r="AQ476" i="31"/>
  <c r="AP476" i="31"/>
  <c r="AO476" i="31"/>
  <c r="AN476" i="31"/>
  <c r="AM476" i="31"/>
  <c r="AL476" i="31"/>
  <c r="AJ476" i="31"/>
  <c r="AI476" i="31"/>
  <c r="AH476" i="31"/>
  <c r="AG476" i="31"/>
  <c r="AF476" i="31"/>
  <c r="AE476" i="31"/>
  <c r="AV475" i="31"/>
  <c r="AU475" i="31"/>
  <c r="AS475" i="31"/>
  <c r="AQ475" i="31"/>
  <c r="AP475" i="31"/>
  <c r="AO475" i="31"/>
  <c r="AN475" i="31"/>
  <c r="AM475" i="31"/>
  <c r="AL475" i="31"/>
  <c r="AJ475" i="31"/>
  <c r="AI475" i="31"/>
  <c r="AH475" i="31"/>
  <c r="AG475" i="31"/>
  <c r="AV474" i="31"/>
  <c r="AU474" i="31"/>
  <c r="AS474" i="31"/>
  <c r="AQ474" i="31"/>
  <c r="AP474" i="31"/>
  <c r="AO474" i="31"/>
  <c r="AN474" i="31"/>
  <c r="AM474" i="31"/>
  <c r="AL474" i="31"/>
  <c r="AJ474" i="31"/>
  <c r="AI474" i="31"/>
  <c r="AH474" i="31"/>
  <c r="AG474" i="31"/>
  <c r="AF474" i="31"/>
  <c r="AE474" i="31"/>
  <c r="AV469" i="31"/>
  <c r="AU469" i="31"/>
  <c r="AS469" i="31"/>
  <c r="AQ469" i="31"/>
  <c r="AP469" i="31"/>
  <c r="AO469" i="31"/>
  <c r="AN469" i="31"/>
  <c r="AM469" i="31"/>
  <c r="AL469" i="31"/>
  <c r="AJ469" i="31"/>
  <c r="AI469" i="31"/>
  <c r="AH469" i="31"/>
  <c r="AG469" i="31"/>
  <c r="AV468" i="31"/>
  <c r="AU468" i="31"/>
  <c r="AS468" i="31"/>
  <c r="AQ468" i="31"/>
  <c r="AP468" i="31"/>
  <c r="AO468" i="31"/>
  <c r="AN468" i="31"/>
  <c r="AM468" i="31"/>
  <c r="AL468" i="31"/>
  <c r="AJ468" i="31"/>
  <c r="AI468" i="31"/>
  <c r="AH468" i="31"/>
  <c r="AG468" i="31"/>
  <c r="AF468" i="31"/>
  <c r="AE468" i="31"/>
  <c r="AV467" i="31"/>
  <c r="AU467" i="31"/>
  <c r="AS467" i="31"/>
  <c r="AQ467" i="31"/>
  <c r="AP467" i="31"/>
  <c r="AO467" i="31"/>
  <c r="AN467" i="31"/>
  <c r="AM467" i="31"/>
  <c r="AL467" i="31"/>
  <c r="AJ467" i="31"/>
  <c r="AI467" i="31"/>
  <c r="AH467" i="31"/>
  <c r="AG467" i="31"/>
  <c r="AF467" i="31"/>
  <c r="AE467" i="31"/>
  <c r="AV466" i="31"/>
  <c r="AU466" i="31"/>
  <c r="AS466" i="31"/>
  <c r="AQ466" i="31"/>
  <c r="AP466" i="31"/>
  <c r="AO466" i="31"/>
  <c r="AN466" i="31"/>
  <c r="AM466" i="31"/>
  <c r="AL466" i="31"/>
  <c r="AJ466" i="31"/>
  <c r="AI466" i="31"/>
  <c r="AH466" i="31"/>
  <c r="AG466" i="31"/>
  <c r="AF466" i="31"/>
  <c r="AE466" i="31"/>
  <c r="AV465" i="31"/>
  <c r="AU465" i="31"/>
  <c r="AS465" i="31"/>
  <c r="AQ465" i="31"/>
  <c r="AP465" i="31"/>
  <c r="AO465" i="31"/>
  <c r="AN465" i="31"/>
  <c r="AM465" i="31"/>
  <c r="AL465" i="31"/>
  <c r="AJ465" i="31"/>
  <c r="AI465" i="31"/>
  <c r="AH465" i="31"/>
  <c r="AG465" i="31"/>
  <c r="AF465" i="31"/>
  <c r="AE465" i="31"/>
  <c r="AV464" i="31"/>
  <c r="AU464" i="31"/>
  <c r="AS464" i="31"/>
  <c r="AQ464" i="31"/>
  <c r="AP464" i="31"/>
  <c r="AO464" i="31"/>
  <c r="AN464" i="31"/>
  <c r="AM464" i="31"/>
  <c r="AL464" i="31"/>
  <c r="AJ464" i="31"/>
  <c r="AI464" i="31"/>
  <c r="AH464" i="31"/>
  <c r="AG464" i="31"/>
  <c r="AV463" i="31"/>
  <c r="AU463" i="31"/>
  <c r="AS463" i="31"/>
  <c r="AQ463" i="31"/>
  <c r="AP463" i="31"/>
  <c r="AO463" i="31"/>
  <c r="AN463" i="31"/>
  <c r="AM463" i="31"/>
  <c r="AL463" i="31"/>
  <c r="AJ463" i="31"/>
  <c r="AI463" i="31"/>
  <c r="AH463" i="31"/>
  <c r="AG463" i="31"/>
  <c r="AF463" i="31"/>
  <c r="AE463" i="31"/>
  <c r="AV458" i="31"/>
  <c r="AU458" i="31"/>
  <c r="AS458" i="31"/>
  <c r="AQ458" i="31"/>
  <c r="AP458" i="31"/>
  <c r="AO458" i="31"/>
  <c r="AN458" i="31"/>
  <c r="AM458" i="31"/>
  <c r="AL458" i="31"/>
  <c r="AJ458" i="31"/>
  <c r="AI458" i="31"/>
  <c r="AH458" i="31"/>
  <c r="AG458" i="31"/>
  <c r="AF458" i="31"/>
  <c r="AE458" i="31"/>
  <c r="AV457" i="31"/>
  <c r="AU457" i="31"/>
  <c r="AS457" i="31"/>
  <c r="AQ457" i="31"/>
  <c r="AP457" i="31"/>
  <c r="AO457" i="31"/>
  <c r="AN457" i="31"/>
  <c r="AM457" i="31"/>
  <c r="AL457" i="31"/>
  <c r="AJ457" i="31"/>
  <c r="AI457" i="31"/>
  <c r="AH457" i="31"/>
  <c r="AG457" i="31"/>
  <c r="AF457" i="31"/>
  <c r="AE457" i="31"/>
  <c r="AV456" i="31"/>
  <c r="AU456" i="31"/>
  <c r="AS456" i="31"/>
  <c r="AQ456" i="31"/>
  <c r="AP456" i="31"/>
  <c r="AO456" i="31"/>
  <c r="AN456" i="31"/>
  <c r="AM456" i="31"/>
  <c r="AL456" i="31"/>
  <c r="AJ456" i="31"/>
  <c r="AI456" i="31"/>
  <c r="AH456" i="31"/>
  <c r="AG456" i="31"/>
  <c r="AF456" i="31"/>
  <c r="AE456" i="31"/>
  <c r="AV455" i="31"/>
  <c r="AU455" i="31"/>
  <c r="AS455" i="31"/>
  <c r="AQ455" i="31"/>
  <c r="AP455" i="31"/>
  <c r="AO455" i="31"/>
  <c r="AN455" i="31"/>
  <c r="AM455" i="31"/>
  <c r="AL455" i="31"/>
  <c r="AJ455" i="31"/>
  <c r="AI455" i="31"/>
  <c r="AH455" i="31"/>
  <c r="AG455" i="31"/>
  <c r="AV454" i="31"/>
  <c r="AU454" i="31"/>
  <c r="AS454" i="31"/>
  <c r="AQ454" i="31"/>
  <c r="AP454" i="31"/>
  <c r="AO454" i="31"/>
  <c r="AN454" i="31"/>
  <c r="AM454" i="31"/>
  <c r="AL454" i="31"/>
  <c r="AJ454" i="31"/>
  <c r="AI454" i="31"/>
  <c r="AH454" i="31"/>
  <c r="AG454" i="31"/>
  <c r="AF454" i="31"/>
  <c r="AE454" i="31"/>
  <c r="AV453" i="31"/>
  <c r="AU453" i="31"/>
  <c r="AS453" i="31"/>
  <c r="AQ453" i="31"/>
  <c r="AP453" i="31"/>
  <c r="AO453" i="31"/>
  <c r="AN453" i="31"/>
  <c r="AM453" i="31"/>
  <c r="AL453" i="31"/>
  <c r="AJ453" i="31"/>
  <c r="AI453" i="31"/>
  <c r="AH453" i="31"/>
  <c r="AG453" i="31"/>
  <c r="AF453" i="31"/>
  <c r="AE453" i="31"/>
  <c r="AV452" i="31"/>
  <c r="AU452" i="31"/>
  <c r="AS452" i="31"/>
  <c r="AQ452" i="31"/>
  <c r="AP452" i="31"/>
  <c r="AO452" i="31"/>
  <c r="AN452" i="31"/>
  <c r="AM452" i="31"/>
  <c r="AL452" i="31"/>
  <c r="AJ452" i="31"/>
  <c r="AI452" i="31"/>
  <c r="AH452" i="31"/>
  <c r="AG452" i="31"/>
  <c r="AF452" i="31"/>
  <c r="AE452" i="31"/>
  <c r="AV451" i="31"/>
  <c r="AU451" i="31"/>
  <c r="AS451" i="31"/>
  <c r="AQ451" i="31"/>
  <c r="AP451" i="31"/>
  <c r="AO451" i="31"/>
  <c r="AN451" i="31"/>
  <c r="AM451" i="31"/>
  <c r="AL451" i="31"/>
  <c r="AJ451" i="31"/>
  <c r="AI451" i="31"/>
  <c r="AH451" i="31"/>
  <c r="AG451" i="31"/>
  <c r="AF451" i="31"/>
  <c r="AE451" i="31"/>
  <c r="AV450" i="31"/>
  <c r="AU450" i="31"/>
  <c r="AS450" i="31"/>
  <c r="AQ450" i="31"/>
  <c r="AP450" i="31"/>
  <c r="AO450" i="31"/>
  <c r="AN450" i="31"/>
  <c r="AM450" i="31"/>
  <c r="AL450" i="31"/>
  <c r="AJ450" i="31"/>
  <c r="AI450" i="31"/>
  <c r="AH450" i="31"/>
  <c r="AG450" i="31"/>
  <c r="AF450" i="31"/>
  <c r="AE450" i="31"/>
  <c r="AV449" i="31"/>
  <c r="AU449" i="31"/>
  <c r="AS449" i="31"/>
  <c r="AQ449" i="31"/>
  <c r="AP449" i="31"/>
  <c r="AO449" i="31"/>
  <c r="AN449" i="31"/>
  <c r="AM449" i="31"/>
  <c r="AL449" i="31"/>
  <c r="AJ449" i="31"/>
  <c r="AI449" i="31"/>
  <c r="AH449" i="31"/>
  <c r="AG449" i="31"/>
  <c r="AF449" i="31"/>
  <c r="AE449" i="31"/>
  <c r="AV448" i="31"/>
  <c r="AU448" i="31"/>
  <c r="AS448" i="31"/>
  <c r="AQ448" i="31"/>
  <c r="AP448" i="31"/>
  <c r="AO448" i="31"/>
  <c r="AN448" i="31"/>
  <c r="AM448" i="31"/>
  <c r="AL448" i="31"/>
  <c r="AJ448" i="31"/>
  <c r="AI448" i="31"/>
  <c r="AH448" i="31"/>
  <c r="AG448" i="31"/>
  <c r="AF448" i="31"/>
  <c r="AE448" i="31"/>
  <c r="AV447" i="31"/>
  <c r="AU447" i="31"/>
  <c r="AS447" i="31"/>
  <c r="AQ447" i="31"/>
  <c r="AP447" i="31"/>
  <c r="AO447" i="31"/>
  <c r="AN447" i="31"/>
  <c r="AM447" i="31"/>
  <c r="AL447" i="31"/>
  <c r="AJ447" i="31"/>
  <c r="AI447" i="31"/>
  <c r="AH447" i="31"/>
  <c r="AG447" i="31"/>
  <c r="AF447" i="31"/>
  <c r="AE447" i="31"/>
  <c r="AV446" i="31"/>
  <c r="AU446" i="31"/>
  <c r="AS446" i="31"/>
  <c r="AQ446" i="31"/>
  <c r="AP446" i="31"/>
  <c r="AO446" i="31"/>
  <c r="AN446" i="31"/>
  <c r="AM446" i="31"/>
  <c r="AL446" i="31"/>
  <c r="AJ446" i="31"/>
  <c r="AI446" i="31"/>
  <c r="AH446" i="31"/>
  <c r="AG446" i="31"/>
  <c r="AF446" i="31"/>
  <c r="AE446" i="31"/>
  <c r="AV445" i="31"/>
  <c r="AU445" i="31"/>
  <c r="AS445" i="31"/>
  <c r="AQ445" i="31"/>
  <c r="AP445" i="31"/>
  <c r="AO445" i="31"/>
  <c r="AN445" i="31"/>
  <c r="AM445" i="31"/>
  <c r="AL445" i="31"/>
  <c r="AJ445" i="31"/>
  <c r="AI445" i="31"/>
  <c r="AH445" i="31"/>
  <c r="AG445" i="31"/>
  <c r="AF445" i="31"/>
  <c r="AE445" i="31"/>
  <c r="AV444" i="31"/>
  <c r="AU444" i="31"/>
  <c r="AS444" i="31"/>
  <c r="AQ444" i="31"/>
  <c r="AP444" i="31"/>
  <c r="AO444" i="31"/>
  <c r="AN444" i="31"/>
  <c r="AM444" i="31"/>
  <c r="AL444" i="31"/>
  <c r="AJ444" i="31"/>
  <c r="AI444" i="31"/>
  <c r="AH444" i="31"/>
  <c r="AG444" i="31"/>
  <c r="AV443" i="31"/>
  <c r="AU443" i="31"/>
  <c r="AS443" i="31"/>
  <c r="AQ443" i="31"/>
  <c r="AP443" i="31"/>
  <c r="AO443" i="31"/>
  <c r="AN443" i="31"/>
  <c r="AM443" i="31"/>
  <c r="AL443" i="31"/>
  <c r="AJ443" i="31"/>
  <c r="AI443" i="31"/>
  <c r="AH443" i="31"/>
  <c r="AG443" i="31"/>
  <c r="AF443" i="31"/>
  <c r="AE443" i="31"/>
  <c r="AV438" i="31"/>
  <c r="AU438" i="31"/>
  <c r="AS438" i="31"/>
  <c r="AQ438" i="31"/>
  <c r="AP438" i="31"/>
  <c r="AO438" i="31"/>
  <c r="AN438" i="31"/>
  <c r="AM438" i="31"/>
  <c r="AL438" i="31"/>
  <c r="AJ438" i="31"/>
  <c r="AI438" i="31"/>
  <c r="AH438" i="31"/>
  <c r="AG438" i="31"/>
  <c r="AF438" i="31"/>
  <c r="AE438" i="31"/>
  <c r="AV437" i="31"/>
  <c r="AU437" i="31"/>
  <c r="AS437" i="31"/>
  <c r="AQ437" i="31"/>
  <c r="AP437" i="31"/>
  <c r="AO437" i="31"/>
  <c r="AN437" i="31"/>
  <c r="AM437" i="31"/>
  <c r="AL437" i="31"/>
  <c r="AJ437" i="31"/>
  <c r="AI437" i="31"/>
  <c r="AH437" i="31"/>
  <c r="AG437" i="31"/>
  <c r="AF437" i="31"/>
  <c r="AE437" i="31"/>
  <c r="AV436" i="31"/>
  <c r="AU436" i="31"/>
  <c r="AS436" i="31"/>
  <c r="AQ436" i="31"/>
  <c r="AP436" i="31"/>
  <c r="AO436" i="31"/>
  <c r="AN436" i="31"/>
  <c r="AM436" i="31"/>
  <c r="AL436" i="31"/>
  <c r="AJ436" i="31"/>
  <c r="AI436" i="31"/>
  <c r="AH436" i="31"/>
  <c r="AG436" i="31"/>
  <c r="AF436" i="31"/>
  <c r="AE436" i="31"/>
  <c r="AV435" i="31"/>
  <c r="AU435" i="31"/>
  <c r="AS435" i="31"/>
  <c r="AQ435" i="31"/>
  <c r="AP435" i="31"/>
  <c r="AO435" i="31"/>
  <c r="AN435" i="31"/>
  <c r="AM435" i="31"/>
  <c r="AL435" i="31"/>
  <c r="AJ435" i="31"/>
  <c r="AI435" i="31"/>
  <c r="AH435" i="31"/>
  <c r="AG435" i="31"/>
  <c r="AF435" i="31"/>
  <c r="AE435" i="31"/>
  <c r="AV434" i="31"/>
  <c r="AU434" i="31"/>
  <c r="AS434" i="31"/>
  <c r="AQ434" i="31"/>
  <c r="AP434" i="31"/>
  <c r="AO434" i="31"/>
  <c r="AN434" i="31"/>
  <c r="AM434" i="31"/>
  <c r="AL434" i="31"/>
  <c r="AJ434" i="31"/>
  <c r="AI434" i="31"/>
  <c r="AH434" i="31"/>
  <c r="AG434" i="31"/>
  <c r="AF434" i="31"/>
  <c r="AE434" i="31"/>
  <c r="AV433" i="31"/>
  <c r="AU433" i="31"/>
  <c r="AS433" i="31"/>
  <c r="AQ433" i="31"/>
  <c r="AP433" i="31"/>
  <c r="AO433" i="31"/>
  <c r="AN433" i="31"/>
  <c r="AM433" i="31"/>
  <c r="AL433" i="31"/>
  <c r="AJ433" i="31"/>
  <c r="AI433" i="31"/>
  <c r="AH433" i="31"/>
  <c r="AG433" i="31"/>
  <c r="AV432" i="31"/>
  <c r="AU432" i="31"/>
  <c r="AS432" i="31"/>
  <c r="AQ432" i="31"/>
  <c r="AP432" i="31"/>
  <c r="AO432" i="31"/>
  <c r="AN432" i="31"/>
  <c r="AM432" i="31"/>
  <c r="AL432" i="31"/>
  <c r="AJ432" i="31"/>
  <c r="AI432" i="31"/>
  <c r="AH432" i="31"/>
  <c r="AG432" i="31"/>
  <c r="AF432" i="31"/>
  <c r="AE432" i="31"/>
  <c r="AV427" i="31"/>
  <c r="AU427" i="31"/>
  <c r="AS427" i="31"/>
  <c r="AQ427" i="31"/>
  <c r="AP427" i="31"/>
  <c r="AO427" i="31"/>
  <c r="AN427" i="31"/>
  <c r="AM427" i="31"/>
  <c r="AL427" i="31"/>
  <c r="AJ427" i="31"/>
  <c r="AI427" i="31"/>
  <c r="AH427" i="31"/>
  <c r="AG427" i="31"/>
  <c r="AV426" i="31"/>
  <c r="AU426" i="31"/>
  <c r="AS426" i="31"/>
  <c r="AQ426" i="31"/>
  <c r="AP426" i="31"/>
  <c r="AO426" i="31"/>
  <c r="AN426" i="31"/>
  <c r="AM426" i="31"/>
  <c r="AL426" i="31"/>
  <c r="AJ426" i="31"/>
  <c r="AI426" i="31"/>
  <c r="AH426" i="31"/>
  <c r="AG426" i="31"/>
  <c r="AF426" i="31"/>
  <c r="AE426" i="31"/>
  <c r="AV425" i="31"/>
  <c r="AU425" i="31"/>
  <c r="AS425" i="31"/>
  <c r="AQ425" i="31"/>
  <c r="AP425" i="31"/>
  <c r="AO425" i="31"/>
  <c r="AN425" i="31"/>
  <c r="AM425" i="31"/>
  <c r="AL425" i="31"/>
  <c r="AJ425" i="31"/>
  <c r="AI425" i="31"/>
  <c r="AH425" i="31"/>
  <c r="AG425" i="31"/>
  <c r="AF425" i="31"/>
  <c r="AE425" i="31"/>
  <c r="AV424" i="31"/>
  <c r="AU424" i="31"/>
  <c r="AS424" i="31"/>
  <c r="AQ424" i="31"/>
  <c r="AP424" i="31"/>
  <c r="AO424" i="31"/>
  <c r="AN424" i="31"/>
  <c r="AM424" i="31"/>
  <c r="AL424" i="31"/>
  <c r="AJ424" i="31"/>
  <c r="AI424" i="31"/>
  <c r="AH424" i="31"/>
  <c r="AG424" i="31"/>
  <c r="AF424" i="31"/>
  <c r="AE424" i="31"/>
  <c r="AV423" i="31"/>
  <c r="AU423" i="31"/>
  <c r="AS423" i="31"/>
  <c r="AQ423" i="31"/>
  <c r="AP423" i="31"/>
  <c r="AO423" i="31"/>
  <c r="AN423" i="31"/>
  <c r="AM423" i="31"/>
  <c r="AL423" i="31"/>
  <c r="AJ423" i="31"/>
  <c r="AI423" i="31"/>
  <c r="AH423" i="31"/>
  <c r="AG423" i="31"/>
  <c r="AV422" i="31"/>
  <c r="AU422" i="31"/>
  <c r="AS422" i="31"/>
  <c r="AQ422" i="31"/>
  <c r="AP422" i="31"/>
  <c r="AO422" i="31"/>
  <c r="AN422" i="31"/>
  <c r="AM422" i="31"/>
  <c r="AL422" i="31"/>
  <c r="AJ422" i="31"/>
  <c r="AI422" i="31"/>
  <c r="AH422" i="31"/>
  <c r="AG422" i="31"/>
  <c r="AF422" i="31"/>
  <c r="AE422" i="31"/>
  <c r="AV417" i="31"/>
  <c r="AU417" i="31"/>
  <c r="AS417" i="31"/>
  <c r="AQ417" i="31"/>
  <c r="AP417" i="31"/>
  <c r="AO417" i="31"/>
  <c r="AN417" i="31"/>
  <c r="AM417" i="31"/>
  <c r="AL417" i="31"/>
  <c r="AJ417" i="31"/>
  <c r="AI417" i="31"/>
  <c r="AH417" i="31"/>
  <c r="AG417" i="31"/>
  <c r="AF417" i="31"/>
  <c r="AE417" i="31"/>
  <c r="AV416" i="31"/>
  <c r="AU416" i="31"/>
  <c r="AS416" i="31"/>
  <c r="AQ416" i="31"/>
  <c r="AP416" i="31"/>
  <c r="AO416" i="31"/>
  <c r="AN416" i="31"/>
  <c r="AM416" i="31"/>
  <c r="AL416" i="31"/>
  <c r="AJ416" i="31"/>
  <c r="AI416" i="31"/>
  <c r="AH416" i="31"/>
  <c r="AG416" i="31"/>
  <c r="AF416" i="31"/>
  <c r="AE416" i="31"/>
  <c r="AV415" i="31"/>
  <c r="AU415" i="31"/>
  <c r="AS415" i="31"/>
  <c r="AQ415" i="31"/>
  <c r="AP415" i="31"/>
  <c r="AO415" i="31"/>
  <c r="AN415" i="31"/>
  <c r="AM415" i="31"/>
  <c r="AL415" i="31"/>
  <c r="AJ415" i="31"/>
  <c r="AI415" i="31"/>
  <c r="AH415" i="31"/>
  <c r="AG415" i="31"/>
  <c r="AV414" i="31"/>
  <c r="AU414" i="31"/>
  <c r="AS414" i="31"/>
  <c r="AQ414" i="31"/>
  <c r="AP414" i="31"/>
  <c r="AO414" i="31"/>
  <c r="AN414" i="31"/>
  <c r="AM414" i="31"/>
  <c r="AL414" i="31"/>
  <c r="AJ414" i="31"/>
  <c r="AI414" i="31"/>
  <c r="AH414" i="31"/>
  <c r="AG414" i="31"/>
  <c r="AF414" i="31"/>
  <c r="AE414" i="31"/>
  <c r="AV413" i="31"/>
  <c r="AU413" i="31"/>
  <c r="AS413" i="31"/>
  <c r="AQ413" i="31"/>
  <c r="AP413" i="31"/>
  <c r="AO413" i="31"/>
  <c r="AN413" i="31"/>
  <c r="AM413" i="31"/>
  <c r="AL413" i="31"/>
  <c r="AJ413" i="31"/>
  <c r="AI413" i="31"/>
  <c r="AH413" i="31"/>
  <c r="AG413" i="31"/>
  <c r="AF413" i="31"/>
  <c r="AE413" i="31"/>
  <c r="AV412" i="31"/>
  <c r="AU412" i="31"/>
  <c r="AS412" i="31"/>
  <c r="AQ412" i="31"/>
  <c r="AP412" i="31"/>
  <c r="AO412" i="31"/>
  <c r="AN412" i="31"/>
  <c r="AM412" i="31"/>
  <c r="AL412" i="31"/>
  <c r="AJ412" i="31"/>
  <c r="AI412" i="31"/>
  <c r="AH412" i="31"/>
  <c r="AG412" i="31"/>
  <c r="AF412" i="31"/>
  <c r="AE412" i="31"/>
  <c r="AV411" i="31"/>
  <c r="AU411" i="31"/>
  <c r="AS411" i="31"/>
  <c r="AQ411" i="31"/>
  <c r="AP411" i="31"/>
  <c r="AO411" i="31"/>
  <c r="AN411" i="31"/>
  <c r="AM411" i="31"/>
  <c r="AL411" i="31"/>
  <c r="AJ411" i="31"/>
  <c r="AI411" i="31"/>
  <c r="AH411" i="31"/>
  <c r="AG411" i="31"/>
  <c r="AF411" i="31"/>
  <c r="AE411" i="31"/>
  <c r="AV410" i="31"/>
  <c r="AU410" i="31"/>
  <c r="AS410" i="31"/>
  <c r="AQ410" i="31"/>
  <c r="AP410" i="31"/>
  <c r="AO410" i="31"/>
  <c r="AN410" i="31"/>
  <c r="AM410" i="31"/>
  <c r="AL410" i="31"/>
  <c r="AJ410" i="31"/>
  <c r="AI410" i="31"/>
  <c r="AH410" i="31"/>
  <c r="AG410" i="31"/>
  <c r="AF410" i="31"/>
  <c r="AE410" i="31"/>
  <c r="AV409" i="31"/>
  <c r="AU409" i="31"/>
  <c r="AS409" i="31"/>
  <c r="AQ409" i="31"/>
  <c r="AP409" i="31"/>
  <c r="AO409" i="31"/>
  <c r="AN409" i="31"/>
  <c r="AM409" i="31"/>
  <c r="AL409" i="31"/>
  <c r="AJ409" i="31"/>
  <c r="AI409" i="31"/>
  <c r="AH409" i="31"/>
  <c r="AG409" i="31"/>
  <c r="AF409" i="31"/>
  <c r="AE409" i="31"/>
  <c r="AV408" i="31"/>
  <c r="AU408" i="31"/>
  <c r="AS408" i="31"/>
  <c r="AQ408" i="31"/>
  <c r="AP408" i="31"/>
  <c r="AO408" i="31"/>
  <c r="AN408" i="31"/>
  <c r="AM408" i="31"/>
  <c r="AL408" i="31"/>
  <c r="AJ408" i="31"/>
  <c r="AI408" i="31"/>
  <c r="AH408" i="31"/>
  <c r="AG408" i="31"/>
  <c r="AV407" i="31"/>
  <c r="AU407" i="31"/>
  <c r="AS407" i="31"/>
  <c r="AQ407" i="31"/>
  <c r="AP407" i="31"/>
  <c r="AO407" i="31"/>
  <c r="AN407" i="31"/>
  <c r="AM407" i="31"/>
  <c r="AL407" i="31"/>
  <c r="AJ407" i="31"/>
  <c r="AI407" i="31"/>
  <c r="AH407" i="31"/>
  <c r="AG407" i="31"/>
  <c r="AF407" i="31"/>
  <c r="AE407" i="31"/>
  <c r="AV402" i="31"/>
  <c r="AU402" i="31"/>
  <c r="AS402" i="31"/>
  <c r="AQ402" i="31"/>
  <c r="AP402" i="31"/>
  <c r="AO402" i="31"/>
  <c r="AN402" i="31"/>
  <c r="AM402" i="31"/>
  <c r="AL402" i="31"/>
  <c r="AJ402" i="31"/>
  <c r="AI402" i="31"/>
  <c r="AH402" i="31"/>
  <c r="AG402" i="31"/>
  <c r="AF402" i="31"/>
  <c r="AE402" i="31"/>
  <c r="AV401" i="31"/>
  <c r="AU401" i="31"/>
  <c r="AS401" i="31"/>
  <c r="AQ401" i="31"/>
  <c r="AP401" i="31"/>
  <c r="AO401" i="31"/>
  <c r="AN401" i="31"/>
  <c r="AM401" i="31"/>
  <c r="AL401" i="31"/>
  <c r="AJ401" i="31"/>
  <c r="AI401" i="31"/>
  <c r="AH401" i="31"/>
  <c r="AG401" i="31"/>
  <c r="AV400" i="31"/>
  <c r="AU400" i="31"/>
  <c r="AS400" i="31"/>
  <c r="AQ400" i="31"/>
  <c r="AP400" i="31"/>
  <c r="AO400" i="31"/>
  <c r="AN400" i="31"/>
  <c r="AM400" i="31"/>
  <c r="AL400" i="31"/>
  <c r="AJ400" i="31"/>
  <c r="AI400" i="31"/>
  <c r="AH400" i="31"/>
  <c r="AG400" i="31"/>
  <c r="AF400" i="31"/>
  <c r="AE400" i="31"/>
  <c r="AV399" i="31"/>
  <c r="AU399" i="31"/>
  <c r="AS399" i="31"/>
  <c r="AQ399" i="31"/>
  <c r="AP399" i="31"/>
  <c r="AO399" i="31"/>
  <c r="AN399" i="31"/>
  <c r="AM399" i="31"/>
  <c r="AL399" i="31"/>
  <c r="AJ399" i="31"/>
  <c r="AI399" i="31"/>
  <c r="AH399" i="31"/>
  <c r="AG399" i="31"/>
  <c r="AF399" i="31"/>
  <c r="AE399" i="31"/>
  <c r="AV398" i="31"/>
  <c r="AU398" i="31"/>
  <c r="AS398" i="31"/>
  <c r="AQ398" i="31"/>
  <c r="AP398" i="31"/>
  <c r="AO398" i="31"/>
  <c r="AN398" i="31"/>
  <c r="AM398" i="31"/>
  <c r="AL398" i="31"/>
  <c r="AJ398" i="31"/>
  <c r="AI398" i="31"/>
  <c r="AH398" i="31"/>
  <c r="AG398" i="31"/>
  <c r="AF398" i="31"/>
  <c r="AE398" i="31"/>
  <c r="AV397" i="31"/>
  <c r="AU397" i="31"/>
  <c r="AS397" i="31"/>
  <c r="AQ397" i="31"/>
  <c r="AP397" i="31"/>
  <c r="AO397" i="31"/>
  <c r="AN397" i="31"/>
  <c r="AM397" i="31"/>
  <c r="AL397" i="31"/>
  <c r="AJ397" i="31"/>
  <c r="AI397" i="31"/>
  <c r="AH397" i="31"/>
  <c r="AG397" i="31"/>
  <c r="AF397" i="31"/>
  <c r="AE397" i="31"/>
  <c r="AV396" i="31"/>
  <c r="AU396" i="31"/>
  <c r="AS396" i="31"/>
  <c r="AQ396" i="31"/>
  <c r="AP396" i="31"/>
  <c r="AO396" i="31"/>
  <c r="AN396" i="31"/>
  <c r="AM396" i="31"/>
  <c r="AL396" i="31"/>
  <c r="AJ396" i="31"/>
  <c r="AI396" i="31"/>
  <c r="AH396" i="31"/>
  <c r="AG396" i="31"/>
  <c r="AF396" i="31"/>
  <c r="AE396" i="31"/>
  <c r="AV395" i="31"/>
  <c r="AU395" i="31"/>
  <c r="AS395" i="31"/>
  <c r="AQ395" i="31"/>
  <c r="AP395" i="31"/>
  <c r="AO395" i="31"/>
  <c r="AN395" i="31"/>
  <c r="AM395" i="31"/>
  <c r="AL395" i="31"/>
  <c r="AJ395" i="31"/>
  <c r="AI395" i="31"/>
  <c r="AH395" i="31"/>
  <c r="AG395" i="31"/>
  <c r="AF395" i="31"/>
  <c r="AE395" i="31"/>
  <c r="AV394" i="31"/>
  <c r="AU394" i="31"/>
  <c r="AS394" i="31"/>
  <c r="AQ394" i="31"/>
  <c r="AP394" i="31"/>
  <c r="AO394" i="31"/>
  <c r="AN394" i="31"/>
  <c r="AM394" i="31"/>
  <c r="AL394" i="31"/>
  <c r="AJ394" i="31"/>
  <c r="AI394" i="31"/>
  <c r="AH394" i="31"/>
  <c r="AG394" i="31"/>
  <c r="AF394" i="31"/>
  <c r="AE394" i="31"/>
  <c r="AV393" i="31"/>
  <c r="AU393" i="31"/>
  <c r="AS393" i="31"/>
  <c r="AQ393" i="31"/>
  <c r="AP393" i="31"/>
  <c r="AO393" i="31"/>
  <c r="AN393" i="31"/>
  <c r="AM393" i="31"/>
  <c r="AL393" i="31"/>
  <c r="AJ393" i="31"/>
  <c r="AI393" i="31"/>
  <c r="AH393" i="31"/>
  <c r="AG393" i="31"/>
  <c r="AF393" i="31"/>
  <c r="AE393" i="31"/>
  <c r="AV392" i="31"/>
  <c r="AU392" i="31"/>
  <c r="AS392" i="31"/>
  <c r="AQ392" i="31"/>
  <c r="AP392" i="31"/>
  <c r="AO392" i="31"/>
  <c r="AN392" i="31"/>
  <c r="AM392" i="31"/>
  <c r="AL392" i="31"/>
  <c r="AJ392" i="31"/>
  <c r="AI392" i="31"/>
  <c r="AH392" i="31"/>
  <c r="AG392" i="31"/>
  <c r="AF392" i="31"/>
  <c r="AE392" i="31"/>
  <c r="AV391" i="31"/>
  <c r="AU391" i="31"/>
  <c r="AS391" i="31"/>
  <c r="AQ391" i="31"/>
  <c r="AP391" i="31"/>
  <c r="AO391" i="31"/>
  <c r="AN391" i="31"/>
  <c r="AM391" i="31"/>
  <c r="AL391" i="31"/>
  <c r="AJ391" i="31"/>
  <c r="AI391" i="31"/>
  <c r="AH391" i="31"/>
  <c r="AG391" i="31"/>
  <c r="AF391" i="31"/>
  <c r="AE391" i="31"/>
  <c r="AV390" i="31"/>
  <c r="AU390" i="31"/>
  <c r="AS390" i="31"/>
  <c r="AQ390" i="31"/>
  <c r="AP390" i="31"/>
  <c r="AO390" i="31"/>
  <c r="AN390" i="31"/>
  <c r="AM390" i="31"/>
  <c r="AL390" i="31"/>
  <c r="AJ390" i="31"/>
  <c r="AI390" i="31"/>
  <c r="AH390" i="31"/>
  <c r="AG390" i="31"/>
  <c r="AV389" i="31"/>
  <c r="AU389" i="31"/>
  <c r="AS389" i="31"/>
  <c r="AQ389" i="31"/>
  <c r="AP389" i="31"/>
  <c r="AO389" i="31"/>
  <c r="AN389" i="31"/>
  <c r="AM389" i="31"/>
  <c r="AL389" i="31"/>
  <c r="AJ389" i="31"/>
  <c r="AI389" i="31"/>
  <c r="AH389" i="31"/>
  <c r="AG389" i="31"/>
  <c r="AF389" i="31"/>
  <c r="AE389" i="31"/>
  <c r="AV384" i="31"/>
  <c r="AU384" i="31"/>
  <c r="AS384" i="31"/>
  <c r="AQ384" i="31"/>
  <c r="AP384" i="31"/>
  <c r="AO384" i="31"/>
  <c r="AN384" i="31"/>
  <c r="AM384" i="31"/>
  <c r="AL384" i="31"/>
  <c r="AJ384" i="31"/>
  <c r="AI384" i="31"/>
  <c r="AH384" i="31"/>
  <c r="AG384" i="31"/>
  <c r="AV383" i="31"/>
  <c r="AU383" i="31"/>
  <c r="AS383" i="31"/>
  <c r="AQ383" i="31"/>
  <c r="AP383" i="31"/>
  <c r="AO383" i="31"/>
  <c r="AN383" i="31"/>
  <c r="AM383" i="31"/>
  <c r="AL383" i="31"/>
  <c r="AJ383" i="31"/>
  <c r="AI383" i="31"/>
  <c r="AH383" i="31"/>
  <c r="AG383" i="31"/>
  <c r="AF383" i="31"/>
  <c r="AE383" i="31"/>
  <c r="AV382" i="31"/>
  <c r="AU382" i="31"/>
  <c r="AS382" i="31"/>
  <c r="AQ382" i="31"/>
  <c r="AP382" i="31"/>
  <c r="AO382" i="31"/>
  <c r="AN382" i="31"/>
  <c r="AM382" i="31"/>
  <c r="AL382" i="31"/>
  <c r="AJ382" i="31"/>
  <c r="AI382" i="31"/>
  <c r="AH382" i="31"/>
  <c r="AG382" i="31"/>
  <c r="AF382" i="31"/>
  <c r="AE382" i="31"/>
  <c r="AV381" i="31"/>
  <c r="AU381" i="31"/>
  <c r="AS381" i="31"/>
  <c r="AQ381" i="31"/>
  <c r="AP381" i="31"/>
  <c r="AO381" i="31"/>
  <c r="AN381" i="31"/>
  <c r="AM381" i="31"/>
  <c r="AL381" i="31"/>
  <c r="AJ381" i="31"/>
  <c r="AI381" i="31"/>
  <c r="AH381" i="31"/>
  <c r="AG381" i="31"/>
  <c r="AF381" i="31"/>
  <c r="AE381" i="31"/>
  <c r="AV380" i="31"/>
  <c r="AU380" i="31"/>
  <c r="AS380" i="31"/>
  <c r="AQ380" i="31"/>
  <c r="AP380" i="31"/>
  <c r="AO380" i="31"/>
  <c r="AN380" i="31"/>
  <c r="AM380" i="31"/>
  <c r="AL380" i="31"/>
  <c r="AJ380" i="31"/>
  <c r="AI380" i="31"/>
  <c r="AH380" i="31"/>
  <c r="AG380" i="31"/>
  <c r="AF380" i="31"/>
  <c r="AE380" i="31"/>
  <c r="AV379" i="31"/>
  <c r="AU379" i="31"/>
  <c r="AS379" i="31"/>
  <c r="AQ379" i="31"/>
  <c r="AP379" i="31"/>
  <c r="AO379" i="31"/>
  <c r="AN379" i="31"/>
  <c r="AM379" i="31"/>
  <c r="AL379" i="31"/>
  <c r="AJ379" i="31"/>
  <c r="AI379" i="31"/>
  <c r="AH379" i="31"/>
  <c r="AG379" i="31"/>
  <c r="AF379" i="31"/>
  <c r="AE379" i="31"/>
  <c r="AV378" i="31"/>
  <c r="AU378" i="31"/>
  <c r="AS378" i="31"/>
  <c r="AQ378" i="31"/>
  <c r="AP378" i="31"/>
  <c r="AO378" i="31"/>
  <c r="AN378" i="31"/>
  <c r="AM378" i="31"/>
  <c r="AL378" i="31"/>
  <c r="AJ378" i="31"/>
  <c r="AI378" i="31"/>
  <c r="AH378" i="31"/>
  <c r="AG378" i="31"/>
  <c r="AF378" i="31"/>
  <c r="AE378" i="31"/>
  <c r="AV377" i="31"/>
  <c r="AU377" i="31"/>
  <c r="AS377" i="31"/>
  <c r="AQ377" i="31"/>
  <c r="AP377" i="31"/>
  <c r="AO377" i="31"/>
  <c r="AN377" i="31"/>
  <c r="AM377" i="31"/>
  <c r="AL377" i="31"/>
  <c r="AJ377" i="31"/>
  <c r="AI377" i="31"/>
  <c r="AH377" i="31"/>
  <c r="AG377" i="31"/>
  <c r="AF377" i="31"/>
  <c r="AE377" i="31"/>
  <c r="AV376" i="31"/>
  <c r="AU376" i="31"/>
  <c r="AS376" i="31"/>
  <c r="AQ376" i="31"/>
  <c r="AP376" i="31"/>
  <c r="AO376" i="31"/>
  <c r="AN376" i="31"/>
  <c r="AM376" i="31"/>
  <c r="AL376" i="31"/>
  <c r="AJ376" i="31"/>
  <c r="AI376" i="31"/>
  <c r="AH376" i="31"/>
  <c r="AG376" i="31"/>
  <c r="AF376" i="31"/>
  <c r="AE376" i="31"/>
  <c r="AV375" i="31"/>
  <c r="AU375" i="31"/>
  <c r="AS375" i="31"/>
  <c r="AQ375" i="31"/>
  <c r="AP375" i="31"/>
  <c r="AO375" i="31"/>
  <c r="AN375" i="31"/>
  <c r="AM375" i="31"/>
  <c r="AL375" i="31"/>
  <c r="AJ375" i="31"/>
  <c r="AI375" i="31"/>
  <c r="AH375" i="31"/>
  <c r="AG375" i="31"/>
  <c r="AF375" i="31"/>
  <c r="AE375" i="31"/>
  <c r="AV374" i="31"/>
  <c r="AU374" i="31"/>
  <c r="AS374" i="31"/>
  <c r="AQ374" i="31"/>
  <c r="AP374" i="31"/>
  <c r="AO374" i="31"/>
  <c r="AN374" i="31"/>
  <c r="AM374" i="31"/>
  <c r="AL374" i="31"/>
  <c r="AJ374" i="31"/>
  <c r="AI374" i="31"/>
  <c r="AH374" i="31"/>
  <c r="AG374" i="31"/>
  <c r="AF374" i="31"/>
  <c r="AE374" i="31"/>
  <c r="AV373" i="31"/>
  <c r="AU373" i="31"/>
  <c r="AS373" i="31"/>
  <c r="AQ373" i="31"/>
  <c r="AP373" i="31"/>
  <c r="AO373" i="31"/>
  <c r="AN373" i="31"/>
  <c r="AM373" i="31"/>
  <c r="AL373" i="31"/>
  <c r="AJ373" i="31"/>
  <c r="AI373" i="31"/>
  <c r="AH373" i="31"/>
  <c r="AG373" i="31"/>
  <c r="AF373" i="31"/>
  <c r="AE373" i="31"/>
  <c r="AV372" i="31"/>
  <c r="AU372" i="31"/>
  <c r="AS372" i="31"/>
  <c r="AQ372" i="31"/>
  <c r="AP372" i="31"/>
  <c r="AO372" i="31"/>
  <c r="AN372" i="31"/>
  <c r="AM372" i="31"/>
  <c r="AL372" i="31"/>
  <c r="AJ372" i="31"/>
  <c r="AI372" i="31"/>
  <c r="AH372" i="31"/>
  <c r="AG372" i="31"/>
  <c r="AF372" i="31"/>
  <c r="AE372" i="31"/>
  <c r="AV371" i="31"/>
  <c r="AU371" i="31"/>
  <c r="AS371" i="31"/>
  <c r="AQ371" i="31"/>
  <c r="AP371" i="31"/>
  <c r="AO371" i="31"/>
  <c r="AN371" i="31"/>
  <c r="AM371" i="31"/>
  <c r="AL371" i="31"/>
  <c r="AJ371" i="31"/>
  <c r="AI371" i="31"/>
  <c r="AH371" i="31"/>
  <c r="AG371" i="31"/>
  <c r="AV370" i="31"/>
  <c r="AU370" i="31"/>
  <c r="AS370" i="31"/>
  <c r="AQ370" i="31"/>
  <c r="AP370" i="31"/>
  <c r="AO370" i="31"/>
  <c r="AN370" i="31"/>
  <c r="AM370" i="31"/>
  <c r="AL370" i="31"/>
  <c r="AJ370" i="31"/>
  <c r="AI370" i="31"/>
  <c r="AH370" i="31"/>
  <c r="AG370" i="31"/>
  <c r="AF370" i="31"/>
  <c r="AE370" i="31"/>
  <c r="AV365" i="31"/>
  <c r="AU365" i="31"/>
  <c r="AS365" i="31"/>
  <c r="AQ365" i="31"/>
  <c r="AP365" i="31"/>
  <c r="AO365" i="31"/>
  <c r="AN365" i="31"/>
  <c r="AM365" i="31"/>
  <c r="AL365" i="31"/>
  <c r="AJ365" i="31"/>
  <c r="AI365" i="31"/>
  <c r="AH365" i="31"/>
  <c r="AG365" i="31"/>
  <c r="AF365" i="31"/>
  <c r="AE365" i="31"/>
  <c r="AV364" i="31"/>
  <c r="AU364" i="31"/>
  <c r="AS364" i="31"/>
  <c r="AQ364" i="31"/>
  <c r="AP364" i="31"/>
  <c r="AO364" i="31"/>
  <c r="AN364" i="31"/>
  <c r="AM364" i="31"/>
  <c r="AL364" i="31"/>
  <c r="AJ364" i="31"/>
  <c r="AI364" i="31"/>
  <c r="AH364" i="31"/>
  <c r="AG364" i="31"/>
  <c r="AV363" i="31"/>
  <c r="AU363" i="31"/>
  <c r="AS363" i="31"/>
  <c r="AQ363" i="31"/>
  <c r="AP363" i="31"/>
  <c r="AO363" i="31"/>
  <c r="AN363" i="31"/>
  <c r="AM363" i="31"/>
  <c r="AL363" i="31"/>
  <c r="AJ363" i="31"/>
  <c r="AI363" i="31"/>
  <c r="AH363" i="31"/>
  <c r="AG363" i="31"/>
  <c r="AF363" i="31"/>
  <c r="AE363" i="31"/>
  <c r="AV362" i="31"/>
  <c r="AU362" i="31"/>
  <c r="AS362" i="31"/>
  <c r="AQ362" i="31"/>
  <c r="AP362" i="31"/>
  <c r="AO362" i="31"/>
  <c r="AN362" i="31"/>
  <c r="AM362" i="31"/>
  <c r="AL362" i="31"/>
  <c r="AJ362" i="31"/>
  <c r="AI362" i="31"/>
  <c r="AH362" i="31"/>
  <c r="AG362" i="31"/>
  <c r="AF362" i="31"/>
  <c r="AE362" i="31"/>
  <c r="AV361" i="31"/>
  <c r="AU361" i="31"/>
  <c r="AS361" i="31"/>
  <c r="AQ361" i="31"/>
  <c r="AP361" i="31"/>
  <c r="AO361" i="31"/>
  <c r="AN361" i="31"/>
  <c r="AM361" i="31"/>
  <c r="AL361" i="31"/>
  <c r="AJ361" i="31"/>
  <c r="AI361" i="31"/>
  <c r="AH361" i="31"/>
  <c r="AG361" i="31"/>
  <c r="AF361" i="31"/>
  <c r="AE361" i="31"/>
  <c r="AV360" i="31"/>
  <c r="AU360" i="31"/>
  <c r="AS360" i="31"/>
  <c r="AQ360" i="31"/>
  <c r="AP360" i="31"/>
  <c r="AO360" i="31"/>
  <c r="AN360" i="31"/>
  <c r="AM360" i="31"/>
  <c r="AL360" i="31"/>
  <c r="AJ360" i="31"/>
  <c r="AI360" i="31"/>
  <c r="AH360" i="31"/>
  <c r="AG360" i="31"/>
  <c r="AF360" i="31"/>
  <c r="AE360" i="31"/>
  <c r="AV359" i="31"/>
  <c r="AU359" i="31"/>
  <c r="AS359" i="31"/>
  <c r="AQ359" i="31"/>
  <c r="AP359" i="31"/>
  <c r="AO359" i="31"/>
  <c r="AN359" i="31"/>
  <c r="AM359" i="31"/>
  <c r="AL359" i="31"/>
  <c r="AJ359" i="31"/>
  <c r="AI359" i="31"/>
  <c r="AH359" i="31"/>
  <c r="AG359" i="31"/>
  <c r="AF359" i="31"/>
  <c r="AE359" i="31"/>
  <c r="AV358" i="31"/>
  <c r="AU358" i="31"/>
  <c r="AS358" i="31"/>
  <c r="AQ358" i="31"/>
  <c r="AP358" i="31"/>
  <c r="AO358" i="31"/>
  <c r="AN358" i="31"/>
  <c r="AM358" i="31"/>
  <c r="AL358" i="31"/>
  <c r="AJ358" i="31"/>
  <c r="AI358" i="31"/>
  <c r="AH358" i="31"/>
  <c r="AG358" i="31"/>
  <c r="AF358" i="31"/>
  <c r="AE358" i="31"/>
  <c r="AV357" i="31"/>
  <c r="AU357" i="31"/>
  <c r="AS357" i="31"/>
  <c r="AQ357" i="31"/>
  <c r="AP357" i="31"/>
  <c r="AO357" i="31"/>
  <c r="AN357" i="31"/>
  <c r="AM357" i="31"/>
  <c r="AL357" i="31"/>
  <c r="AJ357" i="31"/>
  <c r="AI357" i="31"/>
  <c r="AH357" i="31"/>
  <c r="AG357" i="31"/>
  <c r="AF357" i="31"/>
  <c r="AE357" i="31"/>
  <c r="AV356" i="31"/>
  <c r="AU356" i="31"/>
  <c r="AS356" i="31"/>
  <c r="AQ356" i="31"/>
  <c r="AP356" i="31"/>
  <c r="AO356" i="31"/>
  <c r="AN356" i="31"/>
  <c r="AM356" i="31"/>
  <c r="AL356" i="31"/>
  <c r="AJ356" i="31"/>
  <c r="AI356" i="31"/>
  <c r="AH356" i="31"/>
  <c r="AG356" i="31"/>
  <c r="AF356" i="31"/>
  <c r="AE356" i="31"/>
  <c r="AV355" i="31"/>
  <c r="AU355" i="31"/>
  <c r="AS355" i="31"/>
  <c r="AQ355" i="31"/>
  <c r="AP355" i="31"/>
  <c r="AO355" i="31"/>
  <c r="AN355" i="31"/>
  <c r="AM355" i="31"/>
  <c r="AL355" i="31"/>
  <c r="AJ355" i="31"/>
  <c r="AI355" i="31"/>
  <c r="AH355" i="31"/>
  <c r="AG355" i="31"/>
  <c r="AF355" i="31"/>
  <c r="AE355" i="31"/>
  <c r="AV354" i="31"/>
  <c r="AU354" i="31"/>
  <c r="AS354" i="31"/>
  <c r="AQ354" i="31"/>
  <c r="AP354" i="31"/>
  <c r="AO354" i="31"/>
  <c r="AN354" i="31"/>
  <c r="AM354" i="31"/>
  <c r="AL354" i="31"/>
  <c r="AJ354" i="31"/>
  <c r="AI354" i="31"/>
  <c r="AH354" i="31"/>
  <c r="AG354" i="31"/>
  <c r="AF354" i="31"/>
  <c r="AE354" i="31"/>
  <c r="AV353" i="31"/>
  <c r="AU353" i="31"/>
  <c r="AS353" i="31"/>
  <c r="AQ353" i="31"/>
  <c r="AP353" i="31"/>
  <c r="AO353" i="31"/>
  <c r="AN353" i="31"/>
  <c r="AM353" i="31"/>
  <c r="AL353" i="31"/>
  <c r="AJ353" i="31"/>
  <c r="AI353" i="31"/>
  <c r="AH353" i="31"/>
  <c r="AG353" i="31"/>
  <c r="AF353" i="31"/>
  <c r="AE353" i="31"/>
  <c r="AV352" i="31"/>
  <c r="AU352" i="31"/>
  <c r="AS352" i="31"/>
  <c r="AQ352" i="31"/>
  <c r="AP352" i="31"/>
  <c r="AO352" i="31"/>
  <c r="AN352" i="31"/>
  <c r="AM352" i="31"/>
  <c r="AL352" i="31"/>
  <c r="AJ352" i="31"/>
  <c r="AI352" i="31"/>
  <c r="AH352" i="31"/>
  <c r="AG352" i="31"/>
  <c r="AV351" i="31"/>
  <c r="AU351" i="31"/>
  <c r="AS351" i="31"/>
  <c r="AQ351" i="31"/>
  <c r="AP351" i="31"/>
  <c r="AO351" i="31"/>
  <c r="AN351" i="31"/>
  <c r="AM351" i="31"/>
  <c r="AL351" i="31"/>
  <c r="AJ351" i="31"/>
  <c r="AI351" i="31"/>
  <c r="AH351" i="31"/>
  <c r="AG351" i="31"/>
  <c r="AF351" i="31"/>
  <c r="AE351" i="31"/>
  <c r="AV346" i="31"/>
  <c r="AU346" i="31"/>
  <c r="AS346" i="31"/>
  <c r="AQ346" i="31"/>
  <c r="AP346" i="31"/>
  <c r="AO346" i="31"/>
  <c r="AN346" i="31"/>
  <c r="AM346" i="31"/>
  <c r="AL346" i="31"/>
  <c r="AJ346" i="31"/>
  <c r="AI346" i="31"/>
  <c r="AH346" i="31"/>
  <c r="AG346" i="31"/>
  <c r="AF346" i="31"/>
  <c r="AE346" i="31"/>
  <c r="AV345" i="31"/>
  <c r="AU345" i="31"/>
  <c r="AS345" i="31"/>
  <c r="AQ345" i="31"/>
  <c r="AP345" i="31"/>
  <c r="AO345" i="31"/>
  <c r="AN345" i="31"/>
  <c r="AM345" i="31"/>
  <c r="AL345" i="31"/>
  <c r="AJ345" i="31"/>
  <c r="AI345" i="31"/>
  <c r="AH345" i="31"/>
  <c r="AG345" i="31"/>
  <c r="AF345" i="31"/>
  <c r="AE345" i="31"/>
  <c r="AV344" i="31"/>
  <c r="AU344" i="31"/>
  <c r="AS344" i="31"/>
  <c r="AQ344" i="31"/>
  <c r="AP344" i="31"/>
  <c r="AO344" i="31"/>
  <c r="AN344" i="31"/>
  <c r="AM344" i="31"/>
  <c r="AL344" i="31"/>
  <c r="AJ344" i="31"/>
  <c r="AI344" i="31"/>
  <c r="AH344" i="31"/>
  <c r="AG344" i="31"/>
  <c r="AF344" i="31"/>
  <c r="AE344" i="31"/>
  <c r="AV343" i="31"/>
  <c r="AU343" i="31"/>
  <c r="AS343" i="31"/>
  <c r="AQ343" i="31"/>
  <c r="AP343" i="31"/>
  <c r="AO343" i="31"/>
  <c r="AN343" i="31"/>
  <c r="AM343" i="31"/>
  <c r="AL343" i="31"/>
  <c r="AJ343" i="31"/>
  <c r="AI343" i="31"/>
  <c r="AH343" i="31"/>
  <c r="AG343" i="31"/>
  <c r="AF343" i="31"/>
  <c r="AE343" i="31"/>
  <c r="AV342" i="31"/>
  <c r="AU342" i="31"/>
  <c r="AS342" i="31"/>
  <c r="AQ342" i="31"/>
  <c r="AP342" i="31"/>
  <c r="AO342" i="31"/>
  <c r="AN342" i="31"/>
  <c r="AM342" i="31"/>
  <c r="AL342" i="31"/>
  <c r="AJ342" i="31"/>
  <c r="AI342" i="31"/>
  <c r="AH342" i="31"/>
  <c r="AG342" i="31"/>
  <c r="AF342" i="31"/>
  <c r="AE342" i="31"/>
  <c r="AV341" i="31"/>
  <c r="AU341" i="31"/>
  <c r="AS341" i="31"/>
  <c r="AQ341" i="31"/>
  <c r="AP341" i="31"/>
  <c r="AO341" i="31"/>
  <c r="AN341" i="31"/>
  <c r="AM341" i="31"/>
  <c r="AL341" i="31"/>
  <c r="AJ341" i="31"/>
  <c r="AI341" i="31"/>
  <c r="AH341" i="31"/>
  <c r="AG341" i="31"/>
  <c r="AF341" i="31"/>
  <c r="AE341" i="31"/>
  <c r="AV340" i="31"/>
  <c r="AU340" i="31"/>
  <c r="AS340" i="31"/>
  <c r="AQ340" i="31"/>
  <c r="AP340" i="31"/>
  <c r="AO340" i="31"/>
  <c r="AN340" i="31"/>
  <c r="AM340" i="31"/>
  <c r="AL340" i="31"/>
  <c r="AJ340" i="31"/>
  <c r="AI340" i="31"/>
  <c r="AH340" i="31"/>
  <c r="AG340" i="31"/>
  <c r="AF340" i="31"/>
  <c r="AE340" i="31"/>
  <c r="AV339" i="31"/>
  <c r="AU339" i="31"/>
  <c r="AS339" i="31"/>
  <c r="AQ339" i="31"/>
  <c r="AP339" i="31"/>
  <c r="AO339" i="31"/>
  <c r="AN339" i="31"/>
  <c r="AM339" i="31"/>
  <c r="AL339" i="31"/>
  <c r="AJ339" i="31"/>
  <c r="AI339" i="31"/>
  <c r="AH339" i="31"/>
  <c r="AG339" i="31"/>
  <c r="AF339" i="31"/>
  <c r="AE339" i="31"/>
  <c r="AV338" i="31"/>
  <c r="AU338" i="31"/>
  <c r="AS338" i="31"/>
  <c r="AQ338" i="31"/>
  <c r="AP338" i="31"/>
  <c r="AO338" i="31"/>
  <c r="AN338" i="31"/>
  <c r="AM338" i="31"/>
  <c r="AL338" i="31"/>
  <c r="AJ338" i="31"/>
  <c r="AI338" i="31"/>
  <c r="AH338" i="31"/>
  <c r="AG338" i="31"/>
  <c r="AV337" i="31"/>
  <c r="AU337" i="31"/>
  <c r="AS337" i="31"/>
  <c r="AQ337" i="31"/>
  <c r="AP337" i="31"/>
  <c r="AO337" i="31"/>
  <c r="AN337" i="31"/>
  <c r="AM337" i="31"/>
  <c r="AL337" i="31"/>
  <c r="AJ337" i="31"/>
  <c r="AI337" i="31"/>
  <c r="AH337" i="31"/>
  <c r="AG337" i="31"/>
  <c r="AF337" i="31"/>
  <c r="AE337" i="31"/>
  <c r="AV336" i="31"/>
  <c r="AU336" i="31"/>
  <c r="AS336" i="31"/>
  <c r="AQ336" i="31"/>
  <c r="AP336" i="31"/>
  <c r="AO336" i="31"/>
  <c r="AN336" i="31"/>
  <c r="AM336" i="31"/>
  <c r="AL336" i="31"/>
  <c r="AJ336" i="31"/>
  <c r="AI336" i="31"/>
  <c r="AH336" i="31"/>
  <c r="AG336" i="31"/>
  <c r="AF336" i="31"/>
  <c r="AE336" i="31"/>
  <c r="AV335" i="31"/>
  <c r="AU335" i="31"/>
  <c r="AS335" i="31"/>
  <c r="AQ335" i="31"/>
  <c r="AP335" i="31"/>
  <c r="AO335" i="31"/>
  <c r="AN335" i="31"/>
  <c r="AM335" i="31"/>
  <c r="AL335" i="31"/>
  <c r="AJ335" i="31"/>
  <c r="AI335" i="31"/>
  <c r="AH335" i="31"/>
  <c r="AG335" i="31"/>
  <c r="AF335" i="31"/>
  <c r="AE335" i="31"/>
  <c r="AV334" i="31"/>
  <c r="AU334" i="31"/>
  <c r="AS334" i="31"/>
  <c r="AQ334" i="31"/>
  <c r="AP334" i="31"/>
  <c r="AO334" i="31"/>
  <c r="AN334" i="31"/>
  <c r="AM334" i="31"/>
  <c r="AL334" i="31"/>
  <c r="AJ334" i="31"/>
  <c r="AI334" i="31"/>
  <c r="AH334" i="31"/>
  <c r="AG334" i="31"/>
  <c r="AF334" i="31"/>
  <c r="AE334" i="31"/>
  <c r="AV333" i="31"/>
  <c r="AU333" i="31"/>
  <c r="AS333" i="31"/>
  <c r="AQ333" i="31"/>
  <c r="AP333" i="31"/>
  <c r="AO333" i="31"/>
  <c r="AN333" i="31"/>
  <c r="AM333" i="31"/>
  <c r="AL333" i="31"/>
  <c r="AJ333" i="31"/>
  <c r="AI333" i="31"/>
  <c r="AH333" i="31"/>
  <c r="AG333" i="31"/>
  <c r="AF333" i="31"/>
  <c r="AE333" i="31"/>
  <c r="AV332" i="31"/>
  <c r="AU332" i="31"/>
  <c r="AS332" i="31"/>
  <c r="AQ332" i="31"/>
  <c r="AP332" i="31"/>
  <c r="AO332" i="31"/>
  <c r="AN332" i="31"/>
  <c r="AM332" i="31"/>
  <c r="AL332" i="31"/>
  <c r="AJ332" i="31"/>
  <c r="AI332" i="31"/>
  <c r="AH332" i="31"/>
  <c r="AG332" i="31"/>
  <c r="AF332" i="31"/>
  <c r="AE332" i="31"/>
  <c r="AV331" i="31"/>
  <c r="AU331" i="31"/>
  <c r="AS331" i="31"/>
  <c r="AQ331" i="31"/>
  <c r="AP331" i="31"/>
  <c r="AO331" i="31"/>
  <c r="AN331" i="31"/>
  <c r="AM331" i="31"/>
  <c r="AL331" i="31"/>
  <c r="AJ331" i="31"/>
  <c r="AI331" i="31"/>
  <c r="AH331" i="31"/>
  <c r="AG331" i="31"/>
  <c r="AF331" i="31"/>
  <c r="AE331" i="31"/>
  <c r="AV330" i="31"/>
  <c r="AU330" i="31"/>
  <c r="AS330" i="31"/>
  <c r="AQ330" i="31"/>
  <c r="AP330" i="31"/>
  <c r="AO330" i="31"/>
  <c r="AN330" i="31"/>
  <c r="AM330" i="31"/>
  <c r="AL330" i="31"/>
  <c r="AJ330" i="31"/>
  <c r="AI330" i="31"/>
  <c r="AH330" i="31"/>
  <c r="AG330" i="31"/>
  <c r="AF330" i="31"/>
  <c r="AE330" i="31"/>
  <c r="AV329" i="31"/>
  <c r="AU329" i="31"/>
  <c r="AS329" i="31"/>
  <c r="AQ329" i="31"/>
  <c r="AP329" i="31"/>
  <c r="AO329" i="31"/>
  <c r="AN329" i="31"/>
  <c r="AM329" i="31"/>
  <c r="AL329" i="31"/>
  <c r="AJ329" i="31"/>
  <c r="AI329" i="31"/>
  <c r="AH329" i="31"/>
  <c r="AG329" i="31"/>
  <c r="AF329" i="31"/>
  <c r="AE329" i="31"/>
  <c r="AV328" i="31"/>
  <c r="AU328" i="31"/>
  <c r="AS328" i="31"/>
  <c r="AQ328" i="31"/>
  <c r="AP328" i="31"/>
  <c r="AO328" i="31"/>
  <c r="AN328" i="31"/>
  <c r="AM328" i="31"/>
  <c r="AL328" i="31"/>
  <c r="AJ328" i="31"/>
  <c r="AI328" i="31"/>
  <c r="AH328" i="31"/>
  <c r="AG328" i="31"/>
  <c r="AF328" i="31"/>
  <c r="AE328" i="31"/>
  <c r="AV327" i="31"/>
  <c r="AU327" i="31"/>
  <c r="AS327" i="31"/>
  <c r="AQ327" i="31"/>
  <c r="AP327" i="31"/>
  <c r="AO327" i="31"/>
  <c r="AN327" i="31"/>
  <c r="AM327" i="31"/>
  <c r="AL327" i="31"/>
  <c r="AJ327" i="31"/>
  <c r="AI327" i="31"/>
  <c r="AH327" i="31"/>
  <c r="AG327" i="31"/>
  <c r="AF327" i="31"/>
  <c r="AE327" i="31"/>
  <c r="AV326" i="31"/>
  <c r="AU326" i="31"/>
  <c r="AS326" i="31"/>
  <c r="AQ326" i="31"/>
  <c r="AP326" i="31"/>
  <c r="AO326" i="31"/>
  <c r="AN326" i="31"/>
  <c r="AM326" i="31"/>
  <c r="AL326" i="31"/>
  <c r="AJ326" i="31"/>
  <c r="AI326" i="31"/>
  <c r="AH326" i="31"/>
  <c r="AG326" i="31"/>
  <c r="AF326" i="31"/>
  <c r="AE326" i="31"/>
  <c r="AV325" i="31"/>
  <c r="AU325" i="31"/>
  <c r="AS325" i="31"/>
  <c r="AQ325" i="31"/>
  <c r="AP325" i="31"/>
  <c r="AO325" i="31"/>
  <c r="AN325" i="31"/>
  <c r="AM325" i="31"/>
  <c r="AL325" i="31"/>
  <c r="AJ325" i="31"/>
  <c r="AI325" i="31"/>
  <c r="AH325" i="31"/>
  <c r="AG325" i="31"/>
  <c r="AF325" i="31"/>
  <c r="AE325" i="31"/>
  <c r="AV324" i="31"/>
  <c r="AU324" i="31"/>
  <c r="AS324" i="31"/>
  <c r="AQ324" i="31"/>
  <c r="AP324" i="31"/>
  <c r="AO324" i="31"/>
  <c r="AN324" i="31"/>
  <c r="AM324" i="31"/>
  <c r="AL324" i="31"/>
  <c r="AJ324" i="31"/>
  <c r="AI324" i="31"/>
  <c r="AH324" i="31"/>
  <c r="AG324" i="31"/>
  <c r="AF324" i="31"/>
  <c r="AE324" i="31"/>
  <c r="AV323" i="31"/>
  <c r="AU323" i="31"/>
  <c r="AS323" i="31"/>
  <c r="AQ323" i="31"/>
  <c r="AP323" i="31"/>
  <c r="AO323" i="31"/>
  <c r="AN323" i="31"/>
  <c r="AM323" i="31"/>
  <c r="AL323" i="31"/>
  <c r="AJ323" i="31"/>
  <c r="AI323" i="31"/>
  <c r="AH323" i="31"/>
  <c r="AG323" i="31"/>
  <c r="AF323" i="31"/>
  <c r="AE323" i="31"/>
  <c r="AV322" i="31"/>
  <c r="AU322" i="31"/>
  <c r="AS322" i="31"/>
  <c r="AQ322" i="31"/>
  <c r="AP322" i="31"/>
  <c r="AO322" i="31"/>
  <c r="AN322" i="31"/>
  <c r="AM322" i="31"/>
  <c r="AL322" i="31"/>
  <c r="AJ322" i="31"/>
  <c r="AI322" i="31"/>
  <c r="AH322" i="31"/>
  <c r="AG322" i="31"/>
  <c r="AF322" i="31"/>
  <c r="AE322" i="31"/>
  <c r="AV321" i="31"/>
  <c r="AU321" i="31"/>
  <c r="AS321" i="31"/>
  <c r="AQ321" i="31"/>
  <c r="AP321" i="31"/>
  <c r="AO321" i="31"/>
  <c r="AN321" i="31"/>
  <c r="AM321" i="31"/>
  <c r="AL321" i="31"/>
  <c r="AJ321" i="31"/>
  <c r="AI321" i="31"/>
  <c r="AH321" i="31"/>
  <c r="AG321" i="31"/>
  <c r="AF321" i="31"/>
  <c r="AE321" i="31"/>
  <c r="AV320" i="31"/>
  <c r="AU320" i="31"/>
  <c r="AS320" i="31"/>
  <c r="AQ320" i="31"/>
  <c r="AP320" i="31"/>
  <c r="AO320" i="31"/>
  <c r="AN320" i="31"/>
  <c r="AM320" i="31"/>
  <c r="AL320" i="31"/>
  <c r="AJ320" i="31"/>
  <c r="AI320" i="31"/>
  <c r="AH320" i="31"/>
  <c r="AG320" i="31"/>
  <c r="AF320" i="31"/>
  <c r="AE320" i="31"/>
  <c r="AV319" i="31"/>
  <c r="AU319" i="31"/>
  <c r="AS319" i="31"/>
  <c r="AQ319" i="31"/>
  <c r="AP319" i="31"/>
  <c r="AO319" i="31"/>
  <c r="AN319" i="31"/>
  <c r="AM319" i="31"/>
  <c r="AL319" i="31"/>
  <c r="AJ319" i="31"/>
  <c r="AI319" i="31"/>
  <c r="AH319" i="31"/>
  <c r="AG319" i="31"/>
  <c r="AF319" i="31"/>
  <c r="AE319" i="31"/>
  <c r="AV318" i="31"/>
  <c r="AU318" i="31"/>
  <c r="AS318" i="31"/>
  <c r="AQ318" i="31"/>
  <c r="AP318" i="31"/>
  <c r="AO318" i="31"/>
  <c r="AN318" i="31"/>
  <c r="AM318" i="31"/>
  <c r="AL318" i="31"/>
  <c r="AJ318" i="31"/>
  <c r="AI318" i="31"/>
  <c r="AH318" i="31"/>
  <c r="AG318" i="31"/>
  <c r="AF318" i="31"/>
  <c r="AE318" i="31"/>
  <c r="AV317" i="31"/>
  <c r="AU317" i="31"/>
  <c r="AS317" i="31"/>
  <c r="AQ317" i="31"/>
  <c r="AP317" i="31"/>
  <c r="AO317" i="31"/>
  <c r="AN317" i="31"/>
  <c r="AM317" i="31"/>
  <c r="AL317" i="31"/>
  <c r="AJ317" i="31"/>
  <c r="AI317" i="31"/>
  <c r="AH317" i="31"/>
  <c r="AG317" i="31"/>
  <c r="AF317" i="31"/>
  <c r="AE317" i="31"/>
  <c r="AV316" i="31"/>
  <c r="AU316" i="31"/>
  <c r="AS316" i="31"/>
  <c r="AQ316" i="31"/>
  <c r="AP316" i="31"/>
  <c r="AO316" i="31"/>
  <c r="AN316" i="31"/>
  <c r="AM316" i="31"/>
  <c r="AL316" i="31"/>
  <c r="AJ316" i="31"/>
  <c r="AI316" i="31"/>
  <c r="AH316" i="31"/>
  <c r="AG316" i="31"/>
  <c r="AF316" i="31"/>
  <c r="AE316" i="31"/>
  <c r="AV315" i="31"/>
  <c r="AU315" i="31"/>
  <c r="AS315" i="31"/>
  <c r="AQ315" i="31"/>
  <c r="AP315" i="31"/>
  <c r="AO315" i="31"/>
  <c r="AN315" i="31"/>
  <c r="AM315" i="31"/>
  <c r="AL315" i="31"/>
  <c r="AJ315" i="31"/>
  <c r="AI315" i="31"/>
  <c r="AH315" i="31"/>
  <c r="AG315" i="31"/>
  <c r="AF315" i="31"/>
  <c r="AE315" i="31"/>
  <c r="AV314" i="31"/>
  <c r="AU314" i="31"/>
  <c r="AS314" i="31"/>
  <c r="AQ314" i="31"/>
  <c r="AP314" i="31"/>
  <c r="AO314" i="31"/>
  <c r="AN314" i="31"/>
  <c r="AM314" i="31"/>
  <c r="AL314" i="31"/>
  <c r="AJ314" i="31"/>
  <c r="AI314" i="31"/>
  <c r="AH314" i="31"/>
  <c r="AG314" i="31"/>
  <c r="AF314" i="31"/>
  <c r="AE314" i="31"/>
  <c r="AV313" i="31"/>
  <c r="AU313" i="31"/>
  <c r="AS313" i="31"/>
  <c r="AQ313" i="31"/>
  <c r="AP313" i="31"/>
  <c r="AO313" i="31"/>
  <c r="AN313" i="31"/>
  <c r="AM313" i="31"/>
  <c r="AL313" i="31"/>
  <c r="AJ313" i="31"/>
  <c r="AI313" i="31"/>
  <c r="AH313" i="31"/>
  <c r="AG313" i="31"/>
  <c r="AF313" i="31"/>
  <c r="AE313" i="31"/>
  <c r="AV312" i="31"/>
  <c r="AU312" i="31"/>
  <c r="AS312" i="31"/>
  <c r="AQ312" i="31"/>
  <c r="AP312" i="31"/>
  <c r="AO312" i="31"/>
  <c r="AN312" i="31"/>
  <c r="AM312" i="31"/>
  <c r="AL312" i="31"/>
  <c r="AJ312" i="31"/>
  <c r="AI312" i="31"/>
  <c r="AH312" i="31"/>
  <c r="AG312" i="31"/>
  <c r="AF312" i="31"/>
  <c r="AE312" i="31"/>
  <c r="AV311" i="31"/>
  <c r="AU311" i="31"/>
  <c r="AS311" i="31"/>
  <c r="AQ311" i="31"/>
  <c r="AP311" i="31"/>
  <c r="AO311" i="31"/>
  <c r="AN311" i="31"/>
  <c r="AM311" i="31"/>
  <c r="AL311" i="31"/>
  <c r="AJ311" i="31"/>
  <c r="AI311" i="31"/>
  <c r="AH311" i="31"/>
  <c r="AG311" i="31"/>
  <c r="AF311" i="31"/>
  <c r="AE311" i="31"/>
  <c r="AV310" i="31"/>
  <c r="AU310" i="31"/>
  <c r="AS310" i="31"/>
  <c r="AQ310" i="31"/>
  <c r="AP310" i="31"/>
  <c r="AO310" i="31"/>
  <c r="AN310" i="31"/>
  <c r="AM310" i="31"/>
  <c r="AL310" i="31"/>
  <c r="AJ310" i="31"/>
  <c r="AI310" i="31"/>
  <c r="AH310" i="31"/>
  <c r="AG310" i="31"/>
  <c r="AF310" i="31"/>
  <c r="AE310" i="31"/>
  <c r="AV309" i="31"/>
  <c r="AU309" i="31"/>
  <c r="AS309" i="31"/>
  <c r="AQ309" i="31"/>
  <c r="AP309" i="31"/>
  <c r="AO309" i="31"/>
  <c r="AN309" i="31"/>
  <c r="AM309" i="31"/>
  <c r="AL309" i="31"/>
  <c r="AJ309" i="31"/>
  <c r="AI309" i="31"/>
  <c r="AH309" i="31"/>
  <c r="AG309" i="31"/>
  <c r="AV308" i="31"/>
  <c r="AU308" i="31"/>
  <c r="AS308" i="31"/>
  <c r="AQ308" i="31"/>
  <c r="AP308" i="31"/>
  <c r="AO308" i="31"/>
  <c r="AN308" i="31"/>
  <c r="AM308" i="31"/>
  <c r="AL308" i="31"/>
  <c r="AJ308" i="31"/>
  <c r="AI308" i="31"/>
  <c r="AH308" i="31"/>
  <c r="AG308" i="31"/>
  <c r="AF308" i="31"/>
  <c r="AE308" i="31"/>
  <c r="AV303" i="31"/>
  <c r="AU303" i="31"/>
  <c r="AS303" i="31"/>
  <c r="AQ303" i="31"/>
  <c r="AP303" i="31"/>
  <c r="AO303" i="31"/>
  <c r="AN303" i="31"/>
  <c r="AM303" i="31"/>
  <c r="AL303" i="31"/>
  <c r="AJ303" i="31"/>
  <c r="AI303" i="31"/>
  <c r="AH303" i="31"/>
  <c r="AG303" i="31"/>
  <c r="AV302" i="31"/>
  <c r="AU302" i="31"/>
  <c r="AS302" i="31"/>
  <c r="AQ302" i="31"/>
  <c r="AP302" i="31"/>
  <c r="AO302" i="31"/>
  <c r="AN302" i="31"/>
  <c r="AM302" i="31"/>
  <c r="AL302" i="31"/>
  <c r="AJ302" i="31"/>
  <c r="AI302" i="31"/>
  <c r="AH302" i="31"/>
  <c r="AG302" i="31"/>
  <c r="AF302" i="31"/>
  <c r="AE302" i="31"/>
  <c r="AV301" i="31"/>
  <c r="AU301" i="31"/>
  <c r="AS301" i="31"/>
  <c r="AQ301" i="31"/>
  <c r="AP301" i="31"/>
  <c r="AO301" i="31"/>
  <c r="AN301" i="31"/>
  <c r="AM301" i="31"/>
  <c r="AL301" i="31"/>
  <c r="AJ301" i="31"/>
  <c r="AI301" i="31"/>
  <c r="AH301" i="31"/>
  <c r="AG301" i="31"/>
  <c r="AF301" i="31"/>
  <c r="AE301" i="31"/>
  <c r="AV300" i="31"/>
  <c r="AU300" i="31"/>
  <c r="AS300" i="31"/>
  <c r="AQ300" i="31"/>
  <c r="AP300" i="31"/>
  <c r="AO300" i="31"/>
  <c r="AN300" i="31"/>
  <c r="AM300" i="31"/>
  <c r="AL300" i="31"/>
  <c r="AJ300" i="31"/>
  <c r="AI300" i="31"/>
  <c r="AH300" i="31"/>
  <c r="AG300" i="31"/>
  <c r="AF300" i="31"/>
  <c r="AE300" i="31"/>
  <c r="AV299" i="31"/>
  <c r="AU299" i="31"/>
  <c r="AS299" i="31"/>
  <c r="AQ299" i="31"/>
  <c r="AP299" i="31"/>
  <c r="AO299" i="31"/>
  <c r="AN299" i="31"/>
  <c r="AM299" i="31"/>
  <c r="AL299" i="31"/>
  <c r="AJ299" i="31"/>
  <c r="AI299" i="31"/>
  <c r="AH299" i="31"/>
  <c r="AG299" i="31"/>
  <c r="AV298" i="31"/>
  <c r="AU298" i="31"/>
  <c r="AS298" i="31"/>
  <c r="AQ298" i="31"/>
  <c r="AP298" i="31"/>
  <c r="AO298" i="31"/>
  <c r="AN298" i="31"/>
  <c r="AM298" i="31"/>
  <c r="AL298" i="31"/>
  <c r="AJ298" i="31"/>
  <c r="AI298" i="31"/>
  <c r="AH298" i="31"/>
  <c r="AG298" i="31"/>
  <c r="AF298" i="31"/>
  <c r="AE298" i="31"/>
  <c r="AV293" i="31"/>
  <c r="AU293" i="31"/>
  <c r="AS293" i="31"/>
  <c r="AQ293" i="31"/>
  <c r="AP293" i="31"/>
  <c r="AO293" i="31"/>
  <c r="AN293" i="31"/>
  <c r="AM293" i="31"/>
  <c r="AL293" i="31"/>
  <c r="AJ293" i="31"/>
  <c r="AI293" i="31"/>
  <c r="AH293" i="31"/>
  <c r="AG293" i="31"/>
  <c r="AF293" i="31"/>
  <c r="AE293" i="31"/>
  <c r="AV292" i="31"/>
  <c r="AU292" i="31"/>
  <c r="AS292" i="31"/>
  <c r="AQ292" i="31"/>
  <c r="AP292" i="31"/>
  <c r="AO292" i="31"/>
  <c r="AN292" i="31"/>
  <c r="AM292" i="31"/>
  <c r="AL292" i="31"/>
  <c r="AJ292" i="31"/>
  <c r="AI292" i="31"/>
  <c r="AH292" i="31"/>
  <c r="AG292" i="31"/>
  <c r="AF292" i="31"/>
  <c r="AE292" i="31"/>
  <c r="AV291" i="31"/>
  <c r="AU291" i="31"/>
  <c r="AS291" i="31"/>
  <c r="AQ291" i="31"/>
  <c r="AP291" i="31"/>
  <c r="AO291" i="31"/>
  <c r="AN291" i="31"/>
  <c r="AM291" i="31"/>
  <c r="AL291" i="31"/>
  <c r="AJ291" i="31"/>
  <c r="AI291" i="31"/>
  <c r="AH291" i="31"/>
  <c r="AG291" i="31"/>
  <c r="AF291" i="31"/>
  <c r="AE291" i="31"/>
  <c r="AV290" i="31"/>
  <c r="AU290" i="31"/>
  <c r="AS290" i="31"/>
  <c r="AQ290" i="31"/>
  <c r="AP290" i="31"/>
  <c r="AO290" i="31"/>
  <c r="AN290" i="31"/>
  <c r="AM290" i="31"/>
  <c r="AL290" i="31"/>
  <c r="AJ290" i="31"/>
  <c r="AI290" i="31"/>
  <c r="AH290" i="31"/>
  <c r="AG290" i="31"/>
  <c r="AF290" i="31"/>
  <c r="AE290" i="31"/>
  <c r="AV289" i="31"/>
  <c r="AU289" i="31"/>
  <c r="AS289" i="31"/>
  <c r="AQ289" i="31"/>
  <c r="AP289" i="31"/>
  <c r="AO289" i="31"/>
  <c r="AN289" i="31"/>
  <c r="AM289" i="31"/>
  <c r="AL289" i="31"/>
  <c r="AJ289" i="31"/>
  <c r="AI289" i="31"/>
  <c r="AH289" i="31"/>
  <c r="AG289" i="31"/>
  <c r="AF289" i="31"/>
  <c r="AE289" i="31"/>
  <c r="AV288" i="31"/>
  <c r="AU288" i="31"/>
  <c r="AS288" i="31"/>
  <c r="AQ288" i="31"/>
  <c r="AP288" i="31"/>
  <c r="AO288" i="31"/>
  <c r="AN288" i="31"/>
  <c r="AM288" i="31"/>
  <c r="AL288" i="31"/>
  <c r="AJ288" i="31"/>
  <c r="AI288" i="31"/>
  <c r="AH288" i="31"/>
  <c r="AG288" i="31"/>
  <c r="AV287" i="31"/>
  <c r="AU287" i="31"/>
  <c r="AS287" i="31"/>
  <c r="AQ287" i="31"/>
  <c r="AP287" i="31"/>
  <c r="AO287" i="31"/>
  <c r="AN287" i="31"/>
  <c r="AM287" i="31"/>
  <c r="AL287" i="31"/>
  <c r="AJ287" i="31"/>
  <c r="AI287" i="31"/>
  <c r="AH287" i="31"/>
  <c r="AG287" i="31"/>
  <c r="AF287" i="31"/>
  <c r="AE287" i="31"/>
  <c r="AV286" i="31"/>
  <c r="AU286" i="31"/>
  <c r="AS286" i="31"/>
  <c r="AQ286" i="31"/>
  <c r="AP286" i="31"/>
  <c r="AO286" i="31"/>
  <c r="AN286" i="31"/>
  <c r="AM286" i="31"/>
  <c r="AL286" i="31"/>
  <c r="AJ286" i="31"/>
  <c r="AI286" i="31"/>
  <c r="AH286" i="31"/>
  <c r="AG286" i="31"/>
  <c r="AF286" i="31"/>
  <c r="AE286" i="31"/>
  <c r="AV285" i="31"/>
  <c r="AU285" i="31"/>
  <c r="AS285" i="31"/>
  <c r="AQ285" i="31"/>
  <c r="AP285" i="31"/>
  <c r="AO285" i="31"/>
  <c r="AN285" i="31"/>
  <c r="AM285" i="31"/>
  <c r="AL285" i="31"/>
  <c r="AJ285" i="31"/>
  <c r="AI285" i="31"/>
  <c r="AH285" i="31"/>
  <c r="AG285" i="31"/>
  <c r="AF285" i="31"/>
  <c r="AE285" i="31"/>
  <c r="AV284" i="31"/>
  <c r="AU284" i="31"/>
  <c r="AS284" i="31"/>
  <c r="AQ284" i="31"/>
  <c r="AP284" i="31"/>
  <c r="AO284" i="31"/>
  <c r="AN284" i="31"/>
  <c r="AM284" i="31"/>
  <c r="AL284" i="31"/>
  <c r="AJ284" i="31"/>
  <c r="AI284" i="31"/>
  <c r="AH284" i="31"/>
  <c r="AG284" i="31"/>
  <c r="AF284" i="31"/>
  <c r="AE284" i="31"/>
  <c r="AV283" i="31"/>
  <c r="AU283" i="31"/>
  <c r="AS283" i="31"/>
  <c r="AQ283" i="31"/>
  <c r="AP283" i="31"/>
  <c r="AO283" i="31"/>
  <c r="AN283" i="31"/>
  <c r="AM283" i="31"/>
  <c r="AL283" i="31"/>
  <c r="AJ283" i="31"/>
  <c r="AI283" i="31"/>
  <c r="AH283" i="31"/>
  <c r="AG283" i="31"/>
  <c r="AF283" i="31"/>
  <c r="AE283" i="31"/>
  <c r="AV282" i="31"/>
  <c r="AU282" i="31"/>
  <c r="AS282" i="31"/>
  <c r="AQ282" i="31"/>
  <c r="AP282" i="31"/>
  <c r="AO282" i="31"/>
  <c r="AN282" i="31"/>
  <c r="AM282" i="31"/>
  <c r="AL282" i="31"/>
  <c r="AJ282" i="31"/>
  <c r="AI282" i="31"/>
  <c r="AH282" i="31"/>
  <c r="AG282" i="31"/>
  <c r="AF282" i="31"/>
  <c r="AE282" i="31"/>
  <c r="AV281" i="31"/>
  <c r="AU281" i="31"/>
  <c r="AS281" i="31"/>
  <c r="AQ281" i="31"/>
  <c r="AP281" i="31"/>
  <c r="AO281" i="31"/>
  <c r="AN281" i="31"/>
  <c r="AM281" i="31"/>
  <c r="AL281" i="31"/>
  <c r="AJ281" i="31"/>
  <c r="AI281" i="31"/>
  <c r="AH281" i="31"/>
  <c r="AG281" i="31"/>
  <c r="AF281" i="31"/>
  <c r="AE281" i="31"/>
  <c r="AV280" i="31"/>
  <c r="AU280" i="31"/>
  <c r="AS280" i="31"/>
  <c r="AQ280" i="31"/>
  <c r="AP280" i="31"/>
  <c r="AO280" i="31"/>
  <c r="AN280" i="31"/>
  <c r="AM280" i="31"/>
  <c r="AL280" i="31"/>
  <c r="AJ280" i="31"/>
  <c r="AI280" i="31"/>
  <c r="AH280" i="31"/>
  <c r="AG280" i="31"/>
  <c r="AF280" i="31"/>
  <c r="AE280" i="31"/>
  <c r="AV279" i="31"/>
  <c r="AU279" i="31"/>
  <c r="AS279" i="31"/>
  <c r="AQ279" i="31"/>
  <c r="AP279" i="31"/>
  <c r="AO279" i="31"/>
  <c r="AN279" i="31"/>
  <c r="AM279" i="31"/>
  <c r="AL279" i="31"/>
  <c r="AJ279" i="31"/>
  <c r="AI279" i="31"/>
  <c r="AH279" i="31"/>
  <c r="AG279" i="31"/>
  <c r="AF279" i="31"/>
  <c r="AE279" i="31"/>
  <c r="AV278" i="31"/>
  <c r="AU278" i="31"/>
  <c r="AS278" i="31"/>
  <c r="AQ278" i="31"/>
  <c r="AP278" i="31"/>
  <c r="AO278" i="31"/>
  <c r="AN278" i="31"/>
  <c r="AM278" i="31"/>
  <c r="AL278" i="31"/>
  <c r="AJ278" i="31"/>
  <c r="AI278" i="31"/>
  <c r="AH278" i="31"/>
  <c r="AG278" i="31"/>
  <c r="AF278" i="31"/>
  <c r="AE278" i="31"/>
  <c r="AV277" i="31"/>
  <c r="AU277" i="31"/>
  <c r="AS277" i="31"/>
  <c r="AQ277" i="31"/>
  <c r="AP277" i="31"/>
  <c r="AO277" i="31"/>
  <c r="AN277" i="31"/>
  <c r="AM277" i="31"/>
  <c r="AL277" i="31"/>
  <c r="AJ277" i="31"/>
  <c r="AI277" i="31"/>
  <c r="AH277" i="31"/>
  <c r="AG277" i="31"/>
  <c r="AF277" i="31"/>
  <c r="AE277" i="31"/>
  <c r="AV276" i="31"/>
  <c r="AU276" i="31"/>
  <c r="AS276" i="31"/>
  <c r="AQ276" i="31"/>
  <c r="AP276" i="31"/>
  <c r="AO276" i="31"/>
  <c r="AN276" i="31"/>
  <c r="AM276" i="31"/>
  <c r="AL276" i="31"/>
  <c r="AJ276" i="31"/>
  <c r="AI276" i="31"/>
  <c r="AH276" i="31"/>
  <c r="AG276" i="31"/>
  <c r="AF276" i="31"/>
  <c r="AE276" i="31"/>
  <c r="AV275" i="31"/>
  <c r="AU275" i="31"/>
  <c r="AS275" i="31"/>
  <c r="AQ275" i="31"/>
  <c r="AP275" i="31"/>
  <c r="AO275" i="31"/>
  <c r="AN275" i="31"/>
  <c r="AM275" i="31"/>
  <c r="AL275" i="31"/>
  <c r="AJ275" i="31"/>
  <c r="AI275" i="31"/>
  <c r="AH275" i="31"/>
  <c r="AG275" i="31"/>
  <c r="AF275" i="31"/>
  <c r="AE275" i="31"/>
  <c r="AV274" i="31"/>
  <c r="AU274" i="31"/>
  <c r="AS274" i="31"/>
  <c r="AQ274" i="31"/>
  <c r="AP274" i="31"/>
  <c r="AO274" i="31"/>
  <c r="AN274" i="31"/>
  <c r="AM274" i="31"/>
  <c r="AL274" i="31"/>
  <c r="AJ274" i="31"/>
  <c r="AI274" i="31"/>
  <c r="AH274" i="31"/>
  <c r="AG274" i="31"/>
  <c r="AF274" i="31"/>
  <c r="AE274" i="31"/>
  <c r="AV273" i="31"/>
  <c r="AU273" i="31"/>
  <c r="AS273" i="31"/>
  <c r="AQ273" i="31"/>
  <c r="AP273" i="31"/>
  <c r="AO273" i="31"/>
  <c r="AN273" i="31"/>
  <c r="AM273" i="31"/>
  <c r="AL273" i="31"/>
  <c r="AJ273" i="31"/>
  <c r="AI273" i="31"/>
  <c r="AH273" i="31"/>
  <c r="AG273" i="31"/>
  <c r="AF273" i="31"/>
  <c r="AE273" i="31"/>
  <c r="AV272" i="31"/>
  <c r="AU272" i="31"/>
  <c r="AS272" i="31"/>
  <c r="AQ272" i="31"/>
  <c r="AP272" i="31"/>
  <c r="AO272" i="31"/>
  <c r="AN272" i="31"/>
  <c r="AM272" i="31"/>
  <c r="AL272" i="31"/>
  <c r="AJ272" i="31"/>
  <c r="AI272" i="31"/>
  <c r="AH272" i="31"/>
  <c r="AG272" i="31"/>
  <c r="AF272" i="31"/>
  <c r="AE272" i="31"/>
  <c r="AV271" i="31"/>
  <c r="AU271" i="31"/>
  <c r="AS271" i="31"/>
  <c r="AQ271" i="31"/>
  <c r="AP271" i="31"/>
  <c r="AO271" i="31"/>
  <c r="AN271" i="31"/>
  <c r="AM271" i="31"/>
  <c r="AL271" i="31"/>
  <c r="AJ271" i="31"/>
  <c r="AI271" i="31"/>
  <c r="AH271" i="31"/>
  <c r="AG271" i="31"/>
  <c r="AF271" i="31"/>
  <c r="AE271" i="31"/>
  <c r="AV270" i="31"/>
  <c r="AU270" i="31"/>
  <c r="AS270" i="31"/>
  <c r="AQ270" i="31"/>
  <c r="AP270" i="31"/>
  <c r="AO270" i="31"/>
  <c r="AN270" i="31"/>
  <c r="AM270" i="31"/>
  <c r="AL270" i="31"/>
  <c r="AJ270" i="31"/>
  <c r="AI270" i="31"/>
  <c r="AH270" i="31"/>
  <c r="AG270" i="31"/>
  <c r="AF270" i="31"/>
  <c r="AE270" i="31"/>
  <c r="AV269" i="31"/>
  <c r="AU269" i="31"/>
  <c r="AS269" i="31"/>
  <c r="AQ269" i="31"/>
  <c r="AP269" i="31"/>
  <c r="AO269" i="31"/>
  <c r="AN269" i="31"/>
  <c r="AM269" i="31"/>
  <c r="AL269" i="31"/>
  <c r="AJ269" i="31"/>
  <c r="AI269" i="31"/>
  <c r="AH269" i="31"/>
  <c r="AG269" i="31"/>
  <c r="AF269" i="31"/>
  <c r="AE269" i="31"/>
  <c r="AV268" i="31"/>
  <c r="AU268" i="31"/>
  <c r="AS268" i="31"/>
  <c r="AQ268" i="31"/>
  <c r="AP268" i="31"/>
  <c r="AO268" i="31"/>
  <c r="AN268" i="31"/>
  <c r="AM268" i="31"/>
  <c r="AL268" i="31"/>
  <c r="AJ268" i="31"/>
  <c r="AI268" i="31"/>
  <c r="AH268" i="31"/>
  <c r="AG268" i="31"/>
  <c r="AF268" i="31"/>
  <c r="AE268" i="31"/>
  <c r="AV267" i="31"/>
  <c r="AU267" i="31"/>
  <c r="AS267" i="31"/>
  <c r="AQ267" i="31"/>
  <c r="AP267" i="31"/>
  <c r="AO267" i="31"/>
  <c r="AN267" i="31"/>
  <c r="AM267" i="31"/>
  <c r="AL267" i="31"/>
  <c r="AJ267" i="31"/>
  <c r="AI267" i="31"/>
  <c r="AH267" i="31"/>
  <c r="AG267" i="31"/>
  <c r="AF267" i="31"/>
  <c r="AE267" i="31"/>
  <c r="AV266" i="31"/>
  <c r="AU266" i="31"/>
  <c r="AS266" i="31"/>
  <c r="AQ266" i="31"/>
  <c r="AP266" i="31"/>
  <c r="AO266" i="31"/>
  <c r="AN266" i="31"/>
  <c r="AM266" i="31"/>
  <c r="AL266" i="31"/>
  <c r="AJ266" i="31"/>
  <c r="AI266" i="31"/>
  <c r="AH266" i="31"/>
  <c r="AG266" i="31"/>
  <c r="AF266" i="31"/>
  <c r="AE266" i="31"/>
  <c r="AV265" i="31"/>
  <c r="AU265" i="31"/>
  <c r="AS265" i="31"/>
  <c r="AQ265" i="31"/>
  <c r="AP265" i="31"/>
  <c r="AO265" i="31"/>
  <c r="AN265" i="31"/>
  <c r="AM265" i="31"/>
  <c r="AL265" i="31"/>
  <c r="AJ265" i="31"/>
  <c r="AI265" i="31"/>
  <c r="AH265" i="31"/>
  <c r="AG265" i="31"/>
  <c r="AF265" i="31"/>
  <c r="AE265" i="31"/>
  <c r="AV264" i="31"/>
  <c r="AU264" i="31"/>
  <c r="AS264" i="31"/>
  <c r="AQ264" i="31"/>
  <c r="AP264" i="31"/>
  <c r="AO264" i="31"/>
  <c r="AN264" i="31"/>
  <c r="AM264" i="31"/>
  <c r="AL264" i="31"/>
  <c r="AJ264" i="31"/>
  <c r="AI264" i="31"/>
  <c r="AH264" i="31"/>
  <c r="AG264" i="31"/>
  <c r="AF264" i="31"/>
  <c r="AE264" i="31"/>
  <c r="AV263" i="31"/>
  <c r="AU263" i="31"/>
  <c r="AS263" i="31"/>
  <c r="AQ263" i="31"/>
  <c r="AP263" i="31"/>
  <c r="AO263" i="31"/>
  <c r="AN263" i="31"/>
  <c r="AM263" i="31"/>
  <c r="AL263" i="31"/>
  <c r="AJ263" i="31"/>
  <c r="AI263" i="31"/>
  <c r="AH263" i="31"/>
  <c r="AG263" i="31"/>
  <c r="AF263" i="31"/>
  <c r="AE263" i="31"/>
  <c r="AV262" i="31"/>
  <c r="AU262" i="31"/>
  <c r="AS262" i="31"/>
  <c r="AQ262" i="31"/>
  <c r="AP262" i="31"/>
  <c r="AO262" i="31"/>
  <c r="AN262" i="31"/>
  <c r="AM262" i="31"/>
  <c r="AL262" i="31"/>
  <c r="AJ262" i="31"/>
  <c r="AI262" i="31"/>
  <c r="AH262" i="31"/>
  <c r="AG262" i="31"/>
  <c r="AF262" i="31"/>
  <c r="AE262" i="31"/>
  <c r="AV261" i="31"/>
  <c r="AU261" i="31"/>
  <c r="AS261" i="31"/>
  <c r="AQ261" i="31"/>
  <c r="AP261" i="31"/>
  <c r="AO261" i="31"/>
  <c r="AN261" i="31"/>
  <c r="AM261" i="31"/>
  <c r="AL261" i="31"/>
  <c r="AJ261" i="31"/>
  <c r="AI261" i="31"/>
  <c r="AH261" i="31"/>
  <c r="AG261" i="31"/>
  <c r="AF261" i="31"/>
  <c r="AE261" i="31"/>
  <c r="AV260" i="31"/>
  <c r="AU260" i="31"/>
  <c r="AS260" i="31"/>
  <c r="AQ260" i="31"/>
  <c r="AP260" i="31"/>
  <c r="AO260" i="31"/>
  <c r="AN260" i="31"/>
  <c r="AM260" i="31"/>
  <c r="AL260" i="31"/>
  <c r="AJ260" i="31"/>
  <c r="AI260" i="31"/>
  <c r="AH260" i="31"/>
  <c r="AG260" i="31"/>
  <c r="AF260" i="31"/>
  <c r="AE260" i="31"/>
  <c r="AV259" i="31"/>
  <c r="AU259" i="31"/>
  <c r="AS259" i="31"/>
  <c r="AQ259" i="31"/>
  <c r="AP259" i="31"/>
  <c r="AO259" i="31"/>
  <c r="AN259" i="31"/>
  <c r="AM259" i="31"/>
  <c r="AL259" i="31"/>
  <c r="AJ259" i="31"/>
  <c r="AI259" i="31"/>
  <c r="AH259" i="31"/>
  <c r="AG259" i="31"/>
  <c r="AV258" i="31"/>
  <c r="AU258" i="31"/>
  <c r="AS258" i="31"/>
  <c r="AQ258" i="31"/>
  <c r="AP258" i="31"/>
  <c r="AO258" i="31"/>
  <c r="AN258" i="31"/>
  <c r="AM258" i="31"/>
  <c r="AL258" i="31"/>
  <c r="AJ258" i="31"/>
  <c r="AI258" i="31"/>
  <c r="AH258" i="31"/>
  <c r="AG258" i="31"/>
  <c r="AF258" i="31"/>
  <c r="AE258" i="31"/>
  <c r="AV253" i="31"/>
  <c r="AU253" i="31"/>
  <c r="AS253" i="31"/>
  <c r="AQ253" i="31"/>
  <c r="AP253" i="31"/>
  <c r="AO253" i="31"/>
  <c r="AN253" i="31"/>
  <c r="AM253" i="31"/>
  <c r="AL253" i="31"/>
  <c r="AJ253" i="31"/>
  <c r="AI253" i="31"/>
  <c r="AH253" i="31"/>
  <c r="AG253" i="31"/>
  <c r="AF253" i="31"/>
  <c r="AE253" i="31"/>
  <c r="AV252" i="31"/>
  <c r="AU252" i="31"/>
  <c r="AS252" i="31"/>
  <c r="AQ252" i="31"/>
  <c r="AP252" i="31"/>
  <c r="AO252" i="31"/>
  <c r="AN252" i="31"/>
  <c r="AM252" i="31"/>
  <c r="AL252" i="31"/>
  <c r="AJ252" i="31"/>
  <c r="AI252" i="31"/>
  <c r="AH252" i="31"/>
  <c r="AG252" i="31"/>
  <c r="AF252" i="31"/>
  <c r="AE252" i="31"/>
  <c r="AV251" i="31"/>
  <c r="AU251" i="31"/>
  <c r="AS251" i="31"/>
  <c r="AQ251" i="31"/>
  <c r="AP251" i="31"/>
  <c r="AO251" i="31"/>
  <c r="AN251" i="31"/>
  <c r="AM251" i="31"/>
  <c r="AL251" i="31"/>
  <c r="AJ251" i="31"/>
  <c r="AI251" i="31"/>
  <c r="AH251" i="31"/>
  <c r="AG251" i="31"/>
  <c r="AF251" i="31"/>
  <c r="AE251" i="31"/>
  <c r="AV250" i="31"/>
  <c r="AU250" i="31"/>
  <c r="AS250" i="31"/>
  <c r="AQ250" i="31"/>
  <c r="AP250" i="31"/>
  <c r="AO250" i="31"/>
  <c r="AN250" i="31"/>
  <c r="AM250" i="31"/>
  <c r="AL250" i="31"/>
  <c r="AJ250" i="31"/>
  <c r="AI250" i="31"/>
  <c r="AH250" i="31"/>
  <c r="AG250" i="31"/>
  <c r="AV249" i="31"/>
  <c r="AU249" i="31"/>
  <c r="AS249" i="31"/>
  <c r="AQ249" i="31"/>
  <c r="AP249" i="31"/>
  <c r="AO249" i="31"/>
  <c r="AN249" i="31"/>
  <c r="AM249" i="31"/>
  <c r="AL249" i="31"/>
  <c r="AJ249" i="31"/>
  <c r="AI249" i="31"/>
  <c r="AH249" i="31"/>
  <c r="AG249" i="31"/>
  <c r="AF249" i="31"/>
  <c r="AE249" i="31"/>
  <c r="AV248" i="31"/>
  <c r="AU248" i="31"/>
  <c r="AS248" i="31"/>
  <c r="AQ248" i="31"/>
  <c r="AP248" i="31"/>
  <c r="AO248" i="31"/>
  <c r="AN248" i="31"/>
  <c r="AM248" i="31"/>
  <c r="AL248" i="31"/>
  <c r="AJ248" i="31"/>
  <c r="AI248" i="31"/>
  <c r="AH248" i="31"/>
  <c r="AG248" i="31"/>
  <c r="AF248" i="31"/>
  <c r="AE248" i="31"/>
  <c r="AV247" i="31"/>
  <c r="AU247" i="31"/>
  <c r="AS247" i="31"/>
  <c r="AQ247" i="31"/>
  <c r="AP247" i="31"/>
  <c r="AO247" i="31"/>
  <c r="AN247" i="31"/>
  <c r="AM247" i="31"/>
  <c r="AL247" i="31"/>
  <c r="AJ247" i="31"/>
  <c r="AI247" i="31"/>
  <c r="AH247" i="31"/>
  <c r="AG247" i="31"/>
  <c r="AF247" i="31"/>
  <c r="AE247" i="31"/>
  <c r="AV246" i="31"/>
  <c r="AU246" i="31"/>
  <c r="AS246" i="31"/>
  <c r="AQ246" i="31"/>
  <c r="AP246" i="31"/>
  <c r="AO246" i="31"/>
  <c r="AN246" i="31"/>
  <c r="AM246" i="31"/>
  <c r="AL246" i="31"/>
  <c r="AJ246" i="31"/>
  <c r="AI246" i="31"/>
  <c r="AH246" i="31"/>
  <c r="AG246" i="31"/>
  <c r="AV245" i="31"/>
  <c r="AU245" i="31"/>
  <c r="AS245" i="31"/>
  <c r="AQ245" i="31"/>
  <c r="AP245" i="31"/>
  <c r="AO245" i="31"/>
  <c r="AN245" i="31"/>
  <c r="AM245" i="31"/>
  <c r="AL245" i="31"/>
  <c r="AJ245" i="31"/>
  <c r="AI245" i="31"/>
  <c r="AH245" i="31"/>
  <c r="AG245" i="31"/>
  <c r="AF245" i="31"/>
  <c r="AE245" i="31"/>
  <c r="AV240" i="31"/>
  <c r="AU240" i="31"/>
  <c r="AS240" i="31"/>
  <c r="AQ240" i="31"/>
  <c r="AP240" i="31"/>
  <c r="AO240" i="31"/>
  <c r="AN240" i="31"/>
  <c r="AM240" i="31"/>
  <c r="AL240" i="31"/>
  <c r="AJ240" i="31"/>
  <c r="AI240" i="31"/>
  <c r="AH240" i="31"/>
  <c r="AG240" i="31"/>
  <c r="AF240" i="31"/>
  <c r="AE240" i="31"/>
  <c r="AV239" i="31"/>
  <c r="AU239" i="31"/>
  <c r="AS239" i="31"/>
  <c r="AQ239" i="31"/>
  <c r="AP239" i="31"/>
  <c r="AO239" i="31"/>
  <c r="AN239" i="31"/>
  <c r="AM239" i="31"/>
  <c r="AL239" i="31"/>
  <c r="AJ239" i="31"/>
  <c r="AI239" i="31"/>
  <c r="AH239" i="31"/>
  <c r="AG239" i="31"/>
  <c r="AF239" i="31"/>
  <c r="AE239" i="31"/>
  <c r="AV238" i="31"/>
  <c r="AU238" i="31"/>
  <c r="AS238" i="31"/>
  <c r="AQ238" i="31"/>
  <c r="AP238" i="31"/>
  <c r="AO238" i="31"/>
  <c r="AN238" i="31"/>
  <c r="AM238" i="31"/>
  <c r="AL238" i="31"/>
  <c r="AJ238" i="31"/>
  <c r="AI238" i="31"/>
  <c r="AH238" i="31"/>
  <c r="AG238" i="31"/>
  <c r="AF238" i="31"/>
  <c r="AE238" i="31"/>
  <c r="AV237" i="31"/>
  <c r="AU237" i="31"/>
  <c r="AS237" i="31"/>
  <c r="AQ237" i="31"/>
  <c r="AP237" i="31"/>
  <c r="AO237" i="31"/>
  <c r="AN237" i="31"/>
  <c r="AM237" i="31"/>
  <c r="AL237" i="31"/>
  <c r="AJ237" i="31"/>
  <c r="AI237" i="31"/>
  <c r="AH237" i="31"/>
  <c r="AG237" i="31"/>
  <c r="AF237" i="31"/>
  <c r="AE237" i="31"/>
  <c r="AV236" i="31"/>
  <c r="AU236" i="31"/>
  <c r="AS236" i="31"/>
  <c r="AQ236" i="31"/>
  <c r="AP236" i="31"/>
  <c r="AO236" i="31"/>
  <c r="AN236" i="31"/>
  <c r="AM236" i="31"/>
  <c r="AL236" i="31"/>
  <c r="AJ236" i="31"/>
  <c r="AI236" i="31"/>
  <c r="AH236" i="31"/>
  <c r="AG236" i="31"/>
  <c r="AF236" i="31"/>
  <c r="AE236" i="31"/>
  <c r="AV235" i="31"/>
  <c r="AU235" i="31"/>
  <c r="AS235" i="31"/>
  <c r="AQ235" i="31"/>
  <c r="AP235" i="31"/>
  <c r="AO235" i="31"/>
  <c r="AN235" i="31"/>
  <c r="AM235" i="31"/>
  <c r="AL235" i="31"/>
  <c r="AJ235" i="31"/>
  <c r="AI235" i="31"/>
  <c r="AH235" i="31"/>
  <c r="AG235" i="31"/>
  <c r="AF235" i="31"/>
  <c r="AE235" i="31"/>
  <c r="AV234" i="31"/>
  <c r="AU234" i="31"/>
  <c r="AS234" i="31"/>
  <c r="AQ234" i="31"/>
  <c r="AP234" i="31"/>
  <c r="AO234" i="31"/>
  <c r="AN234" i="31"/>
  <c r="AM234" i="31"/>
  <c r="AL234" i="31"/>
  <c r="AJ234" i="31"/>
  <c r="AI234" i="31"/>
  <c r="AH234" i="31"/>
  <c r="AG234" i="31"/>
  <c r="AF234" i="31"/>
  <c r="AE234" i="31"/>
  <c r="AV233" i="31"/>
  <c r="AU233" i="31"/>
  <c r="AS233" i="31"/>
  <c r="AQ233" i="31"/>
  <c r="AP233" i="31"/>
  <c r="AO233" i="31"/>
  <c r="AN233" i="31"/>
  <c r="AM233" i="31"/>
  <c r="AL233" i="31"/>
  <c r="AJ233" i="31"/>
  <c r="AI233" i="31"/>
  <c r="AH233" i="31"/>
  <c r="AG233" i="31"/>
  <c r="AF233" i="31"/>
  <c r="AE233" i="31"/>
  <c r="AV232" i="31"/>
  <c r="AU232" i="31"/>
  <c r="AS232" i="31"/>
  <c r="AQ232" i="31"/>
  <c r="AP232" i="31"/>
  <c r="AO232" i="31"/>
  <c r="AN232" i="31"/>
  <c r="AM232" i="31"/>
  <c r="AL232" i="31"/>
  <c r="AJ232" i="31"/>
  <c r="AI232" i="31"/>
  <c r="AH232" i="31"/>
  <c r="AG232" i="31"/>
  <c r="AV231" i="31"/>
  <c r="AU231" i="31"/>
  <c r="AS231" i="31"/>
  <c r="AQ231" i="31"/>
  <c r="AP231" i="31"/>
  <c r="AO231" i="31"/>
  <c r="AN231" i="31"/>
  <c r="AM231" i="31"/>
  <c r="AL231" i="31"/>
  <c r="AJ231" i="31"/>
  <c r="AI231" i="31"/>
  <c r="AH231" i="31"/>
  <c r="AG231" i="31"/>
  <c r="AF231" i="31"/>
  <c r="AE231" i="31"/>
  <c r="AV230" i="31"/>
  <c r="AU230" i="31"/>
  <c r="AS230" i="31"/>
  <c r="AQ230" i="31"/>
  <c r="AP230" i="31"/>
  <c r="AO230" i="31"/>
  <c r="AN230" i="31"/>
  <c r="AM230" i="31"/>
  <c r="AL230" i="31"/>
  <c r="AJ230" i="31"/>
  <c r="AI230" i="31"/>
  <c r="AH230" i="31"/>
  <c r="AG230" i="31"/>
  <c r="AF230" i="31"/>
  <c r="AE230" i="31"/>
  <c r="AV229" i="31"/>
  <c r="AU229" i="31"/>
  <c r="AS229" i="31"/>
  <c r="AQ229" i="31"/>
  <c r="AP229" i="31"/>
  <c r="AO229" i="31"/>
  <c r="AN229" i="31"/>
  <c r="AM229" i="31"/>
  <c r="AL229" i="31"/>
  <c r="AJ229" i="31"/>
  <c r="AI229" i="31"/>
  <c r="AH229" i="31"/>
  <c r="AG229" i="31"/>
  <c r="AF229" i="31"/>
  <c r="AE229" i="31"/>
  <c r="AV228" i="31"/>
  <c r="AU228" i="31"/>
  <c r="AS228" i="31"/>
  <c r="AQ228" i="31"/>
  <c r="AP228" i="31"/>
  <c r="AO228" i="31"/>
  <c r="AN228" i="31"/>
  <c r="AM228" i="31"/>
  <c r="AL228" i="31"/>
  <c r="AJ228" i="31"/>
  <c r="AI228" i="31"/>
  <c r="AH228" i="31"/>
  <c r="AG228" i="31"/>
  <c r="AF228" i="31"/>
  <c r="AE228" i="31"/>
  <c r="AV227" i="31"/>
  <c r="AU227" i="31"/>
  <c r="AS227" i="31"/>
  <c r="AQ227" i="31"/>
  <c r="AP227" i="31"/>
  <c r="AO227" i="31"/>
  <c r="AN227" i="31"/>
  <c r="AM227" i="31"/>
  <c r="AL227" i="31"/>
  <c r="AJ227" i="31"/>
  <c r="AI227" i="31"/>
  <c r="AH227" i="31"/>
  <c r="AG227" i="31"/>
  <c r="AF227" i="31"/>
  <c r="AE227" i="31"/>
  <c r="AV226" i="31"/>
  <c r="AU226" i="31"/>
  <c r="AS226" i="31"/>
  <c r="AQ226" i="31"/>
  <c r="AP226" i="31"/>
  <c r="AO226" i="31"/>
  <c r="AN226" i="31"/>
  <c r="AM226" i="31"/>
  <c r="AL226" i="31"/>
  <c r="AJ226" i="31"/>
  <c r="AI226" i="31"/>
  <c r="AH226" i="31"/>
  <c r="AG226" i="31"/>
  <c r="AF226" i="31"/>
  <c r="AE226" i="31"/>
  <c r="AV225" i="31"/>
  <c r="AU225" i="31"/>
  <c r="AS225" i="31"/>
  <c r="AQ225" i="31"/>
  <c r="AP225" i="31"/>
  <c r="AO225" i="31"/>
  <c r="AN225" i="31"/>
  <c r="AM225" i="31"/>
  <c r="AL225" i="31"/>
  <c r="AJ225" i="31"/>
  <c r="AI225" i="31"/>
  <c r="AH225" i="31"/>
  <c r="AG225" i="31"/>
  <c r="AF225" i="31"/>
  <c r="AE225" i="31"/>
  <c r="AV224" i="31"/>
  <c r="AU224" i="31"/>
  <c r="AS224" i="31"/>
  <c r="AQ224" i="31"/>
  <c r="AP224" i="31"/>
  <c r="AO224" i="31"/>
  <c r="AN224" i="31"/>
  <c r="AM224" i="31"/>
  <c r="AL224" i="31"/>
  <c r="AJ224" i="31"/>
  <c r="AI224" i="31"/>
  <c r="AH224" i="31"/>
  <c r="AG224" i="31"/>
  <c r="AF224" i="31"/>
  <c r="AE224" i="31"/>
  <c r="AV223" i="31"/>
  <c r="AU223" i="31"/>
  <c r="AS223" i="31"/>
  <c r="AQ223" i="31"/>
  <c r="AP223" i="31"/>
  <c r="AO223" i="31"/>
  <c r="AN223" i="31"/>
  <c r="AM223" i="31"/>
  <c r="AL223" i="31"/>
  <c r="AJ223" i="31"/>
  <c r="AI223" i="31"/>
  <c r="AH223" i="31"/>
  <c r="AG223" i="31"/>
  <c r="AF223" i="31"/>
  <c r="AE223" i="31"/>
  <c r="AV222" i="31"/>
  <c r="AU222" i="31"/>
  <c r="AS222" i="31"/>
  <c r="AQ222" i="31"/>
  <c r="AP222" i="31"/>
  <c r="AO222" i="31"/>
  <c r="AN222" i="31"/>
  <c r="AM222" i="31"/>
  <c r="AL222" i="31"/>
  <c r="AJ222" i="31"/>
  <c r="AI222" i="31"/>
  <c r="AH222" i="31"/>
  <c r="AG222" i="31"/>
  <c r="AF222" i="31"/>
  <c r="AE222" i="31"/>
  <c r="AV221" i="31"/>
  <c r="AU221" i="31"/>
  <c r="AS221" i="31"/>
  <c r="AQ221" i="31"/>
  <c r="AP221" i="31"/>
  <c r="AO221" i="31"/>
  <c r="AN221" i="31"/>
  <c r="AM221" i="31"/>
  <c r="AL221" i="31"/>
  <c r="AJ221" i="31"/>
  <c r="AI221" i="31"/>
  <c r="AH221" i="31"/>
  <c r="AG221" i="31"/>
  <c r="AF221" i="31"/>
  <c r="AE221" i="31"/>
  <c r="AV220" i="31"/>
  <c r="AU220" i="31"/>
  <c r="AS220" i="31"/>
  <c r="AQ220" i="31"/>
  <c r="AP220" i="31"/>
  <c r="AO220" i="31"/>
  <c r="AN220" i="31"/>
  <c r="AM220" i="31"/>
  <c r="AL220" i="31"/>
  <c r="AJ220" i="31"/>
  <c r="AI220" i="31"/>
  <c r="AH220" i="31"/>
  <c r="AG220" i="31"/>
  <c r="AF220" i="31"/>
  <c r="AE220" i="31"/>
  <c r="AV219" i="31"/>
  <c r="AU219" i="31"/>
  <c r="AS219" i="31"/>
  <c r="AQ219" i="31"/>
  <c r="AP219" i="31"/>
  <c r="AO219" i="31"/>
  <c r="AN219" i="31"/>
  <c r="AM219" i="31"/>
  <c r="AL219" i="31"/>
  <c r="AJ219" i="31"/>
  <c r="AI219" i="31"/>
  <c r="AH219" i="31"/>
  <c r="AG219" i="31"/>
  <c r="AF219" i="31"/>
  <c r="AE219" i="31"/>
  <c r="AV218" i="31"/>
  <c r="AU218" i="31"/>
  <c r="AS218" i="31"/>
  <c r="AQ218" i="31"/>
  <c r="AP218" i="31"/>
  <c r="AO218" i="31"/>
  <c r="AN218" i="31"/>
  <c r="AM218" i="31"/>
  <c r="AL218" i="31"/>
  <c r="AJ218" i="31"/>
  <c r="AI218" i="31"/>
  <c r="AH218" i="31"/>
  <c r="AG218" i="31"/>
  <c r="AF218" i="31"/>
  <c r="AE218" i="31"/>
  <c r="AV217" i="31"/>
  <c r="AU217" i="31"/>
  <c r="AS217" i="31"/>
  <c r="AQ217" i="31"/>
  <c r="AP217" i="31"/>
  <c r="AO217" i="31"/>
  <c r="AN217" i="31"/>
  <c r="AM217" i="31"/>
  <c r="AL217" i="31"/>
  <c r="AJ217" i="31"/>
  <c r="AI217" i="31"/>
  <c r="AH217" i="31"/>
  <c r="AG217" i="31"/>
  <c r="AF217" i="31"/>
  <c r="AE217" i="31"/>
  <c r="AV216" i="31"/>
  <c r="AU216" i="31"/>
  <c r="AS216" i="31"/>
  <c r="AQ216" i="31"/>
  <c r="AP216" i="31"/>
  <c r="AO216" i="31"/>
  <c r="AN216" i="31"/>
  <c r="AM216" i="31"/>
  <c r="AL216" i="31"/>
  <c r="AJ216" i="31"/>
  <c r="AI216" i="31"/>
  <c r="AH216" i="31"/>
  <c r="AG216" i="31"/>
  <c r="AF216" i="31"/>
  <c r="AE216" i="31"/>
  <c r="AV215" i="31"/>
  <c r="AU215" i="31"/>
  <c r="AS215" i="31"/>
  <c r="AQ215" i="31"/>
  <c r="AP215" i="31"/>
  <c r="AO215" i="31"/>
  <c r="AN215" i="31"/>
  <c r="AM215" i="31"/>
  <c r="AL215" i="31"/>
  <c r="AJ215" i="31"/>
  <c r="AI215" i="31"/>
  <c r="AH215" i="31"/>
  <c r="AG215" i="31"/>
  <c r="AF215" i="31"/>
  <c r="AE215" i="31"/>
  <c r="AV214" i="31"/>
  <c r="AU214" i="31"/>
  <c r="AS214" i="31"/>
  <c r="AQ214" i="31"/>
  <c r="AP214" i="31"/>
  <c r="AO214" i="31"/>
  <c r="AN214" i="31"/>
  <c r="AM214" i="31"/>
  <c r="AL214" i="31"/>
  <c r="AJ214" i="31"/>
  <c r="AI214" i="31"/>
  <c r="AH214" i="31"/>
  <c r="AG214" i="31"/>
  <c r="AV213" i="31"/>
  <c r="AU213" i="31"/>
  <c r="AS213" i="31"/>
  <c r="AQ213" i="31"/>
  <c r="AP213" i="31"/>
  <c r="AO213" i="31"/>
  <c r="AN213" i="31"/>
  <c r="AM213" i="31"/>
  <c r="AL213" i="31"/>
  <c r="AJ213" i="31"/>
  <c r="AI213" i="31"/>
  <c r="AH213" i="31"/>
  <c r="AG213" i="31"/>
  <c r="AF213" i="31"/>
  <c r="AE213" i="31"/>
  <c r="AV212" i="31"/>
  <c r="AU212" i="31"/>
  <c r="AS212" i="31"/>
  <c r="AQ212" i="31"/>
  <c r="AP212" i="31"/>
  <c r="AO212" i="31"/>
  <c r="AN212" i="31"/>
  <c r="AM212" i="31"/>
  <c r="AL212" i="31"/>
  <c r="AJ212" i="31"/>
  <c r="AI212" i="31"/>
  <c r="AH212" i="31"/>
  <c r="AG212" i="31"/>
  <c r="AF212" i="31"/>
  <c r="AE212" i="31"/>
  <c r="AV207" i="31"/>
  <c r="AU207" i="31"/>
  <c r="AS207" i="31"/>
  <c r="AQ207" i="31"/>
  <c r="AP207" i="31"/>
  <c r="AO207" i="31"/>
  <c r="AN207" i="31"/>
  <c r="AM207" i="31"/>
  <c r="AL207" i="31"/>
  <c r="AJ207" i="31"/>
  <c r="AI207" i="31"/>
  <c r="AH207" i="31"/>
  <c r="AG207" i="31"/>
  <c r="AF207" i="31"/>
  <c r="AE207" i="31"/>
  <c r="AV206" i="31"/>
  <c r="AU206" i="31"/>
  <c r="AS206" i="31"/>
  <c r="AQ206" i="31"/>
  <c r="AP206" i="31"/>
  <c r="AO206" i="31"/>
  <c r="AN206" i="31"/>
  <c r="AM206" i="31"/>
  <c r="AL206" i="31"/>
  <c r="AJ206" i="31"/>
  <c r="AI206" i="31"/>
  <c r="AH206" i="31"/>
  <c r="AG206" i="31"/>
  <c r="AV205" i="31"/>
  <c r="AU205" i="31"/>
  <c r="AS205" i="31"/>
  <c r="AQ205" i="31"/>
  <c r="AP205" i="31"/>
  <c r="AO205" i="31"/>
  <c r="AN205" i="31"/>
  <c r="AM205" i="31"/>
  <c r="AL205" i="31"/>
  <c r="AJ205" i="31"/>
  <c r="AI205" i="31"/>
  <c r="AH205" i="31"/>
  <c r="AG205" i="31"/>
  <c r="AF205" i="31"/>
  <c r="AE205" i="31"/>
  <c r="AV204" i="31"/>
  <c r="AU204" i="31"/>
  <c r="AS204" i="31"/>
  <c r="AQ204" i="31"/>
  <c r="AP204" i="31"/>
  <c r="AO204" i="31"/>
  <c r="AN204" i="31"/>
  <c r="AM204" i="31"/>
  <c r="AL204" i="31"/>
  <c r="AJ204" i="31"/>
  <c r="AI204" i="31"/>
  <c r="AH204" i="31"/>
  <c r="AG204" i="31"/>
  <c r="AF204" i="31"/>
  <c r="AE204" i="31"/>
  <c r="AV203" i="31"/>
  <c r="AU203" i="31"/>
  <c r="AS203" i="31"/>
  <c r="AQ203" i="31"/>
  <c r="AP203" i="31"/>
  <c r="AO203" i="31"/>
  <c r="AN203" i="31"/>
  <c r="AM203" i="31"/>
  <c r="AL203" i="31"/>
  <c r="AJ203" i="31"/>
  <c r="AI203" i="31"/>
  <c r="AH203" i="31"/>
  <c r="AG203" i="31"/>
  <c r="AF203" i="31"/>
  <c r="AE203" i="31"/>
  <c r="AV202" i="31"/>
  <c r="AU202" i="31"/>
  <c r="AS202" i="31"/>
  <c r="AQ202" i="31"/>
  <c r="AP202" i="31"/>
  <c r="AO202" i="31"/>
  <c r="AN202" i="31"/>
  <c r="AM202" i="31"/>
  <c r="AL202" i="31"/>
  <c r="AJ202" i="31"/>
  <c r="AI202" i="31"/>
  <c r="AH202" i="31"/>
  <c r="AG202" i="31"/>
  <c r="AF202" i="31"/>
  <c r="AE202" i="31"/>
  <c r="AV201" i="31"/>
  <c r="AU201" i="31"/>
  <c r="AS201" i="31"/>
  <c r="AQ201" i="31"/>
  <c r="AP201" i="31"/>
  <c r="AO201" i="31"/>
  <c r="AN201" i="31"/>
  <c r="AM201" i="31"/>
  <c r="AL201" i="31"/>
  <c r="AJ201" i="31"/>
  <c r="AI201" i="31"/>
  <c r="AH201" i="31"/>
  <c r="AG201" i="31"/>
  <c r="AF201" i="31"/>
  <c r="AE201" i="31"/>
  <c r="AV200" i="31"/>
  <c r="AU200" i="31"/>
  <c r="AS200" i="31"/>
  <c r="AQ200" i="31"/>
  <c r="AP200" i="31"/>
  <c r="AO200" i="31"/>
  <c r="AN200" i="31"/>
  <c r="AM200" i="31"/>
  <c r="AL200" i="31"/>
  <c r="AJ200" i="31"/>
  <c r="AI200" i="31"/>
  <c r="AH200" i="31"/>
  <c r="AG200" i="31"/>
  <c r="AF200" i="31"/>
  <c r="AE200" i="31"/>
  <c r="AV199" i="31"/>
  <c r="AU199" i="31"/>
  <c r="AS199" i="31"/>
  <c r="AQ199" i="31"/>
  <c r="AP199" i="31"/>
  <c r="AO199" i="31"/>
  <c r="AN199" i="31"/>
  <c r="AM199" i="31"/>
  <c r="AL199" i="31"/>
  <c r="AJ199" i="31"/>
  <c r="AI199" i="31"/>
  <c r="AH199" i="31"/>
  <c r="AG199" i="31"/>
  <c r="AF199" i="31"/>
  <c r="AE199" i="31"/>
  <c r="AV198" i="31"/>
  <c r="AU198" i="31"/>
  <c r="AS198" i="31"/>
  <c r="AQ198" i="31"/>
  <c r="AP198" i="31"/>
  <c r="AO198" i="31"/>
  <c r="AN198" i="31"/>
  <c r="AM198" i="31"/>
  <c r="AL198" i="31"/>
  <c r="AJ198" i="31"/>
  <c r="AI198" i="31"/>
  <c r="AH198" i="31"/>
  <c r="AG198" i="31"/>
  <c r="AF198" i="31"/>
  <c r="AE198" i="31"/>
  <c r="AV197" i="31"/>
  <c r="AU197" i="31"/>
  <c r="AS197" i="31"/>
  <c r="AQ197" i="31"/>
  <c r="AP197" i="31"/>
  <c r="AO197" i="31"/>
  <c r="AN197" i="31"/>
  <c r="AM197" i="31"/>
  <c r="AL197" i="31"/>
  <c r="AJ197" i="31"/>
  <c r="AI197" i="31"/>
  <c r="AH197" i="31"/>
  <c r="AG197" i="31"/>
  <c r="AF197" i="31"/>
  <c r="AE197" i="31"/>
  <c r="AV196" i="31"/>
  <c r="AU196" i="31"/>
  <c r="AS196" i="31"/>
  <c r="AQ196" i="31"/>
  <c r="AP196" i="31"/>
  <c r="AO196" i="31"/>
  <c r="AN196" i="31"/>
  <c r="AM196" i="31"/>
  <c r="AL196" i="31"/>
  <c r="AJ196" i="31"/>
  <c r="AI196" i="31"/>
  <c r="AH196" i="31"/>
  <c r="AG196" i="31"/>
  <c r="AF196" i="31"/>
  <c r="AE196" i="31"/>
  <c r="AV195" i="31"/>
  <c r="AU195" i="31"/>
  <c r="AS195" i="31"/>
  <c r="AQ195" i="31"/>
  <c r="AP195" i="31"/>
  <c r="AO195" i="31"/>
  <c r="AN195" i="31"/>
  <c r="AM195" i="31"/>
  <c r="AL195" i="31"/>
  <c r="AJ195" i="31"/>
  <c r="AI195" i="31"/>
  <c r="AH195" i="31"/>
  <c r="AG195" i="31"/>
  <c r="AF195" i="31"/>
  <c r="AE195" i="31"/>
  <c r="AV194" i="31"/>
  <c r="AU194" i="31"/>
  <c r="AS194" i="31"/>
  <c r="AQ194" i="31"/>
  <c r="AP194" i="31"/>
  <c r="AO194" i="31"/>
  <c r="AN194" i="31"/>
  <c r="AM194" i="31"/>
  <c r="AL194" i="31"/>
  <c r="AJ194" i="31"/>
  <c r="AI194" i="31"/>
  <c r="AH194" i="31"/>
  <c r="AG194" i="31"/>
  <c r="AF194" i="31"/>
  <c r="AE194" i="31"/>
  <c r="AV193" i="31"/>
  <c r="AU193" i="31"/>
  <c r="AS193" i="31"/>
  <c r="AQ193" i="31"/>
  <c r="AP193" i="31"/>
  <c r="AO193" i="31"/>
  <c r="AN193" i="31"/>
  <c r="AM193" i="31"/>
  <c r="AL193" i="31"/>
  <c r="AJ193" i="31"/>
  <c r="AI193" i="31"/>
  <c r="AH193" i="31"/>
  <c r="AG193" i="31"/>
  <c r="AV192" i="31"/>
  <c r="AU192" i="31"/>
  <c r="AS192" i="31"/>
  <c r="AQ192" i="31"/>
  <c r="AP192" i="31"/>
  <c r="AO192" i="31"/>
  <c r="AN192" i="31"/>
  <c r="AM192" i="31"/>
  <c r="AL192" i="31"/>
  <c r="AJ192" i="31"/>
  <c r="AI192" i="31"/>
  <c r="AH192" i="31"/>
  <c r="AG192" i="31"/>
  <c r="AF192" i="31"/>
  <c r="AE192" i="31"/>
  <c r="AV187" i="31"/>
  <c r="AU187" i="31"/>
  <c r="AS187" i="31"/>
  <c r="AQ187" i="31"/>
  <c r="AP187" i="31"/>
  <c r="AO187" i="31"/>
  <c r="AN187" i="31"/>
  <c r="AM187" i="31"/>
  <c r="AL187" i="31"/>
  <c r="AJ187" i="31"/>
  <c r="AI187" i="31"/>
  <c r="AH187" i="31"/>
  <c r="AG187" i="31"/>
  <c r="AV186" i="31"/>
  <c r="AU186" i="31"/>
  <c r="AS186" i="31"/>
  <c r="AQ186" i="31"/>
  <c r="AP186" i="31"/>
  <c r="AO186" i="31"/>
  <c r="AN186" i="31"/>
  <c r="AM186" i="31"/>
  <c r="AL186" i="31"/>
  <c r="AJ186" i="31"/>
  <c r="AI186" i="31"/>
  <c r="AH186" i="31"/>
  <c r="AG186" i="31"/>
  <c r="AF186" i="31"/>
  <c r="AE186" i="31"/>
  <c r="AV185" i="31"/>
  <c r="AU185" i="31"/>
  <c r="AS185" i="31"/>
  <c r="AQ185" i="31"/>
  <c r="AP185" i="31"/>
  <c r="AO185" i="31"/>
  <c r="AN185" i="31"/>
  <c r="AM185" i="31"/>
  <c r="AL185" i="31"/>
  <c r="AJ185" i="31"/>
  <c r="AI185" i="31"/>
  <c r="AH185" i="31"/>
  <c r="AG185" i="31"/>
  <c r="AF185" i="31"/>
  <c r="AE185" i="31"/>
  <c r="AV184" i="31"/>
  <c r="AU184" i="31"/>
  <c r="AS184" i="31"/>
  <c r="AQ184" i="31"/>
  <c r="AP184" i="31"/>
  <c r="AO184" i="31"/>
  <c r="AN184" i="31"/>
  <c r="AM184" i="31"/>
  <c r="AL184" i="31"/>
  <c r="AJ184" i="31"/>
  <c r="AI184" i="31"/>
  <c r="AH184" i="31"/>
  <c r="AG184" i="31"/>
  <c r="AF184" i="31"/>
  <c r="AE184" i="31"/>
  <c r="AV183" i="31"/>
  <c r="AU183" i="31"/>
  <c r="AS183" i="31"/>
  <c r="AQ183" i="31"/>
  <c r="AP183" i="31"/>
  <c r="AO183" i="31"/>
  <c r="AN183" i="31"/>
  <c r="AM183" i="31"/>
  <c r="AL183" i="31"/>
  <c r="AJ183" i="31"/>
  <c r="AI183" i="31"/>
  <c r="AH183" i="31"/>
  <c r="AG183" i="31"/>
  <c r="AF183" i="31"/>
  <c r="AE183" i="31"/>
  <c r="AV182" i="31"/>
  <c r="AU182" i="31"/>
  <c r="AS182" i="31"/>
  <c r="AQ182" i="31"/>
  <c r="AP182" i="31"/>
  <c r="AO182" i="31"/>
  <c r="AN182" i="31"/>
  <c r="AM182" i="31"/>
  <c r="AL182" i="31"/>
  <c r="AJ182" i="31"/>
  <c r="AI182" i="31"/>
  <c r="AH182" i="31"/>
  <c r="AG182" i="31"/>
  <c r="AF182" i="31"/>
  <c r="AE182" i="31"/>
  <c r="AV181" i="31"/>
  <c r="AU181" i="31"/>
  <c r="AS181" i="31"/>
  <c r="AQ181" i="31"/>
  <c r="AP181" i="31"/>
  <c r="AO181" i="31"/>
  <c r="AN181" i="31"/>
  <c r="AM181" i="31"/>
  <c r="AL181" i="31"/>
  <c r="AJ181" i="31"/>
  <c r="AI181" i="31"/>
  <c r="AH181" i="31"/>
  <c r="AG181" i="31"/>
  <c r="AV180" i="31"/>
  <c r="AU180" i="31"/>
  <c r="AS180" i="31"/>
  <c r="AQ180" i="31"/>
  <c r="AP180" i="31"/>
  <c r="AO180" i="31"/>
  <c r="AN180" i="31"/>
  <c r="AM180" i="31"/>
  <c r="AL180" i="31"/>
  <c r="AJ180" i="31"/>
  <c r="AI180" i="31"/>
  <c r="AH180" i="31"/>
  <c r="AG180" i="31"/>
  <c r="AF180" i="31"/>
  <c r="AE180" i="31"/>
  <c r="AV175" i="31"/>
  <c r="AU175" i="31"/>
  <c r="AS175" i="31"/>
  <c r="AQ175" i="31"/>
  <c r="AP175" i="31"/>
  <c r="AO175" i="31"/>
  <c r="AN175" i="31"/>
  <c r="AM175" i="31"/>
  <c r="AL175" i="31"/>
  <c r="AJ175" i="31"/>
  <c r="AI175" i="31"/>
  <c r="AH175" i="31"/>
  <c r="AG175" i="31"/>
  <c r="AF175" i="31"/>
  <c r="AE175" i="31"/>
  <c r="AV174" i="31"/>
  <c r="AU174" i="31"/>
  <c r="AS174" i="31"/>
  <c r="AQ174" i="31"/>
  <c r="AP174" i="31"/>
  <c r="AO174" i="31"/>
  <c r="AN174" i="31"/>
  <c r="AM174" i="31"/>
  <c r="AL174" i="31"/>
  <c r="AJ174" i="31"/>
  <c r="AI174" i="31"/>
  <c r="AH174" i="31"/>
  <c r="AG174" i="31"/>
  <c r="AF174" i="31"/>
  <c r="AE174" i="31"/>
  <c r="AV173" i="31"/>
  <c r="AU173" i="31"/>
  <c r="AS173" i="31"/>
  <c r="AQ173" i="31"/>
  <c r="AP173" i="31"/>
  <c r="AO173" i="31"/>
  <c r="AN173" i="31"/>
  <c r="AM173" i="31"/>
  <c r="AL173" i="31"/>
  <c r="AJ173" i="31"/>
  <c r="AI173" i="31"/>
  <c r="AH173" i="31"/>
  <c r="AG173" i="31"/>
  <c r="AF173" i="31"/>
  <c r="AE173" i="31"/>
  <c r="AV172" i="31"/>
  <c r="AU172" i="31"/>
  <c r="AS172" i="31"/>
  <c r="AQ172" i="31"/>
  <c r="AP172" i="31"/>
  <c r="AO172" i="31"/>
  <c r="AN172" i="31"/>
  <c r="AM172" i="31"/>
  <c r="AL172" i="31"/>
  <c r="AJ172" i="31"/>
  <c r="AI172" i="31"/>
  <c r="AH172" i="31"/>
  <c r="AG172" i="31"/>
  <c r="AV171" i="31"/>
  <c r="AU171" i="31"/>
  <c r="AS171" i="31"/>
  <c r="AQ171" i="31"/>
  <c r="AP171" i="31"/>
  <c r="AO171" i="31"/>
  <c r="AN171" i="31"/>
  <c r="AM171" i="31"/>
  <c r="AL171" i="31"/>
  <c r="AJ171" i="31"/>
  <c r="AI171" i="31"/>
  <c r="AH171" i="31"/>
  <c r="AG171" i="31"/>
  <c r="AF171" i="31"/>
  <c r="AE171" i="31"/>
  <c r="AV170" i="31"/>
  <c r="AU170" i="31"/>
  <c r="AS170" i="31"/>
  <c r="AQ170" i="31"/>
  <c r="AP170" i="31"/>
  <c r="AO170" i="31"/>
  <c r="AN170" i="31"/>
  <c r="AM170" i="31"/>
  <c r="AL170" i="31"/>
  <c r="AJ170" i="31"/>
  <c r="AI170" i="31"/>
  <c r="AH170" i="31"/>
  <c r="AG170" i="31"/>
  <c r="AF170" i="31"/>
  <c r="AE170" i="31"/>
  <c r="AV169" i="31"/>
  <c r="AU169" i="31"/>
  <c r="AS169" i="31"/>
  <c r="AQ169" i="31"/>
  <c r="AP169" i="31"/>
  <c r="AO169" i="31"/>
  <c r="AN169" i="31"/>
  <c r="AM169" i="31"/>
  <c r="AL169" i="31"/>
  <c r="AJ169" i="31"/>
  <c r="AI169" i="31"/>
  <c r="AH169" i="31"/>
  <c r="AG169" i="31"/>
  <c r="AF169" i="31"/>
  <c r="AE169" i="31"/>
  <c r="AV168" i="31"/>
  <c r="AU168" i="31"/>
  <c r="AS168" i="31"/>
  <c r="AQ168" i="31"/>
  <c r="AP168" i="31"/>
  <c r="AO168" i="31"/>
  <c r="AN168" i="31"/>
  <c r="AM168" i="31"/>
  <c r="AL168" i="31"/>
  <c r="AJ168" i="31"/>
  <c r="AI168" i="31"/>
  <c r="AH168" i="31"/>
  <c r="AG168" i="31"/>
  <c r="AF168" i="31"/>
  <c r="AE168" i="31"/>
  <c r="AV167" i="31"/>
  <c r="AU167" i="31"/>
  <c r="AS167" i="31"/>
  <c r="AQ167" i="31"/>
  <c r="AP167" i="31"/>
  <c r="AO167" i="31"/>
  <c r="AN167" i="31"/>
  <c r="AM167" i="31"/>
  <c r="AL167" i="31"/>
  <c r="AJ167" i="31"/>
  <c r="AI167" i="31"/>
  <c r="AH167" i="31"/>
  <c r="AG167" i="31"/>
  <c r="AF167" i="31"/>
  <c r="AE167" i="31"/>
  <c r="AV166" i="31"/>
  <c r="AU166" i="31"/>
  <c r="AS166" i="31"/>
  <c r="AQ166" i="31"/>
  <c r="AP166" i="31"/>
  <c r="AO166" i="31"/>
  <c r="AN166" i="31"/>
  <c r="AM166" i="31"/>
  <c r="AL166" i="31"/>
  <c r="AJ166" i="31"/>
  <c r="AI166" i="31"/>
  <c r="AH166" i="31"/>
  <c r="AG166" i="31"/>
  <c r="AF166" i="31"/>
  <c r="AE166" i="31"/>
  <c r="AV165" i="31"/>
  <c r="AU165" i="31"/>
  <c r="AS165" i="31"/>
  <c r="AQ165" i="31"/>
  <c r="AP165" i="31"/>
  <c r="AO165" i="31"/>
  <c r="AN165" i="31"/>
  <c r="AM165" i="31"/>
  <c r="AL165" i="31"/>
  <c r="AJ165" i="31"/>
  <c r="AI165" i="31"/>
  <c r="AH165" i="31"/>
  <c r="AG165" i="31"/>
  <c r="AF165" i="31"/>
  <c r="AE165" i="31"/>
  <c r="AV164" i="31"/>
  <c r="AU164" i="31"/>
  <c r="AS164" i="31"/>
  <c r="AQ164" i="31"/>
  <c r="AP164" i="31"/>
  <c r="AO164" i="31"/>
  <c r="AN164" i="31"/>
  <c r="AM164" i="31"/>
  <c r="AL164" i="31"/>
  <c r="AJ164" i="31"/>
  <c r="AI164" i="31"/>
  <c r="AH164" i="31"/>
  <c r="AG164" i="31"/>
  <c r="AF164" i="31"/>
  <c r="AE164" i="31"/>
  <c r="AV163" i="31"/>
  <c r="AU163" i="31"/>
  <c r="AS163" i="31"/>
  <c r="AQ163" i="31"/>
  <c r="AP163" i="31"/>
  <c r="AO163" i="31"/>
  <c r="AN163" i="31"/>
  <c r="AM163" i="31"/>
  <c r="AL163" i="31"/>
  <c r="AJ163" i="31"/>
  <c r="AI163" i="31"/>
  <c r="AH163" i="31"/>
  <c r="AG163" i="31"/>
  <c r="AF163" i="31"/>
  <c r="AE163" i="31"/>
  <c r="AV162" i="31"/>
  <c r="AU162" i="31"/>
  <c r="AS162" i="31"/>
  <c r="AQ162" i="31"/>
  <c r="AP162" i="31"/>
  <c r="AO162" i="31"/>
  <c r="AN162" i="31"/>
  <c r="AM162" i="31"/>
  <c r="AL162" i="31"/>
  <c r="AJ162" i="31"/>
  <c r="AI162" i="31"/>
  <c r="AH162" i="31"/>
  <c r="AG162" i="31"/>
  <c r="AF162" i="31"/>
  <c r="AE162" i="31"/>
  <c r="AV161" i="31"/>
  <c r="AU161" i="31"/>
  <c r="AS161" i="31"/>
  <c r="AQ161" i="31"/>
  <c r="AP161" i="31"/>
  <c r="AO161" i="31"/>
  <c r="AN161" i="31"/>
  <c r="AM161" i="31"/>
  <c r="AL161" i="31"/>
  <c r="AJ161" i="31"/>
  <c r="AI161" i="31"/>
  <c r="AH161" i="31"/>
  <c r="AG161" i="31"/>
  <c r="AF161" i="31"/>
  <c r="AE161" i="31"/>
  <c r="AV160" i="31"/>
  <c r="AU160" i="31"/>
  <c r="AS160" i="31"/>
  <c r="AQ160" i="31"/>
  <c r="AP160" i="31"/>
  <c r="AO160" i="31"/>
  <c r="AN160" i="31"/>
  <c r="AM160" i="31"/>
  <c r="AL160" i="31"/>
  <c r="AJ160" i="31"/>
  <c r="AI160" i="31"/>
  <c r="AH160" i="31"/>
  <c r="AG160" i="31"/>
  <c r="AF160" i="31"/>
  <c r="AE160" i="31"/>
  <c r="AV159" i="31"/>
  <c r="AU159" i="31"/>
  <c r="AS159" i="31"/>
  <c r="AQ159" i="31"/>
  <c r="AP159" i="31"/>
  <c r="AO159" i="31"/>
  <c r="AN159" i="31"/>
  <c r="AM159" i="31"/>
  <c r="AL159" i="31"/>
  <c r="AJ159" i="31"/>
  <c r="AI159" i="31"/>
  <c r="AH159" i="31"/>
  <c r="AG159" i="31"/>
  <c r="AV158" i="31"/>
  <c r="AU158" i="31"/>
  <c r="AS158" i="31"/>
  <c r="AQ158" i="31"/>
  <c r="AP158" i="31"/>
  <c r="AO158" i="31"/>
  <c r="AN158" i="31"/>
  <c r="AM158" i="31"/>
  <c r="AL158" i="31"/>
  <c r="AJ158" i="31"/>
  <c r="AI158" i="31"/>
  <c r="AH158" i="31"/>
  <c r="AG158" i="31"/>
  <c r="AF158" i="31"/>
  <c r="AE158" i="31"/>
  <c r="AV153" i="31"/>
  <c r="AU153" i="31"/>
  <c r="AS153" i="31"/>
  <c r="AQ153" i="31"/>
  <c r="AP153" i="31"/>
  <c r="AO153" i="31"/>
  <c r="AN153" i="31"/>
  <c r="AM153" i="31"/>
  <c r="AL153" i="31"/>
  <c r="AJ153" i="31"/>
  <c r="AI153" i="31"/>
  <c r="AH153" i="31"/>
  <c r="AG153" i="31"/>
  <c r="AV152" i="31"/>
  <c r="AU152" i="31"/>
  <c r="AS152" i="31"/>
  <c r="AQ152" i="31"/>
  <c r="AP152" i="31"/>
  <c r="AO152" i="31"/>
  <c r="AN152" i="31"/>
  <c r="AM152" i="31"/>
  <c r="AL152" i="31"/>
  <c r="AJ152" i="31"/>
  <c r="AI152" i="31"/>
  <c r="AH152" i="31"/>
  <c r="AG152" i="31"/>
  <c r="AF152" i="31"/>
  <c r="AE152" i="31"/>
  <c r="AV151" i="31"/>
  <c r="AU151" i="31"/>
  <c r="AS151" i="31"/>
  <c r="AQ151" i="31"/>
  <c r="AP151" i="31"/>
  <c r="AO151" i="31"/>
  <c r="AN151" i="31"/>
  <c r="AM151" i="31"/>
  <c r="AL151" i="31"/>
  <c r="AJ151" i="31"/>
  <c r="AI151" i="31"/>
  <c r="AH151" i="31"/>
  <c r="AG151" i="31"/>
  <c r="AF151" i="31"/>
  <c r="AE151" i="31"/>
  <c r="AV150" i="31"/>
  <c r="AU150" i="31"/>
  <c r="AS150" i="31"/>
  <c r="AQ150" i="31"/>
  <c r="AP150" i="31"/>
  <c r="AO150" i="31"/>
  <c r="AN150" i="31"/>
  <c r="AM150" i="31"/>
  <c r="AL150" i="31"/>
  <c r="AJ150" i="31"/>
  <c r="AI150" i="31"/>
  <c r="AH150" i="31"/>
  <c r="AG150" i="31"/>
  <c r="AF150" i="31"/>
  <c r="AE150" i="31"/>
  <c r="AV149" i="31"/>
  <c r="AU149" i="31"/>
  <c r="AS149" i="31"/>
  <c r="AQ149" i="31"/>
  <c r="AP149" i="31"/>
  <c r="AO149" i="31"/>
  <c r="AN149" i="31"/>
  <c r="AM149" i="31"/>
  <c r="AL149" i="31"/>
  <c r="AJ149" i="31"/>
  <c r="AI149" i="31"/>
  <c r="AH149" i="31"/>
  <c r="AG149" i="31"/>
  <c r="AF149" i="31"/>
  <c r="AE149" i="31"/>
  <c r="AV148" i="31"/>
  <c r="AU148" i="31"/>
  <c r="AS148" i="31"/>
  <c r="AQ148" i="31"/>
  <c r="AP148" i="31"/>
  <c r="AO148" i="31"/>
  <c r="AN148" i="31"/>
  <c r="AM148" i="31"/>
  <c r="AL148" i="31"/>
  <c r="AJ148" i="31"/>
  <c r="AI148" i="31"/>
  <c r="AH148" i="31"/>
  <c r="AG148" i="31"/>
  <c r="AF148" i="31"/>
  <c r="AE148" i="31"/>
  <c r="AV147" i="31"/>
  <c r="AU147" i="31"/>
  <c r="AS147" i="31"/>
  <c r="AQ147" i="31"/>
  <c r="AP147" i="31"/>
  <c r="AO147" i="31"/>
  <c r="AN147" i="31"/>
  <c r="AM147" i="31"/>
  <c r="AL147" i="31"/>
  <c r="AJ147" i="31"/>
  <c r="AI147" i="31"/>
  <c r="AH147" i="31"/>
  <c r="AG147" i="31"/>
  <c r="AF147" i="31"/>
  <c r="AE147" i="31"/>
  <c r="AV146" i="31"/>
  <c r="AU146" i="31"/>
  <c r="AS146" i="31"/>
  <c r="AQ146" i="31"/>
  <c r="AP146" i="31"/>
  <c r="AO146" i="31"/>
  <c r="AN146" i="31"/>
  <c r="AM146" i="31"/>
  <c r="AL146" i="31"/>
  <c r="AJ146" i="31"/>
  <c r="AI146" i="31"/>
  <c r="AH146" i="31"/>
  <c r="AG146" i="31"/>
  <c r="AF146" i="31"/>
  <c r="AE146" i="31"/>
  <c r="AV145" i="31"/>
  <c r="AU145" i="31"/>
  <c r="AS145" i="31"/>
  <c r="AQ145" i="31"/>
  <c r="AP145" i="31"/>
  <c r="AO145" i="31"/>
  <c r="AN145" i="31"/>
  <c r="AM145" i="31"/>
  <c r="AL145" i="31"/>
  <c r="AJ145" i="31"/>
  <c r="AI145" i="31"/>
  <c r="AH145" i="31"/>
  <c r="AG145" i="31"/>
  <c r="AF145" i="31"/>
  <c r="AE145" i="31"/>
  <c r="AV144" i="31"/>
  <c r="AU144" i="31"/>
  <c r="AS144" i="31"/>
  <c r="AQ144" i="31"/>
  <c r="AP144" i="31"/>
  <c r="AO144" i="31"/>
  <c r="AN144" i="31"/>
  <c r="AM144" i="31"/>
  <c r="AL144" i="31"/>
  <c r="AJ144" i="31"/>
  <c r="AI144" i="31"/>
  <c r="AH144" i="31"/>
  <c r="AG144" i="31"/>
  <c r="AV143" i="31"/>
  <c r="AU143" i="31"/>
  <c r="AS143" i="31"/>
  <c r="AQ143" i="31"/>
  <c r="AP143" i="31"/>
  <c r="AO143" i="31"/>
  <c r="AN143" i="31"/>
  <c r="AM143" i="31"/>
  <c r="AL143" i="31"/>
  <c r="AJ143" i="31"/>
  <c r="AI143" i="31"/>
  <c r="AH143" i="31"/>
  <c r="AG143" i="31"/>
  <c r="AF143" i="31"/>
  <c r="AE143" i="31"/>
  <c r="AV138" i="31"/>
  <c r="AU138" i="31"/>
  <c r="AS138" i="31"/>
  <c r="AQ138" i="31"/>
  <c r="AP138" i="31"/>
  <c r="AO138" i="31"/>
  <c r="AN138" i="31"/>
  <c r="AM138" i="31"/>
  <c r="AL138" i="31"/>
  <c r="AJ138" i="31"/>
  <c r="AI138" i="31"/>
  <c r="AH138" i="31"/>
  <c r="AG138" i="31"/>
  <c r="AF138" i="31"/>
  <c r="AE138" i="31"/>
  <c r="AV137" i="31"/>
  <c r="AU137" i="31"/>
  <c r="AS137" i="31"/>
  <c r="AQ137" i="31"/>
  <c r="AP137" i="31"/>
  <c r="AO137" i="31"/>
  <c r="AN137" i="31"/>
  <c r="AM137" i="31"/>
  <c r="AL137" i="31"/>
  <c r="AJ137" i="31"/>
  <c r="AI137" i="31"/>
  <c r="AH137" i="31"/>
  <c r="AG137" i="31"/>
  <c r="AV136" i="31"/>
  <c r="AU136" i="31"/>
  <c r="AS136" i="31"/>
  <c r="AQ136" i="31"/>
  <c r="AP136" i="31"/>
  <c r="AO136" i="31"/>
  <c r="AN136" i="31"/>
  <c r="AM136" i="31"/>
  <c r="AL136" i="31"/>
  <c r="AJ136" i="31"/>
  <c r="AI136" i="31"/>
  <c r="AH136" i="31"/>
  <c r="AG136" i="31"/>
  <c r="AF136" i="31"/>
  <c r="AE136" i="31"/>
  <c r="AV135" i="31"/>
  <c r="AU135" i="31"/>
  <c r="AS135" i="31"/>
  <c r="AQ135" i="31"/>
  <c r="AP135" i="31"/>
  <c r="AO135" i="31"/>
  <c r="AN135" i="31"/>
  <c r="AM135" i="31"/>
  <c r="AL135" i="31"/>
  <c r="AJ135" i="31"/>
  <c r="AI135" i="31"/>
  <c r="AH135" i="31"/>
  <c r="AG135" i="31"/>
  <c r="AF135" i="31"/>
  <c r="AE135" i="31"/>
  <c r="AV134" i="31"/>
  <c r="AU134" i="31"/>
  <c r="AS134" i="31"/>
  <c r="AQ134" i="31"/>
  <c r="AP134" i="31"/>
  <c r="AO134" i="31"/>
  <c r="AN134" i="31"/>
  <c r="AM134" i="31"/>
  <c r="AL134" i="31"/>
  <c r="AJ134" i="31"/>
  <c r="AI134" i="31"/>
  <c r="AH134" i="31"/>
  <c r="AG134" i="31"/>
  <c r="AF134" i="31"/>
  <c r="AE134" i="31"/>
  <c r="AV133" i="31"/>
  <c r="AU133" i="31"/>
  <c r="AS133" i="31"/>
  <c r="AQ133" i="31"/>
  <c r="AP133" i="31"/>
  <c r="AO133" i="31"/>
  <c r="AN133" i="31"/>
  <c r="AM133" i="31"/>
  <c r="AL133" i="31"/>
  <c r="AJ133" i="31"/>
  <c r="AI133" i="31"/>
  <c r="AH133" i="31"/>
  <c r="AG133" i="31"/>
  <c r="AF133" i="31"/>
  <c r="AE133" i="31"/>
  <c r="AV132" i="31"/>
  <c r="AU132" i="31"/>
  <c r="AS132" i="31"/>
  <c r="AQ132" i="31"/>
  <c r="AP132" i="31"/>
  <c r="AO132" i="31"/>
  <c r="AN132" i="31"/>
  <c r="AM132" i="31"/>
  <c r="AL132" i="31"/>
  <c r="AJ132" i="31"/>
  <c r="AI132" i="31"/>
  <c r="AH132" i="31"/>
  <c r="AG132" i="31"/>
  <c r="AF132" i="31"/>
  <c r="AE132" i="31"/>
  <c r="AV131" i="31"/>
  <c r="AU131" i="31"/>
  <c r="AS131" i="31"/>
  <c r="AQ131" i="31"/>
  <c r="AP131" i="31"/>
  <c r="AO131" i="31"/>
  <c r="AN131" i="31"/>
  <c r="AM131" i="31"/>
  <c r="AL131" i="31"/>
  <c r="AJ131" i="31"/>
  <c r="AI131" i="31"/>
  <c r="AH131" i="31"/>
  <c r="AG131" i="31"/>
  <c r="AF131" i="31"/>
  <c r="AE131" i="31"/>
  <c r="AV130" i="31"/>
  <c r="AU130" i="31"/>
  <c r="AS130" i="31"/>
  <c r="AQ130" i="31"/>
  <c r="AP130" i="31"/>
  <c r="AO130" i="31"/>
  <c r="AN130" i="31"/>
  <c r="AM130" i="31"/>
  <c r="AL130" i="31"/>
  <c r="AJ130" i="31"/>
  <c r="AI130" i="31"/>
  <c r="AH130" i="31"/>
  <c r="AG130" i="31"/>
  <c r="AF130" i="31"/>
  <c r="AE130" i="31"/>
  <c r="AV129" i="31"/>
  <c r="AU129" i="31"/>
  <c r="AS129" i="31"/>
  <c r="AQ129" i="31"/>
  <c r="AP129" i="31"/>
  <c r="AO129" i="31"/>
  <c r="AN129" i="31"/>
  <c r="AM129" i="31"/>
  <c r="AL129" i="31"/>
  <c r="AJ129" i="31"/>
  <c r="AI129" i="31"/>
  <c r="AH129" i="31"/>
  <c r="AG129" i="31"/>
  <c r="AF129" i="31"/>
  <c r="AE129" i="31"/>
  <c r="AV128" i="31"/>
  <c r="AU128" i="31"/>
  <c r="AS128" i="31"/>
  <c r="AQ128" i="31"/>
  <c r="AP128" i="31"/>
  <c r="AO128" i="31"/>
  <c r="AN128" i="31"/>
  <c r="AM128" i="31"/>
  <c r="AL128" i="31"/>
  <c r="AJ128" i="31"/>
  <c r="AI128" i="31"/>
  <c r="AH128" i="31"/>
  <c r="AG128" i="31"/>
  <c r="AV127" i="31"/>
  <c r="AU127" i="31"/>
  <c r="AS127" i="31"/>
  <c r="AQ127" i="31"/>
  <c r="AP127" i="31"/>
  <c r="AO127" i="31"/>
  <c r="AN127" i="31"/>
  <c r="AM127" i="31"/>
  <c r="AL127" i="31"/>
  <c r="AJ127" i="31"/>
  <c r="AI127" i="31"/>
  <c r="AH127" i="31"/>
  <c r="AG127" i="31"/>
  <c r="AF127" i="31"/>
  <c r="AE127" i="31"/>
  <c r="AV122" i="31"/>
  <c r="AU122" i="31"/>
  <c r="AS122" i="31"/>
  <c r="AQ122" i="31"/>
  <c r="AP122" i="31"/>
  <c r="AO122" i="31"/>
  <c r="AN122" i="31"/>
  <c r="AM122" i="31"/>
  <c r="AL122" i="31"/>
  <c r="AJ122" i="31"/>
  <c r="AI122" i="31"/>
  <c r="AH122" i="31"/>
  <c r="AG122" i="31"/>
  <c r="AF122" i="31"/>
  <c r="AE122" i="31"/>
  <c r="AV121" i="31"/>
  <c r="AU121" i="31"/>
  <c r="AS121" i="31"/>
  <c r="AQ121" i="31"/>
  <c r="AP121" i="31"/>
  <c r="AO121" i="31"/>
  <c r="AN121" i="31"/>
  <c r="AM121" i="31"/>
  <c r="AL121" i="31"/>
  <c r="AJ121" i="31"/>
  <c r="AI121" i="31"/>
  <c r="AH121" i="31"/>
  <c r="AG121" i="31"/>
  <c r="AV120" i="31"/>
  <c r="AU120" i="31"/>
  <c r="AS120" i="31"/>
  <c r="AQ120" i="31"/>
  <c r="AP120" i="31"/>
  <c r="AO120" i="31"/>
  <c r="AN120" i="31"/>
  <c r="AM120" i="31"/>
  <c r="AL120" i="31"/>
  <c r="AJ120" i="31"/>
  <c r="AI120" i="31"/>
  <c r="AH120" i="31"/>
  <c r="AG120" i="31"/>
  <c r="AF120" i="31"/>
  <c r="AE120" i="31"/>
  <c r="AV119" i="31"/>
  <c r="AU119" i="31"/>
  <c r="AS119" i="31"/>
  <c r="AQ119" i="31"/>
  <c r="AP119" i="31"/>
  <c r="AO119" i="31"/>
  <c r="AN119" i="31"/>
  <c r="AM119" i="31"/>
  <c r="AL119" i="31"/>
  <c r="AJ119" i="31"/>
  <c r="AI119" i="31"/>
  <c r="AH119" i="31"/>
  <c r="AG119" i="31"/>
  <c r="AF119" i="31"/>
  <c r="AE119" i="31"/>
  <c r="AV118" i="31"/>
  <c r="AU118" i="31"/>
  <c r="AS118" i="31"/>
  <c r="AQ118" i="31"/>
  <c r="AP118" i="31"/>
  <c r="AO118" i="31"/>
  <c r="AN118" i="31"/>
  <c r="AM118" i="31"/>
  <c r="AL118" i="31"/>
  <c r="AJ118" i="31"/>
  <c r="AI118" i="31"/>
  <c r="AH118" i="31"/>
  <c r="AG118" i="31"/>
  <c r="AF118" i="31"/>
  <c r="AE118" i="31"/>
  <c r="AV117" i="31"/>
  <c r="AU117" i="31"/>
  <c r="AS117" i="31"/>
  <c r="AQ117" i="31"/>
  <c r="AP117" i="31"/>
  <c r="AO117" i="31"/>
  <c r="AN117" i="31"/>
  <c r="AM117" i="31"/>
  <c r="AL117" i="31"/>
  <c r="AJ117" i="31"/>
  <c r="AI117" i="31"/>
  <c r="AH117" i="31"/>
  <c r="AG117" i="31"/>
  <c r="AF117" i="31"/>
  <c r="AE117" i="31"/>
  <c r="AV116" i="31"/>
  <c r="AU116" i="31"/>
  <c r="AS116" i="31"/>
  <c r="AQ116" i="31"/>
  <c r="AP116" i="31"/>
  <c r="AO116" i="31"/>
  <c r="AN116" i="31"/>
  <c r="AM116" i="31"/>
  <c r="AL116" i="31"/>
  <c r="AJ116" i="31"/>
  <c r="AI116" i="31"/>
  <c r="AH116" i="31"/>
  <c r="AG116" i="31"/>
  <c r="AV115" i="31"/>
  <c r="AU115" i="31"/>
  <c r="AS115" i="31"/>
  <c r="AQ115" i="31"/>
  <c r="AP115" i="31"/>
  <c r="AO115" i="31"/>
  <c r="AN115" i="31"/>
  <c r="AM115" i="31"/>
  <c r="AL115" i="31"/>
  <c r="AJ115" i="31"/>
  <c r="AI115" i="31"/>
  <c r="AH115" i="31"/>
  <c r="AG115" i="31"/>
  <c r="AF115" i="31"/>
  <c r="AE115" i="31"/>
  <c r="AV110" i="31"/>
  <c r="AU110" i="31"/>
  <c r="AS110" i="31"/>
  <c r="AQ110" i="31"/>
  <c r="AP110" i="31"/>
  <c r="AO110" i="31"/>
  <c r="AN110" i="31"/>
  <c r="AM110" i="31"/>
  <c r="AL110" i="31"/>
  <c r="AJ110" i="31"/>
  <c r="AI110" i="31"/>
  <c r="AH110" i="31"/>
  <c r="AG110" i="31"/>
  <c r="AF110" i="31"/>
  <c r="AE110" i="31"/>
  <c r="AV109" i="31"/>
  <c r="AU109" i="31"/>
  <c r="AS109" i="31"/>
  <c r="AQ109" i="31"/>
  <c r="AP109" i="31"/>
  <c r="AO109" i="31"/>
  <c r="AN109" i="31"/>
  <c r="AM109" i="31"/>
  <c r="AL109" i="31"/>
  <c r="AJ109" i="31"/>
  <c r="AI109" i="31"/>
  <c r="AH109" i="31"/>
  <c r="AG109" i="31"/>
  <c r="AV108" i="31"/>
  <c r="AU108" i="31"/>
  <c r="AS108" i="31"/>
  <c r="AQ108" i="31"/>
  <c r="AP108" i="31"/>
  <c r="AO108" i="31"/>
  <c r="AN108" i="31"/>
  <c r="AM108" i="31"/>
  <c r="AL108" i="31"/>
  <c r="AJ108" i="31"/>
  <c r="AI108" i="31"/>
  <c r="AH108" i="31"/>
  <c r="AG108" i="31"/>
  <c r="AF108" i="31"/>
  <c r="AE108" i="31"/>
  <c r="AV107" i="31"/>
  <c r="AU107" i="31"/>
  <c r="AS107" i="31"/>
  <c r="AQ107" i="31"/>
  <c r="AP107" i="31"/>
  <c r="AO107" i="31"/>
  <c r="AN107" i="31"/>
  <c r="AM107" i="31"/>
  <c r="AL107" i="31"/>
  <c r="AJ107" i="31"/>
  <c r="AI107" i="31"/>
  <c r="AH107" i="31"/>
  <c r="AG107" i="31"/>
  <c r="AF107" i="31"/>
  <c r="AE107" i="31"/>
  <c r="AV106" i="31"/>
  <c r="AU106" i="31"/>
  <c r="AS106" i="31"/>
  <c r="AQ106" i="31"/>
  <c r="AP106" i="31"/>
  <c r="AO106" i="31"/>
  <c r="AN106" i="31"/>
  <c r="AM106" i="31"/>
  <c r="AL106" i="31"/>
  <c r="AJ106" i="31"/>
  <c r="AI106" i="31"/>
  <c r="AH106" i="31"/>
  <c r="AG106" i="31"/>
  <c r="AF106" i="31"/>
  <c r="AE106" i="31"/>
  <c r="AV105" i="31"/>
  <c r="AU105" i="31"/>
  <c r="AS105" i="31"/>
  <c r="AQ105" i="31"/>
  <c r="AP105" i="31"/>
  <c r="AO105" i="31"/>
  <c r="AN105" i="31"/>
  <c r="AM105" i="31"/>
  <c r="AL105" i="31"/>
  <c r="AJ105" i="31"/>
  <c r="AI105" i="31"/>
  <c r="AH105" i="31"/>
  <c r="AG105" i="31"/>
  <c r="AF105" i="31"/>
  <c r="AE105" i="31"/>
  <c r="AV104" i="31"/>
  <c r="AU104" i="31"/>
  <c r="AS104" i="31"/>
  <c r="AQ104" i="31"/>
  <c r="AP104" i="31"/>
  <c r="AO104" i="31"/>
  <c r="AN104" i="31"/>
  <c r="AM104" i="31"/>
  <c r="AL104" i="31"/>
  <c r="AJ104" i="31"/>
  <c r="AI104" i="31"/>
  <c r="AH104" i="31"/>
  <c r="AG104" i="31"/>
  <c r="AF104" i="31"/>
  <c r="AE104" i="31"/>
  <c r="AV103" i="31"/>
  <c r="AU103" i="31"/>
  <c r="AS103" i="31"/>
  <c r="AQ103" i="31"/>
  <c r="AP103" i="31"/>
  <c r="AO103" i="31"/>
  <c r="AN103" i="31"/>
  <c r="AM103" i="31"/>
  <c r="AL103" i="31"/>
  <c r="AJ103" i="31"/>
  <c r="AI103" i="31"/>
  <c r="AH103" i="31"/>
  <c r="AG103" i="31"/>
  <c r="AF103" i="31"/>
  <c r="AE103" i="31"/>
  <c r="AV102" i="31"/>
  <c r="AU102" i="31"/>
  <c r="AS102" i="31"/>
  <c r="AQ102" i="31"/>
  <c r="AP102" i="31"/>
  <c r="AO102" i="31"/>
  <c r="AN102" i="31"/>
  <c r="AM102" i="31"/>
  <c r="AL102" i="31"/>
  <c r="AJ102" i="31"/>
  <c r="AI102" i="31"/>
  <c r="AH102" i="31"/>
  <c r="AG102" i="31"/>
  <c r="AF102" i="31"/>
  <c r="AE102" i="31"/>
  <c r="AV101" i="31"/>
  <c r="AU101" i="31"/>
  <c r="AS101" i="31"/>
  <c r="AQ101" i="31"/>
  <c r="AP101" i="31"/>
  <c r="AO101" i="31"/>
  <c r="AN101" i="31"/>
  <c r="AM101" i="31"/>
  <c r="AL101" i="31"/>
  <c r="AJ101" i="31"/>
  <c r="AI101" i="31"/>
  <c r="AH101" i="31"/>
  <c r="AG101" i="31"/>
  <c r="AF101" i="31"/>
  <c r="AE101" i="31"/>
  <c r="AV100" i="31"/>
  <c r="AU100" i="31"/>
  <c r="AS100" i="31"/>
  <c r="AQ100" i="31"/>
  <c r="AP100" i="31"/>
  <c r="AO100" i="31"/>
  <c r="AN100" i="31"/>
  <c r="AM100" i="31"/>
  <c r="AL100" i="31"/>
  <c r="AJ100" i="31"/>
  <c r="AI100" i="31"/>
  <c r="AH100" i="31"/>
  <c r="AG100" i="31"/>
  <c r="AF100" i="31"/>
  <c r="AE100" i="31"/>
  <c r="AV99" i="31"/>
  <c r="AU99" i="31"/>
  <c r="AS99" i="31"/>
  <c r="AQ99" i="31"/>
  <c r="AP99" i="31"/>
  <c r="AO99" i="31"/>
  <c r="AN99" i="31"/>
  <c r="AM99" i="31"/>
  <c r="AL99" i="31"/>
  <c r="AJ99" i="31"/>
  <c r="AI99" i="31"/>
  <c r="AH99" i="31"/>
  <c r="AG99" i="31"/>
  <c r="AV98" i="31"/>
  <c r="AU98" i="31"/>
  <c r="AS98" i="31"/>
  <c r="AQ98" i="31"/>
  <c r="AP98" i="31"/>
  <c r="AO98" i="31"/>
  <c r="AN98" i="31"/>
  <c r="AM98" i="31"/>
  <c r="AL98" i="31"/>
  <c r="AJ98" i="31"/>
  <c r="AI98" i="31"/>
  <c r="AH98" i="31"/>
  <c r="AG98" i="31"/>
  <c r="AF98" i="31"/>
  <c r="AE98" i="31"/>
  <c r="AV93" i="31"/>
  <c r="AU93" i="31"/>
  <c r="AS93" i="31"/>
  <c r="AQ93" i="31"/>
  <c r="AP93" i="31"/>
  <c r="AO93" i="31"/>
  <c r="AN93" i="31"/>
  <c r="AM93" i="31"/>
  <c r="AL93" i="31"/>
  <c r="AJ93" i="31"/>
  <c r="AI93" i="31"/>
  <c r="AH93" i="31"/>
  <c r="AG93" i="31"/>
  <c r="AF93" i="31"/>
  <c r="AE93" i="31"/>
  <c r="AV92" i="31"/>
  <c r="AU92" i="31"/>
  <c r="AS92" i="31"/>
  <c r="AQ92" i="31"/>
  <c r="AP92" i="31"/>
  <c r="AO92" i="31"/>
  <c r="AN92" i="31"/>
  <c r="AM92" i="31"/>
  <c r="AL92" i="31"/>
  <c r="AJ92" i="31"/>
  <c r="AI92" i="31"/>
  <c r="AH92" i="31"/>
  <c r="AG92" i="31"/>
  <c r="AF92" i="31"/>
  <c r="AE92" i="31"/>
  <c r="AV91" i="31"/>
  <c r="AU91" i="31"/>
  <c r="AS91" i="31"/>
  <c r="AQ91" i="31"/>
  <c r="AP91" i="31"/>
  <c r="AO91" i="31"/>
  <c r="AN91" i="31"/>
  <c r="AM91" i="31"/>
  <c r="AL91" i="31"/>
  <c r="AJ91" i="31"/>
  <c r="AI91" i="31"/>
  <c r="AH91" i="31"/>
  <c r="AG91" i="31"/>
  <c r="AF91" i="31"/>
  <c r="AE91" i="31"/>
  <c r="AV90" i="31"/>
  <c r="AU90" i="31"/>
  <c r="AS90" i="31"/>
  <c r="AQ90" i="31"/>
  <c r="AP90" i="31"/>
  <c r="AO90" i="31"/>
  <c r="AN90" i="31"/>
  <c r="AM90" i="31"/>
  <c r="AL90" i="31"/>
  <c r="AJ90" i="31"/>
  <c r="AI90" i="31"/>
  <c r="AH90" i="31"/>
  <c r="AG90" i="31"/>
  <c r="AF90" i="31"/>
  <c r="AE90" i="31"/>
  <c r="AV89" i="31"/>
  <c r="AU89" i="31"/>
  <c r="AS89" i="31"/>
  <c r="AQ89" i="31"/>
  <c r="AP89" i="31"/>
  <c r="AO89" i="31"/>
  <c r="AN89" i="31"/>
  <c r="AM89" i="31"/>
  <c r="AL89" i="31"/>
  <c r="AJ89" i="31"/>
  <c r="AI89" i="31"/>
  <c r="AH89" i="31"/>
  <c r="AG89" i="31"/>
  <c r="AF89" i="31"/>
  <c r="AE89" i="31"/>
  <c r="AV88" i="31"/>
  <c r="AU88" i="31"/>
  <c r="AS88" i="31"/>
  <c r="AQ88" i="31"/>
  <c r="AP88" i="31"/>
  <c r="AO88" i="31"/>
  <c r="AN88" i="31"/>
  <c r="AM88" i="31"/>
  <c r="AL88" i="31"/>
  <c r="AJ88" i="31"/>
  <c r="AI88" i="31"/>
  <c r="AH88" i="31"/>
  <c r="AG88" i="31"/>
  <c r="AF88" i="31"/>
  <c r="AE88" i="31"/>
  <c r="AV87" i="31"/>
  <c r="AU87" i="31"/>
  <c r="AS87" i="31"/>
  <c r="AQ87" i="31"/>
  <c r="AP87" i="31"/>
  <c r="AO87" i="31"/>
  <c r="AN87" i="31"/>
  <c r="AM87" i="31"/>
  <c r="AL87" i="31"/>
  <c r="AJ87" i="31"/>
  <c r="AI87" i="31"/>
  <c r="AH87" i="31"/>
  <c r="AG87" i="31"/>
  <c r="AV86" i="31"/>
  <c r="AU86" i="31"/>
  <c r="AS86" i="31"/>
  <c r="AQ86" i="31"/>
  <c r="AP86" i="31"/>
  <c r="AO86" i="31"/>
  <c r="AN86" i="31"/>
  <c r="AM86" i="31"/>
  <c r="AL86" i="31"/>
  <c r="AJ86" i="31"/>
  <c r="AI86" i="31"/>
  <c r="AH86" i="31"/>
  <c r="AG86" i="31"/>
  <c r="AF86" i="31"/>
  <c r="AE86" i="31"/>
  <c r="AV85" i="31"/>
  <c r="AU85" i="31"/>
  <c r="AS85" i="31"/>
  <c r="AQ85" i="31"/>
  <c r="AP85" i="31"/>
  <c r="AO85" i="31"/>
  <c r="AN85" i="31"/>
  <c r="AM85" i="31"/>
  <c r="AL85" i="31"/>
  <c r="AJ85" i="31"/>
  <c r="AI85" i="31"/>
  <c r="AH85" i="31"/>
  <c r="AG85" i="31"/>
  <c r="AF85" i="31"/>
  <c r="AE85" i="31"/>
  <c r="AV84" i="31"/>
  <c r="AU84" i="31"/>
  <c r="AS84" i="31"/>
  <c r="AQ84" i="31"/>
  <c r="AP84" i="31"/>
  <c r="AO84" i="31"/>
  <c r="AN84" i="31"/>
  <c r="AM84" i="31"/>
  <c r="AL84" i="31"/>
  <c r="AJ84" i="31"/>
  <c r="AI84" i="31"/>
  <c r="AH84" i="31"/>
  <c r="AG84" i="31"/>
  <c r="AF84" i="31"/>
  <c r="AE84" i="31"/>
  <c r="AV83" i="31"/>
  <c r="AU83" i="31"/>
  <c r="AS83" i="31"/>
  <c r="AQ83" i="31"/>
  <c r="AP83" i="31"/>
  <c r="AO83" i="31"/>
  <c r="AN83" i="31"/>
  <c r="AM83" i="31"/>
  <c r="AL83" i="31"/>
  <c r="AJ83" i="31"/>
  <c r="AI83" i="31"/>
  <c r="AH83" i="31"/>
  <c r="AG83" i="31"/>
  <c r="AF83" i="31"/>
  <c r="AE83" i="31"/>
  <c r="AV82" i="31"/>
  <c r="AU82" i="31"/>
  <c r="AS82" i="31"/>
  <c r="AQ82" i="31"/>
  <c r="AP82" i="31"/>
  <c r="AO82" i="31"/>
  <c r="AN82" i="31"/>
  <c r="AM82" i="31"/>
  <c r="AL82" i="31"/>
  <c r="AJ82" i="31"/>
  <c r="AI82" i="31"/>
  <c r="AH82" i="31"/>
  <c r="AG82" i="31"/>
  <c r="AF82" i="31"/>
  <c r="AE82" i="31"/>
  <c r="AV81" i="31"/>
  <c r="AU81" i="31"/>
  <c r="AS81" i="31"/>
  <c r="AQ81" i="31"/>
  <c r="AP81" i="31"/>
  <c r="AO81" i="31"/>
  <c r="AN81" i="31"/>
  <c r="AM81" i="31"/>
  <c r="AL81" i="31"/>
  <c r="AJ81" i="31"/>
  <c r="AI81" i="31"/>
  <c r="AH81" i="31"/>
  <c r="AG81" i="31"/>
  <c r="AF81" i="31"/>
  <c r="AE81" i="31"/>
  <c r="AV80" i="31"/>
  <c r="AU80" i="31"/>
  <c r="AS80" i="31"/>
  <c r="AQ80" i="31"/>
  <c r="AP80" i="31"/>
  <c r="AO80" i="31"/>
  <c r="AN80" i="31"/>
  <c r="AM80" i="31"/>
  <c r="AL80" i="31"/>
  <c r="AJ80" i="31"/>
  <c r="AI80" i="31"/>
  <c r="AH80" i="31"/>
  <c r="AG80" i="31"/>
  <c r="AF80" i="31"/>
  <c r="AE80" i="31"/>
  <c r="AV79" i="31"/>
  <c r="AU79" i="31"/>
  <c r="AS79" i="31"/>
  <c r="AQ79" i="31"/>
  <c r="AP79" i="31"/>
  <c r="AO79" i="31"/>
  <c r="AN79" i="31"/>
  <c r="AM79" i="31"/>
  <c r="AL79" i="31"/>
  <c r="AJ79" i="31"/>
  <c r="AI79" i="31"/>
  <c r="AH79" i="31"/>
  <c r="AG79" i="31"/>
  <c r="AF79" i="31"/>
  <c r="AE79" i="31"/>
  <c r="AV78" i="31"/>
  <c r="AU78" i="31"/>
  <c r="AS78" i="31"/>
  <c r="AQ78" i="31"/>
  <c r="AP78" i="31"/>
  <c r="AO78" i="31"/>
  <c r="AN78" i="31"/>
  <c r="AM78" i="31"/>
  <c r="AL78" i="31"/>
  <c r="AJ78" i="31"/>
  <c r="AI78" i="31"/>
  <c r="AH78" i="31"/>
  <c r="AG78" i="31"/>
  <c r="AF78" i="31"/>
  <c r="AE78" i="31"/>
  <c r="AV77" i="31"/>
  <c r="AU77" i="31"/>
  <c r="AS77" i="31"/>
  <c r="AQ77" i="31"/>
  <c r="AP77" i="31"/>
  <c r="AO77" i="31"/>
  <c r="AN77" i="31"/>
  <c r="AM77" i="31"/>
  <c r="AL77" i="31"/>
  <c r="AJ77" i="31"/>
  <c r="AI77" i="31"/>
  <c r="AH77" i="31"/>
  <c r="AG77" i="31"/>
  <c r="AF77" i="31"/>
  <c r="AE77" i="31"/>
  <c r="AV76" i="31"/>
  <c r="AU76" i="31"/>
  <c r="AS76" i="31"/>
  <c r="AQ76" i="31"/>
  <c r="AP76" i="31"/>
  <c r="AO76" i="31"/>
  <c r="AN76" i="31"/>
  <c r="AM76" i="31"/>
  <c r="AL76" i="31"/>
  <c r="AJ76" i="31"/>
  <c r="AI76" i="31"/>
  <c r="AH76" i="31"/>
  <c r="AG76" i="31"/>
  <c r="AF76" i="31"/>
  <c r="AE76" i="31"/>
  <c r="AV75" i="31"/>
  <c r="AU75" i="31"/>
  <c r="AS75" i="31"/>
  <c r="AQ75" i="31"/>
  <c r="AP75" i="31"/>
  <c r="AO75" i="31"/>
  <c r="AN75" i="31"/>
  <c r="AM75" i="31"/>
  <c r="AL75" i="31"/>
  <c r="AJ75" i="31"/>
  <c r="AI75" i="31"/>
  <c r="AH75" i="31"/>
  <c r="AG75" i="31"/>
  <c r="AV74" i="31"/>
  <c r="AU74" i="31"/>
  <c r="AS74" i="31"/>
  <c r="AQ74" i="31"/>
  <c r="AP74" i="31"/>
  <c r="AO74" i="31"/>
  <c r="AN74" i="31"/>
  <c r="AM74" i="31"/>
  <c r="AL74" i="31"/>
  <c r="AJ74" i="31"/>
  <c r="AI74" i="31"/>
  <c r="AH74" i="31"/>
  <c r="AG74" i="31"/>
  <c r="AF74" i="31"/>
  <c r="AE74" i="31"/>
  <c r="AV69" i="31"/>
  <c r="AU69" i="31"/>
  <c r="AS69" i="31"/>
  <c r="AQ69" i="31"/>
  <c r="AP69" i="31"/>
  <c r="AO69" i="31"/>
  <c r="AN69" i="31"/>
  <c r="AM69" i="31"/>
  <c r="AL69" i="31"/>
  <c r="AJ69" i="31"/>
  <c r="AI69" i="31"/>
  <c r="AH69" i="31"/>
  <c r="AG69" i="31"/>
  <c r="AF69" i="31"/>
  <c r="AE69" i="31"/>
  <c r="AV68" i="31"/>
  <c r="AU68" i="31"/>
  <c r="AS68" i="31"/>
  <c r="AQ68" i="31"/>
  <c r="AP68" i="31"/>
  <c r="AO68" i="31"/>
  <c r="AN68" i="31"/>
  <c r="AM68" i="31"/>
  <c r="AL68" i="31"/>
  <c r="AJ68" i="31"/>
  <c r="AI68" i="31"/>
  <c r="AH68" i="31"/>
  <c r="AG68" i="31"/>
  <c r="AF68" i="31"/>
  <c r="AE68" i="31"/>
  <c r="AV67" i="31"/>
  <c r="AU67" i="31"/>
  <c r="AS67" i="31"/>
  <c r="AQ67" i="31"/>
  <c r="AP67" i="31"/>
  <c r="AO67" i="31"/>
  <c r="AN67" i="31"/>
  <c r="AM67" i="31"/>
  <c r="AL67" i="31"/>
  <c r="AJ67" i="31"/>
  <c r="AI67" i="31"/>
  <c r="AH67" i="31"/>
  <c r="AG67" i="31"/>
  <c r="AF67" i="31"/>
  <c r="AE67" i="31"/>
  <c r="AV66" i="31"/>
  <c r="AU66" i="31"/>
  <c r="AS66" i="31"/>
  <c r="AQ66" i="31"/>
  <c r="AP66" i="31"/>
  <c r="AO66" i="31"/>
  <c r="AN66" i="31"/>
  <c r="AM66" i="31"/>
  <c r="AL66" i="31"/>
  <c r="AJ66" i="31"/>
  <c r="AI66" i="31"/>
  <c r="AH66" i="31"/>
  <c r="AG66" i="31"/>
  <c r="AF66" i="31"/>
  <c r="AE66" i="31"/>
  <c r="AV65" i="31"/>
  <c r="AU65" i="31"/>
  <c r="AS65" i="31"/>
  <c r="AQ65" i="31"/>
  <c r="AP65" i="31"/>
  <c r="AO65" i="31"/>
  <c r="AN65" i="31"/>
  <c r="AM65" i="31"/>
  <c r="AL65" i="31"/>
  <c r="AJ65" i="31"/>
  <c r="AI65" i="31"/>
  <c r="AH65" i="31"/>
  <c r="AG65" i="31"/>
  <c r="AF65" i="31"/>
  <c r="AE65" i="31"/>
  <c r="AV64" i="31"/>
  <c r="AU64" i="31"/>
  <c r="AS64" i="31"/>
  <c r="AQ64" i="31"/>
  <c r="AP64" i="31"/>
  <c r="AO64" i="31"/>
  <c r="AN64" i="31"/>
  <c r="AM64" i="31"/>
  <c r="AL64" i="31"/>
  <c r="AJ64" i="31"/>
  <c r="AI64" i="31"/>
  <c r="AH64" i="31"/>
  <c r="AG64" i="31"/>
  <c r="AF64" i="31"/>
  <c r="AE64" i="31"/>
  <c r="AV63" i="31"/>
  <c r="AU63" i="31"/>
  <c r="AS63" i="31"/>
  <c r="AQ63" i="31"/>
  <c r="AP63" i="31"/>
  <c r="AO63" i="31"/>
  <c r="AN63" i="31"/>
  <c r="AM63" i="31"/>
  <c r="AL63" i="31"/>
  <c r="AJ63" i="31"/>
  <c r="AI63" i="31"/>
  <c r="AH63" i="31"/>
  <c r="AG63" i="31"/>
  <c r="AF63" i="31"/>
  <c r="AE63" i="31"/>
  <c r="AV62" i="31"/>
  <c r="AU62" i="31"/>
  <c r="AS62" i="31"/>
  <c r="AQ62" i="31"/>
  <c r="AP62" i="31"/>
  <c r="AO62" i="31"/>
  <c r="AN62" i="31"/>
  <c r="AM62" i="31"/>
  <c r="AL62" i="31"/>
  <c r="AJ62" i="31"/>
  <c r="AI62" i="31"/>
  <c r="AH62" i="31"/>
  <c r="AG62" i="31"/>
  <c r="AV61" i="31"/>
  <c r="AU61" i="31"/>
  <c r="AS61" i="31"/>
  <c r="AQ61" i="31"/>
  <c r="AP61" i="31"/>
  <c r="AO61" i="31"/>
  <c r="AN61" i="31"/>
  <c r="AM61" i="31"/>
  <c r="AL61" i="31"/>
  <c r="AJ61" i="31"/>
  <c r="AI61" i="31"/>
  <c r="AH61" i="31"/>
  <c r="AG61" i="31"/>
  <c r="AF61" i="31"/>
  <c r="AE61" i="31"/>
  <c r="AV60" i="31"/>
  <c r="AU60" i="31"/>
  <c r="AS60" i="31"/>
  <c r="AQ60" i="31"/>
  <c r="AP60" i="31"/>
  <c r="AO60" i="31"/>
  <c r="AN60" i="31"/>
  <c r="AM60" i="31"/>
  <c r="AL60" i="31"/>
  <c r="AJ60" i="31"/>
  <c r="AI60" i="31"/>
  <c r="AH60" i="31"/>
  <c r="AG60" i="31"/>
  <c r="AF60" i="31"/>
  <c r="AE60" i="31"/>
  <c r="AV59" i="31"/>
  <c r="AU59" i="31"/>
  <c r="AS59" i="31"/>
  <c r="AQ59" i="31"/>
  <c r="AP59" i="31"/>
  <c r="AO59" i="31"/>
  <c r="AN59" i="31"/>
  <c r="AM59" i="31"/>
  <c r="AL59" i="31"/>
  <c r="AJ59" i="31"/>
  <c r="AI59" i="31"/>
  <c r="AH59" i="31"/>
  <c r="AG59" i="31"/>
  <c r="AF59" i="31"/>
  <c r="AE59" i="31"/>
  <c r="AV58" i="31"/>
  <c r="AU58" i="31"/>
  <c r="AS58" i="31"/>
  <c r="AQ58" i="31"/>
  <c r="AP58" i="31"/>
  <c r="AO58" i="31"/>
  <c r="AN58" i="31"/>
  <c r="AM58" i="31"/>
  <c r="AL58" i="31"/>
  <c r="AJ58" i="31"/>
  <c r="AI58" i="31"/>
  <c r="AH58" i="31"/>
  <c r="AG58" i="31"/>
  <c r="AF58" i="31"/>
  <c r="AE58" i="31"/>
  <c r="AV57" i="31"/>
  <c r="AU57" i="31"/>
  <c r="AS57" i="31"/>
  <c r="AQ57" i="31"/>
  <c r="AP57" i="31"/>
  <c r="AO57" i="31"/>
  <c r="AN57" i="31"/>
  <c r="AM57" i="31"/>
  <c r="AL57" i="31"/>
  <c r="AJ57" i="31"/>
  <c r="AI57" i="31"/>
  <c r="AH57" i="31"/>
  <c r="AG57" i="31"/>
  <c r="AF57" i="31"/>
  <c r="AE57" i="31"/>
  <c r="AV56" i="31"/>
  <c r="AU56" i="31"/>
  <c r="AS56" i="31"/>
  <c r="AQ56" i="31"/>
  <c r="AP56" i="31"/>
  <c r="AO56" i="31"/>
  <c r="AN56" i="31"/>
  <c r="AM56" i="31"/>
  <c r="AL56" i="31"/>
  <c r="AJ56" i="31"/>
  <c r="AI56" i="31"/>
  <c r="AH56" i="31"/>
  <c r="AG56" i="31"/>
  <c r="AF56" i="31"/>
  <c r="AE56" i="31"/>
  <c r="AV55" i="31"/>
  <c r="AU55" i="31"/>
  <c r="AS55" i="31"/>
  <c r="AQ55" i="31"/>
  <c r="AP55" i="31"/>
  <c r="AO55" i="31"/>
  <c r="AN55" i="31"/>
  <c r="AM55" i="31"/>
  <c r="AL55" i="31"/>
  <c r="AJ55" i="31"/>
  <c r="AI55" i="31"/>
  <c r="AH55" i="31"/>
  <c r="AG55" i="31"/>
  <c r="AF55" i="31"/>
  <c r="AE55" i="31"/>
  <c r="AV54" i="31"/>
  <c r="AU54" i="31"/>
  <c r="AS54" i="31"/>
  <c r="AQ54" i="31"/>
  <c r="AP54" i="31"/>
  <c r="AO54" i="31"/>
  <c r="AN54" i="31"/>
  <c r="AM54" i="31"/>
  <c r="AL54" i="31"/>
  <c r="AJ54" i="31"/>
  <c r="AI54" i="31"/>
  <c r="AH54" i="31"/>
  <c r="AG54" i="31"/>
  <c r="AF54" i="31"/>
  <c r="AE54" i="31"/>
  <c r="AV53" i="31"/>
  <c r="AU53" i="31"/>
  <c r="AS53" i="31"/>
  <c r="AQ53" i="31"/>
  <c r="AP53" i="31"/>
  <c r="AO53" i="31"/>
  <c r="AN53" i="31"/>
  <c r="AM53" i="31"/>
  <c r="AL53" i="31"/>
  <c r="AJ53" i="31"/>
  <c r="AI53" i="31"/>
  <c r="AH53" i="31"/>
  <c r="AG53" i="31"/>
  <c r="AF53" i="31"/>
  <c r="AE53" i="31"/>
  <c r="AV52" i="31"/>
  <c r="AU52" i="31"/>
  <c r="AS52" i="31"/>
  <c r="AQ52" i="31"/>
  <c r="AP52" i="31"/>
  <c r="AO52" i="31"/>
  <c r="AN52" i="31"/>
  <c r="AM52" i="31"/>
  <c r="AL52" i="31"/>
  <c r="AJ52" i="31"/>
  <c r="AI52" i="31"/>
  <c r="AH52" i="31"/>
  <c r="AG52" i="31"/>
  <c r="AF52" i="31"/>
  <c r="AE52" i="31"/>
  <c r="AV51" i="31"/>
  <c r="AU51" i="31"/>
  <c r="AS51" i="31"/>
  <c r="AQ51" i="31"/>
  <c r="AP51" i="31"/>
  <c r="AO51" i="31"/>
  <c r="AN51" i="31"/>
  <c r="AM51" i="31"/>
  <c r="AL51" i="31"/>
  <c r="AJ51" i="31"/>
  <c r="AI51" i="31"/>
  <c r="AH51" i="31"/>
  <c r="AG51" i="31"/>
  <c r="AF51" i="31"/>
  <c r="AE51" i="31"/>
  <c r="AV50" i="31"/>
  <c r="AU50" i="31"/>
  <c r="AS50" i="31"/>
  <c r="AQ50" i="31"/>
  <c r="AP50" i="31"/>
  <c r="AO50" i="31"/>
  <c r="AN50" i="31"/>
  <c r="AM50" i="31"/>
  <c r="AL50" i="31"/>
  <c r="AJ50" i="31"/>
  <c r="AI50" i="31"/>
  <c r="AH50" i="31"/>
  <c r="AG50" i="31"/>
  <c r="AF50" i="31"/>
  <c r="AE50" i="31"/>
  <c r="AV49" i="31"/>
  <c r="AU49" i="31"/>
  <c r="AS49" i="31"/>
  <c r="AQ49" i="31"/>
  <c r="AP49" i="31"/>
  <c r="AO49" i="31"/>
  <c r="AN49" i="31"/>
  <c r="AM49" i="31"/>
  <c r="AL49" i="31"/>
  <c r="AJ49" i="31"/>
  <c r="AI49" i="31"/>
  <c r="AH49" i="31"/>
  <c r="AG49" i="31"/>
  <c r="AF49" i="31"/>
  <c r="AE49" i="31"/>
  <c r="AV48" i="31"/>
  <c r="AU48" i="31"/>
  <c r="AS48" i="31"/>
  <c r="AQ48" i="31"/>
  <c r="AP48" i="31"/>
  <c r="AO48" i="31"/>
  <c r="AN48" i="31"/>
  <c r="AM48" i="31"/>
  <c r="AL48" i="31"/>
  <c r="AJ48" i="31"/>
  <c r="AI48" i="31"/>
  <c r="AH48" i="31"/>
  <c r="AG48" i="31"/>
  <c r="AF48" i="31"/>
  <c r="AE48" i="31"/>
  <c r="AV47" i="31"/>
  <c r="AU47" i="31"/>
  <c r="AS47" i="31"/>
  <c r="AQ47" i="31"/>
  <c r="AP47" i="31"/>
  <c r="AO47" i="31"/>
  <c r="AN47" i="31"/>
  <c r="AM47" i="31"/>
  <c r="AL47" i="31"/>
  <c r="AJ47" i="31"/>
  <c r="AI47" i="31"/>
  <c r="AH47" i="31"/>
  <c r="AG47" i="31"/>
  <c r="AF47" i="31"/>
  <c r="AE47" i="31"/>
  <c r="AV46" i="31"/>
  <c r="AU46" i="31"/>
  <c r="AS46" i="31"/>
  <c r="AQ46" i="31"/>
  <c r="AP46" i="31"/>
  <c r="AO46" i="31"/>
  <c r="AN46" i="31"/>
  <c r="AM46" i="31"/>
  <c r="AL46" i="31"/>
  <c r="AJ46" i="31"/>
  <c r="AI46" i="31"/>
  <c r="AH46" i="31"/>
  <c r="AG46" i="31"/>
  <c r="AF46" i="31"/>
  <c r="AE46" i="31"/>
  <c r="AV45" i="31"/>
  <c r="AU45" i="31"/>
  <c r="AS45" i="31"/>
  <c r="AQ45" i="31"/>
  <c r="AP45" i="31"/>
  <c r="AO45" i="31"/>
  <c r="AN45" i="31"/>
  <c r="AM45" i="31"/>
  <c r="AL45" i="31"/>
  <c r="AJ45" i="31"/>
  <c r="AI45" i="31"/>
  <c r="AH45" i="31"/>
  <c r="AG45" i="31"/>
  <c r="AF45" i="31"/>
  <c r="AE45" i="31"/>
  <c r="AV44" i="31"/>
  <c r="AU44" i="31"/>
  <c r="AS44" i="31"/>
  <c r="AQ44" i="31"/>
  <c r="AP44" i="31"/>
  <c r="AO44" i="31"/>
  <c r="AN44" i="31"/>
  <c r="AM44" i="31"/>
  <c r="AL44" i="31"/>
  <c r="AJ44" i="31"/>
  <c r="AI44" i="31"/>
  <c r="AH44" i="31"/>
  <c r="AG44" i="31"/>
  <c r="AF44" i="31"/>
  <c r="AE44" i="31"/>
  <c r="AV43" i="31"/>
  <c r="AU43" i="31"/>
  <c r="AS43" i="31"/>
  <c r="AQ43" i="31"/>
  <c r="AP43" i="31"/>
  <c r="AO43" i="31"/>
  <c r="AN43" i="31"/>
  <c r="AM43" i="31"/>
  <c r="AL43" i="31"/>
  <c r="AJ43" i="31"/>
  <c r="AI43" i="31"/>
  <c r="AH43" i="31"/>
  <c r="AG43" i="31"/>
  <c r="AF43" i="31"/>
  <c r="AE43" i="31"/>
  <c r="AV42" i="31"/>
  <c r="AU42" i="31"/>
  <c r="AS42" i="31"/>
  <c r="AQ42" i="31"/>
  <c r="AP42" i="31"/>
  <c r="AO42" i="31"/>
  <c r="AN42" i="31"/>
  <c r="AM42" i="31"/>
  <c r="AL42" i="31"/>
  <c r="AJ42" i="31"/>
  <c r="AI42" i="31"/>
  <c r="AH42" i="31"/>
  <c r="AG42" i="31"/>
  <c r="AF42" i="31"/>
  <c r="AE42" i="31"/>
  <c r="AV41" i="31"/>
  <c r="AU41" i="31"/>
  <c r="AS41" i="31"/>
  <c r="AQ41" i="31"/>
  <c r="AP41" i="31"/>
  <c r="AO41" i="31"/>
  <c r="AN41" i="31"/>
  <c r="AM41" i="31"/>
  <c r="AL41" i="31"/>
  <c r="AJ41" i="31"/>
  <c r="AI41" i="31"/>
  <c r="AH41" i="31"/>
  <c r="AG41" i="31"/>
  <c r="AF41" i="31"/>
  <c r="AE41" i="31"/>
  <c r="AV40" i="31"/>
  <c r="AU40" i="31"/>
  <c r="AS40" i="31"/>
  <c r="AQ40" i="31"/>
  <c r="AP40" i="31"/>
  <c r="AO40" i="31"/>
  <c r="AN40" i="31"/>
  <c r="AM40" i="31"/>
  <c r="AL40" i="31"/>
  <c r="AJ40" i="31"/>
  <c r="AI40" i="31"/>
  <c r="AH40" i="31"/>
  <c r="AG40" i="31"/>
  <c r="AF40" i="31"/>
  <c r="AE40" i="31"/>
  <c r="AV39" i="31"/>
  <c r="AU39" i="31"/>
  <c r="AS39" i="31"/>
  <c r="AQ39" i="31"/>
  <c r="AP39" i="31"/>
  <c r="AO39" i="31"/>
  <c r="AN39" i="31"/>
  <c r="AM39" i="31"/>
  <c r="AL39" i="31"/>
  <c r="AJ39" i="31"/>
  <c r="AI39" i="31"/>
  <c r="AH39" i="31"/>
  <c r="AG39" i="31"/>
  <c r="AF39" i="31"/>
  <c r="AE39" i="31"/>
  <c r="AV38" i="31"/>
  <c r="AU38" i="31"/>
  <c r="AS38" i="31"/>
  <c r="AQ38" i="31"/>
  <c r="AP38" i="31"/>
  <c r="AO38" i="31"/>
  <c r="AN38" i="31"/>
  <c r="AM38" i="31"/>
  <c r="AL38" i="31"/>
  <c r="AJ38" i="31"/>
  <c r="AI38" i="31"/>
  <c r="AH38" i="31"/>
  <c r="AG38" i="31"/>
  <c r="AF38" i="31"/>
  <c r="AE38" i="31"/>
  <c r="AV37" i="31"/>
  <c r="AU37" i="31"/>
  <c r="AS37" i="31"/>
  <c r="AQ37" i="31"/>
  <c r="AP37" i="31"/>
  <c r="AO37" i="31"/>
  <c r="AN37" i="31"/>
  <c r="AM37" i="31"/>
  <c r="AL37" i="31"/>
  <c r="AJ37" i="31"/>
  <c r="AI37" i="31"/>
  <c r="AH37" i="31"/>
  <c r="AG37" i="31"/>
  <c r="AV36" i="31"/>
  <c r="AU36" i="31"/>
  <c r="AS36" i="31"/>
  <c r="AQ36" i="31"/>
  <c r="AP36" i="31"/>
  <c r="AO36" i="31"/>
  <c r="AN36" i="31"/>
  <c r="AM36" i="31"/>
  <c r="AL36" i="31"/>
  <c r="AJ36" i="31"/>
  <c r="AI36" i="31"/>
  <c r="AH36" i="31"/>
  <c r="AG36" i="31"/>
  <c r="AF36" i="31"/>
  <c r="AE36" i="31"/>
  <c r="AV31" i="31"/>
  <c r="AU31" i="31"/>
  <c r="AS31" i="31"/>
  <c r="AQ31" i="31"/>
  <c r="AP31" i="31"/>
  <c r="AO31" i="31"/>
  <c r="AN31" i="31"/>
  <c r="AM31" i="31"/>
  <c r="AL31" i="31"/>
  <c r="AJ31" i="31"/>
  <c r="AI31" i="31"/>
  <c r="AH31" i="31"/>
  <c r="AG31" i="31"/>
  <c r="AF31" i="31"/>
  <c r="AE31" i="31"/>
  <c r="AV30" i="31"/>
  <c r="AU30" i="31"/>
  <c r="AS30" i="31"/>
  <c r="AQ30" i="31"/>
  <c r="AP30" i="31"/>
  <c r="AO30" i="31"/>
  <c r="AN30" i="31"/>
  <c r="AM30" i="31"/>
  <c r="AL30" i="31"/>
  <c r="AJ30" i="31"/>
  <c r="AI30" i="31"/>
  <c r="AH30" i="31"/>
  <c r="AG30" i="31"/>
  <c r="AF30" i="31"/>
  <c r="AE30" i="31"/>
  <c r="AV29" i="31"/>
  <c r="AU29" i="31"/>
  <c r="AS29" i="31"/>
  <c r="AQ29" i="31"/>
  <c r="AP29" i="31"/>
  <c r="AO29" i="31"/>
  <c r="AN29" i="31"/>
  <c r="AM29" i="31"/>
  <c r="AL29" i="31"/>
  <c r="AJ29" i="31"/>
  <c r="AI29" i="31"/>
  <c r="AH29" i="31"/>
  <c r="AG29" i="31"/>
  <c r="AF29" i="31"/>
  <c r="AE29" i="31"/>
  <c r="AV28" i="31"/>
  <c r="AU28" i="31"/>
  <c r="AS28" i="31"/>
  <c r="AQ28" i="31"/>
  <c r="AP28" i="31"/>
  <c r="AO28" i="31"/>
  <c r="AN28" i="31"/>
  <c r="AM28" i="31"/>
  <c r="AL28" i="31"/>
  <c r="AJ28" i="31"/>
  <c r="AI28" i="31"/>
  <c r="AH28" i="31"/>
  <c r="AG28" i="31"/>
  <c r="AF28" i="31"/>
  <c r="AE28" i="31"/>
  <c r="AV27" i="31"/>
  <c r="AU27" i="31"/>
  <c r="AS27" i="31"/>
  <c r="AQ27" i="31"/>
  <c r="AP27" i="31"/>
  <c r="AO27" i="31"/>
  <c r="AN27" i="31"/>
  <c r="AM27" i="31"/>
  <c r="AL27" i="31"/>
  <c r="AJ27" i="31"/>
  <c r="AI27" i="31"/>
  <c r="AH27" i="31"/>
  <c r="AG27" i="31"/>
  <c r="AV26" i="31"/>
  <c r="AU26" i="31"/>
  <c r="AS26" i="31"/>
  <c r="AQ26" i="31"/>
  <c r="AP26" i="31"/>
  <c r="AO26" i="31"/>
  <c r="AN26" i="31"/>
  <c r="AM26" i="31"/>
  <c r="AL26" i="31"/>
  <c r="AJ26" i="31"/>
  <c r="AI26" i="31"/>
  <c r="AH26" i="31"/>
  <c r="AG26" i="31"/>
  <c r="AF26" i="31"/>
  <c r="AE26" i="31"/>
  <c r="AV25" i="31"/>
  <c r="AU25" i="31"/>
  <c r="AS25" i="31"/>
  <c r="AQ25" i="31"/>
  <c r="AP25" i="31"/>
  <c r="AO25" i="31"/>
  <c r="AN25" i="31"/>
  <c r="AM25" i="31"/>
  <c r="AL25" i="31"/>
  <c r="AJ25" i="31"/>
  <c r="AI25" i="31"/>
  <c r="AH25" i="31"/>
  <c r="AG25" i="31"/>
  <c r="AF25" i="31"/>
  <c r="AE25" i="31"/>
  <c r="AV24" i="31"/>
  <c r="AU24" i="31"/>
  <c r="AS24" i="31"/>
  <c r="AQ24" i="31"/>
  <c r="AP24" i="31"/>
  <c r="AO24" i="31"/>
  <c r="AN24" i="31"/>
  <c r="AM24" i="31"/>
  <c r="AL24" i="31"/>
  <c r="AJ24" i="31"/>
  <c r="AI24" i="31"/>
  <c r="AH24" i="31"/>
  <c r="AG24" i="31"/>
  <c r="AF24" i="31"/>
  <c r="AE24" i="31"/>
  <c r="AV23" i="31"/>
  <c r="AU23" i="31"/>
  <c r="AS23" i="31"/>
  <c r="AQ23" i="31"/>
  <c r="AP23" i="31"/>
  <c r="AO23" i="31"/>
  <c r="AN23" i="31"/>
  <c r="AM23" i="31"/>
  <c r="AL23" i="31"/>
  <c r="AJ23" i="31"/>
  <c r="AI23" i="31"/>
  <c r="AH23" i="31"/>
  <c r="AG23" i="31"/>
  <c r="AF23" i="31"/>
  <c r="AE23" i="31"/>
  <c r="AV22" i="31"/>
  <c r="AU22" i="31"/>
  <c r="AS22" i="31"/>
  <c r="AQ22" i="31"/>
  <c r="AP22" i="31"/>
  <c r="AO22" i="31"/>
  <c r="AN22" i="31"/>
  <c r="AM22" i="31"/>
  <c r="AL22" i="31"/>
  <c r="AJ22" i="31"/>
  <c r="AI22" i="31"/>
  <c r="AH22" i="31"/>
  <c r="AG22" i="31"/>
  <c r="AF22" i="31"/>
  <c r="AE22" i="31"/>
  <c r="AV21" i="31"/>
  <c r="AU21" i="31"/>
  <c r="AS21" i="31"/>
  <c r="AQ21" i="31"/>
  <c r="AP21" i="31"/>
  <c r="AO21" i="31"/>
  <c r="AN21" i="31"/>
  <c r="AM21" i="31"/>
  <c r="AL21" i="31"/>
  <c r="AJ21" i="31"/>
  <c r="AI21" i="31"/>
  <c r="AH21" i="31"/>
  <c r="AG21" i="31"/>
  <c r="AF21" i="31"/>
  <c r="AE21" i="31"/>
  <c r="AV20" i="31"/>
  <c r="AU20" i="31"/>
  <c r="AS20" i="31"/>
  <c r="AQ20" i="31"/>
  <c r="AP20" i="31"/>
  <c r="AO20" i="31"/>
  <c r="AN20" i="31"/>
  <c r="AM20" i="31"/>
  <c r="AL20" i="31"/>
  <c r="AJ20" i="31"/>
  <c r="AI20" i="31"/>
  <c r="AH20" i="31"/>
  <c r="AG20" i="31"/>
  <c r="AF20" i="31"/>
  <c r="AE20" i="31"/>
  <c r="AV19" i="31"/>
  <c r="AU19" i="31"/>
  <c r="AS19" i="31"/>
  <c r="AQ19" i="31"/>
  <c r="AP19" i="31"/>
  <c r="AO19" i="31"/>
  <c r="AN19" i="31"/>
  <c r="AM19" i="31"/>
  <c r="AL19" i="31"/>
  <c r="AJ19" i="31"/>
  <c r="AI19" i="31"/>
  <c r="AH19" i="31"/>
  <c r="AG19" i="31"/>
  <c r="AF19" i="31"/>
  <c r="AE19" i="31"/>
  <c r="AV18" i="31"/>
  <c r="AU18" i="31"/>
  <c r="AS18" i="31"/>
  <c r="AQ18" i="31"/>
  <c r="AP18" i="31"/>
  <c r="AO18" i="31"/>
  <c r="AN18" i="31"/>
  <c r="AM18" i="31"/>
  <c r="AL18" i="31"/>
  <c r="AJ18" i="31"/>
  <c r="AI18" i="31"/>
  <c r="AH18" i="31"/>
  <c r="AG18" i="31"/>
  <c r="AF18" i="31"/>
  <c r="AE18" i="31"/>
  <c r="AV17" i="31"/>
  <c r="AU17" i="31"/>
  <c r="AS17" i="31"/>
  <c r="AQ17" i="31"/>
  <c r="AP17" i="31"/>
  <c r="AO17" i="31"/>
  <c r="AN17" i="31"/>
  <c r="AM17" i="31"/>
  <c r="AL17" i="31"/>
  <c r="AJ17" i="31"/>
  <c r="AI17" i="31"/>
  <c r="AH17" i="31"/>
  <c r="AG17" i="31"/>
  <c r="AF17" i="31"/>
  <c r="AE17" i="31"/>
  <c r="AV16" i="31"/>
  <c r="AU16" i="31"/>
  <c r="AS16" i="31"/>
  <c r="AQ16" i="31"/>
  <c r="AP16" i="31"/>
  <c r="AO16" i="31"/>
  <c r="AN16" i="31"/>
  <c r="AM16" i="31"/>
  <c r="AL16" i="31"/>
  <c r="AJ16" i="31"/>
  <c r="AI16" i="31"/>
  <c r="AH16" i="31"/>
  <c r="AG16" i="31"/>
  <c r="AF16" i="31"/>
  <c r="AE16" i="31"/>
  <c r="AV15" i="31"/>
  <c r="AU15" i="31"/>
  <c r="AS15" i="31"/>
  <c r="AQ15" i="31"/>
  <c r="AP15" i="31"/>
  <c r="AO15" i="31"/>
  <c r="AN15" i="31"/>
  <c r="AM15" i="31"/>
  <c r="AL15" i="31"/>
  <c r="AJ15" i="31"/>
  <c r="AI15" i="31"/>
  <c r="AH15" i="31"/>
  <c r="AG15" i="31"/>
  <c r="AF15" i="31"/>
  <c r="AE15" i="31"/>
  <c r="AV14" i="31"/>
  <c r="AU14" i="31"/>
  <c r="AS14" i="31"/>
  <c r="AQ14" i="31"/>
  <c r="AP14" i="31"/>
  <c r="AO14" i="31"/>
  <c r="AN14" i="31"/>
  <c r="AM14" i="31"/>
  <c r="AL14" i="31"/>
  <c r="AJ14" i="31"/>
  <c r="AI14" i="31"/>
  <c r="AH14" i="31"/>
  <c r="AG14" i="31"/>
  <c r="AF14" i="31"/>
  <c r="AE14" i="31"/>
  <c r="AV13" i="31"/>
  <c r="AU13" i="31"/>
  <c r="AS13" i="31"/>
  <c r="AQ13" i="31"/>
  <c r="AP13" i="31"/>
  <c r="AO13" i="31"/>
  <c r="AN13" i="31"/>
  <c r="AM13" i="31"/>
  <c r="AL13" i="31"/>
  <c r="AJ13" i="31"/>
  <c r="AI13" i="31"/>
  <c r="AH13" i="31"/>
  <c r="AG13" i="31"/>
  <c r="AF13" i="31"/>
  <c r="AE13" i="31"/>
  <c r="AV12" i="31"/>
  <c r="AU12" i="31"/>
  <c r="AS12" i="31"/>
  <c r="AQ12" i="31"/>
  <c r="AP12" i="31"/>
  <c r="AO12" i="31"/>
  <c r="AN12" i="31"/>
  <c r="AM12" i="31"/>
  <c r="AL12" i="31"/>
  <c r="AJ12" i="31"/>
  <c r="AI12" i="31"/>
  <c r="AH12" i="31"/>
  <c r="AG12" i="31"/>
  <c r="AF12" i="31"/>
  <c r="AE12" i="31"/>
  <c r="AV11" i="31"/>
  <c r="AU11" i="31"/>
  <c r="AS11" i="31"/>
  <c r="AQ11" i="31"/>
  <c r="AP11" i="31"/>
  <c r="AO11" i="31"/>
  <c r="AN11" i="31"/>
  <c r="AM11" i="31"/>
  <c r="AL11" i="31"/>
  <c r="AJ11" i="31"/>
  <c r="AI11" i="31"/>
  <c r="AH11" i="31"/>
  <c r="AG11" i="31"/>
  <c r="AF11" i="31"/>
  <c r="AE11" i="31"/>
  <c r="AV10" i="31"/>
  <c r="AU10" i="31"/>
  <c r="AS10" i="31"/>
  <c r="AQ10" i="31"/>
  <c r="AP10" i="31"/>
  <c r="AO10" i="31"/>
  <c r="AN10" i="31"/>
  <c r="AM10" i="31"/>
  <c r="AL10" i="31"/>
  <c r="AJ10" i="31"/>
  <c r="AI10" i="31"/>
  <c r="AH10" i="31"/>
  <c r="AG10" i="31"/>
  <c r="AF10" i="31"/>
  <c r="AE10" i="31"/>
  <c r="AV9" i="31"/>
  <c r="AU9" i="31"/>
  <c r="AS9" i="31"/>
  <c r="AQ9" i="31"/>
  <c r="AP9" i="31"/>
  <c r="AO9" i="31"/>
  <c r="AN9" i="31"/>
  <c r="AM9" i="31"/>
  <c r="AL9" i="31"/>
  <c r="AJ9" i="31"/>
  <c r="AI9" i="31"/>
  <c r="AH9" i="31"/>
  <c r="AG9" i="31"/>
  <c r="AV8" i="31"/>
  <c r="AU8" i="31"/>
  <c r="AS8" i="31"/>
  <c r="AJ8" i="31"/>
  <c r="AH8" i="31"/>
  <c r="AG8" i="31"/>
  <c r="AB696" i="31"/>
  <c r="AA696" i="31"/>
  <c r="Z696" i="31"/>
  <c r="X696" i="31"/>
  <c r="W696" i="31"/>
  <c r="U696" i="31"/>
  <c r="T696" i="31"/>
  <c r="S696" i="31"/>
  <c r="R696" i="31"/>
  <c r="Q696" i="31"/>
  <c r="P696" i="31"/>
  <c r="O696" i="31"/>
  <c r="L696" i="31"/>
  <c r="K696" i="31"/>
  <c r="J696" i="31"/>
  <c r="I696" i="31"/>
  <c r="AB695" i="31"/>
  <c r="AA695" i="31"/>
  <c r="Z695" i="31"/>
  <c r="X695" i="31"/>
  <c r="W695" i="31"/>
  <c r="U695" i="31"/>
  <c r="T695" i="31"/>
  <c r="S695" i="31"/>
  <c r="R695" i="31"/>
  <c r="Q695" i="31"/>
  <c r="P695" i="31"/>
  <c r="O695" i="31"/>
  <c r="L695" i="31"/>
  <c r="K695" i="31"/>
  <c r="J695" i="31"/>
  <c r="I695" i="31"/>
  <c r="AB694" i="31"/>
  <c r="AA694" i="31"/>
  <c r="Z694" i="31"/>
  <c r="X694" i="31"/>
  <c r="W694" i="31"/>
  <c r="U694" i="31"/>
  <c r="T694" i="31"/>
  <c r="S694" i="31"/>
  <c r="R694" i="31"/>
  <c r="Q694" i="31"/>
  <c r="P694" i="31"/>
  <c r="O694" i="31"/>
  <c r="L694" i="31"/>
  <c r="K694" i="31"/>
  <c r="J694" i="31"/>
  <c r="I694" i="31"/>
  <c r="AB693" i="31"/>
  <c r="AA693" i="31"/>
  <c r="Z693" i="31"/>
  <c r="X693" i="31"/>
  <c r="W693" i="31"/>
  <c r="U693" i="31"/>
  <c r="T693" i="31"/>
  <c r="S693" i="31"/>
  <c r="R693" i="31"/>
  <c r="Q693" i="31"/>
  <c r="P693" i="31"/>
  <c r="O693" i="31"/>
  <c r="L693" i="31"/>
  <c r="K693" i="31"/>
  <c r="J693" i="31"/>
  <c r="I693" i="31"/>
  <c r="AB691" i="31"/>
  <c r="AA691" i="31"/>
  <c r="Z691" i="31"/>
  <c r="X691" i="31"/>
  <c r="W691" i="31"/>
  <c r="U691" i="31"/>
  <c r="T691" i="31"/>
  <c r="S691" i="31"/>
  <c r="R691" i="31"/>
  <c r="Q691" i="31"/>
  <c r="P691" i="31"/>
  <c r="O691" i="31"/>
  <c r="L691" i="31"/>
  <c r="K691" i="31"/>
  <c r="J691" i="31"/>
  <c r="I691" i="31"/>
  <c r="AB686" i="31"/>
  <c r="AA686" i="31"/>
  <c r="Z686" i="31"/>
  <c r="X686" i="31"/>
  <c r="W686" i="31"/>
  <c r="U686" i="31"/>
  <c r="T686" i="31"/>
  <c r="S686" i="31"/>
  <c r="R686" i="31"/>
  <c r="Q686" i="31"/>
  <c r="P686" i="31"/>
  <c r="O686" i="31"/>
  <c r="L686" i="31"/>
  <c r="K686" i="31"/>
  <c r="J686" i="31"/>
  <c r="I686" i="31"/>
  <c r="AB685" i="31"/>
  <c r="AA685" i="31"/>
  <c r="Z685" i="31"/>
  <c r="X685" i="31"/>
  <c r="W685" i="31"/>
  <c r="U685" i="31"/>
  <c r="T685" i="31"/>
  <c r="S685" i="31"/>
  <c r="R685" i="31"/>
  <c r="Q685" i="31"/>
  <c r="P685" i="31"/>
  <c r="O685" i="31"/>
  <c r="L685" i="31"/>
  <c r="K685" i="31"/>
  <c r="J685" i="31"/>
  <c r="I685" i="31"/>
  <c r="AB684" i="31"/>
  <c r="AA684" i="31"/>
  <c r="Z684" i="31"/>
  <c r="X684" i="31"/>
  <c r="W684" i="31"/>
  <c r="U684" i="31"/>
  <c r="T684" i="31"/>
  <c r="S684" i="31"/>
  <c r="R684" i="31"/>
  <c r="Q684" i="31"/>
  <c r="P684" i="31"/>
  <c r="O684" i="31"/>
  <c r="L684" i="31"/>
  <c r="K684" i="31"/>
  <c r="J684" i="31"/>
  <c r="I684" i="31"/>
  <c r="AB683" i="31"/>
  <c r="AA683" i="31"/>
  <c r="Z683" i="31"/>
  <c r="X683" i="31"/>
  <c r="W683" i="31"/>
  <c r="U683" i="31"/>
  <c r="T683" i="31"/>
  <c r="S683" i="31"/>
  <c r="R683" i="31"/>
  <c r="Q683" i="31"/>
  <c r="P683" i="31"/>
  <c r="O683" i="31"/>
  <c r="L683" i="31"/>
  <c r="K683" i="31"/>
  <c r="J683" i="31"/>
  <c r="I683" i="31"/>
  <c r="AB682" i="31"/>
  <c r="AA682" i="31"/>
  <c r="Z682" i="31"/>
  <c r="X682" i="31"/>
  <c r="W682" i="31"/>
  <c r="U682" i="31"/>
  <c r="T682" i="31"/>
  <c r="S682" i="31"/>
  <c r="R682" i="31"/>
  <c r="Q682" i="31"/>
  <c r="P682" i="31"/>
  <c r="O682" i="31"/>
  <c r="L682" i="31"/>
  <c r="K682" i="31"/>
  <c r="J682" i="31"/>
  <c r="I682" i="31"/>
  <c r="AB681" i="31"/>
  <c r="AA681" i="31"/>
  <c r="Z681" i="31"/>
  <c r="X681" i="31"/>
  <c r="W681" i="31"/>
  <c r="U681" i="31"/>
  <c r="T681" i="31"/>
  <c r="S681" i="31"/>
  <c r="R681" i="31"/>
  <c r="Q681" i="31"/>
  <c r="P681" i="31"/>
  <c r="O681" i="31"/>
  <c r="L681" i="31"/>
  <c r="K681" i="31"/>
  <c r="J681" i="31"/>
  <c r="I681" i="31"/>
  <c r="AB680" i="31"/>
  <c r="AA680" i="31"/>
  <c r="Z680" i="31"/>
  <c r="X680" i="31"/>
  <c r="W680" i="31"/>
  <c r="U680" i="31"/>
  <c r="T680" i="31"/>
  <c r="S680" i="31"/>
  <c r="R680" i="31"/>
  <c r="Q680" i="31"/>
  <c r="P680" i="31"/>
  <c r="O680" i="31"/>
  <c r="L680" i="31"/>
  <c r="K680" i="31"/>
  <c r="J680" i="31"/>
  <c r="I680" i="31"/>
  <c r="AB678" i="31"/>
  <c r="AA678" i="31"/>
  <c r="Z678" i="31"/>
  <c r="X678" i="31"/>
  <c r="W678" i="31"/>
  <c r="U678" i="31"/>
  <c r="T678" i="31"/>
  <c r="S678" i="31"/>
  <c r="R678" i="31"/>
  <c r="Q678" i="31"/>
  <c r="P678" i="31"/>
  <c r="O678" i="31"/>
  <c r="L678" i="31"/>
  <c r="K678" i="31"/>
  <c r="J678" i="31"/>
  <c r="I678" i="31"/>
  <c r="AB673" i="31"/>
  <c r="AA673" i="31"/>
  <c r="Z673" i="31"/>
  <c r="X673" i="31"/>
  <c r="W673" i="31"/>
  <c r="U673" i="31"/>
  <c r="T673" i="31"/>
  <c r="S673" i="31"/>
  <c r="R673" i="31"/>
  <c r="Q673" i="31"/>
  <c r="P673" i="31"/>
  <c r="O673" i="31"/>
  <c r="L673" i="31"/>
  <c r="K673" i="31"/>
  <c r="J673" i="31"/>
  <c r="I673" i="31"/>
  <c r="AB672" i="31"/>
  <c r="AA672" i="31"/>
  <c r="Z672" i="31"/>
  <c r="X672" i="31"/>
  <c r="W672" i="31"/>
  <c r="U672" i="31"/>
  <c r="T672" i="31"/>
  <c r="S672" i="31"/>
  <c r="R672" i="31"/>
  <c r="Q672" i="31"/>
  <c r="P672" i="31"/>
  <c r="O672" i="31"/>
  <c r="L672" i="31"/>
  <c r="K672" i="31"/>
  <c r="J672" i="31"/>
  <c r="I672" i="31"/>
  <c r="AB671" i="31"/>
  <c r="AA671" i="31"/>
  <c r="Z671" i="31"/>
  <c r="X671" i="31"/>
  <c r="W671" i="31"/>
  <c r="U671" i="31"/>
  <c r="T671" i="31"/>
  <c r="S671" i="31"/>
  <c r="R671" i="31"/>
  <c r="Q671" i="31"/>
  <c r="P671" i="31"/>
  <c r="O671" i="31"/>
  <c r="L671" i="31"/>
  <c r="K671" i="31"/>
  <c r="J671" i="31"/>
  <c r="I671" i="31"/>
  <c r="AB670" i="31"/>
  <c r="AA670" i="31"/>
  <c r="Z670" i="31"/>
  <c r="X670" i="31"/>
  <c r="W670" i="31"/>
  <c r="U670" i="31"/>
  <c r="T670" i="31"/>
  <c r="S670" i="31"/>
  <c r="R670" i="31"/>
  <c r="Q670" i="31"/>
  <c r="P670" i="31"/>
  <c r="O670" i="31"/>
  <c r="L670" i="31"/>
  <c r="K670" i="31"/>
  <c r="J670" i="31"/>
  <c r="I670" i="31"/>
  <c r="AB669" i="31"/>
  <c r="AA669" i="31"/>
  <c r="Z669" i="31"/>
  <c r="X669" i="31"/>
  <c r="W669" i="31"/>
  <c r="U669" i="31"/>
  <c r="T669" i="31"/>
  <c r="S669" i="31"/>
  <c r="R669" i="31"/>
  <c r="Q669" i="31"/>
  <c r="P669" i="31"/>
  <c r="O669" i="31"/>
  <c r="L669" i="31"/>
  <c r="K669" i="31"/>
  <c r="J669" i="31"/>
  <c r="I669" i="31"/>
  <c r="AB668" i="31"/>
  <c r="AA668" i="31"/>
  <c r="Z668" i="31"/>
  <c r="X668" i="31"/>
  <c r="W668" i="31"/>
  <c r="U668" i="31"/>
  <c r="T668" i="31"/>
  <c r="S668" i="31"/>
  <c r="R668" i="31"/>
  <c r="Q668" i="31"/>
  <c r="P668" i="31"/>
  <c r="O668" i="31"/>
  <c r="L668" i="31"/>
  <c r="K668" i="31"/>
  <c r="J668" i="31"/>
  <c r="I668" i="31"/>
  <c r="AB667" i="31"/>
  <c r="AA667" i="31"/>
  <c r="Z667" i="31"/>
  <c r="X667" i="31"/>
  <c r="W667" i="31"/>
  <c r="U667" i="31"/>
  <c r="T667" i="31"/>
  <c r="S667" i="31"/>
  <c r="R667" i="31"/>
  <c r="Q667" i="31"/>
  <c r="P667" i="31"/>
  <c r="O667" i="31"/>
  <c r="L667" i="31"/>
  <c r="K667" i="31"/>
  <c r="J667" i="31"/>
  <c r="I667" i="31"/>
  <c r="AB665" i="31"/>
  <c r="AA665" i="31"/>
  <c r="Z665" i="31"/>
  <c r="X665" i="31"/>
  <c r="W665" i="31"/>
  <c r="U665" i="31"/>
  <c r="T665" i="31"/>
  <c r="S665" i="31"/>
  <c r="R665" i="31"/>
  <c r="Q665" i="31"/>
  <c r="P665" i="31"/>
  <c r="O665" i="31"/>
  <c r="L665" i="31"/>
  <c r="K665" i="31"/>
  <c r="J665" i="31"/>
  <c r="I665" i="31"/>
  <c r="AB660" i="31"/>
  <c r="AA660" i="31"/>
  <c r="Z660" i="31"/>
  <c r="X660" i="31"/>
  <c r="W660" i="31"/>
  <c r="U660" i="31"/>
  <c r="T660" i="31"/>
  <c r="S660" i="31"/>
  <c r="R660" i="31"/>
  <c r="Q660" i="31"/>
  <c r="P660" i="31"/>
  <c r="O660" i="31"/>
  <c r="L660" i="31"/>
  <c r="K660" i="31"/>
  <c r="J660" i="31"/>
  <c r="I660" i="31"/>
  <c r="AB659" i="31"/>
  <c r="AA659" i="31"/>
  <c r="Z659" i="31"/>
  <c r="X659" i="31"/>
  <c r="W659" i="31"/>
  <c r="U659" i="31"/>
  <c r="T659" i="31"/>
  <c r="S659" i="31"/>
  <c r="R659" i="31"/>
  <c r="Q659" i="31"/>
  <c r="P659" i="31"/>
  <c r="O659" i="31"/>
  <c r="L659" i="31"/>
  <c r="K659" i="31"/>
  <c r="J659" i="31"/>
  <c r="I659" i="31"/>
  <c r="AB658" i="31"/>
  <c r="AA658" i="31"/>
  <c r="Z658" i="31"/>
  <c r="X658" i="31"/>
  <c r="W658" i="31"/>
  <c r="U658" i="31"/>
  <c r="T658" i="31"/>
  <c r="S658" i="31"/>
  <c r="R658" i="31"/>
  <c r="Q658" i="31"/>
  <c r="P658" i="31"/>
  <c r="O658" i="31"/>
  <c r="L658" i="31"/>
  <c r="K658" i="31"/>
  <c r="J658" i="31"/>
  <c r="I658" i="31"/>
  <c r="AB656" i="31"/>
  <c r="AA656" i="31"/>
  <c r="Z656" i="31"/>
  <c r="X656" i="31"/>
  <c r="W656" i="31"/>
  <c r="U656" i="31"/>
  <c r="T656" i="31"/>
  <c r="S656" i="31"/>
  <c r="R656" i="31"/>
  <c r="Q656" i="31"/>
  <c r="P656" i="31"/>
  <c r="O656" i="31"/>
  <c r="L656" i="31"/>
  <c r="K656" i="31"/>
  <c r="J656" i="31"/>
  <c r="I656" i="31"/>
  <c r="AB651" i="31"/>
  <c r="AA651" i="31"/>
  <c r="Z651" i="31"/>
  <c r="X651" i="31"/>
  <c r="W651" i="31"/>
  <c r="U651" i="31"/>
  <c r="T651" i="31"/>
  <c r="S651" i="31"/>
  <c r="R651" i="31"/>
  <c r="Q651" i="31"/>
  <c r="P651" i="31"/>
  <c r="O651" i="31"/>
  <c r="L651" i="31"/>
  <c r="K651" i="31"/>
  <c r="J651" i="31"/>
  <c r="I651" i="31"/>
  <c r="AB650" i="31"/>
  <c r="AA650" i="31"/>
  <c r="Z650" i="31"/>
  <c r="X650" i="31"/>
  <c r="W650" i="31"/>
  <c r="U650" i="31"/>
  <c r="T650" i="31"/>
  <c r="S650" i="31"/>
  <c r="R650" i="31"/>
  <c r="Q650" i="31"/>
  <c r="P650" i="31"/>
  <c r="O650" i="31"/>
  <c r="L650" i="31"/>
  <c r="K650" i="31"/>
  <c r="J650" i="31"/>
  <c r="I650" i="31"/>
  <c r="AB649" i="31"/>
  <c r="AA649" i="31"/>
  <c r="Z649" i="31"/>
  <c r="X649" i="31"/>
  <c r="W649" i="31"/>
  <c r="U649" i="31"/>
  <c r="T649" i="31"/>
  <c r="S649" i="31"/>
  <c r="R649" i="31"/>
  <c r="Q649" i="31"/>
  <c r="P649" i="31"/>
  <c r="O649" i="31"/>
  <c r="L649" i="31"/>
  <c r="K649" i="31"/>
  <c r="J649" i="31"/>
  <c r="I649" i="31"/>
  <c r="AB648" i="31"/>
  <c r="AA648" i="31"/>
  <c r="Z648" i="31"/>
  <c r="X648" i="31"/>
  <c r="W648" i="31"/>
  <c r="U648" i="31"/>
  <c r="T648" i="31"/>
  <c r="S648" i="31"/>
  <c r="R648" i="31"/>
  <c r="Q648" i="31"/>
  <c r="P648" i="31"/>
  <c r="O648" i="31"/>
  <c r="L648" i="31"/>
  <c r="K648" i="31"/>
  <c r="J648" i="31"/>
  <c r="I648" i="31"/>
  <c r="AB647" i="31"/>
  <c r="AA647" i="31"/>
  <c r="Z647" i="31"/>
  <c r="X647" i="31"/>
  <c r="W647" i="31"/>
  <c r="U647" i="31"/>
  <c r="T647" i="31"/>
  <c r="S647" i="31"/>
  <c r="R647" i="31"/>
  <c r="Q647" i="31"/>
  <c r="P647" i="31"/>
  <c r="O647" i="31"/>
  <c r="L647" i="31"/>
  <c r="K647" i="31"/>
  <c r="J647" i="31"/>
  <c r="I647" i="31"/>
  <c r="AB646" i="31"/>
  <c r="AA646" i="31"/>
  <c r="Z646" i="31"/>
  <c r="X646" i="31"/>
  <c r="W646" i="31"/>
  <c r="U646" i="31"/>
  <c r="T646" i="31"/>
  <c r="S646" i="31"/>
  <c r="R646" i="31"/>
  <c r="Q646" i="31"/>
  <c r="P646" i="31"/>
  <c r="O646" i="31"/>
  <c r="L646" i="31"/>
  <c r="K646" i="31"/>
  <c r="J646" i="31"/>
  <c r="I646" i="31"/>
  <c r="AB644" i="31"/>
  <c r="AA644" i="31"/>
  <c r="Z644" i="31"/>
  <c r="X644" i="31"/>
  <c r="W644" i="31"/>
  <c r="U644" i="31"/>
  <c r="T644" i="31"/>
  <c r="S644" i="31"/>
  <c r="R644" i="31"/>
  <c r="Q644" i="31"/>
  <c r="P644" i="31"/>
  <c r="O644" i="31"/>
  <c r="L644" i="31"/>
  <c r="K644" i="31"/>
  <c r="J644" i="31"/>
  <c r="I644" i="31"/>
  <c r="AB638" i="31"/>
  <c r="AA638" i="31"/>
  <c r="Z638" i="31"/>
  <c r="X638" i="31"/>
  <c r="W638" i="31"/>
  <c r="U638" i="31"/>
  <c r="T638" i="31"/>
  <c r="S638" i="31"/>
  <c r="R638" i="31"/>
  <c r="Q638" i="31"/>
  <c r="P638" i="31"/>
  <c r="O638" i="31"/>
  <c r="L638" i="31"/>
  <c r="K638" i="31"/>
  <c r="J638" i="31"/>
  <c r="I638" i="31"/>
  <c r="AB637" i="31"/>
  <c r="AA637" i="31"/>
  <c r="Z637" i="31"/>
  <c r="X637" i="31"/>
  <c r="W637" i="31"/>
  <c r="U637" i="31"/>
  <c r="T637" i="31"/>
  <c r="S637" i="31"/>
  <c r="R637" i="31"/>
  <c r="Q637" i="31"/>
  <c r="P637" i="31"/>
  <c r="O637" i="31"/>
  <c r="L637" i="31"/>
  <c r="K637" i="31"/>
  <c r="J637" i="31"/>
  <c r="I637" i="31"/>
  <c r="AB636" i="31"/>
  <c r="AA636" i="31"/>
  <c r="Z636" i="31"/>
  <c r="X636" i="31"/>
  <c r="W636" i="31"/>
  <c r="U636" i="31"/>
  <c r="T636" i="31"/>
  <c r="S636" i="31"/>
  <c r="R636" i="31"/>
  <c r="Q636" i="31"/>
  <c r="P636" i="31"/>
  <c r="O636" i="31"/>
  <c r="L636" i="31"/>
  <c r="K636" i="31"/>
  <c r="J636" i="31"/>
  <c r="I636" i="31"/>
  <c r="AB635" i="31"/>
  <c r="AA635" i="31"/>
  <c r="Z635" i="31"/>
  <c r="X635" i="31"/>
  <c r="W635" i="31"/>
  <c r="U635" i="31"/>
  <c r="T635" i="31"/>
  <c r="S635" i="31"/>
  <c r="R635" i="31"/>
  <c r="Q635" i="31"/>
  <c r="P635" i="31"/>
  <c r="O635" i="31"/>
  <c r="L635" i="31"/>
  <c r="K635" i="31"/>
  <c r="J635" i="31"/>
  <c r="I635" i="31"/>
  <c r="AB634" i="31"/>
  <c r="AA634" i="31"/>
  <c r="Z634" i="31"/>
  <c r="X634" i="31"/>
  <c r="W634" i="31"/>
  <c r="U634" i="31"/>
  <c r="T634" i="31"/>
  <c r="S634" i="31"/>
  <c r="R634" i="31"/>
  <c r="Q634" i="31"/>
  <c r="P634" i="31"/>
  <c r="O634" i="31"/>
  <c r="L634" i="31"/>
  <c r="K634" i="31"/>
  <c r="J634" i="31"/>
  <c r="I634" i="31"/>
  <c r="AB633" i="31"/>
  <c r="AA633" i="31"/>
  <c r="Z633" i="31"/>
  <c r="X633" i="31"/>
  <c r="W633" i="31"/>
  <c r="U633" i="31"/>
  <c r="T633" i="31"/>
  <c r="S633" i="31"/>
  <c r="R633" i="31"/>
  <c r="Q633" i="31"/>
  <c r="P633" i="31"/>
  <c r="O633" i="31"/>
  <c r="L633" i="31"/>
  <c r="K633" i="31"/>
  <c r="J633" i="31"/>
  <c r="I633" i="31"/>
  <c r="AB632" i="31"/>
  <c r="AA632" i="31"/>
  <c r="Z632" i="31"/>
  <c r="X632" i="31"/>
  <c r="W632" i="31"/>
  <c r="U632" i="31"/>
  <c r="T632" i="31"/>
  <c r="S632" i="31"/>
  <c r="R632" i="31"/>
  <c r="Q632" i="31"/>
  <c r="P632" i="31"/>
  <c r="O632" i="31"/>
  <c r="L632" i="31"/>
  <c r="K632" i="31"/>
  <c r="J632" i="31"/>
  <c r="I632" i="31"/>
  <c r="AB630" i="31"/>
  <c r="AA630" i="31"/>
  <c r="Z630" i="31"/>
  <c r="X630" i="31"/>
  <c r="W630" i="31"/>
  <c r="U630" i="31"/>
  <c r="T630" i="31"/>
  <c r="S630" i="31"/>
  <c r="R630" i="31"/>
  <c r="P630" i="31"/>
  <c r="O630" i="31"/>
  <c r="L630" i="31"/>
  <c r="K630" i="31"/>
  <c r="J630" i="31"/>
  <c r="I630" i="31"/>
  <c r="AB625" i="31"/>
  <c r="AA625" i="31"/>
  <c r="Z625" i="31"/>
  <c r="X625" i="31"/>
  <c r="W625" i="31"/>
  <c r="U625" i="31"/>
  <c r="T625" i="31"/>
  <c r="S625" i="31"/>
  <c r="R625" i="31"/>
  <c r="Q625" i="31"/>
  <c r="P625" i="31"/>
  <c r="O625" i="31"/>
  <c r="L625" i="31"/>
  <c r="K625" i="31"/>
  <c r="J625" i="31"/>
  <c r="I625" i="31"/>
  <c r="AB623" i="31"/>
  <c r="AA623" i="31"/>
  <c r="Z623" i="31"/>
  <c r="X623" i="31"/>
  <c r="W623" i="31"/>
  <c r="U623" i="31"/>
  <c r="T623" i="31"/>
  <c r="S623" i="31"/>
  <c r="R623" i="31"/>
  <c r="Q623" i="31"/>
  <c r="P623" i="31"/>
  <c r="O623" i="31"/>
  <c r="L623" i="31"/>
  <c r="K623" i="31"/>
  <c r="J623" i="31"/>
  <c r="I623" i="31"/>
  <c r="AB622" i="31"/>
  <c r="AA622" i="31"/>
  <c r="Z622" i="31"/>
  <c r="X622" i="31"/>
  <c r="W622" i="31"/>
  <c r="U622" i="31"/>
  <c r="T622" i="31"/>
  <c r="S622" i="31"/>
  <c r="R622" i="31"/>
  <c r="Q622" i="31"/>
  <c r="P622" i="31"/>
  <c r="O622" i="31"/>
  <c r="L622" i="31"/>
  <c r="K622" i="31"/>
  <c r="J622" i="31"/>
  <c r="I622" i="31"/>
  <c r="AB621" i="31"/>
  <c r="AA621" i="31"/>
  <c r="Z621" i="31"/>
  <c r="X621" i="31"/>
  <c r="W621" i="31"/>
  <c r="U621" i="31"/>
  <c r="T621" i="31"/>
  <c r="S621" i="31"/>
  <c r="R621" i="31"/>
  <c r="Q621" i="31"/>
  <c r="P621" i="31"/>
  <c r="O621" i="31"/>
  <c r="L621" i="31"/>
  <c r="K621" i="31"/>
  <c r="J621" i="31"/>
  <c r="I621" i="31"/>
  <c r="AB620" i="31"/>
  <c r="AA620" i="31"/>
  <c r="Z620" i="31"/>
  <c r="X620" i="31"/>
  <c r="W620" i="31"/>
  <c r="U620" i="31"/>
  <c r="T620" i="31"/>
  <c r="S620" i="31"/>
  <c r="R620" i="31"/>
  <c r="Q620" i="31"/>
  <c r="P620" i="31"/>
  <c r="O620" i="31"/>
  <c r="L620" i="31"/>
  <c r="K620" i="31"/>
  <c r="J620" i="31"/>
  <c r="I620" i="31"/>
  <c r="AB619" i="31"/>
  <c r="AA619" i="31"/>
  <c r="Z619" i="31"/>
  <c r="X619" i="31"/>
  <c r="W619" i="31"/>
  <c r="U619" i="31"/>
  <c r="T619" i="31"/>
  <c r="S619" i="31"/>
  <c r="R619" i="31"/>
  <c r="Q619" i="31"/>
  <c r="P619" i="31"/>
  <c r="O619" i="31"/>
  <c r="L619" i="31"/>
  <c r="K619" i="31"/>
  <c r="J619" i="31"/>
  <c r="I619" i="31"/>
  <c r="AB618" i="31"/>
  <c r="AA618" i="31"/>
  <c r="Z618" i="31"/>
  <c r="X618" i="31"/>
  <c r="W618" i="31"/>
  <c r="U618" i="31"/>
  <c r="T618" i="31"/>
  <c r="S618" i="31"/>
  <c r="R618" i="31"/>
  <c r="Q618" i="31"/>
  <c r="P618" i="31"/>
  <c r="O618" i="31"/>
  <c r="L618" i="31"/>
  <c r="K618" i="31"/>
  <c r="J618" i="31"/>
  <c r="I618" i="31"/>
  <c r="AB617" i="31"/>
  <c r="AA617" i="31"/>
  <c r="Z617" i="31"/>
  <c r="X617" i="31"/>
  <c r="W617" i="31"/>
  <c r="U617" i="31"/>
  <c r="T617" i="31"/>
  <c r="S617" i="31"/>
  <c r="R617" i="31"/>
  <c r="Q617" i="31"/>
  <c r="P617" i="31"/>
  <c r="O617" i="31"/>
  <c r="L617" i="31"/>
  <c r="K617" i="31"/>
  <c r="J617" i="31"/>
  <c r="I617" i="31"/>
  <c r="AB615" i="31"/>
  <c r="AA615" i="31"/>
  <c r="Z615" i="31"/>
  <c r="X615" i="31"/>
  <c r="W615" i="31"/>
  <c r="U615" i="31"/>
  <c r="T615" i="31"/>
  <c r="S615" i="31"/>
  <c r="R615" i="31"/>
  <c r="Q615" i="31"/>
  <c r="P615" i="31"/>
  <c r="O615" i="31"/>
  <c r="L615" i="31"/>
  <c r="K615" i="31"/>
  <c r="J615" i="31"/>
  <c r="I615" i="31"/>
  <c r="AB610" i="31"/>
  <c r="AA610" i="31"/>
  <c r="Z610" i="31"/>
  <c r="X610" i="31"/>
  <c r="W610" i="31"/>
  <c r="U610" i="31"/>
  <c r="T610" i="31"/>
  <c r="S610" i="31"/>
  <c r="R610" i="31"/>
  <c r="Q610" i="31"/>
  <c r="P610" i="31"/>
  <c r="O610" i="31"/>
  <c r="L610" i="31"/>
  <c r="K610" i="31"/>
  <c r="J610" i="31"/>
  <c r="I610" i="31"/>
  <c r="AB608" i="31"/>
  <c r="AA608" i="31"/>
  <c r="Z608" i="31"/>
  <c r="X608" i="31"/>
  <c r="W608" i="31"/>
  <c r="U608" i="31"/>
  <c r="T608" i="31"/>
  <c r="S608" i="31"/>
  <c r="R608" i="31"/>
  <c r="Q608" i="31"/>
  <c r="P608" i="31"/>
  <c r="O608" i="31"/>
  <c r="L608" i="31"/>
  <c r="K608" i="31"/>
  <c r="J608" i="31"/>
  <c r="I608" i="31"/>
  <c r="AB607" i="31"/>
  <c r="AA607" i="31"/>
  <c r="Z607" i="31"/>
  <c r="X607" i="31"/>
  <c r="W607" i="31"/>
  <c r="U607" i="31"/>
  <c r="T607" i="31"/>
  <c r="S607" i="31"/>
  <c r="R607" i="31"/>
  <c r="Q607" i="31"/>
  <c r="P607" i="31"/>
  <c r="O607" i="31"/>
  <c r="L607" i="31"/>
  <c r="K607" i="31"/>
  <c r="J607" i="31"/>
  <c r="I607" i="31"/>
  <c r="AB606" i="31"/>
  <c r="AA606" i="31"/>
  <c r="Z606" i="31"/>
  <c r="X606" i="31"/>
  <c r="W606" i="31"/>
  <c r="U606" i="31"/>
  <c r="T606" i="31"/>
  <c r="S606" i="31"/>
  <c r="R606" i="31"/>
  <c r="Q606" i="31"/>
  <c r="P606" i="31"/>
  <c r="O606" i="31"/>
  <c r="L606" i="31"/>
  <c r="K606" i="31"/>
  <c r="J606" i="31"/>
  <c r="I606" i="31"/>
  <c r="AB605" i="31"/>
  <c r="AA605" i="31"/>
  <c r="Z605" i="31"/>
  <c r="X605" i="31"/>
  <c r="W605" i="31"/>
  <c r="U605" i="31"/>
  <c r="T605" i="31"/>
  <c r="S605" i="31"/>
  <c r="R605" i="31"/>
  <c r="Q605" i="31"/>
  <c r="P605" i="31"/>
  <c r="O605" i="31"/>
  <c r="L605" i="31"/>
  <c r="K605" i="31"/>
  <c r="J605" i="31"/>
  <c r="I605" i="31"/>
  <c r="AB604" i="31"/>
  <c r="AA604" i="31"/>
  <c r="Z604" i="31"/>
  <c r="X604" i="31"/>
  <c r="W604" i="31"/>
  <c r="U604" i="31"/>
  <c r="T604" i="31"/>
  <c r="S604" i="31"/>
  <c r="R604" i="31"/>
  <c r="Q604" i="31"/>
  <c r="P604" i="31"/>
  <c r="O604" i="31"/>
  <c r="L604" i="31"/>
  <c r="K604" i="31"/>
  <c r="J604" i="31"/>
  <c r="I604" i="31"/>
  <c r="AB603" i="31"/>
  <c r="AA603" i="31"/>
  <c r="Z603" i="31"/>
  <c r="X603" i="31"/>
  <c r="W603" i="31"/>
  <c r="U603" i="31"/>
  <c r="T603" i="31"/>
  <c r="S603" i="31"/>
  <c r="R603" i="31"/>
  <c r="Q603" i="31"/>
  <c r="P603" i="31"/>
  <c r="O603" i="31"/>
  <c r="L603" i="31"/>
  <c r="K603" i="31"/>
  <c r="J603" i="31"/>
  <c r="I603" i="31"/>
  <c r="AB602" i="31"/>
  <c r="AA602" i="31"/>
  <c r="Z602" i="31"/>
  <c r="X602" i="31"/>
  <c r="W602" i="31"/>
  <c r="U602" i="31"/>
  <c r="T602" i="31"/>
  <c r="S602" i="31"/>
  <c r="R602" i="31"/>
  <c r="Q602" i="31"/>
  <c r="P602" i="31"/>
  <c r="O602" i="31"/>
  <c r="L602" i="31"/>
  <c r="K602" i="31"/>
  <c r="J602" i="31"/>
  <c r="I602" i="31"/>
  <c r="AB601" i="31"/>
  <c r="AA601" i="31"/>
  <c r="Z601" i="31"/>
  <c r="X601" i="31"/>
  <c r="W601" i="31"/>
  <c r="U601" i="31"/>
  <c r="T601" i="31"/>
  <c r="S601" i="31"/>
  <c r="R601" i="31"/>
  <c r="Q601" i="31"/>
  <c r="P601" i="31"/>
  <c r="O601" i="31"/>
  <c r="L601" i="31"/>
  <c r="K601" i="31"/>
  <c r="J601" i="31"/>
  <c r="I601" i="31"/>
  <c r="AB599" i="31"/>
  <c r="AA599" i="31"/>
  <c r="Z599" i="31"/>
  <c r="X599" i="31"/>
  <c r="W599" i="31"/>
  <c r="U599" i="31"/>
  <c r="T599" i="31"/>
  <c r="S599" i="31"/>
  <c r="R599" i="31"/>
  <c r="Q599" i="31"/>
  <c r="P599" i="31"/>
  <c r="O599" i="31"/>
  <c r="L599" i="31"/>
  <c r="K599" i="31"/>
  <c r="J599" i="31"/>
  <c r="I599" i="31"/>
  <c r="AB593" i="31"/>
  <c r="AA593" i="31"/>
  <c r="Z593" i="31"/>
  <c r="X593" i="31"/>
  <c r="W593" i="31"/>
  <c r="U593" i="31"/>
  <c r="T593" i="31"/>
  <c r="S593" i="31"/>
  <c r="R593" i="31"/>
  <c r="Q593" i="31"/>
  <c r="P593" i="31"/>
  <c r="O593" i="31"/>
  <c r="L593" i="31"/>
  <c r="K593" i="31"/>
  <c r="J593" i="31"/>
  <c r="I593" i="31"/>
  <c r="AB592" i="31"/>
  <c r="AA592" i="31"/>
  <c r="Z592" i="31"/>
  <c r="X592" i="31"/>
  <c r="W592" i="31"/>
  <c r="U592" i="31"/>
  <c r="T592" i="31"/>
  <c r="S592" i="31"/>
  <c r="R592" i="31"/>
  <c r="Q592" i="31"/>
  <c r="P592" i="31"/>
  <c r="O592" i="31"/>
  <c r="L592" i="31"/>
  <c r="K592" i="31"/>
  <c r="J592" i="31"/>
  <c r="I592" i="31"/>
  <c r="AB591" i="31"/>
  <c r="AA591" i="31"/>
  <c r="Z591" i="31"/>
  <c r="X591" i="31"/>
  <c r="W591" i="31"/>
  <c r="U591" i="31"/>
  <c r="T591" i="31"/>
  <c r="S591" i="31"/>
  <c r="R591" i="31"/>
  <c r="Q591" i="31"/>
  <c r="P591" i="31"/>
  <c r="O591" i="31"/>
  <c r="L591" i="31"/>
  <c r="K591" i="31"/>
  <c r="J591" i="31"/>
  <c r="I591" i="31"/>
  <c r="AB590" i="31"/>
  <c r="AA590" i="31"/>
  <c r="Z590" i="31"/>
  <c r="X590" i="31"/>
  <c r="W590" i="31"/>
  <c r="U590" i="31"/>
  <c r="T590" i="31"/>
  <c r="S590" i="31"/>
  <c r="R590" i="31"/>
  <c r="Q590" i="31"/>
  <c r="P590" i="31"/>
  <c r="O590" i="31"/>
  <c r="L590" i="31"/>
  <c r="K590" i="31"/>
  <c r="J590" i="31"/>
  <c r="I590" i="31"/>
  <c r="AB589" i="31"/>
  <c r="AA589" i="31"/>
  <c r="Z589" i="31"/>
  <c r="X589" i="31"/>
  <c r="W589" i="31"/>
  <c r="U589" i="31"/>
  <c r="T589" i="31"/>
  <c r="S589" i="31"/>
  <c r="R589" i="31"/>
  <c r="Q589" i="31"/>
  <c r="P589" i="31"/>
  <c r="O589" i="31"/>
  <c r="L589" i="31"/>
  <c r="K589" i="31"/>
  <c r="J589" i="31"/>
  <c r="I589" i="31"/>
  <c r="AB588" i="31"/>
  <c r="AA588" i="31"/>
  <c r="Z588" i="31"/>
  <c r="X588" i="31"/>
  <c r="W588" i="31"/>
  <c r="U588" i="31"/>
  <c r="T588" i="31"/>
  <c r="S588" i="31"/>
  <c r="R588" i="31"/>
  <c r="Q588" i="31"/>
  <c r="P588" i="31"/>
  <c r="O588" i="31"/>
  <c r="L588" i="31"/>
  <c r="K588" i="31"/>
  <c r="J588" i="31"/>
  <c r="I588" i="31"/>
  <c r="AB587" i="31"/>
  <c r="AA587" i="31"/>
  <c r="Z587" i="31"/>
  <c r="X587" i="31"/>
  <c r="W587" i="31"/>
  <c r="U587" i="31"/>
  <c r="T587" i="31"/>
  <c r="S587" i="31"/>
  <c r="R587" i="31"/>
  <c r="Q587" i="31"/>
  <c r="P587" i="31"/>
  <c r="O587" i="31"/>
  <c r="L587" i="31"/>
  <c r="K587" i="31"/>
  <c r="J587" i="31"/>
  <c r="I587" i="31"/>
  <c r="AB586" i="31"/>
  <c r="AA586" i="31"/>
  <c r="Z586" i="31"/>
  <c r="X586" i="31"/>
  <c r="W586" i="31"/>
  <c r="U586" i="31"/>
  <c r="T586" i="31"/>
  <c r="S586" i="31"/>
  <c r="R586" i="31"/>
  <c r="Q586" i="31"/>
  <c r="P586" i="31"/>
  <c r="O586" i="31"/>
  <c r="L586" i="31"/>
  <c r="K586" i="31"/>
  <c r="J586" i="31"/>
  <c r="I586" i="31"/>
  <c r="AB585" i="31"/>
  <c r="AA585" i="31"/>
  <c r="Z585" i="31"/>
  <c r="X585" i="31"/>
  <c r="W585" i="31"/>
  <c r="U585" i="31"/>
  <c r="T585" i="31"/>
  <c r="S585" i="31"/>
  <c r="R585" i="31"/>
  <c r="Q585" i="31"/>
  <c r="P585" i="31"/>
  <c r="O585" i="31"/>
  <c r="L585" i="31"/>
  <c r="K585" i="31"/>
  <c r="J585" i="31"/>
  <c r="I585" i="31"/>
  <c r="AB584" i="31"/>
  <c r="AA584" i="31"/>
  <c r="Z584" i="31"/>
  <c r="X584" i="31"/>
  <c r="W584" i="31"/>
  <c r="U584" i="31"/>
  <c r="T584" i="31"/>
  <c r="S584" i="31"/>
  <c r="R584" i="31"/>
  <c r="Q584" i="31"/>
  <c r="P584" i="31"/>
  <c r="O584" i="31"/>
  <c r="L584" i="31"/>
  <c r="K584" i="31"/>
  <c r="J584" i="31"/>
  <c r="I584" i="31"/>
  <c r="AB583" i="31"/>
  <c r="AA583" i="31"/>
  <c r="Z583" i="31"/>
  <c r="X583" i="31"/>
  <c r="W583" i="31"/>
  <c r="U583" i="31"/>
  <c r="T583" i="31"/>
  <c r="S583" i="31"/>
  <c r="R583" i="31"/>
  <c r="Q583" i="31"/>
  <c r="P583" i="31"/>
  <c r="O583" i="31"/>
  <c r="L583" i="31"/>
  <c r="K583" i="31"/>
  <c r="J583" i="31"/>
  <c r="I583" i="31"/>
  <c r="AB582" i="31"/>
  <c r="AA582" i="31"/>
  <c r="Z582" i="31"/>
  <c r="X582" i="31"/>
  <c r="W582" i="31"/>
  <c r="U582" i="31"/>
  <c r="T582" i="31"/>
  <c r="S582" i="31"/>
  <c r="R582" i="31"/>
  <c r="Q582" i="31"/>
  <c r="P582" i="31"/>
  <c r="O582" i="31"/>
  <c r="L582" i="31"/>
  <c r="K582" i="31"/>
  <c r="J582" i="31"/>
  <c r="I582" i="31"/>
  <c r="AB581" i="31"/>
  <c r="AA581" i="31"/>
  <c r="Z581" i="31"/>
  <c r="X581" i="31"/>
  <c r="W581" i="31"/>
  <c r="U581" i="31"/>
  <c r="T581" i="31"/>
  <c r="S581" i="31"/>
  <c r="R581" i="31"/>
  <c r="Q581" i="31"/>
  <c r="P581" i="31"/>
  <c r="O581" i="31"/>
  <c r="L581" i="31"/>
  <c r="K581" i="31"/>
  <c r="J581" i="31"/>
  <c r="I581" i="31"/>
  <c r="AB580" i="31"/>
  <c r="AA580" i="31"/>
  <c r="Z580" i="31"/>
  <c r="X580" i="31"/>
  <c r="W580" i="31"/>
  <c r="U580" i="31"/>
  <c r="T580" i="31"/>
  <c r="S580" i="31"/>
  <c r="R580" i="31"/>
  <c r="Q580" i="31"/>
  <c r="P580" i="31"/>
  <c r="O580" i="31"/>
  <c r="L580" i="31"/>
  <c r="K580" i="31"/>
  <c r="J580" i="31"/>
  <c r="I580" i="31"/>
  <c r="AB579" i="31"/>
  <c r="AA579" i="31"/>
  <c r="Z579" i="31"/>
  <c r="X579" i="31"/>
  <c r="W579" i="31"/>
  <c r="U579" i="31"/>
  <c r="T579" i="31"/>
  <c r="S579" i="31"/>
  <c r="R579" i="31"/>
  <c r="Q579" i="31"/>
  <c r="P579" i="31"/>
  <c r="O579" i="31"/>
  <c r="L579" i="31"/>
  <c r="K579" i="31"/>
  <c r="J579" i="31"/>
  <c r="I579" i="31"/>
  <c r="AB578" i="31"/>
  <c r="AA578" i="31"/>
  <c r="Z578" i="31"/>
  <c r="X578" i="31"/>
  <c r="W578" i="31"/>
  <c r="U578" i="31"/>
  <c r="T578" i="31"/>
  <c r="S578" i="31"/>
  <c r="R578" i="31"/>
  <c r="Q578" i="31"/>
  <c r="P578" i="31"/>
  <c r="O578" i="31"/>
  <c r="L578" i="31"/>
  <c r="K578" i="31"/>
  <c r="J578" i="31"/>
  <c r="I578" i="31"/>
  <c r="AB577" i="31"/>
  <c r="AA577" i="31"/>
  <c r="Z577" i="31"/>
  <c r="X577" i="31"/>
  <c r="W577" i="31"/>
  <c r="U577" i="31"/>
  <c r="T577" i="31"/>
  <c r="S577" i="31"/>
  <c r="R577" i="31"/>
  <c r="Q577" i="31"/>
  <c r="P577" i="31"/>
  <c r="O577" i="31"/>
  <c r="L577" i="31"/>
  <c r="K577" i="31"/>
  <c r="J577" i="31"/>
  <c r="I577" i="31"/>
  <c r="AB576" i="31"/>
  <c r="AA576" i="31"/>
  <c r="Z576" i="31"/>
  <c r="X576" i="31"/>
  <c r="W576" i="31"/>
  <c r="U576" i="31"/>
  <c r="T576" i="31"/>
  <c r="S576" i="31"/>
  <c r="R576" i="31"/>
  <c r="Q576" i="31"/>
  <c r="P576" i="31"/>
  <c r="O576" i="31"/>
  <c r="L576" i="31"/>
  <c r="K576" i="31"/>
  <c r="J576" i="31"/>
  <c r="I576" i="31"/>
  <c r="AB575" i="31"/>
  <c r="AA575" i="31"/>
  <c r="Z575" i="31"/>
  <c r="X575" i="31"/>
  <c r="W575" i="31"/>
  <c r="U575" i="31"/>
  <c r="T575" i="31"/>
  <c r="S575" i="31"/>
  <c r="R575" i="31"/>
  <c r="Q575" i="31"/>
  <c r="P575" i="31"/>
  <c r="O575" i="31"/>
  <c r="L575" i="31"/>
  <c r="K575" i="31"/>
  <c r="J575" i="31"/>
  <c r="I575" i="31"/>
  <c r="AB574" i="31"/>
  <c r="AA574" i="31"/>
  <c r="Z574" i="31"/>
  <c r="X574" i="31"/>
  <c r="W574" i="31"/>
  <c r="U574" i="31"/>
  <c r="T574" i="31"/>
  <c r="S574" i="31"/>
  <c r="R574" i="31"/>
  <c r="Q574" i="31"/>
  <c r="P574" i="31"/>
  <c r="O574" i="31"/>
  <c r="L574" i="31"/>
  <c r="K574" i="31"/>
  <c r="J574" i="31"/>
  <c r="I574" i="31"/>
  <c r="AB572" i="31"/>
  <c r="AA572" i="31"/>
  <c r="Z572" i="31"/>
  <c r="X572" i="31"/>
  <c r="W572" i="31"/>
  <c r="U572" i="31"/>
  <c r="T572" i="31"/>
  <c r="S572" i="31"/>
  <c r="R572" i="31"/>
  <c r="Q572" i="31"/>
  <c r="P572" i="31"/>
  <c r="O572" i="31"/>
  <c r="L572" i="31"/>
  <c r="K572" i="31"/>
  <c r="J572" i="31"/>
  <c r="I572" i="31"/>
  <c r="AB567" i="31"/>
  <c r="AA567" i="31"/>
  <c r="Z567" i="31"/>
  <c r="X567" i="31"/>
  <c r="W567" i="31"/>
  <c r="U567" i="31"/>
  <c r="T567" i="31"/>
  <c r="S567" i="31"/>
  <c r="R567" i="31"/>
  <c r="Q567" i="31"/>
  <c r="P567" i="31"/>
  <c r="O567" i="31"/>
  <c r="L567" i="31"/>
  <c r="K567" i="31"/>
  <c r="J567" i="31"/>
  <c r="I567" i="31"/>
  <c r="AB565" i="31"/>
  <c r="AA565" i="31"/>
  <c r="Z565" i="31"/>
  <c r="X565" i="31"/>
  <c r="W565" i="31"/>
  <c r="U565" i="31"/>
  <c r="T565" i="31"/>
  <c r="S565" i="31"/>
  <c r="R565" i="31"/>
  <c r="Q565" i="31"/>
  <c r="P565" i="31"/>
  <c r="O565" i="31"/>
  <c r="L565" i="31"/>
  <c r="K565" i="31"/>
  <c r="J565" i="31"/>
  <c r="I565" i="31"/>
  <c r="AB564" i="31"/>
  <c r="AA564" i="31"/>
  <c r="Z564" i="31"/>
  <c r="X564" i="31"/>
  <c r="W564" i="31"/>
  <c r="U564" i="31"/>
  <c r="T564" i="31"/>
  <c r="S564" i="31"/>
  <c r="R564" i="31"/>
  <c r="Q564" i="31"/>
  <c r="P564" i="31"/>
  <c r="O564" i="31"/>
  <c r="L564" i="31"/>
  <c r="K564" i="31"/>
  <c r="J564" i="31"/>
  <c r="I564" i="31"/>
  <c r="AB563" i="31"/>
  <c r="AA563" i="31"/>
  <c r="Z563" i="31"/>
  <c r="X563" i="31"/>
  <c r="W563" i="31"/>
  <c r="U563" i="31"/>
  <c r="T563" i="31"/>
  <c r="S563" i="31"/>
  <c r="R563" i="31"/>
  <c r="Q563" i="31"/>
  <c r="P563" i="31"/>
  <c r="O563" i="31"/>
  <c r="L563" i="31"/>
  <c r="K563" i="31"/>
  <c r="J563" i="31"/>
  <c r="I563" i="31"/>
  <c r="AB562" i="31"/>
  <c r="AA562" i="31"/>
  <c r="Z562" i="31"/>
  <c r="X562" i="31"/>
  <c r="W562" i="31"/>
  <c r="U562" i="31"/>
  <c r="T562" i="31"/>
  <c r="S562" i="31"/>
  <c r="R562" i="31"/>
  <c r="Q562" i="31"/>
  <c r="P562" i="31"/>
  <c r="O562" i="31"/>
  <c r="L562" i="31"/>
  <c r="K562" i="31"/>
  <c r="J562" i="31"/>
  <c r="I562" i="31"/>
  <c r="AB561" i="31"/>
  <c r="AA561" i="31"/>
  <c r="Z561" i="31"/>
  <c r="X561" i="31"/>
  <c r="W561" i="31"/>
  <c r="U561" i="31"/>
  <c r="T561" i="31"/>
  <c r="S561" i="31"/>
  <c r="R561" i="31"/>
  <c r="Q561" i="31"/>
  <c r="P561" i="31"/>
  <c r="O561" i="31"/>
  <c r="L561" i="31"/>
  <c r="K561" i="31"/>
  <c r="J561" i="31"/>
  <c r="I561" i="31"/>
  <c r="AB560" i="31"/>
  <c r="AA560" i="31"/>
  <c r="Z560" i="31"/>
  <c r="X560" i="31"/>
  <c r="W560" i="31"/>
  <c r="U560" i="31"/>
  <c r="T560" i="31"/>
  <c r="S560" i="31"/>
  <c r="R560" i="31"/>
  <c r="Q560" i="31"/>
  <c r="P560" i="31"/>
  <c r="O560" i="31"/>
  <c r="L560" i="31"/>
  <c r="K560" i="31"/>
  <c r="J560" i="31"/>
  <c r="I560" i="31"/>
  <c r="AB559" i="31"/>
  <c r="AA559" i="31"/>
  <c r="Z559" i="31"/>
  <c r="X559" i="31"/>
  <c r="W559" i="31"/>
  <c r="U559" i="31"/>
  <c r="T559" i="31"/>
  <c r="S559" i="31"/>
  <c r="R559" i="31"/>
  <c r="Q559" i="31"/>
  <c r="P559" i="31"/>
  <c r="O559" i="31"/>
  <c r="L559" i="31"/>
  <c r="K559" i="31"/>
  <c r="J559" i="31"/>
  <c r="I559" i="31"/>
  <c r="AB557" i="31"/>
  <c r="AA557" i="31"/>
  <c r="Z557" i="31"/>
  <c r="X557" i="31"/>
  <c r="W557" i="31"/>
  <c r="U557" i="31"/>
  <c r="T557" i="31"/>
  <c r="S557" i="31"/>
  <c r="R557" i="31"/>
  <c r="Q557" i="31"/>
  <c r="P557" i="31"/>
  <c r="O557" i="31"/>
  <c r="L557" i="31"/>
  <c r="K557" i="31"/>
  <c r="J557" i="31"/>
  <c r="I557" i="31"/>
  <c r="AB551" i="31"/>
  <c r="AA551" i="31"/>
  <c r="Z551" i="31"/>
  <c r="X551" i="31"/>
  <c r="W551" i="31"/>
  <c r="U551" i="31"/>
  <c r="T551" i="31"/>
  <c r="S551" i="31"/>
  <c r="R551" i="31"/>
  <c r="Q551" i="31"/>
  <c r="P551" i="31"/>
  <c r="O551" i="31"/>
  <c r="L551" i="31"/>
  <c r="K551" i="31"/>
  <c r="J551" i="31"/>
  <c r="I551" i="31"/>
  <c r="AB550" i="31"/>
  <c r="AA550" i="31"/>
  <c r="Z550" i="31"/>
  <c r="X550" i="31"/>
  <c r="W550" i="31"/>
  <c r="U550" i="31"/>
  <c r="T550" i="31"/>
  <c r="S550" i="31"/>
  <c r="R550" i="31"/>
  <c r="Q550" i="31"/>
  <c r="P550" i="31"/>
  <c r="O550" i="31"/>
  <c r="L550" i="31"/>
  <c r="K550" i="31"/>
  <c r="J550" i="31"/>
  <c r="I550" i="31"/>
  <c r="AB549" i="31"/>
  <c r="AA549" i="31"/>
  <c r="Z549" i="31"/>
  <c r="X549" i="31"/>
  <c r="W549" i="31"/>
  <c r="U549" i="31"/>
  <c r="T549" i="31"/>
  <c r="S549" i="31"/>
  <c r="R549" i="31"/>
  <c r="Q549" i="31"/>
  <c r="P549" i="31"/>
  <c r="O549" i="31"/>
  <c r="L549" i="31"/>
  <c r="K549" i="31"/>
  <c r="J549" i="31"/>
  <c r="I549" i="31"/>
  <c r="AB548" i="31"/>
  <c r="AA548" i="31"/>
  <c r="Z548" i="31"/>
  <c r="X548" i="31"/>
  <c r="W548" i="31"/>
  <c r="U548" i="31"/>
  <c r="T548" i="31"/>
  <c r="S548" i="31"/>
  <c r="R548" i="31"/>
  <c r="Q548" i="31"/>
  <c r="P548" i="31"/>
  <c r="O548" i="31"/>
  <c r="L548" i="31"/>
  <c r="K548" i="31"/>
  <c r="J548" i="31"/>
  <c r="I548" i="31"/>
  <c r="AB547" i="31"/>
  <c r="AA547" i="31"/>
  <c r="Z547" i="31"/>
  <c r="X547" i="31"/>
  <c r="W547" i="31"/>
  <c r="U547" i="31"/>
  <c r="T547" i="31"/>
  <c r="S547" i="31"/>
  <c r="R547" i="31"/>
  <c r="Q547" i="31"/>
  <c r="P547" i="31"/>
  <c r="O547" i="31"/>
  <c r="L547" i="31"/>
  <c r="K547" i="31"/>
  <c r="J547" i="31"/>
  <c r="I547" i="31"/>
  <c r="AB546" i="31"/>
  <c r="AA546" i="31"/>
  <c r="Z546" i="31"/>
  <c r="X546" i="31"/>
  <c r="W546" i="31"/>
  <c r="U546" i="31"/>
  <c r="T546" i="31"/>
  <c r="S546" i="31"/>
  <c r="R546" i="31"/>
  <c r="Q546" i="31"/>
  <c r="P546" i="31"/>
  <c r="O546" i="31"/>
  <c r="L546" i="31"/>
  <c r="K546" i="31"/>
  <c r="J546" i="31"/>
  <c r="I546" i="31"/>
  <c r="AB545" i="31"/>
  <c r="AA545" i="31"/>
  <c r="Z545" i="31"/>
  <c r="X545" i="31"/>
  <c r="W545" i="31"/>
  <c r="U545" i="31"/>
  <c r="T545" i="31"/>
  <c r="S545" i="31"/>
  <c r="R545" i="31"/>
  <c r="Q545" i="31"/>
  <c r="P545" i="31"/>
  <c r="O545" i="31"/>
  <c r="L545" i="31"/>
  <c r="K545" i="31"/>
  <c r="J545" i="31"/>
  <c r="I545" i="31"/>
  <c r="AB543" i="31"/>
  <c r="AA543" i="31"/>
  <c r="Z543" i="31"/>
  <c r="X543" i="31"/>
  <c r="W543" i="31"/>
  <c r="U543" i="31"/>
  <c r="T543" i="31"/>
  <c r="S543" i="31"/>
  <c r="R543" i="31"/>
  <c r="Q543" i="31"/>
  <c r="P543" i="31"/>
  <c r="O543" i="31"/>
  <c r="L543" i="31"/>
  <c r="K543" i="31"/>
  <c r="J543" i="31"/>
  <c r="I543" i="31"/>
  <c r="AB538" i="31"/>
  <c r="AA538" i="31"/>
  <c r="Z538" i="31"/>
  <c r="X538" i="31"/>
  <c r="W538" i="31"/>
  <c r="U538" i="31"/>
  <c r="T538" i="31"/>
  <c r="S538" i="31"/>
  <c r="R538" i="31"/>
  <c r="Q538" i="31"/>
  <c r="P538" i="31"/>
  <c r="O538" i="31"/>
  <c r="L538" i="31"/>
  <c r="K538" i="31"/>
  <c r="J538" i="31"/>
  <c r="I538" i="31"/>
  <c r="AB537" i="31"/>
  <c r="AA537" i="31"/>
  <c r="Z537" i="31"/>
  <c r="X537" i="31"/>
  <c r="W537" i="31"/>
  <c r="U537" i="31"/>
  <c r="T537" i="31"/>
  <c r="S537" i="31"/>
  <c r="R537" i="31"/>
  <c r="Q537" i="31"/>
  <c r="P537" i="31"/>
  <c r="O537" i="31"/>
  <c r="L537" i="31"/>
  <c r="K537" i="31"/>
  <c r="J537" i="31"/>
  <c r="I537" i="31"/>
  <c r="AB536" i="31"/>
  <c r="AA536" i="31"/>
  <c r="Z536" i="31"/>
  <c r="X536" i="31"/>
  <c r="W536" i="31"/>
  <c r="U536" i="31"/>
  <c r="T536" i="31"/>
  <c r="S536" i="31"/>
  <c r="R536" i="31"/>
  <c r="Q536" i="31"/>
  <c r="P536" i="31"/>
  <c r="O536" i="31"/>
  <c r="L536" i="31"/>
  <c r="K536" i="31"/>
  <c r="J536" i="31"/>
  <c r="I536" i="31"/>
  <c r="AB535" i="31"/>
  <c r="AA535" i="31"/>
  <c r="Z535" i="31"/>
  <c r="X535" i="31"/>
  <c r="W535" i="31"/>
  <c r="U535" i="31"/>
  <c r="T535" i="31"/>
  <c r="S535" i="31"/>
  <c r="R535" i="31"/>
  <c r="Q535" i="31"/>
  <c r="P535" i="31"/>
  <c r="O535" i="31"/>
  <c r="L535" i="31"/>
  <c r="K535" i="31"/>
  <c r="J535" i="31"/>
  <c r="I535" i="31"/>
  <c r="AB533" i="31"/>
  <c r="AA533" i="31"/>
  <c r="Z533" i="31"/>
  <c r="X533" i="31"/>
  <c r="W533" i="31"/>
  <c r="U533" i="31"/>
  <c r="T533" i="31"/>
  <c r="S533" i="31"/>
  <c r="R533" i="31"/>
  <c r="Q533" i="31"/>
  <c r="P533" i="31"/>
  <c r="O533" i="31"/>
  <c r="L533" i="31"/>
  <c r="K533" i="31"/>
  <c r="J533" i="31"/>
  <c r="I533" i="31"/>
  <c r="AB532" i="31"/>
  <c r="AA532" i="31"/>
  <c r="Z532" i="31"/>
  <c r="X532" i="31"/>
  <c r="W532" i="31"/>
  <c r="U532" i="31"/>
  <c r="T532" i="31"/>
  <c r="S532" i="31"/>
  <c r="R532" i="31"/>
  <c r="Q532" i="31"/>
  <c r="P532" i="31"/>
  <c r="O532" i="31"/>
  <c r="L532" i="31"/>
  <c r="K532" i="31"/>
  <c r="J532" i="31"/>
  <c r="I532" i="31"/>
  <c r="AB531" i="31"/>
  <c r="AA531" i="31"/>
  <c r="Z531" i="31"/>
  <c r="X531" i="31"/>
  <c r="W531" i="31"/>
  <c r="U531" i="31"/>
  <c r="T531" i="31"/>
  <c r="S531" i="31"/>
  <c r="R531" i="31"/>
  <c r="Q531" i="31"/>
  <c r="P531" i="31"/>
  <c r="O531" i="31"/>
  <c r="L531" i="31"/>
  <c r="K531" i="31"/>
  <c r="J531" i="31"/>
  <c r="I531" i="31"/>
  <c r="AB530" i="31"/>
  <c r="AA530" i="31"/>
  <c r="Z530" i="31"/>
  <c r="X530" i="31"/>
  <c r="W530" i="31"/>
  <c r="U530" i="31"/>
  <c r="T530" i="31"/>
  <c r="S530" i="31"/>
  <c r="R530" i="31"/>
  <c r="Q530" i="31"/>
  <c r="P530" i="31"/>
  <c r="O530" i="31"/>
  <c r="L530" i="31"/>
  <c r="K530" i="31"/>
  <c r="J530" i="31"/>
  <c r="I530" i="31"/>
  <c r="AB529" i="31"/>
  <c r="AA529" i="31"/>
  <c r="Z529" i="31"/>
  <c r="X529" i="31"/>
  <c r="W529" i="31"/>
  <c r="U529" i="31"/>
  <c r="T529" i="31"/>
  <c r="S529" i="31"/>
  <c r="R529" i="31"/>
  <c r="Q529" i="31"/>
  <c r="P529" i="31"/>
  <c r="O529" i="31"/>
  <c r="L529" i="31"/>
  <c r="K529" i="31"/>
  <c r="J529" i="31"/>
  <c r="I529" i="31"/>
  <c r="AB528" i="31"/>
  <c r="AA528" i="31"/>
  <c r="Z528" i="31"/>
  <c r="X528" i="31"/>
  <c r="W528" i="31"/>
  <c r="U528" i="31"/>
  <c r="T528" i="31"/>
  <c r="S528" i="31"/>
  <c r="R528" i="31"/>
  <c r="Q528" i="31"/>
  <c r="P528" i="31"/>
  <c r="O528" i="31"/>
  <c r="L528" i="31"/>
  <c r="K528" i="31"/>
  <c r="J528" i="31"/>
  <c r="I528" i="31"/>
  <c r="AB527" i="31"/>
  <c r="AA527" i="31"/>
  <c r="Z527" i="31"/>
  <c r="X527" i="31"/>
  <c r="W527" i="31"/>
  <c r="U527" i="31"/>
  <c r="T527" i="31"/>
  <c r="S527" i="31"/>
  <c r="R527" i="31"/>
  <c r="Q527" i="31"/>
  <c r="P527" i="31"/>
  <c r="O527" i="31"/>
  <c r="L527" i="31"/>
  <c r="K527" i="31"/>
  <c r="J527" i="31"/>
  <c r="I527" i="31"/>
  <c r="AB526" i="31"/>
  <c r="AA526" i="31"/>
  <c r="Z526" i="31"/>
  <c r="X526" i="31"/>
  <c r="W526" i="31"/>
  <c r="U526" i="31"/>
  <c r="T526" i="31"/>
  <c r="S526" i="31"/>
  <c r="R526" i="31"/>
  <c r="Q526" i="31"/>
  <c r="P526" i="31"/>
  <c r="O526" i="31"/>
  <c r="L526" i="31"/>
  <c r="K526" i="31"/>
  <c r="J526" i="31"/>
  <c r="I526" i="31"/>
  <c r="AB525" i="31"/>
  <c r="AA525" i="31"/>
  <c r="Z525" i="31"/>
  <c r="X525" i="31"/>
  <c r="W525" i="31"/>
  <c r="U525" i="31"/>
  <c r="T525" i="31"/>
  <c r="S525" i="31"/>
  <c r="R525" i="31"/>
  <c r="Q525" i="31"/>
  <c r="P525" i="31"/>
  <c r="O525" i="31"/>
  <c r="L525" i="31"/>
  <c r="K525" i="31"/>
  <c r="J525" i="31"/>
  <c r="I525" i="31"/>
  <c r="AB524" i="31"/>
  <c r="AA524" i="31"/>
  <c r="Z524" i="31"/>
  <c r="X524" i="31"/>
  <c r="W524" i="31"/>
  <c r="U524" i="31"/>
  <c r="T524" i="31"/>
  <c r="S524" i="31"/>
  <c r="R524" i="31"/>
  <c r="Q524" i="31"/>
  <c r="P524" i="31"/>
  <c r="O524" i="31"/>
  <c r="L524" i="31"/>
  <c r="K524" i="31"/>
  <c r="J524" i="31"/>
  <c r="I524" i="31"/>
  <c r="AB523" i="31"/>
  <c r="AA523" i="31"/>
  <c r="Z523" i="31"/>
  <c r="X523" i="31"/>
  <c r="W523" i="31"/>
  <c r="U523" i="31"/>
  <c r="T523" i="31"/>
  <c r="S523" i="31"/>
  <c r="R523" i="31"/>
  <c r="Q523" i="31"/>
  <c r="P523" i="31"/>
  <c r="O523" i="31"/>
  <c r="L523" i="31"/>
  <c r="K523" i="31"/>
  <c r="J523" i="31"/>
  <c r="I523" i="31"/>
  <c r="AB521" i="31"/>
  <c r="AA521" i="31"/>
  <c r="Z521" i="31"/>
  <c r="X521" i="31"/>
  <c r="W521" i="31"/>
  <c r="U521" i="31"/>
  <c r="T521" i="31"/>
  <c r="S521" i="31"/>
  <c r="R521" i="31"/>
  <c r="Q521" i="31"/>
  <c r="P521" i="31"/>
  <c r="O521" i="31"/>
  <c r="L521" i="31"/>
  <c r="K521" i="31"/>
  <c r="J521" i="31"/>
  <c r="I521" i="31"/>
  <c r="AB516" i="31"/>
  <c r="AA516" i="31"/>
  <c r="Z516" i="31"/>
  <c r="X516" i="31"/>
  <c r="W516" i="31"/>
  <c r="U516" i="31"/>
  <c r="T516" i="31"/>
  <c r="S516" i="31"/>
  <c r="R516" i="31"/>
  <c r="Q516" i="31"/>
  <c r="P516" i="31"/>
  <c r="O516" i="31"/>
  <c r="L516" i="31"/>
  <c r="K516" i="31"/>
  <c r="J516" i="31"/>
  <c r="I516" i="31"/>
  <c r="AB515" i="31"/>
  <c r="AA515" i="31"/>
  <c r="Z515" i="31"/>
  <c r="X515" i="31"/>
  <c r="W515" i="31"/>
  <c r="U515" i="31"/>
  <c r="T515" i="31"/>
  <c r="S515" i="31"/>
  <c r="R515" i="31"/>
  <c r="Q515" i="31"/>
  <c r="P515" i="31"/>
  <c r="O515" i="31"/>
  <c r="L515" i="31"/>
  <c r="K515" i="31"/>
  <c r="J515" i="31"/>
  <c r="I515" i="31"/>
  <c r="AB513" i="31"/>
  <c r="AA513" i="31"/>
  <c r="Z513" i="31"/>
  <c r="X513" i="31"/>
  <c r="W513" i="31"/>
  <c r="U513" i="31"/>
  <c r="T513" i="31"/>
  <c r="S513" i="31"/>
  <c r="R513" i="31"/>
  <c r="Q513" i="31"/>
  <c r="P513" i="31"/>
  <c r="O513" i="31"/>
  <c r="L513" i="31"/>
  <c r="K513" i="31"/>
  <c r="J513" i="31"/>
  <c r="I513" i="31"/>
  <c r="AB512" i="31"/>
  <c r="AA512" i="31"/>
  <c r="Z512" i="31"/>
  <c r="X512" i="31"/>
  <c r="W512" i="31"/>
  <c r="U512" i="31"/>
  <c r="T512" i="31"/>
  <c r="S512" i="31"/>
  <c r="R512" i="31"/>
  <c r="Q512" i="31"/>
  <c r="P512" i="31"/>
  <c r="O512" i="31"/>
  <c r="L512" i="31"/>
  <c r="K512" i="31"/>
  <c r="J512" i="31"/>
  <c r="I512" i="31"/>
  <c r="AB511" i="31"/>
  <c r="AA511" i="31"/>
  <c r="Z511" i="31"/>
  <c r="X511" i="31"/>
  <c r="W511" i="31"/>
  <c r="U511" i="31"/>
  <c r="T511" i="31"/>
  <c r="S511" i="31"/>
  <c r="R511" i="31"/>
  <c r="Q511" i="31"/>
  <c r="P511" i="31"/>
  <c r="O511" i="31"/>
  <c r="L511" i="31"/>
  <c r="K511" i="31"/>
  <c r="J511" i="31"/>
  <c r="I511" i="31"/>
  <c r="AB510" i="31"/>
  <c r="AA510" i="31"/>
  <c r="Z510" i="31"/>
  <c r="X510" i="31"/>
  <c r="W510" i="31"/>
  <c r="U510" i="31"/>
  <c r="T510" i="31"/>
  <c r="S510" i="31"/>
  <c r="R510" i="31"/>
  <c r="Q510" i="31"/>
  <c r="P510" i="31"/>
  <c r="O510" i="31"/>
  <c r="L510" i="31"/>
  <c r="K510" i="31"/>
  <c r="J510" i="31"/>
  <c r="I510" i="31"/>
  <c r="AB509" i="31"/>
  <c r="AA509" i="31"/>
  <c r="Z509" i="31"/>
  <c r="X509" i="31"/>
  <c r="W509" i="31"/>
  <c r="U509" i="31"/>
  <c r="T509" i="31"/>
  <c r="S509" i="31"/>
  <c r="R509" i="31"/>
  <c r="Q509" i="31"/>
  <c r="P509" i="31"/>
  <c r="O509" i="31"/>
  <c r="L509" i="31"/>
  <c r="K509" i="31"/>
  <c r="J509" i="31"/>
  <c r="I509" i="31"/>
  <c r="AB508" i="31"/>
  <c r="AA508" i="31"/>
  <c r="Z508" i="31"/>
  <c r="X508" i="31"/>
  <c r="W508" i="31"/>
  <c r="U508" i="31"/>
  <c r="T508" i="31"/>
  <c r="S508" i="31"/>
  <c r="R508" i="31"/>
  <c r="Q508" i="31"/>
  <c r="P508" i="31"/>
  <c r="O508" i="31"/>
  <c r="L508" i="31"/>
  <c r="K508" i="31"/>
  <c r="J508" i="31"/>
  <c r="I508" i="31"/>
  <c r="AB507" i="31"/>
  <c r="AA507" i="31"/>
  <c r="Z507" i="31"/>
  <c r="X507" i="31"/>
  <c r="W507" i="31"/>
  <c r="U507" i="31"/>
  <c r="T507" i="31"/>
  <c r="S507" i="31"/>
  <c r="R507" i="31"/>
  <c r="Q507" i="31"/>
  <c r="P507" i="31"/>
  <c r="O507" i="31"/>
  <c r="L507" i="31"/>
  <c r="K507" i="31"/>
  <c r="J507" i="31"/>
  <c r="I507" i="31"/>
  <c r="AB506" i="31"/>
  <c r="AA506" i="31"/>
  <c r="Z506" i="31"/>
  <c r="X506" i="31"/>
  <c r="W506" i="31"/>
  <c r="U506" i="31"/>
  <c r="T506" i="31"/>
  <c r="S506" i="31"/>
  <c r="R506" i="31"/>
  <c r="Q506" i="31"/>
  <c r="P506" i="31"/>
  <c r="O506" i="31"/>
  <c r="L506" i="31"/>
  <c r="K506" i="31"/>
  <c r="J506" i="31"/>
  <c r="I506" i="31"/>
  <c r="AB505" i="31"/>
  <c r="AA505" i="31"/>
  <c r="Z505" i="31"/>
  <c r="X505" i="31"/>
  <c r="W505" i="31"/>
  <c r="U505" i="31"/>
  <c r="T505" i="31"/>
  <c r="S505" i="31"/>
  <c r="R505" i="31"/>
  <c r="Q505" i="31"/>
  <c r="P505" i="31"/>
  <c r="O505" i="31"/>
  <c r="L505" i="31"/>
  <c r="K505" i="31"/>
  <c r="J505" i="31"/>
  <c r="I505" i="31"/>
  <c r="AB504" i="31"/>
  <c r="AA504" i="31"/>
  <c r="Z504" i="31"/>
  <c r="X504" i="31"/>
  <c r="W504" i="31"/>
  <c r="U504" i="31"/>
  <c r="T504" i="31"/>
  <c r="S504" i="31"/>
  <c r="R504" i="31"/>
  <c r="Q504" i="31"/>
  <c r="P504" i="31"/>
  <c r="O504" i="31"/>
  <c r="L504" i="31"/>
  <c r="K504" i="31"/>
  <c r="J504" i="31"/>
  <c r="I504" i="31"/>
  <c r="AB503" i="31"/>
  <c r="AA503" i="31"/>
  <c r="Z503" i="31"/>
  <c r="X503" i="31"/>
  <c r="W503" i="31"/>
  <c r="U503" i="31"/>
  <c r="T503" i="31"/>
  <c r="S503" i="31"/>
  <c r="R503" i="31"/>
  <c r="Q503" i="31"/>
  <c r="P503" i="31"/>
  <c r="O503" i="31"/>
  <c r="L503" i="31"/>
  <c r="K503" i="31"/>
  <c r="J503" i="31"/>
  <c r="I503" i="31"/>
  <c r="AB502" i="31"/>
  <c r="AA502" i="31"/>
  <c r="Z502" i="31"/>
  <c r="X502" i="31"/>
  <c r="W502" i="31"/>
  <c r="U502" i="31"/>
  <c r="T502" i="31"/>
  <c r="S502" i="31"/>
  <c r="R502" i="31"/>
  <c r="Q502" i="31"/>
  <c r="P502" i="31"/>
  <c r="O502" i="31"/>
  <c r="L502" i="31"/>
  <c r="K502" i="31"/>
  <c r="J502" i="31"/>
  <c r="I502" i="31"/>
  <c r="AB501" i="31"/>
  <c r="AA501" i="31"/>
  <c r="Z501" i="31"/>
  <c r="X501" i="31"/>
  <c r="W501" i="31"/>
  <c r="U501" i="31"/>
  <c r="T501" i="31"/>
  <c r="S501" i="31"/>
  <c r="R501" i="31"/>
  <c r="Q501" i="31"/>
  <c r="P501" i="31"/>
  <c r="O501" i="31"/>
  <c r="L501" i="31"/>
  <c r="K501" i="31"/>
  <c r="J501" i="31"/>
  <c r="I501" i="31"/>
  <c r="AB500" i="31"/>
  <c r="AA500" i="31"/>
  <c r="Z500" i="31"/>
  <c r="X500" i="31"/>
  <c r="W500" i="31"/>
  <c r="U500" i="31"/>
  <c r="T500" i="31"/>
  <c r="S500" i="31"/>
  <c r="R500" i="31"/>
  <c r="Q500" i="31"/>
  <c r="P500" i="31"/>
  <c r="O500" i="31"/>
  <c r="L500" i="31"/>
  <c r="K500" i="31"/>
  <c r="J500" i="31"/>
  <c r="I500" i="31"/>
  <c r="AB499" i="31"/>
  <c r="AA499" i="31"/>
  <c r="Z499" i="31"/>
  <c r="X499" i="31"/>
  <c r="W499" i="31"/>
  <c r="U499" i="31"/>
  <c r="T499" i="31"/>
  <c r="S499" i="31"/>
  <c r="R499" i="31"/>
  <c r="Q499" i="31"/>
  <c r="P499" i="31"/>
  <c r="O499" i="31"/>
  <c r="L499" i="31"/>
  <c r="K499" i="31"/>
  <c r="J499" i="31"/>
  <c r="I499" i="31"/>
  <c r="AB498" i="31"/>
  <c r="AA498" i="31"/>
  <c r="Z498" i="31"/>
  <c r="X498" i="31"/>
  <c r="W498" i="31"/>
  <c r="U498" i="31"/>
  <c r="T498" i="31"/>
  <c r="S498" i="31"/>
  <c r="R498" i="31"/>
  <c r="Q498" i="31"/>
  <c r="P498" i="31"/>
  <c r="O498" i="31"/>
  <c r="L498" i="31"/>
  <c r="K498" i="31"/>
  <c r="J498" i="31"/>
  <c r="I498" i="31"/>
  <c r="AB497" i="31"/>
  <c r="AA497" i="31"/>
  <c r="Z497" i="31"/>
  <c r="X497" i="31"/>
  <c r="W497" i="31"/>
  <c r="U497" i="31"/>
  <c r="T497" i="31"/>
  <c r="S497" i="31"/>
  <c r="R497" i="31"/>
  <c r="Q497" i="31"/>
  <c r="P497" i="31"/>
  <c r="O497" i="31"/>
  <c r="L497" i="31"/>
  <c r="K497" i="31"/>
  <c r="J497" i="31"/>
  <c r="I497" i="31"/>
  <c r="AB496" i="31"/>
  <c r="AA496" i="31"/>
  <c r="Z496" i="31"/>
  <c r="X496" i="31"/>
  <c r="W496" i="31"/>
  <c r="U496" i="31"/>
  <c r="T496" i="31"/>
  <c r="S496" i="31"/>
  <c r="R496" i="31"/>
  <c r="Q496" i="31"/>
  <c r="P496" i="31"/>
  <c r="O496" i="31"/>
  <c r="L496" i="31"/>
  <c r="K496" i="31"/>
  <c r="J496" i="31"/>
  <c r="I496" i="31"/>
  <c r="AB495" i="31"/>
  <c r="AA495" i="31"/>
  <c r="Z495" i="31"/>
  <c r="X495" i="31"/>
  <c r="W495" i="31"/>
  <c r="U495" i="31"/>
  <c r="T495" i="31"/>
  <c r="S495" i="31"/>
  <c r="R495" i="31"/>
  <c r="Q495" i="31"/>
  <c r="P495" i="31"/>
  <c r="O495" i="31"/>
  <c r="L495" i="31"/>
  <c r="K495" i="31"/>
  <c r="J495" i="31"/>
  <c r="I495" i="31"/>
  <c r="AB494" i="31"/>
  <c r="AA494" i="31"/>
  <c r="Z494" i="31"/>
  <c r="X494" i="31"/>
  <c r="W494" i="31"/>
  <c r="U494" i="31"/>
  <c r="T494" i="31"/>
  <c r="S494" i="31"/>
  <c r="R494" i="31"/>
  <c r="Q494" i="31"/>
  <c r="P494" i="31"/>
  <c r="O494" i="31"/>
  <c r="L494" i="31"/>
  <c r="K494" i="31"/>
  <c r="J494" i="31"/>
  <c r="I494" i="31"/>
  <c r="AB492" i="31"/>
  <c r="AA492" i="31"/>
  <c r="Z492" i="31"/>
  <c r="X492" i="31"/>
  <c r="W492" i="31"/>
  <c r="U492" i="31"/>
  <c r="T492" i="31"/>
  <c r="S492" i="31"/>
  <c r="R492" i="31"/>
  <c r="Q492" i="31"/>
  <c r="P492" i="31"/>
  <c r="O492" i="31"/>
  <c r="L492" i="31"/>
  <c r="K492" i="31"/>
  <c r="J492" i="31"/>
  <c r="I492" i="31"/>
  <c r="AB486" i="31"/>
  <c r="AA486" i="31"/>
  <c r="Z486" i="31"/>
  <c r="X486" i="31"/>
  <c r="W486" i="31"/>
  <c r="U486" i="31"/>
  <c r="T486" i="31"/>
  <c r="S486" i="31"/>
  <c r="R486" i="31"/>
  <c r="Q486" i="31"/>
  <c r="P486" i="31"/>
  <c r="O486" i="31"/>
  <c r="L486" i="31"/>
  <c r="K486" i="31"/>
  <c r="J486" i="31"/>
  <c r="I486" i="31"/>
  <c r="AB485" i="31"/>
  <c r="AA485" i="31"/>
  <c r="Z485" i="31"/>
  <c r="X485" i="31"/>
  <c r="W485" i="31"/>
  <c r="U485" i="31"/>
  <c r="T485" i="31"/>
  <c r="S485" i="31"/>
  <c r="R485" i="31"/>
  <c r="Q485" i="31"/>
  <c r="P485" i="31"/>
  <c r="O485" i="31"/>
  <c r="L485" i="31"/>
  <c r="K485" i="31"/>
  <c r="J485" i="31"/>
  <c r="I485" i="31"/>
  <c r="AB484" i="31"/>
  <c r="AA484" i="31"/>
  <c r="Z484" i="31"/>
  <c r="X484" i="31"/>
  <c r="W484" i="31"/>
  <c r="U484" i="31"/>
  <c r="T484" i="31"/>
  <c r="S484" i="31"/>
  <c r="R484" i="31"/>
  <c r="Q484" i="31"/>
  <c r="P484" i="31"/>
  <c r="O484" i="31"/>
  <c r="L484" i="31"/>
  <c r="K484" i="31"/>
  <c r="J484" i="31"/>
  <c r="I484" i="31"/>
  <c r="AB483" i="31"/>
  <c r="AA483" i="31"/>
  <c r="Z483" i="31"/>
  <c r="X483" i="31"/>
  <c r="W483" i="31"/>
  <c r="U483" i="31"/>
  <c r="T483" i="31"/>
  <c r="S483" i="31"/>
  <c r="R483" i="31"/>
  <c r="Q483" i="31"/>
  <c r="P483" i="31"/>
  <c r="O483" i="31"/>
  <c r="L483" i="31"/>
  <c r="K483" i="31"/>
  <c r="J483" i="31"/>
  <c r="I483" i="31"/>
  <c r="AB482" i="31"/>
  <c r="AA482" i="31"/>
  <c r="Z482" i="31"/>
  <c r="X482" i="31"/>
  <c r="W482" i="31"/>
  <c r="U482" i="31"/>
  <c r="T482" i="31"/>
  <c r="S482" i="31"/>
  <c r="R482" i="31"/>
  <c r="Q482" i="31"/>
  <c r="P482" i="31"/>
  <c r="O482" i="31"/>
  <c r="L482" i="31"/>
  <c r="K482" i="31"/>
  <c r="J482" i="31"/>
  <c r="I482" i="31"/>
  <c r="AB481" i="31"/>
  <c r="AA481" i="31"/>
  <c r="Z481" i="31"/>
  <c r="X481" i="31"/>
  <c r="W481" i="31"/>
  <c r="U481" i="31"/>
  <c r="T481" i="31"/>
  <c r="S481" i="31"/>
  <c r="R481" i="31"/>
  <c r="Q481" i="31"/>
  <c r="P481" i="31"/>
  <c r="O481" i="31"/>
  <c r="L481" i="31"/>
  <c r="K481" i="31"/>
  <c r="J481" i="31"/>
  <c r="I481" i="31"/>
  <c r="AB480" i="31"/>
  <c r="AA480" i="31"/>
  <c r="Z480" i="31"/>
  <c r="X480" i="31"/>
  <c r="W480" i="31"/>
  <c r="U480" i="31"/>
  <c r="T480" i="31"/>
  <c r="S480" i="31"/>
  <c r="R480" i="31"/>
  <c r="Q480" i="31"/>
  <c r="P480" i="31"/>
  <c r="O480" i="31"/>
  <c r="L480" i="31"/>
  <c r="K480" i="31"/>
  <c r="J480" i="31"/>
  <c r="I480" i="31"/>
  <c r="AB479" i="31"/>
  <c r="AA479" i="31"/>
  <c r="Z479" i="31"/>
  <c r="X479" i="31"/>
  <c r="W479" i="31"/>
  <c r="U479" i="31"/>
  <c r="T479" i="31"/>
  <c r="S479" i="31"/>
  <c r="R479" i="31"/>
  <c r="Q479" i="31"/>
  <c r="P479" i="31"/>
  <c r="O479" i="31"/>
  <c r="L479" i="31"/>
  <c r="K479" i="31"/>
  <c r="J479" i="31"/>
  <c r="I479" i="31"/>
  <c r="AB478" i="31"/>
  <c r="AA478" i="31"/>
  <c r="Z478" i="31"/>
  <c r="X478" i="31"/>
  <c r="W478" i="31"/>
  <c r="U478" i="31"/>
  <c r="T478" i="31"/>
  <c r="S478" i="31"/>
  <c r="R478" i="31"/>
  <c r="Q478" i="31"/>
  <c r="P478" i="31"/>
  <c r="O478" i="31"/>
  <c r="L478" i="31"/>
  <c r="K478" i="31"/>
  <c r="J478" i="31"/>
  <c r="I478" i="31"/>
  <c r="AB477" i="31"/>
  <c r="AA477" i="31"/>
  <c r="Z477" i="31"/>
  <c r="X477" i="31"/>
  <c r="W477" i="31"/>
  <c r="U477" i="31"/>
  <c r="T477" i="31"/>
  <c r="S477" i="31"/>
  <c r="R477" i="31"/>
  <c r="Q477" i="31"/>
  <c r="P477" i="31"/>
  <c r="O477" i="31"/>
  <c r="L477" i="31"/>
  <c r="K477" i="31"/>
  <c r="J477" i="31"/>
  <c r="I477" i="31"/>
  <c r="AB476" i="31"/>
  <c r="AA476" i="31"/>
  <c r="Z476" i="31"/>
  <c r="X476" i="31"/>
  <c r="W476" i="31"/>
  <c r="U476" i="31"/>
  <c r="T476" i="31"/>
  <c r="S476" i="31"/>
  <c r="R476" i="31"/>
  <c r="Q476" i="31"/>
  <c r="P476" i="31"/>
  <c r="O476" i="31"/>
  <c r="L476" i="31"/>
  <c r="K476" i="31"/>
  <c r="J476" i="31"/>
  <c r="I476" i="31"/>
  <c r="AB474" i="31"/>
  <c r="AA474" i="31"/>
  <c r="Z474" i="31"/>
  <c r="X474" i="31"/>
  <c r="W474" i="31"/>
  <c r="U474" i="31"/>
  <c r="T474" i="31"/>
  <c r="S474" i="31"/>
  <c r="R474" i="31"/>
  <c r="Q474" i="31"/>
  <c r="P474" i="31"/>
  <c r="O474" i="31"/>
  <c r="L474" i="31"/>
  <c r="K474" i="31"/>
  <c r="J474" i="31"/>
  <c r="I474" i="31"/>
  <c r="AB468" i="31"/>
  <c r="AA468" i="31"/>
  <c r="Z468" i="31"/>
  <c r="X468" i="31"/>
  <c r="W468" i="31"/>
  <c r="U468" i="31"/>
  <c r="T468" i="31"/>
  <c r="S468" i="31"/>
  <c r="R468" i="31"/>
  <c r="Q468" i="31"/>
  <c r="P468" i="31"/>
  <c r="O468" i="31"/>
  <c r="L468" i="31"/>
  <c r="K468" i="31"/>
  <c r="J468" i="31"/>
  <c r="I468" i="31"/>
  <c r="AB467" i="31"/>
  <c r="AA467" i="31"/>
  <c r="Z467" i="31"/>
  <c r="X467" i="31"/>
  <c r="W467" i="31"/>
  <c r="U467" i="31"/>
  <c r="T467" i="31"/>
  <c r="S467" i="31"/>
  <c r="R467" i="31"/>
  <c r="Q467" i="31"/>
  <c r="P467" i="31"/>
  <c r="O467" i="31"/>
  <c r="L467" i="31"/>
  <c r="K467" i="31"/>
  <c r="J467" i="31"/>
  <c r="I467" i="31"/>
  <c r="AB466" i="31"/>
  <c r="AA466" i="31"/>
  <c r="Z466" i="31"/>
  <c r="X466" i="31"/>
  <c r="W466" i="31"/>
  <c r="U466" i="31"/>
  <c r="T466" i="31"/>
  <c r="S466" i="31"/>
  <c r="R466" i="31"/>
  <c r="Q466" i="31"/>
  <c r="P466" i="31"/>
  <c r="O466" i="31"/>
  <c r="L466" i="31"/>
  <c r="K466" i="31"/>
  <c r="J466" i="31"/>
  <c r="I466" i="31"/>
  <c r="AB465" i="31"/>
  <c r="AA465" i="31"/>
  <c r="Z465" i="31"/>
  <c r="X465" i="31"/>
  <c r="W465" i="31"/>
  <c r="U465" i="31"/>
  <c r="T465" i="31"/>
  <c r="S465" i="31"/>
  <c r="R465" i="31"/>
  <c r="Q465" i="31"/>
  <c r="P465" i="31"/>
  <c r="O465" i="31"/>
  <c r="L465" i="31"/>
  <c r="K465" i="31"/>
  <c r="J465" i="31"/>
  <c r="I465" i="31"/>
  <c r="AB463" i="31"/>
  <c r="AA463" i="31"/>
  <c r="Z463" i="31"/>
  <c r="X463" i="31"/>
  <c r="W463" i="31"/>
  <c r="U463" i="31"/>
  <c r="T463" i="31"/>
  <c r="S463" i="31"/>
  <c r="R463" i="31"/>
  <c r="Q463" i="31"/>
  <c r="P463" i="31"/>
  <c r="O463" i="31"/>
  <c r="L463" i="31"/>
  <c r="K463" i="31"/>
  <c r="J463" i="31"/>
  <c r="I463" i="31"/>
  <c r="AB458" i="31"/>
  <c r="AA458" i="31"/>
  <c r="Z458" i="31"/>
  <c r="X458" i="31"/>
  <c r="W458" i="31"/>
  <c r="U458" i="31"/>
  <c r="T458" i="31"/>
  <c r="S458" i="31"/>
  <c r="R458" i="31"/>
  <c r="Q458" i="31"/>
  <c r="P458" i="31"/>
  <c r="O458" i="31"/>
  <c r="L458" i="31"/>
  <c r="K458" i="31"/>
  <c r="J458" i="31"/>
  <c r="I458" i="31"/>
  <c r="AB457" i="31"/>
  <c r="AA457" i="31"/>
  <c r="Z457" i="31"/>
  <c r="X457" i="31"/>
  <c r="W457" i="31"/>
  <c r="U457" i="31"/>
  <c r="T457" i="31"/>
  <c r="S457" i="31"/>
  <c r="R457" i="31"/>
  <c r="Q457" i="31"/>
  <c r="P457" i="31"/>
  <c r="O457" i="31"/>
  <c r="L457" i="31"/>
  <c r="K457" i="31"/>
  <c r="J457" i="31"/>
  <c r="I457" i="31"/>
  <c r="AB456" i="31"/>
  <c r="AA456" i="31"/>
  <c r="Z456" i="31"/>
  <c r="X456" i="31"/>
  <c r="W456" i="31"/>
  <c r="U456" i="31"/>
  <c r="T456" i="31"/>
  <c r="S456" i="31"/>
  <c r="R456" i="31"/>
  <c r="Q456" i="31"/>
  <c r="P456" i="31"/>
  <c r="O456" i="31"/>
  <c r="L456" i="31"/>
  <c r="K456" i="31"/>
  <c r="J456" i="31"/>
  <c r="I456" i="31"/>
  <c r="AB454" i="31"/>
  <c r="AA454" i="31"/>
  <c r="Z454" i="31"/>
  <c r="X454" i="31"/>
  <c r="W454" i="31"/>
  <c r="U454" i="31"/>
  <c r="T454" i="31"/>
  <c r="S454" i="31"/>
  <c r="R454" i="31"/>
  <c r="Q454" i="31"/>
  <c r="P454" i="31"/>
  <c r="O454" i="31"/>
  <c r="L454" i="31"/>
  <c r="K454" i="31"/>
  <c r="J454" i="31"/>
  <c r="I454" i="31"/>
  <c r="AB453" i="31"/>
  <c r="AA453" i="31"/>
  <c r="Z453" i="31"/>
  <c r="X453" i="31"/>
  <c r="W453" i="31"/>
  <c r="U453" i="31"/>
  <c r="T453" i="31"/>
  <c r="S453" i="31"/>
  <c r="R453" i="31"/>
  <c r="Q453" i="31"/>
  <c r="P453" i="31"/>
  <c r="O453" i="31"/>
  <c r="L453" i="31"/>
  <c r="K453" i="31"/>
  <c r="J453" i="31"/>
  <c r="I453" i="31"/>
  <c r="AB452" i="31"/>
  <c r="AA452" i="31"/>
  <c r="Z452" i="31"/>
  <c r="X452" i="31"/>
  <c r="W452" i="31"/>
  <c r="U452" i="31"/>
  <c r="T452" i="31"/>
  <c r="S452" i="31"/>
  <c r="R452" i="31"/>
  <c r="Q452" i="31"/>
  <c r="P452" i="31"/>
  <c r="O452" i="31"/>
  <c r="L452" i="31"/>
  <c r="K452" i="31"/>
  <c r="J452" i="31"/>
  <c r="I452" i="31"/>
  <c r="AB451" i="31"/>
  <c r="AA451" i="31"/>
  <c r="Z451" i="31"/>
  <c r="X451" i="31"/>
  <c r="W451" i="31"/>
  <c r="U451" i="31"/>
  <c r="T451" i="31"/>
  <c r="S451" i="31"/>
  <c r="R451" i="31"/>
  <c r="Q451" i="31"/>
  <c r="P451" i="31"/>
  <c r="O451" i="31"/>
  <c r="L451" i="31"/>
  <c r="K451" i="31"/>
  <c r="J451" i="31"/>
  <c r="I451" i="31"/>
  <c r="AB450" i="31"/>
  <c r="AA450" i="31"/>
  <c r="Z450" i="31"/>
  <c r="X450" i="31"/>
  <c r="W450" i="31"/>
  <c r="U450" i="31"/>
  <c r="T450" i="31"/>
  <c r="S450" i="31"/>
  <c r="R450" i="31"/>
  <c r="Q450" i="31"/>
  <c r="P450" i="31"/>
  <c r="O450" i="31"/>
  <c r="L450" i="31"/>
  <c r="K450" i="31"/>
  <c r="J450" i="31"/>
  <c r="I450" i="31"/>
  <c r="AB449" i="31"/>
  <c r="AA449" i="31"/>
  <c r="Z449" i="31"/>
  <c r="X449" i="31"/>
  <c r="W449" i="31"/>
  <c r="U449" i="31"/>
  <c r="T449" i="31"/>
  <c r="S449" i="31"/>
  <c r="R449" i="31"/>
  <c r="Q449" i="31"/>
  <c r="P449" i="31"/>
  <c r="O449" i="31"/>
  <c r="L449" i="31"/>
  <c r="K449" i="31"/>
  <c r="J449" i="31"/>
  <c r="I449" i="31"/>
  <c r="AB448" i="31"/>
  <c r="AA448" i="31"/>
  <c r="Z448" i="31"/>
  <c r="X448" i="31"/>
  <c r="W448" i="31"/>
  <c r="U448" i="31"/>
  <c r="T448" i="31"/>
  <c r="S448" i="31"/>
  <c r="R448" i="31"/>
  <c r="Q448" i="31"/>
  <c r="P448" i="31"/>
  <c r="O448" i="31"/>
  <c r="L448" i="31"/>
  <c r="K448" i="31"/>
  <c r="J448" i="31"/>
  <c r="I448" i="31"/>
  <c r="AB447" i="31"/>
  <c r="AA447" i="31"/>
  <c r="Z447" i="31"/>
  <c r="X447" i="31"/>
  <c r="W447" i="31"/>
  <c r="U447" i="31"/>
  <c r="T447" i="31"/>
  <c r="S447" i="31"/>
  <c r="R447" i="31"/>
  <c r="Q447" i="31"/>
  <c r="P447" i="31"/>
  <c r="O447" i="31"/>
  <c r="L447" i="31"/>
  <c r="K447" i="31"/>
  <c r="J447" i="31"/>
  <c r="I447" i="31"/>
  <c r="AB446" i="31"/>
  <c r="AA446" i="31"/>
  <c r="Z446" i="31"/>
  <c r="X446" i="31"/>
  <c r="W446" i="31"/>
  <c r="U446" i="31"/>
  <c r="T446" i="31"/>
  <c r="S446" i="31"/>
  <c r="R446" i="31"/>
  <c r="Q446" i="31"/>
  <c r="P446" i="31"/>
  <c r="O446" i="31"/>
  <c r="L446" i="31"/>
  <c r="K446" i="31"/>
  <c r="J446" i="31"/>
  <c r="I446" i="31"/>
  <c r="AB445" i="31"/>
  <c r="AA445" i="31"/>
  <c r="Z445" i="31"/>
  <c r="X445" i="31"/>
  <c r="W445" i="31"/>
  <c r="U445" i="31"/>
  <c r="T445" i="31"/>
  <c r="S445" i="31"/>
  <c r="R445" i="31"/>
  <c r="Q445" i="31"/>
  <c r="P445" i="31"/>
  <c r="O445" i="31"/>
  <c r="L445" i="31"/>
  <c r="K445" i="31"/>
  <c r="J445" i="31"/>
  <c r="I445" i="31"/>
  <c r="AB443" i="31"/>
  <c r="AA443" i="31"/>
  <c r="Z443" i="31"/>
  <c r="X443" i="31"/>
  <c r="W443" i="31"/>
  <c r="U443" i="31"/>
  <c r="T443" i="31"/>
  <c r="S443" i="31"/>
  <c r="R443" i="31"/>
  <c r="Q443" i="31"/>
  <c r="P443" i="31"/>
  <c r="O443" i="31"/>
  <c r="L443" i="31"/>
  <c r="K443" i="31"/>
  <c r="J443" i="31"/>
  <c r="I443" i="31"/>
  <c r="AB438" i="31"/>
  <c r="AA438" i="31"/>
  <c r="Z438" i="31"/>
  <c r="X438" i="31"/>
  <c r="W438" i="31"/>
  <c r="U438" i="31"/>
  <c r="T438" i="31"/>
  <c r="S438" i="31"/>
  <c r="R438" i="31"/>
  <c r="Q438" i="31"/>
  <c r="P438" i="31"/>
  <c r="O438" i="31"/>
  <c r="L438" i="31"/>
  <c r="K438" i="31"/>
  <c r="J438" i="31"/>
  <c r="I438" i="31"/>
  <c r="AB437" i="31"/>
  <c r="AA437" i="31"/>
  <c r="Z437" i="31"/>
  <c r="X437" i="31"/>
  <c r="W437" i="31"/>
  <c r="U437" i="31"/>
  <c r="T437" i="31"/>
  <c r="S437" i="31"/>
  <c r="R437" i="31"/>
  <c r="Q437" i="31"/>
  <c r="P437" i="31"/>
  <c r="O437" i="31"/>
  <c r="L437" i="31"/>
  <c r="K437" i="31"/>
  <c r="J437" i="31"/>
  <c r="I437" i="31"/>
  <c r="AB436" i="31"/>
  <c r="AA436" i="31"/>
  <c r="Z436" i="31"/>
  <c r="X436" i="31"/>
  <c r="W436" i="31"/>
  <c r="U436" i="31"/>
  <c r="T436" i="31"/>
  <c r="S436" i="31"/>
  <c r="R436" i="31"/>
  <c r="Q436" i="31"/>
  <c r="P436" i="31"/>
  <c r="O436" i="31"/>
  <c r="L436" i="31"/>
  <c r="K436" i="31"/>
  <c r="J436" i="31"/>
  <c r="I436" i="31"/>
  <c r="AB435" i="31"/>
  <c r="AA435" i="31"/>
  <c r="Z435" i="31"/>
  <c r="X435" i="31"/>
  <c r="W435" i="31"/>
  <c r="U435" i="31"/>
  <c r="T435" i="31"/>
  <c r="S435" i="31"/>
  <c r="R435" i="31"/>
  <c r="Q435" i="31"/>
  <c r="P435" i="31"/>
  <c r="O435" i="31"/>
  <c r="L435" i="31"/>
  <c r="K435" i="31"/>
  <c r="J435" i="31"/>
  <c r="I435" i="31"/>
  <c r="AB434" i="31"/>
  <c r="AA434" i="31"/>
  <c r="Z434" i="31"/>
  <c r="X434" i="31"/>
  <c r="W434" i="31"/>
  <c r="U434" i="31"/>
  <c r="T434" i="31"/>
  <c r="S434" i="31"/>
  <c r="R434" i="31"/>
  <c r="Q434" i="31"/>
  <c r="P434" i="31"/>
  <c r="O434" i="31"/>
  <c r="L434" i="31"/>
  <c r="K434" i="31"/>
  <c r="J434" i="31"/>
  <c r="I434" i="31"/>
  <c r="AB432" i="31"/>
  <c r="AA432" i="31"/>
  <c r="Z432" i="31"/>
  <c r="X432" i="31"/>
  <c r="W432" i="31"/>
  <c r="U432" i="31"/>
  <c r="T432" i="31"/>
  <c r="S432" i="31"/>
  <c r="R432" i="31"/>
  <c r="Q432" i="31"/>
  <c r="P432" i="31"/>
  <c r="O432" i="31"/>
  <c r="L432" i="31"/>
  <c r="K432" i="31"/>
  <c r="J432" i="31"/>
  <c r="I432" i="31"/>
  <c r="AB426" i="31"/>
  <c r="AA426" i="31"/>
  <c r="Z426" i="31"/>
  <c r="X426" i="31"/>
  <c r="W426" i="31"/>
  <c r="U426" i="31"/>
  <c r="T426" i="31"/>
  <c r="S426" i="31"/>
  <c r="R426" i="31"/>
  <c r="Q426" i="31"/>
  <c r="P426" i="31"/>
  <c r="O426" i="31"/>
  <c r="L426" i="31"/>
  <c r="K426" i="31"/>
  <c r="J426" i="31"/>
  <c r="I426" i="31"/>
  <c r="AB425" i="31"/>
  <c r="AA425" i="31"/>
  <c r="Z425" i="31"/>
  <c r="X425" i="31"/>
  <c r="W425" i="31"/>
  <c r="U425" i="31"/>
  <c r="T425" i="31"/>
  <c r="S425" i="31"/>
  <c r="R425" i="31"/>
  <c r="Q425" i="31"/>
  <c r="P425" i="31"/>
  <c r="O425" i="31"/>
  <c r="L425" i="31"/>
  <c r="K425" i="31"/>
  <c r="J425" i="31"/>
  <c r="I425" i="31"/>
  <c r="AB424" i="31"/>
  <c r="AA424" i="31"/>
  <c r="Z424" i="31"/>
  <c r="X424" i="31"/>
  <c r="W424" i="31"/>
  <c r="U424" i="31"/>
  <c r="T424" i="31"/>
  <c r="S424" i="31"/>
  <c r="R424" i="31"/>
  <c r="Q424" i="31"/>
  <c r="P424" i="31"/>
  <c r="O424" i="31"/>
  <c r="L424" i="31"/>
  <c r="K424" i="31"/>
  <c r="J424" i="31"/>
  <c r="I424" i="31"/>
  <c r="AB422" i="31"/>
  <c r="AA422" i="31"/>
  <c r="Z422" i="31"/>
  <c r="X422" i="31"/>
  <c r="W422" i="31"/>
  <c r="U422" i="31"/>
  <c r="T422" i="31"/>
  <c r="S422" i="31"/>
  <c r="R422" i="31"/>
  <c r="Q422" i="31"/>
  <c r="P422" i="31"/>
  <c r="O422" i="31"/>
  <c r="L422" i="31"/>
  <c r="K422" i="31"/>
  <c r="J422" i="31"/>
  <c r="I422" i="31"/>
  <c r="AB417" i="31"/>
  <c r="AA417" i="31"/>
  <c r="Z417" i="31"/>
  <c r="X417" i="31"/>
  <c r="W417" i="31"/>
  <c r="U417" i="31"/>
  <c r="T417" i="31"/>
  <c r="S417" i="31"/>
  <c r="R417" i="31"/>
  <c r="Q417" i="31"/>
  <c r="P417" i="31"/>
  <c r="O417" i="31"/>
  <c r="L417" i="31"/>
  <c r="K417" i="31"/>
  <c r="J417" i="31"/>
  <c r="I417" i="31"/>
  <c r="AB416" i="31"/>
  <c r="AA416" i="31"/>
  <c r="Z416" i="31"/>
  <c r="X416" i="31"/>
  <c r="W416" i="31"/>
  <c r="U416" i="31"/>
  <c r="T416" i="31"/>
  <c r="S416" i="31"/>
  <c r="R416" i="31"/>
  <c r="Q416" i="31"/>
  <c r="P416" i="31"/>
  <c r="O416" i="31"/>
  <c r="L416" i="31"/>
  <c r="K416" i="31"/>
  <c r="J416" i="31"/>
  <c r="I416" i="31"/>
  <c r="AB414" i="31"/>
  <c r="AA414" i="31"/>
  <c r="Z414" i="31"/>
  <c r="X414" i="31"/>
  <c r="W414" i="31"/>
  <c r="U414" i="31"/>
  <c r="T414" i="31"/>
  <c r="S414" i="31"/>
  <c r="R414" i="31"/>
  <c r="Q414" i="31"/>
  <c r="P414" i="31"/>
  <c r="O414" i="31"/>
  <c r="L414" i="31"/>
  <c r="K414" i="31"/>
  <c r="J414" i="31"/>
  <c r="I414" i="31"/>
  <c r="AB413" i="31"/>
  <c r="AA413" i="31"/>
  <c r="Z413" i="31"/>
  <c r="X413" i="31"/>
  <c r="W413" i="31"/>
  <c r="U413" i="31"/>
  <c r="T413" i="31"/>
  <c r="S413" i="31"/>
  <c r="R413" i="31"/>
  <c r="Q413" i="31"/>
  <c r="P413" i="31"/>
  <c r="O413" i="31"/>
  <c r="L413" i="31"/>
  <c r="K413" i="31"/>
  <c r="J413" i="31"/>
  <c r="I413" i="31"/>
  <c r="AB412" i="31"/>
  <c r="AA412" i="31"/>
  <c r="Z412" i="31"/>
  <c r="X412" i="31"/>
  <c r="W412" i="31"/>
  <c r="U412" i="31"/>
  <c r="T412" i="31"/>
  <c r="S412" i="31"/>
  <c r="R412" i="31"/>
  <c r="Q412" i="31"/>
  <c r="P412" i="31"/>
  <c r="O412" i="31"/>
  <c r="L412" i="31"/>
  <c r="K412" i="31"/>
  <c r="J412" i="31"/>
  <c r="I412" i="31"/>
  <c r="AB411" i="31"/>
  <c r="AA411" i="31"/>
  <c r="Z411" i="31"/>
  <c r="X411" i="31"/>
  <c r="W411" i="31"/>
  <c r="U411" i="31"/>
  <c r="T411" i="31"/>
  <c r="S411" i="31"/>
  <c r="R411" i="31"/>
  <c r="Q411" i="31"/>
  <c r="P411" i="31"/>
  <c r="O411" i="31"/>
  <c r="L411" i="31"/>
  <c r="K411" i="31"/>
  <c r="J411" i="31"/>
  <c r="I411" i="31"/>
  <c r="AB410" i="31"/>
  <c r="AA410" i="31"/>
  <c r="Z410" i="31"/>
  <c r="X410" i="31"/>
  <c r="W410" i="31"/>
  <c r="U410" i="31"/>
  <c r="T410" i="31"/>
  <c r="S410" i="31"/>
  <c r="R410" i="31"/>
  <c r="Q410" i="31"/>
  <c r="P410" i="31"/>
  <c r="O410" i="31"/>
  <c r="L410" i="31"/>
  <c r="K410" i="31"/>
  <c r="J410" i="31"/>
  <c r="I410" i="31"/>
  <c r="AB409" i="31"/>
  <c r="AA409" i="31"/>
  <c r="Z409" i="31"/>
  <c r="X409" i="31"/>
  <c r="W409" i="31"/>
  <c r="U409" i="31"/>
  <c r="T409" i="31"/>
  <c r="S409" i="31"/>
  <c r="R409" i="31"/>
  <c r="Q409" i="31"/>
  <c r="P409" i="31"/>
  <c r="O409" i="31"/>
  <c r="L409" i="31"/>
  <c r="K409" i="31"/>
  <c r="J409" i="31"/>
  <c r="I409" i="31"/>
  <c r="AB407" i="31"/>
  <c r="AA407" i="31"/>
  <c r="Z407" i="31"/>
  <c r="X407" i="31"/>
  <c r="W407" i="31"/>
  <c r="U407" i="31"/>
  <c r="T407" i="31"/>
  <c r="S407" i="31"/>
  <c r="R407" i="31"/>
  <c r="Q407" i="31"/>
  <c r="P407" i="31"/>
  <c r="O407" i="31"/>
  <c r="L407" i="31"/>
  <c r="K407" i="31"/>
  <c r="J407" i="31"/>
  <c r="I407" i="31"/>
  <c r="AB402" i="31"/>
  <c r="AA402" i="31"/>
  <c r="Z402" i="31"/>
  <c r="X402" i="31"/>
  <c r="W402" i="31"/>
  <c r="U402" i="31"/>
  <c r="T402" i="31"/>
  <c r="S402" i="31"/>
  <c r="R402" i="31"/>
  <c r="Q402" i="31"/>
  <c r="P402" i="31"/>
  <c r="O402" i="31"/>
  <c r="L402" i="31"/>
  <c r="K402" i="31"/>
  <c r="J402" i="31"/>
  <c r="I402" i="31"/>
  <c r="AB400" i="31"/>
  <c r="AA400" i="31"/>
  <c r="Z400" i="31"/>
  <c r="X400" i="31"/>
  <c r="W400" i="31"/>
  <c r="U400" i="31"/>
  <c r="T400" i="31"/>
  <c r="S400" i="31"/>
  <c r="R400" i="31"/>
  <c r="Q400" i="31"/>
  <c r="P400" i="31"/>
  <c r="O400" i="31"/>
  <c r="L400" i="31"/>
  <c r="K400" i="31"/>
  <c r="J400" i="31"/>
  <c r="I400" i="31"/>
  <c r="AB399" i="31"/>
  <c r="AA399" i="31"/>
  <c r="Z399" i="31"/>
  <c r="X399" i="31"/>
  <c r="W399" i="31"/>
  <c r="U399" i="31"/>
  <c r="T399" i="31"/>
  <c r="S399" i="31"/>
  <c r="R399" i="31"/>
  <c r="Q399" i="31"/>
  <c r="P399" i="31"/>
  <c r="O399" i="31"/>
  <c r="L399" i="31"/>
  <c r="K399" i="31"/>
  <c r="J399" i="31"/>
  <c r="I399" i="31"/>
  <c r="AB398" i="31"/>
  <c r="AA398" i="31"/>
  <c r="Z398" i="31"/>
  <c r="X398" i="31"/>
  <c r="W398" i="31"/>
  <c r="U398" i="31"/>
  <c r="T398" i="31"/>
  <c r="S398" i="31"/>
  <c r="R398" i="31"/>
  <c r="Q398" i="31"/>
  <c r="P398" i="31"/>
  <c r="O398" i="31"/>
  <c r="L398" i="31"/>
  <c r="K398" i="31"/>
  <c r="J398" i="31"/>
  <c r="I398" i="31"/>
  <c r="AB397" i="31"/>
  <c r="AA397" i="31"/>
  <c r="Z397" i="31"/>
  <c r="X397" i="31"/>
  <c r="W397" i="31"/>
  <c r="U397" i="31"/>
  <c r="T397" i="31"/>
  <c r="S397" i="31"/>
  <c r="R397" i="31"/>
  <c r="Q397" i="31"/>
  <c r="P397" i="31"/>
  <c r="O397" i="31"/>
  <c r="L397" i="31"/>
  <c r="K397" i="31"/>
  <c r="J397" i="31"/>
  <c r="I397" i="31"/>
  <c r="AB396" i="31"/>
  <c r="AA396" i="31"/>
  <c r="Z396" i="31"/>
  <c r="X396" i="31"/>
  <c r="W396" i="31"/>
  <c r="U396" i="31"/>
  <c r="T396" i="31"/>
  <c r="S396" i="31"/>
  <c r="R396" i="31"/>
  <c r="Q396" i="31"/>
  <c r="P396" i="31"/>
  <c r="O396" i="31"/>
  <c r="L396" i="31"/>
  <c r="K396" i="31"/>
  <c r="J396" i="31"/>
  <c r="I396" i="31"/>
  <c r="AB395" i="31"/>
  <c r="AA395" i="31"/>
  <c r="Z395" i="31"/>
  <c r="X395" i="31"/>
  <c r="W395" i="31"/>
  <c r="U395" i="31"/>
  <c r="T395" i="31"/>
  <c r="S395" i="31"/>
  <c r="R395" i="31"/>
  <c r="Q395" i="31"/>
  <c r="P395" i="31"/>
  <c r="O395" i="31"/>
  <c r="L395" i="31"/>
  <c r="K395" i="31"/>
  <c r="J395" i="31"/>
  <c r="I395" i="31"/>
  <c r="AB394" i="31"/>
  <c r="AA394" i="31"/>
  <c r="Z394" i="31"/>
  <c r="X394" i="31"/>
  <c r="W394" i="31"/>
  <c r="U394" i="31"/>
  <c r="T394" i="31"/>
  <c r="S394" i="31"/>
  <c r="R394" i="31"/>
  <c r="Q394" i="31"/>
  <c r="P394" i="31"/>
  <c r="O394" i="31"/>
  <c r="L394" i="31"/>
  <c r="K394" i="31"/>
  <c r="J394" i="31"/>
  <c r="I394" i="31"/>
  <c r="AB393" i="31"/>
  <c r="AA393" i="31"/>
  <c r="Z393" i="31"/>
  <c r="X393" i="31"/>
  <c r="W393" i="31"/>
  <c r="U393" i="31"/>
  <c r="T393" i="31"/>
  <c r="S393" i="31"/>
  <c r="R393" i="31"/>
  <c r="Q393" i="31"/>
  <c r="P393" i="31"/>
  <c r="O393" i="31"/>
  <c r="L393" i="31"/>
  <c r="K393" i="31"/>
  <c r="J393" i="31"/>
  <c r="I393" i="31"/>
  <c r="AB392" i="31"/>
  <c r="AA392" i="31"/>
  <c r="Z392" i="31"/>
  <c r="X392" i="31"/>
  <c r="W392" i="31"/>
  <c r="U392" i="31"/>
  <c r="T392" i="31"/>
  <c r="S392" i="31"/>
  <c r="R392" i="31"/>
  <c r="Q392" i="31"/>
  <c r="P392" i="31"/>
  <c r="O392" i="31"/>
  <c r="L392" i="31"/>
  <c r="K392" i="31"/>
  <c r="J392" i="31"/>
  <c r="I392" i="31"/>
  <c r="AB391" i="31"/>
  <c r="AA391" i="31"/>
  <c r="Z391" i="31"/>
  <c r="X391" i="31"/>
  <c r="W391" i="31"/>
  <c r="U391" i="31"/>
  <c r="T391" i="31"/>
  <c r="S391" i="31"/>
  <c r="R391" i="31"/>
  <c r="Q391" i="31"/>
  <c r="P391" i="31"/>
  <c r="O391" i="31"/>
  <c r="L391" i="31"/>
  <c r="K391" i="31"/>
  <c r="J391" i="31"/>
  <c r="I391" i="31"/>
  <c r="AB389" i="31"/>
  <c r="AA389" i="31"/>
  <c r="Z389" i="31"/>
  <c r="X389" i="31"/>
  <c r="W389" i="31"/>
  <c r="U389" i="31"/>
  <c r="T389" i="31"/>
  <c r="S389" i="31"/>
  <c r="R389" i="31"/>
  <c r="Q389" i="31"/>
  <c r="P389" i="31"/>
  <c r="O389" i="31"/>
  <c r="L389" i="31"/>
  <c r="K389" i="31"/>
  <c r="J389" i="31"/>
  <c r="I389" i="31"/>
  <c r="AB383" i="31"/>
  <c r="AA383" i="31"/>
  <c r="Z383" i="31"/>
  <c r="X383" i="31"/>
  <c r="W383" i="31"/>
  <c r="U383" i="31"/>
  <c r="T383" i="31"/>
  <c r="S383" i="31"/>
  <c r="R383" i="31"/>
  <c r="Q383" i="31"/>
  <c r="P383" i="31"/>
  <c r="O383" i="31"/>
  <c r="L383" i="31"/>
  <c r="K383" i="31"/>
  <c r="J383" i="31"/>
  <c r="I383" i="31"/>
  <c r="AB382" i="31"/>
  <c r="AA382" i="31"/>
  <c r="Z382" i="31"/>
  <c r="X382" i="31"/>
  <c r="W382" i="31"/>
  <c r="U382" i="31"/>
  <c r="T382" i="31"/>
  <c r="S382" i="31"/>
  <c r="R382" i="31"/>
  <c r="Q382" i="31"/>
  <c r="P382" i="31"/>
  <c r="O382" i="31"/>
  <c r="L382" i="31"/>
  <c r="K382" i="31"/>
  <c r="J382" i="31"/>
  <c r="I382" i="31"/>
  <c r="AB381" i="31"/>
  <c r="AA381" i="31"/>
  <c r="Z381" i="31"/>
  <c r="X381" i="31"/>
  <c r="W381" i="31"/>
  <c r="U381" i="31"/>
  <c r="T381" i="31"/>
  <c r="S381" i="31"/>
  <c r="R381" i="31"/>
  <c r="Q381" i="31"/>
  <c r="P381" i="31"/>
  <c r="O381" i="31"/>
  <c r="L381" i="31"/>
  <c r="K381" i="31"/>
  <c r="J381" i="31"/>
  <c r="I381" i="31"/>
  <c r="AB380" i="31"/>
  <c r="AA380" i="31"/>
  <c r="Z380" i="31"/>
  <c r="X380" i="31"/>
  <c r="W380" i="31"/>
  <c r="U380" i="31"/>
  <c r="T380" i="31"/>
  <c r="S380" i="31"/>
  <c r="R380" i="31"/>
  <c r="Q380" i="31"/>
  <c r="P380" i="31"/>
  <c r="O380" i="31"/>
  <c r="L380" i="31"/>
  <c r="K380" i="31"/>
  <c r="J380" i="31"/>
  <c r="I380" i="31"/>
  <c r="AB379" i="31"/>
  <c r="AA379" i="31"/>
  <c r="Z379" i="31"/>
  <c r="X379" i="31"/>
  <c r="W379" i="31"/>
  <c r="U379" i="31"/>
  <c r="T379" i="31"/>
  <c r="S379" i="31"/>
  <c r="R379" i="31"/>
  <c r="Q379" i="31"/>
  <c r="P379" i="31"/>
  <c r="O379" i="31"/>
  <c r="L379" i="31"/>
  <c r="K379" i="31"/>
  <c r="J379" i="31"/>
  <c r="I379" i="31"/>
  <c r="AB378" i="31"/>
  <c r="AA378" i="31"/>
  <c r="Z378" i="31"/>
  <c r="X378" i="31"/>
  <c r="W378" i="31"/>
  <c r="U378" i="31"/>
  <c r="T378" i="31"/>
  <c r="S378" i="31"/>
  <c r="R378" i="31"/>
  <c r="Q378" i="31"/>
  <c r="P378" i="31"/>
  <c r="O378" i="31"/>
  <c r="L378" i="31"/>
  <c r="K378" i="31"/>
  <c r="J378" i="31"/>
  <c r="I378" i="31"/>
  <c r="AB377" i="31"/>
  <c r="AA377" i="31"/>
  <c r="Z377" i="31"/>
  <c r="X377" i="31"/>
  <c r="W377" i="31"/>
  <c r="U377" i="31"/>
  <c r="T377" i="31"/>
  <c r="S377" i="31"/>
  <c r="R377" i="31"/>
  <c r="Q377" i="31"/>
  <c r="P377" i="31"/>
  <c r="O377" i="31"/>
  <c r="L377" i="31"/>
  <c r="K377" i="31"/>
  <c r="J377" i="31"/>
  <c r="I377" i="31"/>
  <c r="AB376" i="31"/>
  <c r="AA376" i="31"/>
  <c r="Z376" i="31"/>
  <c r="X376" i="31"/>
  <c r="W376" i="31"/>
  <c r="U376" i="31"/>
  <c r="T376" i="31"/>
  <c r="S376" i="31"/>
  <c r="R376" i="31"/>
  <c r="Q376" i="31"/>
  <c r="P376" i="31"/>
  <c r="O376" i="31"/>
  <c r="L376" i="31"/>
  <c r="K376" i="31"/>
  <c r="J376" i="31"/>
  <c r="I376" i="31"/>
  <c r="AB375" i="31"/>
  <c r="AA375" i="31"/>
  <c r="Z375" i="31"/>
  <c r="X375" i="31"/>
  <c r="W375" i="31"/>
  <c r="U375" i="31"/>
  <c r="T375" i="31"/>
  <c r="S375" i="31"/>
  <c r="R375" i="31"/>
  <c r="Q375" i="31"/>
  <c r="P375" i="31"/>
  <c r="O375" i="31"/>
  <c r="L375" i="31"/>
  <c r="K375" i="31"/>
  <c r="J375" i="31"/>
  <c r="I375" i="31"/>
  <c r="AB374" i="31"/>
  <c r="AA374" i="31"/>
  <c r="Z374" i="31"/>
  <c r="X374" i="31"/>
  <c r="W374" i="31"/>
  <c r="U374" i="31"/>
  <c r="T374" i="31"/>
  <c r="S374" i="31"/>
  <c r="R374" i="31"/>
  <c r="Q374" i="31"/>
  <c r="P374" i="31"/>
  <c r="O374" i="31"/>
  <c r="L374" i="31"/>
  <c r="K374" i="31"/>
  <c r="J374" i="31"/>
  <c r="I374" i="31"/>
  <c r="AB373" i="31"/>
  <c r="AA373" i="31"/>
  <c r="Z373" i="31"/>
  <c r="X373" i="31"/>
  <c r="W373" i="31"/>
  <c r="U373" i="31"/>
  <c r="T373" i="31"/>
  <c r="S373" i="31"/>
  <c r="R373" i="31"/>
  <c r="Q373" i="31"/>
  <c r="P373" i="31"/>
  <c r="O373" i="31"/>
  <c r="L373" i="31"/>
  <c r="K373" i="31"/>
  <c r="J373" i="31"/>
  <c r="I373" i="31"/>
  <c r="AB372" i="31"/>
  <c r="AA372" i="31"/>
  <c r="Z372" i="31"/>
  <c r="X372" i="31"/>
  <c r="W372" i="31"/>
  <c r="U372" i="31"/>
  <c r="T372" i="31"/>
  <c r="S372" i="31"/>
  <c r="R372" i="31"/>
  <c r="Q372" i="31"/>
  <c r="P372" i="31"/>
  <c r="O372" i="31"/>
  <c r="L372" i="31"/>
  <c r="K372" i="31"/>
  <c r="J372" i="31"/>
  <c r="I372" i="31"/>
  <c r="AB370" i="31"/>
  <c r="AA370" i="31"/>
  <c r="Z370" i="31"/>
  <c r="X370" i="31"/>
  <c r="W370" i="31"/>
  <c r="U370" i="31"/>
  <c r="T370" i="31"/>
  <c r="S370" i="31"/>
  <c r="R370" i="31"/>
  <c r="Q370" i="31"/>
  <c r="P370" i="31"/>
  <c r="O370" i="31"/>
  <c r="L370" i="31"/>
  <c r="K370" i="31"/>
  <c r="J370" i="31"/>
  <c r="I370" i="31"/>
  <c r="AB365" i="31"/>
  <c r="AA365" i="31"/>
  <c r="Z365" i="31"/>
  <c r="X365" i="31"/>
  <c r="W365" i="31"/>
  <c r="U365" i="31"/>
  <c r="T365" i="31"/>
  <c r="S365" i="31"/>
  <c r="R365" i="31"/>
  <c r="Q365" i="31"/>
  <c r="P365" i="31"/>
  <c r="O365" i="31"/>
  <c r="L365" i="31"/>
  <c r="K365" i="31"/>
  <c r="J365" i="31"/>
  <c r="I365" i="31"/>
  <c r="AB363" i="31"/>
  <c r="AA363" i="31"/>
  <c r="Z363" i="31"/>
  <c r="X363" i="31"/>
  <c r="W363" i="31"/>
  <c r="U363" i="31"/>
  <c r="T363" i="31"/>
  <c r="S363" i="31"/>
  <c r="R363" i="31"/>
  <c r="Q363" i="31"/>
  <c r="P363" i="31"/>
  <c r="O363" i="31"/>
  <c r="L363" i="31"/>
  <c r="K363" i="31"/>
  <c r="J363" i="31"/>
  <c r="I363" i="31"/>
  <c r="AB362" i="31"/>
  <c r="AA362" i="31"/>
  <c r="Z362" i="31"/>
  <c r="X362" i="31"/>
  <c r="W362" i="31"/>
  <c r="U362" i="31"/>
  <c r="T362" i="31"/>
  <c r="S362" i="31"/>
  <c r="R362" i="31"/>
  <c r="Q362" i="31"/>
  <c r="P362" i="31"/>
  <c r="O362" i="31"/>
  <c r="L362" i="31"/>
  <c r="K362" i="31"/>
  <c r="J362" i="31"/>
  <c r="I362" i="31"/>
  <c r="AB361" i="31"/>
  <c r="AA361" i="31"/>
  <c r="Z361" i="31"/>
  <c r="X361" i="31"/>
  <c r="W361" i="31"/>
  <c r="U361" i="31"/>
  <c r="T361" i="31"/>
  <c r="S361" i="31"/>
  <c r="R361" i="31"/>
  <c r="Q361" i="31"/>
  <c r="P361" i="31"/>
  <c r="O361" i="31"/>
  <c r="L361" i="31"/>
  <c r="K361" i="31"/>
  <c r="J361" i="31"/>
  <c r="I361" i="31"/>
  <c r="AB360" i="31"/>
  <c r="AA360" i="31"/>
  <c r="Z360" i="31"/>
  <c r="X360" i="31"/>
  <c r="W360" i="31"/>
  <c r="U360" i="31"/>
  <c r="T360" i="31"/>
  <c r="S360" i="31"/>
  <c r="R360" i="31"/>
  <c r="Q360" i="31"/>
  <c r="P360" i="31"/>
  <c r="O360" i="31"/>
  <c r="L360" i="31"/>
  <c r="K360" i="31"/>
  <c r="J360" i="31"/>
  <c r="I360" i="31"/>
  <c r="AB359" i="31"/>
  <c r="AA359" i="31"/>
  <c r="Z359" i="31"/>
  <c r="X359" i="31"/>
  <c r="W359" i="31"/>
  <c r="U359" i="31"/>
  <c r="T359" i="31"/>
  <c r="S359" i="31"/>
  <c r="R359" i="31"/>
  <c r="Q359" i="31"/>
  <c r="P359" i="31"/>
  <c r="O359" i="31"/>
  <c r="L359" i="31"/>
  <c r="K359" i="31"/>
  <c r="J359" i="31"/>
  <c r="I359" i="31"/>
  <c r="AB358" i="31"/>
  <c r="AA358" i="31"/>
  <c r="Z358" i="31"/>
  <c r="X358" i="31"/>
  <c r="W358" i="31"/>
  <c r="U358" i="31"/>
  <c r="T358" i="31"/>
  <c r="S358" i="31"/>
  <c r="R358" i="31"/>
  <c r="Q358" i="31"/>
  <c r="P358" i="31"/>
  <c r="O358" i="31"/>
  <c r="L358" i="31"/>
  <c r="K358" i="31"/>
  <c r="J358" i="31"/>
  <c r="I358" i="31"/>
  <c r="AB357" i="31"/>
  <c r="AA357" i="31"/>
  <c r="Z357" i="31"/>
  <c r="X357" i="31"/>
  <c r="W357" i="31"/>
  <c r="U357" i="31"/>
  <c r="T357" i="31"/>
  <c r="S357" i="31"/>
  <c r="R357" i="31"/>
  <c r="Q357" i="31"/>
  <c r="P357" i="31"/>
  <c r="O357" i="31"/>
  <c r="L357" i="31"/>
  <c r="K357" i="31"/>
  <c r="J357" i="31"/>
  <c r="I357" i="31"/>
  <c r="AB356" i="31"/>
  <c r="AA356" i="31"/>
  <c r="Z356" i="31"/>
  <c r="X356" i="31"/>
  <c r="W356" i="31"/>
  <c r="U356" i="31"/>
  <c r="T356" i="31"/>
  <c r="S356" i="31"/>
  <c r="R356" i="31"/>
  <c r="Q356" i="31"/>
  <c r="P356" i="31"/>
  <c r="O356" i="31"/>
  <c r="L356" i="31"/>
  <c r="K356" i="31"/>
  <c r="J356" i="31"/>
  <c r="I356" i="31"/>
  <c r="AB355" i="31"/>
  <c r="AA355" i="31"/>
  <c r="Z355" i="31"/>
  <c r="X355" i="31"/>
  <c r="W355" i="31"/>
  <c r="U355" i="31"/>
  <c r="T355" i="31"/>
  <c r="S355" i="31"/>
  <c r="R355" i="31"/>
  <c r="Q355" i="31"/>
  <c r="P355" i="31"/>
  <c r="O355" i="31"/>
  <c r="L355" i="31"/>
  <c r="K355" i="31"/>
  <c r="J355" i="31"/>
  <c r="I355" i="31"/>
  <c r="AB354" i="31"/>
  <c r="AA354" i="31"/>
  <c r="Z354" i="31"/>
  <c r="X354" i="31"/>
  <c r="W354" i="31"/>
  <c r="U354" i="31"/>
  <c r="T354" i="31"/>
  <c r="S354" i="31"/>
  <c r="R354" i="31"/>
  <c r="Q354" i="31"/>
  <c r="P354" i="31"/>
  <c r="O354" i="31"/>
  <c r="L354" i="31"/>
  <c r="K354" i="31"/>
  <c r="J354" i="31"/>
  <c r="I354" i="31"/>
  <c r="AB353" i="31"/>
  <c r="AA353" i="31"/>
  <c r="Z353" i="31"/>
  <c r="X353" i="31"/>
  <c r="W353" i="31"/>
  <c r="U353" i="31"/>
  <c r="T353" i="31"/>
  <c r="S353" i="31"/>
  <c r="R353" i="31"/>
  <c r="Q353" i="31"/>
  <c r="P353" i="31"/>
  <c r="O353" i="31"/>
  <c r="L353" i="31"/>
  <c r="K353" i="31"/>
  <c r="J353" i="31"/>
  <c r="I353" i="31"/>
  <c r="AB351" i="31"/>
  <c r="AA351" i="31"/>
  <c r="Z351" i="31"/>
  <c r="X351" i="31"/>
  <c r="W351" i="31"/>
  <c r="U351" i="31"/>
  <c r="T351" i="31"/>
  <c r="S351" i="31"/>
  <c r="R351" i="31"/>
  <c r="Q351" i="31"/>
  <c r="P351" i="31"/>
  <c r="O351" i="31"/>
  <c r="L351" i="31"/>
  <c r="K351" i="31"/>
  <c r="J351" i="31"/>
  <c r="I351" i="31"/>
  <c r="AB346" i="31"/>
  <c r="AA346" i="31"/>
  <c r="Z346" i="31"/>
  <c r="X346" i="31"/>
  <c r="W346" i="31"/>
  <c r="U346" i="31"/>
  <c r="T346" i="31"/>
  <c r="S346" i="31"/>
  <c r="R346" i="31"/>
  <c r="Q346" i="31"/>
  <c r="P346" i="31"/>
  <c r="O346" i="31"/>
  <c r="L346" i="31"/>
  <c r="K346" i="31"/>
  <c r="J346" i="31"/>
  <c r="I346" i="31"/>
  <c r="AB345" i="31"/>
  <c r="AA345" i="31"/>
  <c r="Z345" i="31"/>
  <c r="X345" i="31"/>
  <c r="W345" i="31"/>
  <c r="U345" i="31"/>
  <c r="T345" i="31"/>
  <c r="S345" i="31"/>
  <c r="R345" i="31"/>
  <c r="Q345" i="31"/>
  <c r="P345" i="31"/>
  <c r="O345" i="31"/>
  <c r="L345" i="31"/>
  <c r="K345" i="31"/>
  <c r="J345" i="31"/>
  <c r="I345" i="31"/>
  <c r="AB344" i="31"/>
  <c r="AA344" i="31"/>
  <c r="Z344" i="31"/>
  <c r="X344" i="31"/>
  <c r="W344" i="31"/>
  <c r="U344" i="31"/>
  <c r="T344" i="31"/>
  <c r="S344" i="31"/>
  <c r="R344" i="31"/>
  <c r="Q344" i="31"/>
  <c r="P344" i="31"/>
  <c r="O344" i="31"/>
  <c r="L344" i="31"/>
  <c r="K344" i="31"/>
  <c r="J344" i="31"/>
  <c r="I344" i="31"/>
  <c r="AB343" i="31"/>
  <c r="AA343" i="31"/>
  <c r="Z343" i="31"/>
  <c r="X343" i="31"/>
  <c r="W343" i="31"/>
  <c r="U343" i="31"/>
  <c r="T343" i="31"/>
  <c r="S343" i="31"/>
  <c r="R343" i="31"/>
  <c r="Q343" i="31"/>
  <c r="P343" i="31"/>
  <c r="O343" i="31"/>
  <c r="L343" i="31"/>
  <c r="K343" i="31"/>
  <c r="J343" i="31"/>
  <c r="I343" i="31"/>
  <c r="AB342" i="31"/>
  <c r="AA342" i="31"/>
  <c r="Z342" i="31"/>
  <c r="X342" i="31"/>
  <c r="W342" i="31"/>
  <c r="U342" i="31"/>
  <c r="T342" i="31"/>
  <c r="S342" i="31"/>
  <c r="R342" i="31"/>
  <c r="Q342" i="31"/>
  <c r="P342" i="31"/>
  <c r="O342" i="31"/>
  <c r="L342" i="31"/>
  <c r="K342" i="31"/>
  <c r="J342" i="31"/>
  <c r="I342" i="31"/>
  <c r="AB341" i="31"/>
  <c r="AA341" i="31"/>
  <c r="Z341" i="31"/>
  <c r="X341" i="31"/>
  <c r="W341" i="31"/>
  <c r="U341" i="31"/>
  <c r="T341" i="31"/>
  <c r="S341" i="31"/>
  <c r="R341" i="31"/>
  <c r="Q341" i="31"/>
  <c r="P341" i="31"/>
  <c r="O341" i="31"/>
  <c r="L341" i="31"/>
  <c r="K341" i="31"/>
  <c r="J341" i="31"/>
  <c r="I341" i="31"/>
  <c r="AB340" i="31"/>
  <c r="AA340" i="31"/>
  <c r="Z340" i="31"/>
  <c r="X340" i="31"/>
  <c r="W340" i="31"/>
  <c r="U340" i="31"/>
  <c r="T340" i="31"/>
  <c r="S340" i="31"/>
  <c r="R340" i="31"/>
  <c r="Q340" i="31"/>
  <c r="P340" i="31"/>
  <c r="O340" i="31"/>
  <c r="L340" i="31"/>
  <c r="K340" i="31"/>
  <c r="J340" i="31"/>
  <c r="I340" i="31"/>
  <c r="AB339" i="31"/>
  <c r="AA339" i="31"/>
  <c r="Z339" i="31"/>
  <c r="X339" i="31"/>
  <c r="W339" i="31"/>
  <c r="U339" i="31"/>
  <c r="T339" i="31"/>
  <c r="S339" i="31"/>
  <c r="R339" i="31"/>
  <c r="Q339" i="31"/>
  <c r="P339" i="31"/>
  <c r="O339" i="31"/>
  <c r="L339" i="31"/>
  <c r="K339" i="31"/>
  <c r="J339" i="31"/>
  <c r="I339" i="31"/>
  <c r="AB337" i="31"/>
  <c r="AA337" i="31"/>
  <c r="Z337" i="31"/>
  <c r="X337" i="31"/>
  <c r="W337" i="31"/>
  <c r="U337" i="31"/>
  <c r="T337" i="31"/>
  <c r="S337" i="31"/>
  <c r="R337" i="31"/>
  <c r="Q337" i="31"/>
  <c r="P337" i="31"/>
  <c r="O337" i="31"/>
  <c r="L337" i="31"/>
  <c r="K337" i="31"/>
  <c r="J337" i="31"/>
  <c r="I337" i="31"/>
  <c r="AB336" i="31"/>
  <c r="AA336" i="31"/>
  <c r="Z336" i="31"/>
  <c r="X336" i="31"/>
  <c r="W336" i="31"/>
  <c r="U336" i="31"/>
  <c r="T336" i="31"/>
  <c r="S336" i="31"/>
  <c r="R336" i="31"/>
  <c r="Q336" i="31"/>
  <c r="P336" i="31"/>
  <c r="O336" i="31"/>
  <c r="L336" i="31"/>
  <c r="K336" i="31"/>
  <c r="J336" i="31"/>
  <c r="I336" i="31"/>
  <c r="AB335" i="31"/>
  <c r="AA335" i="31"/>
  <c r="Z335" i="31"/>
  <c r="X335" i="31"/>
  <c r="W335" i="31"/>
  <c r="U335" i="31"/>
  <c r="T335" i="31"/>
  <c r="S335" i="31"/>
  <c r="R335" i="31"/>
  <c r="Q335" i="31"/>
  <c r="P335" i="31"/>
  <c r="O335" i="31"/>
  <c r="L335" i="31"/>
  <c r="K335" i="31"/>
  <c r="J335" i="31"/>
  <c r="I335" i="31"/>
  <c r="AB334" i="31"/>
  <c r="AA334" i="31"/>
  <c r="Z334" i="31"/>
  <c r="X334" i="31"/>
  <c r="W334" i="31"/>
  <c r="U334" i="31"/>
  <c r="T334" i="31"/>
  <c r="S334" i="31"/>
  <c r="R334" i="31"/>
  <c r="Q334" i="31"/>
  <c r="P334" i="31"/>
  <c r="O334" i="31"/>
  <c r="L334" i="31"/>
  <c r="K334" i="31"/>
  <c r="J334" i="31"/>
  <c r="I334" i="31"/>
  <c r="AB333" i="31"/>
  <c r="AA333" i="31"/>
  <c r="Z333" i="31"/>
  <c r="X333" i="31"/>
  <c r="W333" i="31"/>
  <c r="U333" i="31"/>
  <c r="T333" i="31"/>
  <c r="S333" i="31"/>
  <c r="R333" i="31"/>
  <c r="Q333" i="31"/>
  <c r="P333" i="31"/>
  <c r="O333" i="31"/>
  <c r="L333" i="31"/>
  <c r="K333" i="31"/>
  <c r="J333" i="31"/>
  <c r="I333" i="31"/>
  <c r="AB332" i="31"/>
  <c r="AA332" i="31"/>
  <c r="Z332" i="31"/>
  <c r="X332" i="31"/>
  <c r="W332" i="31"/>
  <c r="U332" i="31"/>
  <c r="T332" i="31"/>
  <c r="S332" i="31"/>
  <c r="R332" i="31"/>
  <c r="Q332" i="31"/>
  <c r="P332" i="31"/>
  <c r="O332" i="31"/>
  <c r="L332" i="31"/>
  <c r="K332" i="31"/>
  <c r="J332" i="31"/>
  <c r="I332" i="31"/>
  <c r="AB331" i="31"/>
  <c r="AA331" i="31"/>
  <c r="Z331" i="31"/>
  <c r="X331" i="31"/>
  <c r="W331" i="31"/>
  <c r="U331" i="31"/>
  <c r="T331" i="31"/>
  <c r="S331" i="31"/>
  <c r="R331" i="31"/>
  <c r="Q331" i="31"/>
  <c r="P331" i="31"/>
  <c r="O331" i="31"/>
  <c r="L331" i="31"/>
  <c r="K331" i="31"/>
  <c r="J331" i="31"/>
  <c r="I331" i="31"/>
  <c r="AB330" i="31"/>
  <c r="AA330" i="31"/>
  <c r="Z330" i="31"/>
  <c r="X330" i="31"/>
  <c r="W330" i="31"/>
  <c r="U330" i="31"/>
  <c r="T330" i="31"/>
  <c r="S330" i="31"/>
  <c r="R330" i="31"/>
  <c r="Q330" i="31"/>
  <c r="P330" i="31"/>
  <c r="O330" i="31"/>
  <c r="L330" i="31"/>
  <c r="K330" i="31"/>
  <c r="J330" i="31"/>
  <c r="I330" i="31"/>
  <c r="AB329" i="31"/>
  <c r="AA329" i="31"/>
  <c r="Z329" i="31"/>
  <c r="X329" i="31"/>
  <c r="W329" i="31"/>
  <c r="U329" i="31"/>
  <c r="T329" i="31"/>
  <c r="S329" i="31"/>
  <c r="R329" i="31"/>
  <c r="Q329" i="31"/>
  <c r="P329" i="31"/>
  <c r="O329" i="31"/>
  <c r="L329" i="31"/>
  <c r="K329" i="31"/>
  <c r="J329" i="31"/>
  <c r="I329" i="31"/>
  <c r="AB328" i="31"/>
  <c r="AA328" i="31"/>
  <c r="Z328" i="31"/>
  <c r="X328" i="31"/>
  <c r="W328" i="31"/>
  <c r="U328" i="31"/>
  <c r="T328" i="31"/>
  <c r="S328" i="31"/>
  <c r="R328" i="31"/>
  <c r="Q328" i="31"/>
  <c r="P328" i="31"/>
  <c r="O328" i="31"/>
  <c r="L328" i="31"/>
  <c r="K328" i="31"/>
  <c r="J328" i="31"/>
  <c r="I328" i="31"/>
  <c r="AB327" i="31"/>
  <c r="AA327" i="31"/>
  <c r="Z327" i="31"/>
  <c r="X327" i="31"/>
  <c r="W327" i="31"/>
  <c r="U327" i="31"/>
  <c r="T327" i="31"/>
  <c r="S327" i="31"/>
  <c r="R327" i="31"/>
  <c r="Q327" i="31"/>
  <c r="P327" i="31"/>
  <c r="O327" i="31"/>
  <c r="L327" i="31"/>
  <c r="K327" i="31"/>
  <c r="J327" i="31"/>
  <c r="I327" i="31"/>
  <c r="AB326" i="31"/>
  <c r="AA326" i="31"/>
  <c r="Z326" i="31"/>
  <c r="X326" i="31"/>
  <c r="W326" i="31"/>
  <c r="U326" i="31"/>
  <c r="T326" i="31"/>
  <c r="S326" i="31"/>
  <c r="R326" i="31"/>
  <c r="Q326" i="31"/>
  <c r="P326" i="31"/>
  <c r="O326" i="31"/>
  <c r="L326" i="31"/>
  <c r="K326" i="31"/>
  <c r="J326" i="31"/>
  <c r="I326" i="31"/>
  <c r="AB325" i="31"/>
  <c r="AA325" i="31"/>
  <c r="Z325" i="31"/>
  <c r="X325" i="31"/>
  <c r="W325" i="31"/>
  <c r="U325" i="31"/>
  <c r="T325" i="31"/>
  <c r="S325" i="31"/>
  <c r="R325" i="31"/>
  <c r="Q325" i="31"/>
  <c r="P325" i="31"/>
  <c r="O325" i="31"/>
  <c r="L325" i="31"/>
  <c r="K325" i="31"/>
  <c r="J325" i="31"/>
  <c r="I325" i="31"/>
  <c r="AB324" i="31"/>
  <c r="AA324" i="31"/>
  <c r="Z324" i="31"/>
  <c r="X324" i="31"/>
  <c r="W324" i="31"/>
  <c r="U324" i="31"/>
  <c r="T324" i="31"/>
  <c r="S324" i="31"/>
  <c r="R324" i="31"/>
  <c r="Q324" i="31"/>
  <c r="P324" i="31"/>
  <c r="O324" i="31"/>
  <c r="L324" i="31"/>
  <c r="K324" i="31"/>
  <c r="J324" i="31"/>
  <c r="I324" i="31"/>
  <c r="AB323" i="31"/>
  <c r="AA323" i="31"/>
  <c r="Z323" i="31"/>
  <c r="X323" i="31"/>
  <c r="W323" i="31"/>
  <c r="U323" i="31"/>
  <c r="T323" i="31"/>
  <c r="S323" i="31"/>
  <c r="R323" i="31"/>
  <c r="Q323" i="31"/>
  <c r="P323" i="31"/>
  <c r="O323" i="31"/>
  <c r="L323" i="31"/>
  <c r="K323" i="31"/>
  <c r="J323" i="31"/>
  <c r="I323" i="31"/>
  <c r="AB322" i="31"/>
  <c r="AA322" i="31"/>
  <c r="Z322" i="31"/>
  <c r="X322" i="31"/>
  <c r="W322" i="31"/>
  <c r="U322" i="31"/>
  <c r="T322" i="31"/>
  <c r="S322" i="31"/>
  <c r="R322" i="31"/>
  <c r="Q322" i="31"/>
  <c r="P322" i="31"/>
  <c r="O322" i="31"/>
  <c r="L322" i="31"/>
  <c r="K322" i="31"/>
  <c r="J322" i="31"/>
  <c r="I322" i="31"/>
  <c r="AB321" i="31"/>
  <c r="AA321" i="31"/>
  <c r="Z321" i="31"/>
  <c r="X321" i="31"/>
  <c r="W321" i="31"/>
  <c r="U321" i="31"/>
  <c r="T321" i="31"/>
  <c r="S321" i="31"/>
  <c r="R321" i="31"/>
  <c r="Q321" i="31"/>
  <c r="P321" i="31"/>
  <c r="O321" i="31"/>
  <c r="L321" i="31"/>
  <c r="K321" i="31"/>
  <c r="J321" i="31"/>
  <c r="I321" i="31"/>
  <c r="AB320" i="31"/>
  <c r="AA320" i="31"/>
  <c r="Z320" i="31"/>
  <c r="X320" i="31"/>
  <c r="W320" i="31"/>
  <c r="U320" i="31"/>
  <c r="T320" i="31"/>
  <c r="S320" i="31"/>
  <c r="R320" i="31"/>
  <c r="Q320" i="31"/>
  <c r="P320" i="31"/>
  <c r="O320" i="31"/>
  <c r="L320" i="31"/>
  <c r="K320" i="31"/>
  <c r="J320" i="31"/>
  <c r="I320" i="31"/>
  <c r="AB319" i="31"/>
  <c r="AA319" i="31"/>
  <c r="Z319" i="31"/>
  <c r="X319" i="31"/>
  <c r="W319" i="31"/>
  <c r="U319" i="31"/>
  <c r="T319" i="31"/>
  <c r="S319" i="31"/>
  <c r="R319" i="31"/>
  <c r="Q319" i="31"/>
  <c r="P319" i="31"/>
  <c r="O319" i="31"/>
  <c r="L319" i="31"/>
  <c r="K319" i="31"/>
  <c r="J319" i="31"/>
  <c r="I319" i="31"/>
  <c r="AB318" i="31"/>
  <c r="AA318" i="31"/>
  <c r="Z318" i="31"/>
  <c r="X318" i="31"/>
  <c r="W318" i="31"/>
  <c r="U318" i="31"/>
  <c r="T318" i="31"/>
  <c r="S318" i="31"/>
  <c r="R318" i="31"/>
  <c r="Q318" i="31"/>
  <c r="P318" i="31"/>
  <c r="O318" i="31"/>
  <c r="L318" i="31"/>
  <c r="K318" i="31"/>
  <c r="J318" i="31"/>
  <c r="I318" i="31"/>
  <c r="AB317" i="31"/>
  <c r="AA317" i="31"/>
  <c r="Z317" i="31"/>
  <c r="X317" i="31"/>
  <c r="W317" i="31"/>
  <c r="U317" i="31"/>
  <c r="T317" i="31"/>
  <c r="S317" i="31"/>
  <c r="R317" i="31"/>
  <c r="Q317" i="31"/>
  <c r="P317" i="31"/>
  <c r="O317" i="31"/>
  <c r="L317" i="31"/>
  <c r="K317" i="31"/>
  <c r="J317" i="31"/>
  <c r="I317" i="31"/>
  <c r="AB316" i="31"/>
  <c r="AA316" i="31"/>
  <c r="Z316" i="31"/>
  <c r="X316" i="31"/>
  <c r="W316" i="31"/>
  <c r="U316" i="31"/>
  <c r="T316" i="31"/>
  <c r="S316" i="31"/>
  <c r="R316" i="31"/>
  <c r="Q316" i="31"/>
  <c r="P316" i="31"/>
  <c r="O316" i="31"/>
  <c r="L316" i="31"/>
  <c r="K316" i="31"/>
  <c r="J316" i="31"/>
  <c r="I316" i="31"/>
  <c r="AB315" i="31"/>
  <c r="AA315" i="31"/>
  <c r="Z315" i="31"/>
  <c r="X315" i="31"/>
  <c r="W315" i="31"/>
  <c r="U315" i="31"/>
  <c r="T315" i="31"/>
  <c r="S315" i="31"/>
  <c r="R315" i="31"/>
  <c r="Q315" i="31"/>
  <c r="P315" i="31"/>
  <c r="O315" i="31"/>
  <c r="L315" i="31"/>
  <c r="K315" i="31"/>
  <c r="J315" i="31"/>
  <c r="I315" i="31"/>
  <c r="AB314" i="31"/>
  <c r="AA314" i="31"/>
  <c r="Z314" i="31"/>
  <c r="X314" i="31"/>
  <c r="W314" i="31"/>
  <c r="U314" i="31"/>
  <c r="T314" i="31"/>
  <c r="S314" i="31"/>
  <c r="R314" i="31"/>
  <c r="Q314" i="31"/>
  <c r="P314" i="31"/>
  <c r="O314" i="31"/>
  <c r="L314" i="31"/>
  <c r="K314" i="31"/>
  <c r="J314" i="31"/>
  <c r="I314" i="31"/>
  <c r="AB313" i="31"/>
  <c r="AA313" i="31"/>
  <c r="Z313" i="31"/>
  <c r="X313" i="31"/>
  <c r="W313" i="31"/>
  <c r="U313" i="31"/>
  <c r="T313" i="31"/>
  <c r="S313" i="31"/>
  <c r="R313" i="31"/>
  <c r="Q313" i="31"/>
  <c r="P313" i="31"/>
  <c r="O313" i="31"/>
  <c r="L313" i="31"/>
  <c r="K313" i="31"/>
  <c r="J313" i="31"/>
  <c r="I313" i="31"/>
  <c r="AB312" i="31"/>
  <c r="AA312" i="31"/>
  <c r="Z312" i="31"/>
  <c r="X312" i="31"/>
  <c r="W312" i="31"/>
  <c r="U312" i="31"/>
  <c r="T312" i="31"/>
  <c r="S312" i="31"/>
  <c r="R312" i="31"/>
  <c r="Q312" i="31"/>
  <c r="P312" i="31"/>
  <c r="O312" i="31"/>
  <c r="L312" i="31"/>
  <c r="K312" i="31"/>
  <c r="J312" i="31"/>
  <c r="I312" i="31"/>
  <c r="AB311" i="31"/>
  <c r="AA311" i="31"/>
  <c r="Z311" i="31"/>
  <c r="X311" i="31"/>
  <c r="W311" i="31"/>
  <c r="U311" i="31"/>
  <c r="T311" i="31"/>
  <c r="S311" i="31"/>
  <c r="R311" i="31"/>
  <c r="Q311" i="31"/>
  <c r="P311" i="31"/>
  <c r="O311" i="31"/>
  <c r="L311" i="31"/>
  <c r="K311" i="31"/>
  <c r="J311" i="31"/>
  <c r="I311" i="31"/>
  <c r="AB310" i="31"/>
  <c r="AA310" i="31"/>
  <c r="Z310" i="31"/>
  <c r="X310" i="31"/>
  <c r="W310" i="31"/>
  <c r="U310" i="31"/>
  <c r="T310" i="31"/>
  <c r="S310" i="31"/>
  <c r="R310" i="31"/>
  <c r="Q310" i="31"/>
  <c r="P310" i="31"/>
  <c r="O310" i="31"/>
  <c r="L310" i="31"/>
  <c r="K310" i="31"/>
  <c r="J310" i="31"/>
  <c r="I310" i="31"/>
  <c r="AB308" i="31"/>
  <c r="AA308" i="31"/>
  <c r="Z308" i="31"/>
  <c r="X308" i="31"/>
  <c r="W308" i="31"/>
  <c r="U308" i="31"/>
  <c r="T308" i="31"/>
  <c r="S308" i="31"/>
  <c r="R308" i="31"/>
  <c r="Q308" i="31"/>
  <c r="P308" i="31"/>
  <c r="O308" i="31"/>
  <c r="L308" i="31"/>
  <c r="K308" i="31"/>
  <c r="J308" i="31"/>
  <c r="I308" i="31"/>
  <c r="AB302" i="31"/>
  <c r="AA302" i="31"/>
  <c r="Z302" i="31"/>
  <c r="X302" i="31"/>
  <c r="W302" i="31"/>
  <c r="U302" i="31"/>
  <c r="T302" i="31"/>
  <c r="S302" i="31"/>
  <c r="R302" i="31"/>
  <c r="Q302" i="31"/>
  <c r="P302" i="31"/>
  <c r="O302" i="31"/>
  <c r="L302" i="31"/>
  <c r="K302" i="31"/>
  <c r="J302" i="31"/>
  <c r="I302" i="31"/>
  <c r="AB301" i="31"/>
  <c r="AA301" i="31"/>
  <c r="Z301" i="31"/>
  <c r="X301" i="31"/>
  <c r="W301" i="31"/>
  <c r="U301" i="31"/>
  <c r="T301" i="31"/>
  <c r="S301" i="31"/>
  <c r="R301" i="31"/>
  <c r="Q301" i="31"/>
  <c r="P301" i="31"/>
  <c r="O301" i="31"/>
  <c r="L301" i="31"/>
  <c r="K301" i="31"/>
  <c r="J301" i="31"/>
  <c r="I301" i="31"/>
  <c r="AB300" i="31"/>
  <c r="AA300" i="31"/>
  <c r="Z300" i="31"/>
  <c r="X300" i="31"/>
  <c r="W300" i="31"/>
  <c r="U300" i="31"/>
  <c r="T300" i="31"/>
  <c r="S300" i="31"/>
  <c r="R300" i="31"/>
  <c r="Q300" i="31"/>
  <c r="P300" i="31"/>
  <c r="O300" i="31"/>
  <c r="L300" i="31"/>
  <c r="K300" i="31"/>
  <c r="J300" i="31"/>
  <c r="I300" i="31"/>
  <c r="AB298" i="31"/>
  <c r="AA298" i="31"/>
  <c r="Z298" i="31"/>
  <c r="X298" i="31"/>
  <c r="W298" i="31"/>
  <c r="U298" i="31"/>
  <c r="T298" i="31"/>
  <c r="S298" i="31"/>
  <c r="R298" i="31"/>
  <c r="Q298" i="31"/>
  <c r="P298" i="31"/>
  <c r="O298" i="31"/>
  <c r="L298" i="31"/>
  <c r="K298" i="31"/>
  <c r="J298" i="31"/>
  <c r="I298" i="31"/>
  <c r="AB293" i="31"/>
  <c r="AA293" i="31"/>
  <c r="Z293" i="31"/>
  <c r="X293" i="31"/>
  <c r="W293" i="31"/>
  <c r="U293" i="31"/>
  <c r="T293" i="31"/>
  <c r="S293" i="31"/>
  <c r="R293" i="31"/>
  <c r="Q293" i="31"/>
  <c r="P293" i="31"/>
  <c r="O293" i="31"/>
  <c r="L293" i="31"/>
  <c r="K293" i="31"/>
  <c r="J293" i="31"/>
  <c r="I293" i="31"/>
  <c r="AB292" i="31"/>
  <c r="AA292" i="31"/>
  <c r="Z292" i="31"/>
  <c r="X292" i="31"/>
  <c r="W292" i="31"/>
  <c r="U292" i="31"/>
  <c r="T292" i="31"/>
  <c r="S292" i="31"/>
  <c r="R292" i="31"/>
  <c r="Q292" i="31"/>
  <c r="P292" i="31"/>
  <c r="O292" i="31"/>
  <c r="L292" i="31"/>
  <c r="K292" i="31"/>
  <c r="J292" i="31"/>
  <c r="I292" i="31"/>
  <c r="AB291" i="31"/>
  <c r="AA291" i="31"/>
  <c r="Z291" i="31"/>
  <c r="X291" i="31"/>
  <c r="W291" i="31"/>
  <c r="U291" i="31"/>
  <c r="T291" i="31"/>
  <c r="S291" i="31"/>
  <c r="R291" i="31"/>
  <c r="Q291" i="31"/>
  <c r="P291" i="31"/>
  <c r="O291" i="31"/>
  <c r="L291" i="31"/>
  <c r="K291" i="31"/>
  <c r="J291" i="31"/>
  <c r="I291" i="31"/>
  <c r="AB290" i="31"/>
  <c r="AA290" i="31"/>
  <c r="Z290" i="31"/>
  <c r="X290" i="31"/>
  <c r="W290" i="31"/>
  <c r="U290" i="31"/>
  <c r="T290" i="31"/>
  <c r="S290" i="31"/>
  <c r="R290" i="31"/>
  <c r="Q290" i="31"/>
  <c r="P290" i="31"/>
  <c r="O290" i="31"/>
  <c r="L290" i="31"/>
  <c r="K290" i="31"/>
  <c r="J290" i="31"/>
  <c r="I290" i="31"/>
  <c r="AB289" i="31"/>
  <c r="AA289" i="31"/>
  <c r="Z289" i="31"/>
  <c r="X289" i="31"/>
  <c r="W289" i="31"/>
  <c r="U289" i="31"/>
  <c r="T289" i="31"/>
  <c r="S289" i="31"/>
  <c r="R289" i="31"/>
  <c r="Q289" i="31"/>
  <c r="P289" i="31"/>
  <c r="O289" i="31"/>
  <c r="L289" i="31"/>
  <c r="K289" i="31"/>
  <c r="J289" i="31"/>
  <c r="I289" i="31"/>
  <c r="AB287" i="31"/>
  <c r="AA287" i="31"/>
  <c r="Z287" i="31"/>
  <c r="X287" i="31"/>
  <c r="W287" i="31"/>
  <c r="U287" i="31"/>
  <c r="T287" i="31"/>
  <c r="S287" i="31"/>
  <c r="R287" i="31"/>
  <c r="Q287" i="31"/>
  <c r="P287" i="31"/>
  <c r="O287" i="31"/>
  <c r="L287" i="31"/>
  <c r="K287" i="31"/>
  <c r="J287" i="31"/>
  <c r="I287" i="31"/>
  <c r="AB286" i="31"/>
  <c r="AA286" i="31"/>
  <c r="Z286" i="31"/>
  <c r="X286" i="31"/>
  <c r="W286" i="31"/>
  <c r="U286" i="31"/>
  <c r="T286" i="31"/>
  <c r="S286" i="31"/>
  <c r="R286" i="31"/>
  <c r="Q286" i="31"/>
  <c r="P286" i="31"/>
  <c r="O286" i="31"/>
  <c r="L286" i="31"/>
  <c r="K286" i="31"/>
  <c r="J286" i="31"/>
  <c r="I286" i="31"/>
  <c r="AB285" i="31"/>
  <c r="AA285" i="31"/>
  <c r="Z285" i="31"/>
  <c r="X285" i="31"/>
  <c r="W285" i="31"/>
  <c r="U285" i="31"/>
  <c r="T285" i="31"/>
  <c r="S285" i="31"/>
  <c r="R285" i="31"/>
  <c r="Q285" i="31"/>
  <c r="P285" i="31"/>
  <c r="O285" i="31"/>
  <c r="L285" i="31"/>
  <c r="K285" i="31"/>
  <c r="J285" i="31"/>
  <c r="I285" i="31"/>
  <c r="AB284" i="31"/>
  <c r="AA284" i="31"/>
  <c r="Z284" i="31"/>
  <c r="X284" i="31"/>
  <c r="W284" i="31"/>
  <c r="U284" i="31"/>
  <c r="T284" i="31"/>
  <c r="S284" i="31"/>
  <c r="R284" i="31"/>
  <c r="Q284" i="31"/>
  <c r="P284" i="31"/>
  <c r="O284" i="31"/>
  <c r="L284" i="31"/>
  <c r="K284" i="31"/>
  <c r="J284" i="31"/>
  <c r="I284" i="31"/>
  <c r="AB283" i="31"/>
  <c r="AA283" i="31"/>
  <c r="Z283" i="31"/>
  <c r="X283" i="31"/>
  <c r="W283" i="31"/>
  <c r="U283" i="31"/>
  <c r="T283" i="31"/>
  <c r="S283" i="31"/>
  <c r="R283" i="31"/>
  <c r="Q283" i="31"/>
  <c r="P283" i="31"/>
  <c r="O283" i="31"/>
  <c r="L283" i="31"/>
  <c r="K283" i="31"/>
  <c r="J283" i="31"/>
  <c r="I283" i="31"/>
  <c r="AB282" i="31"/>
  <c r="AA282" i="31"/>
  <c r="Z282" i="31"/>
  <c r="X282" i="31"/>
  <c r="W282" i="31"/>
  <c r="U282" i="31"/>
  <c r="T282" i="31"/>
  <c r="S282" i="31"/>
  <c r="R282" i="31"/>
  <c r="Q282" i="31"/>
  <c r="P282" i="31"/>
  <c r="O282" i="31"/>
  <c r="L282" i="31"/>
  <c r="K282" i="31"/>
  <c r="J282" i="31"/>
  <c r="I282" i="31"/>
  <c r="AB281" i="31"/>
  <c r="AA281" i="31"/>
  <c r="Z281" i="31"/>
  <c r="X281" i="31"/>
  <c r="W281" i="31"/>
  <c r="U281" i="31"/>
  <c r="T281" i="31"/>
  <c r="S281" i="31"/>
  <c r="R281" i="31"/>
  <c r="Q281" i="31"/>
  <c r="P281" i="31"/>
  <c r="O281" i="31"/>
  <c r="L281" i="31"/>
  <c r="K281" i="31"/>
  <c r="J281" i="31"/>
  <c r="I281" i="31"/>
  <c r="AB280" i="31"/>
  <c r="AA280" i="31"/>
  <c r="Z280" i="31"/>
  <c r="X280" i="31"/>
  <c r="W280" i="31"/>
  <c r="U280" i="31"/>
  <c r="T280" i="31"/>
  <c r="S280" i="31"/>
  <c r="R280" i="31"/>
  <c r="Q280" i="31"/>
  <c r="P280" i="31"/>
  <c r="O280" i="31"/>
  <c r="L280" i="31"/>
  <c r="K280" i="31"/>
  <c r="J280" i="31"/>
  <c r="I280" i="31"/>
  <c r="AB279" i="31"/>
  <c r="AA279" i="31"/>
  <c r="Z279" i="31"/>
  <c r="X279" i="31"/>
  <c r="W279" i="31"/>
  <c r="U279" i="31"/>
  <c r="T279" i="31"/>
  <c r="S279" i="31"/>
  <c r="R279" i="31"/>
  <c r="Q279" i="31"/>
  <c r="P279" i="31"/>
  <c r="O279" i="31"/>
  <c r="L279" i="31"/>
  <c r="K279" i="31"/>
  <c r="J279" i="31"/>
  <c r="I279" i="31"/>
  <c r="AB278" i="31"/>
  <c r="AA278" i="31"/>
  <c r="Z278" i="31"/>
  <c r="X278" i="31"/>
  <c r="W278" i="31"/>
  <c r="U278" i="31"/>
  <c r="T278" i="31"/>
  <c r="S278" i="31"/>
  <c r="R278" i="31"/>
  <c r="Q278" i="31"/>
  <c r="P278" i="31"/>
  <c r="O278" i="31"/>
  <c r="L278" i="31"/>
  <c r="K278" i="31"/>
  <c r="J278" i="31"/>
  <c r="I278" i="31"/>
  <c r="AB277" i="31"/>
  <c r="AA277" i="31"/>
  <c r="Z277" i="31"/>
  <c r="X277" i="31"/>
  <c r="W277" i="31"/>
  <c r="U277" i="31"/>
  <c r="T277" i="31"/>
  <c r="S277" i="31"/>
  <c r="R277" i="31"/>
  <c r="Q277" i="31"/>
  <c r="P277" i="31"/>
  <c r="O277" i="31"/>
  <c r="L277" i="31"/>
  <c r="K277" i="31"/>
  <c r="J277" i="31"/>
  <c r="I277" i="31"/>
  <c r="AB276" i="31"/>
  <c r="AA276" i="31"/>
  <c r="Z276" i="31"/>
  <c r="X276" i="31"/>
  <c r="W276" i="31"/>
  <c r="U276" i="31"/>
  <c r="T276" i="31"/>
  <c r="S276" i="31"/>
  <c r="R276" i="31"/>
  <c r="Q276" i="31"/>
  <c r="P276" i="31"/>
  <c r="O276" i="31"/>
  <c r="L276" i="31"/>
  <c r="K276" i="31"/>
  <c r="J276" i="31"/>
  <c r="I276" i="31"/>
  <c r="AB275" i="31"/>
  <c r="AA275" i="31"/>
  <c r="Z275" i="31"/>
  <c r="X275" i="31"/>
  <c r="W275" i="31"/>
  <c r="U275" i="31"/>
  <c r="T275" i="31"/>
  <c r="S275" i="31"/>
  <c r="R275" i="31"/>
  <c r="Q275" i="31"/>
  <c r="P275" i="31"/>
  <c r="O275" i="31"/>
  <c r="L275" i="31"/>
  <c r="K275" i="31"/>
  <c r="J275" i="31"/>
  <c r="I275" i="31"/>
  <c r="AB274" i="31"/>
  <c r="AA274" i="31"/>
  <c r="Z274" i="31"/>
  <c r="X274" i="31"/>
  <c r="W274" i="31"/>
  <c r="U274" i="31"/>
  <c r="T274" i="31"/>
  <c r="S274" i="31"/>
  <c r="R274" i="31"/>
  <c r="Q274" i="31"/>
  <c r="P274" i="31"/>
  <c r="O274" i="31"/>
  <c r="L274" i="31"/>
  <c r="K274" i="31"/>
  <c r="J274" i="31"/>
  <c r="I274" i="31"/>
  <c r="AB273" i="31"/>
  <c r="AA273" i="31"/>
  <c r="Z273" i="31"/>
  <c r="X273" i="31"/>
  <c r="W273" i="31"/>
  <c r="U273" i="31"/>
  <c r="T273" i="31"/>
  <c r="S273" i="31"/>
  <c r="R273" i="31"/>
  <c r="Q273" i="31"/>
  <c r="P273" i="31"/>
  <c r="O273" i="31"/>
  <c r="L273" i="31"/>
  <c r="K273" i="31"/>
  <c r="J273" i="31"/>
  <c r="I273" i="31"/>
  <c r="AB272" i="31"/>
  <c r="AA272" i="31"/>
  <c r="Z272" i="31"/>
  <c r="X272" i="31"/>
  <c r="W272" i="31"/>
  <c r="U272" i="31"/>
  <c r="T272" i="31"/>
  <c r="S272" i="31"/>
  <c r="R272" i="31"/>
  <c r="Q272" i="31"/>
  <c r="P272" i="31"/>
  <c r="O272" i="31"/>
  <c r="L272" i="31"/>
  <c r="K272" i="31"/>
  <c r="J272" i="31"/>
  <c r="I272" i="31"/>
  <c r="AB271" i="31"/>
  <c r="AA271" i="31"/>
  <c r="Z271" i="31"/>
  <c r="X271" i="31"/>
  <c r="W271" i="31"/>
  <c r="U271" i="31"/>
  <c r="T271" i="31"/>
  <c r="S271" i="31"/>
  <c r="R271" i="31"/>
  <c r="Q271" i="31"/>
  <c r="P271" i="31"/>
  <c r="O271" i="31"/>
  <c r="L271" i="31"/>
  <c r="K271" i="31"/>
  <c r="J271" i="31"/>
  <c r="I271" i="31"/>
  <c r="AB270" i="31"/>
  <c r="AA270" i="31"/>
  <c r="Z270" i="31"/>
  <c r="X270" i="31"/>
  <c r="W270" i="31"/>
  <c r="U270" i="31"/>
  <c r="T270" i="31"/>
  <c r="S270" i="31"/>
  <c r="R270" i="31"/>
  <c r="Q270" i="31"/>
  <c r="P270" i="31"/>
  <c r="O270" i="31"/>
  <c r="L270" i="31"/>
  <c r="K270" i="31"/>
  <c r="J270" i="31"/>
  <c r="I270" i="31"/>
  <c r="AB269" i="31"/>
  <c r="AA269" i="31"/>
  <c r="Z269" i="31"/>
  <c r="X269" i="31"/>
  <c r="W269" i="31"/>
  <c r="U269" i="31"/>
  <c r="T269" i="31"/>
  <c r="S269" i="31"/>
  <c r="R269" i="31"/>
  <c r="Q269" i="31"/>
  <c r="P269" i="31"/>
  <c r="O269" i="31"/>
  <c r="L269" i="31"/>
  <c r="K269" i="31"/>
  <c r="J269" i="31"/>
  <c r="I269" i="31"/>
  <c r="AB268" i="31"/>
  <c r="AA268" i="31"/>
  <c r="Z268" i="31"/>
  <c r="X268" i="31"/>
  <c r="W268" i="31"/>
  <c r="U268" i="31"/>
  <c r="T268" i="31"/>
  <c r="S268" i="31"/>
  <c r="R268" i="31"/>
  <c r="Q268" i="31"/>
  <c r="P268" i="31"/>
  <c r="O268" i="31"/>
  <c r="L268" i="31"/>
  <c r="K268" i="31"/>
  <c r="J268" i="31"/>
  <c r="I268" i="31"/>
  <c r="AB267" i="31"/>
  <c r="AA267" i="31"/>
  <c r="Z267" i="31"/>
  <c r="X267" i="31"/>
  <c r="W267" i="31"/>
  <c r="U267" i="31"/>
  <c r="T267" i="31"/>
  <c r="S267" i="31"/>
  <c r="R267" i="31"/>
  <c r="Q267" i="31"/>
  <c r="P267" i="31"/>
  <c r="O267" i="31"/>
  <c r="L267" i="31"/>
  <c r="K267" i="31"/>
  <c r="J267" i="31"/>
  <c r="I267" i="31"/>
  <c r="AB266" i="31"/>
  <c r="AA266" i="31"/>
  <c r="Z266" i="31"/>
  <c r="X266" i="31"/>
  <c r="W266" i="31"/>
  <c r="U266" i="31"/>
  <c r="T266" i="31"/>
  <c r="S266" i="31"/>
  <c r="R266" i="31"/>
  <c r="Q266" i="31"/>
  <c r="P266" i="31"/>
  <c r="O266" i="31"/>
  <c r="L266" i="31"/>
  <c r="K266" i="31"/>
  <c r="J266" i="31"/>
  <c r="I266" i="31"/>
  <c r="AB265" i="31"/>
  <c r="AA265" i="31"/>
  <c r="Z265" i="31"/>
  <c r="X265" i="31"/>
  <c r="W265" i="31"/>
  <c r="U265" i="31"/>
  <c r="T265" i="31"/>
  <c r="S265" i="31"/>
  <c r="R265" i="31"/>
  <c r="Q265" i="31"/>
  <c r="P265" i="31"/>
  <c r="O265" i="31"/>
  <c r="L265" i="31"/>
  <c r="K265" i="31"/>
  <c r="J265" i="31"/>
  <c r="I265" i="31"/>
  <c r="AB264" i="31"/>
  <c r="AA264" i="31"/>
  <c r="Z264" i="31"/>
  <c r="X264" i="31"/>
  <c r="W264" i="31"/>
  <c r="U264" i="31"/>
  <c r="T264" i="31"/>
  <c r="S264" i="31"/>
  <c r="R264" i="31"/>
  <c r="Q264" i="31"/>
  <c r="P264" i="31"/>
  <c r="O264" i="31"/>
  <c r="L264" i="31"/>
  <c r="K264" i="31"/>
  <c r="J264" i="31"/>
  <c r="I264" i="31"/>
  <c r="AB263" i="31"/>
  <c r="AA263" i="31"/>
  <c r="Z263" i="31"/>
  <c r="X263" i="31"/>
  <c r="W263" i="31"/>
  <c r="U263" i="31"/>
  <c r="T263" i="31"/>
  <c r="S263" i="31"/>
  <c r="R263" i="31"/>
  <c r="Q263" i="31"/>
  <c r="P263" i="31"/>
  <c r="O263" i="31"/>
  <c r="L263" i="31"/>
  <c r="K263" i="31"/>
  <c r="J263" i="31"/>
  <c r="I263" i="31"/>
  <c r="AB262" i="31"/>
  <c r="AA262" i="31"/>
  <c r="Z262" i="31"/>
  <c r="X262" i="31"/>
  <c r="W262" i="31"/>
  <c r="U262" i="31"/>
  <c r="T262" i="31"/>
  <c r="S262" i="31"/>
  <c r="R262" i="31"/>
  <c r="Q262" i="31"/>
  <c r="P262" i="31"/>
  <c r="O262" i="31"/>
  <c r="L262" i="31"/>
  <c r="K262" i="31"/>
  <c r="J262" i="31"/>
  <c r="I262" i="31"/>
  <c r="AB261" i="31"/>
  <c r="AA261" i="31"/>
  <c r="Z261" i="31"/>
  <c r="X261" i="31"/>
  <c r="W261" i="31"/>
  <c r="U261" i="31"/>
  <c r="T261" i="31"/>
  <c r="S261" i="31"/>
  <c r="R261" i="31"/>
  <c r="Q261" i="31"/>
  <c r="P261" i="31"/>
  <c r="O261" i="31"/>
  <c r="L261" i="31"/>
  <c r="K261" i="31"/>
  <c r="J261" i="31"/>
  <c r="I261" i="31"/>
  <c r="AB260" i="31"/>
  <c r="AA260" i="31"/>
  <c r="Z260" i="31"/>
  <c r="X260" i="31"/>
  <c r="W260" i="31"/>
  <c r="U260" i="31"/>
  <c r="T260" i="31"/>
  <c r="S260" i="31"/>
  <c r="R260" i="31"/>
  <c r="Q260" i="31"/>
  <c r="P260" i="31"/>
  <c r="O260" i="31"/>
  <c r="L260" i="31"/>
  <c r="K260" i="31"/>
  <c r="J260" i="31"/>
  <c r="I260" i="31"/>
  <c r="AB258" i="31"/>
  <c r="AA258" i="31"/>
  <c r="Z258" i="31"/>
  <c r="X258" i="31"/>
  <c r="W258" i="31"/>
  <c r="U258" i="31"/>
  <c r="T258" i="31"/>
  <c r="S258" i="31"/>
  <c r="R258" i="31"/>
  <c r="Q258" i="31"/>
  <c r="P258" i="31"/>
  <c r="O258" i="31"/>
  <c r="L258" i="31"/>
  <c r="K258" i="31"/>
  <c r="J258" i="31"/>
  <c r="I258" i="31"/>
  <c r="AB253" i="31"/>
  <c r="AA253" i="31"/>
  <c r="Z253" i="31"/>
  <c r="X253" i="31"/>
  <c r="W253" i="31"/>
  <c r="U253" i="31"/>
  <c r="T253" i="31"/>
  <c r="S253" i="31"/>
  <c r="R253" i="31"/>
  <c r="Q253" i="31"/>
  <c r="P253" i="31"/>
  <c r="O253" i="31"/>
  <c r="L253" i="31"/>
  <c r="K253" i="31"/>
  <c r="J253" i="31"/>
  <c r="I253" i="31"/>
  <c r="AB252" i="31"/>
  <c r="AA252" i="31"/>
  <c r="Z252" i="31"/>
  <c r="X252" i="31"/>
  <c r="W252" i="31"/>
  <c r="U252" i="31"/>
  <c r="T252" i="31"/>
  <c r="S252" i="31"/>
  <c r="R252" i="31"/>
  <c r="Q252" i="31"/>
  <c r="P252" i="31"/>
  <c r="O252" i="31"/>
  <c r="L252" i="31"/>
  <c r="K252" i="31"/>
  <c r="J252" i="31"/>
  <c r="I252" i="31"/>
  <c r="AB251" i="31"/>
  <c r="AA251" i="31"/>
  <c r="Z251" i="31"/>
  <c r="X251" i="31"/>
  <c r="W251" i="31"/>
  <c r="U251" i="31"/>
  <c r="T251" i="31"/>
  <c r="S251" i="31"/>
  <c r="R251" i="31"/>
  <c r="Q251" i="31"/>
  <c r="P251" i="31"/>
  <c r="O251" i="31"/>
  <c r="L251" i="31"/>
  <c r="K251" i="31"/>
  <c r="J251" i="31"/>
  <c r="I251" i="31"/>
  <c r="AB249" i="31"/>
  <c r="AA249" i="31"/>
  <c r="Z249" i="31"/>
  <c r="X249" i="31"/>
  <c r="W249" i="31"/>
  <c r="U249" i="31"/>
  <c r="T249" i="31"/>
  <c r="S249" i="31"/>
  <c r="R249" i="31"/>
  <c r="Q249" i="31"/>
  <c r="P249" i="31"/>
  <c r="O249" i="31"/>
  <c r="L249" i="31"/>
  <c r="K249" i="31"/>
  <c r="J249" i="31"/>
  <c r="I249" i="31"/>
  <c r="AB248" i="31"/>
  <c r="AA248" i="31"/>
  <c r="Z248" i="31"/>
  <c r="X248" i="31"/>
  <c r="W248" i="31"/>
  <c r="U248" i="31"/>
  <c r="T248" i="31"/>
  <c r="S248" i="31"/>
  <c r="R248" i="31"/>
  <c r="Q248" i="31"/>
  <c r="P248" i="31"/>
  <c r="O248" i="31"/>
  <c r="L248" i="31"/>
  <c r="K248" i="31"/>
  <c r="J248" i="31"/>
  <c r="I248" i="31"/>
  <c r="AB247" i="31"/>
  <c r="AA247" i="31"/>
  <c r="Z247" i="31"/>
  <c r="X247" i="31"/>
  <c r="W247" i="31"/>
  <c r="U247" i="31"/>
  <c r="T247" i="31"/>
  <c r="S247" i="31"/>
  <c r="R247" i="31"/>
  <c r="Q247" i="31"/>
  <c r="P247" i="31"/>
  <c r="O247" i="31"/>
  <c r="L247" i="31"/>
  <c r="K247" i="31"/>
  <c r="J247" i="31"/>
  <c r="I247" i="31"/>
  <c r="AB245" i="31"/>
  <c r="AA245" i="31"/>
  <c r="Z245" i="31"/>
  <c r="X245" i="31"/>
  <c r="W245" i="31"/>
  <c r="U245" i="31"/>
  <c r="T245" i="31"/>
  <c r="S245" i="31"/>
  <c r="R245" i="31"/>
  <c r="Q245" i="31"/>
  <c r="P245" i="31"/>
  <c r="O245" i="31"/>
  <c r="L245" i="31"/>
  <c r="K245" i="31"/>
  <c r="J245" i="31"/>
  <c r="I245" i="31"/>
  <c r="AB240" i="31"/>
  <c r="AA240" i="31"/>
  <c r="Z240" i="31"/>
  <c r="X240" i="31"/>
  <c r="W240" i="31"/>
  <c r="U240" i="31"/>
  <c r="T240" i="31"/>
  <c r="S240" i="31"/>
  <c r="R240" i="31"/>
  <c r="Q240" i="31"/>
  <c r="P240" i="31"/>
  <c r="O240" i="31"/>
  <c r="L240" i="31"/>
  <c r="K240" i="31"/>
  <c r="J240" i="31"/>
  <c r="I240" i="31"/>
  <c r="AB239" i="31"/>
  <c r="AA239" i="31"/>
  <c r="Z239" i="31"/>
  <c r="X239" i="31"/>
  <c r="W239" i="31"/>
  <c r="U239" i="31"/>
  <c r="T239" i="31"/>
  <c r="S239" i="31"/>
  <c r="R239" i="31"/>
  <c r="Q239" i="31"/>
  <c r="P239" i="31"/>
  <c r="O239" i="31"/>
  <c r="L239" i="31"/>
  <c r="K239" i="31"/>
  <c r="J239" i="31"/>
  <c r="I239" i="31"/>
  <c r="AB238" i="31"/>
  <c r="AA238" i="31"/>
  <c r="Z238" i="31"/>
  <c r="X238" i="31"/>
  <c r="W238" i="31"/>
  <c r="U238" i="31"/>
  <c r="T238" i="31"/>
  <c r="S238" i="31"/>
  <c r="R238" i="31"/>
  <c r="Q238" i="31"/>
  <c r="P238" i="31"/>
  <c r="O238" i="31"/>
  <c r="L238" i="31"/>
  <c r="K238" i="31"/>
  <c r="J238" i="31"/>
  <c r="I238" i="31"/>
  <c r="AB237" i="31"/>
  <c r="AA237" i="31"/>
  <c r="Z237" i="31"/>
  <c r="X237" i="31"/>
  <c r="W237" i="31"/>
  <c r="U237" i="31"/>
  <c r="T237" i="31"/>
  <c r="S237" i="31"/>
  <c r="R237" i="31"/>
  <c r="Q237" i="31"/>
  <c r="P237" i="31"/>
  <c r="O237" i="31"/>
  <c r="L237" i="31"/>
  <c r="K237" i="31"/>
  <c r="J237" i="31"/>
  <c r="I237" i="31"/>
  <c r="AB236" i="31"/>
  <c r="AA236" i="31"/>
  <c r="Z236" i="31"/>
  <c r="X236" i="31"/>
  <c r="W236" i="31"/>
  <c r="U236" i="31"/>
  <c r="T236" i="31"/>
  <c r="S236" i="31"/>
  <c r="R236" i="31"/>
  <c r="Q236" i="31"/>
  <c r="P236" i="31"/>
  <c r="O236" i="31"/>
  <c r="L236" i="31"/>
  <c r="K236" i="31"/>
  <c r="J236" i="31"/>
  <c r="I236" i="31"/>
  <c r="AB235" i="31"/>
  <c r="AA235" i="31"/>
  <c r="Z235" i="31"/>
  <c r="X235" i="31"/>
  <c r="W235" i="31"/>
  <c r="U235" i="31"/>
  <c r="T235" i="31"/>
  <c r="S235" i="31"/>
  <c r="R235" i="31"/>
  <c r="Q235" i="31"/>
  <c r="P235" i="31"/>
  <c r="O235" i="31"/>
  <c r="L235" i="31"/>
  <c r="K235" i="31"/>
  <c r="J235" i="31"/>
  <c r="I235" i="31"/>
  <c r="AB234" i="31"/>
  <c r="AA234" i="31"/>
  <c r="Z234" i="31"/>
  <c r="X234" i="31"/>
  <c r="W234" i="31"/>
  <c r="U234" i="31"/>
  <c r="T234" i="31"/>
  <c r="S234" i="31"/>
  <c r="R234" i="31"/>
  <c r="Q234" i="31"/>
  <c r="P234" i="31"/>
  <c r="O234" i="31"/>
  <c r="L234" i="31"/>
  <c r="K234" i="31"/>
  <c r="J234" i="31"/>
  <c r="I234" i="31"/>
  <c r="AB233" i="31"/>
  <c r="AA233" i="31"/>
  <c r="Z233" i="31"/>
  <c r="X233" i="31"/>
  <c r="W233" i="31"/>
  <c r="U233" i="31"/>
  <c r="T233" i="31"/>
  <c r="S233" i="31"/>
  <c r="R233" i="31"/>
  <c r="Q233" i="31"/>
  <c r="P233" i="31"/>
  <c r="O233" i="31"/>
  <c r="L233" i="31"/>
  <c r="K233" i="31"/>
  <c r="J233" i="31"/>
  <c r="I233" i="31"/>
  <c r="AB231" i="31"/>
  <c r="AA231" i="31"/>
  <c r="Z231" i="31"/>
  <c r="X231" i="31"/>
  <c r="W231" i="31"/>
  <c r="U231" i="31"/>
  <c r="T231" i="31"/>
  <c r="S231" i="31"/>
  <c r="R231" i="31"/>
  <c r="Q231" i="31"/>
  <c r="P231" i="31"/>
  <c r="O231" i="31"/>
  <c r="L231" i="31"/>
  <c r="K231" i="31"/>
  <c r="J231" i="31"/>
  <c r="I231" i="31"/>
  <c r="AB230" i="31"/>
  <c r="AA230" i="31"/>
  <c r="Z230" i="31"/>
  <c r="X230" i="31"/>
  <c r="W230" i="31"/>
  <c r="U230" i="31"/>
  <c r="T230" i="31"/>
  <c r="S230" i="31"/>
  <c r="R230" i="31"/>
  <c r="Q230" i="31"/>
  <c r="P230" i="31"/>
  <c r="O230" i="31"/>
  <c r="L230" i="31"/>
  <c r="K230" i="31"/>
  <c r="J230" i="31"/>
  <c r="I230" i="31"/>
  <c r="AB229" i="31"/>
  <c r="AA229" i="31"/>
  <c r="Z229" i="31"/>
  <c r="X229" i="31"/>
  <c r="W229" i="31"/>
  <c r="U229" i="31"/>
  <c r="T229" i="31"/>
  <c r="S229" i="31"/>
  <c r="R229" i="31"/>
  <c r="Q229" i="31"/>
  <c r="P229" i="31"/>
  <c r="O229" i="31"/>
  <c r="L229" i="31"/>
  <c r="K229" i="31"/>
  <c r="J229" i="31"/>
  <c r="I229" i="31"/>
  <c r="AB228" i="31"/>
  <c r="AA228" i="31"/>
  <c r="Z228" i="31"/>
  <c r="X228" i="31"/>
  <c r="W228" i="31"/>
  <c r="U228" i="31"/>
  <c r="T228" i="31"/>
  <c r="S228" i="31"/>
  <c r="R228" i="31"/>
  <c r="Q228" i="31"/>
  <c r="P228" i="31"/>
  <c r="O228" i="31"/>
  <c r="L228" i="31"/>
  <c r="K228" i="31"/>
  <c r="J228" i="31"/>
  <c r="I228" i="31"/>
  <c r="AB227" i="31"/>
  <c r="AA227" i="31"/>
  <c r="Z227" i="31"/>
  <c r="X227" i="31"/>
  <c r="W227" i="31"/>
  <c r="U227" i="31"/>
  <c r="T227" i="31"/>
  <c r="S227" i="31"/>
  <c r="R227" i="31"/>
  <c r="Q227" i="31"/>
  <c r="P227" i="31"/>
  <c r="O227" i="31"/>
  <c r="L227" i="31"/>
  <c r="K227" i="31"/>
  <c r="J227" i="31"/>
  <c r="I227" i="31"/>
  <c r="AB226" i="31"/>
  <c r="AA226" i="31"/>
  <c r="Z226" i="31"/>
  <c r="X226" i="31"/>
  <c r="W226" i="31"/>
  <c r="U226" i="31"/>
  <c r="T226" i="31"/>
  <c r="S226" i="31"/>
  <c r="R226" i="31"/>
  <c r="Q226" i="31"/>
  <c r="P226" i="31"/>
  <c r="O226" i="31"/>
  <c r="L226" i="31"/>
  <c r="K226" i="31"/>
  <c r="J226" i="31"/>
  <c r="I226" i="31"/>
  <c r="AB225" i="31"/>
  <c r="AA225" i="31"/>
  <c r="Z225" i="31"/>
  <c r="X225" i="31"/>
  <c r="W225" i="31"/>
  <c r="U225" i="31"/>
  <c r="T225" i="31"/>
  <c r="S225" i="31"/>
  <c r="R225" i="31"/>
  <c r="Q225" i="31"/>
  <c r="P225" i="31"/>
  <c r="O225" i="31"/>
  <c r="L225" i="31"/>
  <c r="K225" i="31"/>
  <c r="J225" i="31"/>
  <c r="I225" i="31"/>
  <c r="AB224" i="31"/>
  <c r="AA224" i="31"/>
  <c r="Z224" i="31"/>
  <c r="X224" i="31"/>
  <c r="W224" i="31"/>
  <c r="U224" i="31"/>
  <c r="T224" i="31"/>
  <c r="S224" i="31"/>
  <c r="R224" i="31"/>
  <c r="Q224" i="31"/>
  <c r="P224" i="31"/>
  <c r="O224" i="31"/>
  <c r="L224" i="31"/>
  <c r="K224" i="31"/>
  <c r="J224" i="31"/>
  <c r="I224" i="31"/>
  <c r="AB223" i="31"/>
  <c r="AA223" i="31"/>
  <c r="Z223" i="31"/>
  <c r="X223" i="31"/>
  <c r="W223" i="31"/>
  <c r="U223" i="31"/>
  <c r="T223" i="31"/>
  <c r="S223" i="31"/>
  <c r="R223" i="31"/>
  <c r="Q223" i="31"/>
  <c r="P223" i="31"/>
  <c r="O223" i="31"/>
  <c r="L223" i="31"/>
  <c r="K223" i="31"/>
  <c r="J223" i="31"/>
  <c r="I223" i="31"/>
  <c r="AB222" i="31"/>
  <c r="AA222" i="31"/>
  <c r="Z222" i="31"/>
  <c r="X222" i="31"/>
  <c r="W222" i="31"/>
  <c r="U222" i="31"/>
  <c r="T222" i="31"/>
  <c r="S222" i="31"/>
  <c r="R222" i="31"/>
  <c r="Q222" i="31"/>
  <c r="P222" i="31"/>
  <c r="O222" i="31"/>
  <c r="L222" i="31"/>
  <c r="K222" i="31"/>
  <c r="J222" i="31"/>
  <c r="I222" i="31"/>
  <c r="AB221" i="31"/>
  <c r="AA221" i="31"/>
  <c r="Z221" i="31"/>
  <c r="X221" i="31"/>
  <c r="W221" i="31"/>
  <c r="U221" i="31"/>
  <c r="T221" i="31"/>
  <c r="S221" i="31"/>
  <c r="R221" i="31"/>
  <c r="Q221" i="31"/>
  <c r="P221" i="31"/>
  <c r="O221" i="31"/>
  <c r="L221" i="31"/>
  <c r="K221" i="31"/>
  <c r="J221" i="31"/>
  <c r="I221" i="31"/>
  <c r="AB220" i="31"/>
  <c r="AA220" i="31"/>
  <c r="Z220" i="31"/>
  <c r="X220" i="31"/>
  <c r="W220" i="31"/>
  <c r="U220" i="31"/>
  <c r="T220" i="31"/>
  <c r="S220" i="31"/>
  <c r="R220" i="31"/>
  <c r="Q220" i="31"/>
  <c r="P220" i="31"/>
  <c r="O220" i="31"/>
  <c r="L220" i="31"/>
  <c r="K220" i="31"/>
  <c r="J220" i="31"/>
  <c r="I220" i="31"/>
  <c r="AB219" i="31"/>
  <c r="AA219" i="31"/>
  <c r="Z219" i="31"/>
  <c r="X219" i="31"/>
  <c r="W219" i="31"/>
  <c r="U219" i="31"/>
  <c r="T219" i="31"/>
  <c r="S219" i="31"/>
  <c r="R219" i="31"/>
  <c r="Q219" i="31"/>
  <c r="P219" i="31"/>
  <c r="O219" i="31"/>
  <c r="L219" i="31"/>
  <c r="K219" i="31"/>
  <c r="J219" i="31"/>
  <c r="I219" i="31"/>
  <c r="AB218" i="31"/>
  <c r="AA218" i="31"/>
  <c r="Z218" i="31"/>
  <c r="X218" i="31"/>
  <c r="W218" i="31"/>
  <c r="U218" i="31"/>
  <c r="T218" i="31"/>
  <c r="S218" i="31"/>
  <c r="R218" i="31"/>
  <c r="Q218" i="31"/>
  <c r="P218" i="31"/>
  <c r="O218" i="31"/>
  <c r="L218" i="31"/>
  <c r="K218" i="31"/>
  <c r="J218" i="31"/>
  <c r="I218" i="31"/>
  <c r="AB217" i="31"/>
  <c r="AA217" i="31"/>
  <c r="Z217" i="31"/>
  <c r="X217" i="31"/>
  <c r="W217" i="31"/>
  <c r="U217" i="31"/>
  <c r="T217" i="31"/>
  <c r="S217" i="31"/>
  <c r="R217" i="31"/>
  <c r="Q217" i="31"/>
  <c r="P217" i="31"/>
  <c r="O217" i="31"/>
  <c r="L217" i="31"/>
  <c r="K217" i="31"/>
  <c r="J217" i="31"/>
  <c r="I217" i="31"/>
  <c r="AB216" i="31"/>
  <c r="AA216" i="31"/>
  <c r="Z216" i="31"/>
  <c r="X216" i="31"/>
  <c r="W216" i="31"/>
  <c r="U216" i="31"/>
  <c r="T216" i="31"/>
  <c r="S216" i="31"/>
  <c r="R216" i="31"/>
  <c r="Q216" i="31"/>
  <c r="P216" i="31"/>
  <c r="O216" i="31"/>
  <c r="L216" i="31"/>
  <c r="K216" i="31"/>
  <c r="J216" i="31"/>
  <c r="I216" i="31"/>
  <c r="AB215" i="31"/>
  <c r="AA215" i="31"/>
  <c r="Z215" i="31"/>
  <c r="X215" i="31"/>
  <c r="W215" i="31"/>
  <c r="U215" i="31"/>
  <c r="T215" i="31"/>
  <c r="S215" i="31"/>
  <c r="R215" i="31"/>
  <c r="Q215" i="31"/>
  <c r="P215" i="31"/>
  <c r="O215" i="31"/>
  <c r="L215" i="31"/>
  <c r="K215" i="31"/>
  <c r="J215" i="31"/>
  <c r="I215" i="31"/>
  <c r="AB213" i="31"/>
  <c r="AA213" i="31"/>
  <c r="Z213" i="31"/>
  <c r="X213" i="31"/>
  <c r="W213" i="31"/>
  <c r="U213" i="31"/>
  <c r="T213" i="31"/>
  <c r="S213" i="31"/>
  <c r="R213" i="31"/>
  <c r="Q213" i="31"/>
  <c r="P213" i="31"/>
  <c r="O213" i="31"/>
  <c r="L213" i="31"/>
  <c r="K213" i="31"/>
  <c r="J213" i="31"/>
  <c r="I213" i="31"/>
  <c r="AB212" i="31"/>
  <c r="AA212" i="31"/>
  <c r="Z212" i="31"/>
  <c r="X212" i="31"/>
  <c r="W212" i="31"/>
  <c r="U212" i="31"/>
  <c r="T212" i="31"/>
  <c r="S212" i="31"/>
  <c r="R212" i="31"/>
  <c r="Q212" i="31"/>
  <c r="P212" i="31"/>
  <c r="O212" i="31"/>
  <c r="L212" i="31"/>
  <c r="K212" i="31"/>
  <c r="J212" i="31"/>
  <c r="I212" i="31"/>
  <c r="AB207" i="31"/>
  <c r="AA207" i="31"/>
  <c r="Z207" i="31"/>
  <c r="X207" i="31"/>
  <c r="W207" i="31"/>
  <c r="U207" i="31"/>
  <c r="T207" i="31"/>
  <c r="S207" i="31"/>
  <c r="R207" i="31"/>
  <c r="Q207" i="31"/>
  <c r="P207" i="31"/>
  <c r="O207" i="31"/>
  <c r="L207" i="31"/>
  <c r="K207" i="31"/>
  <c r="J207" i="31"/>
  <c r="I207" i="31"/>
  <c r="AB205" i="31"/>
  <c r="AA205" i="31"/>
  <c r="Z205" i="31"/>
  <c r="X205" i="31"/>
  <c r="W205" i="31"/>
  <c r="U205" i="31"/>
  <c r="T205" i="31"/>
  <c r="S205" i="31"/>
  <c r="R205" i="31"/>
  <c r="Q205" i="31"/>
  <c r="P205" i="31"/>
  <c r="O205" i="31"/>
  <c r="L205" i="31"/>
  <c r="K205" i="31"/>
  <c r="J205" i="31"/>
  <c r="I205" i="31"/>
  <c r="AB204" i="31"/>
  <c r="AA204" i="31"/>
  <c r="Z204" i="31"/>
  <c r="X204" i="31"/>
  <c r="W204" i="31"/>
  <c r="U204" i="31"/>
  <c r="T204" i="31"/>
  <c r="S204" i="31"/>
  <c r="R204" i="31"/>
  <c r="Q204" i="31"/>
  <c r="P204" i="31"/>
  <c r="O204" i="31"/>
  <c r="L204" i="31"/>
  <c r="K204" i="31"/>
  <c r="J204" i="31"/>
  <c r="I204" i="31"/>
  <c r="AB203" i="31"/>
  <c r="AA203" i="31"/>
  <c r="Z203" i="31"/>
  <c r="X203" i="31"/>
  <c r="W203" i="31"/>
  <c r="U203" i="31"/>
  <c r="T203" i="31"/>
  <c r="S203" i="31"/>
  <c r="R203" i="31"/>
  <c r="Q203" i="31"/>
  <c r="P203" i="31"/>
  <c r="O203" i="31"/>
  <c r="L203" i="31"/>
  <c r="K203" i="31"/>
  <c r="J203" i="31"/>
  <c r="I203" i="31"/>
  <c r="AB202" i="31"/>
  <c r="AA202" i="31"/>
  <c r="Z202" i="31"/>
  <c r="X202" i="31"/>
  <c r="W202" i="31"/>
  <c r="U202" i="31"/>
  <c r="T202" i="31"/>
  <c r="S202" i="31"/>
  <c r="R202" i="31"/>
  <c r="Q202" i="31"/>
  <c r="P202" i="31"/>
  <c r="O202" i="31"/>
  <c r="L202" i="31"/>
  <c r="K202" i="31"/>
  <c r="J202" i="31"/>
  <c r="I202" i="31"/>
  <c r="AB201" i="31"/>
  <c r="AA201" i="31"/>
  <c r="Z201" i="31"/>
  <c r="X201" i="31"/>
  <c r="W201" i="31"/>
  <c r="U201" i="31"/>
  <c r="T201" i="31"/>
  <c r="S201" i="31"/>
  <c r="R201" i="31"/>
  <c r="Q201" i="31"/>
  <c r="P201" i="31"/>
  <c r="O201" i="31"/>
  <c r="L201" i="31"/>
  <c r="K201" i="31"/>
  <c r="J201" i="31"/>
  <c r="I201" i="31"/>
  <c r="AB200" i="31"/>
  <c r="AA200" i="31"/>
  <c r="Z200" i="31"/>
  <c r="X200" i="31"/>
  <c r="W200" i="31"/>
  <c r="U200" i="31"/>
  <c r="T200" i="31"/>
  <c r="S200" i="31"/>
  <c r="R200" i="31"/>
  <c r="Q200" i="31"/>
  <c r="P200" i="31"/>
  <c r="O200" i="31"/>
  <c r="L200" i="31"/>
  <c r="K200" i="31"/>
  <c r="J200" i="31"/>
  <c r="I200" i="31"/>
  <c r="AB199" i="31"/>
  <c r="AA199" i="31"/>
  <c r="Z199" i="31"/>
  <c r="X199" i="31"/>
  <c r="W199" i="31"/>
  <c r="U199" i="31"/>
  <c r="T199" i="31"/>
  <c r="S199" i="31"/>
  <c r="R199" i="31"/>
  <c r="Q199" i="31"/>
  <c r="P199" i="31"/>
  <c r="O199" i="31"/>
  <c r="L199" i="31"/>
  <c r="K199" i="31"/>
  <c r="J199" i="31"/>
  <c r="I199" i="31"/>
  <c r="AB198" i="31"/>
  <c r="AA198" i="31"/>
  <c r="Z198" i="31"/>
  <c r="X198" i="31"/>
  <c r="W198" i="31"/>
  <c r="U198" i="31"/>
  <c r="T198" i="31"/>
  <c r="S198" i="31"/>
  <c r="R198" i="31"/>
  <c r="Q198" i="31"/>
  <c r="P198" i="31"/>
  <c r="O198" i="31"/>
  <c r="L198" i="31"/>
  <c r="K198" i="31"/>
  <c r="J198" i="31"/>
  <c r="I198" i="31"/>
  <c r="AB197" i="31"/>
  <c r="AA197" i="31"/>
  <c r="Z197" i="31"/>
  <c r="X197" i="31"/>
  <c r="W197" i="31"/>
  <c r="U197" i="31"/>
  <c r="T197" i="31"/>
  <c r="S197" i="31"/>
  <c r="R197" i="31"/>
  <c r="Q197" i="31"/>
  <c r="P197" i="31"/>
  <c r="O197" i="31"/>
  <c r="L197" i="31"/>
  <c r="K197" i="31"/>
  <c r="J197" i="31"/>
  <c r="I197" i="31"/>
  <c r="AB196" i="31"/>
  <c r="AA196" i="31"/>
  <c r="Z196" i="31"/>
  <c r="X196" i="31"/>
  <c r="W196" i="31"/>
  <c r="U196" i="31"/>
  <c r="T196" i="31"/>
  <c r="S196" i="31"/>
  <c r="R196" i="31"/>
  <c r="Q196" i="31"/>
  <c r="P196" i="31"/>
  <c r="O196" i="31"/>
  <c r="L196" i="31"/>
  <c r="K196" i="31"/>
  <c r="J196" i="31"/>
  <c r="I196" i="31"/>
  <c r="AB195" i="31"/>
  <c r="AA195" i="31"/>
  <c r="Z195" i="31"/>
  <c r="X195" i="31"/>
  <c r="W195" i="31"/>
  <c r="U195" i="31"/>
  <c r="T195" i="31"/>
  <c r="S195" i="31"/>
  <c r="R195" i="31"/>
  <c r="Q195" i="31"/>
  <c r="P195" i="31"/>
  <c r="O195" i="31"/>
  <c r="L195" i="31"/>
  <c r="K195" i="31"/>
  <c r="J195" i="31"/>
  <c r="I195" i="31"/>
  <c r="AB194" i="31"/>
  <c r="AA194" i="31"/>
  <c r="Z194" i="31"/>
  <c r="X194" i="31"/>
  <c r="W194" i="31"/>
  <c r="U194" i="31"/>
  <c r="T194" i="31"/>
  <c r="S194" i="31"/>
  <c r="R194" i="31"/>
  <c r="Q194" i="31"/>
  <c r="P194" i="31"/>
  <c r="O194" i="31"/>
  <c r="L194" i="31"/>
  <c r="K194" i="31"/>
  <c r="J194" i="31"/>
  <c r="I194" i="31"/>
  <c r="AB192" i="31"/>
  <c r="AA192" i="31"/>
  <c r="Z192" i="31"/>
  <c r="X192" i="31"/>
  <c r="W192" i="31"/>
  <c r="U192" i="31"/>
  <c r="T192" i="31"/>
  <c r="S192" i="31"/>
  <c r="R192" i="31"/>
  <c r="Q192" i="31"/>
  <c r="P192" i="31"/>
  <c r="O192" i="31"/>
  <c r="L192" i="31"/>
  <c r="K192" i="31"/>
  <c r="J192" i="31"/>
  <c r="I192" i="31"/>
  <c r="AB186" i="31"/>
  <c r="AA186" i="31"/>
  <c r="Z186" i="31"/>
  <c r="X186" i="31"/>
  <c r="W186" i="31"/>
  <c r="U186" i="31"/>
  <c r="T186" i="31"/>
  <c r="S186" i="31"/>
  <c r="R186" i="31"/>
  <c r="Q186" i="31"/>
  <c r="P186" i="31"/>
  <c r="O186" i="31"/>
  <c r="L186" i="31"/>
  <c r="K186" i="31"/>
  <c r="J186" i="31"/>
  <c r="I186" i="31"/>
  <c r="AB185" i="31"/>
  <c r="AA185" i="31"/>
  <c r="Z185" i="31"/>
  <c r="X185" i="31"/>
  <c r="W185" i="31"/>
  <c r="U185" i="31"/>
  <c r="T185" i="31"/>
  <c r="S185" i="31"/>
  <c r="R185" i="31"/>
  <c r="Q185" i="31"/>
  <c r="P185" i="31"/>
  <c r="O185" i="31"/>
  <c r="L185" i="31"/>
  <c r="K185" i="31"/>
  <c r="J185" i="31"/>
  <c r="I185" i="31"/>
  <c r="AB184" i="31"/>
  <c r="AA184" i="31"/>
  <c r="Z184" i="31"/>
  <c r="X184" i="31"/>
  <c r="W184" i="31"/>
  <c r="U184" i="31"/>
  <c r="T184" i="31"/>
  <c r="S184" i="31"/>
  <c r="R184" i="31"/>
  <c r="Q184" i="31"/>
  <c r="P184" i="31"/>
  <c r="O184" i="31"/>
  <c r="L184" i="31"/>
  <c r="K184" i="31"/>
  <c r="J184" i="31"/>
  <c r="I184" i="31"/>
  <c r="AB183" i="31"/>
  <c r="AA183" i="31"/>
  <c r="Z183" i="31"/>
  <c r="X183" i="31"/>
  <c r="W183" i="31"/>
  <c r="U183" i="31"/>
  <c r="T183" i="31"/>
  <c r="S183" i="31"/>
  <c r="R183" i="31"/>
  <c r="Q183" i="31"/>
  <c r="P183" i="31"/>
  <c r="O183" i="31"/>
  <c r="L183" i="31"/>
  <c r="K183" i="31"/>
  <c r="J183" i="31"/>
  <c r="I183" i="31"/>
  <c r="AB182" i="31"/>
  <c r="AA182" i="31"/>
  <c r="Z182" i="31"/>
  <c r="X182" i="31"/>
  <c r="W182" i="31"/>
  <c r="U182" i="31"/>
  <c r="T182" i="31"/>
  <c r="S182" i="31"/>
  <c r="R182" i="31"/>
  <c r="Q182" i="31"/>
  <c r="P182" i="31"/>
  <c r="O182" i="31"/>
  <c r="L182" i="31"/>
  <c r="K182" i="31"/>
  <c r="J182" i="31"/>
  <c r="I182" i="31"/>
  <c r="AB180" i="31"/>
  <c r="AA180" i="31"/>
  <c r="Z180" i="31"/>
  <c r="X180" i="31"/>
  <c r="W180" i="31"/>
  <c r="U180" i="31"/>
  <c r="T180" i="31"/>
  <c r="S180" i="31"/>
  <c r="R180" i="31"/>
  <c r="Q180" i="31"/>
  <c r="P180" i="31"/>
  <c r="O180" i="31"/>
  <c r="L180" i="31"/>
  <c r="K180" i="31"/>
  <c r="J180" i="31"/>
  <c r="I180" i="31"/>
  <c r="AB175" i="31"/>
  <c r="AA175" i="31"/>
  <c r="Z175" i="31"/>
  <c r="X175" i="31"/>
  <c r="W175" i="31"/>
  <c r="U175" i="31"/>
  <c r="T175" i="31"/>
  <c r="S175" i="31"/>
  <c r="R175" i="31"/>
  <c r="Q175" i="31"/>
  <c r="P175" i="31"/>
  <c r="O175" i="31"/>
  <c r="L175" i="31"/>
  <c r="K175" i="31"/>
  <c r="J175" i="31"/>
  <c r="I175" i="31"/>
  <c r="AB174" i="31"/>
  <c r="AA174" i="31"/>
  <c r="Z174" i="31"/>
  <c r="X174" i="31"/>
  <c r="W174" i="31"/>
  <c r="U174" i="31"/>
  <c r="T174" i="31"/>
  <c r="S174" i="31"/>
  <c r="R174" i="31"/>
  <c r="Q174" i="31"/>
  <c r="P174" i="31"/>
  <c r="O174" i="31"/>
  <c r="L174" i="31"/>
  <c r="K174" i="31"/>
  <c r="J174" i="31"/>
  <c r="I174" i="31"/>
  <c r="AB173" i="31"/>
  <c r="AA173" i="31"/>
  <c r="Z173" i="31"/>
  <c r="X173" i="31"/>
  <c r="W173" i="31"/>
  <c r="U173" i="31"/>
  <c r="T173" i="31"/>
  <c r="S173" i="31"/>
  <c r="R173" i="31"/>
  <c r="Q173" i="31"/>
  <c r="P173" i="31"/>
  <c r="O173" i="31"/>
  <c r="L173" i="31"/>
  <c r="K173" i="31"/>
  <c r="J173" i="31"/>
  <c r="I173" i="31"/>
  <c r="AB171" i="31"/>
  <c r="AA171" i="31"/>
  <c r="Z171" i="31"/>
  <c r="X171" i="31"/>
  <c r="W171" i="31"/>
  <c r="U171" i="31"/>
  <c r="T171" i="31"/>
  <c r="S171" i="31"/>
  <c r="R171" i="31"/>
  <c r="Q171" i="31"/>
  <c r="P171" i="31"/>
  <c r="O171" i="31"/>
  <c r="L171" i="31"/>
  <c r="K171" i="31"/>
  <c r="J171" i="31"/>
  <c r="I171" i="31"/>
  <c r="AB170" i="31"/>
  <c r="AA170" i="31"/>
  <c r="Z170" i="31"/>
  <c r="X170" i="31"/>
  <c r="W170" i="31"/>
  <c r="U170" i="31"/>
  <c r="T170" i="31"/>
  <c r="S170" i="31"/>
  <c r="R170" i="31"/>
  <c r="Q170" i="31"/>
  <c r="P170" i="31"/>
  <c r="O170" i="31"/>
  <c r="L170" i="31"/>
  <c r="K170" i="31"/>
  <c r="J170" i="31"/>
  <c r="I170" i="31"/>
  <c r="AB169" i="31"/>
  <c r="AA169" i="31"/>
  <c r="Z169" i="31"/>
  <c r="X169" i="31"/>
  <c r="W169" i="31"/>
  <c r="U169" i="31"/>
  <c r="T169" i="31"/>
  <c r="S169" i="31"/>
  <c r="R169" i="31"/>
  <c r="Q169" i="31"/>
  <c r="P169" i="31"/>
  <c r="O169" i="31"/>
  <c r="L169" i="31"/>
  <c r="K169" i="31"/>
  <c r="J169" i="31"/>
  <c r="I169" i="31"/>
  <c r="AB168" i="31"/>
  <c r="AA168" i="31"/>
  <c r="Z168" i="31"/>
  <c r="X168" i="31"/>
  <c r="W168" i="31"/>
  <c r="U168" i="31"/>
  <c r="T168" i="31"/>
  <c r="S168" i="31"/>
  <c r="R168" i="31"/>
  <c r="Q168" i="31"/>
  <c r="P168" i="31"/>
  <c r="O168" i="31"/>
  <c r="L168" i="31"/>
  <c r="K168" i="31"/>
  <c r="J168" i="31"/>
  <c r="I168" i="31"/>
  <c r="AB167" i="31"/>
  <c r="AA167" i="31"/>
  <c r="Z167" i="31"/>
  <c r="X167" i="31"/>
  <c r="W167" i="31"/>
  <c r="U167" i="31"/>
  <c r="T167" i="31"/>
  <c r="S167" i="31"/>
  <c r="R167" i="31"/>
  <c r="Q167" i="31"/>
  <c r="P167" i="31"/>
  <c r="O167" i="31"/>
  <c r="L167" i="31"/>
  <c r="K167" i="31"/>
  <c r="J167" i="31"/>
  <c r="I167" i="31"/>
  <c r="AB166" i="31"/>
  <c r="AA166" i="31"/>
  <c r="Z166" i="31"/>
  <c r="X166" i="31"/>
  <c r="W166" i="31"/>
  <c r="U166" i="31"/>
  <c r="T166" i="31"/>
  <c r="S166" i="31"/>
  <c r="R166" i="31"/>
  <c r="Q166" i="31"/>
  <c r="P166" i="31"/>
  <c r="O166" i="31"/>
  <c r="L166" i="31"/>
  <c r="K166" i="31"/>
  <c r="J166" i="31"/>
  <c r="I166" i="31"/>
  <c r="AB165" i="31"/>
  <c r="AA165" i="31"/>
  <c r="Z165" i="31"/>
  <c r="X165" i="31"/>
  <c r="W165" i="31"/>
  <c r="U165" i="31"/>
  <c r="T165" i="31"/>
  <c r="S165" i="31"/>
  <c r="R165" i="31"/>
  <c r="Q165" i="31"/>
  <c r="P165" i="31"/>
  <c r="O165" i="31"/>
  <c r="L165" i="31"/>
  <c r="K165" i="31"/>
  <c r="J165" i="31"/>
  <c r="I165" i="31"/>
  <c r="AB164" i="31"/>
  <c r="AA164" i="31"/>
  <c r="Z164" i="31"/>
  <c r="X164" i="31"/>
  <c r="W164" i="31"/>
  <c r="U164" i="31"/>
  <c r="T164" i="31"/>
  <c r="S164" i="31"/>
  <c r="R164" i="31"/>
  <c r="Q164" i="31"/>
  <c r="P164" i="31"/>
  <c r="O164" i="31"/>
  <c r="L164" i="31"/>
  <c r="K164" i="31"/>
  <c r="J164" i="31"/>
  <c r="I164" i="31"/>
  <c r="AB163" i="31"/>
  <c r="AA163" i="31"/>
  <c r="Z163" i="31"/>
  <c r="X163" i="31"/>
  <c r="W163" i="31"/>
  <c r="U163" i="31"/>
  <c r="T163" i="31"/>
  <c r="S163" i="31"/>
  <c r="R163" i="31"/>
  <c r="Q163" i="31"/>
  <c r="P163" i="31"/>
  <c r="O163" i="31"/>
  <c r="L163" i="31"/>
  <c r="K163" i="31"/>
  <c r="J163" i="31"/>
  <c r="I163" i="31"/>
  <c r="AB162" i="31"/>
  <c r="AA162" i="31"/>
  <c r="Z162" i="31"/>
  <c r="X162" i="31"/>
  <c r="W162" i="31"/>
  <c r="U162" i="31"/>
  <c r="T162" i="31"/>
  <c r="S162" i="31"/>
  <c r="R162" i="31"/>
  <c r="Q162" i="31"/>
  <c r="P162" i="31"/>
  <c r="O162" i="31"/>
  <c r="L162" i="31"/>
  <c r="K162" i="31"/>
  <c r="J162" i="31"/>
  <c r="I162" i="31"/>
  <c r="AB161" i="31"/>
  <c r="AA161" i="31"/>
  <c r="Z161" i="31"/>
  <c r="X161" i="31"/>
  <c r="W161" i="31"/>
  <c r="U161" i="31"/>
  <c r="T161" i="31"/>
  <c r="S161" i="31"/>
  <c r="R161" i="31"/>
  <c r="Q161" i="31"/>
  <c r="P161" i="31"/>
  <c r="O161" i="31"/>
  <c r="L161" i="31"/>
  <c r="K161" i="31"/>
  <c r="J161" i="31"/>
  <c r="I161" i="31"/>
  <c r="AB160" i="31"/>
  <c r="AA160" i="31"/>
  <c r="Z160" i="31"/>
  <c r="X160" i="31"/>
  <c r="W160" i="31"/>
  <c r="U160" i="31"/>
  <c r="T160" i="31"/>
  <c r="S160" i="31"/>
  <c r="R160" i="31"/>
  <c r="Q160" i="31"/>
  <c r="P160" i="31"/>
  <c r="O160" i="31"/>
  <c r="L160" i="31"/>
  <c r="K160" i="31"/>
  <c r="J160" i="31"/>
  <c r="I160" i="31"/>
  <c r="AB158" i="31"/>
  <c r="AA158" i="31"/>
  <c r="Z158" i="31"/>
  <c r="X158" i="31"/>
  <c r="W158" i="31"/>
  <c r="U158" i="31"/>
  <c r="T158" i="31"/>
  <c r="S158" i="31"/>
  <c r="R158" i="31"/>
  <c r="Q158" i="31"/>
  <c r="P158" i="31"/>
  <c r="O158" i="31"/>
  <c r="L158" i="31"/>
  <c r="K158" i="31"/>
  <c r="J158" i="31"/>
  <c r="I158" i="31"/>
  <c r="AB152" i="31"/>
  <c r="AA152" i="31"/>
  <c r="Z152" i="31"/>
  <c r="X152" i="31"/>
  <c r="W152" i="31"/>
  <c r="U152" i="31"/>
  <c r="T152" i="31"/>
  <c r="S152" i="31"/>
  <c r="R152" i="31"/>
  <c r="Q152" i="31"/>
  <c r="P152" i="31"/>
  <c r="O152" i="31"/>
  <c r="L152" i="31"/>
  <c r="K152" i="31"/>
  <c r="J152" i="31"/>
  <c r="I152" i="31"/>
  <c r="AB151" i="31"/>
  <c r="AA151" i="31"/>
  <c r="Z151" i="31"/>
  <c r="X151" i="31"/>
  <c r="W151" i="31"/>
  <c r="U151" i="31"/>
  <c r="T151" i="31"/>
  <c r="S151" i="31"/>
  <c r="R151" i="31"/>
  <c r="Q151" i="31"/>
  <c r="P151" i="31"/>
  <c r="O151" i="31"/>
  <c r="L151" i="31"/>
  <c r="K151" i="31"/>
  <c r="J151" i="31"/>
  <c r="I151" i="31"/>
  <c r="AB150" i="31"/>
  <c r="AA150" i="31"/>
  <c r="Z150" i="31"/>
  <c r="X150" i="31"/>
  <c r="W150" i="31"/>
  <c r="U150" i="31"/>
  <c r="T150" i="31"/>
  <c r="S150" i="31"/>
  <c r="R150" i="31"/>
  <c r="Q150" i="31"/>
  <c r="P150" i="31"/>
  <c r="O150" i="31"/>
  <c r="L150" i="31"/>
  <c r="K150" i="31"/>
  <c r="J150" i="31"/>
  <c r="I150" i="31"/>
  <c r="AB149" i="31"/>
  <c r="AA149" i="31"/>
  <c r="Z149" i="31"/>
  <c r="X149" i="31"/>
  <c r="W149" i="31"/>
  <c r="U149" i="31"/>
  <c r="T149" i="31"/>
  <c r="S149" i="31"/>
  <c r="R149" i="31"/>
  <c r="Q149" i="31"/>
  <c r="P149" i="31"/>
  <c r="O149" i="31"/>
  <c r="L149" i="31"/>
  <c r="K149" i="31"/>
  <c r="J149" i="31"/>
  <c r="I149" i="31"/>
  <c r="AB148" i="31"/>
  <c r="AA148" i="31"/>
  <c r="Z148" i="31"/>
  <c r="X148" i="31"/>
  <c r="W148" i="31"/>
  <c r="U148" i="31"/>
  <c r="T148" i="31"/>
  <c r="S148" i="31"/>
  <c r="R148" i="31"/>
  <c r="Q148" i="31"/>
  <c r="P148" i="31"/>
  <c r="O148" i="31"/>
  <c r="L148" i="31"/>
  <c r="K148" i="31"/>
  <c r="J148" i="31"/>
  <c r="I148" i="31"/>
  <c r="AB147" i="31"/>
  <c r="AA147" i="31"/>
  <c r="Z147" i="31"/>
  <c r="X147" i="31"/>
  <c r="W147" i="31"/>
  <c r="U147" i="31"/>
  <c r="T147" i="31"/>
  <c r="S147" i="31"/>
  <c r="R147" i="31"/>
  <c r="Q147" i="31"/>
  <c r="P147" i="31"/>
  <c r="O147" i="31"/>
  <c r="L147" i="31"/>
  <c r="K147" i="31"/>
  <c r="J147" i="31"/>
  <c r="I147" i="31"/>
  <c r="AB146" i="31"/>
  <c r="AA146" i="31"/>
  <c r="Z146" i="31"/>
  <c r="X146" i="31"/>
  <c r="W146" i="31"/>
  <c r="U146" i="31"/>
  <c r="T146" i="31"/>
  <c r="S146" i="31"/>
  <c r="R146" i="31"/>
  <c r="Q146" i="31"/>
  <c r="P146" i="31"/>
  <c r="O146" i="31"/>
  <c r="L146" i="31"/>
  <c r="K146" i="31"/>
  <c r="J146" i="31"/>
  <c r="I146" i="31"/>
  <c r="AB145" i="31"/>
  <c r="AA145" i="31"/>
  <c r="Z145" i="31"/>
  <c r="X145" i="31"/>
  <c r="W145" i="31"/>
  <c r="U145" i="31"/>
  <c r="T145" i="31"/>
  <c r="S145" i="31"/>
  <c r="R145" i="31"/>
  <c r="Q145" i="31"/>
  <c r="P145" i="31"/>
  <c r="O145" i="31"/>
  <c r="L145" i="31"/>
  <c r="K145" i="31"/>
  <c r="J145" i="31"/>
  <c r="I145" i="31"/>
  <c r="AB143" i="31"/>
  <c r="AA143" i="31"/>
  <c r="Z143" i="31"/>
  <c r="X143" i="31"/>
  <c r="W143" i="31"/>
  <c r="U143" i="31"/>
  <c r="T143" i="31"/>
  <c r="S143" i="31"/>
  <c r="R143" i="31"/>
  <c r="Q143" i="31"/>
  <c r="P143" i="31"/>
  <c r="O143" i="31"/>
  <c r="L143" i="31"/>
  <c r="K143" i="31"/>
  <c r="J143" i="31"/>
  <c r="I143" i="31"/>
  <c r="AB138" i="31"/>
  <c r="AA138" i="31"/>
  <c r="Z138" i="31"/>
  <c r="X138" i="31"/>
  <c r="W138" i="31"/>
  <c r="U138" i="31"/>
  <c r="T138" i="31"/>
  <c r="S138" i="31"/>
  <c r="R138" i="31"/>
  <c r="Q138" i="31"/>
  <c r="P138" i="31"/>
  <c r="O138" i="31"/>
  <c r="L138" i="31"/>
  <c r="K138" i="31"/>
  <c r="J138" i="31"/>
  <c r="I138" i="31"/>
  <c r="AB136" i="31"/>
  <c r="AA136" i="31"/>
  <c r="Z136" i="31"/>
  <c r="X136" i="31"/>
  <c r="W136" i="31"/>
  <c r="U136" i="31"/>
  <c r="T136" i="31"/>
  <c r="S136" i="31"/>
  <c r="R136" i="31"/>
  <c r="Q136" i="31"/>
  <c r="P136" i="31"/>
  <c r="O136" i="31"/>
  <c r="L136" i="31"/>
  <c r="K136" i="31"/>
  <c r="J136" i="31"/>
  <c r="I136" i="31"/>
  <c r="AB135" i="31"/>
  <c r="AA135" i="31"/>
  <c r="Z135" i="31"/>
  <c r="X135" i="31"/>
  <c r="W135" i="31"/>
  <c r="U135" i="31"/>
  <c r="T135" i="31"/>
  <c r="S135" i="31"/>
  <c r="R135" i="31"/>
  <c r="Q135" i="31"/>
  <c r="P135" i="31"/>
  <c r="O135" i="31"/>
  <c r="L135" i="31"/>
  <c r="K135" i="31"/>
  <c r="J135" i="31"/>
  <c r="I135" i="31"/>
  <c r="AB134" i="31"/>
  <c r="AA134" i="31"/>
  <c r="Z134" i="31"/>
  <c r="X134" i="31"/>
  <c r="W134" i="31"/>
  <c r="U134" i="31"/>
  <c r="T134" i="31"/>
  <c r="S134" i="31"/>
  <c r="R134" i="31"/>
  <c r="Q134" i="31"/>
  <c r="P134" i="31"/>
  <c r="O134" i="31"/>
  <c r="L134" i="31"/>
  <c r="K134" i="31"/>
  <c r="J134" i="31"/>
  <c r="I134" i="31"/>
  <c r="AB133" i="31"/>
  <c r="AA133" i="31"/>
  <c r="Z133" i="31"/>
  <c r="X133" i="31"/>
  <c r="W133" i="31"/>
  <c r="U133" i="31"/>
  <c r="T133" i="31"/>
  <c r="S133" i="31"/>
  <c r="R133" i="31"/>
  <c r="Q133" i="31"/>
  <c r="P133" i="31"/>
  <c r="O133" i="31"/>
  <c r="L133" i="31"/>
  <c r="K133" i="31"/>
  <c r="J133" i="31"/>
  <c r="I133" i="31"/>
  <c r="AB132" i="31"/>
  <c r="AA132" i="31"/>
  <c r="Z132" i="31"/>
  <c r="X132" i="31"/>
  <c r="W132" i="31"/>
  <c r="U132" i="31"/>
  <c r="T132" i="31"/>
  <c r="S132" i="31"/>
  <c r="R132" i="31"/>
  <c r="Q132" i="31"/>
  <c r="P132" i="31"/>
  <c r="O132" i="31"/>
  <c r="L132" i="31"/>
  <c r="K132" i="31"/>
  <c r="J132" i="31"/>
  <c r="I132" i="31"/>
  <c r="AB131" i="31"/>
  <c r="AA131" i="31"/>
  <c r="Z131" i="31"/>
  <c r="X131" i="31"/>
  <c r="W131" i="31"/>
  <c r="U131" i="31"/>
  <c r="T131" i="31"/>
  <c r="S131" i="31"/>
  <c r="R131" i="31"/>
  <c r="Q131" i="31"/>
  <c r="P131" i="31"/>
  <c r="O131" i="31"/>
  <c r="L131" i="31"/>
  <c r="K131" i="31"/>
  <c r="J131" i="31"/>
  <c r="I131" i="31"/>
  <c r="AB130" i="31"/>
  <c r="AA130" i="31"/>
  <c r="Z130" i="31"/>
  <c r="X130" i="31"/>
  <c r="W130" i="31"/>
  <c r="U130" i="31"/>
  <c r="T130" i="31"/>
  <c r="S130" i="31"/>
  <c r="R130" i="31"/>
  <c r="Q130" i="31"/>
  <c r="P130" i="31"/>
  <c r="O130" i="31"/>
  <c r="L130" i="31"/>
  <c r="K130" i="31"/>
  <c r="J130" i="31"/>
  <c r="I130" i="31"/>
  <c r="AB129" i="31"/>
  <c r="AA129" i="31"/>
  <c r="Z129" i="31"/>
  <c r="X129" i="31"/>
  <c r="W129" i="31"/>
  <c r="U129" i="31"/>
  <c r="T129" i="31"/>
  <c r="S129" i="31"/>
  <c r="R129" i="31"/>
  <c r="Q129" i="31"/>
  <c r="P129" i="31"/>
  <c r="O129" i="31"/>
  <c r="L129" i="31"/>
  <c r="K129" i="31"/>
  <c r="J129" i="31"/>
  <c r="I129" i="31"/>
  <c r="AB127" i="31"/>
  <c r="AA127" i="31"/>
  <c r="Z127" i="31"/>
  <c r="X127" i="31"/>
  <c r="W127" i="31"/>
  <c r="U127" i="31"/>
  <c r="T127" i="31"/>
  <c r="S127" i="31"/>
  <c r="R127" i="31"/>
  <c r="Q127" i="31"/>
  <c r="P127" i="31"/>
  <c r="O127" i="31"/>
  <c r="L127" i="31"/>
  <c r="K127" i="31"/>
  <c r="J127" i="31"/>
  <c r="I127" i="31"/>
  <c r="AB122" i="31"/>
  <c r="AA122" i="31"/>
  <c r="Z122" i="31"/>
  <c r="X122" i="31"/>
  <c r="W122" i="31"/>
  <c r="U122" i="31"/>
  <c r="T122" i="31"/>
  <c r="S122" i="31"/>
  <c r="R122" i="31"/>
  <c r="Q122" i="31"/>
  <c r="P122" i="31"/>
  <c r="O122" i="31"/>
  <c r="L122" i="31"/>
  <c r="K122" i="31"/>
  <c r="J122" i="31"/>
  <c r="I122" i="31"/>
  <c r="AB120" i="31"/>
  <c r="AA120" i="31"/>
  <c r="Z120" i="31"/>
  <c r="X120" i="31"/>
  <c r="W120" i="31"/>
  <c r="U120" i="31"/>
  <c r="T120" i="31"/>
  <c r="S120" i="31"/>
  <c r="R120" i="31"/>
  <c r="Q120" i="31"/>
  <c r="P120" i="31"/>
  <c r="O120" i="31"/>
  <c r="L120" i="31"/>
  <c r="K120" i="31"/>
  <c r="J120" i="31"/>
  <c r="I120" i="31"/>
  <c r="AB119" i="31"/>
  <c r="AA119" i="31"/>
  <c r="Z119" i="31"/>
  <c r="X119" i="31"/>
  <c r="W119" i="31"/>
  <c r="U119" i="31"/>
  <c r="T119" i="31"/>
  <c r="S119" i="31"/>
  <c r="R119" i="31"/>
  <c r="Q119" i="31"/>
  <c r="P119" i="31"/>
  <c r="O119" i="31"/>
  <c r="L119" i="31"/>
  <c r="K119" i="31"/>
  <c r="J119" i="31"/>
  <c r="I119" i="31"/>
  <c r="AB118" i="31"/>
  <c r="AA118" i="31"/>
  <c r="Z118" i="31"/>
  <c r="X118" i="31"/>
  <c r="W118" i="31"/>
  <c r="U118" i="31"/>
  <c r="T118" i="31"/>
  <c r="S118" i="31"/>
  <c r="R118" i="31"/>
  <c r="Q118" i="31"/>
  <c r="P118" i="31"/>
  <c r="O118" i="31"/>
  <c r="L118" i="31"/>
  <c r="K118" i="31"/>
  <c r="J118" i="31"/>
  <c r="I118" i="31"/>
  <c r="AB117" i="31"/>
  <c r="AA117" i="31"/>
  <c r="Z117" i="31"/>
  <c r="X117" i="31"/>
  <c r="W117" i="31"/>
  <c r="U117" i="31"/>
  <c r="T117" i="31"/>
  <c r="S117" i="31"/>
  <c r="R117" i="31"/>
  <c r="Q117" i="31"/>
  <c r="P117" i="31"/>
  <c r="O117" i="31"/>
  <c r="L117" i="31"/>
  <c r="K117" i="31"/>
  <c r="J117" i="31"/>
  <c r="I117" i="31"/>
  <c r="AB115" i="31"/>
  <c r="AA115" i="31"/>
  <c r="Z115" i="31"/>
  <c r="X115" i="31"/>
  <c r="W115" i="31"/>
  <c r="U115" i="31"/>
  <c r="T115" i="31"/>
  <c r="S115" i="31"/>
  <c r="R115" i="31"/>
  <c r="Q115" i="31"/>
  <c r="P115" i="31"/>
  <c r="O115" i="31"/>
  <c r="L115" i="31"/>
  <c r="K115" i="31"/>
  <c r="J115" i="31"/>
  <c r="I115" i="31"/>
  <c r="AB110" i="31"/>
  <c r="AA110" i="31"/>
  <c r="Z110" i="31"/>
  <c r="X110" i="31"/>
  <c r="W110" i="31"/>
  <c r="U110" i="31"/>
  <c r="T110" i="31"/>
  <c r="S110" i="31"/>
  <c r="R110" i="31"/>
  <c r="Q110" i="31"/>
  <c r="P110" i="31"/>
  <c r="O110" i="31"/>
  <c r="L110" i="31"/>
  <c r="K110" i="31"/>
  <c r="J110" i="31"/>
  <c r="I110" i="31"/>
  <c r="AB108" i="31"/>
  <c r="AA108" i="31"/>
  <c r="Z108" i="31"/>
  <c r="X108" i="31"/>
  <c r="W108" i="31"/>
  <c r="U108" i="31"/>
  <c r="T108" i="31"/>
  <c r="S108" i="31"/>
  <c r="R108" i="31"/>
  <c r="Q108" i="31"/>
  <c r="P108" i="31"/>
  <c r="O108" i="31"/>
  <c r="L108" i="31"/>
  <c r="K108" i="31"/>
  <c r="J108" i="31"/>
  <c r="I108" i="31"/>
  <c r="AB107" i="31"/>
  <c r="AA107" i="31"/>
  <c r="Z107" i="31"/>
  <c r="X107" i="31"/>
  <c r="W107" i="31"/>
  <c r="U107" i="31"/>
  <c r="T107" i="31"/>
  <c r="S107" i="31"/>
  <c r="R107" i="31"/>
  <c r="Q107" i="31"/>
  <c r="P107" i="31"/>
  <c r="O107" i="31"/>
  <c r="L107" i="31"/>
  <c r="K107" i="31"/>
  <c r="J107" i="31"/>
  <c r="I107" i="31"/>
  <c r="AB106" i="31"/>
  <c r="AA106" i="31"/>
  <c r="Z106" i="31"/>
  <c r="X106" i="31"/>
  <c r="W106" i="31"/>
  <c r="U106" i="31"/>
  <c r="T106" i="31"/>
  <c r="S106" i="31"/>
  <c r="R106" i="31"/>
  <c r="Q106" i="31"/>
  <c r="P106" i="31"/>
  <c r="O106" i="31"/>
  <c r="L106" i="31"/>
  <c r="K106" i="31"/>
  <c r="J106" i="31"/>
  <c r="I106" i="31"/>
  <c r="AB105" i="31"/>
  <c r="AA105" i="31"/>
  <c r="Z105" i="31"/>
  <c r="X105" i="31"/>
  <c r="W105" i="31"/>
  <c r="U105" i="31"/>
  <c r="T105" i="31"/>
  <c r="S105" i="31"/>
  <c r="R105" i="31"/>
  <c r="Q105" i="31"/>
  <c r="P105" i="31"/>
  <c r="O105" i="31"/>
  <c r="L105" i="31"/>
  <c r="K105" i="31"/>
  <c r="J105" i="31"/>
  <c r="I105" i="31"/>
  <c r="AB104" i="31"/>
  <c r="AA104" i="31"/>
  <c r="Z104" i="31"/>
  <c r="X104" i="31"/>
  <c r="W104" i="31"/>
  <c r="U104" i="31"/>
  <c r="T104" i="31"/>
  <c r="S104" i="31"/>
  <c r="R104" i="31"/>
  <c r="Q104" i="31"/>
  <c r="P104" i="31"/>
  <c r="O104" i="31"/>
  <c r="L104" i="31"/>
  <c r="K104" i="31"/>
  <c r="J104" i="31"/>
  <c r="I104" i="31"/>
  <c r="AB103" i="31"/>
  <c r="AA103" i="31"/>
  <c r="Z103" i="31"/>
  <c r="X103" i="31"/>
  <c r="W103" i="31"/>
  <c r="U103" i="31"/>
  <c r="T103" i="31"/>
  <c r="S103" i="31"/>
  <c r="R103" i="31"/>
  <c r="Q103" i="31"/>
  <c r="P103" i="31"/>
  <c r="O103" i="31"/>
  <c r="L103" i="31"/>
  <c r="K103" i="31"/>
  <c r="J103" i="31"/>
  <c r="I103" i="31"/>
  <c r="AB102" i="31"/>
  <c r="AA102" i="31"/>
  <c r="Z102" i="31"/>
  <c r="X102" i="31"/>
  <c r="W102" i="31"/>
  <c r="U102" i="31"/>
  <c r="T102" i="31"/>
  <c r="S102" i="31"/>
  <c r="R102" i="31"/>
  <c r="Q102" i="31"/>
  <c r="P102" i="31"/>
  <c r="O102" i="31"/>
  <c r="L102" i="31"/>
  <c r="K102" i="31"/>
  <c r="J102" i="31"/>
  <c r="I102" i="31"/>
  <c r="AB101" i="31"/>
  <c r="AA101" i="31"/>
  <c r="Z101" i="31"/>
  <c r="X101" i="31"/>
  <c r="W101" i="31"/>
  <c r="U101" i="31"/>
  <c r="T101" i="31"/>
  <c r="S101" i="31"/>
  <c r="R101" i="31"/>
  <c r="Q101" i="31"/>
  <c r="P101" i="31"/>
  <c r="O101" i="31"/>
  <c r="L101" i="31"/>
  <c r="K101" i="31"/>
  <c r="J101" i="31"/>
  <c r="I101" i="31"/>
  <c r="AB100" i="31"/>
  <c r="AA100" i="31"/>
  <c r="Z100" i="31"/>
  <c r="X100" i="31"/>
  <c r="W100" i="31"/>
  <c r="U100" i="31"/>
  <c r="T100" i="31"/>
  <c r="S100" i="31"/>
  <c r="R100" i="31"/>
  <c r="Q100" i="31"/>
  <c r="P100" i="31"/>
  <c r="O100" i="31"/>
  <c r="L100" i="31"/>
  <c r="K100" i="31"/>
  <c r="J100" i="31"/>
  <c r="I100" i="31"/>
  <c r="AB98" i="31"/>
  <c r="AA98" i="31"/>
  <c r="Z98" i="31"/>
  <c r="X98" i="31"/>
  <c r="W98" i="31"/>
  <c r="U98" i="31"/>
  <c r="T98" i="31"/>
  <c r="S98" i="31"/>
  <c r="R98" i="31"/>
  <c r="Q98" i="31"/>
  <c r="P98" i="31"/>
  <c r="O98" i="31"/>
  <c r="L98" i="31"/>
  <c r="K98" i="31"/>
  <c r="J98" i="31"/>
  <c r="I98" i="31"/>
  <c r="AB93" i="31"/>
  <c r="AA93" i="31"/>
  <c r="Z93" i="31"/>
  <c r="X93" i="31"/>
  <c r="W93" i="31"/>
  <c r="U93" i="31"/>
  <c r="T93" i="31"/>
  <c r="S93" i="31"/>
  <c r="R93" i="31"/>
  <c r="Q93" i="31"/>
  <c r="P93" i="31"/>
  <c r="O93" i="31"/>
  <c r="L93" i="31"/>
  <c r="K93" i="31"/>
  <c r="J93" i="31"/>
  <c r="I93" i="31"/>
  <c r="AB92" i="31"/>
  <c r="AA92" i="31"/>
  <c r="Z92" i="31"/>
  <c r="X92" i="31"/>
  <c r="W92" i="31"/>
  <c r="U92" i="31"/>
  <c r="T92" i="31"/>
  <c r="S92" i="31"/>
  <c r="R92" i="31"/>
  <c r="Q92" i="31"/>
  <c r="P92" i="31"/>
  <c r="O92" i="31"/>
  <c r="L92" i="31"/>
  <c r="K92" i="31"/>
  <c r="J92" i="31"/>
  <c r="I92" i="31"/>
  <c r="AB91" i="31"/>
  <c r="AA91" i="31"/>
  <c r="Z91" i="31"/>
  <c r="X91" i="31"/>
  <c r="W91" i="31"/>
  <c r="U91" i="31"/>
  <c r="T91" i="31"/>
  <c r="S91" i="31"/>
  <c r="R91" i="31"/>
  <c r="Q91" i="31"/>
  <c r="P91" i="31"/>
  <c r="O91" i="31"/>
  <c r="L91" i="31"/>
  <c r="K91" i="31"/>
  <c r="J91" i="31"/>
  <c r="I91" i="31"/>
  <c r="AB90" i="31"/>
  <c r="AA90" i="31"/>
  <c r="Z90" i="31"/>
  <c r="X90" i="31"/>
  <c r="W90" i="31"/>
  <c r="U90" i="31"/>
  <c r="T90" i="31"/>
  <c r="S90" i="31"/>
  <c r="R90" i="31"/>
  <c r="Q90" i="31"/>
  <c r="P90" i="31"/>
  <c r="O90" i="31"/>
  <c r="L90" i="31"/>
  <c r="K90" i="31"/>
  <c r="J90" i="31"/>
  <c r="I90" i="31"/>
  <c r="AB89" i="31"/>
  <c r="AA89" i="31"/>
  <c r="Z89" i="31"/>
  <c r="X89" i="31"/>
  <c r="W89" i="31"/>
  <c r="U89" i="31"/>
  <c r="T89" i="31"/>
  <c r="S89" i="31"/>
  <c r="R89" i="31"/>
  <c r="Q89" i="31"/>
  <c r="P89" i="31"/>
  <c r="O89" i="31"/>
  <c r="L89" i="31"/>
  <c r="K89" i="31"/>
  <c r="J89" i="31"/>
  <c r="I89" i="31"/>
  <c r="AB88" i="31"/>
  <c r="AA88" i="31"/>
  <c r="Z88" i="31"/>
  <c r="X88" i="31"/>
  <c r="W88" i="31"/>
  <c r="U88" i="31"/>
  <c r="T88" i="31"/>
  <c r="S88" i="31"/>
  <c r="R88" i="31"/>
  <c r="Q88" i="31"/>
  <c r="P88" i="31"/>
  <c r="O88" i="31"/>
  <c r="L88" i="31"/>
  <c r="K88" i="31"/>
  <c r="J88" i="31"/>
  <c r="I88" i="31"/>
  <c r="AB86" i="31"/>
  <c r="AA86" i="31"/>
  <c r="Z86" i="31"/>
  <c r="X86" i="31"/>
  <c r="W86" i="31"/>
  <c r="U86" i="31"/>
  <c r="T86" i="31"/>
  <c r="S86" i="31"/>
  <c r="R86" i="31"/>
  <c r="Q86" i="31"/>
  <c r="P86" i="31"/>
  <c r="O86" i="31"/>
  <c r="L86" i="31"/>
  <c r="K86" i="31"/>
  <c r="J86" i="31"/>
  <c r="I86" i="31"/>
  <c r="AB85" i="31"/>
  <c r="AA85" i="31"/>
  <c r="Z85" i="31"/>
  <c r="X85" i="31"/>
  <c r="W85" i="31"/>
  <c r="U85" i="31"/>
  <c r="T85" i="31"/>
  <c r="S85" i="31"/>
  <c r="R85" i="31"/>
  <c r="Q85" i="31"/>
  <c r="P85" i="31"/>
  <c r="O85" i="31"/>
  <c r="L85" i="31"/>
  <c r="K85" i="31"/>
  <c r="J85" i="31"/>
  <c r="I85" i="31"/>
  <c r="AB84" i="31"/>
  <c r="AA84" i="31"/>
  <c r="Z84" i="31"/>
  <c r="X84" i="31"/>
  <c r="W84" i="31"/>
  <c r="U84" i="31"/>
  <c r="T84" i="31"/>
  <c r="S84" i="31"/>
  <c r="R84" i="31"/>
  <c r="Q84" i="31"/>
  <c r="P84" i="31"/>
  <c r="O84" i="31"/>
  <c r="L84" i="31"/>
  <c r="K84" i="31"/>
  <c r="J84" i="31"/>
  <c r="I84" i="31"/>
  <c r="AB83" i="31"/>
  <c r="AA83" i="31"/>
  <c r="Z83" i="31"/>
  <c r="X83" i="31"/>
  <c r="W83" i="31"/>
  <c r="U83" i="31"/>
  <c r="T83" i="31"/>
  <c r="S83" i="31"/>
  <c r="R83" i="31"/>
  <c r="Q83" i="31"/>
  <c r="P83" i="31"/>
  <c r="O83" i="31"/>
  <c r="L83" i="31"/>
  <c r="K83" i="31"/>
  <c r="J83" i="31"/>
  <c r="I83" i="31"/>
  <c r="AB82" i="31"/>
  <c r="AA82" i="31"/>
  <c r="Z82" i="31"/>
  <c r="X82" i="31"/>
  <c r="W82" i="31"/>
  <c r="U82" i="31"/>
  <c r="T82" i="31"/>
  <c r="S82" i="31"/>
  <c r="R82" i="31"/>
  <c r="Q82" i="31"/>
  <c r="P82" i="31"/>
  <c r="O82" i="31"/>
  <c r="L82" i="31"/>
  <c r="K82" i="31"/>
  <c r="J82" i="31"/>
  <c r="I82" i="31"/>
  <c r="AB81" i="31"/>
  <c r="AA81" i="31"/>
  <c r="Z81" i="31"/>
  <c r="X81" i="31"/>
  <c r="W81" i="31"/>
  <c r="U81" i="31"/>
  <c r="T81" i="31"/>
  <c r="S81" i="31"/>
  <c r="R81" i="31"/>
  <c r="Q81" i="31"/>
  <c r="P81" i="31"/>
  <c r="O81" i="31"/>
  <c r="L81" i="31"/>
  <c r="K81" i="31"/>
  <c r="J81" i="31"/>
  <c r="I81" i="31"/>
  <c r="AB80" i="31"/>
  <c r="AA80" i="31"/>
  <c r="Z80" i="31"/>
  <c r="X80" i="31"/>
  <c r="W80" i="31"/>
  <c r="U80" i="31"/>
  <c r="T80" i="31"/>
  <c r="S80" i="31"/>
  <c r="R80" i="31"/>
  <c r="Q80" i="31"/>
  <c r="P80" i="31"/>
  <c r="O80" i="31"/>
  <c r="L80" i="31"/>
  <c r="K80" i="31"/>
  <c r="J80" i="31"/>
  <c r="I80" i="31"/>
  <c r="AB79" i="31"/>
  <c r="AA79" i="31"/>
  <c r="Z79" i="31"/>
  <c r="X79" i="31"/>
  <c r="W79" i="31"/>
  <c r="U79" i="31"/>
  <c r="T79" i="31"/>
  <c r="S79" i="31"/>
  <c r="R79" i="31"/>
  <c r="Q79" i="31"/>
  <c r="P79" i="31"/>
  <c r="O79" i="31"/>
  <c r="L79" i="31"/>
  <c r="K79" i="31"/>
  <c r="J79" i="31"/>
  <c r="I79" i="31"/>
  <c r="AB78" i="31"/>
  <c r="AA78" i="31"/>
  <c r="Z78" i="31"/>
  <c r="X78" i="31"/>
  <c r="W78" i="31"/>
  <c r="U78" i="31"/>
  <c r="T78" i="31"/>
  <c r="S78" i="31"/>
  <c r="R78" i="31"/>
  <c r="Q78" i="31"/>
  <c r="P78" i="31"/>
  <c r="O78" i="31"/>
  <c r="L78" i="31"/>
  <c r="K78" i="31"/>
  <c r="J78" i="31"/>
  <c r="I78" i="31"/>
  <c r="AB77" i="31"/>
  <c r="AA77" i="31"/>
  <c r="Z77" i="31"/>
  <c r="X77" i="31"/>
  <c r="W77" i="31"/>
  <c r="U77" i="31"/>
  <c r="T77" i="31"/>
  <c r="S77" i="31"/>
  <c r="R77" i="31"/>
  <c r="Q77" i="31"/>
  <c r="P77" i="31"/>
  <c r="O77" i="31"/>
  <c r="L77" i="31"/>
  <c r="K77" i="31"/>
  <c r="J77" i="31"/>
  <c r="I77" i="31"/>
  <c r="AB76" i="31"/>
  <c r="AA76" i="31"/>
  <c r="Z76" i="31"/>
  <c r="X76" i="31"/>
  <c r="W76" i="31"/>
  <c r="U76" i="31"/>
  <c r="T76" i="31"/>
  <c r="S76" i="31"/>
  <c r="R76" i="31"/>
  <c r="Q76" i="31"/>
  <c r="P76" i="31"/>
  <c r="O76" i="31"/>
  <c r="L76" i="31"/>
  <c r="K76" i="31"/>
  <c r="J76" i="31"/>
  <c r="I76" i="31"/>
  <c r="AB74" i="31"/>
  <c r="AA74" i="31"/>
  <c r="Z74" i="31"/>
  <c r="X74" i="31"/>
  <c r="W74" i="31"/>
  <c r="U74" i="31"/>
  <c r="T74" i="31"/>
  <c r="S74" i="31"/>
  <c r="R74" i="31"/>
  <c r="Q74" i="31"/>
  <c r="P74" i="31"/>
  <c r="O74" i="31"/>
  <c r="L74" i="31"/>
  <c r="K74" i="31"/>
  <c r="J74" i="31"/>
  <c r="I74" i="31"/>
  <c r="AB69" i="31"/>
  <c r="AA69" i="31"/>
  <c r="Z69" i="31"/>
  <c r="X69" i="31"/>
  <c r="W69" i="31"/>
  <c r="U69" i="31"/>
  <c r="T69" i="31"/>
  <c r="S69" i="31"/>
  <c r="R69" i="31"/>
  <c r="Q69" i="31"/>
  <c r="P69" i="31"/>
  <c r="O69" i="31"/>
  <c r="L69" i="31"/>
  <c r="K69" i="31"/>
  <c r="J69" i="31"/>
  <c r="I69" i="31"/>
  <c r="AB68" i="31"/>
  <c r="AA68" i="31"/>
  <c r="Z68" i="31"/>
  <c r="X68" i="31"/>
  <c r="W68" i="31"/>
  <c r="U68" i="31"/>
  <c r="T68" i="31"/>
  <c r="S68" i="31"/>
  <c r="R68" i="31"/>
  <c r="Q68" i="31"/>
  <c r="P68" i="31"/>
  <c r="O68" i="31"/>
  <c r="L68" i="31"/>
  <c r="K68" i="31"/>
  <c r="J68" i="31"/>
  <c r="I68" i="31"/>
  <c r="AB67" i="31"/>
  <c r="AA67" i="31"/>
  <c r="Z67" i="31"/>
  <c r="X67" i="31"/>
  <c r="W67" i="31"/>
  <c r="U67" i="31"/>
  <c r="T67" i="31"/>
  <c r="S67" i="31"/>
  <c r="R67" i="31"/>
  <c r="Q67" i="31"/>
  <c r="P67" i="31"/>
  <c r="O67" i="31"/>
  <c r="L67" i="31"/>
  <c r="K67" i="31"/>
  <c r="J67" i="31"/>
  <c r="I67" i="31"/>
  <c r="AB66" i="31"/>
  <c r="AA66" i="31"/>
  <c r="Z66" i="31"/>
  <c r="X66" i="31"/>
  <c r="W66" i="31"/>
  <c r="U66" i="31"/>
  <c r="T66" i="31"/>
  <c r="S66" i="31"/>
  <c r="R66" i="31"/>
  <c r="Q66" i="31"/>
  <c r="P66" i="31"/>
  <c r="O66" i="31"/>
  <c r="L66" i="31"/>
  <c r="K66" i="31"/>
  <c r="J66" i="31"/>
  <c r="I66" i="31"/>
  <c r="AB65" i="31"/>
  <c r="AA65" i="31"/>
  <c r="Z65" i="31"/>
  <c r="X65" i="31"/>
  <c r="W65" i="31"/>
  <c r="U65" i="31"/>
  <c r="T65" i="31"/>
  <c r="S65" i="31"/>
  <c r="R65" i="31"/>
  <c r="Q65" i="31"/>
  <c r="P65" i="31"/>
  <c r="O65" i="31"/>
  <c r="L65" i="31"/>
  <c r="K65" i="31"/>
  <c r="J65" i="31"/>
  <c r="I65" i="31"/>
  <c r="AB64" i="31"/>
  <c r="AA64" i="31"/>
  <c r="Z64" i="31"/>
  <c r="X64" i="31"/>
  <c r="W64" i="31"/>
  <c r="U64" i="31"/>
  <c r="T64" i="31"/>
  <c r="S64" i="31"/>
  <c r="R64" i="31"/>
  <c r="Q64" i="31"/>
  <c r="P64" i="31"/>
  <c r="O64" i="31"/>
  <c r="L64" i="31"/>
  <c r="K64" i="31"/>
  <c r="J64" i="31"/>
  <c r="I64" i="31"/>
  <c r="AB63" i="31"/>
  <c r="AA63" i="31"/>
  <c r="Z63" i="31"/>
  <c r="X63" i="31"/>
  <c r="W63" i="31"/>
  <c r="U63" i="31"/>
  <c r="T63" i="31"/>
  <c r="S63" i="31"/>
  <c r="R63" i="31"/>
  <c r="Q63" i="31"/>
  <c r="P63" i="31"/>
  <c r="O63" i="31"/>
  <c r="L63" i="31"/>
  <c r="K63" i="31"/>
  <c r="J63" i="31"/>
  <c r="I63" i="31"/>
  <c r="AB61" i="31"/>
  <c r="AA61" i="31"/>
  <c r="Z61" i="31"/>
  <c r="X61" i="31"/>
  <c r="W61" i="31"/>
  <c r="U61" i="31"/>
  <c r="T61" i="31"/>
  <c r="S61" i="31"/>
  <c r="R61" i="31"/>
  <c r="Q61" i="31"/>
  <c r="P61" i="31"/>
  <c r="O61" i="31"/>
  <c r="L61" i="31"/>
  <c r="K61" i="31"/>
  <c r="J61" i="31"/>
  <c r="I61" i="31"/>
  <c r="AB60" i="31"/>
  <c r="AA60" i="31"/>
  <c r="Z60" i="31"/>
  <c r="X60" i="31"/>
  <c r="W60" i="31"/>
  <c r="U60" i="31"/>
  <c r="T60" i="31"/>
  <c r="S60" i="31"/>
  <c r="R60" i="31"/>
  <c r="Q60" i="31"/>
  <c r="P60" i="31"/>
  <c r="O60" i="31"/>
  <c r="L60" i="31"/>
  <c r="K60" i="31"/>
  <c r="J60" i="31"/>
  <c r="I60" i="31"/>
  <c r="AB59" i="31"/>
  <c r="AA59" i="31"/>
  <c r="Z59" i="31"/>
  <c r="X59" i="31"/>
  <c r="W59" i="31"/>
  <c r="U59" i="31"/>
  <c r="T59" i="31"/>
  <c r="S59" i="31"/>
  <c r="R59" i="31"/>
  <c r="Q59" i="31"/>
  <c r="P59" i="31"/>
  <c r="O59" i="31"/>
  <c r="L59" i="31"/>
  <c r="K59" i="31"/>
  <c r="J59" i="31"/>
  <c r="I59" i="31"/>
  <c r="AB58" i="31"/>
  <c r="AA58" i="31"/>
  <c r="Z58" i="31"/>
  <c r="X58" i="31"/>
  <c r="W58" i="31"/>
  <c r="U58" i="31"/>
  <c r="T58" i="31"/>
  <c r="S58" i="31"/>
  <c r="R58" i="31"/>
  <c r="Q58" i="31"/>
  <c r="P58" i="31"/>
  <c r="O58" i="31"/>
  <c r="L58" i="31"/>
  <c r="K58" i="31"/>
  <c r="J58" i="31"/>
  <c r="I58" i="31"/>
  <c r="AB57" i="31"/>
  <c r="AA57" i="31"/>
  <c r="Z57" i="31"/>
  <c r="X57" i="31"/>
  <c r="W57" i="31"/>
  <c r="U57" i="31"/>
  <c r="T57" i="31"/>
  <c r="S57" i="31"/>
  <c r="R57" i="31"/>
  <c r="Q57" i="31"/>
  <c r="P57" i="31"/>
  <c r="O57" i="31"/>
  <c r="L57" i="31"/>
  <c r="K57" i="31"/>
  <c r="J57" i="31"/>
  <c r="I57" i="31"/>
  <c r="AB56" i="31"/>
  <c r="AA56" i="31"/>
  <c r="Z56" i="31"/>
  <c r="X56" i="31"/>
  <c r="W56" i="31"/>
  <c r="U56" i="31"/>
  <c r="T56" i="31"/>
  <c r="S56" i="31"/>
  <c r="R56" i="31"/>
  <c r="Q56" i="31"/>
  <c r="P56" i="31"/>
  <c r="O56" i="31"/>
  <c r="L56" i="31"/>
  <c r="K56" i="31"/>
  <c r="J56" i="31"/>
  <c r="I56" i="31"/>
  <c r="AB55" i="31"/>
  <c r="AA55" i="31"/>
  <c r="Z55" i="31"/>
  <c r="X55" i="31"/>
  <c r="W55" i="31"/>
  <c r="U55" i="31"/>
  <c r="T55" i="31"/>
  <c r="S55" i="31"/>
  <c r="R55" i="31"/>
  <c r="Q55" i="31"/>
  <c r="P55" i="31"/>
  <c r="O55" i="31"/>
  <c r="L55" i="31"/>
  <c r="K55" i="31"/>
  <c r="J55" i="31"/>
  <c r="I55" i="31"/>
  <c r="AB54" i="31"/>
  <c r="AA54" i="31"/>
  <c r="Z54" i="31"/>
  <c r="X54" i="31"/>
  <c r="W54" i="31"/>
  <c r="U54" i="31"/>
  <c r="T54" i="31"/>
  <c r="S54" i="31"/>
  <c r="R54" i="31"/>
  <c r="Q54" i="31"/>
  <c r="P54" i="31"/>
  <c r="O54" i="31"/>
  <c r="L54" i="31"/>
  <c r="K54" i="31"/>
  <c r="J54" i="31"/>
  <c r="I54" i="31"/>
  <c r="AB53" i="31"/>
  <c r="AA53" i="31"/>
  <c r="Z53" i="31"/>
  <c r="X53" i="31"/>
  <c r="W53" i="31"/>
  <c r="U53" i="31"/>
  <c r="T53" i="31"/>
  <c r="S53" i="31"/>
  <c r="R53" i="31"/>
  <c r="Q53" i="31"/>
  <c r="P53" i="31"/>
  <c r="O53" i="31"/>
  <c r="L53" i="31"/>
  <c r="K53" i="31"/>
  <c r="J53" i="31"/>
  <c r="I53" i="31"/>
  <c r="AB52" i="31"/>
  <c r="AA52" i="31"/>
  <c r="Z52" i="31"/>
  <c r="X52" i="31"/>
  <c r="W52" i="31"/>
  <c r="U52" i="31"/>
  <c r="T52" i="31"/>
  <c r="S52" i="31"/>
  <c r="R52" i="31"/>
  <c r="Q52" i="31"/>
  <c r="P52" i="31"/>
  <c r="O52" i="31"/>
  <c r="L52" i="31"/>
  <c r="K52" i="31"/>
  <c r="J52" i="31"/>
  <c r="I52" i="31"/>
  <c r="AB51" i="31"/>
  <c r="AA51" i="31"/>
  <c r="Z51" i="31"/>
  <c r="X51" i="31"/>
  <c r="W51" i="31"/>
  <c r="U51" i="31"/>
  <c r="T51" i="31"/>
  <c r="S51" i="31"/>
  <c r="R51" i="31"/>
  <c r="Q51" i="31"/>
  <c r="P51" i="31"/>
  <c r="O51" i="31"/>
  <c r="L51" i="31"/>
  <c r="K51" i="31"/>
  <c r="J51" i="31"/>
  <c r="I51" i="31"/>
  <c r="AB50" i="31"/>
  <c r="AA50" i="31"/>
  <c r="Z50" i="31"/>
  <c r="X50" i="31"/>
  <c r="W50" i="31"/>
  <c r="U50" i="31"/>
  <c r="T50" i="31"/>
  <c r="S50" i="31"/>
  <c r="R50" i="31"/>
  <c r="Q50" i="31"/>
  <c r="P50" i="31"/>
  <c r="O50" i="31"/>
  <c r="L50" i="31"/>
  <c r="K50" i="31"/>
  <c r="J50" i="31"/>
  <c r="I50" i="31"/>
  <c r="AB49" i="31"/>
  <c r="AA49" i="31"/>
  <c r="Z49" i="31"/>
  <c r="X49" i="31"/>
  <c r="W49" i="31"/>
  <c r="U49" i="31"/>
  <c r="T49" i="31"/>
  <c r="S49" i="31"/>
  <c r="R49" i="31"/>
  <c r="Q49" i="31"/>
  <c r="P49" i="31"/>
  <c r="O49" i="31"/>
  <c r="L49" i="31"/>
  <c r="K49" i="31"/>
  <c r="J49" i="31"/>
  <c r="I49" i="31"/>
  <c r="AB48" i="31"/>
  <c r="AA48" i="31"/>
  <c r="Z48" i="31"/>
  <c r="X48" i="31"/>
  <c r="W48" i="31"/>
  <c r="U48" i="31"/>
  <c r="T48" i="31"/>
  <c r="S48" i="31"/>
  <c r="R48" i="31"/>
  <c r="Q48" i="31"/>
  <c r="P48" i="31"/>
  <c r="O48" i="31"/>
  <c r="L48" i="31"/>
  <c r="K48" i="31"/>
  <c r="J48" i="31"/>
  <c r="I48" i="31"/>
  <c r="AB47" i="31"/>
  <c r="AA47" i="31"/>
  <c r="Z47" i="31"/>
  <c r="X47" i="31"/>
  <c r="W47" i="31"/>
  <c r="U47" i="31"/>
  <c r="T47" i="31"/>
  <c r="S47" i="31"/>
  <c r="R47" i="31"/>
  <c r="Q47" i="31"/>
  <c r="P47" i="31"/>
  <c r="O47" i="31"/>
  <c r="L47" i="31"/>
  <c r="K47" i="31"/>
  <c r="J47" i="31"/>
  <c r="I47" i="31"/>
  <c r="AB46" i="31"/>
  <c r="AA46" i="31"/>
  <c r="Z46" i="31"/>
  <c r="X46" i="31"/>
  <c r="W46" i="31"/>
  <c r="U46" i="31"/>
  <c r="T46" i="31"/>
  <c r="S46" i="31"/>
  <c r="R46" i="31"/>
  <c r="Q46" i="31"/>
  <c r="P46" i="31"/>
  <c r="O46" i="31"/>
  <c r="L46" i="31"/>
  <c r="K46" i="31"/>
  <c r="J46" i="31"/>
  <c r="I46" i="31"/>
  <c r="AB45" i="31"/>
  <c r="AA45" i="31"/>
  <c r="Z45" i="31"/>
  <c r="X45" i="31"/>
  <c r="W45" i="31"/>
  <c r="U45" i="31"/>
  <c r="T45" i="31"/>
  <c r="S45" i="31"/>
  <c r="R45" i="31"/>
  <c r="Q45" i="31"/>
  <c r="P45" i="31"/>
  <c r="O45" i="31"/>
  <c r="L45" i="31"/>
  <c r="K45" i="31"/>
  <c r="J45" i="31"/>
  <c r="I45" i="31"/>
  <c r="AB44" i="31"/>
  <c r="AA44" i="31"/>
  <c r="Z44" i="31"/>
  <c r="X44" i="31"/>
  <c r="W44" i="31"/>
  <c r="U44" i="31"/>
  <c r="T44" i="31"/>
  <c r="S44" i="31"/>
  <c r="R44" i="31"/>
  <c r="Q44" i="31"/>
  <c r="P44" i="31"/>
  <c r="O44" i="31"/>
  <c r="L44" i="31"/>
  <c r="K44" i="31"/>
  <c r="J44" i="31"/>
  <c r="I44" i="31"/>
  <c r="AB43" i="31"/>
  <c r="AA43" i="31"/>
  <c r="Z43" i="31"/>
  <c r="X43" i="31"/>
  <c r="W43" i="31"/>
  <c r="U43" i="31"/>
  <c r="T43" i="31"/>
  <c r="S43" i="31"/>
  <c r="R43" i="31"/>
  <c r="Q43" i="31"/>
  <c r="P43" i="31"/>
  <c r="O43" i="31"/>
  <c r="L43" i="31"/>
  <c r="K43" i="31"/>
  <c r="J43" i="31"/>
  <c r="I43" i="31"/>
  <c r="AB42" i="31"/>
  <c r="AA42" i="31"/>
  <c r="Z42" i="31"/>
  <c r="X42" i="31"/>
  <c r="W42" i="31"/>
  <c r="U42" i="31"/>
  <c r="T42" i="31"/>
  <c r="S42" i="31"/>
  <c r="R42" i="31"/>
  <c r="Q42" i="31"/>
  <c r="P42" i="31"/>
  <c r="O42" i="31"/>
  <c r="L42" i="31"/>
  <c r="K42" i="31"/>
  <c r="J42" i="31"/>
  <c r="I42" i="31"/>
  <c r="AB41" i="31"/>
  <c r="AA41" i="31"/>
  <c r="Z41" i="31"/>
  <c r="X41" i="31"/>
  <c r="W41" i="31"/>
  <c r="U41" i="31"/>
  <c r="T41" i="31"/>
  <c r="S41" i="31"/>
  <c r="R41" i="31"/>
  <c r="Q41" i="31"/>
  <c r="P41" i="31"/>
  <c r="O41" i="31"/>
  <c r="L41" i="31"/>
  <c r="K41" i="31"/>
  <c r="J41" i="31"/>
  <c r="I41" i="31"/>
  <c r="AB40" i="31"/>
  <c r="AA40" i="31"/>
  <c r="Z40" i="31"/>
  <c r="X40" i="31"/>
  <c r="W40" i="31"/>
  <c r="U40" i="31"/>
  <c r="T40" i="31"/>
  <c r="S40" i="31"/>
  <c r="R40" i="31"/>
  <c r="Q40" i="31"/>
  <c r="P40" i="31"/>
  <c r="O40" i="31"/>
  <c r="L40" i="31"/>
  <c r="K40" i="31"/>
  <c r="J40" i="31"/>
  <c r="I40" i="31"/>
  <c r="AB39" i="31"/>
  <c r="AA39" i="31"/>
  <c r="Z39" i="31"/>
  <c r="X39" i="31"/>
  <c r="W39" i="31"/>
  <c r="U39" i="31"/>
  <c r="T39" i="31"/>
  <c r="S39" i="31"/>
  <c r="R39" i="31"/>
  <c r="Q39" i="31"/>
  <c r="P39" i="31"/>
  <c r="O39" i="31"/>
  <c r="L39" i="31"/>
  <c r="K39" i="31"/>
  <c r="J39" i="31"/>
  <c r="I39" i="31"/>
  <c r="AB38" i="31"/>
  <c r="AA38" i="31"/>
  <c r="Z38" i="31"/>
  <c r="X38" i="31"/>
  <c r="W38" i="31"/>
  <c r="U38" i="31"/>
  <c r="T38" i="31"/>
  <c r="S38" i="31"/>
  <c r="R38" i="31"/>
  <c r="Q38" i="31"/>
  <c r="P38" i="31"/>
  <c r="O38" i="31"/>
  <c r="L38" i="31"/>
  <c r="K38" i="31"/>
  <c r="J38" i="31"/>
  <c r="I38" i="31"/>
  <c r="AB36" i="31"/>
  <c r="AA36" i="31"/>
  <c r="Z36" i="31"/>
  <c r="X36" i="31"/>
  <c r="W36" i="31"/>
  <c r="U36" i="31"/>
  <c r="T36" i="31"/>
  <c r="S36" i="31"/>
  <c r="R36" i="31"/>
  <c r="Q36" i="31"/>
  <c r="P36" i="31"/>
  <c r="O36" i="31"/>
  <c r="L36" i="31"/>
  <c r="K36" i="31"/>
  <c r="J36" i="31"/>
  <c r="I36" i="31"/>
  <c r="AB31" i="31"/>
  <c r="AA31" i="31"/>
  <c r="Z31" i="31"/>
  <c r="X31" i="31"/>
  <c r="W31" i="31"/>
  <c r="U31" i="31"/>
  <c r="T31" i="31"/>
  <c r="S31" i="31"/>
  <c r="R31" i="31"/>
  <c r="Q31" i="31"/>
  <c r="P31" i="31"/>
  <c r="O31" i="31"/>
  <c r="L31" i="31"/>
  <c r="K31" i="31"/>
  <c r="J31" i="31"/>
  <c r="I31" i="31"/>
  <c r="AB30" i="31"/>
  <c r="AA30" i="31"/>
  <c r="Z30" i="31"/>
  <c r="X30" i="31"/>
  <c r="W30" i="31"/>
  <c r="U30" i="31"/>
  <c r="T30" i="31"/>
  <c r="S30" i="31"/>
  <c r="R30" i="31"/>
  <c r="Q30" i="31"/>
  <c r="P30" i="31"/>
  <c r="O30" i="31"/>
  <c r="L30" i="31"/>
  <c r="K30" i="31"/>
  <c r="J30" i="31"/>
  <c r="I30" i="31"/>
  <c r="AB29" i="31"/>
  <c r="AA29" i="31"/>
  <c r="Z29" i="31"/>
  <c r="X29" i="31"/>
  <c r="W29" i="31"/>
  <c r="U29" i="31"/>
  <c r="T29" i="31"/>
  <c r="S29" i="31"/>
  <c r="R29" i="31"/>
  <c r="Q29" i="31"/>
  <c r="P29" i="31"/>
  <c r="O29" i="31"/>
  <c r="L29" i="31"/>
  <c r="K29" i="31"/>
  <c r="J29" i="31"/>
  <c r="I29" i="31"/>
  <c r="AB28" i="31"/>
  <c r="AA28" i="31"/>
  <c r="Z28" i="31"/>
  <c r="X28" i="31"/>
  <c r="W28" i="31"/>
  <c r="U28" i="31"/>
  <c r="T28" i="31"/>
  <c r="S28" i="31"/>
  <c r="R28" i="31"/>
  <c r="Q28" i="31"/>
  <c r="P28" i="31"/>
  <c r="O28" i="31"/>
  <c r="L28" i="31"/>
  <c r="K28" i="31"/>
  <c r="J28" i="31"/>
  <c r="I28" i="31"/>
  <c r="AB26" i="31"/>
  <c r="AA26" i="31"/>
  <c r="Z26" i="31"/>
  <c r="X26" i="31"/>
  <c r="W26" i="31"/>
  <c r="U26" i="31"/>
  <c r="T26" i="31"/>
  <c r="S26" i="31"/>
  <c r="R26" i="31"/>
  <c r="Q26" i="31"/>
  <c r="P26" i="31"/>
  <c r="O26" i="31"/>
  <c r="L26" i="31"/>
  <c r="K26" i="31"/>
  <c r="J26" i="31"/>
  <c r="I26" i="31"/>
  <c r="AB25" i="31"/>
  <c r="AA25" i="31"/>
  <c r="Z25" i="31"/>
  <c r="X25" i="31"/>
  <c r="W25" i="31"/>
  <c r="U25" i="31"/>
  <c r="T25" i="31"/>
  <c r="S25" i="31"/>
  <c r="R25" i="31"/>
  <c r="Q25" i="31"/>
  <c r="P25" i="31"/>
  <c r="O25" i="31"/>
  <c r="L25" i="31"/>
  <c r="K25" i="31"/>
  <c r="J25" i="31"/>
  <c r="I25" i="31"/>
  <c r="AB24" i="31"/>
  <c r="AA24" i="31"/>
  <c r="Z24" i="31"/>
  <c r="X24" i="31"/>
  <c r="W24" i="31"/>
  <c r="U24" i="31"/>
  <c r="T24" i="31"/>
  <c r="S24" i="31"/>
  <c r="R24" i="31"/>
  <c r="Q24" i="31"/>
  <c r="P24" i="31"/>
  <c r="O24" i="31"/>
  <c r="L24" i="31"/>
  <c r="K24" i="31"/>
  <c r="J24" i="31"/>
  <c r="I24" i="31"/>
  <c r="AB23" i="31"/>
  <c r="AA23" i="31"/>
  <c r="Z23" i="31"/>
  <c r="X23" i="31"/>
  <c r="W23" i="31"/>
  <c r="U23" i="31"/>
  <c r="T23" i="31"/>
  <c r="S23" i="31"/>
  <c r="R23" i="31"/>
  <c r="Q23" i="31"/>
  <c r="P23" i="31"/>
  <c r="O23" i="31"/>
  <c r="L23" i="31"/>
  <c r="K23" i="31"/>
  <c r="J23" i="31"/>
  <c r="I23" i="31"/>
  <c r="AB22" i="31"/>
  <c r="AA22" i="31"/>
  <c r="Z22" i="31"/>
  <c r="X22" i="31"/>
  <c r="W22" i="31"/>
  <c r="U22" i="31"/>
  <c r="T22" i="31"/>
  <c r="S22" i="31"/>
  <c r="R22" i="31"/>
  <c r="Q22" i="31"/>
  <c r="P22" i="31"/>
  <c r="O22" i="31"/>
  <c r="L22" i="31"/>
  <c r="K22" i="31"/>
  <c r="J22" i="31"/>
  <c r="I22" i="31"/>
  <c r="AB21" i="31"/>
  <c r="AA21" i="31"/>
  <c r="Z21" i="31"/>
  <c r="X21" i="31"/>
  <c r="W21" i="31"/>
  <c r="U21" i="31"/>
  <c r="T21" i="31"/>
  <c r="S21" i="31"/>
  <c r="R21" i="31"/>
  <c r="Q21" i="31"/>
  <c r="P21" i="31"/>
  <c r="O21" i="31"/>
  <c r="L21" i="31"/>
  <c r="K21" i="31"/>
  <c r="J21" i="31"/>
  <c r="I21" i="31"/>
  <c r="AB20" i="31"/>
  <c r="AA20" i="31"/>
  <c r="Z20" i="31"/>
  <c r="X20" i="31"/>
  <c r="W20" i="31"/>
  <c r="U20" i="31"/>
  <c r="T20" i="31"/>
  <c r="S20" i="31"/>
  <c r="R20" i="31"/>
  <c r="Q20" i="31"/>
  <c r="P20" i="31"/>
  <c r="O20" i="31"/>
  <c r="L20" i="31"/>
  <c r="K20" i="31"/>
  <c r="J20" i="31"/>
  <c r="I20" i="31"/>
  <c r="AB19" i="31"/>
  <c r="AA19" i="31"/>
  <c r="Z19" i="31"/>
  <c r="X19" i="31"/>
  <c r="W19" i="31"/>
  <c r="U19" i="31"/>
  <c r="T19" i="31"/>
  <c r="S19" i="31"/>
  <c r="R19" i="31"/>
  <c r="Q19" i="31"/>
  <c r="P19" i="31"/>
  <c r="O19" i="31"/>
  <c r="L19" i="31"/>
  <c r="K19" i="31"/>
  <c r="J19" i="31"/>
  <c r="I19" i="31"/>
  <c r="AB18" i="31"/>
  <c r="AA18" i="31"/>
  <c r="Z18" i="31"/>
  <c r="X18" i="31"/>
  <c r="W18" i="31"/>
  <c r="U18" i="31"/>
  <c r="T18" i="31"/>
  <c r="S18" i="31"/>
  <c r="R18" i="31"/>
  <c r="Q18" i="31"/>
  <c r="P18" i="31"/>
  <c r="O18" i="31"/>
  <c r="L18" i="31"/>
  <c r="K18" i="31"/>
  <c r="J18" i="31"/>
  <c r="I18" i="31"/>
  <c r="AB17" i="31"/>
  <c r="AA17" i="31"/>
  <c r="Z17" i="31"/>
  <c r="X17" i="31"/>
  <c r="W17" i="31"/>
  <c r="U17" i="31"/>
  <c r="T17" i="31"/>
  <c r="S17" i="31"/>
  <c r="R17" i="31"/>
  <c r="Q17" i="31"/>
  <c r="P17" i="31"/>
  <c r="O17" i="31"/>
  <c r="L17" i="31"/>
  <c r="K17" i="31"/>
  <c r="J17" i="31"/>
  <c r="I17" i="31"/>
  <c r="AB16" i="31"/>
  <c r="AA16" i="31"/>
  <c r="Z16" i="31"/>
  <c r="X16" i="31"/>
  <c r="W16" i="31"/>
  <c r="U16" i="31"/>
  <c r="T16" i="31"/>
  <c r="S16" i="31"/>
  <c r="R16" i="31"/>
  <c r="Q16" i="31"/>
  <c r="P16" i="31"/>
  <c r="O16" i="31"/>
  <c r="L16" i="31"/>
  <c r="K16" i="31"/>
  <c r="J16" i="31"/>
  <c r="I16" i="31"/>
  <c r="AB15" i="31"/>
  <c r="AA15" i="31"/>
  <c r="Z15" i="31"/>
  <c r="X15" i="31"/>
  <c r="W15" i="31"/>
  <c r="U15" i="31"/>
  <c r="T15" i="31"/>
  <c r="S15" i="31"/>
  <c r="R15" i="31"/>
  <c r="Q15" i="31"/>
  <c r="P15" i="31"/>
  <c r="O15" i="31"/>
  <c r="L15" i="31"/>
  <c r="K15" i="31"/>
  <c r="J15" i="31"/>
  <c r="I15" i="31"/>
  <c r="AB14" i="31"/>
  <c r="AA14" i="31"/>
  <c r="Z14" i="31"/>
  <c r="X14" i="31"/>
  <c r="W14" i="31"/>
  <c r="U14" i="31"/>
  <c r="T14" i="31"/>
  <c r="S14" i="31"/>
  <c r="R14" i="31"/>
  <c r="Q14" i="31"/>
  <c r="P14" i="31"/>
  <c r="O14" i="31"/>
  <c r="L14" i="31"/>
  <c r="K14" i="31"/>
  <c r="J14" i="31"/>
  <c r="I14" i="31"/>
  <c r="AB13" i="31"/>
  <c r="AA13" i="31"/>
  <c r="Z13" i="31"/>
  <c r="X13" i="31"/>
  <c r="W13" i="31"/>
  <c r="U13" i="31"/>
  <c r="T13" i="31"/>
  <c r="S13" i="31"/>
  <c r="R13" i="31"/>
  <c r="Q13" i="31"/>
  <c r="P13" i="31"/>
  <c r="O13" i="31"/>
  <c r="L13" i="31"/>
  <c r="K13" i="31"/>
  <c r="J13" i="31"/>
  <c r="I13" i="31"/>
  <c r="AB12" i="31"/>
  <c r="AA12" i="31"/>
  <c r="Z12" i="31"/>
  <c r="X12" i="31"/>
  <c r="W12" i="31"/>
  <c r="U12" i="31"/>
  <c r="T12" i="31"/>
  <c r="S12" i="31"/>
  <c r="R12" i="31"/>
  <c r="Q12" i="31"/>
  <c r="P12" i="31"/>
  <c r="O12" i="31"/>
  <c r="L12" i="31"/>
  <c r="K12" i="31"/>
  <c r="J12" i="31"/>
  <c r="I12" i="31"/>
  <c r="AB11" i="31"/>
  <c r="AA11" i="31"/>
  <c r="Z11" i="31"/>
  <c r="X11" i="31"/>
  <c r="W11" i="31"/>
  <c r="U11" i="31"/>
  <c r="T11" i="31"/>
  <c r="S11" i="31"/>
  <c r="R11" i="31"/>
  <c r="Q11" i="31"/>
  <c r="P11" i="31"/>
  <c r="O11" i="31"/>
  <c r="L11" i="31"/>
  <c r="K11" i="31"/>
  <c r="J11" i="31"/>
  <c r="I11" i="31"/>
  <c r="AB10" i="31"/>
  <c r="AA10" i="31"/>
  <c r="Z10" i="31"/>
  <c r="X10" i="31"/>
  <c r="W10" i="31"/>
  <c r="U10" i="31"/>
  <c r="T10" i="31"/>
  <c r="S10" i="31"/>
  <c r="R10" i="31"/>
  <c r="Q10" i="31"/>
  <c r="P10" i="31"/>
  <c r="O10" i="31"/>
  <c r="L10" i="31"/>
  <c r="K10" i="31"/>
  <c r="J10" i="31"/>
  <c r="I10" i="31"/>
  <c r="AQ675" i="32" l="1"/>
  <c r="AF675" i="32"/>
  <c r="K688" i="32"/>
  <c r="AS675" i="32"/>
  <c r="I688" i="32"/>
  <c r="AG675" i="32"/>
  <c r="AE675" i="32"/>
  <c r="U688" i="32"/>
  <c r="W688" i="32"/>
  <c r="M440" i="32"/>
  <c r="Y440" i="32"/>
  <c r="AG688" i="32"/>
  <c r="N440" i="32"/>
  <c r="Z440" i="32"/>
  <c r="AR675" i="32"/>
  <c r="J688" i="32"/>
  <c r="AA440" i="32"/>
  <c r="P440" i="32"/>
  <c r="AB440" i="32"/>
  <c r="O440" i="32"/>
  <c r="BO708" i="31"/>
  <c r="V688" i="32"/>
  <c r="AD675" i="32"/>
  <c r="O9" i="31"/>
  <c r="Z37" i="31"/>
  <c r="Z99" i="31"/>
  <c r="Z181" i="31"/>
  <c r="J309" i="31"/>
  <c r="Z487" i="31"/>
  <c r="R514" i="31"/>
  <c r="R552" i="31"/>
  <c r="R554" i="31"/>
  <c r="R558" i="31"/>
  <c r="Z573" i="31"/>
  <c r="J609" i="31"/>
  <c r="Z631" i="31"/>
  <c r="J639" i="31"/>
  <c r="J641" i="31"/>
  <c r="Z645" i="31"/>
  <c r="Z657" i="31"/>
  <c r="J697" i="31"/>
  <c r="J699" i="31"/>
  <c r="O8" i="31"/>
  <c r="O704" i="31" s="1"/>
  <c r="W27" i="31"/>
  <c r="S37" i="31"/>
  <c r="K62" i="31"/>
  <c r="AA62" i="31"/>
  <c r="S75" i="31"/>
  <c r="S87" i="31"/>
  <c r="S99" i="31"/>
  <c r="S109" i="31"/>
  <c r="K116" i="31"/>
  <c r="AA116" i="31"/>
  <c r="S121" i="31"/>
  <c r="K128" i="31"/>
  <c r="AA128" i="31"/>
  <c r="S137" i="31"/>
  <c r="K144" i="31"/>
  <c r="AA144" i="31"/>
  <c r="S153" i="31"/>
  <c r="S155" i="31"/>
  <c r="S159" i="31"/>
  <c r="K172" i="31"/>
  <c r="AA172" i="31"/>
  <c r="S181" i="31"/>
  <c r="S187" i="31"/>
  <c r="S189" i="31"/>
  <c r="S193" i="31"/>
  <c r="K206" i="31"/>
  <c r="AA206" i="31"/>
  <c r="K214" i="31"/>
  <c r="AA214" i="31"/>
  <c r="K232" i="31"/>
  <c r="AA232" i="31"/>
  <c r="K246" i="31"/>
  <c r="AA246" i="31"/>
  <c r="K250" i="31"/>
  <c r="AA250" i="31"/>
  <c r="S259" i="31"/>
  <c r="K288" i="31"/>
  <c r="AA288" i="31"/>
  <c r="S299" i="31"/>
  <c r="S303" i="31"/>
  <c r="S305" i="31"/>
  <c r="S309" i="31"/>
  <c r="K338" i="31"/>
  <c r="AA338" i="31"/>
  <c r="K352" i="31"/>
  <c r="AA352" i="31"/>
  <c r="K364" i="31"/>
  <c r="AA364" i="31"/>
  <c r="S371" i="31"/>
  <c r="K384" i="31"/>
  <c r="AA384" i="31"/>
  <c r="AA386" i="31"/>
  <c r="K390" i="31"/>
  <c r="AA390" i="31"/>
  <c r="S401" i="31"/>
  <c r="K408" i="31"/>
  <c r="AA408" i="31"/>
  <c r="S415" i="31"/>
  <c r="S423" i="31"/>
  <c r="S427" i="31"/>
  <c r="S429" i="31"/>
  <c r="S433" i="31"/>
  <c r="K444" i="31"/>
  <c r="AA444" i="31"/>
  <c r="S455" i="31"/>
  <c r="K464" i="31"/>
  <c r="AA464" i="31"/>
  <c r="S469" i="31"/>
  <c r="S475" i="31"/>
  <c r="S487" i="31"/>
  <c r="S489" i="31"/>
  <c r="S493" i="31"/>
  <c r="K514" i="31"/>
  <c r="AA514" i="31"/>
  <c r="K522" i="31"/>
  <c r="AA522" i="31"/>
  <c r="K534" i="31"/>
  <c r="AA534" i="31"/>
  <c r="K544" i="31"/>
  <c r="AA544" i="31"/>
  <c r="K552" i="31"/>
  <c r="AA552" i="31"/>
  <c r="AA554" i="31"/>
  <c r="K558" i="31"/>
  <c r="AA558" i="31"/>
  <c r="K566" i="31"/>
  <c r="AA566" i="31"/>
  <c r="S573" i="31"/>
  <c r="K594" i="31"/>
  <c r="AA594" i="31"/>
  <c r="AA596" i="31"/>
  <c r="K600" i="31"/>
  <c r="AA600" i="31"/>
  <c r="S609" i="31"/>
  <c r="K616" i="31"/>
  <c r="AA616" i="31"/>
  <c r="K624" i="31"/>
  <c r="AA624" i="31"/>
  <c r="S631" i="31"/>
  <c r="S639" i="31"/>
  <c r="S641" i="31"/>
  <c r="S645" i="31"/>
  <c r="S657" i="31"/>
  <c r="K666" i="31"/>
  <c r="AA666" i="31"/>
  <c r="S679" i="31"/>
  <c r="K692" i="31"/>
  <c r="AA692" i="31"/>
  <c r="S697" i="31"/>
  <c r="S699" i="31"/>
  <c r="AF116" i="31"/>
  <c r="AF128" i="31"/>
  <c r="AF144" i="31"/>
  <c r="AF172" i="31"/>
  <c r="AF232" i="31"/>
  <c r="AF288" i="31"/>
  <c r="AF352" i="31"/>
  <c r="AF364" i="31"/>
  <c r="AF384" i="31"/>
  <c r="AF386" i="31"/>
  <c r="AF408" i="31"/>
  <c r="AF444" i="31"/>
  <c r="AF464" i="31"/>
  <c r="AF544" i="31"/>
  <c r="AF552" i="31"/>
  <c r="AF554" i="31"/>
  <c r="AF600" i="31"/>
  <c r="AF616" i="31"/>
  <c r="AF624" i="31"/>
  <c r="AF692" i="31"/>
  <c r="BF8" i="31"/>
  <c r="BF704" i="31" s="1"/>
  <c r="BG9" i="31"/>
  <c r="AZ27" i="31"/>
  <c r="BG37" i="31"/>
  <c r="BH62" i="31"/>
  <c r="BE75" i="31"/>
  <c r="BE87" i="31"/>
  <c r="AZ99" i="31"/>
  <c r="AX109" i="31"/>
  <c r="BA116" i="31"/>
  <c r="BG121" i="31"/>
  <c r="BG137" i="31"/>
  <c r="BG153" i="31"/>
  <c r="BG155" i="31"/>
  <c r="BI159" i="31"/>
  <c r="BB181" i="31"/>
  <c r="BI187" i="31"/>
  <c r="BI189" i="31"/>
  <c r="AX193" i="31"/>
  <c r="AY206" i="31"/>
  <c r="BC214" i="31"/>
  <c r="BH246" i="31"/>
  <c r="AY250" i="31"/>
  <c r="BE259" i="31"/>
  <c r="BE299" i="31"/>
  <c r="BI303" i="31"/>
  <c r="BI305" i="31"/>
  <c r="AX309" i="31"/>
  <c r="BC338" i="31"/>
  <c r="BA352" i="31"/>
  <c r="BA364" i="31"/>
  <c r="BE371" i="31"/>
  <c r="BF384" i="31"/>
  <c r="BF386" i="31"/>
  <c r="BH390" i="31"/>
  <c r="BG401" i="31"/>
  <c r="BE415" i="31"/>
  <c r="BI423" i="31"/>
  <c r="AZ427" i="31"/>
  <c r="BB433" i="31"/>
  <c r="BI455" i="31"/>
  <c r="BA464" i="31"/>
  <c r="BG469" i="31"/>
  <c r="BG471" i="31"/>
  <c r="BI475" i="31"/>
  <c r="BI487" i="31"/>
  <c r="BI489" i="31"/>
  <c r="AX493" i="31"/>
  <c r="BH514" i="31"/>
  <c r="AY522" i="31"/>
  <c r="AY534" i="31"/>
  <c r="BF544" i="31"/>
  <c r="BA552" i="31"/>
  <c r="BC558" i="31"/>
  <c r="AY566" i="31"/>
  <c r="BB573" i="31"/>
  <c r="AY594" i="31"/>
  <c r="AY596" i="31"/>
  <c r="BA600" i="31"/>
  <c r="AX609" i="31"/>
  <c r="BA616" i="31"/>
  <c r="AZ631" i="31"/>
  <c r="BI639" i="31"/>
  <c r="BI641" i="31"/>
  <c r="AX645" i="31"/>
  <c r="BG657" i="31"/>
  <c r="AY666" i="31"/>
  <c r="BI679" i="31"/>
  <c r="BF692" i="31"/>
  <c r="AX697" i="31"/>
  <c r="AX699" i="31"/>
  <c r="J75" i="31"/>
  <c r="J109" i="31"/>
  <c r="R464" i="31"/>
  <c r="R9" i="31"/>
  <c r="W9" i="31"/>
  <c r="Q8" i="31"/>
  <c r="I9" i="31"/>
  <c r="X9" i="31"/>
  <c r="I27" i="31"/>
  <c r="X27" i="31"/>
  <c r="T37" i="31"/>
  <c r="L62" i="31"/>
  <c r="AB62" i="31"/>
  <c r="T75" i="31"/>
  <c r="T87" i="31"/>
  <c r="T99" i="31"/>
  <c r="T109" i="31"/>
  <c r="L116" i="31"/>
  <c r="AB116" i="31"/>
  <c r="T121" i="31"/>
  <c r="L128" i="31"/>
  <c r="AB128" i="31"/>
  <c r="T137" i="31"/>
  <c r="T140" i="31"/>
  <c r="L144" i="31"/>
  <c r="AB144" i="31"/>
  <c r="T153" i="31"/>
  <c r="T155" i="31"/>
  <c r="T159" i="31"/>
  <c r="L172" i="31"/>
  <c r="AB172" i="31"/>
  <c r="T181" i="31"/>
  <c r="T187" i="31"/>
  <c r="T189" i="31"/>
  <c r="T193" i="31"/>
  <c r="L206" i="31"/>
  <c r="AB206" i="31"/>
  <c r="L214" i="31"/>
  <c r="AB214" i="31"/>
  <c r="L232" i="31"/>
  <c r="AB232" i="31"/>
  <c r="L246" i="31"/>
  <c r="AB246" i="31"/>
  <c r="L250" i="31"/>
  <c r="AB250" i="31"/>
  <c r="T259" i="31"/>
  <c r="L288" i="31"/>
  <c r="AB288" i="31"/>
  <c r="T299" i="31"/>
  <c r="T303" i="31"/>
  <c r="T305" i="31"/>
  <c r="T309" i="31"/>
  <c r="L338" i="31"/>
  <c r="AB338" i="31"/>
  <c r="L352" i="31"/>
  <c r="AB352" i="31"/>
  <c r="L364" i="31"/>
  <c r="AB364" i="31"/>
  <c r="T371" i="31"/>
  <c r="L384" i="31"/>
  <c r="L386" i="31"/>
  <c r="AB384" i="31"/>
  <c r="L390" i="31"/>
  <c r="AB390" i="31"/>
  <c r="T401" i="31"/>
  <c r="L408" i="31"/>
  <c r="AB408" i="31"/>
  <c r="T415" i="31"/>
  <c r="T423" i="31"/>
  <c r="T427" i="31"/>
  <c r="T429" i="31"/>
  <c r="T433" i="31"/>
  <c r="L444" i="31"/>
  <c r="AB444" i="31"/>
  <c r="T455" i="31"/>
  <c r="L464" i="31"/>
  <c r="AB464" i="31"/>
  <c r="T469" i="31"/>
  <c r="T471" i="31"/>
  <c r="T475" i="31"/>
  <c r="T487" i="31"/>
  <c r="T489" i="31"/>
  <c r="T493" i="31"/>
  <c r="L514" i="31"/>
  <c r="AB514" i="31"/>
  <c r="L522" i="31"/>
  <c r="AB522" i="31"/>
  <c r="L534" i="31"/>
  <c r="AB534" i="31"/>
  <c r="L544" i="31"/>
  <c r="AB544" i="31"/>
  <c r="L552" i="31"/>
  <c r="L554" i="31"/>
  <c r="AB552" i="31"/>
  <c r="AB554" i="31"/>
  <c r="L558" i="31"/>
  <c r="AB558" i="31"/>
  <c r="L566" i="31"/>
  <c r="AB566" i="31"/>
  <c r="T573" i="31"/>
  <c r="L594" i="31"/>
  <c r="L596" i="31"/>
  <c r="AB594" i="31"/>
  <c r="AB596" i="31"/>
  <c r="L600" i="31"/>
  <c r="AB600" i="31"/>
  <c r="T609" i="31"/>
  <c r="L616" i="31"/>
  <c r="AB616" i="31"/>
  <c r="L624" i="31"/>
  <c r="AB624" i="31"/>
  <c r="T631" i="31"/>
  <c r="T639" i="31"/>
  <c r="T641" i="31"/>
  <c r="T645" i="31"/>
  <c r="T657" i="31"/>
  <c r="L666" i="31"/>
  <c r="AB666" i="31"/>
  <c r="T679" i="31"/>
  <c r="L692" i="31"/>
  <c r="AB692" i="31"/>
  <c r="T697" i="31"/>
  <c r="T699" i="31"/>
  <c r="BG8" i="31"/>
  <c r="BG704" i="31" s="1"/>
  <c r="BH9" i="31"/>
  <c r="BA27" i="31"/>
  <c r="BH37" i="31"/>
  <c r="BI62" i="31"/>
  <c r="BF75" i="31"/>
  <c r="BF87" i="31"/>
  <c r="BA99" i="31"/>
  <c r="AY109" i="31"/>
  <c r="BB116" i="31"/>
  <c r="BH121" i="31"/>
  <c r="AX128" i="31"/>
  <c r="BH137" i="31"/>
  <c r="AX144" i="31"/>
  <c r="BH153" i="31"/>
  <c r="BH155" i="31"/>
  <c r="AX172" i="31"/>
  <c r="BC181" i="31"/>
  <c r="AY193" i="31"/>
  <c r="AZ206" i="31"/>
  <c r="AZ209" i="31"/>
  <c r="BE214" i="31"/>
  <c r="AX232" i="31"/>
  <c r="BI246" i="31"/>
  <c r="AZ250" i="31"/>
  <c r="BF259" i="31"/>
  <c r="AX288" i="31"/>
  <c r="BF299" i="31"/>
  <c r="AY309" i="31"/>
  <c r="BE338" i="31"/>
  <c r="BB352" i="31"/>
  <c r="BB364" i="31"/>
  <c r="BF371" i="31"/>
  <c r="BG384" i="31"/>
  <c r="BI390" i="31"/>
  <c r="BH401" i="31"/>
  <c r="AX408" i="31"/>
  <c r="BF415" i="31"/>
  <c r="BA427" i="31"/>
  <c r="BA429" i="31"/>
  <c r="BC433" i="31"/>
  <c r="AX444" i="31"/>
  <c r="BB464" i="31"/>
  <c r="BH469" i="31"/>
  <c r="BH471" i="31"/>
  <c r="AY493" i="31"/>
  <c r="BI514" i="31"/>
  <c r="AZ522" i="31"/>
  <c r="AZ534" i="31"/>
  <c r="BG544" i="31"/>
  <c r="BB552" i="31"/>
  <c r="BB554" i="31"/>
  <c r="BE558" i="31"/>
  <c r="AZ566" i="31"/>
  <c r="BC573" i="31"/>
  <c r="AZ594" i="31"/>
  <c r="AZ596" i="31"/>
  <c r="BB600" i="31"/>
  <c r="AY609" i="31"/>
  <c r="BB616" i="31"/>
  <c r="AX624" i="31"/>
  <c r="BA631" i="31"/>
  <c r="AY645" i="31"/>
  <c r="BH657" i="31"/>
  <c r="AZ666" i="31"/>
  <c r="BG692" i="31"/>
  <c r="AY697" i="31"/>
  <c r="AY699" i="31"/>
  <c r="Z153" i="31"/>
  <c r="R172" i="31"/>
  <c r="Z193" i="31"/>
  <c r="R232" i="31"/>
  <c r="J401" i="31"/>
  <c r="R408" i="31"/>
  <c r="Z415" i="31"/>
  <c r="J455" i="31"/>
  <c r="J475" i="31"/>
  <c r="R27" i="31"/>
  <c r="J9" i="31"/>
  <c r="Z9" i="31"/>
  <c r="J27" i="31"/>
  <c r="Z27" i="31"/>
  <c r="U37" i="31"/>
  <c r="O62" i="31"/>
  <c r="U75" i="31"/>
  <c r="U87" i="31"/>
  <c r="U99" i="31"/>
  <c r="U109" i="31"/>
  <c r="O116" i="31"/>
  <c r="U121" i="31"/>
  <c r="U124" i="31"/>
  <c r="O128" i="31"/>
  <c r="U137" i="31"/>
  <c r="O144" i="31"/>
  <c r="U153" i="31"/>
  <c r="U155" i="31"/>
  <c r="U159" i="31"/>
  <c r="O172" i="31"/>
  <c r="U181" i="31"/>
  <c r="U187" i="31"/>
  <c r="U193" i="31"/>
  <c r="O206" i="31"/>
  <c r="O214" i="31"/>
  <c r="O232" i="31"/>
  <c r="O246" i="31"/>
  <c r="O250" i="31"/>
  <c r="U259" i="31"/>
  <c r="O288" i="31"/>
  <c r="U299" i="31"/>
  <c r="U303" i="31"/>
  <c r="U305" i="31"/>
  <c r="U309" i="31"/>
  <c r="O338" i="31"/>
  <c r="O352" i="31"/>
  <c r="O364" i="31"/>
  <c r="U371" i="31"/>
  <c r="O384" i="31"/>
  <c r="O386" i="31"/>
  <c r="O390" i="31"/>
  <c r="U401" i="31"/>
  <c r="O408" i="31"/>
  <c r="U415" i="31"/>
  <c r="U423" i="31"/>
  <c r="U427" i="31"/>
  <c r="U429" i="31"/>
  <c r="U433" i="31"/>
  <c r="O444" i="31"/>
  <c r="U455" i="31"/>
  <c r="O464" i="31"/>
  <c r="U469" i="31"/>
  <c r="U471" i="31"/>
  <c r="U475" i="31"/>
  <c r="U487" i="31"/>
  <c r="U489" i="31"/>
  <c r="U493" i="31"/>
  <c r="O514" i="31"/>
  <c r="O522" i="31"/>
  <c r="O534" i="31"/>
  <c r="O544" i="31"/>
  <c r="O552" i="31"/>
  <c r="O554" i="31"/>
  <c r="O558" i="31"/>
  <c r="O566" i="31"/>
  <c r="U573" i="31"/>
  <c r="O594" i="31"/>
  <c r="O596" i="31"/>
  <c r="O600" i="31"/>
  <c r="U609" i="31"/>
  <c r="O616" i="31"/>
  <c r="O624" i="31"/>
  <c r="U631" i="31"/>
  <c r="U639" i="31"/>
  <c r="U645" i="31"/>
  <c r="U657" i="31"/>
  <c r="O666" i="31"/>
  <c r="U679" i="31"/>
  <c r="O692" i="31"/>
  <c r="U697" i="31"/>
  <c r="U699" i="31"/>
  <c r="AE37" i="31"/>
  <c r="AE109" i="31"/>
  <c r="AE112" i="31"/>
  <c r="AE121" i="31"/>
  <c r="AE137" i="31"/>
  <c r="AE153" i="31"/>
  <c r="AE155" i="31"/>
  <c r="AE181" i="31"/>
  <c r="AE193" i="31"/>
  <c r="AE309" i="31"/>
  <c r="AE401" i="31"/>
  <c r="AE433" i="31"/>
  <c r="AE469" i="31"/>
  <c r="AE471" i="31"/>
  <c r="AE493" i="31"/>
  <c r="AE573" i="31"/>
  <c r="AE609" i="31"/>
  <c r="AE645" i="31"/>
  <c r="AE657" i="31"/>
  <c r="AE697" i="31"/>
  <c r="AE699" i="31"/>
  <c r="BI9" i="31"/>
  <c r="BB27" i="31"/>
  <c r="BI37" i="31"/>
  <c r="BG75" i="31"/>
  <c r="BG87" i="31"/>
  <c r="BB99" i="31"/>
  <c r="AZ109" i="31"/>
  <c r="BC116" i="31"/>
  <c r="BI121" i="31"/>
  <c r="AY128" i="31"/>
  <c r="BI137" i="31"/>
  <c r="AY144" i="31"/>
  <c r="BI153" i="31"/>
  <c r="BI155" i="31"/>
  <c r="AX159" i="31"/>
  <c r="AY172" i="31"/>
  <c r="BE181" i="31"/>
  <c r="AX187" i="31"/>
  <c r="AX189" i="31"/>
  <c r="AZ193" i="31"/>
  <c r="BA206" i="31"/>
  <c r="BF214" i="31"/>
  <c r="AY232" i="31"/>
  <c r="BA250" i="31"/>
  <c r="BG259" i="31"/>
  <c r="AY288" i="31"/>
  <c r="BG299" i="31"/>
  <c r="AX303" i="31"/>
  <c r="AX305" i="31"/>
  <c r="AZ309" i="31"/>
  <c r="BF338" i="31"/>
  <c r="BC352" i="31"/>
  <c r="BC364" i="31"/>
  <c r="BG371" i="31"/>
  <c r="BH384" i="31"/>
  <c r="BH386" i="31"/>
  <c r="BI401" i="31"/>
  <c r="AY408" i="31"/>
  <c r="BG415" i="31"/>
  <c r="AX423" i="31"/>
  <c r="BB427" i="31"/>
  <c r="BB429" i="31"/>
  <c r="BE433" i="31"/>
  <c r="AY444" i="31"/>
  <c r="AX455" i="31"/>
  <c r="BC464" i="31"/>
  <c r="BI469" i="31"/>
  <c r="BI471" i="31"/>
  <c r="AX475" i="31"/>
  <c r="AX487" i="31"/>
  <c r="AX489" i="31"/>
  <c r="AZ493" i="31"/>
  <c r="BA522" i="31"/>
  <c r="BA534" i="31"/>
  <c r="BH544" i="31"/>
  <c r="BC552" i="31"/>
  <c r="BC554" i="31"/>
  <c r="BF558" i="31"/>
  <c r="BA566" i="31"/>
  <c r="BE573" i="31"/>
  <c r="BA594" i="31"/>
  <c r="BA596" i="31"/>
  <c r="BC600" i="31"/>
  <c r="AZ609" i="31"/>
  <c r="BC616" i="31"/>
  <c r="AY624" i="31"/>
  <c r="BA630" i="31"/>
  <c r="BB631" i="31"/>
  <c r="AX639" i="31"/>
  <c r="AZ645" i="31"/>
  <c r="BI657" i="31"/>
  <c r="BA666" i="31"/>
  <c r="AX679" i="31"/>
  <c r="BH692" i="31"/>
  <c r="AZ697" i="31"/>
  <c r="AZ699" i="31"/>
  <c r="Z75" i="31"/>
  <c r="Z187" i="31"/>
  <c r="Z189" i="31"/>
  <c r="R214" i="31"/>
  <c r="R246" i="31"/>
  <c r="R250" i="31"/>
  <c r="R338" i="31"/>
  <c r="Z433" i="31"/>
  <c r="Z475" i="31"/>
  <c r="K9" i="31"/>
  <c r="AA9" i="31"/>
  <c r="K27" i="31"/>
  <c r="AA27" i="31"/>
  <c r="W37" i="31"/>
  <c r="P62" i="31"/>
  <c r="W75" i="31"/>
  <c r="W87" i="31"/>
  <c r="W99" i="31"/>
  <c r="W109" i="31"/>
  <c r="P116" i="31"/>
  <c r="W121" i="31"/>
  <c r="P128" i="31"/>
  <c r="W137" i="31"/>
  <c r="W140" i="31"/>
  <c r="P144" i="31"/>
  <c r="W153" i="31"/>
  <c r="W159" i="31"/>
  <c r="P172" i="31"/>
  <c r="W181" i="31"/>
  <c r="W187" i="31"/>
  <c r="W193" i="31"/>
  <c r="P206" i="31"/>
  <c r="P214" i="31"/>
  <c r="P232" i="31"/>
  <c r="P246" i="31"/>
  <c r="P250" i="31"/>
  <c r="W259" i="31"/>
  <c r="P288" i="31"/>
  <c r="W299" i="31"/>
  <c r="W303" i="31"/>
  <c r="W305" i="31"/>
  <c r="W309" i="31"/>
  <c r="P338" i="31"/>
  <c r="P352" i="31"/>
  <c r="P364" i="31"/>
  <c r="W371" i="31"/>
  <c r="P384" i="31"/>
  <c r="P386" i="31"/>
  <c r="P390" i="31"/>
  <c r="W401" i="31"/>
  <c r="P408" i="31"/>
  <c r="W415" i="31"/>
  <c r="W423" i="31"/>
  <c r="W427" i="31"/>
  <c r="W429" i="31"/>
  <c r="W433" i="31"/>
  <c r="P444" i="31"/>
  <c r="W455" i="31"/>
  <c r="P464" i="31"/>
  <c r="W469" i="31"/>
  <c r="W475" i="31"/>
  <c r="W487" i="31"/>
  <c r="W489" i="31"/>
  <c r="W493" i="31"/>
  <c r="P514" i="31"/>
  <c r="P522" i="31"/>
  <c r="P534" i="31"/>
  <c r="P544" i="31"/>
  <c r="P552" i="31"/>
  <c r="P554" i="31"/>
  <c r="P558" i="31"/>
  <c r="P566" i="31"/>
  <c r="W573" i="31"/>
  <c r="P594" i="31"/>
  <c r="P596" i="31"/>
  <c r="P600" i="31"/>
  <c r="W609" i="31"/>
  <c r="P616" i="31"/>
  <c r="P624" i="31"/>
  <c r="W631" i="31"/>
  <c r="W639" i="31"/>
  <c r="W641" i="31"/>
  <c r="W645" i="31"/>
  <c r="W657" i="31"/>
  <c r="P666" i="31"/>
  <c r="W679" i="31"/>
  <c r="P692" i="31"/>
  <c r="W697" i="31"/>
  <c r="W699" i="31"/>
  <c r="AF37" i="31"/>
  <c r="AF109" i="31"/>
  <c r="AF112" i="31"/>
  <c r="AF121" i="31"/>
  <c r="AF137" i="31"/>
  <c r="AF153" i="31"/>
  <c r="AF155" i="31"/>
  <c r="AF181" i="31"/>
  <c r="AF193" i="31"/>
  <c r="AF309" i="31"/>
  <c r="AF401" i="31"/>
  <c r="AF433" i="31"/>
  <c r="AF469" i="31"/>
  <c r="AF471" i="31"/>
  <c r="AF493" i="31"/>
  <c r="AF573" i="31"/>
  <c r="AF609" i="31"/>
  <c r="AF645" i="31"/>
  <c r="AF657" i="31"/>
  <c r="AF697" i="31"/>
  <c r="BI8" i="31"/>
  <c r="BI704" i="31" s="1"/>
  <c r="BC27" i="31"/>
  <c r="AX62" i="31"/>
  <c r="BH75" i="31"/>
  <c r="BH87" i="31"/>
  <c r="BC99" i="31"/>
  <c r="BA109" i="31"/>
  <c r="BE116" i="31"/>
  <c r="AZ128" i="31"/>
  <c r="AZ144" i="31"/>
  <c r="AY159" i="31"/>
  <c r="AZ172" i="31"/>
  <c r="BF181" i="31"/>
  <c r="AY187" i="31"/>
  <c r="AY189" i="31"/>
  <c r="BA193" i="31"/>
  <c r="BB206" i="31"/>
  <c r="BG214" i="31"/>
  <c r="AZ232" i="31"/>
  <c r="AX246" i="31"/>
  <c r="BB250" i="31"/>
  <c r="BH259" i="31"/>
  <c r="AZ288" i="31"/>
  <c r="BH299" i="31"/>
  <c r="AY303" i="31"/>
  <c r="AY305" i="31"/>
  <c r="BA309" i="31"/>
  <c r="BG338" i="31"/>
  <c r="BE352" i="31"/>
  <c r="BE364" i="31"/>
  <c r="BH371" i="31"/>
  <c r="BI384" i="31"/>
  <c r="BI386" i="31"/>
  <c r="AX390" i="31"/>
  <c r="AZ408" i="31"/>
  <c r="BH415" i="31"/>
  <c r="AY423" i="31"/>
  <c r="BC427" i="31"/>
  <c r="BC429" i="31"/>
  <c r="BF433" i="31"/>
  <c r="AZ444" i="31"/>
  <c r="AY455" i="31"/>
  <c r="BE464" i="31"/>
  <c r="AY475" i="31"/>
  <c r="AY487" i="31"/>
  <c r="AY489" i="31"/>
  <c r="BA493" i="31"/>
  <c r="AX514" i="31"/>
  <c r="BB522" i="31"/>
  <c r="BB534" i="31"/>
  <c r="BI544" i="31"/>
  <c r="BE552" i="31"/>
  <c r="BE554" i="31"/>
  <c r="BG558" i="31"/>
  <c r="BB566" i="31"/>
  <c r="BF573" i="31"/>
  <c r="BB594" i="31"/>
  <c r="BB596" i="31"/>
  <c r="BE600" i="31"/>
  <c r="BA609" i="31"/>
  <c r="BE616" i="31"/>
  <c r="AZ624" i="31"/>
  <c r="BC631" i="31"/>
  <c r="AY639" i="31"/>
  <c r="AY641" i="31"/>
  <c r="BA645" i="31"/>
  <c r="BB666" i="31"/>
  <c r="AY679" i="31"/>
  <c r="BI692" i="31"/>
  <c r="BA697" i="31"/>
  <c r="BA699" i="31"/>
  <c r="R128" i="31"/>
  <c r="Z137" i="31"/>
  <c r="J159" i="31"/>
  <c r="R364" i="31"/>
  <c r="Z455" i="31"/>
  <c r="Z493" i="31"/>
  <c r="R566" i="31"/>
  <c r="R594" i="31"/>
  <c r="J631" i="31"/>
  <c r="Z639" i="31"/>
  <c r="Z641" i="31"/>
  <c r="L9" i="31"/>
  <c r="AB9" i="31"/>
  <c r="L27" i="31"/>
  <c r="AB27" i="31"/>
  <c r="I37" i="31"/>
  <c r="X37" i="31"/>
  <c r="Q62" i="31"/>
  <c r="I75" i="31"/>
  <c r="X75" i="31"/>
  <c r="I87" i="31"/>
  <c r="X87" i="31"/>
  <c r="I99" i="31"/>
  <c r="X99" i="31"/>
  <c r="I109" i="31"/>
  <c r="X109" i="31"/>
  <c r="Q116" i="31"/>
  <c r="I121" i="31"/>
  <c r="I124" i="31"/>
  <c r="X121" i="31"/>
  <c r="X124" i="31"/>
  <c r="Q128" i="31"/>
  <c r="I137" i="31"/>
  <c r="X137" i="31"/>
  <c r="Q144" i="31"/>
  <c r="I153" i="31"/>
  <c r="I155" i="31"/>
  <c r="X153" i="31"/>
  <c r="X155" i="31"/>
  <c r="I159" i="31"/>
  <c r="X159" i="31"/>
  <c r="Q172" i="31"/>
  <c r="I181" i="31"/>
  <c r="X181" i="31"/>
  <c r="I187" i="31"/>
  <c r="I189" i="31"/>
  <c r="X187" i="31"/>
  <c r="X189" i="31"/>
  <c r="I193" i="31"/>
  <c r="X193" i="31"/>
  <c r="Q206" i="31"/>
  <c r="Q214" i="31"/>
  <c r="Q232" i="31"/>
  <c r="Q246" i="31"/>
  <c r="Q250" i="31"/>
  <c r="I259" i="31"/>
  <c r="X259" i="31"/>
  <c r="Q288" i="31"/>
  <c r="I299" i="31"/>
  <c r="X299" i="31"/>
  <c r="I303" i="31"/>
  <c r="I305" i="31"/>
  <c r="X303" i="31"/>
  <c r="X305" i="31"/>
  <c r="I309" i="31"/>
  <c r="X309" i="31"/>
  <c r="Q338" i="31"/>
  <c r="Q352" i="31"/>
  <c r="Q364" i="31"/>
  <c r="I371" i="31"/>
  <c r="X371" i="31"/>
  <c r="Q384" i="31"/>
  <c r="Q386" i="31"/>
  <c r="Q390" i="31"/>
  <c r="I401" i="31"/>
  <c r="X401" i="31"/>
  <c r="Q408" i="31"/>
  <c r="I415" i="31"/>
  <c r="X415" i="31"/>
  <c r="I423" i="31"/>
  <c r="X423" i="31"/>
  <c r="I427" i="31"/>
  <c r="I429" i="31"/>
  <c r="X427" i="31"/>
  <c r="X429" i="31"/>
  <c r="I433" i="31"/>
  <c r="X433" i="31"/>
  <c r="Q444" i="31"/>
  <c r="I455" i="31"/>
  <c r="X455" i="31"/>
  <c r="Q464" i="31"/>
  <c r="I469" i="31"/>
  <c r="I471" i="31"/>
  <c r="X469" i="31"/>
  <c r="X471" i="31"/>
  <c r="I475" i="31"/>
  <c r="X475" i="31"/>
  <c r="I487" i="31"/>
  <c r="I489" i="31"/>
  <c r="X487" i="31"/>
  <c r="X489" i="31"/>
  <c r="I493" i="31"/>
  <c r="X493" i="31"/>
  <c r="Q514" i="31"/>
  <c r="Q522" i="31"/>
  <c r="Q534" i="31"/>
  <c r="Q544" i="31"/>
  <c r="Q552" i="31"/>
  <c r="Q558" i="31"/>
  <c r="Q566" i="31"/>
  <c r="I573" i="31"/>
  <c r="X573" i="31"/>
  <c r="Q594" i="31"/>
  <c r="Q596" i="31"/>
  <c r="Q600" i="31"/>
  <c r="I609" i="31"/>
  <c r="X609" i="31"/>
  <c r="Q616" i="31"/>
  <c r="Q624" i="31"/>
  <c r="Q630" i="31"/>
  <c r="I631" i="31"/>
  <c r="X631" i="31"/>
  <c r="I639" i="31"/>
  <c r="I641" i="31"/>
  <c r="X639" i="31"/>
  <c r="X641" i="31"/>
  <c r="I645" i="31"/>
  <c r="X645" i="31"/>
  <c r="I657" i="31"/>
  <c r="X657" i="31"/>
  <c r="Q666" i="31"/>
  <c r="I679" i="31"/>
  <c r="X679" i="31"/>
  <c r="Q692" i="31"/>
  <c r="I697" i="31"/>
  <c r="I699" i="31"/>
  <c r="X697" i="31"/>
  <c r="AE9" i="31"/>
  <c r="AX9" i="31"/>
  <c r="BE27" i="31"/>
  <c r="AX37" i="31"/>
  <c r="AY62" i="31"/>
  <c r="BI75" i="31"/>
  <c r="BI87" i="31"/>
  <c r="BE99" i="31"/>
  <c r="BB109" i="31"/>
  <c r="BF116" i="31"/>
  <c r="AX121" i="31"/>
  <c r="BA128" i="31"/>
  <c r="AX137" i="31"/>
  <c r="BA144" i="31"/>
  <c r="AX153" i="31"/>
  <c r="AX155" i="31"/>
  <c r="AZ159" i="31"/>
  <c r="BA172" i="31"/>
  <c r="BG181" i="31"/>
  <c r="AZ187" i="31"/>
  <c r="AZ189" i="31"/>
  <c r="BB193" i="31"/>
  <c r="BC206" i="31"/>
  <c r="BH214" i="31"/>
  <c r="BA232" i="31"/>
  <c r="AY246" i="31"/>
  <c r="BC250" i="31"/>
  <c r="BI259" i="31"/>
  <c r="BA288" i="31"/>
  <c r="BI299" i="31"/>
  <c r="AZ303" i="31"/>
  <c r="AZ305" i="31"/>
  <c r="BB309" i="31"/>
  <c r="BH338" i="31"/>
  <c r="BF352" i="31"/>
  <c r="BF364" i="31"/>
  <c r="BI371" i="31"/>
  <c r="AY390" i="31"/>
  <c r="AX401" i="31"/>
  <c r="BA408" i="31"/>
  <c r="BI415" i="31"/>
  <c r="AZ423" i="31"/>
  <c r="BE427" i="31"/>
  <c r="BE429" i="31"/>
  <c r="BG433" i="31"/>
  <c r="BA444" i="31"/>
  <c r="AZ455" i="31"/>
  <c r="BF464" i="31"/>
  <c r="AX469" i="31"/>
  <c r="AX471" i="31"/>
  <c r="AZ475" i="31"/>
  <c r="AZ487" i="31"/>
  <c r="AZ489" i="31"/>
  <c r="BB493" i="31"/>
  <c r="AY514" i="31"/>
  <c r="BC522" i="31"/>
  <c r="BC534" i="31"/>
  <c r="BF552" i="31"/>
  <c r="BF554" i="31"/>
  <c r="BH558" i="31"/>
  <c r="BC566" i="31"/>
  <c r="BG573" i="31"/>
  <c r="BC594" i="31"/>
  <c r="BC596" i="31"/>
  <c r="BF600" i="31"/>
  <c r="BB609" i="31"/>
  <c r="BF616" i="31"/>
  <c r="BA624" i="31"/>
  <c r="BA627" i="31"/>
  <c r="BE631" i="31"/>
  <c r="AZ639" i="31"/>
  <c r="BB645" i="31"/>
  <c r="AX657" i="31"/>
  <c r="BC666" i="31"/>
  <c r="AZ679" i="31"/>
  <c r="BB697" i="31"/>
  <c r="BB699" i="31"/>
  <c r="U8" i="31"/>
  <c r="U704" i="31" s="1"/>
  <c r="Z87" i="31"/>
  <c r="Z159" i="31"/>
  <c r="J303" i="31"/>
  <c r="J305" i="31"/>
  <c r="R384" i="31"/>
  <c r="R386" i="31"/>
  <c r="R534" i="31"/>
  <c r="R544" i="31"/>
  <c r="J573" i="31"/>
  <c r="R624" i="31"/>
  <c r="Z697" i="31"/>
  <c r="Z699" i="31"/>
  <c r="AE62" i="31"/>
  <c r="AE206" i="31"/>
  <c r="AE214" i="31"/>
  <c r="AE246" i="31"/>
  <c r="AE250" i="31"/>
  <c r="AE338" i="31"/>
  <c r="AE390" i="31"/>
  <c r="AE514" i="31"/>
  <c r="AE522" i="31"/>
  <c r="AE534" i="31"/>
  <c r="AE558" i="31"/>
  <c r="AE566" i="31"/>
  <c r="AE594" i="31"/>
  <c r="AE596" i="31"/>
  <c r="AE666" i="31"/>
  <c r="AY9" i="31"/>
  <c r="BF27" i="31"/>
  <c r="AY37" i="31"/>
  <c r="AZ62" i="31"/>
  <c r="BF99" i="31"/>
  <c r="BC109" i="31"/>
  <c r="BG116" i="31"/>
  <c r="AY121" i="31"/>
  <c r="BB128" i="31"/>
  <c r="AY137" i="31"/>
  <c r="BB144" i="31"/>
  <c r="AY153" i="31"/>
  <c r="AY155" i="31"/>
  <c r="BA159" i="31"/>
  <c r="BB172" i="31"/>
  <c r="BH181" i="31"/>
  <c r="BA187" i="31"/>
  <c r="BA189" i="31"/>
  <c r="BC193" i="31"/>
  <c r="BE206" i="31"/>
  <c r="BI214" i="31"/>
  <c r="BB232" i="31"/>
  <c r="AZ246" i="31"/>
  <c r="BE250" i="31"/>
  <c r="BB288" i="31"/>
  <c r="BA303" i="31"/>
  <c r="BA305" i="31"/>
  <c r="BC309" i="31"/>
  <c r="BI338" i="31"/>
  <c r="BG352" i="31"/>
  <c r="BG364" i="31"/>
  <c r="AX384" i="31"/>
  <c r="AX386" i="31"/>
  <c r="AZ390" i="31"/>
  <c r="AY401" i="31"/>
  <c r="BB408" i="31"/>
  <c r="BA423" i="31"/>
  <c r="BF427" i="31"/>
  <c r="BF429" i="31"/>
  <c r="BH433" i="31"/>
  <c r="BB444" i="31"/>
  <c r="BA455" i="31"/>
  <c r="BG464" i="31"/>
  <c r="AY469" i="31"/>
  <c r="AY471" i="31"/>
  <c r="BA475" i="31"/>
  <c r="BA487" i="31"/>
  <c r="BA489" i="31"/>
  <c r="BC493" i="31"/>
  <c r="AZ514" i="31"/>
  <c r="BE522" i="31"/>
  <c r="BE534" i="31"/>
  <c r="AX544" i="31"/>
  <c r="BG552" i="31"/>
  <c r="BG554" i="31"/>
  <c r="BI558" i="31"/>
  <c r="BE566" i="31"/>
  <c r="BH573" i="31"/>
  <c r="BE594" i="31"/>
  <c r="BE596" i="31"/>
  <c r="BG600" i="31"/>
  <c r="BC609" i="31"/>
  <c r="BG616" i="31"/>
  <c r="BB624" i="31"/>
  <c r="BF631" i="31"/>
  <c r="BA639" i="31"/>
  <c r="BC645" i="31"/>
  <c r="AY657" i="31"/>
  <c r="BE666" i="31"/>
  <c r="BA679" i="31"/>
  <c r="AX692" i="31"/>
  <c r="BC697" i="31"/>
  <c r="BC699" i="31"/>
  <c r="J37" i="31"/>
  <c r="Z109" i="31"/>
  <c r="J121" i="31"/>
  <c r="Z259" i="31"/>
  <c r="Z309" i="31"/>
  <c r="Z423" i="31"/>
  <c r="Z469" i="31"/>
  <c r="Z471" i="31"/>
  <c r="R522" i="31"/>
  <c r="R600" i="31"/>
  <c r="J645" i="31"/>
  <c r="J657" i="31"/>
  <c r="P27" i="31"/>
  <c r="K37" i="31"/>
  <c r="AA37" i="31"/>
  <c r="S62" i="31"/>
  <c r="K75" i="31"/>
  <c r="AA75" i="31"/>
  <c r="K87" i="31"/>
  <c r="AA87" i="31"/>
  <c r="K99" i="31"/>
  <c r="AA99" i="31"/>
  <c r="K109" i="31"/>
  <c r="AA109" i="31"/>
  <c r="S116" i="31"/>
  <c r="K121" i="31"/>
  <c r="AA121" i="31"/>
  <c r="S128" i="31"/>
  <c r="K137" i="31"/>
  <c r="AA137" i="31"/>
  <c r="S144" i="31"/>
  <c r="K153" i="31"/>
  <c r="AA153" i="31"/>
  <c r="AA155" i="31"/>
  <c r="K159" i="31"/>
  <c r="AA159" i="31"/>
  <c r="S172" i="31"/>
  <c r="K181" i="31"/>
  <c r="AA181" i="31"/>
  <c r="K187" i="31"/>
  <c r="AA187" i="31"/>
  <c r="AA189" i="31"/>
  <c r="K193" i="31"/>
  <c r="AA193" i="31"/>
  <c r="S206" i="31"/>
  <c r="S209" i="31"/>
  <c r="S214" i="31"/>
  <c r="S232" i="31"/>
  <c r="S246" i="31"/>
  <c r="S250" i="31"/>
  <c r="K259" i="31"/>
  <c r="AA259" i="31"/>
  <c r="S288" i="31"/>
  <c r="K299" i="31"/>
  <c r="AA299" i="31"/>
  <c r="K303" i="31"/>
  <c r="AA303" i="31"/>
  <c r="AA305" i="31"/>
  <c r="K309" i="31"/>
  <c r="AA309" i="31"/>
  <c r="S338" i="31"/>
  <c r="S352" i="31"/>
  <c r="S364" i="31"/>
  <c r="K371" i="31"/>
  <c r="AA371" i="31"/>
  <c r="S384" i="31"/>
  <c r="S386" i="31"/>
  <c r="S390" i="31"/>
  <c r="K401" i="31"/>
  <c r="AA401" i="31"/>
  <c r="S408" i="31"/>
  <c r="K415" i="31"/>
  <c r="AA415" i="31"/>
  <c r="K423" i="31"/>
  <c r="AA423" i="31"/>
  <c r="K427" i="31"/>
  <c r="AA427" i="31"/>
  <c r="AA429" i="31"/>
  <c r="K433" i="31"/>
  <c r="AA433" i="31"/>
  <c r="S444" i="31"/>
  <c r="K455" i="31"/>
  <c r="AA455" i="31"/>
  <c r="S464" i="31"/>
  <c r="K469" i="31"/>
  <c r="AA469" i="31"/>
  <c r="AA471" i="31"/>
  <c r="K475" i="31"/>
  <c r="AA475" i="31"/>
  <c r="K487" i="31"/>
  <c r="AA487" i="31"/>
  <c r="AA489" i="31"/>
  <c r="K493" i="31"/>
  <c r="AA493" i="31"/>
  <c r="S514" i="31"/>
  <c r="S522" i="31"/>
  <c r="S534" i="31"/>
  <c r="S544" i="31"/>
  <c r="S552" i="31"/>
  <c r="S554" i="31"/>
  <c r="S558" i="31"/>
  <c r="S566" i="31"/>
  <c r="K573" i="31"/>
  <c r="AA573" i="31"/>
  <c r="S594" i="31"/>
  <c r="S596" i="31"/>
  <c r="S600" i="31"/>
  <c r="K609" i="31"/>
  <c r="AA609" i="31"/>
  <c r="S616" i="31"/>
  <c r="S624" i="31"/>
  <c r="K631" i="31"/>
  <c r="AA631" i="31"/>
  <c r="K639" i="31"/>
  <c r="AA639" i="31"/>
  <c r="AA641" i="31"/>
  <c r="K645" i="31"/>
  <c r="AA645" i="31"/>
  <c r="K657" i="31"/>
  <c r="AA657" i="31"/>
  <c r="S666" i="31"/>
  <c r="K679" i="31"/>
  <c r="AA679" i="31"/>
  <c r="S692" i="31"/>
  <c r="K697" i="31"/>
  <c r="AA697" i="31"/>
  <c r="AA699" i="31"/>
  <c r="AF62" i="31"/>
  <c r="AF206" i="31"/>
  <c r="AF214" i="31"/>
  <c r="AF246" i="31"/>
  <c r="AF250" i="31"/>
  <c r="AF338" i="31"/>
  <c r="AF390" i="31"/>
  <c r="AF514" i="31"/>
  <c r="AF522" i="31"/>
  <c r="AF534" i="31"/>
  <c r="AF558" i="31"/>
  <c r="AF566" i="31"/>
  <c r="AF594" i="31"/>
  <c r="AF596" i="31"/>
  <c r="AF666" i="31"/>
  <c r="AZ9" i="31"/>
  <c r="BG27" i="31"/>
  <c r="AZ37" i="31"/>
  <c r="BA62" i="31"/>
  <c r="AX75" i="31"/>
  <c r="AX87" i="31"/>
  <c r="BG99" i="31"/>
  <c r="BE109" i="31"/>
  <c r="BH116" i="31"/>
  <c r="AZ121" i="31"/>
  <c r="BC128" i="31"/>
  <c r="AZ137" i="31"/>
  <c r="BC144" i="31"/>
  <c r="AZ153" i="31"/>
  <c r="AZ155" i="31"/>
  <c r="BB159" i="31"/>
  <c r="BC172" i="31"/>
  <c r="BI181" i="31"/>
  <c r="BB187" i="31"/>
  <c r="BB189" i="31"/>
  <c r="BE193" i="31"/>
  <c r="BF206" i="31"/>
  <c r="BC232" i="31"/>
  <c r="BA246" i="31"/>
  <c r="BF250" i="31"/>
  <c r="AX259" i="31"/>
  <c r="BC288" i="31"/>
  <c r="AX299" i="31"/>
  <c r="BB303" i="31"/>
  <c r="BB305" i="31"/>
  <c r="BE309" i="31"/>
  <c r="BH352" i="31"/>
  <c r="BH364" i="31"/>
  <c r="AX371" i="31"/>
  <c r="AY384" i="31"/>
  <c r="AY386" i="31"/>
  <c r="BA390" i="31"/>
  <c r="AZ401" i="31"/>
  <c r="BC408" i="31"/>
  <c r="AX415" i="31"/>
  <c r="BB423" i="31"/>
  <c r="BG427" i="31"/>
  <c r="BG429" i="31"/>
  <c r="BI433" i="31"/>
  <c r="BC444" i="31"/>
  <c r="BB455" i="31"/>
  <c r="BH464" i="31"/>
  <c r="AZ469" i="31"/>
  <c r="AZ471" i="31"/>
  <c r="BB475" i="31"/>
  <c r="BB487" i="31"/>
  <c r="BB489" i="31"/>
  <c r="BE493" i="31"/>
  <c r="BA514" i="31"/>
  <c r="BF522" i="31"/>
  <c r="BF534" i="31"/>
  <c r="AY544" i="31"/>
  <c r="BH552" i="31"/>
  <c r="BH554" i="31"/>
  <c r="BF566" i="31"/>
  <c r="BI573" i="31"/>
  <c r="BF594" i="31"/>
  <c r="BF596" i="31"/>
  <c r="BH600" i="31"/>
  <c r="BE609" i="31"/>
  <c r="BH616" i="31"/>
  <c r="BC624" i="31"/>
  <c r="BG631" i="31"/>
  <c r="BB639" i="31"/>
  <c r="BE645" i="31"/>
  <c r="AZ657" i="31"/>
  <c r="BF666" i="31"/>
  <c r="BB679" i="31"/>
  <c r="AY692" i="31"/>
  <c r="BE697" i="31"/>
  <c r="BE699" i="31"/>
  <c r="J87" i="31"/>
  <c r="J99" i="31"/>
  <c r="R116" i="31"/>
  <c r="R144" i="31"/>
  <c r="J193" i="31"/>
  <c r="R206" i="31"/>
  <c r="J371" i="31"/>
  <c r="R390" i="31"/>
  <c r="Z401" i="31"/>
  <c r="Z427" i="31"/>
  <c r="Z429" i="31"/>
  <c r="J487" i="31"/>
  <c r="J489" i="31"/>
  <c r="P9" i="31"/>
  <c r="I8" i="31"/>
  <c r="I704" i="31" s="1"/>
  <c r="X8" i="31"/>
  <c r="X704" i="31" s="1"/>
  <c r="Q9" i="31"/>
  <c r="Q27" i="31"/>
  <c r="L37" i="31"/>
  <c r="AB37" i="31"/>
  <c r="T62" i="31"/>
  <c r="L75" i="31"/>
  <c r="AB75" i="31"/>
  <c r="L87" i="31"/>
  <c r="AB87" i="31"/>
  <c r="L99" i="31"/>
  <c r="AB99" i="31"/>
  <c r="L109" i="31"/>
  <c r="L112" i="31"/>
  <c r="AB109" i="31"/>
  <c r="T116" i="31"/>
  <c r="L121" i="31"/>
  <c r="AB121" i="31"/>
  <c r="T128" i="31"/>
  <c r="L137" i="31"/>
  <c r="AB137" i="31"/>
  <c r="T144" i="31"/>
  <c r="L153" i="31"/>
  <c r="L155" i="31"/>
  <c r="AB153" i="31"/>
  <c r="AB155" i="31"/>
  <c r="L159" i="31"/>
  <c r="AB159" i="31"/>
  <c r="T172" i="31"/>
  <c r="L181" i="31"/>
  <c r="AB181" i="31"/>
  <c r="L187" i="31"/>
  <c r="L189" i="31"/>
  <c r="AB187" i="31"/>
  <c r="AB189" i="31"/>
  <c r="L193" i="31"/>
  <c r="AB193" i="31"/>
  <c r="T206" i="31"/>
  <c r="T214" i="31"/>
  <c r="T232" i="31"/>
  <c r="T246" i="31"/>
  <c r="T250" i="31"/>
  <c r="L259" i="31"/>
  <c r="AB259" i="31"/>
  <c r="T288" i="31"/>
  <c r="L299" i="31"/>
  <c r="AB299" i="31"/>
  <c r="L303" i="31"/>
  <c r="L305" i="31"/>
  <c r="AB303" i="31"/>
  <c r="AB305" i="31"/>
  <c r="L309" i="31"/>
  <c r="AB309" i="31"/>
  <c r="T338" i="31"/>
  <c r="T352" i="31"/>
  <c r="T364" i="31"/>
  <c r="L371" i="31"/>
  <c r="AB371" i="31"/>
  <c r="T384" i="31"/>
  <c r="T386" i="31"/>
  <c r="T390" i="31"/>
  <c r="L401" i="31"/>
  <c r="L404" i="31"/>
  <c r="AB401" i="31"/>
  <c r="T408" i="31"/>
  <c r="L415" i="31"/>
  <c r="AB415" i="31"/>
  <c r="L423" i="31"/>
  <c r="AB423" i="31"/>
  <c r="L427" i="31"/>
  <c r="L429" i="31"/>
  <c r="AB427" i="31"/>
  <c r="L433" i="31"/>
  <c r="AB433" i="31"/>
  <c r="T444" i="31"/>
  <c r="L455" i="31"/>
  <c r="AB455" i="31"/>
  <c r="T464" i="31"/>
  <c r="L469" i="31"/>
  <c r="L471" i="31"/>
  <c r="AB469" i="31"/>
  <c r="L475" i="31"/>
  <c r="AB475" i="31"/>
  <c r="L487" i="31"/>
  <c r="L489" i="31"/>
  <c r="AB487" i="31"/>
  <c r="AB489" i="31"/>
  <c r="L493" i="31"/>
  <c r="AB493" i="31"/>
  <c r="T514" i="31"/>
  <c r="T522" i="31"/>
  <c r="T534" i="31"/>
  <c r="T544" i="31"/>
  <c r="T552" i="31"/>
  <c r="T554" i="31"/>
  <c r="T558" i="31"/>
  <c r="T566" i="31"/>
  <c r="L573" i="31"/>
  <c r="AB573" i="31"/>
  <c r="T594" i="31"/>
  <c r="T596" i="31"/>
  <c r="T600" i="31"/>
  <c r="L609" i="31"/>
  <c r="AB609" i="31"/>
  <c r="T616" i="31"/>
  <c r="T624" i="31"/>
  <c r="T627" i="31"/>
  <c r="L631" i="31"/>
  <c r="AB631" i="31"/>
  <c r="L639" i="31"/>
  <c r="AB639" i="31"/>
  <c r="AB641" i="31"/>
  <c r="L645" i="31"/>
  <c r="AB645" i="31"/>
  <c r="L657" i="31"/>
  <c r="AB657" i="31"/>
  <c r="T666" i="31"/>
  <c r="L679" i="31"/>
  <c r="AB679" i="31"/>
  <c r="T692" i="31"/>
  <c r="L697" i="31"/>
  <c r="L699" i="31"/>
  <c r="AB697" i="31"/>
  <c r="AB699" i="31"/>
  <c r="BA9" i="31"/>
  <c r="BH27" i="31"/>
  <c r="BA37" i="31"/>
  <c r="BB62" i="31"/>
  <c r="AY75" i="31"/>
  <c r="AY87" i="31"/>
  <c r="BH99" i="31"/>
  <c r="BF109" i="31"/>
  <c r="BI116" i="31"/>
  <c r="BA121" i="31"/>
  <c r="BE128" i="31"/>
  <c r="BA137" i="31"/>
  <c r="BA140" i="31"/>
  <c r="BE144" i="31"/>
  <c r="BA153" i="31"/>
  <c r="BA155" i="31"/>
  <c r="BC159" i="31"/>
  <c r="BE172" i="31"/>
  <c r="BC187" i="31"/>
  <c r="BC189" i="31"/>
  <c r="BF193" i="31"/>
  <c r="BG206" i="31"/>
  <c r="AX214" i="31"/>
  <c r="BE232" i="31"/>
  <c r="BB246" i="31"/>
  <c r="BG250" i="31"/>
  <c r="AY259" i="31"/>
  <c r="BE288" i="31"/>
  <c r="AY299" i="31"/>
  <c r="BC303" i="31"/>
  <c r="BC305" i="31"/>
  <c r="BF309" i="31"/>
  <c r="AX338" i="31"/>
  <c r="BI352" i="31"/>
  <c r="BI364" i="31"/>
  <c r="AY371" i="31"/>
  <c r="AZ384" i="31"/>
  <c r="AZ386" i="31"/>
  <c r="BB390" i="31"/>
  <c r="BA401" i="31"/>
  <c r="BE408" i="31"/>
  <c r="AY415" i="31"/>
  <c r="BC423" i="31"/>
  <c r="BH427" i="31"/>
  <c r="BH429" i="31"/>
  <c r="BE444" i="31"/>
  <c r="BC455" i="31"/>
  <c r="BI464" i="31"/>
  <c r="BA469" i="31"/>
  <c r="BA471" i="31"/>
  <c r="BC475" i="31"/>
  <c r="BC487" i="31"/>
  <c r="BC489" i="31"/>
  <c r="BF493" i="31"/>
  <c r="BB514" i="31"/>
  <c r="BG522" i="31"/>
  <c r="BG534" i="31"/>
  <c r="AZ544" i="31"/>
  <c r="BI552" i="31"/>
  <c r="BI554" i="31"/>
  <c r="AX558" i="31"/>
  <c r="BG566" i="31"/>
  <c r="BG594" i="31"/>
  <c r="BG596" i="31"/>
  <c r="BI600" i="31"/>
  <c r="BF609" i="31"/>
  <c r="BI616" i="31"/>
  <c r="BE624" i="31"/>
  <c r="BH631" i="31"/>
  <c r="BC639" i="31"/>
  <c r="BF645" i="31"/>
  <c r="BA657" i="31"/>
  <c r="BG666" i="31"/>
  <c r="BC679" i="31"/>
  <c r="AZ692" i="31"/>
  <c r="BF697" i="31"/>
  <c r="BF699" i="31"/>
  <c r="O27" i="31"/>
  <c r="Z121" i="31"/>
  <c r="Z124" i="31"/>
  <c r="J187" i="31"/>
  <c r="J189" i="31"/>
  <c r="J299" i="31"/>
  <c r="R352" i="31"/>
  <c r="Z371" i="31"/>
  <c r="J415" i="31"/>
  <c r="J427" i="31"/>
  <c r="J429" i="31"/>
  <c r="R444" i="31"/>
  <c r="O37" i="31"/>
  <c r="U62" i="31"/>
  <c r="O75" i="31"/>
  <c r="O87" i="31"/>
  <c r="O99" i="31"/>
  <c r="O109" i="31"/>
  <c r="O112" i="31"/>
  <c r="U116" i="31"/>
  <c r="O121" i="31"/>
  <c r="U128" i="31"/>
  <c r="O137" i="31"/>
  <c r="U144" i="31"/>
  <c r="O153" i="31"/>
  <c r="O155" i="31"/>
  <c r="O159" i="31"/>
  <c r="U172" i="31"/>
  <c r="O181" i="31"/>
  <c r="O187" i="31"/>
  <c r="O189" i="31"/>
  <c r="O193" i="31"/>
  <c r="U206" i="31"/>
  <c r="U214" i="31"/>
  <c r="U232" i="31"/>
  <c r="U246" i="31"/>
  <c r="U250" i="31"/>
  <c r="O259" i="31"/>
  <c r="U288" i="31"/>
  <c r="O299" i="31"/>
  <c r="O303" i="31"/>
  <c r="O305" i="31"/>
  <c r="O309" i="31"/>
  <c r="U338" i="31"/>
  <c r="U352" i="31"/>
  <c r="U364" i="31"/>
  <c r="O371" i="31"/>
  <c r="U384" i="31"/>
  <c r="U386" i="31"/>
  <c r="U390" i="31"/>
  <c r="O401" i="31"/>
  <c r="U408" i="31"/>
  <c r="O415" i="31"/>
  <c r="O423" i="31"/>
  <c r="O427" i="31"/>
  <c r="O429" i="31"/>
  <c r="O433" i="31"/>
  <c r="U444" i="31"/>
  <c r="O455" i="31"/>
  <c r="U464" i="31"/>
  <c r="O469" i="31"/>
  <c r="O471" i="31"/>
  <c r="O475" i="31"/>
  <c r="O487" i="31"/>
  <c r="O489" i="31"/>
  <c r="O493" i="31"/>
  <c r="U514" i="31"/>
  <c r="U522" i="31"/>
  <c r="U534" i="31"/>
  <c r="U544" i="31"/>
  <c r="U552" i="31"/>
  <c r="U554" i="31"/>
  <c r="U558" i="31"/>
  <c r="U566" i="31"/>
  <c r="O573" i="31"/>
  <c r="U594" i="31"/>
  <c r="U596" i="31"/>
  <c r="U600" i="31"/>
  <c r="O609" i="31"/>
  <c r="U616" i="31"/>
  <c r="U624" i="31"/>
  <c r="O631" i="31"/>
  <c r="O639" i="31"/>
  <c r="O641" i="31"/>
  <c r="O645" i="31"/>
  <c r="O657" i="31"/>
  <c r="U666" i="31"/>
  <c r="O679" i="31"/>
  <c r="U692" i="31"/>
  <c r="O697" i="31"/>
  <c r="O699" i="31"/>
  <c r="AE75" i="31"/>
  <c r="AE87" i="31"/>
  <c r="AE99" i="31"/>
  <c r="AE159" i="31"/>
  <c r="AE187" i="31"/>
  <c r="AE189" i="31"/>
  <c r="AE259" i="31"/>
  <c r="AE299" i="31"/>
  <c r="AE303" i="31"/>
  <c r="AE371" i="31"/>
  <c r="AE415" i="31"/>
  <c r="AE423" i="31"/>
  <c r="AE427" i="31"/>
  <c r="AE429" i="31"/>
  <c r="AE455" i="31"/>
  <c r="AE475" i="31"/>
  <c r="AE487" i="31"/>
  <c r="AE489" i="31"/>
  <c r="AE631" i="31"/>
  <c r="AE639" i="31"/>
  <c r="AE641" i="31"/>
  <c r="AE679" i="31"/>
  <c r="BB9" i="31"/>
  <c r="BI27" i="31"/>
  <c r="BB37" i="31"/>
  <c r="BC62" i="31"/>
  <c r="AZ75" i="31"/>
  <c r="AZ87" i="31"/>
  <c r="BI99" i="31"/>
  <c r="BG109" i="31"/>
  <c r="BB121" i="31"/>
  <c r="BB124" i="31"/>
  <c r="BF128" i="31"/>
  <c r="BB137" i="31"/>
  <c r="BB140" i="31"/>
  <c r="BF144" i="31"/>
  <c r="BB153" i="31"/>
  <c r="BB155" i="31"/>
  <c r="BE159" i="31"/>
  <c r="BF172" i="31"/>
  <c r="AX181" i="31"/>
  <c r="BE187" i="31"/>
  <c r="BE189" i="31"/>
  <c r="BG193" i="31"/>
  <c r="BH206" i="31"/>
  <c r="AY214" i="31"/>
  <c r="BF232" i="31"/>
  <c r="BC246" i="31"/>
  <c r="BH250" i="31"/>
  <c r="AZ259" i="31"/>
  <c r="BF288" i="31"/>
  <c r="AZ299" i="31"/>
  <c r="BE303" i="31"/>
  <c r="BE305" i="31"/>
  <c r="BG309" i="31"/>
  <c r="AY338" i="31"/>
  <c r="AZ371" i="31"/>
  <c r="BA384" i="31"/>
  <c r="BA386" i="31"/>
  <c r="BC390" i="31"/>
  <c r="BB401" i="31"/>
  <c r="BF408" i="31"/>
  <c r="AZ415" i="31"/>
  <c r="BE423" i="31"/>
  <c r="BI427" i="31"/>
  <c r="BI429" i="31"/>
  <c r="AX433" i="31"/>
  <c r="BF444" i="31"/>
  <c r="BE455" i="31"/>
  <c r="BB469" i="31"/>
  <c r="BB471" i="31"/>
  <c r="BE475" i="31"/>
  <c r="BE487" i="31"/>
  <c r="BE489" i="31"/>
  <c r="BG493" i="31"/>
  <c r="BC514" i="31"/>
  <c r="BH522" i="31"/>
  <c r="BH534" i="31"/>
  <c r="BA544" i="31"/>
  <c r="AY558" i="31"/>
  <c r="BH566" i="31"/>
  <c r="AX573" i="31"/>
  <c r="BH594" i="31"/>
  <c r="BH596" i="31"/>
  <c r="BG609" i="31"/>
  <c r="BF624" i="31"/>
  <c r="BI631" i="31"/>
  <c r="BE639" i="31"/>
  <c r="BE641" i="31"/>
  <c r="BG645" i="31"/>
  <c r="BB657" i="31"/>
  <c r="BH666" i="31"/>
  <c r="BE679" i="31"/>
  <c r="BA692" i="31"/>
  <c r="BG697" i="31"/>
  <c r="J153" i="31"/>
  <c r="J155" i="31"/>
  <c r="R288" i="31"/>
  <c r="Z299" i="31"/>
  <c r="J423" i="31"/>
  <c r="K8" i="31"/>
  <c r="K704" i="31" s="1"/>
  <c r="S9" i="31"/>
  <c r="S27" i="31"/>
  <c r="P37" i="31"/>
  <c r="W62" i="31"/>
  <c r="P75" i="31"/>
  <c r="P87" i="31"/>
  <c r="P99" i="31"/>
  <c r="P109" i="31"/>
  <c r="W116" i="31"/>
  <c r="P121" i="31"/>
  <c r="W128" i="31"/>
  <c r="P137" i="31"/>
  <c r="W144" i="31"/>
  <c r="P153" i="31"/>
  <c r="P155" i="31"/>
  <c r="P159" i="31"/>
  <c r="W172" i="31"/>
  <c r="P181" i="31"/>
  <c r="P187" i="31"/>
  <c r="P189" i="31"/>
  <c r="P193" i="31"/>
  <c r="W206" i="31"/>
  <c r="W214" i="31"/>
  <c r="W232" i="31"/>
  <c r="W246" i="31"/>
  <c r="W250" i="31"/>
  <c r="P259" i="31"/>
  <c r="W288" i="31"/>
  <c r="P299" i="31"/>
  <c r="P303" i="31"/>
  <c r="P305" i="31"/>
  <c r="P309" i="31"/>
  <c r="W338" i="31"/>
  <c r="W352" i="31"/>
  <c r="W364" i="31"/>
  <c r="P371" i="31"/>
  <c r="W384" i="31"/>
  <c r="W386" i="31"/>
  <c r="W390" i="31"/>
  <c r="P401" i="31"/>
  <c r="W408" i="31"/>
  <c r="P415" i="31"/>
  <c r="P423" i="31"/>
  <c r="P427" i="31"/>
  <c r="P429" i="31"/>
  <c r="P433" i="31"/>
  <c r="W444" i="31"/>
  <c r="P455" i="31"/>
  <c r="W464" i="31"/>
  <c r="P469" i="31"/>
  <c r="P471" i="31"/>
  <c r="P475" i="31"/>
  <c r="P487" i="31"/>
  <c r="P489" i="31"/>
  <c r="P493" i="31"/>
  <c r="W514" i="31"/>
  <c r="W522" i="31"/>
  <c r="W534" i="31"/>
  <c r="W544" i="31"/>
  <c r="W552" i="31"/>
  <c r="W554" i="31"/>
  <c r="W558" i="31"/>
  <c r="W566" i="31"/>
  <c r="P573" i="31"/>
  <c r="W594" i="31"/>
  <c r="W596" i="31"/>
  <c r="W600" i="31"/>
  <c r="P609" i="31"/>
  <c r="W616" i="31"/>
  <c r="W624" i="31"/>
  <c r="P631" i="31"/>
  <c r="P639" i="31"/>
  <c r="P641" i="31"/>
  <c r="P645" i="31"/>
  <c r="P657" i="31"/>
  <c r="W666" i="31"/>
  <c r="P679" i="31"/>
  <c r="W692" i="31"/>
  <c r="P697" i="31"/>
  <c r="P699" i="31"/>
  <c r="AF75" i="31"/>
  <c r="AF87" i="31"/>
  <c r="AF99" i="31"/>
  <c r="AF159" i="31"/>
  <c r="AF187" i="31"/>
  <c r="AF189" i="31"/>
  <c r="AF259" i="31"/>
  <c r="AF299" i="31"/>
  <c r="AF303" i="31"/>
  <c r="AF305" i="31"/>
  <c r="AF371" i="31"/>
  <c r="AF415" i="31"/>
  <c r="AF423" i="31"/>
  <c r="AF427" i="31"/>
  <c r="AF429" i="31"/>
  <c r="AF455" i="31"/>
  <c r="AF475" i="31"/>
  <c r="AF487" i="31"/>
  <c r="AF489" i="31"/>
  <c r="AF631" i="31"/>
  <c r="AF639" i="31"/>
  <c r="AF641" i="31"/>
  <c r="AF679" i="31"/>
  <c r="BC9" i="31"/>
  <c r="BC37" i="31"/>
  <c r="BE62" i="31"/>
  <c r="BA75" i="31"/>
  <c r="BA87" i="31"/>
  <c r="BH109" i="31"/>
  <c r="BH112" i="31"/>
  <c r="AX116" i="31"/>
  <c r="BC121" i="31"/>
  <c r="BC124" i="31"/>
  <c r="BG128" i="31"/>
  <c r="BC137" i="31"/>
  <c r="BG144" i="31"/>
  <c r="BC153" i="31"/>
  <c r="BC155" i="31"/>
  <c r="BF159" i="31"/>
  <c r="BG172" i="31"/>
  <c r="AY181" i="31"/>
  <c r="BF187" i="31"/>
  <c r="BF189" i="31"/>
  <c r="BH193" i="31"/>
  <c r="BI206" i="31"/>
  <c r="AZ214" i="31"/>
  <c r="BG232" i="31"/>
  <c r="BE246" i="31"/>
  <c r="BI250" i="31"/>
  <c r="BA259" i="31"/>
  <c r="BG288" i="31"/>
  <c r="BA299" i="31"/>
  <c r="BF303" i="31"/>
  <c r="BF305" i="31"/>
  <c r="BH309" i="31"/>
  <c r="AZ338" i="31"/>
  <c r="AX352" i="31"/>
  <c r="AX364" i="31"/>
  <c r="BA371" i="31"/>
  <c r="BB384" i="31"/>
  <c r="BB386" i="31"/>
  <c r="BE390" i="31"/>
  <c r="BC401" i="31"/>
  <c r="BG408" i="31"/>
  <c r="BA415" i="31"/>
  <c r="BF423" i="31"/>
  <c r="AY433" i="31"/>
  <c r="BG444" i="31"/>
  <c r="BF455" i="31"/>
  <c r="AX464" i="31"/>
  <c r="BC469" i="31"/>
  <c r="BC471" i="31"/>
  <c r="BF475" i="31"/>
  <c r="BF487" i="31"/>
  <c r="BF489" i="31"/>
  <c r="BH493" i="31"/>
  <c r="BE514" i="31"/>
  <c r="BI522" i="31"/>
  <c r="BI534" i="31"/>
  <c r="BB544" i="31"/>
  <c r="AX552" i="31"/>
  <c r="AX554" i="31"/>
  <c r="AZ558" i="31"/>
  <c r="BI566" i="31"/>
  <c r="AY573" i="31"/>
  <c r="BI594" i="31"/>
  <c r="BI596" i="31"/>
  <c r="AX600" i="31"/>
  <c r="BH609" i="31"/>
  <c r="AX616" i="31"/>
  <c r="BG624" i="31"/>
  <c r="BF639" i="31"/>
  <c r="BF641" i="31"/>
  <c r="BH645" i="31"/>
  <c r="BC657" i="31"/>
  <c r="BI666" i="31"/>
  <c r="BF679" i="31"/>
  <c r="BB692" i="31"/>
  <c r="BH697" i="31"/>
  <c r="BH699" i="31"/>
  <c r="R62" i="31"/>
  <c r="J181" i="31"/>
  <c r="J259" i="31"/>
  <c r="J469" i="31"/>
  <c r="J493" i="31"/>
  <c r="Z609" i="31"/>
  <c r="R666" i="31"/>
  <c r="J679" i="31"/>
  <c r="AF9" i="31"/>
  <c r="T9" i="31"/>
  <c r="T27" i="31"/>
  <c r="Q37" i="31"/>
  <c r="I62" i="31"/>
  <c r="X62" i="31"/>
  <c r="Q75" i="31"/>
  <c r="Q87" i="31"/>
  <c r="Q99" i="31"/>
  <c r="Q109" i="31"/>
  <c r="I116" i="31"/>
  <c r="X116" i="31"/>
  <c r="Q121" i="31"/>
  <c r="I128" i="31"/>
  <c r="X128" i="31"/>
  <c r="Q137" i="31"/>
  <c r="I144" i="31"/>
  <c r="X144" i="31"/>
  <c r="Q153" i="31"/>
  <c r="Q155" i="31"/>
  <c r="Q159" i="31"/>
  <c r="I172" i="31"/>
  <c r="X172" i="31"/>
  <c r="Q181" i="31"/>
  <c r="Q187" i="31"/>
  <c r="Q189" i="31"/>
  <c r="Q193" i="31"/>
  <c r="I206" i="31"/>
  <c r="X206" i="31"/>
  <c r="I214" i="31"/>
  <c r="X214" i="31"/>
  <c r="I232" i="31"/>
  <c r="X232" i="31"/>
  <c r="I246" i="31"/>
  <c r="X246" i="31"/>
  <c r="I250" i="31"/>
  <c r="X250" i="31"/>
  <c r="Q259" i="31"/>
  <c r="I288" i="31"/>
  <c r="X288" i="31"/>
  <c r="Q299" i="31"/>
  <c r="Q303" i="31"/>
  <c r="Q305" i="31"/>
  <c r="Q309" i="31"/>
  <c r="I338" i="31"/>
  <c r="X338" i="31"/>
  <c r="I352" i="31"/>
  <c r="X352" i="31"/>
  <c r="I364" i="31"/>
  <c r="X364" i="31"/>
  <c r="Q371" i="31"/>
  <c r="I384" i="31"/>
  <c r="I386" i="31"/>
  <c r="X384" i="31"/>
  <c r="X386" i="31"/>
  <c r="I390" i="31"/>
  <c r="X390" i="31"/>
  <c r="Q401" i="31"/>
  <c r="I408" i="31"/>
  <c r="X408" i="31"/>
  <c r="Q415" i="31"/>
  <c r="Q423" i="31"/>
  <c r="Q427" i="31"/>
  <c r="Q429" i="31"/>
  <c r="Q433" i="31"/>
  <c r="I444" i="31"/>
  <c r="X444" i="31"/>
  <c r="Q455" i="31"/>
  <c r="I464" i="31"/>
  <c r="X464" i="31"/>
  <c r="Q469" i="31"/>
  <c r="Q471" i="31"/>
  <c r="Q475" i="31"/>
  <c r="Q487" i="31"/>
  <c r="Q489" i="31"/>
  <c r="Q493" i="31"/>
  <c r="I514" i="31"/>
  <c r="X514" i="31"/>
  <c r="I522" i="31"/>
  <c r="X522" i="31"/>
  <c r="I534" i="31"/>
  <c r="X534" i="31"/>
  <c r="I544" i="31"/>
  <c r="X544" i="31"/>
  <c r="I552" i="31"/>
  <c r="I554" i="31"/>
  <c r="X552" i="31"/>
  <c r="X554" i="31"/>
  <c r="I558" i="31"/>
  <c r="X558" i="31"/>
  <c r="I566" i="31"/>
  <c r="X566" i="31"/>
  <c r="Q573" i="31"/>
  <c r="I594" i="31"/>
  <c r="I596" i="31"/>
  <c r="X594" i="31"/>
  <c r="X596" i="31"/>
  <c r="I600" i="31"/>
  <c r="X600" i="31"/>
  <c r="Q609" i="31"/>
  <c r="I616" i="31"/>
  <c r="X616" i="31"/>
  <c r="I624" i="31"/>
  <c r="X624" i="31"/>
  <c r="Q631" i="31"/>
  <c r="Q639" i="31"/>
  <c r="Q641" i="31"/>
  <c r="Q645" i="31"/>
  <c r="Q657" i="31"/>
  <c r="I666" i="31"/>
  <c r="X666" i="31"/>
  <c r="Q679" i="31"/>
  <c r="I692" i="31"/>
  <c r="X692" i="31"/>
  <c r="Q697" i="31"/>
  <c r="Q699" i="31"/>
  <c r="AE27" i="31"/>
  <c r="BE9" i="31"/>
  <c r="AX27" i="31"/>
  <c r="BE37" i="31"/>
  <c r="BF62" i="31"/>
  <c r="BB75" i="31"/>
  <c r="BB87" i="31"/>
  <c r="AX99" i="31"/>
  <c r="BI109" i="31"/>
  <c r="BI112" i="31"/>
  <c r="AY116" i="31"/>
  <c r="BE121" i="31"/>
  <c r="BE124" i="31"/>
  <c r="BH128" i="31"/>
  <c r="BE137" i="31"/>
  <c r="BH144" i="31"/>
  <c r="BE153" i="31"/>
  <c r="BE155" i="31"/>
  <c r="BG159" i="31"/>
  <c r="BH172" i="31"/>
  <c r="AZ181" i="31"/>
  <c r="BG187" i="31"/>
  <c r="BG189" i="31"/>
  <c r="BI193" i="31"/>
  <c r="BA214" i="31"/>
  <c r="BH232" i="31"/>
  <c r="BF246" i="31"/>
  <c r="BB259" i="31"/>
  <c r="BH288" i="31"/>
  <c r="BB299" i="31"/>
  <c r="BG303" i="31"/>
  <c r="BG305" i="31"/>
  <c r="BI309" i="31"/>
  <c r="BA338" i="31"/>
  <c r="AY352" i="31"/>
  <c r="AY364" i="31"/>
  <c r="BB371" i="31"/>
  <c r="BC384" i="31"/>
  <c r="BC386" i="31"/>
  <c r="BF390" i="31"/>
  <c r="BE401" i="31"/>
  <c r="BH408" i="31"/>
  <c r="BB415" i="31"/>
  <c r="BG423" i="31"/>
  <c r="AX427" i="31"/>
  <c r="AX429" i="31"/>
  <c r="AZ433" i="31"/>
  <c r="BH444" i="31"/>
  <c r="BG455" i="31"/>
  <c r="AY464" i="31"/>
  <c r="BE469" i="31"/>
  <c r="BE471" i="31"/>
  <c r="BG475" i="31"/>
  <c r="BG487" i="31"/>
  <c r="BG489" i="31"/>
  <c r="BI493" i="31"/>
  <c r="BF514" i="31"/>
  <c r="BC544" i="31"/>
  <c r="AY552" i="31"/>
  <c r="AY554" i="31"/>
  <c r="BA558" i="31"/>
  <c r="AZ573" i="31"/>
  <c r="AY600" i="31"/>
  <c r="BI609" i="31"/>
  <c r="AY616" i="31"/>
  <c r="BH624" i="31"/>
  <c r="AX631" i="31"/>
  <c r="BG639" i="31"/>
  <c r="BG641" i="31"/>
  <c r="BI645" i="31"/>
  <c r="BE657" i="31"/>
  <c r="BG679" i="31"/>
  <c r="BC692" i="31"/>
  <c r="BI697" i="31"/>
  <c r="BI699" i="31"/>
  <c r="J137" i="31"/>
  <c r="Z303" i="31"/>
  <c r="Z305" i="31"/>
  <c r="J433" i="31"/>
  <c r="R616" i="31"/>
  <c r="Z679" i="31"/>
  <c r="R692" i="31"/>
  <c r="U9" i="31"/>
  <c r="U27" i="31"/>
  <c r="R37" i="31"/>
  <c r="J62" i="31"/>
  <c r="Z62" i="31"/>
  <c r="R75" i="31"/>
  <c r="R87" i="31"/>
  <c r="R99" i="31"/>
  <c r="R109" i="31"/>
  <c r="J116" i="31"/>
  <c r="Z116" i="31"/>
  <c r="R121" i="31"/>
  <c r="J128" i="31"/>
  <c r="Z128" i="31"/>
  <c r="R137" i="31"/>
  <c r="J144" i="31"/>
  <c r="Z144" i="31"/>
  <c r="R153" i="31"/>
  <c r="R155" i="31"/>
  <c r="R159" i="31"/>
  <c r="J172" i="31"/>
  <c r="Z172" i="31"/>
  <c r="R181" i="31"/>
  <c r="R187" i="31"/>
  <c r="R189" i="31"/>
  <c r="R193" i="31"/>
  <c r="J206" i="31"/>
  <c r="Z206" i="31"/>
  <c r="J214" i="31"/>
  <c r="Z214" i="31"/>
  <c r="J232" i="31"/>
  <c r="Z232" i="31"/>
  <c r="J246" i="31"/>
  <c r="Z246" i="31"/>
  <c r="J250" i="31"/>
  <c r="Z250" i="31"/>
  <c r="R259" i="31"/>
  <c r="J288" i="31"/>
  <c r="Z288" i="31"/>
  <c r="R299" i="31"/>
  <c r="R303" i="31"/>
  <c r="R305" i="31"/>
  <c r="R309" i="31"/>
  <c r="J338" i="31"/>
  <c r="Z338" i="31"/>
  <c r="J352" i="31"/>
  <c r="Z352" i="31"/>
  <c r="J364" i="31"/>
  <c r="Z364" i="31"/>
  <c r="R371" i="31"/>
  <c r="J384" i="31"/>
  <c r="J386" i="31"/>
  <c r="Z384" i="31"/>
  <c r="Z386" i="31"/>
  <c r="J390" i="31"/>
  <c r="Z390" i="31"/>
  <c r="R401" i="31"/>
  <c r="J408" i="31"/>
  <c r="Z408" i="31"/>
  <c r="R415" i="31"/>
  <c r="R423" i="31"/>
  <c r="R427" i="31"/>
  <c r="R429" i="31"/>
  <c r="R433" i="31"/>
  <c r="J444" i="31"/>
  <c r="Z444" i="31"/>
  <c r="R455" i="31"/>
  <c r="J464" i="31"/>
  <c r="Z464" i="31"/>
  <c r="R469" i="31"/>
  <c r="R471" i="31"/>
  <c r="R475" i="31"/>
  <c r="R487" i="31"/>
  <c r="R489" i="31"/>
  <c r="R493" i="31"/>
  <c r="J514" i="31"/>
  <c r="Z514" i="31"/>
  <c r="J522" i="31"/>
  <c r="Z522" i="31"/>
  <c r="J534" i="31"/>
  <c r="Z534" i="31"/>
  <c r="J544" i="31"/>
  <c r="Z544" i="31"/>
  <c r="J552" i="31"/>
  <c r="J554" i="31"/>
  <c r="Z552" i="31"/>
  <c r="Z554" i="31"/>
  <c r="J558" i="31"/>
  <c r="Z558" i="31"/>
  <c r="J566" i="31"/>
  <c r="Z566" i="31"/>
  <c r="R573" i="31"/>
  <c r="J594" i="31"/>
  <c r="J596" i="31"/>
  <c r="Z594" i="31"/>
  <c r="Z596" i="31"/>
  <c r="J600" i="31"/>
  <c r="Z600" i="31"/>
  <c r="R609" i="31"/>
  <c r="J616" i="31"/>
  <c r="Z616" i="31"/>
  <c r="J624" i="31"/>
  <c r="Z624" i="31"/>
  <c r="R631" i="31"/>
  <c r="R639" i="31"/>
  <c r="R641" i="31"/>
  <c r="R645" i="31"/>
  <c r="R657" i="31"/>
  <c r="J666" i="31"/>
  <c r="Z666" i="31"/>
  <c r="R679" i="31"/>
  <c r="J692" i="31"/>
  <c r="Z692" i="31"/>
  <c r="R697" i="31"/>
  <c r="AF27" i="31"/>
  <c r="AE116" i="31"/>
  <c r="AE128" i="31"/>
  <c r="AE144" i="31"/>
  <c r="AE172" i="31"/>
  <c r="AE232" i="31"/>
  <c r="AE288" i="31"/>
  <c r="AE352" i="31"/>
  <c r="AE364" i="31"/>
  <c r="AE384" i="31"/>
  <c r="AE386" i="31"/>
  <c r="AE408" i="31"/>
  <c r="AE444" i="31"/>
  <c r="AE464" i="31"/>
  <c r="AE544" i="31"/>
  <c r="AE552" i="31"/>
  <c r="AE554" i="31"/>
  <c r="AE600" i="31"/>
  <c r="AE616" i="31"/>
  <c r="AE624" i="31"/>
  <c r="AE692" i="31"/>
  <c r="BE8" i="31"/>
  <c r="BE704" i="31" s="1"/>
  <c r="BF9" i="31"/>
  <c r="AY27" i="31"/>
  <c r="BF37" i="31"/>
  <c r="BG62" i="31"/>
  <c r="BC75" i="31"/>
  <c r="BC87" i="31"/>
  <c r="AY99" i="31"/>
  <c r="AZ116" i="31"/>
  <c r="BF121" i="31"/>
  <c r="BI128" i="31"/>
  <c r="BF137" i="31"/>
  <c r="BI144" i="31"/>
  <c r="BF153" i="31"/>
  <c r="BF155" i="31"/>
  <c r="BH159" i="31"/>
  <c r="BI172" i="31"/>
  <c r="BA181" i="31"/>
  <c r="BH187" i="31"/>
  <c r="BH189" i="31"/>
  <c r="AX206" i="31"/>
  <c r="BB214" i="31"/>
  <c r="BI232" i="31"/>
  <c r="BG246" i="31"/>
  <c r="AX250" i="31"/>
  <c r="BC259" i="31"/>
  <c r="BI288" i="31"/>
  <c r="BC299" i="31"/>
  <c r="BH303" i="31"/>
  <c r="BH305" i="31"/>
  <c r="BB338" i="31"/>
  <c r="AZ352" i="31"/>
  <c r="AZ364" i="31"/>
  <c r="BC371" i="31"/>
  <c r="BE384" i="31"/>
  <c r="BE386" i="31"/>
  <c r="BG390" i="31"/>
  <c r="BF401" i="31"/>
  <c r="BI408" i="31"/>
  <c r="BC415" i="31"/>
  <c r="BH423" i="31"/>
  <c r="AY427" i="31"/>
  <c r="AY429" i="31"/>
  <c r="BA433" i="31"/>
  <c r="BI444" i="31"/>
  <c r="BH455" i="31"/>
  <c r="AZ464" i="31"/>
  <c r="BF469" i="31"/>
  <c r="BF471" i="31"/>
  <c r="BH475" i="31"/>
  <c r="BH487" i="31"/>
  <c r="BH489" i="31"/>
  <c r="BG514" i="31"/>
  <c r="AX522" i="31"/>
  <c r="AX534" i="31"/>
  <c r="BE544" i="31"/>
  <c r="AZ552" i="31"/>
  <c r="AZ554" i="31"/>
  <c r="BB558" i="31"/>
  <c r="AX566" i="31"/>
  <c r="BA573" i="31"/>
  <c r="AX594" i="31"/>
  <c r="AX596" i="31"/>
  <c r="AZ600" i="31"/>
  <c r="AZ616" i="31"/>
  <c r="BI624" i="31"/>
  <c r="AY631" i="31"/>
  <c r="BH639" i="31"/>
  <c r="BH641" i="31"/>
  <c r="BF657" i="31"/>
  <c r="AX666" i="31"/>
  <c r="BH679" i="31"/>
  <c r="BE692" i="31"/>
  <c r="P653" i="32"/>
  <c r="AB653" i="32"/>
  <c r="Q653" i="32"/>
  <c r="R653" i="32"/>
  <c r="AL440" i="32"/>
  <c r="AM440" i="32"/>
  <c r="AN440" i="32"/>
  <c r="BN436" i="31"/>
  <c r="BN619" i="31"/>
  <c r="BN84" i="31"/>
  <c r="BN233" i="31"/>
  <c r="BM560" i="31"/>
  <c r="BM269" i="31"/>
  <c r="AH675" i="32"/>
  <c r="AT675" i="32"/>
  <c r="L688" i="32"/>
  <c r="X688" i="32"/>
  <c r="AJ675" i="32"/>
  <c r="AV675" i="32"/>
  <c r="N688" i="32"/>
  <c r="Z688" i="32"/>
  <c r="AK675" i="32"/>
  <c r="O688" i="32"/>
  <c r="AA688" i="32"/>
  <c r="AM675" i="32"/>
  <c r="Q688" i="32"/>
  <c r="AP675" i="32"/>
  <c r="H688" i="32"/>
  <c r="T688" i="32"/>
  <c r="H653" i="32"/>
  <c r="I653" i="32"/>
  <c r="AL675" i="32"/>
  <c r="AP440" i="32"/>
  <c r="T653" i="32"/>
  <c r="J440" i="32"/>
  <c r="V440" i="32"/>
  <c r="AH440" i="32"/>
  <c r="AT440" i="32"/>
  <c r="L653" i="32"/>
  <c r="X653" i="32"/>
  <c r="AD440" i="32"/>
  <c r="U653" i="32"/>
  <c r="AQ440" i="32"/>
  <c r="AE440" i="32"/>
  <c r="AD653" i="32"/>
  <c r="H440" i="32"/>
  <c r="T440" i="32"/>
  <c r="AF440" i="32"/>
  <c r="AR440" i="32"/>
  <c r="J653" i="32"/>
  <c r="V653" i="32"/>
  <c r="P688" i="32"/>
  <c r="AB688" i="32"/>
  <c r="I440" i="32"/>
  <c r="U440" i="32"/>
  <c r="AG440" i="32"/>
  <c r="AS440" i="32"/>
  <c r="K653" i="32"/>
  <c r="W653" i="32"/>
  <c r="AI440" i="32"/>
  <c r="M653" i="32"/>
  <c r="AJ440" i="32"/>
  <c r="AV440" i="32"/>
  <c r="N653" i="32"/>
  <c r="Z653" i="32"/>
  <c r="AO662" i="32"/>
  <c r="S675" i="32"/>
  <c r="AS688" i="32"/>
  <c r="AN653" i="32"/>
  <c r="R662" i="32"/>
  <c r="AD662" i="32"/>
  <c r="AP662" i="32"/>
  <c r="H675" i="32"/>
  <c r="T675" i="32"/>
  <c r="AH688" i="32"/>
  <c r="AT688" i="32"/>
  <c r="AO653" i="32"/>
  <c r="S662" i="32"/>
  <c r="AE662" i="32"/>
  <c r="AQ662" i="32"/>
  <c r="I675" i="32"/>
  <c r="U675" i="32"/>
  <c r="AI688" i="32"/>
  <c r="AU688" i="32"/>
  <c r="AP653" i="32"/>
  <c r="H662" i="32"/>
  <c r="T662" i="32"/>
  <c r="AF662" i="32"/>
  <c r="AR662" i="32"/>
  <c r="J675" i="32"/>
  <c r="V675" i="32"/>
  <c r="AJ688" i="32"/>
  <c r="AV688" i="32"/>
  <c r="Q440" i="32"/>
  <c r="AO440" i="32"/>
  <c r="S653" i="32"/>
  <c r="AE653" i="32"/>
  <c r="AQ653" i="32"/>
  <c r="I662" i="32"/>
  <c r="U662" i="32"/>
  <c r="AG662" i="32"/>
  <c r="AS662" i="32"/>
  <c r="K675" i="32"/>
  <c r="W675" i="32"/>
  <c r="AI675" i="32"/>
  <c r="AU675" i="32"/>
  <c r="M688" i="32"/>
  <c r="Y688" i="32"/>
  <c r="AK688" i="32"/>
  <c r="R440" i="32"/>
  <c r="AF653" i="32"/>
  <c r="AR653" i="32"/>
  <c r="J662" i="32"/>
  <c r="V662" i="32"/>
  <c r="AH662" i="32"/>
  <c r="AT662" i="32"/>
  <c r="L675" i="32"/>
  <c r="X675" i="32"/>
  <c r="AL688" i="32"/>
  <c r="S440" i="32"/>
  <c r="AG653" i="32"/>
  <c r="AS653" i="32"/>
  <c r="K662" i="32"/>
  <c r="W662" i="32"/>
  <c r="AI662" i="32"/>
  <c r="AU662" i="32"/>
  <c r="M675" i="32"/>
  <c r="Y675" i="32"/>
  <c r="AM688" i="32"/>
  <c r="AH653" i="32"/>
  <c r="AT653" i="32"/>
  <c r="L662" i="32"/>
  <c r="X662" i="32"/>
  <c r="AJ662" i="32"/>
  <c r="AV662" i="32"/>
  <c r="N675" i="32"/>
  <c r="Z675" i="32"/>
  <c r="AN688" i="32"/>
  <c r="AI653" i="32"/>
  <c r="AU653" i="32"/>
  <c r="M662" i="32"/>
  <c r="Y662" i="32"/>
  <c r="AK662" i="32"/>
  <c r="O675" i="32"/>
  <c r="AA675" i="32"/>
  <c r="AO688" i="32"/>
  <c r="AJ653" i="32"/>
  <c r="AV653" i="32"/>
  <c r="N662" i="32"/>
  <c r="Z662" i="32"/>
  <c r="AL662" i="32"/>
  <c r="P675" i="32"/>
  <c r="AB675" i="32"/>
  <c r="AD688" i="32"/>
  <c r="AP688" i="32"/>
  <c r="K440" i="32"/>
  <c r="W440" i="32"/>
  <c r="AU440" i="32"/>
  <c r="Y653" i="32"/>
  <c r="AK653" i="32"/>
  <c r="O662" i="32"/>
  <c r="AA662" i="32"/>
  <c r="AM662" i="32"/>
  <c r="Q675" i="32"/>
  <c r="AO675" i="32"/>
  <c r="S688" i="32"/>
  <c r="AE688" i="32"/>
  <c r="AQ688" i="32"/>
  <c r="L440" i="32"/>
  <c r="X440" i="32"/>
  <c r="AL653" i="32"/>
  <c r="P662" i="32"/>
  <c r="AB662" i="32"/>
  <c r="AN662" i="32"/>
  <c r="R675" i="32"/>
  <c r="AF688" i="32"/>
  <c r="AR688" i="32"/>
  <c r="BN600" i="31"/>
  <c r="BN51" i="31"/>
  <c r="BN164" i="31"/>
  <c r="BN487" i="31"/>
  <c r="BN489" i="31" s="1"/>
  <c r="BN58" i="31"/>
  <c r="BN433" i="31"/>
  <c r="BN266" i="31"/>
  <c r="BM163" i="31"/>
  <c r="BN416" i="31"/>
  <c r="BV662" i="32"/>
  <c r="BW662" i="32" s="1"/>
  <c r="BX662" i="32" s="1"/>
  <c r="BN46" i="31"/>
  <c r="BN265" i="31"/>
  <c r="BN69" i="31"/>
  <c r="BN183" i="31"/>
  <c r="BN528" i="31"/>
  <c r="BM610" i="31"/>
  <c r="BM612" i="31" s="1"/>
  <c r="BN632" i="31"/>
  <c r="BN646" i="31"/>
  <c r="BN364" i="31"/>
  <c r="BN367" i="31" s="1"/>
  <c r="BM482" i="31"/>
  <c r="BN585" i="31"/>
  <c r="BN253" i="31"/>
  <c r="BN107" i="31"/>
  <c r="BN228" i="31"/>
  <c r="BM263" i="31"/>
  <c r="BN360" i="31"/>
  <c r="BN415" i="31"/>
  <c r="BN630" i="31"/>
  <c r="BN691" i="31"/>
  <c r="BN355" i="31"/>
  <c r="BN454" i="31"/>
  <c r="BM76" i="31"/>
  <c r="BN240" i="31"/>
  <c r="BR45" i="31"/>
  <c r="BR45" i="32"/>
  <c r="BS45" i="32" s="1"/>
  <c r="BT45" i="32" s="1"/>
  <c r="BR117" i="31"/>
  <c r="BR117" i="32"/>
  <c r="BS117" i="32" s="1"/>
  <c r="BT117" i="32" s="1"/>
  <c r="BR189" i="31"/>
  <c r="BR189" i="32"/>
  <c r="BS189" i="32" s="1"/>
  <c r="BT189" i="32" s="1"/>
  <c r="BR261" i="31"/>
  <c r="BR261" i="32"/>
  <c r="BS261" i="32" s="1"/>
  <c r="BT261" i="32" s="1"/>
  <c r="BR297" i="31"/>
  <c r="BR297" i="32"/>
  <c r="BS297" i="32" s="1"/>
  <c r="BT297" i="32" s="1"/>
  <c r="BR369" i="31"/>
  <c r="BR369" i="32"/>
  <c r="BS369" i="32" s="1"/>
  <c r="BT369" i="32" s="1"/>
  <c r="BM665" i="31"/>
  <c r="BN665" i="31"/>
  <c r="BR59" i="31"/>
  <c r="BR59" i="32"/>
  <c r="BS59" i="32" s="1"/>
  <c r="BT59" i="32" s="1"/>
  <c r="BR131" i="31"/>
  <c r="BR131" i="32"/>
  <c r="BS131" i="32" s="1"/>
  <c r="BT131" i="32" s="1"/>
  <c r="BR203" i="31"/>
  <c r="BR203" i="32"/>
  <c r="BS203" i="32" s="1"/>
  <c r="BT203" i="32" s="1"/>
  <c r="BR275" i="31"/>
  <c r="BR275" i="32"/>
  <c r="BS275" i="32" s="1"/>
  <c r="BT275" i="32" s="1"/>
  <c r="BR347" i="31"/>
  <c r="BR347" i="32"/>
  <c r="BS347" i="32" s="1"/>
  <c r="BT347" i="32" s="1"/>
  <c r="BR419" i="31"/>
  <c r="BR419" i="32"/>
  <c r="BS419" i="32" s="1"/>
  <c r="BT419" i="32" s="1"/>
  <c r="BR491" i="31"/>
  <c r="BR491" i="32"/>
  <c r="BS491" i="32" s="1"/>
  <c r="BT491" i="32" s="1"/>
  <c r="BR563" i="31"/>
  <c r="BR563" i="32"/>
  <c r="BS563" i="32" s="1"/>
  <c r="BT563" i="32" s="1"/>
  <c r="BR647" i="31"/>
  <c r="BR647" i="32"/>
  <c r="BS647" i="32" s="1"/>
  <c r="BT647" i="32" s="1"/>
  <c r="BV44" i="31"/>
  <c r="BV44" i="32"/>
  <c r="BW44" i="32" s="1"/>
  <c r="BX44" i="32" s="1"/>
  <c r="BV116" i="31"/>
  <c r="BV116" i="32"/>
  <c r="BW116" i="32" s="1"/>
  <c r="BX116" i="32" s="1"/>
  <c r="BV188" i="31"/>
  <c r="BV188" i="32"/>
  <c r="BW188" i="32" s="1"/>
  <c r="BX188" i="32" s="1"/>
  <c r="BV260" i="31"/>
  <c r="BV260" i="32"/>
  <c r="BW260" i="32" s="1"/>
  <c r="BX260" i="32" s="1"/>
  <c r="BV332" i="31"/>
  <c r="BV332" i="32"/>
  <c r="BW332" i="32" s="1"/>
  <c r="BX332" i="32" s="1"/>
  <c r="BV404" i="31"/>
  <c r="BV404" i="32"/>
  <c r="BW404" i="32" s="1"/>
  <c r="BX404" i="32" s="1"/>
  <c r="BV476" i="31"/>
  <c r="BV476" i="32"/>
  <c r="BW476" i="32" s="1"/>
  <c r="BX476" i="32" s="1"/>
  <c r="BV548" i="31"/>
  <c r="BV548" i="32"/>
  <c r="BW548" i="32" s="1"/>
  <c r="BX548" i="32" s="1"/>
  <c r="BV620" i="31"/>
  <c r="BV620" i="32"/>
  <c r="BW620" i="32" s="1"/>
  <c r="BX620" i="32" s="1"/>
  <c r="BV692" i="31"/>
  <c r="BV692" i="32"/>
  <c r="BW692" i="32" s="1"/>
  <c r="BX692" i="32" s="1"/>
  <c r="BR57" i="31"/>
  <c r="BR57" i="32"/>
  <c r="BS57" i="32" s="1"/>
  <c r="BT57" i="32" s="1"/>
  <c r="BR129" i="31"/>
  <c r="BR129" i="32"/>
  <c r="BS129" i="32" s="1"/>
  <c r="BT129" i="32" s="1"/>
  <c r="BR213" i="31"/>
  <c r="BR213" i="32"/>
  <c r="BS213" i="32" s="1"/>
  <c r="BT213" i="32" s="1"/>
  <c r="BR285" i="31"/>
  <c r="BR285" i="32"/>
  <c r="BS285" i="32" s="1"/>
  <c r="BT285" i="32" s="1"/>
  <c r="BR357" i="31"/>
  <c r="BR357" i="32"/>
  <c r="BS357" i="32" s="1"/>
  <c r="BT357" i="32" s="1"/>
  <c r="BR429" i="31"/>
  <c r="BR429" i="32"/>
  <c r="BS429" i="32" s="1"/>
  <c r="BT429" i="32" s="1"/>
  <c r="BR35" i="31"/>
  <c r="BR35" i="32"/>
  <c r="BS35" i="32" s="1"/>
  <c r="BT35" i="32" s="1"/>
  <c r="BR107" i="31"/>
  <c r="BR107" i="32"/>
  <c r="BS107" i="32" s="1"/>
  <c r="BT107" i="32" s="1"/>
  <c r="BR179" i="31"/>
  <c r="BR179" i="32"/>
  <c r="BS179" i="32" s="1"/>
  <c r="BT179" i="32" s="1"/>
  <c r="BR251" i="31"/>
  <c r="BR251" i="32"/>
  <c r="BS251" i="32" s="1"/>
  <c r="BT251" i="32" s="1"/>
  <c r="BR323" i="31"/>
  <c r="BR323" i="32"/>
  <c r="BS323" i="32" s="1"/>
  <c r="BT323" i="32" s="1"/>
  <c r="BR395" i="31"/>
  <c r="BR395" i="32"/>
  <c r="BS395" i="32" s="1"/>
  <c r="BT395" i="32" s="1"/>
  <c r="BR467" i="31"/>
  <c r="BR467" i="32"/>
  <c r="BS467" i="32" s="1"/>
  <c r="BT467" i="32" s="1"/>
  <c r="BR539" i="31"/>
  <c r="BR539" i="32"/>
  <c r="BS539" i="32" s="1"/>
  <c r="BT539" i="32" s="1"/>
  <c r="BR611" i="31"/>
  <c r="BR611" i="32"/>
  <c r="BS611" i="32" s="1"/>
  <c r="BT611" i="32" s="1"/>
  <c r="BR683" i="31"/>
  <c r="BR683" i="32"/>
  <c r="BS683" i="32" s="1"/>
  <c r="BT683" i="32" s="1"/>
  <c r="AS704" i="31"/>
  <c r="BV20" i="31"/>
  <c r="BV20" i="32"/>
  <c r="BW20" i="32" s="1"/>
  <c r="BX20" i="32" s="1"/>
  <c r="BV80" i="31"/>
  <c r="BV80" i="32"/>
  <c r="BW80" i="32" s="1"/>
  <c r="BX80" i="32" s="1"/>
  <c r="BV164" i="31"/>
  <c r="BV164" i="32"/>
  <c r="BW164" i="32" s="1"/>
  <c r="BX164" i="32" s="1"/>
  <c r="BV236" i="31"/>
  <c r="BV236" i="32"/>
  <c r="BW236" i="32" s="1"/>
  <c r="BX236" i="32" s="1"/>
  <c r="BV308" i="31"/>
  <c r="BV308" i="32"/>
  <c r="BW308" i="32" s="1"/>
  <c r="BX308" i="32" s="1"/>
  <c r="BV380" i="31"/>
  <c r="BV380" i="32"/>
  <c r="BW380" i="32" s="1"/>
  <c r="BX380" i="32" s="1"/>
  <c r="BV452" i="31"/>
  <c r="BV452" i="32"/>
  <c r="BW452" i="32" s="1"/>
  <c r="BX452" i="32" s="1"/>
  <c r="BV524" i="31"/>
  <c r="BV524" i="32"/>
  <c r="BW524" i="32" s="1"/>
  <c r="BX524" i="32" s="1"/>
  <c r="BV596" i="31"/>
  <c r="BV596" i="32"/>
  <c r="BW596" i="32" s="1"/>
  <c r="BX596" i="32" s="1"/>
  <c r="BV680" i="31"/>
  <c r="BV680" i="32"/>
  <c r="BW680" i="32" s="1"/>
  <c r="BX680" i="32" s="1"/>
  <c r="BR9" i="31"/>
  <c r="BR9" i="32"/>
  <c r="BS9" i="32" s="1"/>
  <c r="BT9" i="32" s="1"/>
  <c r="BR69" i="31"/>
  <c r="BR69" i="32"/>
  <c r="BS69" i="32" s="1"/>
  <c r="BT69" i="32" s="1"/>
  <c r="BR141" i="31"/>
  <c r="BR141" i="32"/>
  <c r="BS141" i="32" s="1"/>
  <c r="BT141" i="32" s="1"/>
  <c r="BR201" i="31"/>
  <c r="BR201" i="32"/>
  <c r="BS201" i="32" s="1"/>
  <c r="BT201" i="32" s="1"/>
  <c r="BR273" i="31"/>
  <c r="BR273" i="32"/>
  <c r="BS273" i="32" s="1"/>
  <c r="BT273" i="32" s="1"/>
  <c r="BR345" i="31"/>
  <c r="BR345" i="32"/>
  <c r="BS345" i="32" s="1"/>
  <c r="BT345" i="32" s="1"/>
  <c r="BR405" i="31"/>
  <c r="BR405" i="32"/>
  <c r="BS405" i="32" s="1"/>
  <c r="BT405" i="32" s="1"/>
  <c r="BR71" i="31"/>
  <c r="BR71" i="32"/>
  <c r="BS71" i="32" s="1"/>
  <c r="BT71" i="32" s="1"/>
  <c r="BR143" i="31"/>
  <c r="BR143" i="32"/>
  <c r="BS143" i="32" s="1"/>
  <c r="BT143" i="32" s="1"/>
  <c r="BR215" i="31"/>
  <c r="BR215" i="32"/>
  <c r="BS215" i="32" s="1"/>
  <c r="BT215" i="32" s="1"/>
  <c r="BR287" i="31"/>
  <c r="BR287" i="32"/>
  <c r="BS287" i="32" s="1"/>
  <c r="BT287" i="32" s="1"/>
  <c r="BR359" i="31"/>
  <c r="BR359" i="32"/>
  <c r="BS359" i="32" s="1"/>
  <c r="BT359" i="32" s="1"/>
  <c r="BR431" i="31"/>
  <c r="BR431" i="32"/>
  <c r="BS431" i="32" s="1"/>
  <c r="BT431" i="32" s="1"/>
  <c r="BR503" i="31"/>
  <c r="BR503" i="32"/>
  <c r="BS503" i="32" s="1"/>
  <c r="BT503" i="32" s="1"/>
  <c r="BR575" i="31"/>
  <c r="BR575" i="32"/>
  <c r="BS575" i="32" s="1"/>
  <c r="BT575" i="32" s="1"/>
  <c r="BR635" i="31"/>
  <c r="BR635" i="32"/>
  <c r="BS635" i="32" s="1"/>
  <c r="BT635" i="32" s="1"/>
  <c r="BV68" i="31"/>
  <c r="BV68" i="32"/>
  <c r="BW68" i="32" s="1"/>
  <c r="BX68" i="32" s="1"/>
  <c r="BV140" i="31"/>
  <c r="BV140" i="32"/>
  <c r="BW140" i="32" s="1"/>
  <c r="BX140" i="32" s="1"/>
  <c r="BV212" i="31"/>
  <c r="BV212" i="32"/>
  <c r="BW212" i="32" s="1"/>
  <c r="BX212" i="32" s="1"/>
  <c r="BV284" i="31"/>
  <c r="BV284" i="32"/>
  <c r="BW284" i="32" s="1"/>
  <c r="BX284" i="32" s="1"/>
  <c r="BV356" i="31"/>
  <c r="BV356" i="32"/>
  <c r="BW356" i="32" s="1"/>
  <c r="BX356" i="32" s="1"/>
  <c r="BV428" i="31"/>
  <c r="BV428" i="32"/>
  <c r="BW428" i="32" s="1"/>
  <c r="BX428" i="32" s="1"/>
  <c r="BV500" i="31"/>
  <c r="BV500" i="32"/>
  <c r="BW500" i="32" s="1"/>
  <c r="BX500" i="32" s="1"/>
  <c r="BV572" i="31"/>
  <c r="BV572" i="32"/>
  <c r="BW572" i="32" s="1"/>
  <c r="BX572" i="32" s="1"/>
  <c r="BV644" i="31"/>
  <c r="BV644" i="32"/>
  <c r="BW644" i="32" s="1"/>
  <c r="BX644" i="32" s="1"/>
  <c r="BR33" i="31"/>
  <c r="BR33" i="32"/>
  <c r="BS33" i="32" s="1"/>
  <c r="BT33" i="32" s="1"/>
  <c r="BR105" i="31"/>
  <c r="BR105" i="32"/>
  <c r="BS105" i="32" s="1"/>
  <c r="BT105" i="32" s="1"/>
  <c r="BR177" i="31"/>
  <c r="BR177" i="32"/>
  <c r="BS177" i="32" s="1"/>
  <c r="BT177" i="32" s="1"/>
  <c r="BR249" i="31"/>
  <c r="BR249" i="32"/>
  <c r="BS249" i="32" s="1"/>
  <c r="BT249" i="32" s="1"/>
  <c r="BR309" i="31"/>
  <c r="BR309" i="32"/>
  <c r="BS309" i="32" s="1"/>
  <c r="BT309" i="32" s="1"/>
  <c r="BR393" i="31"/>
  <c r="BR393" i="32"/>
  <c r="BS393" i="32" s="1"/>
  <c r="BT393" i="32" s="1"/>
  <c r="BR11" i="31"/>
  <c r="BR11" i="32"/>
  <c r="BS11" i="32" s="1"/>
  <c r="BT11" i="32" s="1"/>
  <c r="BR83" i="31"/>
  <c r="BR83" i="32"/>
  <c r="BS83" i="32" s="1"/>
  <c r="BT83" i="32" s="1"/>
  <c r="BR155" i="31"/>
  <c r="BR155" i="32"/>
  <c r="BS155" i="32" s="1"/>
  <c r="BT155" i="32" s="1"/>
  <c r="BR227" i="31"/>
  <c r="BR227" i="32"/>
  <c r="BS227" i="32" s="1"/>
  <c r="BT227" i="32" s="1"/>
  <c r="BR299" i="31"/>
  <c r="BR299" i="32"/>
  <c r="BS299" i="32" s="1"/>
  <c r="BT299" i="32" s="1"/>
  <c r="BR371" i="31"/>
  <c r="BR371" i="32"/>
  <c r="BS371" i="32" s="1"/>
  <c r="BT371" i="32" s="1"/>
  <c r="BR443" i="31"/>
  <c r="BR443" i="32"/>
  <c r="BS443" i="32" s="1"/>
  <c r="BT443" i="32" s="1"/>
  <c r="BR515" i="31"/>
  <c r="BR515" i="32"/>
  <c r="BS515" i="32" s="1"/>
  <c r="BT515" i="32" s="1"/>
  <c r="BR587" i="31"/>
  <c r="BR587" i="32"/>
  <c r="BS587" i="32" s="1"/>
  <c r="BT587" i="32" s="1"/>
  <c r="BR659" i="31"/>
  <c r="BR659" i="32"/>
  <c r="BS659" i="32" s="1"/>
  <c r="BT659" i="32" s="1"/>
  <c r="BV8" i="31"/>
  <c r="BV8" i="32"/>
  <c r="BW8" i="32" s="1"/>
  <c r="BX8" i="32" s="1"/>
  <c r="BV92" i="31"/>
  <c r="BV92" i="32"/>
  <c r="BW92" i="32" s="1"/>
  <c r="BX92" i="32" s="1"/>
  <c r="BV152" i="31"/>
  <c r="BV152" i="32"/>
  <c r="BW152" i="32" s="1"/>
  <c r="BX152" i="32" s="1"/>
  <c r="BV224" i="31"/>
  <c r="BV224" i="32"/>
  <c r="BW224" i="32" s="1"/>
  <c r="BX224" i="32" s="1"/>
  <c r="BV296" i="31"/>
  <c r="BV296" i="32"/>
  <c r="BW296" i="32" s="1"/>
  <c r="BX296" i="32" s="1"/>
  <c r="BV368" i="31"/>
  <c r="BV368" i="32"/>
  <c r="BW368" i="32" s="1"/>
  <c r="BX368" i="32" s="1"/>
  <c r="BV440" i="31"/>
  <c r="BW440" i="31" s="1"/>
  <c r="BX440" i="31" s="1"/>
  <c r="BV440" i="32"/>
  <c r="BW440" i="32" s="1"/>
  <c r="BX440" i="32" s="1"/>
  <c r="BV512" i="31"/>
  <c r="BV512" i="32"/>
  <c r="BW512" i="32" s="1"/>
  <c r="BX512" i="32" s="1"/>
  <c r="BV584" i="31"/>
  <c r="BV584" i="32"/>
  <c r="BW584" i="32" s="1"/>
  <c r="BX584" i="32" s="1"/>
  <c r="BV656" i="31"/>
  <c r="BV656" i="32"/>
  <c r="BW656" i="32" s="1"/>
  <c r="BX656" i="32" s="1"/>
  <c r="BR81" i="31"/>
  <c r="BR81" i="32"/>
  <c r="BS81" i="32" s="1"/>
  <c r="BT81" i="32" s="1"/>
  <c r="BR165" i="31"/>
  <c r="BR165" i="32"/>
  <c r="BS165" i="32" s="1"/>
  <c r="BT165" i="32" s="1"/>
  <c r="BR237" i="31"/>
  <c r="BR237" i="32"/>
  <c r="BS237" i="32" s="1"/>
  <c r="BT237" i="32" s="1"/>
  <c r="BR321" i="31"/>
  <c r="BR321" i="32"/>
  <c r="BS321" i="32" s="1"/>
  <c r="BT321" i="32" s="1"/>
  <c r="BR417" i="31"/>
  <c r="BR417" i="32"/>
  <c r="BS417" i="32" s="1"/>
  <c r="BT417" i="32" s="1"/>
  <c r="BR23" i="31"/>
  <c r="BR23" i="32"/>
  <c r="BS23" i="32" s="1"/>
  <c r="BT23" i="32" s="1"/>
  <c r="BR95" i="31"/>
  <c r="BR95" i="32"/>
  <c r="BS95" i="32" s="1"/>
  <c r="BT95" i="32" s="1"/>
  <c r="BR167" i="31"/>
  <c r="BR167" i="32"/>
  <c r="BS167" i="32" s="1"/>
  <c r="BT167" i="32" s="1"/>
  <c r="BR239" i="31"/>
  <c r="BR239" i="32"/>
  <c r="BS239" i="32" s="1"/>
  <c r="BT239" i="32" s="1"/>
  <c r="BR311" i="31"/>
  <c r="BR311" i="32"/>
  <c r="BS311" i="32" s="1"/>
  <c r="BT311" i="32" s="1"/>
  <c r="BR383" i="31"/>
  <c r="BR383" i="32"/>
  <c r="BS383" i="32" s="1"/>
  <c r="BT383" i="32" s="1"/>
  <c r="BR455" i="31"/>
  <c r="BR455" i="32"/>
  <c r="BS455" i="32" s="1"/>
  <c r="BT455" i="32" s="1"/>
  <c r="BR527" i="31"/>
  <c r="BR527" i="32"/>
  <c r="BS527" i="32" s="1"/>
  <c r="BT527" i="32" s="1"/>
  <c r="BR599" i="31"/>
  <c r="BR599" i="32"/>
  <c r="BS599" i="32" s="1"/>
  <c r="BT599" i="32" s="1"/>
  <c r="BR671" i="31"/>
  <c r="BR671" i="32"/>
  <c r="BS671" i="32" s="1"/>
  <c r="BT671" i="32" s="1"/>
  <c r="BV32" i="31"/>
  <c r="BV32" i="32"/>
  <c r="BW32" i="32" s="1"/>
  <c r="BX32" i="32" s="1"/>
  <c r="BV104" i="31"/>
  <c r="BV104" i="32"/>
  <c r="BW104" i="32" s="1"/>
  <c r="BX104" i="32" s="1"/>
  <c r="BV176" i="31"/>
  <c r="BV176" i="32"/>
  <c r="BW176" i="32" s="1"/>
  <c r="BX176" i="32" s="1"/>
  <c r="BV248" i="31"/>
  <c r="BV248" i="32"/>
  <c r="BW248" i="32" s="1"/>
  <c r="BX248" i="32" s="1"/>
  <c r="BV320" i="31"/>
  <c r="BV320" i="32"/>
  <c r="BW320" i="32" s="1"/>
  <c r="BX320" i="32" s="1"/>
  <c r="BV392" i="31"/>
  <c r="BV392" i="32"/>
  <c r="BW392" i="32" s="1"/>
  <c r="BX392" i="32" s="1"/>
  <c r="BV464" i="31"/>
  <c r="BV464" i="32"/>
  <c r="BW464" i="32" s="1"/>
  <c r="BX464" i="32" s="1"/>
  <c r="BV536" i="31"/>
  <c r="BV536" i="32"/>
  <c r="BW536" i="32" s="1"/>
  <c r="BX536" i="32" s="1"/>
  <c r="BV608" i="31"/>
  <c r="BV608" i="32"/>
  <c r="BW608" i="32" s="1"/>
  <c r="BX608" i="32" s="1"/>
  <c r="BV668" i="31"/>
  <c r="BV668" i="32"/>
  <c r="BW668" i="32" s="1"/>
  <c r="BX668" i="32" s="1"/>
  <c r="BR21" i="31"/>
  <c r="BR21" i="32"/>
  <c r="BS21" i="32" s="1"/>
  <c r="BT21" i="32" s="1"/>
  <c r="BR93" i="31"/>
  <c r="BR93" i="32"/>
  <c r="BS93" i="32" s="1"/>
  <c r="BT93" i="32" s="1"/>
  <c r="BR153" i="31"/>
  <c r="BR153" i="32"/>
  <c r="BS153" i="32" s="1"/>
  <c r="BT153" i="32" s="1"/>
  <c r="BR225" i="31"/>
  <c r="BR225" i="32"/>
  <c r="BS225" i="32" s="1"/>
  <c r="BT225" i="32" s="1"/>
  <c r="BR333" i="31"/>
  <c r="BR333" i="32"/>
  <c r="BS333" i="32" s="1"/>
  <c r="BT333" i="32" s="1"/>
  <c r="BR381" i="31"/>
  <c r="BR381" i="32"/>
  <c r="BS381" i="32" s="1"/>
  <c r="BT381" i="32" s="1"/>
  <c r="BR47" i="31"/>
  <c r="BR47" i="32"/>
  <c r="BS47" i="32" s="1"/>
  <c r="BT47" i="32" s="1"/>
  <c r="BR119" i="31"/>
  <c r="BR119" i="32"/>
  <c r="BS119" i="32" s="1"/>
  <c r="BT119" i="32" s="1"/>
  <c r="BR191" i="31"/>
  <c r="BR191" i="32"/>
  <c r="BS191" i="32" s="1"/>
  <c r="BT191" i="32" s="1"/>
  <c r="BR263" i="31"/>
  <c r="BR263" i="32"/>
  <c r="BS263" i="32" s="1"/>
  <c r="BT263" i="32" s="1"/>
  <c r="BR335" i="31"/>
  <c r="BR335" i="32"/>
  <c r="BS335" i="32" s="1"/>
  <c r="BT335" i="32" s="1"/>
  <c r="BR407" i="31"/>
  <c r="BR407" i="32"/>
  <c r="BS407" i="32" s="1"/>
  <c r="BT407" i="32" s="1"/>
  <c r="BR479" i="31"/>
  <c r="BR479" i="32"/>
  <c r="BS479" i="32" s="1"/>
  <c r="BT479" i="32" s="1"/>
  <c r="BR551" i="31"/>
  <c r="BR551" i="32"/>
  <c r="BS551" i="32" s="1"/>
  <c r="BT551" i="32" s="1"/>
  <c r="BR623" i="31"/>
  <c r="BR623" i="32"/>
  <c r="BS623" i="32" s="1"/>
  <c r="BT623" i="32" s="1"/>
  <c r="BR695" i="31"/>
  <c r="BR695" i="32"/>
  <c r="BS695" i="32" s="1"/>
  <c r="BT695" i="32" s="1"/>
  <c r="BV56" i="31"/>
  <c r="BV56" i="32"/>
  <c r="BW56" i="32" s="1"/>
  <c r="BX56" i="32" s="1"/>
  <c r="BV128" i="31"/>
  <c r="BV128" i="32"/>
  <c r="BW128" i="32" s="1"/>
  <c r="BX128" i="32" s="1"/>
  <c r="BV200" i="31"/>
  <c r="BV200" i="32"/>
  <c r="BW200" i="32" s="1"/>
  <c r="BX200" i="32" s="1"/>
  <c r="BV272" i="31"/>
  <c r="BV272" i="32"/>
  <c r="BW272" i="32" s="1"/>
  <c r="BX272" i="32" s="1"/>
  <c r="BV344" i="31"/>
  <c r="BV344" i="32"/>
  <c r="BW344" i="32" s="1"/>
  <c r="BX344" i="32" s="1"/>
  <c r="BV416" i="31"/>
  <c r="BV416" i="32"/>
  <c r="BW416" i="32" s="1"/>
  <c r="BX416" i="32" s="1"/>
  <c r="BV488" i="31"/>
  <c r="BV488" i="32"/>
  <c r="BW488" i="32" s="1"/>
  <c r="BX488" i="32" s="1"/>
  <c r="BV560" i="31"/>
  <c r="BV560" i="32"/>
  <c r="BW560" i="32" s="1"/>
  <c r="BX560" i="32" s="1"/>
  <c r="BV632" i="31"/>
  <c r="BV632" i="32"/>
  <c r="BW632" i="32" s="1"/>
  <c r="BX632" i="32" s="1"/>
  <c r="BR12" i="31"/>
  <c r="BR12" i="32"/>
  <c r="BS12" i="32" s="1"/>
  <c r="BT12" i="32" s="1"/>
  <c r="BR24" i="31"/>
  <c r="BR24" i="32"/>
  <c r="BS24" i="32" s="1"/>
  <c r="BT24" i="32" s="1"/>
  <c r="BR36" i="31"/>
  <c r="BR36" i="32"/>
  <c r="BS36" i="32" s="1"/>
  <c r="BT36" i="32" s="1"/>
  <c r="BR48" i="31"/>
  <c r="BR48" i="32"/>
  <c r="BS48" i="32" s="1"/>
  <c r="BT48" i="32" s="1"/>
  <c r="BR60" i="31"/>
  <c r="BR60" i="32"/>
  <c r="BS60" i="32" s="1"/>
  <c r="BT60" i="32" s="1"/>
  <c r="BR72" i="31"/>
  <c r="BR72" i="32"/>
  <c r="BS72" i="32" s="1"/>
  <c r="BT72" i="32" s="1"/>
  <c r="BR84" i="31"/>
  <c r="BR84" i="32"/>
  <c r="BS84" i="32" s="1"/>
  <c r="BT84" i="32" s="1"/>
  <c r="BR96" i="31"/>
  <c r="BR96" i="32"/>
  <c r="BS96" i="32" s="1"/>
  <c r="BT96" i="32" s="1"/>
  <c r="BR108" i="31"/>
  <c r="BR108" i="32"/>
  <c r="BS108" i="32" s="1"/>
  <c r="BT108" i="32" s="1"/>
  <c r="BR120" i="31"/>
  <c r="BR120" i="32"/>
  <c r="BS120" i="32" s="1"/>
  <c r="BT120" i="32" s="1"/>
  <c r="BR132" i="31"/>
  <c r="BR132" i="32"/>
  <c r="BS132" i="32" s="1"/>
  <c r="BT132" i="32" s="1"/>
  <c r="BR144" i="31"/>
  <c r="BR144" i="32"/>
  <c r="BS144" i="32" s="1"/>
  <c r="BT144" i="32" s="1"/>
  <c r="BR156" i="31"/>
  <c r="BR156" i="32"/>
  <c r="BS156" i="32" s="1"/>
  <c r="BT156" i="32" s="1"/>
  <c r="BR168" i="31"/>
  <c r="BR168" i="32"/>
  <c r="BS168" i="32" s="1"/>
  <c r="BT168" i="32" s="1"/>
  <c r="BR180" i="31"/>
  <c r="BR180" i="32"/>
  <c r="BS180" i="32" s="1"/>
  <c r="BT180" i="32" s="1"/>
  <c r="BR192" i="31"/>
  <c r="BR192" i="32"/>
  <c r="BS192" i="32" s="1"/>
  <c r="BT192" i="32" s="1"/>
  <c r="BR204" i="31"/>
  <c r="BR204" i="32"/>
  <c r="BS204" i="32" s="1"/>
  <c r="BT204" i="32" s="1"/>
  <c r="BR216" i="31"/>
  <c r="BR216" i="32"/>
  <c r="BS216" i="32" s="1"/>
  <c r="BT216" i="32" s="1"/>
  <c r="BR228" i="31"/>
  <c r="BR228" i="32"/>
  <c r="BS228" i="32" s="1"/>
  <c r="BT228" i="32" s="1"/>
  <c r="BR240" i="31"/>
  <c r="BR240" i="32"/>
  <c r="BS240" i="32" s="1"/>
  <c r="BT240" i="32" s="1"/>
  <c r="BR252" i="31"/>
  <c r="BR252" i="32"/>
  <c r="BS252" i="32" s="1"/>
  <c r="BT252" i="32" s="1"/>
  <c r="BR264" i="31"/>
  <c r="BR264" i="32"/>
  <c r="BS264" i="32" s="1"/>
  <c r="BT264" i="32" s="1"/>
  <c r="BR276" i="31"/>
  <c r="BR276" i="32"/>
  <c r="BS276" i="32" s="1"/>
  <c r="BT276" i="32" s="1"/>
  <c r="BR288" i="31"/>
  <c r="BR288" i="32"/>
  <c r="BS288" i="32" s="1"/>
  <c r="BT288" i="32" s="1"/>
  <c r="BR300" i="31"/>
  <c r="BR300" i="32"/>
  <c r="BS300" i="32" s="1"/>
  <c r="BT300" i="32" s="1"/>
  <c r="BR312" i="31"/>
  <c r="BR312" i="32"/>
  <c r="BS312" i="32" s="1"/>
  <c r="BT312" i="32" s="1"/>
  <c r="BR324" i="31"/>
  <c r="BR324" i="32"/>
  <c r="BS324" i="32" s="1"/>
  <c r="BT324" i="32" s="1"/>
  <c r="BR336" i="31"/>
  <c r="BR336" i="32"/>
  <c r="BS336" i="32" s="1"/>
  <c r="BT336" i="32" s="1"/>
  <c r="BR348" i="31"/>
  <c r="BR348" i="32"/>
  <c r="BS348" i="32" s="1"/>
  <c r="BT348" i="32" s="1"/>
  <c r="BR360" i="31"/>
  <c r="BR360" i="32"/>
  <c r="BS360" i="32" s="1"/>
  <c r="BT360" i="32" s="1"/>
  <c r="BR372" i="31"/>
  <c r="BR372" i="32"/>
  <c r="BS372" i="32" s="1"/>
  <c r="BT372" i="32" s="1"/>
  <c r="BR384" i="31"/>
  <c r="BR384" i="32"/>
  <c r="BS384" i="32" s="1"/>
  <c r="BT384" i="32" s="1"/>
  <c r="BR396" i="31"/>
  <c r="BR396" i="32"/>
  <c r="BS396" i="32" s="1"/>
  <c r="BT396" i="32" s="1"/>
  <c r="BR408" i="31"/>
  <c r="BR408" i="32"/>
  <c r="BS408" i="32" s="1"/>
  <c r="BT408" i="32" s="1"/>
  <c r="BR420" i="31"/>
  <c r="BR420" i="32"/>
  <c r="BS420" i="32" s="1"/>
  <c r="BT420" i="32" s="1"/>
  <c r="BR432" i="31"/>
  <c r="BR432" i="32"/>
  <c r="BS432" i="32" s="1"/>
  <c r="BT432" i="32" s="1"/>
  <c r="BR444" i="31"/>
  <c r="BR444" i="32"/>
  <c r="BS444" i="32" s="1"/>
  <c r="BT444" i="32" s="1"/>
  <c r="BR456" i="31"/>
  <c r="BR456" i="32"/>
  <c r="BS456" i="32" s="1"/>
  <c r="BT456" i="32" s="1"/>
  <c r="BR468" i="31"/>
  <c r="BR468" i="32"/>
  <c r="BS468" i="32" s="1"/>
  <c r="BT468" i="32" s="1"/>
  <c r="BR480" i="31"/>
  <c r="BR480" i="32"/>
  <c r="BS480" i="32" s="1"/>
  <c r="BT480" i="32" s="1"/>
  <c r="BR492" i="31"/>
  <c r="BR492" i="32"/>
  <c r="BS492" i="32" s="1"/>
  <c r="BT492" i="32" s="1"/>
  <c r="BR504" i="31"/>
  <c r="BR504" i="32"/>
  <c r="BS504" i="32" s="1"/>
  <c r="BT504" i="32" s="1"/>
  <c r="BR516" i="31"/>
  <c r="BR516" i="32"/>
  <c r="BS516" i="32" s="1"/>
  <c r="BT516" i="32" s="1"/>
  <c r="BR528" i="31"/>
  <c r="BR528" i="32"/>
  <c r="BS528" i="32" s="1"/>
  <c r="BT528" i="32" s="1"/>
  <c r="BR540" i="31"/>
  <c r="BR540" i="32"/>
  <c r="BS540" i="32" s="1"/>
  <c r="BT540" i="32" s="1"/>
  <c r="BR552" i="31"/>
  <c r="BR552" i="32"/>
  <c r="BS552" i="32" s="1"/>
  <c r="BT552" i="32" s="1"/>
  <c r="BR564" i="31"/>
  <c r="BR564" i="32"/>
  <c r="BS564" i="32" s="1"/>
  <c r="BT564" i="32" s="1"/>
  <c r="BR576" i="31"/>
  <c r="BR576" i="32"/>
  <c r="BS576" i="32" s="1"/>
  <c r="BT576" i="32" s="1"/>
  <c r="BR588" i="31"/>
  <c r="BR588" i="32"/>
  <c r="BS588" i="32" s="1"/>
  <c r="BT588" i="32" s="1"/>
  <c r="BR600" i="31"/>
  <c r="BR600" i="32"/>
  <c r="BS600" i="32" s="1"/>
  <c r="BT600" i="32" s="1"/>
  <c r="BR612" i="31"/>
  <c r="BR612" i="32"/>
  <c r="BS612" i="32" s="1"/>
  <c r="BT612" i="32" s="1"/>
  <c r="BR624" i="31"/>
  <c r="BR624" i="32"/>
  <c r="BS624" i="32" s="1"/>
  <c r="BT624" i="32" s="1"/>
  <c r="BR636" i="31"/>
  <c r="BR636" i="32"/>
  <c r="BS636" i="32" s="1"/>
  <c r="BT636" i="32" s="1"/>
  <c r="BR648" i="31"/>
  <c r="BR648" i="32"/>
  <c r="BS648" i="32" s="1"/>
  <c r="BT648" i="32" s="1"/>
  <c r="BR660" i="31"/>
  <c r="BR660" i="32"/>
  <c r="BS660" i="32" s="1"/>
  <c r="BT660" i="32" s="1"/>
  <c r="BR672" i="31"/>
  <c r="BR672" i="32"/>
  <c r="BS672" i="32" s="1"/>
  <c r="BT672" i="32" s="1"/>
  <c r="BR684" i="31"/>
  <c r="BR684" i="32"/>
  <c r="BS684" i="32" s="1"/>
  <c r="BT684" i="32" s="1"/>
  <c r="BR696" i="31"/>
  <c r="BR696" i="32"/>
  <c r="BS696" i="32" s="1"/>
  <c r="BT696" i="32" s="1"/>
  <c r="BM54" i="31"/>
  <c r="BN54" i="31"/>
  <c r="BN180" i="31"/>
  <c r="BM180" i="31"/>
  <c r="BN238" i="31"/>
  <c r="BM238" i="31"/>
  <c r="BR13" i="31"/>
  <c r="BR13" i="32"/>
  <c r="BS13" i="32" s="1"/>
  <c r="BT13" i="32" s="1"/>
  <c r="BR25" i="31"/>
  <c r="BR25" i="32"/>
  <c r="BS25" i="32" s="1"/>
  <c r="BT25" i="32" s="1"/>
  <c r="BR37" i="31"/>
  <c r="BR37" i="32"/>
  <c r="BS37" i="32" s="1"/>
  <c r="BT37" i="32" s="1"/>
  <c r="BR49" i="31"/>
  <c r="BR49" i="32"/>
  <c r="BS49" i="32" s="1"/>
  <c r="BT49" i="32" s="1"/>
  <c r="BR61" i="31"/>
  <c r="BR61" i="32"/>
  <c r="BS61" i="32" s="1"/>
  <c r="BT61" i="32" s="1"/>
  <c r="BR73" i="31"/>
  <c r="BR73" i="32"/>
  <c r="BS73" i="32" s="1"/>
  <c r="BT73" i="32" s="1"/>
  <c r="BR85" i="31"/>
  <c r="BR85" i="32"/>
  <c r="BS85" i="32" s="1"/>
  <c r="BT85" i="32" s="1"/>
  <c r="BR97" i="31"/>
  <c r="BR97" i="32"/>
  <c r="BS97" i="32" s="1"/>
  <c r="BT97" i="32" s="1"/>
  <c r="BR109" i="31"/>
  <c r="BR109" i="32"/>
  <c r="BS109" i="32" s="1"/>
  <c r="BT109" i="32" s="1"/>
  <c r="BR121" i="31"/>
  <c r="BR121" i="32"/>
  <c r="BS121" i="32" s="1"/>
  <c r="BT121" i="32" s="1"/>
  <c r="BR133" i="31"/>
  <c r="BR133" i="32"/>
  <c r="BS133" i="32" s="1"/>
  <c r="BT133" i="32" s="1"/>
  <c r="BR145" i="31"/>
  <c r="BR145" i="32"/>
  <c r="BS145" i="32" s="1"/>
  <c r="BT145" i="32" s="1"/>
  <c r="BR157" i="31"/>
  <c r="BR157" i="32"/>
  <c r="BS157" i="32" s="1"/>
  <c r="BT157" i="32" s="1"/>
  <c r="BR169" i="31"/>
  <c r="BR169" i="32"/>
  <c r="BS169" i="32" s="1"/>
  <c r="BT169" i="32" s="1"/>
  <c r="BR181" i="31"/>
  <c r="BR181" i="32"/>
  <c r="BS181" i="32" s="1"/>
  <c r="BT181" i="32" s="1"/>
  <c r="BR193" i="31"/>
  <c r="BR193" i="32"/>
  <c r="BS193" i="32" s="1"/>
  <c r="BT193" i="32" s="1"/>
  <c r="BR205" i="31"/>
  <c r="BR205" i="32"/>
  <c r="BS205" i="32" s="1"/>
  <c r="BT205" i="32" s="1"/>
  <c r="BR217" i="31"/>
  <c r="BR217" i="32"/>
  <c r="BS217" i="32" s="1"/>
  <c r="BT217" i="32" s="1"/>
  <c r="BR229" i="31"/>
  <c r="BR229" i="32"/>
  <c r="BS229" i="32" s="1"/>
  <c r="BT229" i="32" s="1"/>
  <c r="BR241" i="31"/>
  <c r="BR241" i="32"/>
  <c r="BS241" i="32" s="1"/>
  <c r="BT241" i="32" s="1"/>
  <c r="BR253" i="31"/>
  <c r="BR253" i="32"/>
  <c r="BS253" i="32" s="1"/>
  <c r="BT253" i="32" s="1"/>
  <c r="BR265" i="31"/>
  <c r="BR265" i="32"/>
  <c r="BS265" i="32" s="1"/>
  <c r="BT265" i="32" s="1"/>
  <c r="BR277" i="31"/>
  <c r="BR277" i="32"/>
  <c r="BS277" i="32" s="1"/>
  <c r="BT277" i="32" s="1"/>
  <c r="BR289" i="31"/>
  <c r="BR289" i="32"/>
  <c r="BS289" i="32" s="1"/>
  <c r="BT289" i="32" s="1"/>
  <c r="BR301" i="31"/>
  <c r="BR301" i="32"/>
  <c r="BS301" i="32" s="1"/>
  <c r="BT301" i="32" s="1"/>
  <c r="BR313" i="31"/>
  <c r="BR313" i="32"/>
  <c r="BS313" i="32" s="1"/>
  <c r="BT313" i="32" s="1"/>
  <c r="BR325" i="31"/>
  <c r="BR325" i="32"/>
  <c r="BS325" i="32" s="1"/>
  <c r="BT325" i="32" s="1"/>
  <c r="BR337" i="31"/>
  <c r="BR337" i="32"/>
  <c r="BS337" i="32" s="1"/>
  <c r="BT337" i="32" s="1"/>
  <c r="BR349" i="31"/>
  <c r="BR349" i="32"/>
  <c r="BS349" i="32" s="1"/>
  <c r="BT349" i="32" s="1"/>
  <c r="BR361" i="31"/>
  <c r="BR361" i="32"/>
  <c r="BS361" i="32" s="1"/>
  <c r="BT361" i="32" s="1"/>
  <c r="BR373" i="31"/>
  <c r="BR373" i="32"/>
  <c r="BS373" i="32" s="1"/>
  <c r="BT373" i="32" s="1"/>
  <c r="BR385" i="31"/>
  <c r="BR385" i="32"/>
  <c r="BS385" i="32" s="1"/>
  <c r="BT385" i="32" s="1"/>
  <c r="BR397" i="31"/>
  <c r="BR397" i="32"/>
  <c r="BS397" i="32" s="1"/>
  <c r="BT397" i="32" s="1"/>
  <c r="BR409" i="31"/>
  <c r="BR409" i="32"/>
  <c r="BS409" i="32" s="1"/>
  <c r="BT409" i="32" s="1"/>
  <c r="BR421" i="31"/>
  <c r="BR421" i="32"/>
  <c r="BS421" i="32" s="1"/>
  <c r="BT421" i="32" s="1"/>
  <c r="BR433" i="31"/>
  <c r="BR433" i="32"/>
  <c r="BS433" i="32" s="1"/>
  <c r="BT433" i="32" s="1"/>
  <c r="BR445" i="31"/>
  <c r="BR445" i="32"/>
  <c r="BS445" i="32" s="1"/>
  <c r="BT445" i="32" s="1"/>
  <c r="BR457" i="31"/>
  <c r="BR457" i="32"/>
  <c r="BS457" i="32" s="1"/>
  <c r="BT457" i="32" s="1"/>
  <c r="BR469" i="31"/>
  <c r="BR469" i="32"/>
  <c r="BS469" i="32" s="1"/>
  <c r="BT469" i="32" s="1"/>
  <c r="BR481" i="31"/>
  <c r="BR481" i="32"/>
  <c r="BS481" i="32" s="1"/>
  <c r="BT481" i="32" s="1"/>
  <c r="BR493" i="31"/>
  <c r="BR493" i="32"/>
  <c r="BS493" i="32" s="1"/>
  <c r="BT493" i="32" s="1"/>
  <c r="BR505" i="31"/>
  <c r="BR505" i="32"/>
  <c r="BS505" i="32" s="1"/>
  <c r="BT505" i="32" s="1"/>
  <c r="BR517" i="31"/>
  <c r="BR517" i="32"/>
  <c r="BS517" i="32" s="1"/>
  <c r="BT517" i="32" s="1"/>
  <c r="BR529" i="31"/>
  <c r="BR529" i="32"/>
  <c r="BS529" i="32" s="1"/>
  <c r="BT529" i="32" s="1"/>
  <c r="BR541" i="31"/>
  <c r="BR541" i="32"/>
  <c r="BS541" i="32" s="1"/>
  <c r="BT541" i="32" s="1"/>
  <c r="BR553" i="31"/>
  <c r="BR553" i="32"/>
  <c r="BS553" i="32" s="1"/>
  <c r="BT553" i="32" s="1"/>
  <c r="BR565" i="31"/>
  <c r="BR565" i="32"/>
  <c r="BS565" i="32" s="1"/>
  <c r="BT565" i="32" s="1"/>
  <c r="BR577" i="31"/>
  <c r="BR577" i="32"/>
  <c r="BS577" i="32" s="1"/>
  <c r="BT577" i="32" s="1"/>
  <c r="BR589" i="31"/>
  <c r="BR589" i="32"/>
  <c r="BS589" i="32" s="1"/>
  <c r="BT589" i="32" s="1"/>
  <c r="BR601" i="31"/>
  <c r="BR601" i="32"/>
  <c r="BS601" i="32" s="1"/>
  <c r="BT601" i="32" s="1"/>
  <c r="BR613" i="31"/>
  <c r="BR613" i="32"/>
  <c r="BS613" i="32" s="1"/>
  <c r="BT613" i="32" s="1"/>
  <c r="BR625" i="31"/>
  <c r="BR625" i="32"/>
  <c r="BS625" i="32" s="1"/>
  <c r="BT625" i="32" s="1"/>
  <c r="BR637" i="31"/>
  <c r="BR637" i="32"/>
  <c r="BS637" i="32" s="1"/>
  <c r="BT637" i="32" s="1"/>
  <c r="BR649" i="31"/>
  <c r="BR649" i="32"/>
  <c r="BS649" i="32" s="1"/>
  <c r="BT649" i="32" s="1"/>
  <c r="BR661" i="31"/>
  <c r="BR661" i="32"/>
  <c r="BS661" i="32" s="1"/>
  <c r="BT661" i="32" s="1"/>
  <c r="BR673" i="31"/>
  <c r="BR673" i="32"/>
  <c r="BS673" i="32" s="1"/>
  <c r="BT673" i="32" s="1"/>
  <c r="BR685" i="31"/>
  <c r="BR685" i="32"/>
  <c r="BS685" i="32" s="1"/>
  <c r="BT685" i="32" s="1"/>
  <c r="BR697" i="31"/>
  <c r="BR697" i="32"/>
  <c r="BS697" i="32" s="1"/>
  <c r="BT697" i="32" s="1"/>
  <c r="BM49" i="31"/>
  <c r="BN49" i="31"/>
  <c r="BR26" i="31"/>
  <c r="BR26" i="32"/>
  <c r="BS26" i="32" s="1"/>
  <c r="BT26" i="32" s="1"/>
  <c r="BR50" i="31"/>
  <c r="BR50" i="32"/>
  <c r="BS50" i="32" s="1"/>
  <c r="BT50" i="32" s="1"/>
  <c r="BR74" i="31"/>
  <c r="BR74" i="32"/>
  <c r="BS74" i="32" s="1"/>
  <c r="BT74" i="32" s="1"/>
  <c r="BR110" i="31"/>
  <c r="BR110" i="32"/>
  <c r="BS110" i="32" s="1"/>
  <c r="BT110" i="32" s="1"/>
  <c r="BR134" i="31"/>
  <c r="BR134" i="32"/>
  <c r="BS134" i="32" s="1"/>
  <c r="BT134" i="32" s="1"/>
  <c r="BR170" i="31"/>
  <c r="BR170" i="32"/>
  <c r="BS170" i="32" s="1"/>
  <c r="BT170" i="32" s="1"/>
  <c r="BR194" i="31"/>
  <c r="BR194" i="32"/>
  <c r="BS194" i="32" s="1"/>
  <c r="BT194" i="32" s="1"/>
  <c r="BR218" i="31"/>
  <c r="BR218" i="32"/>
  <c r="BS218" i="32" s="1"/>
  <c r="BT218" i="32" s="1"/>
  <c r="BR242" i="31"/>
  <c r="BR242" i="32"/>
  <c r="BS242" i="32" s="1"/>
  <c r="BT242" i="32" s="1"/>
  <c r="BR266" i="31"/>
  <c r="BR266" i="32"/>
  <c r="BS266" i="32" s="1"/>
  <c r="BT266" i="32" s="1"/>
  <c r="BR302" i="31"/>
  <c r="BR302" i="32"/>
  <c r="BS302" i="32" s="1"/>
  <c r="BT302" i="32" s="1"/>
  <c r="BR326" i="31"/>
  <c r="BR326" i="32"/>
  <c r="BS326" i="32" s="1"/>
  <c r="BT326" i="32" s="1"/>
  <c r="BR362" i="31"/>
  <c r="BR362" i="32"/>
  <c r="BS362" i="32" s="1"/>
  <c r="BT362" i="32" s="1"/>
  <c r="BR398" i="31"/>
  <c r="BR398" i="32"/>
  <c r="BS398" i="32" s="1"/>
  <c r="BT398" i="32" s="1"/>
  <c r="BR434" i="31"/>
  <c r="BR434" i="32"/>
  <c r="BS434" i="32" s="1"/>
  <c r="BT434" i="32" s="1"/>
  <c r="BR458" i="31"/>
  <c r="BR458" i="32"/>
  <c r="BS458" i="32" s="1"/>
  <c r="BT458" i="32" s="1"/>
  <c r="BR482" i="31"/>
  <c r="BR482" i="32"/>
  <c r="BS482" i="32" s="1"/>
  <c r="BT482" i="32" s="1"/>
  <c r="BR506" i="31"/>
  <c r="BR506" i="32"/>
  <c r="BS506" i="32" s="1"/>
  <c r="BT506" i="32" s="1"/>
  <c r="BR518" i="31"/>
  <c r="BR518" i="32"/>
  <c r="BS518" i="32" s="1"/>
  <c r="BT518" i="32" s="1"/>
  <c r="BR530" i="31"/>
  <c r="BR530" i="32"/>
  <c r="BS530" i="32" s="1"/>
  <c r="BT530" i="32" s="1"/>
  <c r="BR542" i="31"/>
  <c r="BR542" i="32"/>
  <c r="BS542" i="32" s="1"/>
  <c r="BT542" i="32" s="1"/>
  <c r="BR554" i="31"/>
  <c r="BR554" i="32"/>
  <c r="BS554" i="32" s="1"/>
  <c r="BT554" i="32" s="1"/>
  <c r="BR566" i="31"/>
  <c r="BR566" i="32"/>
  <c r="BS566" i="32" s="1"/>
  <c r="BT566" i="32" s="1"/>
  <c r="BR578" i="31"/>
  <c r="BR578" i="32"/>
  <c r="BS578" i="32" s="1"/>
  <c r="BT578" i="32" s="1"/>
  <c r="BR590" i="31"/>
  <c r="BR590" i="32"/>
  <c r="BS590" i="32" s="1"/>
  <c r="BT590" i="32" s="1"/>
  <c r="BR602" i="31"/>
  <c r="BR602" i="32"/>
  <c r="BS602" i="32" s="1"/>
  <c r="BT602" i="32" s="1"/>
  <c r="BR626" i="31"/>
  <c r="BR626" i="32"/>
  <c r="BS626" i="32" s="1"/>
  <c r="BT626" i="32" s="1"/>
  <c r="BR638" i="31"/>
  <c r="BR638" i="32"/>
  <c r="BS638" i="32" s="1"/>
  <c r="BT638" i="32" s="1"/>
  <c r="BR650" i="31"/>
  <c r="BR650" i="32"/>
  <c r="BS650" i="32" s="1"/>
  <c r="BT650" i="32" s="1"/>
  <c r="BR662" i="31"/>
  <c r="BS662" i="31" s="1"/>
  <c r="BT662" i="31" s="1"/>
  <c r="BR662" i="32"/>
  <c r="BS662" i="32" s="1"/>
  <c r="BT662" i="32" s="1"/>
  <c r="BR674" i="31"/>
  <c r="BR674" i="32"/>
  <c r="BS674" i="32" s="1"/>
  <c r="BT674" i="32" s="1"/>
  <c r="BR686" i="31"/>
  <c r="BR686" i="32"/>
  <c r="BS686" i="32" s="1"/>
  <c r="BT686" i="32" s="1"/>
  <c r="BR698" i="31"/>
  <c r="BR698" i="32"/>
  <c r="BS698" i="32" s="1"/>
  <c r="BT698" i="32" s="1"/>
  <c r="BM44" i="31"/>
  <c r="BN44" i="31"/>
  <c r="BR14" i="31"/>
  <c r="BR14" i="32"/>
  <c r="BS14" i="32" s="1"/>
  <c r="BT14" i="32" s="1"/>
  <c r="BR38" i="31"/>
  <c r="BR38" i="32"/>
  <c r="BS38" i="32" s="1"/>
  <c r="BT38" i="32" s="1"/>
  <c r="BR62" i="31"/>
  <c r="BR62" i="32"/>
  <c r="BS62" i="32" s="1"/>
  <c r="BT62" i="32" s="1"/>
  <c r="BR86" i="31"/>
  <c r="BR86" i="32"/>
  <c r="BS86" i="32" s="1"/>
  <c r="BT86" i="32" s="1"/>
  <c r="BR98" i="31"/>
  <c r="BR98" i="32"/>
  <c r="BS98" i="32" s="1"/>
  <c r="BT98" i="32" s="1"/>
  <c r="BR122" i="31"/>
  <c r="BR122" i="32"/>
  <c r="BS122" i="32" s="1"/>
  <c r="BT122" i="32" s="1"/>
  <c r="BR146" i="31"/>
  <c r="BR146" i="32"/>
  <c r="BS146" i="32" s="1"/>
  <c r="BT146" i="32" s="1"/>
  <c r="BR158" i="31"/>
  <c r="BR158" i="32"/>
  <c r="BS158" i="32" s="1"/>
  <c r="BT158" i="32" s="1"/>
  <c r="BR182" i="31"/>
  <c r="BR182" i="32"/>
  <c r="BS182" i="32" s="1"/>
  <c r="BT182" i="32" s="1"/>
  <c r="BR206" i="31"/>
  <c r="BR206" i="32"/>
  <c r="BS206" i="32" s="1"/>
  <c r="BT206" i="32" s="1"/>
  <c r="BR230" i="31"/>
  <c r="BR230" i="32"/>
  <c r="BS230" i="32" s="1"/>
  <c r="BT230" i="32" s="1"/>
  <c r="BR254" i="31"/>
  <c r="BR254" i="32"/>
  <c r="BS254" i="32" s="1"/>
  <c r="BT254" i="32" s="1"/>
  <c r="BR278" i="31"/>
  <c r="BR278" i="32"/>
  <c r="BS278" i="32" s="1"/>
  <c r="BT278" i="32" s="1"/>
  <c r="BR290" i="31"/>
  <c r="BR290" i="32"/>
  <c r="BS290" i="32" s="1"/>
  <c r="BT290" i="32" s="1"/>
  <c r="BR314" i="31"/>
  <c r="BR314" i="32"/>
  <c r="BS314" i="32" s="1"/>
  <c r="BT314" i="32" s="1"/>
  <c r="BR338" i="31"/>
  <c r="BR338" i="32"/>
  <c r="BS338" i="32" s="1"/>
  <c r="BT338" i="32" s="1"/>
  <c r="BR350" i="31"/>
  <c r="BR350" i="32"/>
  <c r="BS350" i="32" s="1"/>
  <c r="BT350" i="32" s="1"/>
  <c r="BR374" i="31"/>
  <c r="BR374" i="32"/>
  <c r="BS374" i="32" s="1"/>
  <c r="BT374" i="32" s="1"/>
  <c r="BR386" i="31"/>
  <c r="BR386" i="32"/>
  <c r="BS386" i="32" s="1"/>
  <c r="BT386" i="32" s="1"/>
  <c r="BR410" i="31"/>
  <c r="BR410" i="32"/>
  <c r="BS410" i="32" s="1"/>
  <c r="BT410" i="32" s="1"/>
  <c r="BR422" i="31"/>
  <c r="BR422" i="32"/>
  <c r="BS422" i="32" s="1"/>
  <c r="BT422" i="32" s="1"/>
  <c r="BR446" i="31"/>
  <c r="BR446" i="32"/>
  <c r="BS446" i="32" s="1"/>
  <c r="BT446" i="32" s="1"/>
  <c r="BR470" i="31"/>
  <c r="BR470" i="32"/>
  <c r="BS470" i="32" s="1"/>
  <c r="BT470" i="32" s="1"/>
  <c r="BR494" i="31"/>
  <c r="BR494" i="32"/>
  <c r="BS494" i="32" s="1"/>
  <c r="BT494" i="32" s="1"/>
  <c r="BR614" i="31"/>
  <c r="BR614" i="32"/>
  <c r="BS614" i="32" s="1"/>
  <c r="BT614" i="32" s="1"/>
  <c r="BR15" i="31"/>
  <c r="BR15" i="32"/>
  <c r="BS15" i="32" s="1"/>
  <c r="BT15" i="32" s="1"/>
  <c r="BR27" i="31"/>
  <c r="BR27" i="32"/>
  <c r="BS27" i="32" s="1"/>
  <c r="BT27" i="32" s="1"/>
  <c r="BR39" i="31"/>
  <c r="BR39" i="32"/>
  <c r="BS39" i="32" s="1"/>
  <c r="BT39" i="32" s="1"/>
  <c r="BR51" i="31"/>
  <c r="BR51" i="32"/>
  <c r="BS51" i="32" s="1"/>
  <c r="BT51" i="32" s="1"/>
  <c r="BR63" i="31"/>
  <c r="BR63" i="32"/>
  <c r="BS63" i="32" s="1"/>
  <c r="BT63" i="32" s="1"/>
  <c r="BR75" i="31"/>
  <c r="BR75" i="32"/>
  <c r="BS75" i="32" s="1"/>
  <c r="BT75" i="32" s="1"/>
  <c r="BR87" i="31"/>
  <c r="BR87" i="32"/>
  <c r="BS87" i="32" s="1"/>
  <c r="BT87" i="32" s="1"/>
  <c r="BR99" i="31"/>
  <c r="BR99" i="32"/>
  <c r="BS99" i="32" s="1"/>
  <c r="BT99" i="32" s="1"/>
  <c r="BR111" i="31"/>
  <c r="BR111" i="32"/>
  <c r="BS111" i="32" s="1"/>
  <c r="BT111" i="32" s="1"/>
  <c r="BR123" i="31"/>
  <c r="BR123" i="32"/>
  <c r="BS123" i="32" s="1"/>
  <c r="BT123" i="32" s="1"/>
  <c r="BR135" i="31"/>
  <c r="BR135" i="32"/>
  <c r="BS135" i="32" s="1"/>
  <c r="BT135" i="32" s="1"/>
  <c r="BR147" i="31"/>
  <c r="BR147" i="32"/>
  <c r="BS147" i="32" s="1"/>
  <c r="BT147" i="32" s="1"/>
  <c r="BR159" i="31"/>
  <c r="BR159" i="32"/>
  <c r="BS159" i="32" s="1"/>
  <c r="BT159" i="32" s="1"/>
  <c r="BR171" i="31"/>
  <c r="BR171" i="32"/>
  <c r="BS171" i="32" s="1"/>
  <c r="BT171" i="32" s="1"/>
  <c r="BR183" i="31"/>
  <c r="BR183" i="32"/>
  <c r="BS183" i="32" s="1"/>
  <c r="BT183" i="32" s="1"/>
  <c r="BR195" i="31"/>
  <c r="BR195" i="32"/>
  <c r="BS195" i="32" s="1"/>
  <c r="BT195" i="32" s="1"/>
  <c r="BR207" i="31"/>
  <c r="BR207" i="32"/>
  <c r="BS207" i="32" s="1"/>
  <c r="BT207" i="32" s="1"/>
  <c r="BR219" i="31"/>
  <c r="BR219" i="32"/>
  <c r="BS219" i="32" s="1"/>
  <c r="BT219" i="32" s="1"/>
  <c r="BR231" i="31"/>
  <c r="BR231" i="32"/>
  <c r="BS231" i="32" s="1"/>
  <c r="BT231" i="32" s="1"/>
  <c r="BR243" i="31"/>
  <c r="BR243" i="32"/>
  <c r="BS243" i="32" s="1"/>
  <c r="BT243" i="32" s="1"/>
  <c r="BR255" i="31"/>
  <c r="BR255" i="32"/>
  <c r="BS255" i="32" s="1"/>
  <c r="BT255" i="32" s="1"/>
  <c r="BR267" i="31"/>
  <c r="BR267" i="32"/>
  <c r="BS267" i="32" s="1"/>
  <c r="BT267" i="32" s="1"/>
  <c r="BR279" i="31"/>
  <c r="BR279" i="32"/>
  <c r="BS279" i="32" s="1"/>
  <c r="BT279" i="32" s="1"/>
  <c r="BR291" i="31"/>
  <c r="BR291" i="32"/>
  <c r="BS291" i="32" s="1"/>
  <c r="BT291" i="32" s="1"/>
  <c r="BR303" i="31"/>
  <c r="BR303" i="32"/>
  <c r="BS303" i="32" s="1"/>
  <c r="BT303" i="32" s="1"/>
  <c r="BR315" i="31"/>
  <c r="BR315" i="32"/>
  <c r="BS315" i="32" s="1"/>
  <c r="BT315" i="32" s="1"/>
  <c r="BR327" i="31"/>
  <c r="BR327" i="32"/>
  <c r="BS327" i="32" s="1"/>
  <c r="BT327" i="32" s="1"/>
  <c r="BR339" i="31"/>
  <c r="BR339" i="32"/>
  <c r="BS339" i="32" s="1"/>
  <c r="BT339" i="32" s="1"/>
  <c r="BR351" i="31"/>
  <c r="BR351" i="32"/>
  <c r="BS351" i="32" s="1"/>
  <c r="BT351" i="32" s="1"/>
  <c r="BR363" i="31"/>
  <c r="BR363" i="32"/>
  <c r="BS363" i="32" s="1"/>
  <c r="BT363" i="32" s="1"/>
  <c r="BR375" i="31"/>
  <c r="BR375" i="32"/>
  <c r="BS375" i="32" s="1"/>
  <c r="BT375" i="32" s="1"/>
  <c r="BR387" i="31"/>
  <c r="BR387" i="32"/>
  <c r="BS387" i="32" s="1"/>
  <c r="BT387" i="32" s="1"/>
  <c r="BR399" i="31"/>
  <c r="BR399" i="32"/>
  <c r="BS399" i="32" s="1"/>
  <c r="BT399" i="32" s="1"/>
  <c r="BR411" i="31"/>
  <c r="BR411" i="32"/>
  <c r="BS411" i="32" s="1"/>
  <c r="BT411" i="32" s="1"/>
  <c r="BR423" i="31"/>
  <c r="BR423" i="32"/>
  <c r="BS423" i="32" s="1"/>
  <c r="BT423" i="32" s="1"/>
  <c r="BR435" i="31"/>
  <c r="BR435" i="32"/>
  <c r="BS435" i="32" s="1"/>
  <c r="BT435" i="32" s="1"/>
  <c r="BR447" i="31"/>
  <c r="BR447" i="32"/>
  <c r="BS447" i="32" s="1"/>
  <c r="BT447" i="32" s="1"/>
  <c r="BR459" i="31"/>
  <c r="BR459" i="32"/>
  <c r="BS459" i="32" s="1"/>
  <c r="BT459" i="32" s="1"/>
  <c r="BR471" i="31"/>
  <c r="BR471" i="32"/>
  <c r="BS471" i="32" s="1"/>
  <c r="BT471" i="32" s="1"/>
  <c r="BR483" i="31"/>
  <c r="BR483" i="32"/>
  <c r="BS483" i="32" s="1"/>
  <c r="BT483" i="32" s="1"/>
  <c r="BR495" i="31"/>
  <c r="BR495" i="32"/>
  <c r="BS495" i="32" s="1"/>
  <c r="BT495" i="32" s="1"/>
  <c r="BR507" i="31"/>
  <c r="BR507" i="32"/>
  <c r="BS507" i="32" s="1"/>
  <c r="BT507" i="32" s="1"/>
  <c r="BR519" i="31"/>
  <c r="BR519" i="32"/>
  <c r="BS519" i="32" s="1"/>
  <c r="BT519" i="32" s="1"/>
  <c r="BR531" i="31"/>
  <c r="BR531" i="32"/>
  <c r="BS531" i="32" s="1"/>
  <c r="BT531" i="32" s="1"/>
  <c r="BR543" i="31"/>
  <c r="BR543" i="32"/>
  <c r="BS543" i="32" s="1"/>
  <c r="BT543" i="32" s="1"/>
  <c r="BR555" i="31"/>
  <c r="BR555" i="32"/>
  <c r="BS555" i="32" s="1"/>
  <c r="BT555" i="32" s="1"/>
  <c r="BR567" i="31"/>
  <c r="BR567" i="32"/>
  <c r="BS567" i="32" s="1"/>
  <c r="BT567" i="32" s="1"/>
  <c r="BR579" i="31"/>
  <c r="BR579" i="32"/>
  <c r="BS579" i="32" s="1"/>
  <c r="BT579" i="32" s="1"/>
  <c r="BR591" i="31"/>
  <c r="BR591" i="32"/>
  <c r="BS591" i="32" s="1"/>
  <c r="BT591" i="32" s="1"/>
  <c r="BR603" i="31"/>
  <c r="BR603" i="32"/>
  <c r="BS603" i="32" s="1"/>
  <c r="BT603" i="32" s="1"/>
  <c r="BR615" i="31"/>
  <c r="BR615" i="32"/>
  <c r="BS615" i="32" s="1"/>
  <c r="BT615" i="32" s="1"/>
  <c r="BR627" i="31"/>
  <c r="BR627" i="32"/>
  <c r="BS627" i="32" s="1"/>
  <c r="BT627" i="32" s="1"/>
  <c r="BR639" i="31"/>
  <c r="BR639" i="32"/>
  <c r="BS639" i="32" s="1"/>
  <c r="BT639" i="32" s="1"/>
  <c r="BR651" i="31"/>
  <c r="BR651" i="32"/>
  <c r="BS651" i="32" s="1"/>
  <c r="BT651" i="32" s="1"/>
  <c r="BR663" i="31"/>
  <c r="BR663" i="32"/>
  <c r="BS663" i="32" s="1"/>
  <c r="BT663" i="32" s="1"/>
  <c r="BR675" i="31"/>
  <c r="BS675" i="31" s="1"/>
  <c r="BT675" i="31" s="1"/>
  <c r="BR675" i="32"/>
  <c r="BS675" i="32" s="1"/>
  <c r="BT675" i="32" s="1"/>
  <c r="BR687" i="31"/>
  <c r="BR687" i="32"/>
  <c r="BS687" i="32" s="1"/>
  <c r="BT687" i="32" s="1"/>
  <c r="BR699" i="31"/>
  <c r="BR699" i="32"/>
  <c r="BS699" i="32" s="1"/>
  <c r="BT699" i="32" s="1"/>
  <c r="BR16" i="31"/>
  <c r="BR16" i="32"/>
  <c r="BS16" i="32" s="1"/>
  <c r="BT16" i="32" s="1"/>
  <c r="BR40" i="31"/>
  <c r="BR40" i="32"/>
  <c r="BS40" i="32" s="1"/>
  <c r="BT40" i="32" s="1"/>
  <c r="BR64" i="31"/>
  <c r="BR64" i="32"/>
  <c r="BS64" i="32" s="1"/>
  <c r="BT64" i="32" s="1"/>
  <c r="BR88" i="31"/>
  <c r="BR88" i="32"/>
  <c r="BS88" i="32" s="1"/>
  <c r="BT88" i="32" s="1"/>
  <c r="BR124" i="31"/>
  <c r="BR124" i="32"/>
  <c r="BS124" i="32" s="1"/>
  <c r="BT124" i="32" s="1"/>
  <c r="BR148" i="31"/>
  <c r="BR148" i="32"/>
  <c r="BS148" i="32" s="1"/>
  <c r="BT148" i="32" s="1"/>
  <c r="BR172" i="31"/>
  <c r="BR172" i="32"/>
  <c r="BS172" i="32" s="1"/>
  <c r="BT172" i="32" s="1"/>
  <c r="BR196" i="31"/>
  <c r="BR196" i="32"/>
  <c r="BS196" i="32" s="1"/>
  <c r="BT196" i="32" s="1"/>
  <c r="BR220" i="31"/>
  <c r="BR220" i="32"/>
  <c r="BS220" i="32" s="1"/>
  <c r="BT220" i="32" s="1"/>
  <c r="BR244" i="31"/>
  <c r="BR244" i="32"/>
  <c r="BS244" i="32" s="1"/>
  <c r="BT244" i="32" s="1"/>
  <c r="BR256" i="31"/>
  <c r="BR256" i="32"/>
  <c r="BS256" i="32" s="1"/>
  <c r="BT256" i="32" s="1"/>
  <c r="BR280" i="31"/>
  <c r="BR280" i="32"/>
  <c r="BS280" i="32" s="1"/>
  <c r="BT280" i="32" s="1"/>
  <c r="BR304" i="31"/>
  <c r="BR304" i="32"/>
  <c r="BS304" i="32" s="1"/>
  <c r="BT304" i="32" s="1"/>
  <c r="BR328" i="31"/>
  <c r="BR328" i="32"/>
  <c r="BS328" i="32" s="1"/>
  <c r="BT328" i="32" s="1"/>
  <c r="BR352" i="31"/>
  <c r="BR352" i="32"/>
  <c r="BS352" i="32" s="1"/>
  <c r="BT352" i="32" s="1"/>
  <c r="BR376" i="31"/>
  <c r="BR376" i="32"/>
  <c r="BS376" i="32" s="1"/>
  <c r="BT376" i="32" s="1"/>
  <c r="BR400" i="31"/>
  <c r="BR400" i="32"/>
  <c r="BS400" i="32" s="1"/>
  <c r="BT400" i="32" s="1"/>
  <c r="BR424" i="31"/>
  <c r="BR424" i="32"/>
  <c r="BS424" i="32" s="1"/>
  <c r="BT424" i="32" s="1"/>
  <c r="BR448" i="31"/>
  <c r="BR448" i="32"/>
  <c r="BS448" i="32" s="1"/>
  <c r="BT448" i="32" s="1"/>
  <c r="BR472" i="31"/>
  <c r="BR472" i="32"/>
  <c r="BS472" i="32" s="1"/>
  <c r="BT472" i="32" s="1"/>
  <c r="BR508" i="31"/>
  <c r="BR508" i="32"/>
  <c r="BS508" i="32" s="1"/>
  <c r="BT508" i="32" s="1"/>
  <c r="BR532" i="31"/>
  <c r="BR532" i="32"/>
  <c r="BS532" i="32" s="1"/>
  <c r="BT532" i="32" s="1"/>
  <c r="BR568" i="31"/>
  <c r="BR568" i="32"/>
  <c r="BS568" i="32" s="1"/>
  <c r="BT568" i="32" s="1"/>
  <c r="BR592" i="31"/>
  <c r="BR592" i="32"/>
  <c r="BS592" i="32" s="1"/>
  <c r="BT592" i="32" s="1"/>
  <c r="BR616" i="31"/>
  <c r="BR616" i="32"/>
  <c r="BS616" i="32" s="1"/>
  <c r="BT616" i="32" s="1"/>
  <c r="BR640" i="31"/>
  <c r="BR640" i="32"/>
  <c r="BS640" i="32" s="1"/>
  <c r="BT640" i="32" s="1"/>
  <c r="BR676" i="31"/>
  <c r="BR676" i="32"/>
  <c r="BS676" i="32" s="1"/>
  <c r="BT676" i="32" s="1"/>
  <c r="BR700" i="31"/>
  <c r="BR700" i="32"/>
  <c r="BS700" i="32" s="1"/>
  <c r="BT700" i="32" s="1"/>
  <c r="AJ704" i="31"/>
  <c r="BV13" i="31"/>
  <c r="BV13" i="32"/>
  <c r="BW13" i="32" s="1"/>
  <c r="BX13" i="32" s="1"/>
  <c r="BV25" i="31"/>
  <c r="BV25" i="32"/>
  <c r="BW25" i="32" s="1"/>
  <c r="BX25" i="32" s="1"/>
  <c r="BV37" i="31"/>
  <c r="BV37" i="32"/>
  <c r="BW37" i="32" s="1"/>
  <c r="BX37" i="32" s="1"/>
  <c r="BV49" i="31"/>
  <c r="BV49" i="32"/>
  <c r="BW49" i="32" s="1"/>
  <c r="BX49" i="32" s="1"/>
  <c r="BV61" i="31"/>
  <c r="BV61" i="32"/>
  <c r="BW61" i="32" s="1"/>
  <c r="BX61" i="32" s="1"/>
  <c r="BV73" i="31"/>
  <c r="BV73" i="32"/>
  <c r="BW73" i="32" s="1"/>
  <c r="BX73" i="32" s="1"/>
  <c r="BV85" i="31"/>
  <c r="BV85" i="32"/>
  <c r="BW85" i="32" s="1"/>
  <c r="BX85" i="32" s="1"/>
  <c r="BV97" i="31"/>
  <c r="BV97" i="32"/>
  <c r="BW97" i="32" s="1"/>
  <c r="BX97" i="32" s="1"/>
  <c r="BV109" i="31"/>
  <c r="BV109" i="32"/>
  <c r="BW109" i="32" s="1"/>
  <c r="BX109" i="32" s="1"/>
  <c r="BV121" i="31"/>
  <c r="BV121" i="32"/>
  <c r="BW121" i="32" s="1"/>
  <c r="BX121" i="32" s="1"/>
  <c r="BV133" i="31"/>
  <c r="BV133" i="32"/>
  <c r="BW133" i="32" s="1"/>
  <c r="BX133" i="32" s="1"/>
  <c r="BV145" i="31"/>
  <c r="BV145" i="32"/>
  <c r="BW145" i="32" s="1"/>
  <c r="BX145" i="32" s="1"/>
  <c r="BV157" i="31"/>
  <c r="BV157" i="32"/>
  <c r="BW157" i="32" s="1"/>
  <c r="BX157" i="32" s="1"/>
  <c r="BV169" i="31"/>
  <c r="BV169" i="32"/>
  <c r="BW169" i="32" s="1"/>
  <c r="BX169" i="32" s="1"/>
  <c r="BV181" i="31"/>
  <c r="BV181" i="32"/>
  <c r="BW181" i="32" s="1"/>
  <c r="BX181" i="32" s="1"/>
  <c r="BV193" i="31"/>
  <c r="BV193" i="32"/>
  <c r="BW193" i="32" s="1"/>
  <c r="BX193" i="32" s="1"/>
  <c r="BV205" i="31"/>
  <c r="BV205" i="32"/>
  <c r="BW205" i="32" s="1"/>
  <c r="BX205" i="32" s="1"/>
  <c r="BV217" i="31"/>
  <c r="BV217" i="32"/>
  <c r="BW217" i="32" s="1"/>
  <c r="BX217" i="32" s="1"/>
  <c r="BV229" i="31"/>
  <c r="BV229" i="32"/>
  <c r="BW229" i="32" s="1"/>
  <c r="BX229" i="32" s="1"/>
  <c r="BV241" i="31"/>
  <c r="BV241" i="32"/>
  <c r="BW241" i="32" s="1"/>
  <c r="BX241" i="32" s="1"/>
  <c r="BV253" i="31"/>
  <c r="BV253" i="32"/>
  <c r="BW253" i="32" s="1"/>
  <c r="BX253" i="32" s="1"/>
  <c r="BV265" i="31"/>
  <c r="BV265" i="32"/>
  <c r="BW265" i="32" s="1"/>
  <c r="BX265" i="32" s="1"/>
  <c r="BV277" i="31"/>
  <c r="BV277" i="32"/>
  <c r="BW277" i="32" s="1"/>
  <c r="BX277" i="32" s="1"/>
  <c r="BV289" i="31"/>
  <c r="BV289" i="32"/>
  <c r="BW289" i="32" s="1"/>
  <c r="BX289" i="32" s="1"/>
  <c r="BV301" i="31"/>
  <c r="BV301" i="32"/>
  <c r="BW301" i="32" s="1"/>
  <c r="BX301" i="32" s="1"/>
  <c r="BV313" i="31"/>
  <c r="BV313" i="32"/>
  <c r="BW313" i="32" s="1"/>
  <c r="BX313" i="32" s="1"/>
  <c r="BV325" i="31"/>
  <c r="BV325" i="32"/>
  <c r="BW325" i="32" s="1"/>
  <c r="BX325" i="32" s="1"/>
  <c r="BV337" i="31"/>
  <c r="BV337" i="32"/>
  <c r="BW337" i="32" s="1"/>
  <c r="BX337" i="32" s="1"/>
  <c r="BV349" i="31"/>
  <c r="BV349" i="32"/>
  <c r="BW349" i="32" s="1"/>
  <c r="BX349" i="32" s="1"/>
  <c r="BV361" i="31"/>
  <c r="BV361" i="32"/>
  <c r="BW361" i="32" s="1"/>
  <c r="BX361" i="32" s="1"/>
  <c r="BV373" i="31"/>
  <c r="BV373" i="32"/>
  <c r="BW373" i="32" s="1"/>
  <c r="BX373" i="32" s="1"/>
  <c r="BV385" i="31"/>
  <c r="BV385" i="32"/>
  <c r="BW385" i="32" s="1"/>
  <c r="BX385" i="32" s="1"/>
  <c r="BV397" i="31"/>
  <c r="BV397" i="32"/>
  <c r="BW397" i="32" s="1"/>
  <c r="BX397" i="32" s="1"/>
  <c r="BV409" i="31"/>
  <c r="BV409" i="32"/>
  <c r="BW409" i="32" s="1"/>
  <c r="BX409" i="32" s="1"/>
  <c r="BV421" i="31"/>
  <c r="BV421" i="32"/>
  <c r="BW421" i="32" s="1"/>
  <c r="BX421" i="32" s="1"/>
  <c r="BV433" i="31"/>
  <c r="BV433" i="32"/>
  <c r="BW433" i="32" s="1"/>
  <c r="BX433" i="32" s="1"/>
  <c r="BV445" i="31"/>
  <c r="BV445" i="32"/>
  <c r="BW445" i="32" s="1"/>
  <c r="BX445" i="32" s="1"/>
  <c r="BV457" i="31"/>
  <c r="BV457" i="32"/>
  <c r="BW457" i="32" s="1"/>
  <c r="BX457" i="32" s="1"/>
  <c r="BV469" i="31"/>
  <c r="BV469" i="32"/>
  <c r="BW469" i="32" s="1"/>
  <c r="BX469" i="32" s="1"/>
  <c r="BV481" i="31"/>
  <c r="BV481" i="32"/>
  <c r="BW481" i="32" s="1"/>
  <c r="BX481" i="32" s="1"/>
  <c r="BV493" i="31"/>
  <c r="BV493" i="32"/>
  <c r="BW493" i="32" s="1"/>
  <c r="BX493" i="32" s="1"/>
  <c r="BV505" i="31"/>
  <c r="BV505" i="32"/>
  <c r="BW505" i="32" s="1"/>
  <c r="BX505" i="32" s="1"/>
  <c r="BV517" i="31"/>
  <c r="BV517" i="32"/>
  <c r="BW517" i="32" s="1"/>
  <c r="BX517" i="32" s="1"/>
  <c r="BV529" i="31"/>
  <c r="BV529" i="32"/>
  <c r="BW529" i="32" s="1"/>
  <c r="BX529" i="32" s="1"/>
  <c r="BV541" i="31"/>
  <c r="BV541" i="32"/>
  <c r="BW541" i="32" s="1"/>
  <c r="BX541" i="32" s="1"/>
  <c r="BV553" i="31"/>
  <c r="BV553" i="32"/>
  <c r="BW553" i="32" s="1"/>
  <c r="BX553" i="32" s="1"/>
  <c r="BV565" i="31"/>
  <c r="BV565" i="32"/>
  <c r="BW565" i="32" s="1"/>
  <c r="BX565" i="32" s="1"/>
  <c r="BV577" i="31"/>
  <c r="BV577" i="32"/>
  <c r="BW577" i="32" s="1"/>
  <c r="BX577" i="32" s="1"/>
  <c r="BV589" i="31"/>
  <c r="BV589" i="32"/>
  <c r="BW589" i="32" s="1"/>
  <c r="BX589" i="32" s="1"/>
  <c r="BV601" i="31"/>
  <c r="BV601" i="32"/>
  <c r="BW601" i="32" s="1"/>
  <c r="BX601" i="32" s="1"/>
  <c r="BV613" i="31"/>
  <c r="BV613" i="32"/>
  <c r="BW613" i="32" s="1"/>
  <c r="BX613" i="32" s="1"/>
  <c r="BV625" i="31"/>
  <c r="BV625" i="32"/>
  <c r="BW625" i="32" s="1"/>
  <c r="BX625" i="32" s="1"/>
  <c r="BV637" i="31"/>
  <c r="BV637" i="32"/>
  <c r="BW637" i="32" s="1"/>
  <c r="BX637" i="32" s="1"/>
  <c r="BV649" i="31"/>
  <c r="BV649" i="32"/>
  <c r="BW649" i="32" s="1"/>
  <c r="BX649" i="32" s="1"/>
  <c r="BV661" i="31"/>
  <c r="BV661" i="32"/>
  <c r="BW661" i="32" s="1"/>
  <c r="BX661" i="32" s="1"/>
  <c r="BV673" i="31"/>
  <c r="BV673" i="32"/>
  <c r="BW673" i="32" s="1"/>
  <c r="BX673" i="32" s="1"/>
  <c r="BV685" i="31"/>
  <c r="BV685" i="32"/>
  <c r="BW685" i="32" s="1"/>
  <c r="BX685" i="32" s="1"/>
  <c r="BV697" i="31"/>
  <c r="BV697" i="32"/>
  <c r="BW697" i="32" s="1"/>
  <c r="BX697" i="32" s="1"/>
  <c r="BR28" i="31"/>
  <c r="BR28" i="32"/>
  <c r="BS28" i="32" s="1"/>
  <c r="BT28" i="32" s="1"/>
  <c r="BR52" i="31"/>
  <c r="BR52" i="32"/>
  <c r="BS52" i="32" s="1"/>
  <c r="BT52" i="32" s="1"/>
  <c r="BR76" i="31"/>
  <c r="BR76" i="32"/>
  <c r="BS76" i="32" s="1"/>
  <c r="BT76" i="32" s="1"/>
  <c r="BR100" i="31"/>
  <c r="BR100" i="32"/>
  <c r="BS100" i="32" s="1"/>
  <c r="BT100" i="32" s="1"/>
  <c r="BR112" i="31"/>
  <c r="BR112" i="32"/>
  <c r="BS112" i="32" s="1"/>
  <c r="BT112" i="32" s="1"/>
  <c r="BR136" i="31"/>
  <c r="BR136" i="32"/>
  <c r="BS136" i="32" s="1"/>
  <c r="BT136" i="32" s="1"/>
  <c r="BR160" i="31"/>
  <c r="BR160" i="32"/>
  <c r="BS160" i="32" s="1"/>
  <c r="BT160" i="32" s="1"/>
  <c r="BR184" i="31"/>
  <c r="BR184" i="32"/>
  <c r="BS184" i="32" s="1"/>
  <c r="BT184" i="32" s="1"/>
  <c r="BR208" i="31"/>
  <c r="BR208" i="32"/>
  <c r="BS208" i="32" s="1"/>
  <c r="BT208" i="32" s="1"/>
  <c r="BR232" i="31"/>
  <c r="BR232" i="32"/>
  <c r="BS232" i="32" s="1"/>
  <c r="BT232" i="32" s="1"/>
  <c r="BR268" i="31"/>
  <c r="BR268" i="32"/>
  <c r="BS268" i="32" s="1"/>
  <c r="BT268" i="32" s="1"/>
  <c r="BR292" i="31"/>
  <c r="BR292" i="32"/>
  <c r="BS292" i="32" s="1"/>
  <c r="BT292" i="32" s="1"/>
  <c r="BR316" i="31"/>
  <c r="BR316" i="32"/>
  <c r="BS316" i="32" s="1"/>
  <c r="BT316" i="32" s="1"/>
  <c r="BR340" i="31"/>
  <c r="BR340" i="32"/>
  <c r="BS340" i="32" s="1"/>
  <c r="BT340" i="32" s="1"/>
  <c r="BR364" i="31"/>
  <c r="BR364" i="32"/>
  <c r="BS364" i="32" s="1"/>
  <c r="BT364" i="32" s="1"/>
  <c r="BR388" i="31"/>
  <c r="BR388" i="32"/>
  <c r="BS388" i="32" s="1"/>
  <c r="BT388" i="32" s="1"/>
  <c r="BR412" i="31"/>
  <c r="BR412" i="32"/>
  <c r="BS412" i="32" s="1"/>
  <c r="BT412" i="32" s="1"/>
  <c r="BR436" i="31"/>
  <c r="BR436" i="32"/>
  <c r="BS436" i="32" s="1"/>
  <c r="BT436" i="32" s="1"/>
  <c r="BR460" i="31"/>
  <c r="BR460" i="32"/>
  <c r="BS460" i="32" s="1"/>
  <c r="BT460" i="32" s="1"/>
  <c r="BR484" i="31"/>
  <c r="BR484" i="32"/>
  <c r="BS484" i="32" s="1"/>
  <c r="BT484" i="32" s="1"/>
  <c r="BR496" i="31"/>
  <c r="BR496" i="32"/>
  <c r="BS496" i="32" s="1"/>
  <c r="BT496" i="32" s="1"/>
  <c r="BR520" i="31"/>
  <c r="BR520" i="32"/>
  <c r="BS520" i="32" s="1"/>
  <c r="BT520" i="32" s="1"/>
  <c r="BR544" i="31"/>
  <c r="BR544" i="32"/>
  <c r="BS544" i="32" s="1"/>
  <c r="BT544" i="32" s="1"/>
  <c r="BR556" i="31"/>
  <c r="BR556" i="32"/>
  <c r="BS556" i="32" s="1"/>
  <c r="BT556" i="32" s="1"/>
  <c r="BR580" i="31"/>
  <c r="BR580" i="32"/>
  <c r="BS580" i="32" s="1"/>
  <c r="BT580" i="32" s="1"/>
  <c r="BR604" i="31"/>
  <c r="BR604" i="32"/>
  <c r="BS604" i="32" s="1"/>
  <c r="BT604" i="32" s="1"/>
  <c r="BR628" i="31"/>
  <c r="BR628" i="32"/>
  <c r="BS628" i="32" s="1"/>
  <c r="BT628" i="32" s="1"/>
  <c r="BR652" i="31"/>
  <c r="BR652" i="32"/>
  <c r="BS652" i="32" s="1"/>
  <c r="BT652" i="32" s="1"/>
  <c r="BR664" i="31"/>
  <c r="BR664" i="32"/>
  <c r="BS664" i="32" s="1"/>
  <c r="BT664" i="32" s="1"/>
  <c r="BR688" i="31"/>
  <c r="BS688" i="31" s="1"/>
  <c r="BT688" i="31" s="1"/>
  <c r="BR688" i="32"/>
  <c r="BS688" i="32" s="1"/>
  <c r="BT688" i="32" s="1"/>
  <c r="BR29" i="31"/>
  <c r="BR29" i="32"/>
  <c r="BS29" i="32" s="1"/>
  <c r="BT29" i="32" s="1"/>
  <c r="BR65" i="31"/>
  <c r="BR65" i="32"/>
  <c r="BS65" i="32" s="1"/>
  <c r="BT65" i="32" s="1"/>
  <c r="BR101" i="31"/>
  <c r="BR101" i="32"/>
  <c r="BS101" i="32" s="1"/>
  <c r="BT101" i="32" s="1"/>
  <c r="BR137" i="31"/>
  <c r="BR137" i="32"/>
  <c r="BS137" i="32" s="1"/>
  <c r="BT137" i="32" s="1"/>
  <c r="BR173" i="31"/>
  <c r="BR173" i="32"/>
  <c r="BS173" i="32" s="1"/>
  <c r="BT173" i="32" s="1"/>
  <c r="BR197" i="31"/>
  <c r="BR197" i="32"/>
  <c r="BS197" i="32" s="1"/>
  <c r="BT197" i="32" s="1"/>
  <c r="BR233" i="31"/>
  <c r="BR233" i="32"/>
  <c r="BS233" i="32" s="1"/>
  <c r="BT233" i="32" s="1"/>
  <c r="BR269" i="31"/>
  <c r="BR269" i="32"/>
  <c r="BS269" i="32" s="1"/>
  <c r="BT269" i="32" s="1"/>
  <c r="BR305" i="31"/>
  <c r="BR305" i="32"/>
  <c r="BS305" i="32" s="1"/>
  <c r="BT305" i="32" s="1"/>
  <c r="BR341" i="31"/>
  <c r="BR341" i="32"/>
  <c r="BS341" i="32" s="1"/>
  <c r="BT341" i="32" s="1"/>
  <c r="BR389" i="31"/>
  <c r="BR389" i="32"/>
  <c r="BS389" i="32" s="1"/>
  <c r="BT389" i="32" s="1"/>
  <c r="BR425" i="31"/>
  <c r="BR425" i="32"/>
  <c r="BS425" i="32" s="1"/>
  <c r="BT425" i="32" s="1"/>
  <c r="BR461" i="31"/>
  <c r="BR461" i="32"/>
  <c r="BS461" i="32" s="1"/>
  <c r="BT461" i="32" s="1"/>
  <c r="BR485" i="31"/>
  <c r="BR485" i="32"/>
  <c r="BS485" i="32" s="1"/>
  <c r="BT485" i="32" s="1"/>
  <c r="BR521" i="31"/>
  <c r="BR521" i="32"/>
  <c r="BS521" i="32" s="1"/>
  <c r="BT521" i="32" s="1"/>
  <c r="BR557" i="31"/>
  <c r="BR557" i="32"/>
  <c r="BS557" i="32" s="1"/>
  <c r="BT557" i="32" s="1"/>
  <c r="BR605" i="31"/>
  <c r="BR605" i="32"/>
  <c r="BS605" i="32" s="1"/>
  <c r="BT605" i="32" s="1"/>
  <c r="BR641" i="31"/>
  <c r="BR641" i="32"/>
  <c r="BS641" i="32" s="1"/>
  <c r="BT641" i="32" s="1"/>
  <c r="BR677" i="31"/>
  <c r="BR677" i="32"/>
  <c r="BS677" i="32" s="1"/>
  <c r="BT677" i="32" s="1"/>
  <c r="BR18" i="31"/>
  <c r="BR18" i="32"/>
  <c r="BS18" i="32" s="1"/>
  <c r="BT18" i="32" s="1"/>
  <c r="BR30" i="31"/>
  <c r="BR30" i="32"/>
  <c r="BS30" i="32" s="1"/>
  <c r="BT30" i="32" s="1"/>
  <c r="BR42" i="31"/>
  <c r="BR42" i="32"/>
  <c r="BS42" i="32" s="1"/>
  <c r="BT42" i="32" s="1"/>
  <c r="BR54" i="31"/>
  <c r="BR54" i="32"/>
  <c r="BS54" i="32" s="1"/>
  <c r="BT54" i="32" s="1"/>
  <c r="BR66" i="31"/>
  <c r="BR66" i="32"/>
  <c r="BS66" i="32" s="1"/>
  <c r="BT66" i="32" s="1"/>
  <c r="BR78" i="31"/>
  <c r="BR78" i="32"/>
  <c r="BS78" i="32" s="1"/>
  <c r="BT78" i="32" s="1"/>
  <c r="BR90" i="31"/>
  <c r="BR90" i="32"/>
  <c r="BS90" i="32" s="1"/>
  <c r="BT90" i="32" s="1"/>
  <c r="BR102" i="31"/>
  <c r="BR102" i="32"/>
  <c r="BS102" i="32" s="1"/>
  <c r="BT102" i="32" s="1"/>
  <c r="BR114" i="31"/>
  <c r="BR114" i="32"/>
  <c r="BS114" i="32" s="1"/>
  <c r="BT114" i="32" s="1"/>
  <c r="BR126" i="31"/>
  <c r="BR126" i="32"/>
  <c r="BS126" i="32" s="1"/>
  <c r="BT126" i="32" s="1"/>
  <c r="BR138" i="31"/>
  <c r="BR138" i="32"/>
  <c r="BS138" i="32" s="1"/>
  <c r="BT138" i="32" s="1"/>
  <c r="BR150" i="31"/>
  <c r="BR150" i="32"/>
  <c r="BS150" i="32" s="1"/>
  <c r="BT150" i="32" s="1"/>
  <c r="BR162" i="31"/>
  <c r="BR162" i="32"/>
  <c r="BS162" i="32" s="1"/>
  <c r="BT162" i="32" s="1"/>
  <c r="BR174" i="31"/>
  <c r="BR174" i="32"/>
  <c r="BS174" i="32" s="1"/>
  <c r="BT174" i="32" s="1"/>
  <c r="BR186" i="31"/>
  <c r="BR186" i="32"/>
  <c r="BS186" i="32" s="1"/>
  <c r="BT186" i="32" s="1"/>
  <c r="BR198" i="31"/>
  <c r="BR198" i="32"/>
  <c r="BS198" i="32" s="1"/>
  <c r="BT198" i="32" s="1"/>
  <c r="BR210" i="31"/>
  <c r="BR210" i="32"/>
  <c r="BS210" i="32" s="1"/>
  <c r="BT210" i="32" s="1"/>
  <c r="BR222" i="31"/>
  <c r="BR222" i="32"/>
  <c r="BS222" i="32" s="1"/>
  <c r="BT222" i="32" s="1"/>
  <c r="BR234" i="31"/>
  <c r="BR234" i="32"/>
  <c r="BS234" i="32" s="1"/>
  <c r="BT234" i="32" s="1"/>
  <c r="BR246" i="31"/>
  <c r="BR246" i="32"/>
  <c r="BS246" i="32" s="1"/>
  <c r="BT246" i="32" s="1"/>
  <c r="BR258" i="31"/>
  <c r="BR258" i="32"/>
  <c r="BS258" i="32" s="1"/>
  <c r="BT258" i="32" s="1"/>
  <c r="BR270" i="31"/>
  <c r="BR270" i="32"/>
  <c r="BS270" i="32" s="1"/>
  <c r="BT270" i="32" s="1"/>
  <c r="BR282" i="31"/>
  <c r="BR282" i="32"/>
  <c r="BS282" i="32" s="1"/>
  <c r="BT282" i="32" s="1"/>
  <c r="BR294" i="31"/>
  <c r="BR294" i="32"/>
  <c r="BS294" i="32" s="1"/>
  <c r="BT294" i="32" s="1"/>
  <c r="BR306" i="31"/>
  <c r="BR306" i="32"/>
  <c r="BS306" i="32" s="1"/>
  <c r="BT306" i="32" s="1"/>
  <c r="BR318" i="31"/>
  <c r="BR318" i="32"/>
  <c r="BS318" i="32" s="1"/>
  <c r="BT318" i="32" s="1"/>
  <c r="BR330" i="31"/>
  <c r="BR330" i="32"/>
  <c r="BS330" i="32" s="1"/>
  <c r="BT330" i="32" s="1"/>
  <c r="BR342" i="31"/>
  <c r="BR342" i="32"/>
  <c r="BS342" i="32" s="1"/>
  <c r="BT342" i="32" s="1"/>
  <c r="BR354" i="31"/>
  <c r="BR354" i="32"/>
  <c r="BS354" i="32" s="1"/>
  <c r="BT354" i="32" s="1"/>
  <c r="BR366" i="31"/>
  <c r="BR366" i="32"/>
  <c r="BS366" i="32" s="1"/>
  <c r="BT366" i="32" s="1"/>
  <c r="BR378" i="31"/>
  <c r="BR378" i="32"/>
  <c r="BS378" i="32" s="1"/>
  <c r="BT378" i="32" s="1"/>
  <c r="BR390" i="31"/>
  <c r="BR390" i="32"/>
  <c r="BS390" i="32" s="1"/>
  <c r="BT390" i="32" s="1"/>
  <c r="BR402" i="31"/>
  <c r="BR402" i="32"/>
  <c r="BS402" i="32" s="1"/>
  <c r="BT402" i="32" s="1"/>
  <c r="BR414" i="31"/>
  <c r="BR414" i="32"/>
  <c r="BS414" i="32" s="1"/>
  <c r="BT414" i="32" s="1"/>
  <c r="BR426" i="31"/>
  <c r="BR426" i="32"/>
  <c r="BS426" i="32" s="1"/>
  <c r="BT426" i="32" s="1"/>
  <c r="BR438" i="31"/>
  <c r="BR438" i="32"/>
  <c r="BS438" i="32" s="1"/>
  <c r="BT438" i="32" s="1"/>
  <c r="BR450" i="31"/>
  <c r="BR450" i="32"/>
  <c r="BS450" i="32" s="1"/>
  <c r="BT450" i="32" s="1"/>
  <c r="BR462" i="31"/>
  <c r="BR462" i="32"/>
  <c r="BS462" i="32" s="1"/>
  <c r="BT462" i="32" s="1"/>
  <c r="BR474" i="31"/>
  <c r="BR474" i="32"/>
  <c r="BS474" i="32" s="1"/>
  <c r="BT474" i="32" s="1"/>
  <c r="BR486" i="31"/>
  <c r="BR486" i="32"/>
  <c r="BS486" i="32" s="1"/>
  <c r="BT486" i="32" s="1"/>
  <c r="BR498" i="31"/>
  <c r="BR498" i="32"/>
  <c r="BS498" i="32" s="1"/>
  <c r="BT498" i="32" s="1"/>
  <c r="BR510" i="31"/>
  <c r="BR510" i="32"/>
  <c r="BS510" i="32" s="1"/>
  <c r="BT510" i="32" s="1"/>
  <c r="BR522" i="31"/>
  <c r="BR522" i="32"/>
  <c r="BS522" i="32" s="1"/>
  <c r="BT522" i="32" s="1"/>
  <c r="BR534" i="31"/>
  <c r="BR534" i="32"/>
  <c r="BS534" i="32" s="1"/>
  <c r="BT534" i="32" s="1"/>
  <c r="BR546" i="31"/>
  <c r="BR546" i="32"/>
  <c r="BS546" i="32" s="1"/>
  <c r="BT546" i="32" s="1"/>
  <c r="BR558" i="31"/>
  <c r="BR558" i="32"/>
  <c r="BS558" i="32" s="1"/>
  <c r="BT558" i="32" s="1"/>
  <c r="BR570" i="31"/>
  <c r="BR570" i="32"/>
  <c r="BS570" i="32" s="1"/>
  <c r="BT570" i="32" s="1"/>
  <c r="BR582" i="31"/>
  <c r="BR582" i="32"/>
  <c r="BS582" i="32" s="1"/>
  <c r="BT582" i="32" s="1"/>
  <c r="BR594" i="31"/>
  <c r="BR594" i="32"/>
  <c r="BS594" i="32" s="1"/>
  <c r="BT594" i="32" s="1"/>
  <c r="BR606" i="31"/>
  <c r="BR606" i="32"/>
  <c r="BS606" i="32" s="1"/>
  <c r="BT606" i="32" s="1"/>
  <c r="BR618" i="31"/>
  <c r="BR618" i="32"/>
  <c r="BS618" i="32" s="1"/>
  <c r="BT618" i="32" s="1"/>
  <c r="BR630" i="31"/>
  <c r="BR630" i="32"/>
  <c r="BS630" i="32" s="1"/>
  <c r="BT630" i="32" s="1"/>
  <c r="BR642" i="31"/>
  <c r="BR642" i="32"/>
  <c r="BS642" i="32" s="1"/>
  <c r="BT642" i="32" s="1"/>
  <c r="BR654" i="31"/>
  <c r="BR654" i="32"/>
  <c r="BS654" i="32" s="1"/>
  <c r="BT654" i="32" s="1"/>
  <c r="BR666" i="31"/>
  <c r="BR666" i="32"/>
  <c r="BS666" i="32" s="1"/>
  <c r="BT666" i="32" s="1"/>
  <c r="BR678" i="31"/>
  <c r="BR678" i="32"/>
  <c r="BS678" i="32" s="1"/>
  <c r="BT678" i="32" s="1"/>
  <c r="BR690" i="31"/>
  <c r="BR690" i="32"/>
  <c r="BS690" i="32" s="1"/>
  <c r="BT690" i="32" s="1"/>
  <c r="BR704" i="31"/>
  <c r="BR704" i="32"/>
  <c r="BS704" i="32" s="1"/>
  <c r="BT704" i="32" s="1"/>
  <c r="BR17" i="31"/>
  <c r="BR17" i="32"/>
  <c r="BS17" i="32" s="1"/>
  <c r="BT17" i="32" s="1"/>
  <c r="BR53" i="31"/>
  <c r="BR53" i="32"/>
  <c r="BS53" i="32" s="1"/>
  <c r="BT53" i="32" s="1"/>
  <c r="BR89" i="31"/>
  <c r="BR89" i="32"/>
  <c r="BS89" i="32" s="1"/>
  <c r="BT89" i="32" s="1"/>
  <c r="BR125" i="31"/>
  <c r="BR125" i="32"/>
  <c r="BS125" i="32" s="1"/>
  <c r="BT125" i="32" s="1"/>
  <c r="BR161" i="31"/>
  <c r="BR161" i="32"/>
  <c r="BS161" i="32" s="1"/>
  <c r="BT161" i="32" s="1"/>
  <c r="BR209" i="31"/>
  <c r="BR209" i="32"/>
  <c r="BS209" i="32" s="1"/>
  <c r="BT209" i="32" s="1"/>
  <c r="BR245" i="31"/>
  <c r="BR245" i="32"/>
  <c r="BS245" i="32" s="1"/>
  <c r="BT245" i="32" s="1"/>
  <c r="BR281" i="31"/>
  <c r="BR281" i="32"/>
  <c r="BS281" i="32" s="1"/>
  <c r="BT281" i="32" s="1"/>
  <c r="BR317" i="31"/>
  <c r="BR317" i="32"/>
  <c r="BS317" i="32" s="1"/>
  <c r="BT317" i="32" s="1"/>
  <c r="BR353" i="31"/>
  <c r="BR353" i="32"/>
  <c r="BS353" i="32" s="1"/>
  <c r="BT353" i="32" s="1"/>
  <c r="BR377" i="31"/>
  <c r="BR377" i="32"/>
  <c r="BS377" i="32" s="1"/>
  <c r="BT377" i="32" s="1"/>
  <c r="BR401" i="31"/>
  <c r="BR401" i="32"/>
  <c r="BS401" i="32" s="1"/>
  <c r="BT401" i="32" s="1"/>
  <c r="BR437" i="31"/>
  <c r="BR437" i="32"/>
  <c r="BS437" i="32" s="1"/>
  <c r="BT437" i="32" s="1"/>
  <c r="BR473" i="31"/>
  <c r="BR473" i="32"/>
  <c r="BS473" i="32" s="1"/>
  <c r="BT473" i="32" s="1"/>
  <c r="BR509" i="31"/>
  <c r="BR509" i="32"/>
  <c r="BS509" i="32" s="1"/>
  <c r="BT509" i="32" s="1"/>
  <c r="BR545" i="31"/>
  <c r="BR545" i="32"/>
  <c r="BS545" i="32" s="1"/>
  <c r="BT545" i="32" s="1"/>
  <c r="BR581" i="31"/>
  <c r="BR581" i="32"/>
  <c r="BS581" i="32" s="1"/>
  <c r="BT581" i="32" s="1"/>
  <c r="BR617" i="31"/>
  <c r="BR617" i="32"/>
  <c r="BS617" i="32" s="1"/>
  <c r="BT617" i="32" s="1"/>
  <c r="BR665" i="31"/>
  <c r="BR665" i="32"/>
  <c r="BS665" i="32" s="1"/>
  <c r="BT665" i="32" s="1"/>
  <c r="BR701" i="31"/>
  <c r="BR701" i="32"/>
  <c r="BS701" i="32" s="1"/>
  <c r="BT701" i="32" s="1"/>
  <c r="BR19" i="31"/>
  <c r="BR19" i="32"/>
  <c r="BS19" i="32" s="1"/>
  <c r="BT19" i="32" s="1"/>
  <c r="BR31" i="31"/>
  <c r="BR31" i="32"/>
  <c r="BS31" i="32" s="1"/>
  <c r="BT31" i="32" s="1"/>
  <c r="BR43" i="31"/>
  <c r="BR43" i="32"/>
  <c r="BS43" i="32" s="1"/>
  <c r="BT43" i="32" s="1"/>
  <c r="BR55" i="31"/>
  <c r="BR55" i="32"/>
  <c r="BS55" i="32" s="1"/>
  <c r="BT55" i="32" s="1"/>
  <c r="BR67" i="31"/>
  <c r="BR67" i="32"/>
  <c r="BS67" i="32" s="1"/>
  <c r="BT67" i="32" s="1"/>
  <c r="BR79" i="31"/>
  <c r="BR79" i="32"/>
  <c r="BS79" i="32" s="1"/>
  <c r="BT79" i="32" s="1"/>
  <c r="BR91" i="31"/>
  <c r="BR91" i="32"/>
  <c r="BS91" i="32" s="1"/>
  <c r="BT91" i="32" s="1"/>
  <c r="BR103" i="31"/>
  <c r="BR103" i="32"/>
  <c r="BS103" i="32" s="1"/>
  <c r="BT103" i="32" s="1"/>
  <c r="BR115" i="31"/>
  <c r="BR115" i="32"/>
  <c r="BS115" i="32" s="1"/>
  <c r="BT115" i="32" s="1"/>
  <c r="BR127" i="31"/>
  <c r="BR127" i="32"/>
  <c r="BS127" i="32" s="1"/>
  <c r="BT127" i="32" s="1"/>
  <c r="BR139" i="31"/>
  <c r="BR139" i="32"/>
  <c r="BS139" i="32" s="1"/>
  <c r="BT139" i="32" s="1"/>
  <c r="BR151" i="31"/>
  <c r="BR151" i="32"/>
  <c r="BS151" i="32" s="1"/>
  <c r="BT151" i="32" s="1"/>
  <c r="BR163" i="31"/>
  <c r="BR163" i="32"/>
  <c r="BS163" i="32" s="1"/>
  <c r="BT163" i="32" s="1"/>
  <c r="BR175" i="31"/>
  <c r="BR175" i="32"/>
  <c r="BS175" i="32" s="1"/>
  <c r="BT175" i="32" s="1"/>
  <c r="BR187" i="31"/>
  <c r="BR187" i="32"/>
  <c r="BS187" i="32" s="1"/>
  <c r="BT187" i="32" s="1"/>
  <c r="BR199" i="31"/>
  <c r="BR199" i="32"/>
  <c r="BS199" i="32" s="1"/>
  <c r="BT199" i="32" s="1"/>
  <c r="BR211" i="31"/>
  <c r="BR211" i="32"/>
  <c r="BS211" i="32" s="1"/>
  <c r="BT211" i="32" s="1"/>
  <c r="BR223" i="31"/>
  <c r="BR223" i="32"/>
  <c r="BS223" i="32" s="1"/>
  <c r="BT223" i="32" s="1"/>
  <c r="BR235" i="31"/>
  <c r="BR235" i="32"/>
  <c r="BS235" i="32" s="1"/>
  <c r="BT235" i="32" s="1"/>
  <c r="BR247" i="31"/>
  <c r="BR247" i="32"/>
  <c r="BS247" i="32" s="1"/>
  <c r="BT247" i="32" s="1"/>
  <c r="BR259" i="31"/>
  <c r="BR259" i="32"/>
  <c r="BS259" i="32" s="1"/>
  <c r="BT259" i="32" s="1"/>
  <c r="BR271" i="31"/>
  <c r="BR271" i="32"/>
  <c r="BS271" i="32" s="1"/>
  <c r="BT271" i="32" s="1"/>
  <c r="BR283" i="31"/>
  <c r="BR283" i="32"/>
  <c r="BS283" i="32" s="1"/>
  <c r="BT283" i="32" s="1"/>
  <c r="BR295" i="31"/>
  <c r="BR295" i="32"/>
  <c r="BS295" i="32" s="1"/>
  <c r="BT295" i="32" s="1"/>
  <c r="BR307" i="31"/>
  <c r="BR307" i="32"/>
  <c r="BS307" i="32" s="1"/>
  <c r="BT307" i="32" s="1"/>
  <c r="BR319" i="31"/>
  <c r="BR319" i="32"/>
  <c r="BS319" i="32" s="1"/>
  <c r="BT319" i="32" s="1"/>
  <c r="BR331" i="31"/>
  <c r="BR331" i="32"/>
  <c r="BS331" i="32" s="1"/>
  <c r="BT331" i="32" s="1"/>
  <c r="BR343" i="31"/>
  <c r="BR343" i="32"/>
  <c r="BS343" i="32" s="1"/>
  <c r="BT343" i="32" s="1"/>
  <c r="BR355" i="31"/>
  <c r="BR355" i="32"/>
  <c r="BS355" i="32" s="1"/>
  <c r="BT355" i="32" s="1"/>
  <c r="BR367" i="31"/>
  <c r="BR367" i="32"/>
  <c r="BS367" i="32" s="1"/>
  <c r="BT367" i="32" s="1"/>
  <c r="BR379" i="31"/>
  <c r="BR379" i="32"/>
  <c r="BS379" i="32" s="1"/>
  <c r="BT379" i="32" s="1"/>
  <c r="BR391" i="31"/>
  <c r="BR391" i="32"/>
  <c r="BS391" i="32" s="1"/>
  <c r="BT391" i="32" s="1"/>
  <c r="BR403" i="31"/>
  <c r="BR403" i="32"/>
  <c r="BS403" i="32" s="1"/>
  <c r="BT403" i="32" s="1"/>
  <c r="BR415" i="31"/>
  <c r="BR415" i="32"/>
  <c r="BS415" i="32" s="1"/>
  <c r="BT415" i="32" s="1"/>
  <c r="BR427" i="31"/>
  <c r="BR427" i="32"/>
  <c r="BS427" i="32" s="1"/>
  <c r="BT427" i="32" s="1"/>
  <c r="BR439" i="31"/>
  <c r="BR439" i="32"/>
  <c r="BS439" i="32" s="1"/>
  <c r="BT439" i="32" s="1"/>
  <c r="BR451" i="31"/>
  <c r="BR451" i="32"/>
  <c r="BS451" i="32" s="1"/>
  <c r="BT451" i="32" s="1"/>
  <c r="BR463" i="31"/>
  <c r="BR463" i="32"/>
  <c r="BS463" i="32" s="1"/>
  <c r="BT463" i="32" s="1"/>
  <c r="BR475" i="31"/>
  <c r="BR475" i="32"/>
  <c r="BS475" i="32" s="1"/>
  <c r="BT475" i="32" s="1"/>
  <c r="BR487" i="31"/>
  <c r="BR487" i="32"/>
  <c r="BS487" i="32" s="1"/>
  <c r="BT487" i="32" s="1"/>
  <c r="BR499" i="31"/>
  <c r="BR499" i="32"/>
  <c r="BS499" i="32" s="1"/>
  <c r="BT499" i="32" s="1"/>
  <c r="BR511" i="31"/>
  <c r="BR511" i="32"/>
  <c r="BS511" i="32" s="1"/>
  <c r="BT511" i="32" s="1"/>
  <c r="BR523" i="31"/>
  <c r="BR523" i="32"/>
  <c r="BS523" i="32" s="1"/>
  <c r="BT523" i="32" s="1"/>
  <c r="BR535" i="31"/>
  <c r="BR535" i="32"/>
  <c r="BS535" i="32" s="1"/>
  <c r="BT535" i="32" s="1"/>
  <c r="BR547" i="31"/>
  <c r="BR547" i="32"/>
  <c r="BS547" i="32" s="1"/>
  <c r="BT547" i="32" s="1"/>
  <c r="BR559" i="31"/>
  <c r="BR559" i="32"/>
  <c r="BS559" i="32" s="1"/>
  <c r="BT559" i="32" s="1"/>
  <c r="BR571" i="31"/>
  <c r="BR571" i="32"/>
  <c r="BS571" i="32" s="1"/>
  <c r="BT571" i="32" s="1"/>
  <c r="BR583" i="31"/>
  <c r="BR583" i="32"/>
  <c r="BS583" i="32" s="1"/>
  <c r="BT583" i="32" s="1"/>
  <c r="BR595" i="31"/>
  <c r="BR595" i="32"/>
  <c r="BS595" i="32" s="1"/>
  <c r="BT595" i="32" s="1"/>
  <c r="BR607" i="31"/>
  <c r="BR607" i="32"/>
  <c r="BS607" i="32" s="1"/>
  <c r="BT607" i="32" s="1"/>
  <c r="BR619" i="31"/>
  <c r="BR619" i="32"/>
  <c r="BS619" i="32" s="1"/>
  <c r="BT619" i="32" s="1"/>
  <c r="BR631" i="31"/>
  <c r="BR631" i="32"/>
  <c r="BS631" i="32" s="1"/>
  <c r="BT631" i="32" s="1"/>
  <c r="BR643" i="31"/>
  <c r="BR643" i="32"/>
  <c r="BS643" i="32" s="1"/>
  <c r="BT643" i="32" s="1"/>
  <c r="BR655" i="31"/>
  <c r="BR655" i="32"/>
  <c r="BS655" i="32" s="1"/>
  <c r="BT655" i="32" s="1"/>
  <c r="BR667" i="31"/>
  <c r="BR667" i="32"/>
  <c r="BS667" i="32" s="1"/>
  <c r="BT667" i="32" s="1"/>
  <c r="BR679" i="31"/>
  <c r="BR679" i="32"/>
  <c r="BS679" i="32" s="1"/>
  <c r="BT679" i="32" s="1"/>
  <c r="BR691" i="31"/>
  <c r="BR691" i="32"/>
  <c r="BS691" i="32" s="1"/>
  <c r="BT691" i="32" s="1"/>
  <c r="BR705" i="31"/>
  <c r="BR705" i="32"/>
  <c r="BS705" i="32" s="1"/>
  <c r="BT705" i="32" s="1"/>
  <c r="BM39" i="31"/>
  <c r="BN39" i="31"/>
  <c r="BM185" i="31"/>
  <c r="BN185" i="31"/>
  <c r="BM657" i="31"/>
  <c r="BN657" i="31"/>
  <c r="BR41" i="31"/>
  <c r="BR41" i="32"/>
  <c r="BS41" i="32" s="1"/>
  <c r="BT41" i="32" s="1"/>
  <c r="BR77" i="31"/>
  <c r="BR77" i="32"/>
  <c r="BS77" i="32" s="1"/>
  <c r="BT77" i="32" s="1"/>
  <c r="BR113" i="31"/>
  <c r="BR113" i="32"/>
  <c r="BS113" i="32" s="1"/>
  <c r="BT113" i="32" s="1"/>
  <c r="BR149" i="31"/>
  <c r="BR149" i="32"/>
  <c r="BS149" i="32" s="1"/>
  <c r="BT149" i="32" s="1"/>
  <c r="BR185" i="31"/>
  <c r="BR185" i="32"/>
  <c r="BS185" i="32" s="1"/>
  <c r="BT185" i="32" s="1"/>
  <c r="BR221" i="31"/>
  <c r="BR221" i="32"/>
  <c r="BS221" i="32" s="1"/>
  <c r="BT221" i="32" s="1"/>
  <c r="BR257" i="31"/>
  <c r="BR257" i="32"/>
  <c r="BS257" i="32" s="1"/>
  <c r="BT257" i="32" s="1"/>
  <c r="BR293" i="31"/>
  <c r="BR293" i="32"/>
  <c r="BS293" i="32" s="1"/>
  <c r="BT293" i="32" s="1"/>
  <c r="BR329" i="31"/>
  <c r="BR329" i="32"/>
  <c r="BS329" i="32" s="1"/>
  <c r="BT329" i="32" s="1"/>
  <c r="BR365" i="31"/>
  <c r="BR365" i="32"/>
  <c r="BS365" i="32" s="1"/>
  <c r="BT365" i="32" s="1"/>
  <c r="BR413" i="31"/>
  <c r="BR413" i="32"/>
  <c r="BS413" i="32" s="1"/>
  <c r="BT413" i="32" s="1"/>
  <c r="BR449" i="31"/>
  <c r="BR449" i="32"/>
  <c r="BS449" i="32" s="1"/>
  <c r="BT449" i="32" s="1"/>
  <c r="BR497" i="31"/>
  <c r="BR497" i="32"/>
  <c r="BS497" i="32" s="1"/>
  <c r="BT497" i="32" s="1"/>
  <c r="BR533" i="31"/>
  <c r="BR533" i="32"/>
  <c r="BS533" i="32" s="1"/>
  <c r="BT533" i="32" s="1"/>
  <c r="BR569" i="31"/>
  <c r="BR569" i="32"/>
  <c r="BS569" i="32" s="1"/>
  <c r="BT569" i="32" s="1"/>
  <c r="BR593" i="31"/>
  <c r="BR593" i="32"/>
  <c r="BS593" i="32" s="1"/>
  <c r="BT593" i="32" s="1"/>
  <c r="BR629" i="31"/>
  <c r="BR629" i="32"/>
  <c r="BS629" i="32" s="1"/>
  <c r="BT629" i="32" s="1"/>
  <c r="BR653" i="31"/>
  <c r="BS653" i="31" s="1"/>
  <c r="BT653" i="31" s="1"/>
  <c r="BR653" i="32"/>
  <c r="BS653" i="32" s="1"/>
  <c r="BT653" i="32" s="1"/>
  <c r="BR689" i="31"/>
  <c r="BR689" i="32"/>
  <c r="BS689" i="32" s="1"/>
  <c r="BT689" i="32" s="1"/>
  <c r="BR8" i="31"/>
  <c r="BR8" i="32"/>
  <c r="BS8" i="32" s="1"/>
  <c r="BT8" i="32" s="1"/>
  <c r="BR20" i="31"/>
  <c r="BR20" i="32"/>
  <c r="BS20" i="32" s="1"/>
  <c r="BT20" i="32" s="1"/>
  <c r="BR32" i="31"/>
  <c r="BR32" i="32"/>
  <c r="BS32" i="32" s="1"/>
  <c r="BT32" i="32" s="1"/>
  <c r="BR44" i="31"/>
  <c r="BR44" i="32"/>
  <c r="BS44" i="32" s="1"/>
  <c r="BT44" i="32" s="1"/>
  <c r="BR56" i="31"/>
  <c r="BR56" i="32"/>
  <c r="BS56" i="32" s="1"/>
  <c r="BT56" i="32" s="1"/>
  <c r="BR68" i="31"/>
  <c r="BR68" i="32"/>
  <c r="BS68" i="32" s="1"/>
  <c r="BT68" i="32" s="1"/>
  <c r="BR80" i="31"/>
  <c r="BR80" i="32"/>
  <c r="BS80" i="32" s="1"/>
  <c r="BT80" i="32" s="1"/>
  <c r="BR92" i="31"/>
  <c r="BR92" i="32"/>
  <c r="BS92" i="32" s="1"/>
  <c r="BT92" i="32" s="1"/>
  <c r="BR104" i="31"/>
  <c r="BR104" i="32"/>
  <c r="BS104" i="32" s="1"/>
  <c r="BT104" i="32" s="1"/>
  <c r="BR116" i="31"/>
  <c r="BR116" i="32"/>
  <c r="BS116" i="32" s="1"/>
  <c r="BT116" i="32" s="1"/>
  <c r="BR128" i="31"/>
  <c r="BR128" i="32"/>
  <c r="BS128" i="32" s="1"/>
  <c r="BT128" i="32" s="1"/>
  <c r="BR140" i="31"/>
  <c r="BR140" i="32"/>
  <c r="BS140" i="32" s="1"/>
  <c r="BT140" i="32" s="1"/>
  <c r="BR152" i="31"/>
  <c r="BR152" i="32"/>
  <c r="BS152" i="32" s="1"/>
  <c r="BT152" i="32" s="1"/>
  <c r="BR164" i="31"/>
  <c r="BR164" i="32"/>
  <c r="BS164" i="32" s="1"/>
  <c r="BT164" i="32" s="1"/>
  <c r="BR176" i="31"/>
  <c r="BR176" i="32"/>
  <c r="BS176" i="32" s="1"/>
  <c r="BT176" i="32" s="1"/>
  <c r="BR188" i="31"/>
  <c r="BR188" i="32"/>
  <c r="BS188" i="32" s="1"/>
  <c r="BT188" i="32" s="1"/>
  <c r="BR200" i="31"/>
  <c r="BR200" i="32"/>
  <c r="BS200" i="32" s="1"/>
  <c r="BT200" i="32" s="1"/>
  <c r="BR212" i="31"/>
  <c r="BR212" i="32"/>
  <c r="BS212" i="32" s="1"/>
  <c r="BT212" i="32" s="1"/>
  <c r="BR224" i="31"/>
  <c r="BR224" i="32"/>
  <c r="BS224" i="32" s="1"/>
  <c r="BT224" i="32" s="1"/>
  <c r="BR236" i="31"/>
  <c r="BR236" i="32"/>
  <c r="BS236" i="32" s="1"/>
  <c r="BT236" i="32" s="1"/>
  <c r="BR248" i="31"/>
  <c r="BR248" i="32"/>
  <c r="BS248" i="32" s="1"/>
  <c r="BT248" i="32" s="1"/>
  <c r="BR260" i="31"/>
  <c r="BR260" i="32"/>
  <c r="BS260" i="32" s="1"/>
  <c r="BT260" i="32" s="1"/>
  <c r="BR272" i="31"/>
  <c r="BR272" i="32"/>
  <c r="BS272" i="32" s="1"/>
  <c r="BT272" i="32" s="1"/>
  <c r="BR284" i="31"/>
  <c r="BR284" i="32"/>
  <c r="BS284" i="32" s="1"/>
  <c r="BT284" i="32" s="1"/>
  <c r="BR296" i="31"/>
  <c r="BR296" i="32"/>
  <c r="BS296" i="32" s="1"/>
  <c r="BT296" i="32" s="1"/>
  <c r="BR308" i="31"/>
  <c r="BR308" i="32"/>
  <c r="BS308" i="32" s="1"/>
  <c r="BT308" i="32" s="1"/>
  <c r="BR320" i="31"/>
  <c r="BR320" i="32"/>
  <c r="BS320" i="32" s="1"/>
  <c r="BT320" i="32" s="1"/>
  <c r="BR332" i="31"/>
  <c r="BR332" i="32"/>
  <c r="BS332" i="32" s="1"/>
  <c r="BT332" i="32" s="1"/>
  <c r="BR344" i="31"/>
  <c r="BR344" i="32"/>
  <c r="BS344" i="32" s="1"/>
  <c r="BT344" i="32" s="1"/>
  <c r="BR356" i="31"/>
  <c r="BR356" i="32"/>
  <c r="BS356" i="32" s="1"/>
  <c r="BT356" i="32" s="1"/>
  <c r="BR368" i="31"/>
  <c r="BR368" i="32"/>
  <c r="BS368" i="32" s="1"/>
  <c r="BT368" i="32" s="1"/>
  <c r="BR380" i="31"/>
  <c r="BR380" i="32"/>
  <c r="BS380" i="32" s="1"/>
  <c r="BT380" i="32" s="1"/>
  <c r="BR392" i="31"/>
  <c r="BR392" i="32"/>
  <c r="BS392" i="32" s="1"/>
  <c r="BT392" i="32" s="1"/>
  <c r="BR404" i="31"/>
  <c r="BR404" i="32"/>
  <c r="BS404" i="32" s="1"/>
  <c r="BT404" i="32" s="1"/>
  <c r="BR416" i="31"/>
  <c r="BR416" i="32"/>
  <c r="BS416" i="32" s="1"/>
  <c r="BT416" i="32" s="1"/>
  <c r="BR428" i="31"/>
  <c r="BR428" i="32"/>
  <c r="BS428" i="32" s="1"/>
  <c r="BT428" i="32" s="1"/>
  <c r="BR440" i="31"/>
  <c r="BS440" i="31" s="1"/>
  <c r="BT440" i="31" s="1"/>
  <c r="BR440" i="32"/>
  <c r="BS440" i="32" s="1"/>
  <c r="BT440" i="32" s="1"/>
  <c r="BR452" i="31"/>
  <c r="BR452" i="32"/>
  <c r="BS452" i="32" s="1"/>
  <c r="BT452" i="32" s="1"/>
  <c r="BR464" i="31"/>
  <c r="BR464" i="32"/>
  <c r="BS464" i="32" s="1"/>
  <c r="BT464" i="32" s="1"/>
  <c r="BR476" i="31"/>
  <c r="BR476" i="32"/>
  <c r="BS476" i="32" s="1"/>
  <c r="BT476" i="32" s="1"/>
  <c r="BR488" i="31"/>
  <c r="BR488" i="32"/>
  <c r="BS488" i="32" s="1"/>
  <c r="BT488" i="32" s="1"/>
  <c r="BR500" i="31"/>
  <c r="BR500" i="32"/>
  <c r="BS500" i="32" s="1"/>
  <c r="BT500" i="32" s="1"/>
  <c r="BR512" i="31"/>
  <c r="BR512" i="32"/>
  <c r="BS512" i="32" s="1"/>
  <c r="BT512" i="32" s="1"/>
  <c r="BR524" i="31"/>
  <c r="BR524" i="32"/>
  <c r="BS524" i="32" s="1"/>
  <c r="BT524" i="32" s="1"/>
  <c r="BR536" i="31"/>
  <c r="BR536" i="32"/>
  <c r="BS536" i="32" s="1"/>
  <c r="BT536" i="32" s="1"/>
  <c r="BR548" i="31"/>
  <c r="BR548" i="32"/>
  <c r="BS548" i="32" s="1"/>
  <c r="BT548" i="32" s="1"/>
  <c r="BR560" i="31"/>
  <c r="BR560" i="32"/>
  <c r="BS560" i="32" s="1"/>
  <c r="BT560" i="32" s="1"/>
  <c r="BR572" i="31"/>
  <c r="BR572" i="32"/>
  <c r="BS572" i="32" s="1"/>
  <c r="BT572" i="32" s="1"/>
  <c r="BR584" i="31"/>
  <c r="BR584" i="32"/>
  <c r="BS584" i="32" s="1"/>
  <c r="BT584" i="32" s="1"/>
  <c r="BR596" i="31"/>
  <c r="BR596" i="32"/>
  <c r="BS596" i="32" s="1"/>
  <c r="BT596" i="32" s="1"/>
  <c r="BR608" i="31"/>
  <c r="BR608" i="32"/>
  <c r="BS608" i="32" s="1"/>
  <c r="BT608" i="32" s="1"/>
  <c r="BR620" i="31"/>
  <c r="BR620" i="32"/>
  <c r="BS620" i="32" s="1"/>
  <c r="BT620" i="32" s="1"/>
  <c r="BR632" i="31"/>
  <c r="BR632" i="32"/>
  <c r="BS632" i="32" s="1"/>
  <c r="BT632" i="32" s="1"/>
  <c r="BR644" i="31"/>
  <c r="BR644" i="32"/>
  <c r="BS644" i="32" s="1"/>
  <c r="BT644" i="32" s="1"/>
  <c r="BR656" i="31"/>
  <c r="BR656" i="32"/>
  <c r="BS656" i="32" s="1"/>
  <c r="BT656" i="32" s="1"/>
  <c r="BR668" i="31"/>
  <c r="BR668" i="32"/>
  <c r="BS668" i="32" s="1"/>
  <c r="BT668" i="32" s="1"/>
  <c r="BR680" i="31"/>
  <c r="BR680" i="32"/>
  <c r="BS680" i="32" s="1"/>
  <c r="BT680" i="32" s="1"/>
  <c r="BR692" i="31"/>
  <c r="BR692" i="32"/>
  <c r="BS692" i="32" s="1"/>
  <c r="BT692" i="32" s="1"/>
  <c r="BR706" i="31"/>
  <c r="BR706" i="32"/>
  <c r="BS706" i="32" s="1"/>
  <c r="BT706" i="32" s="1"/>
  <c r="BR441" i="31"/>
  <c r="BR441" i="32"/>
  <c r="BS441" i="32" s="1"/>
  <c r="BT441" i="32" s="1"/>
  <c r="BR453" i="31"/>
  <c r="BR453" i="32"/>
  <c r="BS453" i="32" s="1"/>
  <c r="BT453" i="32" s="1"/>
  <c r="BR465" i="31"/>
  <c r="BR465" i="32"/>
  <c r="BS465" i="32" s="1"/>
  <c r="BT465" i="32" s="1"/>
  <c r="BR477" i="31"/>
  <c r="BR477" i="32"/>
  <c r="BS477" i="32" s="1"/>
  <c r="BT477" i="32" s="1"/>
  <c r="BR489" i="31"/>
  <c r="BR489" i="32"/>
  <c r="BS489" i="32" s="1"/>
  <c r="BT489" i="32" s="1"/>
  <c r="BR501" i="31"/>
  <c r="BR501" i="32"/>
  <c r="BS501" i="32" s="1"/>
  <c r="BT501" i="32" s="1"/>
  <c r="BR513" i="31"/>
  <c r="BR513" i="32"/>
  <c r="BS513" i="32" s="1"/>
  <c r="BT513" i="32" s="1"/>
  <c r="BR525" i="31"/>
  <c r="BR525" i="32"/>
  <c r="BS525" i="32" s="1"/>
  <c r="BT525" i="32" s="1"/>
  <c r="BR537" i="31"/>
  <c r="BR537" i="32"/>
  <c r="BS537" i="32" s="1"/>
  <c r="BT537" i="32" s="1"/>
  <c r="BR549" i="31"/>
  <c r="BR549" i="32"/>
  <c r="BS549" i="32" s="1"/>
  <c r="BT549" i="32" s="1"/>
  <c r="BR561" i="31"/>
  <c r="BR561" i="32"/>
  <c r="BS561" i="32" s="1"/>
  <c r="BT561" i="32" s="1"/>
  <c r="BR573" i="31"/>
  <c r="BR573" i="32"/>
  <c r="BS573" i="32" s="1"/>
  <c r="BT573" i="32" s="1"/>
  <c r="BR585" i="31"/>
  <c r="BR585" i="32"/>
  <c r="BS585" i="32" s="1"/>
  <c r="BT585" i="32" s="1"/>
  <c r="BR597" i="31"/>
  <c r="BR597" i="32"/>
  <c r="BS597" i="32" s="1"/>
  <c r="BT597" i="32" s="1"/>
  <c r="BR609" i="31"/>
  <c r="BR609" i="32"/>
  <c r="BS609" i="32" s="1"/>
  <c r="BT609" i="32" s="1"/>
  <c r="BR621" i="31"/>
  <c r="BR621" i="32"/>
  <c r="BS621" i="32" s="1"/>
  <c r="BT621" i="32" s="1"/>
  <c r="BR633" i="31"/>
  <c r="BR633" i="32"/>
  <c r="BS633" i="32" s="1"/>
  <c r="BT633" i="32" s="1"/>
  <c r="BR645" i="31"/>
  <c r="BR645" i="32"/>
  <c r="BS645" i="32" s="1"/>
  <c r="BT645" i="32" s="1"/>
  <c r="BR657" i="31"/>
  <c r="BR657" i="32"/>
  <c r="BS657" i="32" s="1"/>
  <c r="BT657" i="32" s="1"/>
  <c r="BR669" i="31"/>
  <c r="BR669" i="32"/>
  <c r="BS669" i="32" s="1"/>
  <c r="BT669" i="32" s="1"/>
  <c r="BR681" i="31"/>
  <c r="BR681" i="32"/>
  <c r="BS681" i="32" s="1"/>
  <c r="BT681" i="32" s="1"/>
  <c r="BR693" i="31"/>
  <c r="BR693" i="32"/>
  <c r="BS693" i="32" s="1"/>
  <c r="BT693" i="32" s="1"/>
  <c r="BR707" i="31"/>
  <c r="BR707" i="32"/>
  <c r="BS707" i="32" s="1"/>
  <c r="BT707" i="32" s="1"/>
  <c r="BV18" i="31"/>
  <c r="BV18" i="32"/>
  <c r="BW18" i="32" s="1"/>
  <c r="BX18" i="32" s="1"/>
  <c r="BV30" i="31"/>
  <c r="BV30" i="32"/>
  <c r="BW30" i="32" s="1"/>
  <c r="BX30" i="32" s="1"/>
  <c r="BV42" i="31"/>
  <c r="BV42" i="32"/>
  <c r="BW42" i="32" s="1"/>
  <c r="BX42" i="32" s="1"/>
  <c r="BV54" i="31"/>
  <c r="BV54" i="32"/>
  <c r="BW54" i="32" s="1"/>
  <c r="BX54" i="32" s="1"/>
  <c r="BV66" i="31"/>
  <c r="BV66" i="32"/>
  <c r="BW66" i="32" s="1"/>
  <c r="BX66" i="32" s="1"/>
  <c r="BV78" i="31"/>
  <c r="BV78" i="32"/>
  <c r="BW78" i="32" s="1"/>
  <c r="BX78" i="32" s="1"/>
  <c r="BV90" i="31"/>
  <c r="BV90" i="32"/>
  <c r="BW90" i="32" s="1"/>
  <c r="BX90" i="32" s="1"/>
  <c r="BV102" i="31"/>
  <c r="BV102" i="32"/>
  <c r="BW102" i="32" s="1"/>
  <c r="BX102" i="32" s="1"/>
  <c r="BV114" i="31"/>
  <c r="BV114" i="32"/>
  <c r="BW114" i="32" s="1"/>
  <c r="BX114" i="32" s="1"/>
  <c r="BV126" i="31"/>
  <c r="BV126" i="32"/>
  <c r="BW126" i="32" s="1"/>
  <c r="BX126" i="32" s="1"/>
  <c r="BV138" i="31"/>
  <c r="BV138" i="32"/>
  <c r="BW138" i="32" s="1"/>
  <c r="BX138" i="32" s="1"/>
  <c r="BV150" i="31"/>
  <c r="BV150" i="32"/>
  <c r="BW150" i="32" s="1"/>
  <c r="BX150" i="32" s="1"/>
  <c r="BV162" i="31"/>
  <c r="BV162" i="32"/>
  <c r="BW162" i="32" s="1"/>
  <c r="BX162" i="32" s="1"/>
  <c r="BV174" i="31"/>
  <c r="BV174" i="32"/>
  <c r="BW174" i="32" s="1"/>
  <c r="BX174" i="32" s="1"/>
  <c r="BV186" i="31"/>
  <c r="BV186" i="32"/>
  <c r="BW186" i="32" s="1"/>
  <c r="BX186" i="32" s="1"/>
  <c r="BV198" i="31"/>
  <c r="BV198" i="32"/>
  <c r="BW198" i="32" s="1"/>
  <c r="BX198" i="32" s="1"/>
  <c r="BV210" i="31"/>
  <c r="BV210" i="32"/>
  <c r="BW210" i="32" s="1"/>
  <c r="BX210" i="32" s="1"/>
  <c r="BV222" i="31"/>
  <c r="BV222" i="32"/>
  <c r="BW222" i="32" s="1"/>
  <c r="BX222" i="32" s="1"/>
  <c r="BV234" i="31"/>
  <c r="BV234" i="32"/>
  <c r="BW234" i="32" s="1"/>
  <c r="BX234" i="32" s="1"/>
  <c r="BV246" i="31"/>
  <c r="BV246" i="32"/>
  <c r="BW246" i="32" s="1"/>
  <c r="BX246" i="32" s="1"/>
  <c r="BV258" i="31"/>
  <c r="BV258" i="32"/>
  <c r="BW258" i="32" s="1"/>
  <c r="BX258" i="32" s="1"/>
  <c r="BV270" i="31"/>
  <c r="BV270" i="32"/>
  <c r="BW270" i="32" s="1"/>
  <c r="BX270" i="32" s="1"/>
  <c r="BV282" i="31"/>
  <c r="BV282" i="32"/>
  <c r="BW282" i="32" s="1"/>
  <c r="BX282" i="32" s="1"/>
  <c r="BV294" i="31"/>
  <c r="BV294" i="32"/>
  <c r="BW294" i="32" s="1"/>
  <c r="BX294" i="32" s="1"/>
  <c r="BV306" i="31"/>
  <c r="BV306" i="32"/>
  <c r="BW306" i="32" s="1"/>
  <c r="BX306" i="32" s="1"/>
  <c r="BV318" i="31"/>
  <c r="BV318" i="32"/>
  <c r="BW318" i="32" s="1"/>
  <c r="BX318" i="32" s="1"/>
  <c r="BV330" i="31"/>
  <c r="BV330" i="32"/>
  <c r="BW330" i="32" s="1"/>
  <c r="BX330" i="32" s="1"/>
  <c r="BV342" i="31"/>
  <c r="BV342" i="32"/>
  <c r="BW342" i="32" s="1"/>
  <c r="BX342" i="32" s="1"/>
  <c r="BV354" i="31"/>
  <c r="BV354" i="32"/>
  <c r="BW354" i="32" s="1"/>
  <c r="BX354" i="32" s="1"/>
  <c r="BV366" i="31"/>
  <c r="BV366" i="32"/>
  <c r="BW366" i="32" s="1"/>
  <c r="BX366" i="32" s="1"/>
  <c r="BV378" i="31"/>
  <c r="BV378" i="32"/>
  <c r="BW378" i="32" s="1"/>
  <c r="BX378" i="32" s="1"/>
  <c r="BV390" i="31"/>
  <c r="BV390" i="32"/>
  <c r="BW390" i="32" s="1"/>
  <c r="BX390" i="32" s="1"/>
  <c r="BV402" i="31"/>
  <c r="BV402" i="32"/>
  <c r="BW402" i="32" s="1"/>
  <c r="BX402" i="32" s="1"/>
  <c r="BV414" i="31"/>
  <c r="BV414" i="32"/>
  <c r="BW414" i="32" s="1"/>
  <c r="BX414" i="32" s="1"/>
  <c r="BV426" i="31"/>
  <c r="BV426" i="32"/>
  <c r="BW426" i="32" s="1"/>
  <c r="BX426" i="32" s="1"/>
  <c r="BV438" i="31"/>
  <c r="BV438" i="32"/>
  <c r="BW438" i="32" s="1"/>
  <c r="BX438" i="32" s="1"/>
  <c r="BV450" i="31"/>
  <c r="BV450" i="32"/>
  <c r="BW450" i="32" s="1"/>
  <c r="BX450" i="32" s="1"/>
  <c r="BV462" i="31"/>
  <c r="BV462" i="32"/>
  <c r="BW462" i="32" s="1"/>
  <c r="BX462" i="32" s="1"/>
  <c r="BV474" i="31"/>
  <c r="BV474" i="32"/>
  <c r="BW474" i="32" s="1"/>
  <c r="BX474" i="32" s="1"/>
  <c r="BV486" i="31"/>
  <c r="BV486" i="32"/>
  <c r="BW486" i="32" s="1"/>
  <c r="BX486" i="32" s="1"/>
  <c r="BV498" i="31"/>
  <c r="BV498" i="32"/>
  <c r="BW498" i="32" s="1"/>
  <c r="BX498" i="32" s="1"/>
  <c r="BV510" i="31"/>
  <c r="BV510" i="32"/>
  <c r="BW510" i="32" s="1"/>
  <c r="BX510" i="32" s="1"/>
  <c r="BV522" i="31"/>
  <c r="BV522" i="32"/>
  <c r="BW522" i="32" s="1"/>
  <c r="BX522" i="32" s="1"/>
  <c r="BV534" i="31"/>
  <c r="BV534" i="32"/>
  <c r="BW534" i="32" s="1"/>
  <c r="BX534" i="32" s="1"/>
  <c r="BV546" i="31"/>
  <c r="BV546" i="32"/>
  <c r="BW546" i="32" s="1"/>
  <c r="BX546" i="32" s="1"/>
  <c r="BV558" i="31"/>
  <c r="BV558" i="32"/>
  <c r="BW558" i="32" s="1"/>
  <c r="BX558" i="32" s="1"/>
  <c r="BV570" i="31"/>
  <c r="BV570" i="32"/>
  <c r="BW570" i="32" s="1"/>
  <c r="BX570" i="32" s="1"/>
  <c r="BV582" i="31"/>
  <c r="BV582" i="32"/>
  <c r="BW582" i="32" s="1"/>
  <c r="BX582" i="32" s="1"/>
  <c r="BV594" i="31"/>
  <c r="BV594" i="32"/>
  <c r="BW594" i="32" s="1"/>
  <c r="BX594" i="32" s="1"/>
  <c r="BV606" i="31"/>
  <c r="BV606" i="32"/>
  <c r="BW606" i="32" s="1"/>
  <c r="BX606" i="32" s="1"/>
  <c r="BV618" i="31"/>
  <c r="BV618" i="32"/>
  <c r="BW618" i="32" s="1"/>
  <c r="BX618" i="32" s="1"/>
  <c r="BV630" i="31"/>
  <c r="BV630" i="32"/>
  <c r="BW630" i="32" s="1"/>
  <c r="BX630" i="32" s="1"/>
  <c r="BV642" i="31"/>
  <c r="BV642" i="32"/>
  <c r="BW642" i="32" s="1"/>
  <c r="BX642" i="32" s="1"/>
  <c r="BV654" i="31"/>
  <c r="BV654" i="32"/>
  <c r="BW654" i="32" s="1"/>
  <c r="BX654" i="32" s="1"/>
  <c r="BV666" i="31"/>
  <c r="BV666" i="32"/>
  <c r="BW666" i="32" s="1"/>
  <c r="BX666" i="32" s="1"/>
  <c r="BV678" i="31"/>
  <c r="BV678" i="32"/>
  <c r="BW678" i="32" s="1"/>
  <c r="BX678" i="32" s="1"/>
  <c r="BV690" i="31"/>
  <c r="BV690" i="32"/>
  <c r="BW690" i="32" s="1"/>
  <c r="BX690" i="32" s="1"/>
  <c r="BR10" i="31"/>
  <c r="BR10" i="32"/>
  <c r="BS10" i="32" s="1"/>
  <c r="BT10" i="32" s="1"/>
  <c r="BR22" i="31"/>
  <c r="BR22" i="32"/>
  <c r="BS22" i="32" s="1"/>
  <c r="BT22" i="32" s="1"/>
  <c r="BR34" i="31"/>
  <c r="BR34" i="32"/>
  <c r="BS34" i="32" s="1"/>
  <c r="BT34" i="32" s="1"/>
  <c r="BR46" i="31"/>
  <c r="BR46" i="32"/>
  <c r="BS46" i="32" s="1"/>
  <c r="BT46" i="32" s="1"/>
  <c r="BR58" i="31"/>
  <c r="BR58" i="32"/>
  <c r="BS58" i="32" s="1"/>
  <c r="BT58" i="32" s="1"/>
  <c r="BR70" i="31"/>
  <c r="BR70" i="32"/>
  <c r="BS70" i="32" s="1"/>
  <c r="BT70" i="32" s="1"/>
  <c r="BR82" i="31"/>
  <c r="BR82" i="32"/>
  <c r="BS82" i="32" s="1"/>
  <c r="BT82" i="32" s="1"/>
  <c r="BR94" i="31"/>
  <c r="BR94" i="32"/>
  <c r="BS94" i="32" s="1"/>
  <c r="BT94" i="32" s="1"/>
  <c r="BR106" i="31"/>
  <c r="BR106" i="32"/>
  <c r="BS106" i="32" s="1"/>
  <c r="BT106" i="32" s="1"/>
  <c r="BR118" i="31"/>
  <c r="BR118" i="32"/>
  <c r="BS118" i="32" s="1"/>
  <c r="BT118" i="32" s="1"/>
  <c r="BR130" i="31"/>
  <c r="BR130" i="32"/>
  <c r="BS130" i="32" s="1"/>
  <c r="BT130" i="32" s="1"/>
  <c r="BR142" i="31"/>
  <c r="BR142" i="32"/>
  <c r="BS142" i="32" s="1"/>
  <c r="BT142" i="32" s="1"/>
  <c r="BR154" i="31"/>
  <c r="BR154" i="32"/>
  <c r="BS154" i="32" s="1"/>
  <c r="BT154" i="32" s="1"/>
  <c r="BR166" i="31"/>
  <c r="BR166" i="32"/>
  <c r="BS166" i="32" s="1"/>
  <c r="BT166" i="32" s="1"/>
  <c r="BR178" i="31"/>
  <c r="BR178" i="32"/>
  <c r="BS178" i="32" s="1"/>
  <c r="BT178" i="32" s="1"/>
  <c r="BR190" i="31"/>
  <c r="BR190" i="32"/>
  <c r="BS190" i="32" s="1"/>
  <c r="BT190" i="32" s="1"/>
  <c r="BR202" i="31"/>
  <c r="BR202" i="32"/>
  <c r="BS202" i="32" s="1"/>
  <c r="BT202" i="32" s="1"/>
  <c r="BR214" i="31"/>
  <c r="BR214" i="32"/>
  <c r="BS214" i="32" s="1"/>
  <c r="BT214" i="32" s="1"/>
  <c r="BR226" i="31"/>
  <c r="BR226" i="32"/>
  <c r="BS226" i="32" s="1"/>
  <c r="BT226" i="32" s="1"/>
  <c r="BR238" i="31"/>
  <c r="BR238" i="32"/>
  <c r="BS238" i="32" s="1"/>
  <c r="BT238" i="32" s="1"/>
  <c r="BR250" i="31"/>
  <c r="BR250" i="32"/>
  <c r="BS250" i="32" s="1"/>
  <c r="BT250" i="32" s="1"/>
  <c r="BR262" i="31"/>
  <c r="BR262" i="32"/>
  <c r="BS262" i="32" s="1"/>
  <c r="BT262" i="32" s="1"/>
  <c r="BR274" i="31"/>
  <c r="BR274" i="32"/>
  <c r="BS274" i="32" s="1"/>
  <c r="BT274" i="32" s="1"/>
  <c r="BR286" i="31"/>
  <c r="BR286" i="32"/>
  <c r="BS286" i="32" s="1"/>
  <c r="BT286" i="32" s="1"/>
  <c r="BR298" i="31"/>
  <c r="BR298" i="32"/>
  <c r="BS298" i="32" s="1"/>
  <c r="BT298" i="32" s="1"/>
  <c r="BR310" i="31"/>
  <c r="BR310" i="32"/>
  <c r="BS310" i="32" s="1"/>
  <c r="BT310" i="32" s="1"/>
  <c r="BR322" i="31"/>
  <c r="BR322" i="32"/>
  <c r="BS322" i="32" s="1"/>
  <c r="BT322" i="32" s="1"/>
  <c r="BR334" i="31"/>
  <c r="BR334" i="32"/>
  <c r="BS334" i="32" s="1"/>
  <c r="BT334" i="32" s="1"/>
  <c r="BR346" i="31"/>
  <c r="BR346" i="32"/>
  <c r="BS346" i="32" s="1"/>
  <c r="BT346" i="32" s="1"/>
  <c r="BR358" i="31"/>
  <c r="BR358" i="32"/>
  <c r="BS358" i="32" s="1"/>
  <c r="BT358" i="32" s="1"/>
  <c r="BR370" i="31"/>
  <c r="BR370" i="32"/>
  <c r="BS370" i="32" s="1"/>
  <c r="BT370" i="32" s="1"/>
  <c r="BR382" i="31"/>
  <c r="BR382" i="32"/>
  <c r="BS382" i="32" s="1"/>
  <c r="BT382" i="32" s="1"/>
  <c r="BR394" i="31"/>
  <c r="BR394" i="32"/>
  <c r="BS394" i="32" s="1"/>
  <c r="BT394" i="32" s="1"/>
  <c r="BR406" i="31"/>
  <c r="BR406" i="32"/>
  <c r="BS406" i="32" s="1"/>
  <c r="BT406" i="32" s="1"/>
  <c r="BR418" i="31"/>
  <c r="BR418" i="32"/>
  <c r="BS418" i="32" s="1"/>
  <c r="BT418" i="32" s="1"/>
  <c r="BR430" i="31"/>
  <c r="BR430" i="32"/>
  <c r="BS430" i="32" s="1"/>
  <c r="BT430" i="32" s="1"/>
  <c r="BR442" i="31"/>
  <c r="BR442" i="32"/>
  <c r="BS442" i="32" s="1"/>
  <c r="BT442" i="32" s="1"/>
  <c r="BR454" i="31"/>
  <c r="BR454" i="32"/>
  <c r="BS454" i="32" s="1"/>
  <c r="BT454" i="32" s="1"/>
  <c r="BR466" i="31"/>
  <c r="BR466" i="32"/>
  <c r="BS466" i="32" s="1"/>
  <c r="BT466" i="32" s="1"/>
  <c r="BR478" i="31"/>
  <c r="BR478" i="32"/>
  <c r="BS478" i="32" s="1"/>
  <c r="BT478" i="32" s="1"/>
  <c r="BR490" i="31"/>
  <c r="BR490" i="32"/>
  <c r="BS490" i="32" s="1"/>
  <c r="BT490" i="32" s="1"/>
  <c r="BR502" i="31"/>
  <c r="BR502" i="32"/>
  <c r="BS502" i="32" s="1"/>
  <c r="BT502" i="32" s="1"/>
  <c r="BR514" i="31"/>
  <c r="BR514" i="32"/>
  <c r="BS514" i="32" s="1"/>
  <c r="BT514" i="32" s="1"/>
  <c r="BR526" i="31"/>
  <c r="BR526" i="32"/>
  <c r="BS526" i="32" s="1"/>
  <c r="BT526" i="32" s="1"/>
  <c r="BR538" i="31"/>
  <c r="BR538" i="32"/>
  <c r="BS538" i="32" s="1"/>
  <c r="BT538" i="32" s="1"/>
  <c r="BR550" i="31"/>
  <c r="BR550" i="32"/>
  <c r="BS550" i="32" s="1"/>
  <c r="BT550" i="32" s="1"/>
  <c r="BR562" i="31"/>
  <c r="BR562" i="32"/>
  <c r="BS562" i="32" s="1"/>
  <c r="BT562" i="32" s="1"/>
  <c r="BR574" i="31"/>
  <c r="BR574" i="32"/>
  <c r="BS574" i="32" s="1"/>
  <c r="BT574" i="32" s="1"/>
  <c r="BR586" i="31"/>
  <c r="BR586" i="32"/>
  <c r="BS586" i="32" s="1"/>
  <c r="BT586" i="32" s="1"/>
  <c r="BR598" i="31"/>
  <c r="BR598" i="32"/>
  <c r="BS598" i="32" s="1"/>
  <c r="BT598" i="32" s="1"/>
  <c r="BR610" i="31"/>
  <c r="BR610" i="32"/>
  <c r="BS610" i="32" s="1"/>
  <c r="BT610" i="32" s="1"/>
  <c r="BR622" i="31"/>
  <c r="BR622" i="32"/>
  <c r="BS622" i="32" s="1"/>
  <c r="BT622" i="32" s="1"/>
  <c r="BR634" i="31"/>
  <c r="BR634" i="32"/>
  <c r="BS634" i="32" s="1"/>
  <c r="BT634" i="32" s="1"/>
  <c r="BR646" i="31"/>
  <c r="BR646" i="32"/>
  <c r="BS646" i="32" s="1"/>
  <c r="BT646" i="32" s="1"/>
  <c r="BR658" i="31"/>
  <c r="BR658" i="32"/>
  <c r="BS658" i="32" s="1"/>
  <c r="BT658" i="32" s="1"/>
  <c r="BR670" i="31"/>
  <c r="BR670" i="32"/>
  <c r="BS670" i="32" s="1"/>
  <c r="BT670" i="32" s="1"/>
  <c r="BR682" i="31"/>
  <c r="BR682" i="32"/>
  <c r="BS682" i="32" s="1"/>
  <c r="BT682" i="32" s="1"/>
  <c r="BR694" i="31"/>
  <c r="BR694" i="32"/>
  <c r="BS694" i="32" s="1"/>
  <c r="BT694" i="32" s="1"/>
  <c r="BR708" i="31"/>
  <c r="BR708" i="32"/>
  <c r="BS708" i="32" s="1"/>
  <c r="BT708" i="32" s="1"/>
  <c r="BV19" i="31"/>
  <c r="BV19" i="32"/>
  <c r="BW19" i="32" s="1"/>
  <c r="BX19" i="32" s="1"/>
  <c r="BV31" i="31"/>
  <c r="BV31" i="32"/>
  <c r="BW31" i="32" s="1"/>
  <c r="BX31" i="32" s="1"/>
  <c r="BV43" i="31"/>
  <c r="BV43" i="32"/>
  <c r="BW43" i="32" s="1"/>
  <c r="BX43" i="32" s="1"/>
  <c r="BV55" i="31"/>
  <c r="BV55" i="32"/>
  <c r="BW55" i="32" s="1"/>
  <c r="BX55" i="32" s="1"/>
  <c r="BV67" i="31"/>
  <c r="BV67" i="32"/>
  <c r="BW67" i="32" s="1"/>
  <c r="BX67" i="32" s="1"/>
  <c r="BV79" i="31"/>
  <c r="BV79" i="32"/>
  <c r="BW79" i="32" s="1"/>
  <c r="BX79" i="32" s="1"/>
  <c r="BV91" i="31"/>
  <c r="BV91" i="32"/>
  <c r="BW91" i="32" s="1"/>
  <c r="BX91" i="32" s="1"/>
  <c r="BV103" i="31"/>
  <c r="BV103" i="32"/>
  <c r="BW103" i="32" s="1"/>
  <c r="BX103" i="32" s="1"/>
  <c r="BV115" i="31"/>
  <c r="BV115" i="32"/>
  <c r="BW115" i="32" s="1"/>
  <c r="BX115" i="32" s="1"/>
  <c r="BV127" i="31"/>
  <c r="BV127" i="32"/>
  <c r="BW127" i="32" s="1"/>
  <c r="BX127" i="32" s="1"/>
  <c r="BV139" i="31"/>
  <c r="BV139" i="32"/>
  <c r="BW139" i="32" s="1"/>
  <c r="BX139" i="32" s="1"/>
  <c r="BV151" i="31"/>
  <c r="BV151" i="32"/>
  <c r="BW151" i="32" s="1"/>
  <c r="BX151" i="32" s="1"/>
  <c r="BV163" i="31"/>
  <c r="BV163" i="32"/>
  <c r="BW163" i="32" s="1"/>
  <c r="BX163" i="32" s="1"/>
  <c r="BV175" i="31"/>
  <c r="BV175" i="32"/>
  <c r="BW175" i="32" s="1"/>
  <c r="BX175" i="32" s="1"/>
  <c r="BV187" i="31"/>
  <c r="BV187" i="32"/>
  <c r="BW187" i="32" s="1"/>
  <c r="BX187" i="32" s="1"/>
  <c r="BV199" i="31"/>
  <c r="BV199" i="32"/>
  <c r="BW199" i="32" s="1"/>
  <c r="BX199" i="32" s="1"/>
  <c r="BV211" i="31"/>
  <c r="BV211" i="32"/>
  <c r="BW211" i="32" s="1"/>
  <c r="BX211" i="32" s="1"/>
  <c r="BV223" i="31"/>
  <c r="BV223" i="32"/>
  <c r="BW223" i="32" s="1"/>
  <c r="BX223" i="32" s="1"/>
  <c r="BV235" i="31"/>
  <c r="BV235" i="32"/>
  <c r="BW235" i="32" s="1"/>
  <c r="BX235" i="32" s="1"/>
  <c r="BV247" i="31"/>
  <c r="BV247" i="32"/>
  <c r="BW247" i="32" s="1"/>
  <c r="BX247" i="32" s="1"/>
  <c r="BV259" i="31"/>
  <c r="BV259" i="32"/>
  <c r="BW259" i="32" s="1"/>
  <c r="BX259" i="32" s="1"/>
  <c r="BV271" i="31"/>
  <c r="BV271" i="32"/>
  <c r="BW271" i="32" s="1"/>
  <c r="BX271" i="32" s="1"/>
  <c r="BV283" i="31"/>
  <c r="BV283" i="32"/>
  <c r="BW283" i="32" s="1"/>
  <c r="BX283" i="32" s="1"/>
  <c r="BV295" i="31"/>
  <c r="BV295" i="32"/>
  <c r="BW295" i="32" s="1"/>
  <c r="BX295" i="32" s="1"/>
  <c r="BV307" i="31"/>
  <c r="BV307" i="32"/>
  <c r="BW307" i="32" s="1"/>
  <c r="BX307" i="32" s="1"/>
  <c r="BV319" i="31"/>
  <c r="BV319" i="32"/>
  <c r="BW319" i="32" s="1"/>
  <c r="BX319" i="32" s="1"/>
  <c r="BV331" i="31"/>
  <c r="BV331" i="32"/>
  <c r="BW331" i="32" s="1"/>
  <c r="BX331" i="32" s="1"/>
  <c r="BV343" i="31"/>
  <c r="BV343" i="32"/>
  <c r="BW343" i="32" s="1"/>
  <c r="BX343" i="32" s="1"/>
  <c r="BV355" i="31"/>
  <c r="BV355" i="32"/>
  <c r="BW355" i="32" s="1"/>
  <c r="BX355" i="32" s="1"/>
  <c r="BV367" i="31"/>
  <c r="BV367" i="32"/>
  <c r="BW367" i="32" s="1"/>
  <c r="BX367" i="32" s="1"/>
  <c r="BV379" i="31"/>
  <c r="BV379" i="32"/>
  <c r="BW379" i="32" s="1"/>
  <c r="BX379" i="32" s="1"/>
  <c r="BV391" i="31"/>
  <c r="BV391" i="32"/>
  <c r="BW391" i="32" s="1"/>
  <c r="BX391" i="32" s="1"/>
  <c r="BV403" i="31"/>
  <c r="BV403" i="32"/>
  <c r="BW403" i="32" s="1"/>
  <c r="BX403" i="32" s="1"/>
  <c r="BV415" i="31"/>
  <c r="BV415" i="32"/>
  <c r="BW415" i="32" s="1"/>
  <c r="BX415" i="32" s="1"/>
  <c r="BV427" i="31"/>
  <c r="BV427" i="32"/>
  <c r="BW427" i="32" s="1"/>
  <c r="BX427" i="32" s="1"/>
  <c r="BV439" i="31"/>
  <c r="BV439" i="32"/>
  <c r="BW439" i="32" s="1"/>
  <c r="BX439" i="32" s="1"/>
  <c r="BV451" i="31"/>
  <c r="BV451" i="32"/>
  <c r="BW451" i="32" s="1"/>
  <c r="BX451" i="32" s="1"/>
  <c r="BV463" i="31"/>
  <c r="BV463" i="32"/>
  <c r="BW463" i="32" s="1"/>
  <c r="BX463" i="32" s="1"/>
  <c r="BV475" i="31"/>
  <c r="BV475" i="32"/>
  <c r="BW475" i="32" s="1"/>
  <c r="BX475" i="32" s="1"/>
  <c r="BV487" i="31"/>
  <c r="BV487" i="32"/>
  <c r="BW487" i="32" s="1"/>
  <c r="BX487" i="32" s="1"/>
  <c r="BV499" i="31"/>
  <c r="BV499" i="32"/>
  <c r="BW499" i="32" s="1"/>
  <c r="BX499" i="32" s="1"/>
  <c r="BV511" i="31"/>
  <c r="BV511" i="32"/>
  <c r="BW511" i="32" s="1"/>
  <c r="BX511" i="32" s="1"/>
  <c r="BV523" i="31"/>
  <c r="BV523" i="32"/>
  <c r="BW523" i="32" s="1"/>
  <c r="BX523" i="32" s="1"/>
  <c r="BV535" i="31"/>
  <c r="BV535" i="32"/>
  <c r="BW535" i="32" s="1"/>
  <c r="BX535" i="32" s="1"/>
  <c r="BV547" i="31"/>
  <c r="BV547" i="32"/>
  <c r="BW547" i="32" s="1"/>
  <c r="BX547" i="32" s="1"/>
  <c r="BV559" i="31"/>
  <c r="BV559" i="32"/>
  <c r="BW559" i="32" s="1"/>
  <c r="BX559" i="32" s="1"/>
  <c r="BV571" i="31"/>
  <c r="BV571" i="32"/>
  <c r="BW571" i="32" s="1"/>
  <c r="BX571" i="32" s="1"/>
  <c r="BV583" i="31"/>
  <c r="BV583" i="32"/>
  <c r="BW583" i="32" s="1"/>
  <c r="BX583" i="32" s="1"/>
  <c r="BV595" i="31"/>
  <c r="BV595" i="32"/>
  <c r="BW595" i="32" s="1"/>
  <c r="BX595" i="32" s="1"/>
  <c r="BV607" i="31"/>
  <c r="BV607" i="32"/>
  <c r="BW607" i="32" s="1"/>
  <c r="BX607" i="32" s="1"/>
  <c r="BV619" i="31"/>
  <c r="BV619" i="32"/>
  <c r="BW619" i="32" s="1"/>
  <c r="BX619" i="32" s="1"/>
  <c r="BV631" i="31"/>
  <c r="BV631" i="32"/>
  <c r="BW631" i="32" s="1"/>
  <c r="BX631" i="32" s="1"/>
  <c r="BV643" i="31"/>
  <c r="BV643" i="32"/>
  <c r="BW643" i="32" s="1"/>
  <c r="BX643" i="32" s="1"/>
  <c r="BV655" i="31"/>
  <c r="BV655" i="32"/>
  <c r="BW655" i="32" s="1"/>
  <c r="BX655" i="32" s="1"/>
  <c r="BV667" i="31"/>
  <c r="BV667" i="32"/>
  <c r="BW667" i="32" s="1"/>
  <c r="BX667" i="32" s="1"/>
  <c r="BV679" i="31"/>
  <c r="BV679" i="32"/>
  <c r="BW679" i="32" s="1"/>
  <c r="BX679" i="32" s="1"/>
  <c r="BV691" i="31"/>
  <c r="BV691" i="32"/>
  <c r="BW691" i="32" s="1"/>
  <c r="BX691" i="32" s="1"/>
  <c r="BV14" i="31"/>
  <c r="BV14" i="32"/>
  <c r="BW14" i="32" s="1"/>
  <c r="BX14" i="32" s="1"/>
  <c r="BV26" i="31"/>
  <c r="BV26" i="32"/>
  <c r="BW26" i="32" s="1"/>
  <c r="BX26" i="32" s="1"/>
  <c r="BV38" i="31"/>
  <c r="BV38" i="32"/>
  <c r="BW38" i="32" s="1"/>
  <c r="BX38" i="32" s="1"/>
  <c r="BV50" i="31"/>
  <c r="BV50" i="32"/>
  <c r="BW50" i="32" s="1"/>
  <c r="BX50" i="32" s="1"/>
  <c r="BV62" i="31"/>
  <c r="BV62" i="32"/>
  <c r="BW62" i="32" s="1"/>
  <c r="BX62" i="32" s="1"/>
  <c r="BV74" i="31"/>
  <c r="BV74" i="32"/>
  <c r="BW74" i="32" s="1"/>
  <c r="BX74" i="32" s="1"/>
  <c r="BV86" i="31"/>
  <c r="BV86" i="32"/>
  <c r="BW86" i="32" s="1"/>
  <c r="BX86" i="32" s="1"/>
  <c r="BV98" i="31"/>
  <c r="BV98" i="32"/>
  <c r="BW98" i="32" s="1"/>
  <c r="BX98" i="32" s="1"/>
  <c r="BV110" i="31"/>
  <c r="BV110" i="32"/>
  <c r="BW110" i="32" s="1"/>
  <c r="BX110" i="32" s="1"/>
  <c r="BV122" i="31"/>
  <c r="BV122" i="32"/>
  <c r="BW122" i="32" s="1"/>
  <c r="BX122" i="32" s="1"/>
  <c r="BV134" i="31"/>
  <c r="BV134" i="32"/>
  <c r="BW134" i="32" s="1"/>
  <c r="BX134" i="32" s="1"/>
  <c r="BV146" i="31"/>
  <c r="BV146" i="32"/>
  <c r="BW146" i="32" s="1"/>
  <c r="BX146" i="32" s="1"/>
  <c r="BV158" i="31"/>
  <c r="BV158" i="32"/>
  <c r="BW158" i="32" s="1"/>
  <c r="BX158" i="32" s="1"/>
  <c r="BV170" i="31"/>
  <c r="BV170" i="32"/>
  <c r="BW170" i="32" s="1"/>
  <c r="BX170" i="32" s="1"/>
  <c r="BV182" i="31"/>
  <c r="BV182" i="32"/>
  <c r="BW182" i="32" s="1"/>
  <c r="BX182" i="32" s="1"/>
  <c r="BV194" i="31"/>
  <c r="BV194" i="32"/>
  <c r="BW194" i="32" s="1"/>
  <c r="BX194" i="32" s="1"/>
  <c r="BV206" i="31"/>
  <c r="BV206" i="32"/>
  <c r="BW206" i="32" s="1"/>
  <c r="BX206" i="32" s="1"/>
  <c r="BV218" i="31"/>
  <c r="BV218" i="32"/>
  <c r="BW218" i="32" s="1"/>
  <c r="BX218" i="32" s="1"/>
  <c r="BV230" i="31"/>
  <c r="BV230" i="32"/>
  <c r="BW230" i="32" s="1"/>
  <c r="BX230" i="32" s="1"/>
  <c r="BV242" i="31"/>
  <c r="BV242" i="32"/>
  <c r="BW242" i="32" s="1"/>
  <c r="BX242" i="32" s="1"/>
  <c r="BV254" i="31"/>
  <c r="BV254" i="32"/>
  <c r="BW254" i="32" s="1"/>
  <c r="BX254" i="32" s="1"/>
  <c r="BV266" i="31"/>
  <c r="BV266" i="32"/>
  <c r="BW266" i="32" s="1"/>
  <c r="BX266" i="32" s="1"/>
  <c r="BV278" i="31"/>
  <c r="BV278" i="32"/>
  <c r="BW278" i="32" s="1"/>
  <c r="BX278" i="32" s="1"/>
  <c r="BV290" i="31"/>
  <c r="BV290" i="32"/>
  <c r="BW290" i="32" s="1"/>
  <c r="BX290" i="32" s="1"/>
  <c r="BV302" i="31"/>
  <c r="BV302" i="32"/>
  <c r="BW302" i="32" s="1"/>
  <c r="BX302" i="32" s="1"/>
  <c r="BV314" i="31"/>
  <c r="BV314" i="32"/>
  <c r="BW314" i="32" s="1"/>
  <c r="BX314" i="32" s="1"/>
  <c r="BV326" i="31"/>
  <c r="BV326" i="32"/>
  <c r="BW326" i="32" s="1"/>
  <c r="BX326" i="32" s="1"/>
  <c r="BV338" i="31"/>
  <c r="BV338" i="32"/>
  <c r="BW338" i="32" s="1"/>
  <c r="BX338" i="32" s="1"/>
  <c r="BV350" i="31"/>
  <c r="BV350" i="32"/>
  <c r="BW350" i="32" s="1"/>
  <c r="BX350" i="32" s="1"/>
  <c r="BV362" i="31"/>
  <c r="BV362" i="32"/>
  <c r="BW362" i="32" s="1"/>
  <c r="BX362" i="32" s="1"/>
  <c r="BV374" i="31"/>
  <c r="BV374" i="32"/>
  <c r="BW374" i="32" s="1"/>
  <c r="BX374" i="32" s="1"/>
  <c r="BV386" i="31"/>
  <c r="BV386" i="32"/>
  <c r="BW386" i="32" s="1"/>
  <c r="BX386" i="32" s="1"/>
  <c r="BV398" i="31"/>
  <c r="BV398" i="32"/>
  <c r="BW398" i="32" s="1"/>
  <c r="BX398" i="32" s="1"/>
  <c r="BV410" i="31"/>
  <c r="BV410" i="32"/>
  <c r="BW410" i="32" s="1"/>
  <c r="BX410" i="32" s="1"/>
  <c r="BV422" i="31"/>
  <c r="BV422" i="32"/>
  <c r="BW422" i="32" s="1"/>
  <c r="BX422" i="32" s="1"/>
  <c r="BV434" i="31"/>
  <c r="BV434" i="32"/>
  <c r="BW434" i="32" s="1"/>
  <c r="BX434" i="32" s="1"/>
  <c r="BV446" i="31"/>
  <c r="BV446" i="32"/>
  <c r="BW446" i="32" s="1"/>
  <c r="BX446" i="32" s="1"/>
  <c r="BV458" i="31"/>
  <c r="BV458" i="32"/>
  <c r="BW458" i="32" s="1"/>
  <c r="BX458" i="32" s="1"/>
  <c r="BV470" i="31"/>
  <c r="BV470" i="32"/>
  <c r="BW470" i="32" s="1"/>
  <c r="BX470" i="32" s="1"/>
  <c r="BV482" i="31"/>
  <c r="BV482" i="32"/>
  <c r="BW482" i="32" s="1"/>
  <c r="BX482" i="32" s="1"/>
  <c r="BV494" i="31"/>
  <c r="BV494" i="32"/>
  <c r="BW494" i="32" s="1"/>
  <c r="BX494" i="32" s="1"/>
  <c r="BV506" i="31"/>
  <c r="BV506" i="32"/>
  <c r="BW506" i="32" s="1"/>
  <c r="BX506" i="32" s="1"/>
  <c r="BV518" i="31"/>
  <c r="BV518" i="32"/>
  <c r="BW518" i="32" s="1"/>
  <c r="BX518" i="32" s="1"/>
  <c r="BV530" i="31"/>
  <c r="BV530" i="32"/>
  <c r="BW530" i="32" s="1"/>
  <c r="BX530" i="32" s="1"/>
  <c r="BV542" i="31"/>
  <c r="BV542" i="32"/>
  <c r="BW542" i="32" s="1"/>
  <c r="BX542" i="32" s="1"/>
  <c r="BV554" i="31"/>
  <c r="BV554" i="32"/>
  <c r="BW554" i="32" s="1"/>
  <c r="BX554" i="32" s="1"/>
  <c r="BV566" i="31"/>
  <c r="BV566" i="32"/>
  <c r="BW566" i="32" s="1"/>
  <c r="BX566" i="32" s="1"/>
  <c r="BV578" i="31"/>
  <c r="BV578" i="32"/>
  <c r="BW578" i="32" s="1"/>
  <c r="BX578" i="32" s="1"/>
  <c r="BV590" i="31"/>
  <c r="BV590" i="32"/>
  <c r="BW590" i="32" s="1"/>
  <c r="BX590" i="32" s="1"/>
  <c r="BV602" i="31"/>
  <c r="BV602" i="32"/>
  <c r="BW602" i="32" s="1"/>
  <c r="BX602" i="32" s="1"/>
  <c r="BV614" i="31"/>
  <c r="BV614" i="32"/>
  <c r="BW614" i="32" s="1"/>
  <c r="BX614" i="32" s="1"/>
  <c r="BV626" i="31"/>
  <c r="BV626" i="32"/>
  <c r="BW626" i="32" s="1"/>
  <c r="BX626" i="32" s="1"/>
  <c r="BV638" i="31"/>
  <c r="BV638" i="32"/>
  <c r="BW638" i="32" s="1"/>
  <c r="BX638" i="32" s="1"/>
  <c r="BV650" i="31"/>
  <c r="BV650" i="32"/>
  <c r="BW650" i="32" s="1"/>
  <c r="BX650" i="32" s="1"/>
  <c r="BV674" i="31"/>
  <c r="BV674" i="32"/>
  <c r="BW674" i="32" s="1"/>
  <c r="BX674" i="32" s="1"/>
  <c r="BV686" i="31"/>
  <c r="BV686" i="32"/>
  <c r="BW686" i="32" s="1"/>
  <c r="BX686" i="32" s="1"/>
  <c r="BV698" i="31"/>
  <c r="BV698" i="32"/>
  <c r="BW698" i="32" s="1"/>
  <c r="BX698" i="32" s="1"/>
  <c r="BV15" i="31"/>
  <c r="BV15" i="32"/>
  <c r="BW15" i="32" s="1"/>
  <c r="BX15" i="32" s="1"/>
  <c r="BV27" i="31"/>
  <c r="BV27" i="32"/>
  <c r="BW27" i="32" s="1"/>
  <c r="BX27" i="32" s="1"/>
  <c r="BV39" i="31"/>
  <c r="BV39" i="32"/>
  <c r="BW39" i="32" s="1"/>
  <c r="BX39" i="32" s="1"/>
  <c r="BV51" i="31"/>
  <c r="BV51" i="32"/>
  <c r="BW51" i="32" s="1"/>
  <c r="BX51" i="32" s="1"/>
  <c r="BV63" i="31"/>
  <c r="BV63" i="32"/>
  <c r="BW63" i="32" s="1"/>
  <c r="BX63" i="32" s="1"/>
  <c r="BV75" i="31"/>
  <c r="BV75" i="32"/>
  <c r="BW75" i="32" s="1"/>
  <c r="BX75" i="32" s="1"/>
  <c r="BV87" i="31"/>
  <c r="BV87" i="32"/>
  <c r="BW87" i="32" s="1"/>
  <c r="BX87" i="32" s="1"/>
  <c r="BV99" i="31"/>
  <c r="BV99" i="32"/>
  <c r="BW99" i="32" s="1"/>
  <c r="BX99" i="32" s="1"/>
  <c r="BV111" i="31"/>
  <c r="BV111" i="32"/>
  <c r="BW111" i="32" s="1"/>
  <c r="BX111" i="32" s="1"/>
  <c r="BV123" i="31"/>
  <c r="BV123" i="32"/>
  <c r="BW123" i="32" s="1"/>
  <c r="BX123" i="32" s="1"/>
  <c r="BV135" i="31"/>
  <c r="BV135" i="32"/>
  <c r="BW135" i="32" s="1"/>
  <c r="BX135" i="32" s="1"/>
  <c r="BV147" i="31"/>
  <c r="BV147" i="32"/>
  <c r="BW147" i="32" s="1"/>
  <c r="BX147" i="32" s="1"/>
  <c r="BV159" i="31"/>
  <c r="BV159" i="32"/>
  <c r="BW159" i="32" s="1"/>
  <c r="BX159" i="32" s="1"/>
  <c r="BV171" i="31"/>
  <c r="BV171" i="32"/>
  <c r="BW171" i="32" s="1"/>
  <c r="BX171" i="32" s="1"/>
  <c r="BV183" i="31"/>
  <c r="BV183" i="32"/>
  <c r="BW183" i="32" s="1"/>
  <c r="BX183" i="32" s="1"/>
  <c r="BV195" i="31"/>
  <c r="BV195" i="32"/>
  <c r="BW195" i="32" s="1"/>
  <c r="BX195" i="32" s="1"/>
  <c r="BV207" i="31"/>
  <c r="BV207" i="32"/>
  <c r="BW207" i="32" s="1"/>
  <c r="BX207" i="32" s="1"/>
  <c r="BV219" i="31"/>
  <c r="BV219" i="32"/>
  <c r="BW219" i="32" s="1"/>
  <c r="BX219" i="32" s="1"/>
  <c r="BV231" i="31"/>
  <c r="BV231" i="32"/>
  <c r="BW231" i="32" s="1"/>
  <c r="BX231" i="32" s="1"/>
  <c r="BV243" i="31"/>
  <c r="BV243" i="32"/>
  <c r="BW243" i="32" s="1"/>
  <c r="BX243" i="32" s="1"/>
  <c r="BV255" i="31"/>
  <c r="BV255" i="32"/>
  <c r="BW255" i="32" s="1"/>
  <c r="BX255" i="32" s="1"/>
  <c r="BV267" i="31"/>
  <c r="BV267" i="32"/>
  <c r="BW267" i="32" s="1"/>
  <c r="BX267" i="32" s="1"/>
  <c r="BV279" i="31"/>
  <c r="BV279" i="32"/>
  <c r="BW279" i="32" s="1"/>
  <c r="BX279" i="32" s="1"/>
  <c r="BV291" i="31"/>
  <c r="BV291" i="32"/>
  <c r="BW291" i="32" s="1"/>
  <c r="BX291" i="32" s="1"/>
  <c r="BV303" i="31"/>
  <c r="BV303" i="32"/>
  <c r="BW303" i="32" s="1"/>
  <c r="BX303" i="32" s="1"/>
  <c r="BV315" i="31"/>
  <c r="BV315" i="32"/>
  <c r="BW315" i="32" s="1"/>
  <c r="BX315" i="32" s="1"/>
  <c r="BV327" i="31"/>
  <c r="BV327" i="32"/>
  <c r="BW327" i="32" s="1"/>
  <c r="BX327" i="32" s="1"/>
  <c r="BV339" i="31"/>
  <c r="BV339" i="32"/>
  <c r="BW339" i="32" s="1"/>
  <c r="BX339" i="32" s="1"/>
  <c r="BV351" i="31"/>
  <c r="BV351" i="32"/>
  <c r="BW351" i="32" s="1"/>
  <c r="BX351" i="32" s="1"/>
  <c r="BV363" i="31"/>
  <c r="BV363" i="32"/>
  <c r="BW363" i="32" s="1"/>
  <c r="BX363" i="32" s="1"/>
  <c r="BV375" i="31"/>
  <c r="BV375" i="32"/>
  <c r="BW375" i="32" s="1"/>
  <c r="BX375" i="32" s="1"/>
  <c r="BV387" i="31"/>
  <c r="BV387" i="32"/>
  <c r="BW387" i="32" s="1"/>
  <c r="BX387" i="32" s="1"/>
  <c r="BV399" i="31"/>
  <c r="BV399" i="32"/>
  <c r="BW399" i="32" s="1"/>
  <c r="BX399" i="32" s="1"/>
  <c r="BV411" i="31"/>
  <c r="BV411" i="32"/>
  <c r="BW411" i="32" s="1"/>
  <c r="BX411" i="32" s="1"/>
  <c r="BV423" i="31"/>
  <c r="BV423" i="32"/>
  <c r="BW423" i="32" s="1"/>
  <c r="BX423" i="32" s="1"/>
  <c r="BV435" i="31"/>
  <c r="BV435" i="32"/>
  <c r="BW435" i="32" s="1"/>
  <c r="BX435" i="32" s="1"/>
  <c r="BV447" i="31"/>
  <c r="BV447" i="32"/>
  <c r="BW447" i="32" s="1"/>
  <c r="BX447" i="32" s="1"/>
  <c r="BV459" i="31"/>
  <c r="BV459" i="32"/>
  <c r="BW459" i="32" s="1"/>
  <c r="BX459" i="32" s="1"/>
  <c r="BV471" i="31"/>
  <c r="BV471" i="32"/>
  <c r="BW471" i="32" s="1"/>
  <c r="BX471" i="32" s="1"/>
  <c r="BV483" i="31"/>
  <c r="BV483" i="32"/>
  <c r="BW483" i="32" s="1"/>
  <c r="BX483" i="32" s="1"/>
  <c r="BV495" i="31"/>
  <c r="BV495" i="32"/>
  <c r="BW495" i="32" s="1"/>
  <c r="BX495" i="32" s="1"/>
  <c r="BV507" i="31"/>
  <c r="BV507" i="32"/>
  <c r="BW507" i="32" s="1"/>
  <c r="BX507" i="32" s="1"/>
  <c r="BV519" i="31"/>
  <c r="BV519" i="32"/>
  <c r="BW519" i="32" s="1"/>
  <c r="BX519" i="32" s="1"/>
  <c r="BV531" i="31"/>
  <c r="BV531" i="32"/>
  <c r="BW531" i="32" s="1"/>
  <c r="BX531" i="32" s="1"/>
  <c r="BV543" i="31"/>
  <c r="BV543" i="32"/>
  <c r="BW543" i="32" s="1"/>
  <c r="BX543" i="32" s="1"/>
  <c r="BV555" i="31"/>
  <c r="BV555" i="32"/>
  <c r="BW555" i="32" s="1"/>
  <c r="BX555" i="32" s="1"/>
  <c r="BV567" i="31"/>
  <c r="BV567" i="32"/>
  <c r="BW567" i="32" s="1"/>
  <c r="BX567" i="32" s="1"/>
  <c r="BV579" i="31"/>
  <c r="BV579" i="32"/>
  <c r="BW579" i="32" s="1"/>
  <c r="BX579" i="32" s="1"/>
  <c r="BV591" i="31"/>
  <c r="BV591" i="32"/>
  <c r="BW591" i="32" s="1"/>
  <c r="BX591" i="32" s="1"/>
  <c r="BV603" i="31"/>
  <c r="BV603" i="32"/>
  <c r="BW603" i="32" s="1"/>
  <c r="BX603" i="32" s="1"/>
  <c r="BV615" i="31"/>
  <c r="BV615" i="32"/>
  <c r="BW615" i="32" s="1"/>
  <c r="BX615" i="32" s="1"/>
  <c r="BV627" i="31"/>
  <c r="BV627" i="32"/>
  <c r="BW627" i="32" s="1"/>
  <c r="BX627" i="32" s="1"/>
  <c r="BV639" i="31"/>
  <c r="BV639" i="32"/>
  <c r="BW639" i="32" s="1"/>
  <c r="BX639" i="32" s="1"/>
  <c r="BV651" i="31"/>
  <c r="BV651" i="32"/>
  <c r="BW651" i="32" s="1"/>
  <c r="BX651" i="32" s="1"/>
  <c r="BV663" i="31"/>
  <c r="BV663" i="32"/>
  <c r="BW663" i="32" s="1"/>
  <c r="BX663" i="32" s="1"/>
  <c r="BV675" i="31"/>
  <c r="BW675" i="31" s="1"/>
  <c r="BX675" i="31" s="1"/>
  <c r="BV675" i="32"/>
  <c r="BW675" i="32" s="1"/>
  <c r="BX675" i="32" s="1"/>
  <c r="BV687" i="31"/>
  <c r="BV687" i="32"/>
  <c r="BW687" i="32" s="1"/>
  <c r="BX687" i="32" s="1"/>
  <c r="BV699" i="31"/>
  <c r="BV699" i="32"/>
  <c r="BW699" i="32" s="1"/>
  <c r="BX699" i="32" s="1"/>
  <c r="BV17" i="31"/>
  <c r="BV17" i="32"/>
  <c r="BW17" i="32" s="1"/>
  <c r="BX17" i="32" s="1"/>
  <c r="BV29" i="31"/>
  <c r="BV29" i="32"/>
  <c r="BW29" i="32" s="1"/>
  <c r="BX29" i="32" s="1"/>
  <c r="BV41" i="31"/>
  <c r="BV41" i="32"/>
  <c r="BW41" i="32" s="1"/>
  <c r="BX41" i="32" s="1"/>
  <c r="BV53" i="31"/>
  <c r="BV53" i="32"/>
  <c r="BW53" i="32" s="1"/>
  <c r="BX53" i="32" s="1"/>
  <c r="BV65" i="31"/>
  <c r="BV65" i="32"/>
  <c r="BW65" i="32" s="1"/>
  <c r="BX65" i="32" s="1"/>
  <c r="BV77" i="31"/>
  <c r="BV77" i="32"/>
  <c r="BW77" i="32" s="1"/>
  <c r="BX77" i="32" s="1"/>
  <c r="BV89" i="31"/>
  <c r="BV89" i="32"/>
  <c r="BW89" i="32" s="1"/>
  <c r="BX89" i="32" s="1"/>
  <c r="BV101" i="31"/>
  <c r="BV101" i="32"/>
  <c r="BW101" i="32" s="1"/>
  <c r="BX101" i="32" s="1"/>
  <c r="BV113" i="31"/>
  <c r="BV113" i="32"/>
  <c r="BW113" i="32" s="1"/>
  <c r="BX113" i="32" s="1"/>
  <c r="BV125" i="31"/>
  <c r="BV125" i="32"/>
  <c r="BW125" i="32" s="1"/>
  <c r="BX125" i="32" s="1"/>
  <c r="BV137" i="31"/>
  <c r="BV137" i="32"/>
  <c r="BW137" i="32" s="1"/>
  <c r="BX137" i="32" s="1"/>
  <c r="BV149" i="31"/>
  <c r="BV149" i="32"/>
  <c r="BW149" i="32" s="1"/>
  <c r="BX149" i="32" s="1"/>
  <c r="BV161" i="31"/>
  <c r="BV161" i="32"/>
  <c r="BW161" i="32" s="1"/>
  <c r="BX161" i="32" s="1"/>
  <c r="BV173" i="31"/>
  <c r="BV173" i="32"/>
  <c r="BW173" i="32" s="1"/>
  <c r="BX173" i="32" s="1"/>
  <c r="BV185" i="31"/>
  <c r="BV185" i="32"/>
  <c r="BW185" i="32" s="1"/>
  <c r="BX185" i="32" s="1"/>
  <c r="BV197" i="31"/>
  <c r="BV197" i="32"/>
  <c r="BW197" i="32" s="1"/>
  <c r="BX197" i="32" s="1"/>
  <c r="BV209" i="31"/>
  <c r="BV209" i="32"/>
  <c r="BW209" i="32" s="1"/>
  <c r="BX209" i="32" s="1"/>
  <c r="BV221" i="31"/>
  <c r="BV221" i="32"/>
  <c r="BW221" i="32" s="1"/>
  <c r="BX221" i="32" s="1"/>
  <c r="BV233" i="31"/>
  <c r="BV233" i="32"/>
  <c r="BW233" i="32" s="1"/>
  <c r="BX233" i="32" s="1"/>
  <c r="BV245" i="31"/>
  <c r="BV245" i="32"/>
  <c r="BW245" i="32" s="1"/>
  <c r="BX245" i="32" s="1"/>
  <c r="BV257" i="31"/>
  <c r="BV257" i="32"/>
  <c r="BW257" i="32" s="1"/>
  <c r="BX257" i="32" s="1"/>
  <c r="BV269" i="31"/>
  <c r="BV269" i="32"/>
  <c r="BW269" i="32" s="1"/>
  <c r="BX269" i="32" s="1"/>
  <c r="BV281" i="31"/>
  <c r="BV281" i="32"/>
  <c r="BW281" i="32" s="1"/>
  <c r="BX281" i="32" s="1"/>
  <c r="BV293" i="31"/>
  <c r="BV293" i="32"/>
  <c r="BW293" i="32" s="1"/>
  <c r="BX293" i="32" s="1"/>
  <c r="BV305" i="31"/>
  <c r="BV305" i="32"/>
  <c r="BW305" i="32" s="1"/>
  <c r="BX305" i="32" s="1"/>
  <c r="BV317" i="31"/>
  <c r="BV317" i="32"/>
  <c r="BW317" i="32" s="1"/>
  <c r="BX317" i="32" s="1"/>
  <c r="BV329" i="31"/>
  <c r="BV329" i="32"/>
  <c r="BW329" i="32" s="1"/>
  <c r="BX329" i="32" s="1"/>
  <c r="BV341" i="31"/>
  <c r="BV341" i="32"/>
  <c r="BW341" i="32" s="1"/>
  <c r="BX341" i="32" s="1"/>
  <c r="BV353" i="31"/>
  <c r="BV353" i="32"/>
  <c r="BW353" i="32" s="1"/>
  <c r="BX353" i="32" s="1"/>
  <c r="BV365" i="31"/>
  <c r="BV365" i="32"/>
  <c r="BW365" i="32" s="1"/>
  <c r="BX365" i="32" s="1"/>
  <c r="BV377" i="31"/>
  <c r="BV377" i="32"/>
  <c r="BW377" i="32" s="1"/>
  <c r="BX377" i="32" s="1"/>
  <c r="BV389" i="31"/>
  <c r="BV389" i="32"/>
  <c r="BW389" i="32" s="1"/>
  <c r="BX389" i="32" s="1"/>
  <c r="BV401" i="31"/>
  <c r="BV401" i="32"/>
  <c r="BW401" i="32" s="1"/>
  <c r="BX401" i="32" s="1"/>
  <c r="BV413" i="31"/>
  <c r="BV413" i="32"/>
  <c r="BW413" i="32" s="1"/>
  <c r="BX413" i="32" s="1"/>
  <c r="BV425" i="31"/>
  <c r="BV425" i="32"/>
  <c r="BW425" i="32" s="1"/>
  <c r="BX425" i="32" s="1"/>
  <c r="BV437" i="31"/>
  <c r="BV437" i="32"/>
  <c r="BW437" i="32" s="1"/>
  <c r="BX437" i="32" s="1"/>
  <c r="BV449" i="31"/>
  <c r="BV449" i="32"/>
  <c r="BW449" i="32" s="1"/>
  <c r="BX449" i="32" s="1"/>
  <c r="BV461" i="31"/>
  <c r="BV461" i="32"/>
  <c r="BW461" i="32" s="1"/>
  <c r="BX461" i="32" s="1"/>
  <c r="BV473" i="31"/>
  <c r="BV473" i="32"/>
  <c r="BW473" i="32" s="1"/>
  <c r="BX473" i="32" s="1"/>
  <c r="BV485" i="31"/>
  <c r="BV485" i="32"/>
  <c r="BW485" i="32" s="1"/>
  <c r="BX485" i="32" s="1"/>
  <c r="BV497" i="31"/>
  <c r="BV497" i="32"/>
  <c r="BW497" i="32" s="1"/>
  <c r="BX497" i="32" s="1"/>
  <c r="BV509" i="31"/>
  <c r="BV509" i="32"/>
  <c r="BW509" i="32" s="1"/>
  <c r="BX509" i="32" s="1"/>
  <c r="BV521" i="31"/>
  <c r="BV521" i="32"/>
  <c r="BW521" i="32" s="1"/>
  <c r="BX521" i="32" s="1"/>
  <c r="BV533" i="31"/>
  <c r="BV533" i="32"/>
  <c r="BW533" i="32" s="1"/>
  <c r="BX533" i="32" s="1"/>
  <c r="BV545" i="31"/>
  <c r="BV545" i="32"/>
  <c r="BW545" i="32" s="1"/>
  <c r="BX545" i="32" s="1"/>
  <c r="BV557" i="31"/>
  <c r="BV557" i="32"/>
  <c r="BW557" i="32" s="1"/>
  <c r="BX557" i="32" s="1"/>
  <c r="BV569" i="31"/>
  <c r="BV569" i="32"/>
  <c r="BW569" i="32" s="1"/>
  <c r="BX569" i="32" s="1"/>
  <c r="BV581" i="31"/>
  <c r="BV581" i="32"/>
  <c r="BW581" i="32" s="1"/>
  <c r="BX581" i="32" s="1"/>
  <c r="BV593" i="31"/>
  <c r="BV593" i="32"/>
  <c r="BW593" i="32" s="1"/>
  <c r="BX593" i="32" s="1"/>
  <c r="BV605" i="31"/>
  <c r="BV605" i="32"/>
  <c r="BW605" i="32" s="1"/>
  <c r="BX605" i="32" s="1"/>
  <c r="BV617" i="31"/>
  <c r="BV617" i="32"/>
  <c r="BW617" i="32" s="1"/>
  <c r="BX617" i="32" s="1"/>
  <c r="BV629" i="31"/>
  <c r="BV629" i="32"/>
  <c r="BW629" i="32" s="1"/>
  <c r="BX629" i="32" s="1"/>
  <c r="BV641" i="31"/>
  <c r="BV641" i="32"/>
  <c r="BW641" i="32" s="1"/>
  <c r="BX641" i="32" s="1"/>
  <c r="BV653" i="31"/>
  <c r="BW653" i="31" s="1"/>
  <c r="BX653" i="31" s="1"/>
  <c r="BV653" i="32"/>
  <c r="BW653" i="32" s="1"/>
  <c r="BX653" i="32" s="1"/>
  <c r="BV665" i="31"/>
  <c r="BV665" i="32"/>
  <c r="BW665" i="32" s="1"/>
  <c r="BX665" i="32" s="1"/>
  <c r="BV677" i="31"/>
  <c r="BV677" i="32"/>
  <c r="BW677" i="32" s="1"/>
  <c r="BX677" i="32" s="1"/>
  <c r="BV689" i="31"/>
  <c r="BV689" i="32"/>
  <c r="BW689" i="32" s="1"/>
  <c r="BX689" i="32" s="1"/>
  <c r="BV701" i="31"/>
  <c r="BV701" i="32"/>
  <c r="BW701" i="32" s="1"/>
  <c r="BX701" i="32" s="1"/>
  <c r="BM592" i="31"/>
  <c r="BN592" i="31"/>
  <c r="BM601" i="31"/>
  <c r="BN601" i="31"/>
  <c r="BV16" i="31"/>
  <c r="BV16" i="32"/>
  <c r="BW16" i="32" s="1"/>
  <c r="BX16" i="32" s="1"/>
  <c r="BV28" i="31"/>
  <c r="BV28" i="32"/>
  <c r="BW28" i="32" s="1"/>
  <c r="BX28" i="32" s="1"/>
  <c r="BV40" i="31"/>
  <c r="BV40" i="32"/>
  <c r="BW40" i="32" s="1"/>
  <c r="BX40" i="32" s="1"/>
  <c r="BV52" i="31"/>
  <c r="BV52" i="32"/>
  <c r="BW52" i="32" s="1"/>
  <c r="BX52" i="32" s="1"/>
  <c r="BV64" i="31"/>
  <c r="BV64" i="32"/>
  <c r="BW64" i="32" s="1"/>
  <c r="BX64" i="32" s="1"/>
  <c r="BV76" i="31"/>
  <c r="BV76" i="32"/>
  <c r="BW76" i="32" s="1"/>
  <c r="BX76" i="32" s="1"/>
  <c r="BM31" i="31"/>
  <c r="BN31" i="31"/>
  <c r="BM14" i="31"/>
  <c r="BN14" i="31"/>
  <c r="BM103" i="31"/>
  <c r="BN103" i="31"/>
  <c r="BM537" i="31"/>
  <c r="BN537" i="31"/>
  <c r="BN607" i="31"/>
  <c r="BM607" i="31"/>
  <c r="BN505" i="31"/>
  <c r="BM505" i="31"/>
  <c r="BM521" i="31"/>
  <c r="BN521" i="31"/>
  <c r="BM576" i="31"/>
  <c r="BN576" i="31"/>
  <c r="AU704" i="31"/>
  <c r="BN370" i="31"/>
  <c r="BN351" i="31"/>
  <c r="BM407" i="31"/>
  <c r="BN407" i="31"/>
  <c r="BN506" i="31"/>
  <c r="BM506" i="31"/>
  <c r="BM129" i="31"/>
  <c r="BN129" i="31"/>
  <c r="BM480" i="31"/>
  <c r="BN480" i="31"/>
  <c r="BM167" i="31"/>
  <c r="BN167" i="31"/>
  <c r="BM475" i="31"/>
  <c r="BN475" i="31"/>
  <c r="BV9" i="31"/>
  <c r="BV9" i="32"/>
  <c r="BW9" i="32" s="1"/>
  <c r="BX9" i="32" s="1"/>
  <c r="BV21" i="31"/>
  <c r="BV21" i="32"/>
  <c r="BW21" i="32" s="1"/>
  <c r="BX21" i="32" s="1"/>
  <c r="BV33" i="31"/>
  <c r="BV33" i="32"/>
  <c r="BW33" i="32" s="1"/>
  <c r="BX33" i="32" s="1"/>
  <c r="BV45" i="31"/>
  <c r="BV45" i="32"/>
  <c r="BW45" i="32" s="1"/>
  <c r="BX45" i="32" s="1"/>
  <c r="BV57" i="31"/>
  <c r="BV57" i="32"/>
  <c r="BW57" i="32" s="1"/>
  <c r="BX57" i="32" s="1"/>
  <c r="BV69" i="31"/>
  <c r="BV69" i="32"/>
  <c r="BW69" i="32" s="1"/>
  <c r="BX69" i="32" s="1"/>
  <c r="BV81" i="31"/>
  <c r="BV81" i="32"/>
  <c r="BW81" i="32" s="1"/>
  <c r="BX81" i="32" s="1"/>
  <c r="BV93" i="31"/>
  <c r="BV93" i="32"/>
  <c r="BW93" i="32" s="1"/>
  <c r="BX93" i="32" s="1"/>
  <c r="BV105" i="31"/>
  <c r="BV105" i="32"/>
  <c r="BW105" i="32" s="1"/>
  <c r="BX105" i="32" s="1"/>
  <c r="BV117" i="31"/>
  <c r="BV117" i="32"/>
  <c r="BW117" i="32" s="1"/>
  <c r="BX117" i="32" s="1"/>
  <c r="BV129" i="31"/>
  <c r="BV129" i="32"/>
  <c r="BW129" i="32" s="1"/>
  <c r="BX129" i="32" s="1"/>
  <c r="BV141" i="31"/>
  <c r="BV141" i="32"/>
  <c r="BW141" i="32" s="1"/>
  <c r="BX141" i="32" s="1"/>
  <c r="BV153" i="31"/>
  <c r="BV153" i="32"/>
  <c r="BW153" i="32" s="1"/>
  <c r="BX153" i="32" s="1"/>
  <c r="BV165" i="31"/>
  <c r="BV165" i="32"/>
  <c r="BW165" i="32" s="1"/>
  <c r="BX165" i="32" s="1"/>
  <c r="BV177" i="31"/>
  <c r="BV177" i="32"/>
  <c r="BW177" i="32" s="1"/>
  <c r="BX177" i="32" s="1"/>
  <c r="BV189" i="31"/>
  <c r="BV189" i="32"/>
  <c r="BW189" i="32" s="1"/>
  <c r="BX189" i="32" s="1"/>
  <c r="BV201" i="31"/>
  <c r="BV201" i="32"/>
  <c r="BW201" i="32" s="1"/>
  <c r="BX201" i="32" s="1"/>
  <c r="BV213" i="31"/>
  <c r="BV213" i="32"/>
  <c r="BW213" i="32" s="1"/>
  <c r="BX213" i="32" s="1"/>
  <c r="BV225" i="31"/>
  <c r="BV225" i="32"/>
  <c r="BW225" i="32" s="1"/>
  <c r="BX225" i="32" s="1"/>
  <c r="BV237" i="31"/>
  <c r="BV237" i="32"/>
  <c r="BW237" i="32" s="1"/>
  <c r="BX237" i="32" s="1"/>
  <c r="BV249" i="31"/>
  <c r="BV249" i="32"/>
  <c r="BW249" i="32" s="1"/>
  <c r="BX249" i="32" s="1"/>
  <c r="BV261" i="31"/>
  <c r="BV261" i="32"/>
  <c r="BW261" i="32" s="1"/>
  <c r="BX261" i="32" s="1"/>
  <c r="BV273" i="31"/>
  <c r="BV273" i="32"/>
  <c r="BW273" i="32" s="1"/>
  <c r="BX273" i="32" s="1"/>
  <c r="BV285" i="31"/>
  <c r="BV285" i="32"/>
  <c r="BW285" i="32" s="1"/>
  <c r="BX285" i="32" s="1"/>
  <c r="BV297" i="31"/>
  <c r="BV297" i="32"/>
  <c r="BW297" i="32" s="1"/>
  <c r="BX297" i="32" s="1"/>
  <c r="BV309" i="31"/>
  <c r="BV309" i="32"/>
  <c r="BW309" i="32" s="1"/>
  <c r="BX309" i="32" s="1"/>
  <c r="BV321" i="31"/>
  <c r="BV321" i="32"/>
  <c r="BW321" i="32" s="1"/>
  <c r="BX321" i="32" s="1"/>
  <c r="BV333" i="31"/>
  <c r="BV333" i="32"/>
  <c r="BW333" i="32" s="1"/>
  <c r="BX333" i="32" s="1"/>
  <c r="BV345" i="31"/>
  <c r="BV345" i="32"/>
  <c r="BW345" i="32" s="1"/>
  <c r="BX345" i="32" s="1"/>
  <c r="BV357" i="31"/>
  <c r="BV357" i="32"/>
  <c r="BW357" i="32" s="1"/>
  <c r="BX357" i="32" s="1"/>
  <c r="BV369" i="31"/>
  <c r="BV369" i="32"/>
  <c r="BW369" i="32" s="1"/>
  <c r="BX369" i="32" s="1"/>
  <c r="BV381" i="31"/>
  <c r="BV381" i="32"/>
  <c r="BW381" i="32" s="1"/>
  <c r="BX381" i="32" s="1"/>
  <c r="BV393" i="31"/>
  <c r="BV393" i="32"/>
  <c r="BW393" i="32" s="1"/>
  <c r="BX393" i="32" s="1"/>
  <c r="BV405" i="31"/>
  <c r="BV405" i="32"/>
  <c r="BW405" i="32" s="1"/>
  <c r="BX405" i="32" s="1"/>
  <c r="BV417" i="31"/>
  <c r="BV417" i="32"/>
  <c r="BW417" i="32" s="1"/>
  <c r="BX417" i="32" s="1"/>
  <c r="BV429" i="31"/>
  <c r="BV429" i="32"/>
  <c r="BW429" i="32" s="1"/>
  <c r="BX429" i="32" s="1"/>
  <c r="BV441" i="31"/>
  <c r="BV441" i="32"/>
  <c r="BW441" i="32" s="1"/>
  <c r="BX441" i="32" s="1"/>
  <c r="BV453" i="31"/>
  <c r="BV453" i="32"/>
  <c r="BW453" i="32" s="1"/>
  <c r="BX453" i="32" s="1"/>
  <c r="BV465" i="31"/>
  <c r="BV465" i="32"/>
  <c r="BW465" i="32" s="1"/>
  <c r="BX465" i="32" s="1"/>
  <c r="BV477" i="31"/>
  <c r="BV477" i="32"/>
  <c r="BW477" i="32" s="1"/>
  <c r="BX477" i="32" s="1"/>
  <c r="BV489" i="31"/>
  <c r="BV489" i="32"/>
  <c r="BW489" i="32" s="1"/>
  <c r="BX489" i="32" s="1"/>
  <c r="BV501" i="31"/>
  <c r="BV501" i="32"/>
  <c r="BW501" i="32" s="1"/>
  <c r="BX501" i="32" s="1"/>
  <c r="BV513" i="31"/>
  <c r="BV513" i="32"/>
  <c r="BW513" i="32" s="1"/>
  <c r="BX513" i="32" s="1"/>
  <c r="BV525" i="31"/>
  <c r="BV525" i="32"/>
  <c r="BW525" i="32" s="1"/>
  <c r="BX525" i="32" s="1"/>
  <c r="BV537" i="31"/>
  <c r="BV537" i="32"/>
  <c r="BW537" i="32" s="1"/>
  <c r="BX537" i="32" s="1"/>
  <c r="BV549" i="31"/>
  <c r="BV549" i="32"/>
  <c r="BW549" i="32" s="1"/>
  <c r="BX549" i="32" s="1"/>
  <c r="BV561" i="31"/>
  <c r="BV561" i="32"/>
  <c r="BW561" i="32" s="1"/>
  <c r="BX561" i="32" s="1"/>
  <c r="BV573" i="31"/>
  <c r="BV573" i="32"/>
  <c r="BW573" i="32" s="1"/>
  <c r="BX573" i="32" s="1"/>
  <c r="BV585" i="31"/>
  <c r="BV585" i="32"/>
  <c r="BW585" i="32" s="1"/>
  <c r="BX585" i="32" s="1"/>
  <c r="BV597" i="31"/>
  <c r="BV597" i="32"/>
  <c r="BW597" i="32" s="1"/>
  <c r="BX597" i="32" s="1"/>
  <c r="BV609" i="31"/>
  <c r="BV609" i="32"/>
  <c r="BW609" i="32" s="1"/>
  <c r="BX609" i="32" s="1"/>
  <c r="BV621" i="31"/>
  <c r="BV621" i="32"/>
  <c r="BW621" i="32" s="1"/>
  <c r="BX621" i="32" s="1"/>
  <c r="BV633" i="31"/>
  <c r="BV633" i="32"/>
  <c r="BW633" i="32" s="1"/>
  <c r="BX633" i="32" s="1"/>
  <c r="BV645" i="31"/>
  <c r="BV645" i="32"/>
  <c r="BW645" i="32" s="1"/>
  <c r="BX645" i="32" s="1"/>
  <c r="BV657" i="31"/>
  <c r="BV657" i="32"/>
  <c r="BW657" i="32" s="1"/>
  <c r="BX657" i="32" s="1"/>
  <c r="BV669" i="31"/>
  <c r="BV669" i="32"/>
  <c r="BW669" i="32" s="1"/>
  <c r="BX669" i="32" s="1"/>
  <c r="BV681" i="31"/>
  <c r="BV681" i="32"/>
  <c r="BW681" i="32" s="1"/>
  <c r="BX681" i="32" s="1"/>
  <c r="BV693" i="31"/>
  <c r="BV693" i="32"/>
  <c r="BW693" i="32" s="1"/>
  <c r="BX693" i="32" s="1"/>
  <c r="BM21" i="31"/>
  <c r="BN21" i="31"/>
  <c r="BN333" i="31"/>
  <c r="BM333" i="31"/>
  <c r="BM563" i="31"/>
  <c r="BN563" i="31"/>
  <c r="BM572" i="31"/>
  <c r="AV704" i="31"/>
  <c r="BV10" i="31"/>
  <c r="BV10" i="32"/>
  <c r="BW10" i="32" s="1"/>
  <c r="BX10" i="32" s="1"/>
  <c r="BV22" i="31"/>
  <c r="BV22" i="32"/>
  <c r="BW22" i="32" s="1"/>
  <c r="BX22" i="32" s="1"/>
  <c r="BV34" i="31"/>
  <c r="BV34" i="32"/>
  <c r="BW34" i="32" s="1"/>
  <c r="BX34" i="32" s="1"/>
  <c r="BV46" i="31"/>
  <c r="BV46" i="32"/>
  <c r="BW46" i="32" s="1"/>
  <c r="BX46" i="32" s="1"/>
  <c r="BV58" i="31"/>
  <c r="BV58" i="32"/>
  <c r="BW58" i="32" s="1"/>
  <c r="BX58" i="32" s="1"/>
  <c r="BV70" i="31"/>
  <c r="BV70" i="32"/>
  <c r="BW70" i="32" s="1"/>
  <c r="BX70" i="32" s="1"/>
  <c r="BV82" i="31"/>
  <c r="BV82" i="32"/>
  <c r="BW82" i="32" s="1"/>
  <c r="BX82" i="32" s="1"/>
  <c r="BV94" i="31"/>
  <c r="BV94" i="32"/>
  <c r="BW94" i="32" s="1"/>
  <c r="BX94" i="32" s="1"/>
  <c r="BV106" i="31"/>
  <c r="BV106" i="32"/>
  <c r="BW106" i="32" s="1"/>
  <c r="BX106" i="32" s="1"/>
  <c r="BV118" i="31"/>
  <c r="BV118" i="32"/>
  <c r="BW118" i="32" s="1"/>
  <c r="BX118" i="32" s="1"/>
  <c r="BV130" i="31"/>
  <c r="BV130" i="32"/>
  <c r="BW130" i="32" s="1"/>
  <c r="BX130" i="32" s="1"/>
  <c r="BV142" i="31"/>
  <c r="BV142" i="32"/>
  <c r="BW142" i="32" s="1"/>
  <c r="BX142" i="32" s="1"/>
  <c r="BV154" i="31"/>
  <c r="BV154" i="32"/>
  <c r="BW154" i="32" s="1"/>
  <c r="BX154" i="32" s="1"/>
  <c r="BV166" i="31"/>
  <c r="BV166" i="32"/>
  <c r="BW166" i="32" s="1"/>
  <c r="BX166" i="32" s="1"/>
  <c r="BV178" i="31"/>
  <c r="BV178" i="32"/>
  <c r="BW178" i="32" s="1"/>
  <c r="BX178" i="32" s="1"/>
  <c r="BV190" i="31"/>
  <c r="BV190" i="32"/>
  <c r="BW190" i="32" s="1"/>
  <c r="BX190" i="32" s="1"/>
  <c r="BV202" i="31"/>
  <c r="BV202" i="32"/>
  <c r="BW202" i="32" s="1"/>
  <c r="BX202" i="32" s="1"/>
  <c r="BV214" i="31"/>
  <c r="BV214" i="32"/>
  <c r="BW214" i="32" s="1"/>
  <c r="BX214" i="32" s="1"/>
  <c r="BV226" i="31"/>
  <c r="BV226" i="32"/>
  <c r="BW226" i="32" s="1"/>
  <c r="BX226" i="32" s="1"/>
  <c r="BV238" i="31"/>
  <c r="BV238" i="32"/>
  <c r="BW238" i="32" s="1"/>
  <c r="BX238" i="32" s="1"/>
  <c r="BV250" i="31"/>
  <c r="BV250" i="32"/>
  <c r="BW250" i="32" s="1"/>
  <c r="BX250" i="32" s="1"/>
  <c r="BV262" i="31"/>
  <c r="BV262" i="32"/>
  <c r="BW262" i="32" s="1"/>
  <c r="BX262" i="32" s="1"/>
  <c r="BV274" i="31"/>
  <c r="BV274" i="32"/>
  <c r="BW274" i="32" s="1"/>
  <c r="BX274" i="32" s="1"/>
  <c r="BV286" i="31"/>
  <c r="BV286" i="32"/>
  <c r="BW286" i="32" s="1"/>
  <c r="BX286" i="32" s="1"/>
  <c r="BV298" i="31"/>
  <c r="BV298" i="32"/>
  <c r="BW298" i="32" s="1"/>
  <c r="BX298" i="32" s="1"/>
  <c r="BV310" i="31"/>
  <c r="BV310" i="32"/>
  <c r="BW310" i="32" s="1"/>
  <c r="BX310" i="32" s="1"/>
  <c r="BV322" i="31"/>
  <c r="BV322" i="32"/>
  <c r="BW322" i="32" s="1"/>
  <c r="BX322" i="32" s="1"/>
  <c r="BV334" i="31"/>
  <c r="BV334" i="32"/>
  <c r="BW334" i="32" s="1"/>
  <c r="BX334" i="32" s="1"/>
  <c r="BV346" i="31"/>
  <c r="BV346" i="32"/>
  <c r="BW346" i="32" s="1"/>
  <c r="BX346" i="32" s="1"/>
  <c r="BV358" i="31"/>
  <c r="BV358" i="32"/>
  <c r="BW358" i="32" s="1"/>
  <c r="BX358" i="32" s="1"/>
  <c r="BV370" i="31"/>
  <c r="BV370" i="32"/>
  <c r="BW370" i="32" s="1"/>
  <c r="BX370" i="32" s="1"/>
  <c r="BV382" i="31"/>
  <c r="BV382" i="32"/>
  <c r="BW382" i="32" s="1"/>
  <c r="BX382" i="32" s="1"/>
  <c r="BV394" i="31"/>
  <c r="BV394" i="32"/>
  <c r="BW394" i="32" s="1"/>
  <c r="BX394" i="32" s="1"/>
  <c r="BV406" i="31"/>
  <c r="BV406" i="32"/>
  <c r="BW406" i="32" s="1"/>
  <c r="BX406" i="32" s="1"/>
  <c r="BV418" i="31"/>
  <c r="BV418" i="32"/>
  <c r="BW418" i="32" s="1"/>
  <c r="BX418" i="32" s="1"/>
  <c r="BV430" i="31"/>
  <c r="BV430" i="32"/>
  <c r="BW430" i="32" s="1"/>
  <c r="BX430" i="32" s="1"/>
  <c r="BV442" i="31"/>
  <c r="BV442" i="32"/>
  <c r="BW442" i="32" s="1"/>
  <c r="BX442" i="32" s="1"/>
  <c r="BV454" i="31"/>
  <c r="BV454" i="32"/>
  <c r="BW454" i="32" s="1"/>
  <c r="BX454" i="32" s="1"/>
  <c r="BV466" i="31"/>
  <c r="BV466" i="32"/>
  <c r="BW466" i="32" s="1"/>
  <c r="BX466" i="32" s="1"/>
  <c r="BV478" i="31"/>
  <c r="BV478" i="32"/>
  <c r="BW478" i="32" s="1"/>
  <c r="BX478" i="32" s="1"/>
  <c r="BV490" i="31"/>
  <c r="BV490" i="32"/>
  <c r="BW490" i="32" s="1"/>
  <c r="BX490" i="32" s="1"/>
  <c r="BV502" i="31"/>
  <c r="BV502" i="32"/>
  <c r="BW502" i="32" s="1"/>
  <c r="BX502" i="32" s="1"/>
  <c r="BV514" i="31"/>
  <c r="BV514" i="32"/>
  <c r="BW514" i="32" s="1"/>
  <c r="BX514" i="32" s="1"/>
  <c r="BV526" i="31"/>
  <c r="BV526" i="32"/>
  <c r="BW526" i="32" s="1"/>
  <c r="BX526" i="32" s="1"/>
  <c r="BV538" i="31"/>
  <c r="BV538" i="32"/>
  <c r="BW538" i="32" s="1"/>
  <c r="BX538" i="32" s="1"/>
  <c r="BV550" i="31"/>
  <c r="BV550" i="32"/>
  <c r="BW550" i="32" s="1"/>
  <c r="BX550" i="32" s="1"/>
  <c r="BV562" i="31"/>
  <c r="BV562" i="32"/>
  <c r="BW562" i="32" s="1"/>
  <c r="BX562" i="32" s="1"/>
  <c r="BV574" i="31"/>
  <c r="BV574" i="32"/>
  <c r="BW574" i="32" s="1"/>
  <c r="BX574" i="32" s="1"/>
  <c r="BV586" i="31"/>
  <c r="BV586" i="32"/>
  <c r="BW586" i="32" s="1"/>
  <c r="BX586" i="32" s="1"/>
  <c r="BV598" i="31"/>
  <c r="BV598" i="32"/>
  <c r="BW598" i="32" s="1"/>
  <c r="BX598" i="32" s="1"/>
  <c r="BV610" i="31"/>
  <c r="BV610" i="32"/>
  <c r="BW610" i="32" s="1"/>
  <c r="BX610" i="32" s="1"/>
  <c r="BV622" i="31"/>
  <c r="BV622" i="32"/>
  <c r="BW622" i="32" s="1"/>
  <c r="BX622" i="32" s="1"/>
  <c r="BV634" i="31"/>
  <c r="BV634" i="32"/>
  <c r="BW634" i="32" s="1"/>
  <c r="BX634" i="32" s="1"/>
  <c r="BV646" i="31"/>
  <c r="BV646" i="32"/>
  <c r="BW646" i="32" s="1"/>
  <c r="BX646" i="32" s="1"/>
  <c r="BV658" i="31"/>
  <c r="BV658" i="32"/>
  <c r="BW658" i="32" s="1"/>
  <c r="BX658" i="32" s="1"/>
  <c r="BV670" i="31"/>
  <c r="BV670" i="32"/>
  <c r="BW670" i="32" s="1"/>
  <c r="BX670" i="32" s="1"/>
  <c r="BV682" i="31"/>
  <c r="BV682" i="32"/>
  <c r="BW682" i="32" s="1"/>
  <c r="BX682" i="32" s="1"/>
  <c r="BV694" i="31"/>
  <c r="BV694" i="32"/>
  <c r="BW694" i="32" s="1"/>
  <c r="BX694" i="32" s="1"/>
  <c r="BM451" i="31"/>
  <c r="BM457" i="31"/>
  <c r="BN457" i="31"/>
  <c r="BM645" i="31"/>
  <c r="AH704" i="31"/>
  <c r="BV11" i="31"/>
  <c r="BV11" i="32"/>
  <c r="BW11" i="32" s="1"/>
  <c r="BX11" i="32" s="1"/>
  <c r="BV23" i="31"/>
  <c r="BV23" i="32"/>
  <c r="BW23" i="32" s="1"/>
  <c r="BX23" i="32" s="1"/>
  <c r="BV35" i="31"/>
  <c r="BV35" i="32"/>
  <c r="BW35" i="32" s="1"/>
  <c r="BX35" i="32" s="1"/>
  <c r="BV47" i="31"/>
  <c r="BV47" i="32"/>
  <c r="BW47" i="32" s="1"/>
  <c r="BX47" i="32" s="1"/>
  <c r="BV59" i="31"/>
  <c r="BV59" i="32"/>
  <c r="BW59" i="32" s="1"/>
  <c r="BX59" i="32" s="1"/>
  <c r="BV71" i="31"/>
  <c r="BV71" i="32"/>
  <c r="BW71" i="32" s="1"/>
  <c r="BX71" i="32" s="1"/>
  <c r="BV83" i="31"/>
  <c r="BV83" i="32"/>
  <c r="BW83" i="32" s="1"/>
  <c r="BX83" i="32" s="1"/>
  <c r="BV95" i="31"/>
  <c r="BV95" i="32"/>
  <c r="BW95" i="32" s="1"/>
  <c r="BX95" i="32" s="1"/>
  <c r="BV107" i="31"/>
  <c r="BV107" i="32"/>
  <c r="BW107" i="32" s="1"/>
  <c r="BX107" i="32" s="1"/>
  <c r="BV119" i="31"/>
  <c r="BV119" i="32"/>
  <c r="BW119" i="32" s="1"/>
  <c r="BX119" i="32" s="1"/>
  <c r="BV131" i="31"/>
  <c r="BV131" i="32"/>
  <c r="BW131" i="32" s="1"/>
  <c r="BX131" i="32" s="1"/>
  <c r="BV143" i="31"/>
  <c r="BV143" i="32"/>
  <c r="BW143" i="32" s="1"/>
  <c r="BX143" i="32" s="1"/>
  <c r="BV155" i="31"/>
  <c r="BV155" i="32"/>
  <c r="BW155" i="32" s="1"/>
  <c r="BX155" i="32" s="1"/>
  <c r="BV167" i="31"/>
  <c r="BV167" i="32"/>
  <c r="BW167" i="32" s="1"/>
  <c r="BX167" i="32" s="1"/>
  <c r="BV179" i="31"/>
  <c r="BV179" i="32"/>
  <c r="BW179" i="32" s="1"/>
  <c r="BX179" i="32" s="1"/>
  <c r="BV191" i="31"/>
  <c r="BV191" i="32"/>
  <c r="BW191" i="32" s="1"/>
  <c r="BX191" i="32" s="1"/>
  <c r="BV203" i="31"/>
  <c r="BV203" i="32"/>
  <c r="BW203" i="32" s="1"/>
  <c r="BX203" i="32" s="1"/>
  <c r="BV215" i="31"/>
  <c r="BV215" i="32"/>
  <c r="BW215" i="32" s="1"/>
  <c r="BX215" i="32" s="1"/>
  <c r="BV227" i="31"/>
  <c r="BV227" i="32"/>
  <c r="BW227" i="32" s="1"/>
  <c r="BX227" i="32" s="1"/>
  <c r="BV239" i="31"/>
  <c r="BV239" i="32"/>
  <c r="BW239" i="32" s="1"/>
  <c r="BX239" i="32" s="1"/>
  <c r="BV251" i="31"/>
  <c r="BV251" i="32"/>
  <c r="BW251" i="32" s="1"/>
  <c r="BX251" i="32" s="1"/>
  <c r="BV263" i="31"/>
  <c r="BV263" i="32"/>
  <c r="BW263" i="32" s="1"/>
  <c r="BX263" i="32" s="1"/>
  <c r="BV275" i="31"/>
  <c r="BV275" i="32"/>
  <c r="BW275" i="32" s="1"/>
  <c r="BX275" i="32" s="1"/>
  <c r="BV287" i="31"/>
  <c r="BV287" i="32"/>
  <c r="BW287" i="32" s="1"/>
  <c r="BX287" i="32" s="1"/>
  <c r="BV299" i="31"/>
  <c r="BV299" i="32"/>
  <c r="BW299" i="32" s="1"/>
  <c r="BX299" i="32" s="1"/>
  <c r="BV311" i="31"/>
  <c r="BV311" i="32"/>
  <c r="BW311" i="32" s="1"/>
  <c r="BX311" i="32" s="1"/>
  <c r="BV323" i="31"/>
  <c r="BV323" i="32"/>
  <c r="BW323" i="32" s="1"/>
  <c r="BX323" i="32" s="1"/>
  <c r="BV335" i="31"/>
  <c r="BV335" i="32"/>
  <c r="BW335" i="32" s="1"/>
  <c r="BX335" i="32" s="1"/>
  <c r="BV347" i="31"/>
  <c r="BV347" i="32"/>
  <c r="BW347" i="32" s="1"/>
  <c r="BX347" i="32" s="1"/>
  <c r="BV359" i="31"/>
  <c r="BV359" i="32"/>
  <c r="BW359" i="32" s="1"/>
  <c r="BX359" i="32" s="1"/>
  <c r="BV371" i="31"/>
  <c r="BV371" i="32"/>
  <c r="BW371" i="32" s="1"/>
  <c r="BX371" i="32" s="1"/>
  <c r="BV383" i="31"/>
  <c r="BV383" i="32"/>
  <c r="BW383" i="32" s="1"/>
  <c r="BX383" i="32" s="1"/>
  <c r="BV395" i="31"/>
  <c r="BV395" i="32"/>
  <c r="BW395" i="32" s="1"/>
  <c r="BX395" i="32" s="1"/>
  <c r="BV407" i="31"/>
  <c r="BV407" i="32"/>
  <c r="BW407" i="32" s="1"/>
  <c r="BX407" i="32" s="1"/>
  <c r="BV419" i="31"/>
  <c r="BV419" i="32"/>
  <c r="BW419" i="32" s="1"/>
  <c r="BX419" i="32" s="1"/>
  <c r="BV431" i="31"/>
  <c r="BV431" i="32"/>
  <c r="BW431" i="32" s="1"/>
  <c r="BX431" i="32" s="1"/>
  <c r="BV443" i="31"/>
  <c r="BV443" i="32"/>
  <c r="BW443" i="32" s="1"/>
  <c r="BX443" i="32" s="1"/>
  <c r="BV455" i="31"/>
  <c r="BV455" i="32"/>
  <c r="BW455" i="32" s="1"/>
  <c r="BX455" i="32" s="1"/>
  <c r="BV467" i="31"/>
  <c r="BV467" i="32"/>
  <c r="BW467" i="32" s="1"/>
  <c r="BX467" i="32" s="1"/>
  <c r="BV479" i="31"/>
  <c r="BV479" i="32"/>
  <c r="BW479" i="32" s="1"/>
  <c r="BX479" i="32" s="1"/>
  <c r="BV491" i="31"/>
  <c r="BV491" i="32"/>
  <c r="BW491" i="32" s="1"/>
  <c r="BX491" i="32" s="1"/>
  <c r="BV503" i="31"/>
  <c r="BV503" i="32"/>
  <c r="BW503" i="32" s="1"/>
  <c r="BX503" i="32" s="1"/>
  <c r="BV515" i="31"/>
  <c r="BV515" i="32"/>
  <c r="BW515" i="32" s="1"/>
  <c r="BX515" i="32" s="1"/>
  <c r="BV527" i="31"/>
  <c r="BV527" i="32"/>
  <c r="BW527" i="32" s="1"/>
  <c r="BX527" i="32" s="1"/>
  <c r="BV539" i="31"/>
  <c r="BV539" i="32"/>
  <c r="BW539" i="32" s="1"/>
  <c r="BX539" i="32" s="1"/>
  <c r="BV551" i="31"/>
  <c r="BV551" i="32"/>
  <c r="BW551" i="32" s="1"/>
  <c r="BX551" i="32" s="1"/>
  <c r="BV563" i="31"/>
  <c r="BV563" i="32"/>
  <c r="BW563" i="32" s="1"/>
  <c r="BX563" i="32" s="1"/>
  <c r="BV575" i="31"/>
  <c r="BV575" i="32"/>
  <c r="BW575" i="32" s="1"/>
  <c r="BX575" i="32" s="1"/>
  <c r="BV587" i="31"/>
  <c r="BV587" i="32"/>
  <c r="BW587" i="32" s="1"/>
  <c r="BX587" i="32" s="1"/>
  <c r="BV599" i="31"/>
  <c r="BV599" i="32"/>
  <c r="BW599" i="32" s="1"/>
  <c r="BX599" i="32" s="1"/>
  <c r="BV611" i="31"/>
  <c r="BV611" i="32"/>
  <c r="BW611" i="32" s="1"/>
  <c r="BX611" i="32" s="1"/>
  <c r="BV623" i="31"/>
  <c r="BV623" i="32"/>
  <c r="BW623" i="32" s="1"/>
  <c r="BX623" i="32" s="1"/>
  <c r="BV635" i="31"/>
  <c r="BV635" i="32"/>
  <c r="BW635" i="32" s="1"/>
  <c r="BX635" i="32" s="1"/>
  <c r="BV647" i="31"/>
  <c r="BV647" i="32"/>
  <c r="BW647" i="32" s="1"/>
  <c r="BX647" i="32" s="1"/>
  <c r="BV659" i="31"/>
  <c r="BV659" i="32"/>
  <c r="BW659" i="32" s="1"/>
  <c r="BX659" i="32" s="1"/>
  <c r="BV671" i="31"/>
  <c r="BV671" i="32"/>
  <c r="BW671" i="32" s="1"/>
  <c r="BX671" i="32" s="1"/>
  <c r="BV683" i="31"/>
  <c r="BV683" i="32"/>
  <c r="BW683" i="32" s="1"/>
  <c r="BX683" i="32" s="1"/>
  <c r="BV695" i="31"/>
  <c r="BV695" i="32"/>
  <c r="BW695" i="32" s="1"/>
  <c r="BX695" i="32" s="1"/>
  <c r="BN16" i="31"/>
  <c r="BM16" i="31"/>
  <c r="BM83" i="31"/>
  <c r="BM89" i="31"/>
  <c r="BN89" i="31"/>
  <c r="BM291" i="31"/>
  <c r="BN322" i="31"/>
  <c r="BM322" i="31"/>
  <c r="BM432" i="31"/>
  <c r="BV12" i="31"/>
  <c r="BV12" i="32"/>
  <c r="BW12" i="32" s="1"/>
  <c r="BX12" i="32" s="1"/>
  <c r="BV24" i="31"/>
  <c r="BV24" i="32"/>
  <c r="BW24" i="32" s="1"/>
  <c r="BX24" i="32" s="1"/>
  <c r="BV36" i="31"/>
  <c r="BV36" i="32"/>
  <c r="BW36" i="32" s="1"/>
  <c r="BX36" i="32" s="1"/>
  <c r="BV48" i="31"/>
  <c r="BV48" i="32"/>
  <c r="BW48" i="32" s="1"/>
  <c r="BX48" i="32" s="1"/>
  <c r="BV60" i="31"/>
  <c r="BV60" i="32"/>
  <c r="BW60" i="32" s="1"/>
  <c r="BX60" i="32" s="1"/>
  <c r="BV72" i="31"/>
  <c r="BV72" i="32"/>
  <c r="BW72" i="32" s="1"/>
  <c r="BX72" i="32" s="1"/>
  <c r="BV84" i="31"/>
  <c r="BV84" i="32"/>
  <c r="BW84" i="32" s="1"/>
  <c r="BX84" i="32" s="1"/>
  <c r="BV96" i="31"/>
  <c r="BV96" i="32"/>
  <c r="BW96" i="32" s="1"/>
  <c r="BX96" i="32" s="1"/>
  <c r="BV108" i="31"/>
  <c r="BV108" i="32"/>
  <c r="BW108" i="32" s="1"/>
  <c r="BX108" i="32" s="1"/>
  <c r="BV120" i="31"/>
  <c r="BV120" i="32"/>
  <c r="BW120" i="32" s="1"/>
  <c r="BX120" i="32" s="1"/>
  <c r="BV132" i="31"/>
  <c r="BV132" i="32"/>
  <c r="BW132" i="32" s="1"/>
  <c r="BX132" i="32" s="1"/>
  <c r="BV144" i="31"/>
  <c r="BV144" i="32"/>
  <c r="BW144" i="32" s="1"/>
  <c r="BX144" i="32" s="1"/>
  <c r="BV156" i="31"/>
  <c r="BV156" i="32"/>
  <c r="BW156" i="32" s="1"/>
  <c r="BX156" i="32" s="1"/>
  <c r="BV168" i="31"/>
  <c r="BV168" i="32"/>
  <c r="BW168" i="32" s="1"/>
  <c r="BX168" i="32" s="1"/>
  <c r="BV180" i="31"/>
  <c r="BV180" i="32"/>
  <c r="BW180" i="32" s="1"/>
  <c r="BX180" i="32" s="1"/>
  <c r="BV192" i="31"/>
  <c r="BV192" i="32"/>
  <c r="BW192" i="32" s="1"/>
  <c r="BX192" i="32" s="1"/>
  <c r="BV204" i="31"/>
  <c r="BV204" i="32"/>
  <c r="BW204" i="32" s="1"/>
  <c r="BX204" i="32" s="1"/>
  <c r="BV216" i="31"/>
  <c r="BV216" i="32"/>
  <c r="BW216" i="32" s="1"/>
  <c r="BX216" i="32" s="1"/>
  <c r="BV228" i="31"/>
  <c r="BV228" i="32"/>
  <c r="BW228" i="32" s="1"/>
  <c r="BX228" i="32" s="1"/>
  <c r="BV240" i="31"/>
  <c r="BV240" i="32"/>
  <c r="BW240" i="32" s="1"/>
  <c r="BX240" i="32" s="1"/>
  <c r="BV252" i="31"/>
  <c r="BV252" i="32"/>
  <c r="BW252" i="32" s="1"/>
  <c r="BX252" i="32" s="1"/>
  <c r="BV264" i="31"/>
  <c r="BV264" i="32"/>
  <c r="BW264" i="32" s="1"/>
  <c r="BX264" i="32" s="1"/>
  <c r="BV276" i="31"/>
  <c r="BV276" i="32"/>
  <c r="BW276" i="32" s="1"/>
  <c r="BX276" i="32" s="1"/>
  <c r="BV288" i="31"/>
  <c r="BV288" i="32"/>
  <c r="BW288" i="32" s="1"/>
  <c r="BX288" i="32" s="1"/>
  <c r="BV300" i="31"/>
  <c r="BV300" i="32"/>
  <c r="BW300" i="32" s="1"/>
  <c r="BX300" i="32" s="1"/>
  <c r="BV312" i="31"/>
  <c r="BV312" i="32"/>
  <c r="BW312" i="32" s="1"/>
  <c r="BX312" i="32" s="1"/>
  <c r="BV324" i="31"/>
  <c r="BV324" i="32"/>
  <c r="BW324" i="32" s="1"/>
  <c r="BX324" i="32" s="1"/>
  <c r="BV336" i="31"/>
  <c r="BV336" i="32"/>
  <c r="BW336" i="32" s="1"/>
  <c r="BX336" i="32" s="1"/>
  <c r="BV348" i="31"/>
  <c r="BV348" i="32"/>
  <c r="BW348" i="32" s="1"/>
  <c r="BX348" i="32" s="1"/>
  <c r="BV360" i="31"/>
  <c r="BV360" i="32"/>
  <c r="BW360" i="32" s="1"/>
  <c r="BX360" i="32" s="1"/>
  <c r="BV372" i="31"/>
  <c r="BV372" i="32"/>
  <c r="BW372" i="32" s="1"/>
  <c r="BX372" i="32" s="1"/>
  <c r="BV384" i="31"/>
  <c r="BV384" i="32"/>
  <c r="BW384" i="32" s="1"/>
  <c r="BX384" i="32" s="1"/>
  <c r="BV396" i="31"/>
  <c r="BV396" i="32"/>
  <c r="BW396" i="32" s="1"/>
  <c r="BX396" i="32" s="1"/>
  <c r="BV408" i="31"/>
  <c r="BV408" i="32"/>
  <c r="BW408" i="32" s="1"/>
  <c r="BX408" i="32" s="1"/>
  <c r="BV420" i="31"/>
  <c r="BV420" i="32"/>
  <c r="BW420" i="32" s="1"/>
  <c r="BX420" i="32" s="1"/>
  <c r="BV432" i="31"/>
  <c r="BV432" i="32"/>
  <c r="BW432" i="32" s="1"/>
  <c r="BX432" i="32" s="1"/>
  <c r="BV444" i="31"/>
  <c r="BV444" i="32"/>
  <c r="BW444" i="32" s="1"/>
  <c r="BX444" i="32" s="1"/>
  <c r="BV456" i="31"/>
  <c r="BV456" i="32"/>
  <c r="BW456" i="32" s="1"/>
  <c r="BX456" i="32" s="1"/>
  <c r="BV468" i="31"/>
  <c r="BV468" i="32"/>
  <c r="BW468" i="32" s="1"/>
  <c r="BX468" i="32" s="1"/>
  <c r="BV480" i="31"/>
  <c r="BV480" i="32"/>
  <c r="BW480" i="32" s="1"/>
  <c r="BX480" i="32" s="1"/>
  <c r="BV492" i="31"/>
  <c r="BV492" i="32"/>
  <c r="BW492" i="32" s="1"/>
  <c r="BX492" i="32" s="1"/>
  <c r="BV504" i="31"/>
  <c r="BV504" i="32"/>
  <c r="BW504" i="32" s="1"/>
  <c r="BX504" i="32" s="1"/>
  <c r="BV516" i="31"/>
  <c r="BV516" i="32"/>
  <c r="BW516" i="32" s="1"/>
  <c r="BX516" i="32" s="1"/>
  <c r="BV528" i="31"/>
  <c r="BV528" i="32"/>
  <c r="BW528" i="32" s="1"/>
  <c r="BX528" i="32" s="1"/>
  <c r="BV540" i="31"/>
  <c r="BV540" i="32"/>
  <c r="BW540" i="32" s="1"/>
  <c r="BX540" i="32" s="1"/>
  <c r="BV552" i="31"/>
  <c r="BV552" i="32"/>
  <c r="BW552" i="32" s="1"/>
  <c r="BX552" i="32" s="1"/>
  <c r="BV564" i="31"/>
  <c r="BV564" i="32"/>
  <c r="BW564" i="32" s="1"/>
  <c r="BX564" i="32" s="1"/>
  <c r="BV576" i="31"/>
  <c r="BV576" i="32"/>
  <c r="BW576" i="32" s="1"/>
  <c r="BX576" i="32" s="1"/>
  <c r="BV588" i="31"/>
  <c r="BV588" i="32"/>
  <c r="BW588" i="32" s="1"/>
  <c r="BX588" i="32" s="1"/>
  <c r="BV600" i="31"/>
  <c r="BV600" i="32"/>
  <c r="BW600" i="32" s="1"/>
  <c r="BX600" i="32" s="1"/>
  <c r="BV612" i="31"/>
  <c r="BV612" i="32"/>
  <c r="BW612" i="32" s="1"/>
  <c r="BX612" i="32" s="1"/>
  <c r="BV624" i="31"/>
  <c r="BV624" i="32"/>
  <c r="BW624" i="32" s="1"/>
  <c r="BX624" i="32" s="1"/>
  <c r="BV636" i="31"/>
  <c r="BV636" i="32"/>
  <c r="BW636" i="32" s="1"/>
  <c r="BX636" i="32" s="1"/>
  <c r="BV648" i="31"/>
  <c r="BV648" i="32"/>
  <c r="BW648" i="32" s="1"/>
  <c r="BX648" i="32" s="1"/>
  <c r="BV660" i="31"/>
  <c r="BV660" i="32"/>
  <c r="BW660" i="32" s="1"/>
  <c r="BX660" i="32" s="1"/>
  <c r="BV672" i="31"/>
  <c r="BV672" i="32"/>
  <c r="BW672" i="32" s="1"/>
  <c r="BX672" i="32" s="1"/>
  <c r="BV684" i="31"/>
  <c r="BV684" i="32"/>
  <c r="BW684" i="32" s="1"/>
  <c r="BX684" i="32" s="1"/>
  <c r="BV696" i="31"/>
  <c r="BV696" i="32"/>
  <c r="BW696" i="32" s="1"/>
  <c r="BX696" i="32" s="1"/>
  <c r="BM150" i="31"/>
  <c r="BN150" i="31"/>
  <c r="BN259" i="31"/>
  <c r="BN280" i="31"/>
  <c r="BM410" i="31"/>
  <c r="BN410" i="31"/>
  <c r="BM458" i="31"/>
  <c r="BN458" i="31"/>
  <c r="BN680" i="31"/>
  <c r="BM685" i="31"/>
  <c r="BN26" i="31"/>
  <c r="BM159" i="31"/>
  <c r="BN221" i="31"/>
  <c r="BN270" i="31"/>
  <c r="BN287" i="31"/>
  <c r="BN301" i="31"/>
  <c r="BN304" i="31" s="1"/>
  <c r="BN306" i="31" s="1"/>
  <c r="BN307" i="31" s="1"/>
  <c r="BN501" i="31"/>
  <c r="BN573" i="31"/>
  <c r="BN577" i="31"/>
  <c r="BN633" i="31"/>
  <c r="BM638" i="31"/>
  <c r="BM658" i="31"/>
  <c r="BN650" i="31"/>
  <c r="BV88" i="31"/>
  <c r="BV88" i="32"/>
  <c r="BW88" i="32" s="1"/>
  <c r="BX88" i="32" s="1"/>
  <c r="BV100" i="31"/>
  <c r="BV100" i="32"/>
  <c r="BW100" i="32" s="1"/>
  <c r="BX100" i="32" s="1"/>
  <c r="BV112" i="31"/>
  <c r="BV112" i="32"/>
  <c r="BW112" i="32" s="1"/>
  <c r="BX112" i="32" s="1"/>
  <c r="BV124" i="31"/>
  <c r="BV124" i="32"/>
  <c r="BW124" i="32" s="1"/>
  <c r="BX124" i="32" s="1"/>
  <c r="BV136" i="31"/>
  <c r="BV136" i="32"/>
  <c r="BW136" i="32" s="1"/>
  <c r="BX136" i="32" s="1"/>
  <c r="BV148" i="31"/>
  <c r="BV148" i="32"/>
  <c r="BW148" i="32" s="1"/>
  <c r="BX148" i="32" s="1"/>
  <c r="BV160" i="31"/>
  <c r="BV160" i="32"/>
  <c r="BW160" i="32" s="1"/>
  <c r="BX160" i="32" s="1"/>
  <c r="BV172" i="31"/>
  <c r="BV172" i="32"/>
  <c r="BW172" i="32" s="1"/>
  <c r="BX172" i="32" s="1"/>
  <c r="BV184" i="31"/>
  <c r="BV184" i="32"/>
  <c r="BW184" i="32" s="1"/>
  <c r="BX184" i="32" s="1"/>
  <c r="BV196" i="31"/>
  <c r="BV196" i="32"/>
  <c r="BW196" i="32" s="1"/>
  <c r="BX196" i="32" s="1"/>
  <c r="BV208" i="31"/>
  <c r="BV208" i="32"/>
  <c r="BW208" i="32" s="1"/>
  <c r="BX208" i="32" s="1"/>
  <c r="BV220" i="31"/>
  <c r="BV220" i="32"/>
  <c r="BW220" i="32" s="1"/>
  <c r="BX220" i="32" s="1"/>
  <c r="BV232" i="31"/>
  <c r="BV232" i="32"/>
  <c r="BW232" i="32" s="1"/>
  <c r="BX232" i="32" s="1"/>
  <c r="BV244" i="31"/>
  <c r="BV244" i="32"/>
  <c r="BW244" i="32" s="1"/>
  <c r="BX244" i="32" s="1"/>
  <c r="BV256" i="31"/>
  <c r="BV256" i="32"/>
  <c r="BW256" i="32" s="1"/>
  <c r="BX256" i="32" s="1"/>
  <c r="BV268" i="31"/>
  <c r="BV268" i="32"/>
  <c r="BW268" i="32" s="1"/>
  <c r="BX268" i="32" s="1"/>
  <c r="BV280" i="31"/>
  <c r="BV280" i="32"/>
  <c r="BW280" i="32" s="1"/>
  <c r="BX280" i="32" s="1"/>
  <c r="BV292" i="31"/>
  <c r="BV292" i="32"/>
  <c r="BW292" i="32" s="1"/>
  <c r="BX292" i="32" s="1"/>
  <c r="BV304" i="31"/>
  <c r="BV304" i="32"/>
  <c r="BW304" i="32" s="1"/>
  <c r="BX304" i="32" s="1"/>
  <c r="BV316" i="31"/>
  <c r="BV316" i="32"/>
  <c r="BW316" i="32" s="1"/>
  <c r="BX316" i="32" s="1"/>
  <c r="BV328" i="31"/>
  <c r="BV328" i="32"/>
  <c r="BW328" i="32" s="1"/>
  <c r="BX328" i="32" s="1"/>
  <c r="BV340" i="31"/>
  <c r="BV340" i="32"/>
  <c r="BW340" i="32" s="1"/>
  <c r="BX340" i="32" s="1"/>
  <c r="BV352" i="31"/>
  <c r="BV352" i="32"/>
  <c r="BW352" i="32" s="1"/>
  <c r="BX352" i="32" s="1"/>
  <c r="BV364" i="31"/>
  <c r="BV364" i="32"/>
  <c r="BW364" i="32" s="1"/>
  <c r="BX364" i="32" s="1"/>
  <c r="BV376" i="31"/>
  <c r="BV376" i="32"/>
  <c r="BW376" i="32" s="1"/>
  <c r="BX376" i="32" s="1"/>
  <c r="BV388" i="31"/>
  <c r="BV388" i="32"/>
  <c r="BW388" i="32" s="1"/>
  <c r="BX388" i="32" s="1"/>
  <c r="BV400" i="31"/>
  <c r="BV400" i="32"/>
  <c r="BW400" i="32" s="1"/>
  <c r="BX400" i="32" s="1"/>
  <c r="BV412" i="31"/>
  <c r="BV412" i="32"/>
  <c r="BW412" i="32" s="1"/>
  <c r="BX412" i="32" s="1"/>
  <c r="BV424" i="31"/>
  <c r="BV424" i="32"/>
  <c r="BW424" i="32" s="1"/>
  <c r="BX424" i="32" s="1"/>
  <c r="BV436" i="31"/>
  <c r="BV436" i="32"/>
  <c r="BW436" i="32" s="1"/>
  <c r="BX436" i="32" s="1"/>
  <c r="BV448" i="31"/>
  <c r="BV448" i="32"/>
  <c r="BW448" i="32" s="1"/>
  <c r="BX448" i="32" s="1"/>
  <c r="BV460" i="31"/>
  <c r="BV460" i="32"/>
  <c r="BW460" i="32" s="1"/>
  <c r="BX460" i="32" s="1"/>
  <c r="BV472" i="31"/>
  <c r="BV472" i="32"/>
  <c r="BW472" i="32" s="1"/>
  <c r="BX472" i="32" s="1"/>
  <c r="BV484" i="31"/>
  <c r="BV484" i="32"/>
  <c r="BW484" i="32" s="1"/>
  <c r="BX484" i="32" s="1"/>
  <c r="BV496" i="31"/>
  <c r="BV496" i="32"/>
  <c r="BW496" i="32" s="1"/>
  <c r="BX496" i="32" s="1"/>
  <c r="BV508" i="31"/>
  <c r="BV508" i="32"/>
  <c r="BW508" i="32" s="1"/>
  <c r="BX508" i="32" s="1"/>
  <c r="BV520" i="31"/>
  <c r="BV520" i="32"/>
  <c r="BW520" i="32" s="1"/>
  <c r="BX520" i="32" s="1"/>
  <c r="BV532" i="31"/>
  <c r="BV532" i="32"/>
  <c r="BW532" i="32" s="1"/>
  <c r="BX532" i="32" s="1"/>
  <c r="BV544" i="31"/>
  <c r="BV544" i="32"/>
  <c r="BW544" i="32" s="1"/>
  <c r="BX544" i="32" s="1"/>
  <c r="BV556" i="31"/>
  <c r="BV556" i="32"/>
  <c r="BW556" i="32" s="1"/>
  <c r="BX556" i="32" s="1"/>
  <c r="BV568" i="31"/>
  <c r="BV568" i="32"/>
  <c r="BW568" i="32" s="1"/>
  <c r="BX568" i="32" s="1"/>
  <c r="BV580" i="31"/>
  <c r="BV580" i="32"/>
  <c r="BW580" i="32" s="1"/>
  <c r="BX580" i="32" s="1"/>
  <c r="BV592" i="31"/>
  <c r="BV592" i="32"/>
  <c r="BW592" i="32" s="1"/>
  <c r="BX592" i="32" s="1"/>
  <c r="BV604" i="31"/>
  <c r="BV604" i="32"/>
  <c r="BW604" i="32" s="1"/>
  <c r="BX604" i="32" s="1"/>
  <c r="BV616" i="31"/>
  <c r="BV616" i="32"/>
  <c r="BW616" i="32" s="1"/>
  <c r="BX616" i="32" s="1"/>
  <c r="BV628" i="31"/>
  <c r="BV628" i="32"/>
  <c r="BW628" i="32" s="1"/>
  <c r="BX628" i="32" s="1"/>
  <c r="BV640" i="31"/>
  <c r="BV640" i="32"/>
  <c r="BW640" i="32" s="1"/>
  <c r="BX640" i="32" s="1"/>
  <c r="BV652" i="31"/>
  <c r="BV652" i="32"/>
  <c r="BW652" i="32" s="1"/>
  <c r="BX652" i="32" s="1"/>
  <c r="BV664" i="31"/>
  <c r="BV664" i="32"/>
  <c r="BW664" i="32" s="1"/>
  <c r="BX664" i="32" s="1"/>
  <c r="BV676" i="31"/>
  <c r="BV676" i="32"/>
  <c r="BW676" i="32" s="1"/>
  <c r="BX676" i="32" s="1"/>
  <c r="BV688" i="31"/>
  <c r="BW688" i="31" s="1"/>
  <c r="BX688" i="31" s="1"/>
  <c r="BV688" i="32"/>
  <c r="BW688" i="32" s="1"/>
  <c r="BX688" i="32" s="1"/>
  <c r="BV700" i="31"/>
  <c r="BV700" i="32"/>
  <c r="BW700" i="32" s="1"/>
  <c r="BX700" i="32" s="1"/>
  <c r="BN17" i="31"/>
  <c r="BN37" i="31"/>
  <c r="BM57" i="31"/>
  <c r="BM62" i="31"/>
  <c r="BM160" i="31"/>
  <c r="BN212" i="31"/>
  <c r="BN334" i="31"/>
  <c r="BM345" i="31"/>
  <c r="BN384" i="31"/>
  <c r="BN386" i="31" s="1"/>
  <c r="BN393" i="31"/>
  <c r="BM444" i="31"/>
  <c r="BN507" i="31"/>
  <c r="BN547" i="31"/>
  <c r="BN574" i="31"/>
  <c r="BN584" i="31"/>
  <c r="BN603" i="31"/>
  <c r="BM639" i="31"/>
  <c r="BM641" i="31" s="1"/>
  <c r="BN697" i="31"/>
  <c r="BN699" i="31" s="1"/>
  <c r="BN82" i="31"/>
  <c r="BN503" i="31"/>
  <c r="BN557" i="31"/>
  <c r="AG704" i="31"/>
  <c r="BN19" i="31"/>
  <c r="BN81" i="31"/>
  <c r="BN121" i="31"/>
  <c r="BN124" i="31" s="1"/>
  <c r="BN134" i="31"/>
  <c r="BN147" i="31"/>
  <c r="BM279" i="31"/>
  <c r="BN283" i="31"/>
  <c r="BM300" i="31"/>
  <c r="BN309" i="31"/>
  <c r="BN314" i="31"/>
  <c r="BN318" i="31"/>
  <c r="BN339" i="31"/>
  <c r="BN377" i="31"/>
  <c r="BN381" i="31"/>
  <c r="BN390" i="31"/>
  <c r="BN443" i="31"/>
  <c r="BN495" i="31"/>
  <c r="BN567" i="31"/>
  <c r="BN569" i="31" s="1"/>
  <c r="BN606" i="31"/>
  <c r="BM618" i="31"/>
  <c r="BN24" i="31"/>
  <c r="BN29" i="31"/>
  <c r="BN42" i="31"/>
  <c r="BN56" i="31"/>
  <c r="BN77" i="31"/>
  <c r="BN85" i="31"/>
  <c r="BN143" i="31"/>
  <c r="BN193" i="31"/>
  <c r="BN202" i="31"/>
  <c r="BN267" i="31"/>
  <c r="BM361" i="31"/>
  <c r="BN394" i="31"/>
  <c r="BM452" i="31"/>
  <c r="BM500" i="31"/>
  <c r="BN544" i="31"/>
  <c r="BN552" i="31"/>
  <c r="BN554" i="31" s="1"/>
  <c r="BN578" i="31"/>
  <c r="BN582" i="31"/>
  <c r="BN586" i="31"/>
  <c r="BN591" i="31"/>
  <c r="BM599" i="31"/>
  <c r="BM602" i="31"/>
  <c r="J8" i="31"/>
  <c r="BN74" i="31"/>
  <c r="BN172" i="31"/>
  <c r="BN198" i="31"/>
  <c r="BN216" i="31"/>
  <c r="BM264" i="31"/>
  <c r="BN271" i="31"/>
  <c r="BN288" i="31"/>
  <c r="BN292" i="31"/>
  <c r="BN327" i="31"/>
  <c r="BN335" i="31"/>
  <c r="BN352" i="31"/>
  <c r="BN423" i="31"/>
  <c r="BN428" i="31" s="1"/>
  <c r="BN430" i="31" s="1"/>
  <c r="BN431" i="31" s="1"/>
  <c r="BM448" i="31"/>
  <c r="BN492" i="31"/>
  <c r="BM575" i="31"/>
  <c r="BN615" i="31"/>
  <c r="BN631" i="31"/>
  <c r="BM649" i="31"/>
  <c r="BN659" i="31"/>
  <c r="BN670" i="31"/>
  <c r="BN678" i="31"/>
  <c r="BN682" i="31"/>
  <c r="BM686" i="31"/>
  <c r="BN693" i="31"/>
  <c r="W8" i="31"/>
  <c r="AI8" i="31"/>
  <c r="BN61" i="31"/>
  <c r="BN110" i="31"/>
  <c r="BN112" i="31" s="1"/>
  <c r="BN225" i="31"/>
  <c r="BN252" i="31"/>
  <c r="BN323" i="31"/>
  <c r="L8" i="31"/>
  <c r="BH8" i="31"/>
  <c r="BH704" i="31" s="1"/>
  <c r="BN144" i="31"/>
  <c r="BN161" i="31"/>
  <c r="BM169" i="31"/>
  <c r="BN248" i="31"/>
  <c r="BN254" i="31" s="1"/>
  <c r="BM268" i="31"/>
  <c r="BN362" i="31"/>
  <c r="BN484" i="31"/>
  <c r="BN515" i="31"/>
  <c r="BN667" i="31"/>
  <c r="BM75" i="31"/>
  <c r="BM119" i="31"/>
  <c r="BM182" i="31"/>
  <c r="BN261" i="31"/>
  <c r="BM272" i="31"/>
  <c r="BM285" i="31"/>
  <c r="BN341" i="31"/>
  <c r="BM379" i="31"/>
  <c r="BM409" i="31"/>
  <c r="BN449" i="31"/>
  <c r="BM497" i="31"/>
  <c r="BN510" i="31"/>
  <c r="BN549" i="31"/>
  <c r="BN565" i="31"/>
  <c r="BN616" i="31"/>
  <c r="BM660" i="31"/>
  <c r="BN679" i="31"/>
  <c r="BN683" i="31"/>
  <c r="Z8" i="31"/>
  <c r="AL8" i="31"/>
  <c r="AX8" i="31"/>
  <c r="AX704" i="31" s="1"/>
  <c r="AA8" i="31"/>
  <c r="AM8" i="31"/>
  <c r="AY8" i="31"/>
  <c r="AY704" i="31" s="1"/>
  <c r="BN102" i="31"/>
  <c r="BN321" i="31"/>
  <c r="BN516" i="31"/>
  <c r="BN533" i="31"/>
  <c r="BN580" i="31"/>
  <c r="BM695" i="31"/>
  <c r="P8" i="31"/>
  <c r="AB8" i="31"/>
  <c r="AN8" i="31"/>
  <c r="AZ8" i="31"/>
  <c r="AZ704" i="31" s="1"/>
  <c r="BN9" i="31"/>
  <c r="BN116" i="31"/>
  <c r="BN137" i="31"/>
  <c r="BN140" i="31" s="1"/>
  <c r="BM162" i="31"/>
  <c r="BM170" i="31"/>
  <c r="BN205" i="31"/>
  <c r="BN237" i="31"/>
  <c r="BN273" i="31"/>
  <c r="BN325" i="31"/>
  <c r="BM346" i="31"/>
  <c r="BN354" i="31"/>
  <c r="BM380" i="31"/>
  <c r="BN402" i="31"/>
  <c r="BN404" i="31" s="1"/>
  <c r="BM425" i="31"/>
  <c r="BN467" i="31"/>
  <c r="BN470" i="31" s="1"/>
  <c r="BN472" i="31" s="1"/>
  <c r="BM494" i="31"/>
  <c r="BN498" i="31"/>
  <c r="BN540" i="31"/>
  <c r="BM558" i="31"/>
  <c r="BM566" i="31"/>
  <c r="BM569" i="31" s="1"/>
  <c r="BN589" i="31"/>
  <c r="BN609" i="31"/>
  <c r="BN612" i="31" s="1"/>
  <c r="BN620" i="31"/>
  <c r="BN625" i="31"/>
  <c r="BM637" i="31"/>
  <c r="BN644" i="31"/>
  <c r="AO8" i="31"/>
  <c r="BA8" i="31"/>
  <c r="BA704" i="31" s="1"/>
  <c r="BN63" i="31"/>
  <c r="BN120" i="31"/>
  <c r="BN209" i="31"/>
  <c r="BM250" i="31"/>
  <c r="BN278" i="31"/>
  <c r="BM282" i="31"/>
  <c r="BM317" i="31"/>
  <c r="BN338" i="31"/>
  <c r="BN372" i="31"/>
  <c r="BN397" i="31"/>
  <c r="BN413" i="31"/>
  <c r="BM417" i="31"/>
  <c r="BM419" i="31" s="1"/>
  <c r="BN446" i="31"/>
  <c r="BN463" i="31"/>
  <c r="BN525" i="31"/>
  <c r="BN594" i="31"/>
  <c r="BN596" i="31" s="1"/>
  <c r="BN605" i="31"/>
  <c r="BN651" i="31"/>
  <c r="BM673" i="31"/>
  <c r="R8" i="31"/>
  <c r="AP8" i="31"/>
  <c r="BB8" i="31"/>
  <c r="BB704" i="31" s="1"/>
  <c r="BV662" i="31"/>
  <c r="BW662" i="31" s="1"/>
  <c r="BX662" i="31" s="1"/>
  <c r="BN696" i="31"/>
  <c r="S8" i="31"/>
  <c r="AE8" i="31"/>
  <c r="AQ8" i="31"/>
  <c r="BC8" i="31"/>
  <c r="BC704" i="31" s="1"/>
  <c r="T8" i="31"/>
  <c r="AF8" i="31"/>
  <c r="BM8" i="31"/>
  <c r="BM13" i="31"/>
  <c r="BN92" i="31"/>
  <c r="BM92" i="31"/>
  <c r="BN12" i="31"/>
  <c r="BM25" i="31"/>
  <c r="BM28" i="31"/>
  <c r="BM38" i="31"/>
  <c r="BM18" i="31"/>
  <c r="BM50" i="31"/>
  <c r="BM11" i="31"/>
  <c r="BM10" i="31"/>
  <c r="BM45" i="31"/>
  <c r="BM20" i="31"/>
  <c r="BN15" i="31"/>
  <c r="BN27" i="31"/>
  <c r="BN40" i="31"/>
  <c r="BN52" i="31"/>
  <c r="BN64" i="31"/>
  <c r="BM80" i="31"/>
  <c r="BN93" i="31"/>
  <c r="BM93" i="31"/>
  <c r="BM23" i="31"/>
  <c r="BM48" i="31"/>
  <c r="BM60" i="31"/>
  <c r="BM22" i="31"/>
  <c r="BM36" i="31"/>
  <c r="BM47" i="31"/>
  <c r="BM59" i="31"/>
  <c r="BM30" i="31"/>
  <c r="BM43" i="31"/>
  <c r="BM55" i="31"/>
  <c r="BM88" i="31"/>
  <c r="BM66" i="31"/>
  <c r="BM68" i="31"/>
  <c r="BM41" i="31"/>
  <c r="BM53" i="31"/>
  <c r="BM65" i="31"/>
  <c r="BM67" i="31"/>
  <c r="BM87" i="31"/>
  <c r="BM101" i="31"/>
  <c r="BN166" i="31"/>
  <c r="BM166" i="31"/>
  <c r="BN78" i="31"/>
  <c r="BN90" i="31"/>
  <c r="BM100" i="31"/>
  <c r="BM86" i="31"/>
  <c r="BM99" i="31"/>
  <c r="BM115" i="31"/>
  <c r="BM98" i="31"/>
  <c r="BM109" i="31"/>
  <c r="BM112" i="31" s="1"/>
  <c r="BM108" i="31"/>
  <c r="BM128" i="31"/>
  <c r="BN153" i="31"/>
  <c r="BN155" i="31" s="1"/>
  <c r="BM153" i="31"/>
  <c r="BM155" i="31" s="1"/>
  <c r="BM106" i="31"/>
  <c r="BM122" i="31"/>
  <c r="BM124" i="31" s="1"/>
  <c r="BM105" i="31"/>
  <c r="BM79" i="31"/>
  <c r="BM91" i="31"/>
  <c r="BM104" i="31"/>
  <c r="BN117" i="31"/>
  <c r="BN130" i="31"/>
  <c r="BM158" i="31"/>
  <c r="BM152" i="31"/>
  <c r="BM127" i="31"/>
  <c r="BM138" i="31"/>
  <c r="BM140" i="31" s="1"/>
  <c r="BM151" i="31"/>
  <c r="BN171" i="31"/>
  <c r="BM171" i="31"/>
  <c r="BM136" i="31"/>
  <c r="BM149" i="31"/>
  <c r="BN174" i="31"/>
  <c r="BM174" i="31"/>
  <c r="BM135" i="31"/>
  <c r="BM148" i="31"/>
  <c r="BN184" i="31"/>
  <c r="BM184" i="31"/>
  <c r="BM133" i="31"/>
  <c r="BM146" i="31"/>
  <c r="BM175" i="31"/>
  <c r="BN187" i="31"/>
  <c r="BN189" i="31" s="1"/>
  <c r="BM187" i="31"/>
  <c r="BM189" i="31" s="1"/>
  <c r="BM132" i="31"/>
  <c r="BM145" i="31"/>
  <c r="BM118" i="31"/>
  <c r="BM131" i="31"/>
  <c r="BN290" i="31"/>
  <c r="BM290" i="31"/>
  <c r="BM201" i="31"/>
  <c r="BM213" i="31"/>
  <c r="BM224" i="31"/>
  <c r="BN239" i="31"/>
  <c r="BM239" i="31"/>
  <c r="BM236" i="31"/>
  <c r="BM200" i="31"/>
  <c r="BM223" i="31"/>
  <c r="BM235" i="31"/>
  <c r="BM173" i="31"/>
  <c r="BM186" i="31"/>
  <c r="BM199" i="31"/>
  <c r="BM222" i="31"/>
  <c r="BM234" i="31"/>
  <c r="BM245" i="31"/>
  <c r="BM247" i="31"/>
  <c r="BM197" i="31"/>
  <c r="BM220" i="31"/>
  <c r="BM232" i="31"/>
  <c r="BM196" i="31"/>
  <c r="BM219" i="31"/>
  <c r="BM231" i="31"/>
  <c r="BM195" i="31"/>
  <c r="BM207" i="31"/>
  <c r="BM218" i="31"/>
  <c r="BM230" i="31"/>
  <c r="BM168" i="31"/>
  <c r="BM181" i="31"/>
  <c r="BM194" i="31"/>
  <c r="BM206" i="31"/>
  <c r="BM217" i="31"/>
  <c r="BM229" i="31"/>
  <c r="BM258" i="31"/>
  <c r="BM251" i="31"/>
  <c r="BM260" i="31"/>
  <c r="BM204" i="31"/>
  <c r="BM215" i="31"/>
  <c r="BM227" i="31"/>
  <c r="BM165" i="31"/>
  <c r="BM192" i="31"/>
  <c r="BM203" i="31"/>
  <c r="BM214" i="31"/>
  <c r="BM226" i="31"/>
  <c r="BM277" i="31"/>
  <c r="BM276" i="31"/>
  <c r="BN336" i="31"/>
  <c r="BM336" i="31"/>
  <c r="BM275" i="31"/>
  <c r="BN337" i="31"/>
  <c r="BM337" i="31"/>
  <c r="BM249" i="31"/>
  <c r="BM262" i="31"/>
  <c r="BM274" i="31"/>
  <c r="BN324" i="31"/>
  <c r="BM324" i="31"/>
  <c r="BM316" i="31"/>
  <c r="BM286" i="31"/>
  <c r="BM299" i="31"/>
  <c r="BM246" i="31"/>
  <c r="BM303" i="31"/>
  <c r="BM305" i="31" s="1"/>
  <c r="BN344" i="31"/>
  <c r="BM344" i="31"/>
  <c r="BM289" i="31"/>
  <c r="BM302" i="31"/>
  <c r="BM315" i="31"/>
  <c r="BM332" i="31"/>
  <c r="BM313" i="31"/>
  <c r="BM312" i="31"/>
  <c r="BM311" i="31"/>
  <c r="BM284" i="31"/>
  <c r="BM298" i="31"/>
  <c r="BM310" i="31"/>
  <c r="BN375" i="31"/>
  <c r="BM375" i="31"/>
  <c r="BN376" i="31"/>
  <c r="BM376" i="31"/>
  <c r="BM392" i="31"/>
  <c r="BM320" i="31"/>
  <c r="BM281" i="31"/>
  <c r="BM293" i="31"/>
  <c r="BM308" i="31"/>
  <c r="BM319" i="31"/>
  <c r="BM326" i="31"/>
  <c r="BM363" i="31"/>
  <c r="BN383" i="31"/>
  <c r="BM383" i="31"/>
  <c r="BM359" i="31"/>
  <c r="BM358" i="31"/>
  <c r="BM357" i="31"/>
  <c r="BM331" i="31"/>
  <c r="BM343" i="31"/>
  <c r="BM356" i="31"/>
  <c r="BN412" i="31"/>
  <c r="BM412" i="31"/>
  <c r="BM330" i="31"/>
  <c r="BM342" i="31"/>
  <c r="BM329" i="31"/>
  <c r="BM374" i="31"/>
  <c r="BM328" i="31"/>
  <c r="BM340" i="31"/>
  <c r="BM353" i="31"/>
  <c r="BM365" i="31"/>
  <c r="BM367" i="31" s="1"/>
  <c r="BM371" i="31"/>
  <c r="BM378" i="31"/>
  <c r="BM391" i="31"/>
  <c r="BM414" i="31"/>
  <c r="BM401" i="31"/>
  <c r="BM404" i="31" s="1"/>
  <c r="BM389" i="31"/>
  <c r="BM400" i="31"/>
  <c r="BN445" i="31"/>
  <c r="BM445" i="31"/>
  <c r="BM399" i="31"/>
  <c r="BM373" i="31"/>
  <c r="BM398" i="31"/>
  <c r="BN453" i="31"/>
  <c r="BM453" i="31"/>
  <c r="BN483" i="31"/>
  <c r="BM396" i="31"/>
  <c r="BM382" i="31"/>
  <c r="BM395" i="31"/>
  <c r="BN408" i="31"/>
  <c r="BM408" i="31"/>
  <c r="BN502" i="31"/>
  <c r="BM502" i="31"/>
  <c r="BM427" i="31"/>
  <c r="BM429" i="31" s="1"/>
  <c r="BM456" i="31"/>
  <c r="BM426" i="31"/>
  <c r="BM438" i="31"/>
  <c r="BM411" i="31"/>
  <c r="BM424" i="31"/>
  <c r="BM437" i="31"/>
  <c r="BM469" i="31"/>
  <c r="BM471" i="31" s="1"/>
  <c r="BM435" i="31"/>
  <c r="BM422" i="31"/>
  <c r="BM434" i="31"/>
  <c r="BM455" i="31"/>
  <c r="BM468" i="31"/>
  <c r="BM481" i="31"/>
  <c r="BM466" i="31"/>
  <c r="BM479" i="31"/>
  <c r="BM465" i="31"/>
  <c r="BM478" i="31"/>
  <c r="BM464" i="31"/>
  <c r="BM477" i="31"/>
  <c r="BN523" i="31"/>
  <c r="BM523" i="31"/>
  <c r="BM450" i="31"/>
  <c r="BM476" i="31"/>
  <c r="BM493" i="31"/>
  <c r="BM486" i="31"/>
  <c r="BM447" i="31"/>
  <c r="BM474" i="31"/>
  <c r="BM485" i="31"/>
  <c r="BN524" i="31"/>
  <c r="BM524" i="31"/>
  <c r="BM504" i="31"/>
  <c r="BM514" i="31"/>
  <c r="BM518" i="31" s="1"/>
  <c r="BM513" i="31"/>
  <c r="BM512" i="31"/>
  <c r="BM535" i="31"/>
  <c r="BM499" i="31"/>
  <c r="BM511" i="31"/>
  <c r="BM536" i="31"/>
  <c r="BN546" i="31"/>
  <c r="BM546" i="31"/>
  <c r="BM509" i="31"/>
  <c r="BM496" i="31"/>
  <c r="BM508" i="31"/>
  <c r="BM527" i="31"/>
  <c r="BM522" i="31"/>
  <c r="BM534" i="31"/>
  <c r="BM532" i="31"/>
  <c r="BM531" i="31"/>
  <c r="BM530" i="31"/>
  <c r="BN604" i="31"/>
  <c r="BM604" i="31"/>
  <c r="BM529" i="31"/>
  <c r="BM551" i="31"/>
  <c r="BN559" i="31"/>
  <c r="BM559" i="31"/>
  <c r="BM526" i="31"/>
  <c r="BM538" i="31"/>
  <c r="BN562" i="31"/>
  <c r="BM550" i="31"/>
  <c r="BM548" i="31"/>
  <c r="BM545" i="31"/>
  <c r="BM561" i="31"/>
  <c r="BM543" i="31"/>
  <c r="BM564" i="31"/>
  <c r="BM588" i="31"/>
  <c r="BN623" i="31"/>
  <c r="BM623" i="31"/>
  <c r="BN579" i="31"/>
  <c r="BM590" i="31"/>
  <c r="BM581" i="31"/>
  <c r="BN635" i="31"/>
  <c r="BM635" i="31"/>
  <c r="BM587" i="31"/>
  <c r="BN624" i="31"/>
  <c r="BM624" i="31"/>
  <c r="BM627" i="31" s="1"/>
  <c r="BM593" i="31"/>
  <c r="BM583" i="31"/>
  <c r="BN617" i="31"/>
  <c r="BM617" i="31"/>
  <c r="BM608" i="31"/>
  <c r="BM622" i="31"/>
  <c r="BM621" i="31"/>
  <c r="BN636" i="31"/>
  <c r="BM634" i="31"/>
  <c r="BM648" i="31"/>
  <c r="BM647" i="31"/>
  <c r="BM656" i="31"/>
  <c r="BN668" i="31"/>
  <c r="BM668" i="31"/>
  <c r="BM666" i="31"/>
  <c r="BM694" i="31"/>
  <c r="BM669" i="31"/>
  <c r="BM672" i="31"/>
  <c r="BM671" i="31"/>
  <c r="BM684" i="31"/>
  <c r="BM681" i="31"/>
  <c r="BM692" i="31"/>
  <c r="U189" i="31"/>
  <c r="U140" i="31"/>
  <c r="BG699" i="31"/>
  <c r="AV699" i="31"/>
  <c r="AU699" i="31"/>
  <c r="AQ699" i="31"/>
  <c r="AP699" i="31"/>
  <c r="AN699" i="31"/>
  <c r="AM699" i="31"/>
  <c r="AL699" i="31"/>
  <c r="AJ699" i="31"/>
  <c r="AI699" i="31"/>
  <c r="AH699" i="31"/>
  <c r="AG699" i="31"/>
  <c r="X699" i="31"/>
  <c r="R699" i="31"/>
  <c r="AR696" i="31"/>
  <c r="AR695" i="31"/>
  <c r="V695" i="31"/>
  <c r="AR694" i="31"/>
  <c r="AR693" i="31"/>
  <c r="AR691" i="31"/>
  <c r="AR686" i="31"/>
  <c r="AR685" i="31"/>
  <c r="AR684" i="31"/>
  <c r="AR683" i="31"/>
  <c r="AR682" i="31"/>
  <c r="AR681" i="31"/>
  <c r="AR680" i="31"/>
  <c r="AR678" i="31"/>
  <c r="AR673" i="31"/>
  <c r="AR672" i="31"/>
  <c r="AR671" i="31"/>
  <c r="AR670" i="31"/>
  <c r="AR669" i="31"/>
  <c r="AR668" i="31"/>
  <c r="AR667" i="31"/>
  <c r="AR665" i="31"/>
  <c r="AR660" i="31"/>
  <c r="V660" i="31"/>
  <c r="AR659" i="31"/>
  <c r="AR658" i="31"/>
  <c r="AR656" i="31"/>
  <c r="AR651" i="31"/>
  <c r="AR650" i="31"/>
  <c r="AR649" i="31"/>
  <c r="AR648" i="31"/>
  <c r="AR647" i="31"/>
  <c r="AR646" i="31"/>
  <c r="AR644" i="31"/>
  <c r="AV641" i="31"/>
  <c r="AU641" i="31"/>
  <c r="AQ641" i="31"/>
  <c r="AP641" i="31"/>
  <c r="AO641" i="31"/>
  <c r="AN641" i="31"/>
  <c r="AM641" i="31"/>
  <c r="AL641" i="31"/>
  <c r="AJ641" i="31"/>
  <c r="AI641" i="31"/>
  <c r="AH641" i="31"/>
  <c r="AG641" i="31"/>
  <c r="L641" i="31"/>
  <c r="AR638" i="31"/>
  <c r="AR637" i="31"/>
  <c r="AR636" i="31"/>
  <c r="AR635" i="31"/>
  <c r="AR634" i="31"/>
  <c r="AR633" i="31"/>
  <c r="AR632" i="31"/>
  <c r="AR630" i="31"/>
  <c r="AR625" i="31"/>
  <c r="AL627" i="31"/>
  <c r="AR623" i="31"/>
  <c r="AR622" i="31"/>
  <c r="AR621" i="31"/>
  <c r="AR620" i="31"/>
  <c r="AR619" i="31"/>
  <c r="AR618" i="31"/>
  <c r="AR617" i="31"/>
  <c r="AR615" i="31"/>
  <c r="V615" i="31"/>
  <c r="AR610" i="31"/>
  <c r="AR608" i="31"/>
  <c r="AR607" i="31"/>
  <c r="AR606" i="31"/>
  <c r="V606" i="31"/>
  <c r="AT605" i="31"/>
  <c r="AR605" i="31"/>
  <c r="AR604" i="31"/>
  <c r="AR603" i="31"/>
  <c r="AR602" i="31"/>
  <c r="AR601" i="31"/>
  <c r="AR599" i="31"/>
  <c r="AV596" i="31"/>
  <c r="AQ596" i="31"/>
  <c r="AP596" i="31"/>
  <c r="AO596" i="31"/>
  <c r="AN596" i="31"/>
  <c r="AM596" i="31"/>
  <c r="AL596" i="31"/>
  <c r="AJ596" i="31"/>
  <c r="AI596" i="31"/>
  <c r="AH596" i="31"/>
  <c r="AG596" i="31"/>
  <c r="R596" i="31"/>
  <c r="AR593" i="31"/>
  <c r="AR592" i="31"/>
  <c r="AR591" i="31"/>
  <c r="AR590" i="31"/>
  <c r="AT589" i="31"/>
  <c r="AR589" i="31"/>
  <c r="AR588" i="31"/>
  <c r="AR587" i="31"/>
  <c r="AR586" i="31"/>
  <c r="AR585" i="31"/>
  <c r="AR584" i="31"/>
  <c r="AR583" i="31"/>
  <c r="V583" i="31"/>
  <c r="AR582" i="31"/>
  <c r="AR581" i="31"/>
  <c r="AR580" i="31"/>
  <c r="AR579" i="31"/>
  <c r="AR578" i="31"/>
  <c r="AR577" i="31"/>
  <c r="AR576" i="31"/>
  <c r="AR575" i="31"/>
  <c r="AR574" i="31"/>
  <c r="AR572" i="31"/>
  <c r="AR567" i="31"/>
  <c r="AR565" i="31"/>
  <c r="AR564" i="31"/>
  <c r="AR563" i="31"/>
  <c r="AR562" i="31"/>
  <c r="AR561" i="31"/>
  <c r="AR560" i="31"/>
  <c r="AR559" i="31"/>
  <c r="AR557" i="31"/>
  <c r="V557" i="31"/>
  <c r="BA554" i="31"/>
  <c r="AV554" i="31"/>
  <c r="AU554" i="31"/>
  <c r="AQ554" i="31"/>
  <c r="AP554" i="31"/>
  <c r="AO554" i="31"/>
  <c r="AN554" i="31"/>
  <c r="AM554" i="31"/>
  <c r="AL554" i="31"/>
  <c r="AJ554" i="31"/>
  <c r="AI554" i="31"/>
  <c r="AH554" i="31"/>
  <c r="AG554" i="31"/>
  <c r="Q554" i="31"/>
  <c r="AR551" i="31"/>
  <c r="AR550" i="31"/>
  <c r="AR549" i="31"/>
  <c r="AR548" i="31"/>
  <c r="AR547" i="31"/>
  <c r="AR546" i="31"/>
  <c r="AR545" i="31"/>
  <c r="AR543" i="31"/>
  <c r="AR538" i="31"/>
  <c r="AR537" i="31"/>
  <c r="AR536" i="31"/>
  <c r="AR535" i="31"/>
  <c r="AR533" i="31"/>
  <c r="V533" i="31"/>
  <c r="AR532" i="31"/>
  <c r="AR531" i="31"/>
  <c r="AR530" i="31"/>
  <c r="AR529" i="31"/>
  <c r="AR528" i="31"/>
  <c r="V528" i="31"/>
  <c r="AR527" i="31"/>
  <c r="AR526" i="31"/>
  <c r="AR525" i="31"/>
  <c r="AR524" i="31"/>
  <c r="AR523" i="31"/>
  <c r="AR521" i="31"/>
  <c r="AR516" i="31"/>
  <c r="AR515" i="31"/>
  <c r="AR513" i="31"/>
  <c r="AR512" i="31"/>
  <c r="AR511" i="31"/>
  <c r="AR510" i="31"/>
  <c r="AR509" i="31"/>
  <c r="AR508" i="31"/>
  <c r="AR507" i="31"/>
  <c r="AR506" i="31"/>
  <c r="AR505" i="31"/>
  <c r="AR504" i="31"/>
  <c r="AR503" i="31"/>
  <c r="AR502" i="31"/>
  <c r="AR501" i="31"/>
  <c r="AR500" i="31"/>
  <c r="AR499" i="31"/>
  <c r="AR498" i="31"/>
  <c r="AR497" i="31"/>
  <c r="AR496" i="31"/>
  <c r="AR495" i="31"/>
  <c r="AR494" i="31"/>
  <c r="AR492" i="31"/>
  <c r="AV489" i="31"/>
  <c r="AU489" i="31"/>
  <c r="AQ489" i="31"/>
  <c r="AP489" i="31"/>
  <c r="AO489" i="31"/>
  <c r="AN489" i="31"/>
  <c r="AM489" i="31"/>
  <c r="AL489" i="31"/>
  <c r="AJ489" i="31"/>
  <c r="AI489" i="31"/>
  <c r="AH489" i="31"/>
  <c r="AG489" i="31"/>
  <c r="AR486" i="31"/>
  <c r="AR485" i="31"/>
  <c r="AR484" i="31"/>
  <c r="V484" i="31"/>
  <c r="AR483" i="31"/>
  <c r="AR482" i="31"/>
  <c r="AR481" i="31"/>
  <c r="AR480" i="31"/>
  <c r="AR479" i="31"/>
  <c r="AR478" i="31"/>
  <c r="AR477" i="31"/>
  <c r="AR476" i="31"/>
  <c r="AR474" i="31"/>
  <c r="AV471" i="31"/>
  <c r="AQ471" i="31"/>
  <c r="AP471" i="31"/>
  <c r="AO471" i="31"/>
  <c r="AN471" i="31"/>
  <c r="AM471" i="31"/>
  <c r="AL471" i="31"/>
  <c r="AJ471" i="31"/>
  <c r="AI471" i="31"/>
  <c r="AH471" i="31"/>
  <c r="AG471" i="31"/>
  <c r="AB471" i="31"/>
  <c r="S471" i="31"/>
  <c r="J471" i="31"/>
  <c r="AR468" i="31"/>
  <c r="AR467" i="31"/>
  <c r="AR466" i="31"/>
  <c r="AR465" i="31"/>
  <c r="AR463" i="31"/>
  <c r="AR458" i="31"/>
  <c r="AR457" i="31"/>
  <c r="AR456" i="31"/>
  <c r="AR454" i="31"/>
  <c r="AR453" i="31"/>
  <c r="AR452" i="31"/>
  <c r="AR451" i="31"/>
  <c r="AR450" i="31"/>
  <c r="AR449" i="31"/>
  <c r="AR448" i="31"/>
  <c r="AR447" i="31"/>
  <c r="AR446" i="31"/>
  <c r="AR445" i="31"/>
  <c r="AR443" i="31"/>
  <c r="AR438" i="31"/>
  <c r="AR437" i="31"/>
  <c r="AR436" i="31"/>
  <c r="V436" i="31"/>
  <c r="AR435" i="31"/>
  <c r="AR434" i="31"/>
  <c r="AR432" i="31"/>
  <c r="AZ429" i="31"/>
  <c r="AV429" i="31"/>
  <c r="AU429" i="31"/>
  <c r="AQ429" i="31"/>
  <c r="AP429" i="31"/>
  <c r="AO429" i="31"/>
  <c r="AN429" i="31"/>
  <c r="AM429" i="31"/>
  <c r="AL429" i="31"/>
  <c r="AJ429" i="31"/>
  <c r="AI429" i="31"/>
  <c r="AH429" i="31"/>
  <c r="AG429" i="31"/>
  <c r="AR426" i="31"/>
  <c r="AR425" i="31"/>
  <c r="AR424" i="31"/>
  <c r="AR422" i="31"/>
  <c r="AR417" i="31"/>
  <c r="AR416" i="31"/>
  <c r="AR414" i="31"/>
  <c r="AR413" i="31"/>
  <c r="AR412" i="31"/>
  <c r="AR411" i="31"/>
  <c r="AR410" i="31"/>
  <c r="AR409" i="31"/>
  <c r="AR407" i="31"/>
  <c r="AR402" i="31"/>
  <c r="AR400" i="31"/>
  <c r="AR399" i="31"/>
  <c r="AR398" i="31"/>
  <c r="AR397" i="31"/>
  <c r="AR396" i="31"/>
  <c r="AR395" i="31"/>
  <c r="AR394" i="31"/>
  <c r="AR393" i="31"/>
  <c r="AR392" i="31"/>
  <c r="AR391" i="31"/>
  <c r="AR389" i="31"/>
  <c r="BG386" i="31"/>
  <c r="AV386" i="31"/>
  <c r="AU386" i="31"/>
  <c r="AQ386" i="31"/>
  <c r="AP386" i="31"/>
  <c r="AO386" i="31"/>
  <c r="AN386" i="31"/>
  <c r="AM386" i="31"/>
  <c r="AL386" i="31"/>
  <c r="AJ386" i="31"/>
  <c r="AI386" i="31"/>
  <c r="AH386" i="31"/>
  <c r="AG386" i="31"/>
  <c r="AB386" i="31"/>
  <c r="AR383" i="31"/>
  <c r="V383" i="31"/>
  <c r="AR382" i="31"/>
  <c r="AR381" i="31"/>
  <c r="AR380" i="31"/>
  <c r="AR379" i="31"/>
  <c r="AR378" i="31"/>
  <c r="AR377" i="31"/>
  <c r="AR376" i="31"/>
  <c r="AR375" i="31"/>
  <c r="AR374" i="31"/>
  <c r="AR373" i="31"/>
  <c r="AR372" i="31"/>
  <c r="AR370" i="31"/>
  <c r="AR365" i="31"/>
  <c r="AR363" i="31"/>
  <c r="AR362" i="31"/>
  <c r="AR361" i="31"/>
  <c r="AR360" i="31"/>
  <c r="AR359" i="31"/>
  <c r="AR358" i="31"/>
  <c r="AR357" i="31"/>
  <c r="AR356" i="31"/>
  <c r="AR355" i="31"/>
  <c r="AR354" i="31"/>
  <c r="AR353" i="31"/>
  <c r="AR351" i="31"/>
  <c r="AR346" i="31"/>
  <c r="AR345" i="31"/>
  <c r="AR344" i="31"/>
  <c r="AR343" i="31"/>
  <c r="AR342" i="31"/>
  <c r="AR341" i="31"/>
  <c r="AR340" i="31"/>
  <c r="AR339" i="31"/>
  <c r="AT337" i="31"/>
  <c r="AR337" i="31"/>
  <c r="AR336" i="31"/>
  <c r="AR335" i="31"/>
  <c r="AR334" i="31"/>
  <c r="AR333" i="31"/>
  <c r="AR332" i="31"/>
  <c r="AR331" i="31"/>
  <c r="AR330" i="31"/>
  <c r="AR329" i="31"/>
  <c r="AR328" i="31"/>
  <c r="AR327" i="31"/>
  <c r="AR326" i="31"/>
  <c r="AR325" i="31"/>
  <c r="AR324" i="31"/>
  <c r="AR323" i="31"/>
  <c r="AR322" i="31"/>
  <c r="AR321" i="31"/>
  <c r="AR320" i="31"/>
  <c r="AR319" i="31"/>
  <c r="AR318" i="31"/>
  <c r="AR317" i="31"/>
  <c r="AR316" i="31"/>
  <c r="AR315" i="31"/>
  <c r="AR314" i="31"/>
  <c r="AR313" i="31"/>
  <c r="AR312" i="31"/>
  <c r="AR311" i="31"/>
  <c r="AR310" i="31"/>
  <c r="AR308" i="31"/>
  <c r="AV305" i="31"/>
  <c r="AU305" i="31"/>
  <c r="AQ305" i="31"/>
  <c r="AP305" i="31"/>
  <c r="AO305" i="31"/>
  <c r="AN305" i="31"/>
  <c r="AM305" i="31"/>
  <c r="AL305" i="31"/>
  <c r="AJ305" i="31"/>
  <c r="AI305" i="31"/>
  <c r="AH305" i="31"/>
  <c r="AG305" i="31"/>
  <c r="AE305" i="31"/>
  <c r="AR302" i="31"/>
  <c r="AR301" i="31"/>
  <c r="AR300" i="31"/>
  <c r="AR298" i="31"/>
  <c r="AR293" i="31"/>
  <c r="AR292" i="31"/>
  <c r="AR291" i="31"/>
  <c r="AR290" i="31"/>
  <c r="AR289" i="31"/>
  <c r="AR287" i="31"/>
  <c r="AR286" i="31"/>
  <c r="AR285" i="31"/>
  <c r="AR284" i="31"/>
  <c r="AR283" i="31"/>
  <c r="AR282" i="31"/>
  <c r="AR281" i="31"/>
  <c r="AR280" i="31"/>
  <c r="AR279" i="31"/>
  <c r="AR278" i="31"/>
  <c r="AR277" i="31"/>
  <c r="AR276" i="31"/>
  <c r="AR275" i="31"/>
  <c r="AR274" i="31"/>
  <c r="AR273" i="31"/>
  <c r="Y273" i="31"/>
  <c r="AR272" i="31"/>
  <c r="AR271" i="31"/>
  <c r="AR270" i="31"/>
  <c r="AR269" i="31"/>
  <c r="AR268" i="31"/>
  <c r="AR267" i="31"/>
  <c r="AR266" i="31"/>
  <c r="AT265" i="31"/>
  <c r="AR265" i="31"/>
  <c r="AR264" i="31"/>
  <c r="AR263" i="31"/>
  <c r="AR262" i="31"/>
  <c r="AR261" i="31"/>
  <c r="AR260" i="31"/>
  <c r="AR258" i="31"/>
  <c r="AR253" i="31"/>
  <c r="AR252" i="31"/>
  <c r="AR251" i="31"/>
  <c r="AR249" i="31"/>
  <c r="AR248" i="31"/>
  <c r="AR247" i="31"/>
  <c r="V247" i="31"/>
  <c r="AR245" i="31"/>
  <c r="AR240" i="31"/>
  <c r="AR239" i="31"/>
  <c r="AR238" i="31"/>
  <c r="AR237" i="31"/>
  <c r="AR236" i="31"/>
  <c r="AR235" i="31"/>
  <c r="AR234" i="31"/>
  <c r="AR233" i="31"/>
  <c r="AR231" i="31"/>
  <c r="AR230" i="31"/>
  <c r="AR229" i="31"/>
  <c r="AR228" i="31"/>
  <c r="AR227" i="31"/>
  <c r="AR226" i="31"/>
  <c r="AR225" i="31"/>
  <c r="AR224" i="31"/>
  <c r="AR223" i="31"/>
  <c r="AR222" i="31"/>
  <c r="AR221" i="31"/>
  <c r="AR220" i="31"/>
  <c r="V220" i="31"/>
  <c r="AR219" i="31"/>
  <c r="AR218" i="31"/>
  <c r="AR217" i="31"/>
  <c r="AR216" i="31"/>
  <c r="AR215" i="31"/>
  <c r="AR213" i="31"/>
  <c r="AR212" i="31"/>
  <c r="AR207" i="31"/>
  <c r="AJ209" i="31"/>
  <c r="AR205" i="31"/>
  <c r="AR204" i="31"/>
  <c r="V204" i="31"/>
  <c r="AR203" i="31"/>
  <c r="AR202" i="31"/>
  <c r="AR201" i="31"/>
  <c r="AR200" i="31"/>
  <c r="AR199" i="31"/>
  <c r="AR198" i="31"/>
  <c r="AR197" i="31"/>
  <c r="AR196" i="31"/>
  <c r="AR195" i="31"/>
  <c r="AR194" i="31"/>
  <c r="AR192" i="31"/>
  <c r="AV189" i="31"/>
  <c r="AQ189" i="31"/>
  <c r="AP189" i="31"/>
  <c r="AO189" i="31"/>
  <c r="AN189" i="31"/>
  <c r="AM189" i="31"/>
  <c r="AL189" i="31"/>
  <c r="AJ189" i="31"/>
  <c r="AI189" i="31"/>
  <c r="AH189" i="31"/>
  <c r="AG189" i="31"/>
  <c r="W189" i="31"/>
  <c r="AR186" i="31"/>
  <c r="AR185" i="31"/>
  <c r="AR184" i="31"/>
  <c r="AR183" i="31"/>
  <c r="AR182" i="31"/>
  <c r="AR180" i="31"/>
  <c r="AR175" i="31"/>
  <c r="AR174" i="31"/>
  <c r="AR173" i="31"/>
  <c r="AR171" i="31"/>
  <c r="AR170" i="31"/>
  <c r="AR169" i="31"/>
  <c r="AR168" i="31"/>
  <c r="AR167" i="31"/>
  <c r="AR166" i="31"/>
  <c r="AR165" i="31"/>
  <c r="AR164" i="31"/>
  <c r="AR163" i="31"/>
  <c r="AR162" i="31"/>
  <c r="AR161" i="31"/>
  <c r="AR160" i="31"/>
  <c r="AR158" i="31"/>
  <c r="AV155" i="31"/>
  <c r="AQ155" i="31"/>
  <c r="AP155" i="31"/>
  <c r="AO155" i="31"/>
  <c r="AN155" i="31"/>
  <c r="AM155" i="31"/>
  <c r="AL155" i="31"/>
  <c r="AJ155" i="31"/>
  <c r="AI155" i="31"/>
  <c r="AH155" i="31"/>
  <c r="AG155" i="31"/>
  <c r="Z155" i="31"/>
  <c r="AR152" i="31"/>
  <c r="AR151" i="31"/>
  <c r="AR150" i="31"/>
  <c r="AR149" i="31"/>
  <c r="AR148" i="31"/>
  <c r="AR147" i="31"/>
  <c r="AR146" i="31"/>
  <c r="AR145" i="31"/>
  <c r="AR143" i="31"/>
  <c r="AR138" i="31"/>
  <c r="AM140" i="31"/>
  <c r="AL140" i="31"/>
  <c r="AR136" i="31"/>
  <c r="AR135" i="31"/>
  <c r="AR134" i="31"/>
  <c r="AR133" i="31"/>
  <c r="AR132" i="31"/>
  <c r="AR131" i="31"/>
  <c r="AR130" i="31"/>
  <c r="AR129" i="31"/>
  <c r="AR127" i="31"/>
  <c r="AR122" i="31"/>
  <c r="AO124" i="31"/>
  <c r="AN124" i="31"/>
  <c r="AM124" i="31"/>
  <c r="AR120" i="31"/>
  <c r="AR119" i="31"/>
  <c r="AR118" i="31"/>
  <c r="AR117" i="31"/>
  <c r="AR115" i="31"/>
  <c r="AR110" i="31"/>
  <c r="AU112" i="31"/>
  <c r="AS112" i="31"/>
  <c r="AR108" i="31"/>
  <c r="AR107" i="31"/>
  <c r="AR106" i="31"/>
  <c r="AR105" i="31"/>
  <c r="AR104" i="31"/>
  <c r="AR103" i="31"/>
  <c r="AR102" i="31"/>
  <c r="AR101" i="31"/>
  <c r="AR100" i="31"/>
  <c r="AR98" i="31"/>
  <c r="AR93" i="31"/>
  <c r="AR92" i="31"/>
  <c r="AR91" i="31"/>
  <c r="AR90" i="31"/>
  <c r="AR89" i="31"/>
  <c r="AR88" i="31"/>
  <c r="AR86" i="31"/>
  <c r="AR85" i="31"/>
  <c r="AR84" i="31"/>
  <c r="AR83" i="31"/>
  <c r="AR82" i="31"/>
  <c r="AR81" i="31"/>
  <c r="AR80" i="31"/>
  <c r="AR79" i="31"/>
  <c r="AR78" i="31"/>
  <c r="V78" i="31"/>
  <c r="AR77" i="31"/>
  <c r="AR76" i="31"/>
  <c r="AR74" i="31"/>
  <c r="AR69" i="31"/>
  <c r="AR68" i="31"/>
  <c r="AR67" i="31"/>
  <c r="AR66" i="31"/>
  <c r="AR65" i="31"/>
  <c r="AR64" i="31"/>
  <c r="V64" i="31"/>
  <c r="AR63" i="31"/>
  <c r="AR61" i="31"/>
  <c r="AR60" i="31"/>
  <c r="AR59" i="31"/>
  <c r="AR58" i="31"/>
  <c r="AR57" i="31"/>
  <c r="AR56" i="31"/>
  <c r="AR55" i="31"/>
  <c r="AR54" i="31"/>
  <c r="AR53" i="31"/>
  <c r="AR52" i="31"/>
  <c r="AR51" i="31"/>
  <c r="AT50" i="31"/>
  <c r="AR50" i="31"/>
  <c r="AR49" i="31"/>
  <c r="AR48" i="31"/>
  <c r="AR47" i="31"/>
  <c r="AR46" i="31"/>
  <c r="AR45" i="31"/>
  <c r="AR44" i="31"/>
  <c r="AR43" i="31"/>
  <c r="AR42" i="31"/>
  <c r="AR41" i="31"/>
  <c r="AR40" i="31"/>
  <c r="V40" i="31"/>
  <c r="AR39" i="31"/>
  <c r="AR38" i="31"/>
  <c r="AR36" i="31"/>
  <c r="AR31" i="31"/>
  <c r="AR30" i="31"/>
  <c r="AR29" i="31"/>
  <c r="V29" i="31"/>
  <c r="AR28" i="31"/>
  <c r="V28" i="31"/>
  <c r="AR26" i="31"/>
  <c r="AR25" i="31"/>
  <c r="AR24" i="31"/>
  <c r="AR23" i="31"/>
  <c r="AR22" i="31"/>
  <c r="AR21" i="31"/>
  <c r="AR20" i="31"/>
  <c r="AR19" i="31"/>
  <c r="AR18" i="31"/>
  <c r="AR17" i="31"/>
  <c r="AR16" i="31"/>
  <c r="AR15" i="31"/>
  <c r="AR14" i="31"/>
  <c r="AR13" i="31"/>
  <c r="AR12" i="31"/>
  <c r="AR11" i="31"/>
  <c r="AR10" i="31"/>
  <c r="Q704" i="31" l="1"/>
  <c r="BB641" i="31"/>
  <c r="BN439" i="31"/>
  <c r="BN441" i="31" s="1"/>
  <c r="BN442" i="31" s="1"/>
  <c r="AZ641" i="31"/>
  <c r="BA641" i="31"/>
  <c r="U641" i="31"/>
  <c r="BC641" i="31"/>
  <c r="AR9" i="31"/>
  <c r="AR37" i="31"/>
  <c r="AR70" i="31"/>
  <c r="AR75" i="31"/>
  <c r="AR94" i="31"/>
  <c r="AR27" i="31"/>
  <c r="BN419" i="31"/>
  <c r="BN661" i="31"/>
  <c r="BN663" i="31" s="1"/>
  <c r="BN664" i="31" s="1"/>
  <c r="BN111" i="31"/>
  <c r="BN113" i="31" s="1"/>
  <c r="BN114" i="31" s="1"/>
  <c r="BN255" i="31"/>
  <c r="BN256" i="31" s="1"/>
  <c r="BN257" i="31" s="1"/>
  <c r="BN295" i="31"/>
  <c r="BM661" i="31"/>
  <c r="BM663" i="31" s="1"/>
  <c r="BM664" i="31" s="1"/>
  <c r="BN674" i="31"/>
  <c r="BN676" i="31" s="1"/>
  <c r="BN677" i="31" s="1"/>
  <c r="BN473" i="31"/>
  <c r="BN242" i="31"/>
  <c r="BN366" i="31"/>
  <c r="BN368" i="31" s="1"/>
  <c r="BN369" i="31" s="1"/>
  <c r="BN241" i="31"/>
  <c r="BN403" i="31"/>
  <c r="BN405" i="31" s="1"/>
  <c r="BN406" i="31" s="1"/>
  <c r="BN208" i="31"/>
  <c r="BN210" i="31" s="1"/>
  <c r="BN211" i="31" s="1"/>
  <c r="BN70" i="31"/>
  <c r="BN539" i="31"/>
  <c r="BN541" i="31" s="1"/>
  <c r="BN542" i="31" s="1"/>
  <c r="BM255" i="31"/>
  <c r="BN626" i="31"/>
  <c r="BM188" i="31"/>
  <c r="BM190" i="31" s="1"/>
  <c r="BM191" i="31" s="1"/>
  <c r="BM94" i="31"/>
  <c r="BN188" i="31"/>
  <c r="BN190" i="31" s="1"/>
  <c r="BN191" i="31" s="1"/>
  <c r="BM540" i="31"/>
  <c r="BN460" i="31"/>
  <c r="BN698" i="31"/>
  <c r="BN700" i="31" s="1"/>
  <c r="BN701" i="31" s="1"/>
  <c r="BN652" i="31"/>
  <c r="BN654" i="31" s="1"/>
  <c r="BN655" i="31" s="1"/>
  <c r="BN348" i="31"/>
  <c r="BM652" i="31"/>
  <c r="BM654" i="31" s="1"/>
  <c r="BM655" i="31" s="1"/>
  <c r="BN488" i="31"/>
  <c r="BN490" i="31" s="1"/>
  <c r="BN491" i="31" s="1"/>
  <c r="BN517" i="31"/>
  <c r="BM595" i="31"/>
  <c r="BM597" i="31" s="1"/>
  <c r="BM598" i="31" s="1"/>
  <c r="AO704" i="31"/>
  <c r="Z704" i="31"/>
  <c r="T704" i="31"/>
  <c r="BN32" i="31"/>
  <c r="BN553" i="31"/>
  <c r="BN555" i="31" s="1"/>
  <c r="BN556" i="31" s="1"/>
  <c r="BM611" i="31"/>
  <c r="BM613" i="31" s="1"/>
  <c r="BM614" i="31" s="1"/>
  <c r="BN687" i="31"/>
  <c r="BN689" i="31" s="1"/>
  <c r="BN690" i="31" s="1"/>
  <c r="AI704" i="31"/>
  <c r="BN294" i="31"/>
  <c r="BM626" i="31"/>
  <c r="BM628" i="31" s="1"/>
  <c r="BM629" i="31" s="1"/>
  <c r="BN176" i="31"/>
  <c r="W704" i="31"/>
  <c r="BN595" i="31"/>
  <c r="BN597" i="31" s="1"/>
  <c r="BN598" i="31" s="1"/>
  <c r="BM32" i="31"/>
  <c r="AF704" i="31"/>
  <c r="AP704" i="31"/>
  <c r="BN385" i="31"/>
  <c r="BN387" i="31" s="1"/>
  <c r="BN388" i="31" s="1"/>
  <c r="BN154" i="31"/>
  <c r="BN156" i="31" s="1"/>
  <c r="BN157" i="31" s="1"/>
  <c r="BM366" i="31"/>
  <c r="BM368" i="31" s="1"/>
  <c r="BM369" i="31" s="1"/>
  <c r="BM698" i="31"/>
  <c r="BM700" i="31" s="1"/>
  <c r="BM701" i="31" s="1"/>
  <c r="BM488" i="31"/>
  <c r="BM490" i="31" s="1"/>
  <c r="BM491" i="31" s="1"/>
  <c r="BN418" i="31"/>
  <c r="BM348" i="31"/>
  <c r="BM177" i="31"/>
  <c r="BN94" i="31"/>
  <c r="AN704" i="31"/>
  <c r="AA704" i="31"/>
  <c r="BN95" i="31"/>
  <c r="AM704" i="31"/>
  <c r="BN459" i="31"/>
  <c r="BN347" i="31"/>
  <c r="AQ704" i="31"/>
  <c r="AB704" i="31"/>
  <c r="BN627" i="31"/>
  <c r="BM428" i="31"/>
  <c r="BM430" i="31" s="1"/>
  <c r="BM431" i="31" s="1"/>
  <c r="BM241" i="31"/>
  <c r="BN71" i="31"/>
  <c r="AE704" i="31"/>
  <c r="P704" i="31"/>
  <c r="BM123" i="31"/>
  <c r="BM125" i="31" s="1"/>
  <c r="BM126" i="31" s="1"/>
  <c r="BN139" i="31"/>
  <c r="BN141" i="31" s="1"/>
  <c r="BN142" i="31" s="1"/>
  <c r="S704" i="31"/>
  <c r="BN518" i="31"/>
  <c r="BN568" i="31"/>
  <c r="BN570" i="31" s="1"/>
  <c r="BN571" i="31" s="1"/>
  <c r="R704" i="31"/>
  <c r="BM640" i="31"/>
  <c r="BM642" i="31" s="1"/>
  <c r="BM643" i="31" s="1"/>
  <c r="BN611" i="31"/>
  <c r="BN613" i="31" s="1"/>
  <c r="BN614" i="31" s="1"/>
  <c r="BM295" i="31"/>
  <c r="BM154" i="31"/>
  <c r="BM156" i="31" s="1"/>
  <c r="BM157" i="31" s="1"/>
  <c r="BN177" i="31"/>
  <c r="BN123" i="31"/>
  <c r="BN125" i="31" s="1"/>
  <c r="BN126" i="31" s="1"/>
  <c r="L704" i="31"/>
  <c r="J704" i="31"/>
  <c r="BN33" i="31"/>
  <c r="BN704" i="31"/>
  <c r="AL704" i="31"/>
  <c r="BM553" i="31"/>
  <c r="BM555" i="31" s="1"/>
  <c r="BM556" i="31" s="1"/>
  <c r="BM385" i="31"/>
  <c r="BM387" i="31" s="1"/>
  <c r="BM388" i="31" s="1"/>
  <c r="BM304" i="31"/>
  <c r="BM306" i="31" s="1"/>
  <c r="BM307" i="31" s="1"/>
  <c r="BM70" i="31"/>
  <c r="BM439" i="31"/>
  <c r="BM441" i="31" s="1"/>
  <c r="BM442" i="31" s="1"/>
  <c r="BM208" i="31"/>
  <c r="BN640" i="31"/>
  <c r="BN642" i="31" s="1"/>
  <c r="BN643" i="31" s="1"/>
  <c r="BM403" i="31"/>
  <c r="BM405" i="31" s="1"/>
  <c r="BM406" i="31" s="1"/>
  <c r="BM95" i="31"/>
  <c r="U188" i="31"/>
  <c r="BM294" i="31"/>
  <c r="BM687" i="31"/>
  <c r="BM689" i="31" s="1"/>
  <c r="BM690" i="31" s="1"/>
  <c r="BM460" i="31"/>
  <c r="BM242" i="31"/>
  <c r="AR8" i="31"/>
  <c r="BM176" i="31"/>
  <c r="BM459" i="31"/>
  <c r="BM254" i="31"/>
  <c r="BM33" i="31"/>
  <c r="BM418" i="31"/>
  <c r="BM420" i="31" s="1"/>
  <c r="BM421" i="31" s="1"/>
  <c r="BM347" i="31"/>
  <c r="BM71" i="31"/>
  <c r="BM568" i="31"/>
  <c r="BM570" i="31" s="1"/>
  <c r="BM571" i="31" s="1"/>
  <c r="BM470" i="31"/>
  <c r="BM472" i="31" s="1"/>
  <c r="BM473" i="31" s="1"/>
  <c r="BM139" i="31"/>
  <c r="BM141" i="31" s="1"/>
  <c r="BM142" i="31" s="1"/>
  <c r="BM111" i="31"/>
  <c r="BM113" i="31" s="1"/>
  <c r="BM114" i="31" s="1"/>
  <c r="BM704" i="31"/>
  <c r="BM539" i="31"/>
  <c r="BM517" i="31"/>
  <c r="BM519" i="31" s="1"/>
  <c r="BM520" i="31" s="1"/>
  <c r="BM209" i="31"/>
  <c r="BM674" i="31"/>
  <c r="BM676" i="31" s="1"/>
  <c r="BM677" i="31" s="1"/>
  <c r="V496" i="31"/>
  <c r="V508" i="31"/>
  <c r="V659" i="31"/>
  <c r="AT669" i="31"/>
  <c r="AT685" i="31"/>
  <c r="AT240" i="31"/>
  <c r="V245" i="31"/>
  <c r="AT279" i="31"/>
  <c r="V310" i="31"/>
  <c r="Y312" i="31"/>
  <c r="AT495" i="31"/>
  <c r="AT507" i="31"/>
  <c r="Y572" i="31"/>
  <c r="AT576" i="31"/>
  <c r="J367" i="31"/>
  <c r="AA367" i="31"/>
  <c r="AP367" i="31"/>
  <c r="BF367" i="31"/>
  <c r="AB460" i="31"/>
  <c r="AQ460" i="31"/>
  <c r="BG460" i="31"/>
  <c r="J470" i="31"/>
  <c r="AP470" i="31"/>
  <c r="BF470" i="31"/>
  <c r="S627" i="31"/>
  <c r="AJ627" i="31"/>
  <c r="AZ627" i="31"/>
  <c r="V646" i="31"/>
  <c r="V253" i="31"/>
  <c r="AT314" i="31"/>
  <c r="V325" i="31"/>
  <c r="V392" i="31"/>
  <c r="U419" i="31"/>
  <c r="AB569" i="31"/>
  <c r="AQ569" i="31"/>
  <c r="BG569" i="31"/>
  <c r="Y603" i="31"/>
  <c r="AT607" i="31"/>
  <c r="Q612" i="31"/>
  <c r="AH612" i="31"/>
  <c r="AX612" i="31"/>
  <c r="V617" i="31"/>
  <c r="X627" i="31"/>
  <c r="AN627" i="31"/>
  <c r="BC627" i="31"/>
  <c r="V48" i="31"/>
  <c r="V60" i="31"/>
  <c r="V195" i="31"/>
  <c r="V207" i="31"/>
  <c r="V291" i="31"/>
  <c r="U404" i="31"/>
  <c r="AT693" i="31"/>
  <c r="AT635" i="31"/>
  <c r="S124" i="31"/>
  <c r="AJ124" i="31"/>
  <c r="V584" i="31"/>
  <c r="V589" i="31"/>
  <c r="Y618" i="31"/>
  <c r="U640" i="31"/>
  <c r="V264" i="31"/>
  <c r="AT298" i="31"/>
  <c r="V308" i="31"/>
  <c r="AT354" i="31"/>
  <c r="V117" i="31"/>
  <c r="AT143" i="31"/>
  <c r="V149" i="31"/>
  <c r="J569" i="31"/>
  <c r="AA569" i="31"/>
  <c r="AP569" i="31"/>
  <c r="BF569" i="31"/>
  <c r="P612" i="31"/>
  <c r="AG612" i="31"/>
  <c r="AV612" i="31"/>
  <c r="W627" i="31"/>
  <c r="AM627" i="31"/>
  <c r="BB627" i="31"/>
  <c r="V281" i="31"/>
  <c r="AT287" i="31"/>
  <c r="O124" i="31"/>
  <c r="AF124" i="31"/>
  <c r="AU124" i="31"/>
  <c r="BI124" i="31"/>
  <c r="V158" i="31"/>
  <c r="AT164" i="31"/>
  <c r="Y197" i="31"/>
  <c r="V202" i="31"/>
  <c r="P367" i="31"/>
  <c r="AG367" i="31"/>
  <c r="AV367" i="31"/>
  <c r="O404" i="31"/>
  <c r="AF404" i="31"/>
  <c r="AU404" i="31"/>
  <c r="AB419" i="31"/>
  <c r="AQ419" i="31"/>
  <c r="AT524" i="31"/>
  <c r="L540" i="31"/>
  <c r="AE540" i="31"/>
  <c r="BH540" i="31"/>
  <c r="AT130" i="31"/>
  <c r="AT174" i="31"/>
  <c r="O209" i="31"/>
  <c r="AF209" i="31"/>
  <c r="AU209" i="31"/>
  <c r="BI209" i="31"/>
  <c r="I254" i="31"/>
  <c r="Z254" i="31"/>
  <c r="AO254" i="31"/>
  <c r="BE254" i="31"/>
  <c r="Y248" i="31"/>
  <c r="O255" i="31"/>
  <c r="AF255" i="31"/>
  <c r="AU255" i="31"/>
  <c r="BI255" i="31"/>
  <c r="AT383" i="31"/>
  <c r="BG627" i="31"/>
  <c r="V54" i="31"/>
  <c r="V221" i="31"/>
  <c r="Y228" i="31"/>
  <c r="V107" i="31"/>
  <c r="AZ124" i="31"/>
  <c r="T367" i="31"/>
  <c r="AL367" i="31"/>
  <c r="BA367" i="31"/>
  <c r="L518" i="31"/>
  <c r="AE518" i="31"/>
  <c r="R540" i="31"/>
  <c r="AI540" i="31"/>
  <c r="AY540" i="31"/>
  <c r="AT557" i="31"/>
  <c r="AT65" i="31"/>
  <c r="AT356" i="31"/>
  <c r="AT372" i="31"/>
  <c r="AT436" i="31"/>
  <c r="AF517" i="31"/>
  <c r="AU517" i="31"/>
  <c r="BI517" i="31"/>
  <c r="AT500" i="31"/>
  <c r="Y579" i="31"/>
  <c r="I209" i="31"/>
  <c r="Z209" i="31"/>
  <c r="AO209" i="31"/>
  <c r="BE209" i="31"/>
  <c r="L460" i="31"/>
  <c r="AE460" i="31"/>
  <c r="BH460" i="31"/>
  <c r="BG470" i="31"/>
  <c r="V603" i="31"/>
  <c r="V610" i="31"/>
  <c r="AT678" i="31"/>
  <c r="Y80" i="31"/>
  <c r="Y167" i="31"/>
  <c r="AG640" i="31"/>
  <c r="AK20" i="31"/>
  <c r="BD42" i="31"/>
  <c r="V43" i="31"/>
  <c r="AT49" i="31"/>
  <c r="AT77" i="31"/>
  <c r="V318" i="31"/>
  <c r="AE404" i="31"/>
  <c r="BH404" i="31"/>
  <c r="AT432" i="31"/>
  <c r="Y392" i="31"/>
  <c r="Y397" i="31"/>
  <c r="BI404" i="31"/>
  <c r="BG419" i="31"/>
  <c r="V447" i="31"/>
  <c r="AT536" i="31"/>
  <c r="O611" i="31"/>
  <c r="L626" i="31"/>
  <c r="AE626" i="31"/>
  <c r="BH626" i="31"/>
  <c r="AY640" i="31"/>
  <c r="V651" i="31"/>
  <c r="AB177" i="31"/>
  <c r="AQ177" i="31"/>
  <c r="BG177" i="31"/>
  <c r="AT394" i="31"/>
  <c r="V400" i="31"/>
  <c r="P404" i="31"/>
  <c r="AG404" i="31"/>
  <c r="AV404" i="31"/>
  <c r="AT513" i="31"/>
  <c r="AT31" i="31"/>
  <c r="V65" i="31"/>
  <c r="Q140" i="31"/>
  <c r="AH140" i="31"/>
  <c r="AX140" i="31"/>
  <c r="P209" i="31"/>
  <c r="AG209" i="31"/>
  <c r="AV209" i="31"/>
  <c r="R367" i="31"/>
  <c r="AI367" i="31"/>
  <c r="AY367" i="31"/>
  <c r="Q404" i="31"/>
  <c r="AH404" i="31"/>
  <c r="AX404" i="31"/>
  <c r="AT446" i="31"/>
  <c r="V604" i="31"/>
  <c r="J627" i="31"/>
  <c r="AA627" i="31"/>
  <c r="AP627" i="31"/>
  <c r="H13" i="31"/>
  <c r="Y13" i="31"/>
  <c r="V30" i="31"/>
  <c r="S123" i="31"/>
  <c r="AZ123" i="31"/>
  <c r="R124" i="31"/>
  <c r="AI124" i="31"/>
  <c r="AY124" i="31"/>
  <c r="BD136" i="31"/>
  <c r="R140" i="31"/>
  <c r="AI140" i="31"/>
  <c r="AY140" i="31"/>
  <c r="Q209" i="31"/>
  <c r="AH209" i="31"/>
  <c r="AX209" i="31"/>
  <c r="AB254" i="31"/>
  <c r="AQ254" i="31"/>
  <c r="BG254" i="31"/>
  <c r="Q255" i="31"/>
  <c r="AH255" i="31"/>
  <c r="AX255" i="31"/>
  <c r="V450" i="31"/>
  <c r="AT532" i="31"/>
  <c r="V538" i="31"/>
  <c r="AT548" i="31"/>
  <c r="Y560" i="31"/>
  <c r="V565" i="31"/>
  <c r="AT10" i="31"/>
  <c r="V16" i="31"/>
  <c r="T123" i="31"/>
  <c r="AL123" i="31"/>
  <c r="BA123" i="31"/>
  <c r="P139" i="31"/>
  <c r="AG139" i="31"/>
  <c r="AV139" i="31"/>
  <c r="P177" i="31"/>
  <c r="AG177" i="31"/>
  <c r="AV177" i="31"/>
  <c r="BD393" i="31"/>
  <c r="S404" i="31"/>
  <c r="AJ404" i="31"/>
  <c r="AZ404" i="31"/>
  <c r="Y409" i="31"/>
  <c r="Q419" i="31"/>
  <c r="AH419" i="31"/>
  <c r="AW503" i="31"/>
  <c r="BH518" i="31"/>
  <c r="AT55" i="31"/>
  <c r="V77" i="31"/>
  <c r="V212" i="31"/>
  <c r="V268" i="31"/>
  <c r="AT286" i="31"/>
  <c r="Y398" i="31"/>
  <c r="AT402" i="31"/>
  <c r="V412" i="31"/>
  <c r="V432" i="31"/>
  <c r="H477" i="31"/>
  <c r="X612" i="31"/>
  <c r="AN612" i="31"/>
  <c r="BC612" i="31"/>
  <c r="H127" i="31"/>
  <c r="BD127" i="31"/>
  <c r="Y143" i="31"/>
  <c r="R154" i="31"/>
  <c r="V169" i="31"/>
  <c r="V201" i="31"/>
  <c r="V261" i="31"/>
  <c r="J348" i="31"/>
  <c r="AA348" i="31"/>
  <c r="AP348" i="31"/>
  <c r="BF348" i="31"/>
  <c r="AT551" i="31"/>
  <c r="S569" i="31"/>
  <c r="AJ569" i="31"/>
  <c r="AZ569" i="31"/>
  <c r="AT578" i="31"/>
  <c r="V686" i="31"/>
  <c r="AO94" i="31"/>
  <c r="J123" i="31"/>
  <c r="AA123" i="31"/>
  <c r="AP123" i="31"/>
  <c r="BF123" i="31"/>
  <c r="AT56" i="31"/>
  <c r="AT79" i="31"/>
  <c r="AT93" i="31"/>
  <c r="H18" i="31"/>
  <c r="AB140" i="31"/>
  <c r="AQ140" i="31"/>
  <c r="BG140" i="31"/>
  <c r="V41" i="31"/>
  <c r="AT47" i="31"/>
  <c r="P123" i="31"/>
  <c r="AG123" i="31"/>
  <c r="AV123" i="31"/>
  <c r="J139" i="31"/>
  <c r="AA139" i="31"/>
  <c r="AP139" i="31"/>
  <c r="BF139" i="31"/>
  <c r="O140" i="31"/>
  <c r="AF140" i="31"/>
  <c r="AU140" i="31"/>
  <c r="BI140" i="31"/>
  <c r="V14" i="31"/>
  <c r="V51" i="31"/>
  <c r="AT103" i="31"/>
  <c r="AM112" i="31"/>
  <c r="R123" i="31"/>
  <c r="AI123" i="31"/>
  <c r="AY123" i="31"/>
  <c r="Q124" i="31"/>
  <c r="AH124" i="31"/>
  <c r="AX124" i="31"/>
  <c r="L139" i="31"/>
  <c r="AE139" i="31"/>
  <c r="BH139" i="31"/>
  <c r="V129" i="31"/>
  <c r="V56" i="31"/>
  <c r="V68" i="31"/>
  <c r="Y74" i="31"/>
  <c r="BD76" i="31"/>
  <c r="N80" i="31"/>
  <c r="V91" i="31"/>
  <c r="O139" i="31"/>
  <c r="AF139" i="31"/>
  <c r="AU139" i="31"/>
  <c r="BI139" i="31"/>
  <c r="V134" i="31"/>
  <c r="Y136" i="31"/>
  <c r="V42" i="31"/>
  <c r="AT48" i="31"/>
  <c r="AT60" i="31"/>
  <c r="V66" i="31"/>
  <c r="T124" i="31"/>
  <c r="AL124" i="31"/>
  <c r="S140" i="31"/>
  <c r="AJ140" i="31"/>
  <c r="AZ140" i="31"/>
  <c r="H10" i="31"/>
  <c r="Y10" i="31"/>
  <c r="AT26" i="31"/>
  <c r="S139" i="31"/>
  <c r="Y145" i="31"/>
  <c r="AM176" i="31"/>
  <c r="BB176" i="31"/>
  <c r="Y175" i="31"/>
  <c r="AU188" i="31"/>
  <c r="AT283" i="31"/>
  <c r="AT329" i="31"/>
  <c r="AT341" i="31"/>
  <c r="V358" i="31"/>
  <c r="AT359" i="31"/>
  <c r="J419" i="31"/>
  <c r="AA419" i="31"/>
  <c r="AP419" i="31"/>
  <c r="BF419" i="31"/>
  <c r="W459" i="31"/>
  <c r="AM459" i="31"/>
  <c r="BB459" i="31"/>
  <c r="AT450" i="31"/>
  <c r="V456" i="31"/>
  <c r="V476" i="31"/>
  <c r="AT477" i="31"/>
  <c r="V516" i="31"/>
  <c r="AT565" i="31"/>
  <c r="H195" i="31"/>
  <c r="I241" i="31"/>
  <c r="AO241" i="31"/>
  <c r="Q242" i="31"/>
  <c r="AH242" i="31"/>
  <c r="AX242" i="31"/>
  <c r="O254" i="31"/>
  <c r="S255" i="31"/>
  <c r="AJ255" i="31"/>
  <c r="AZ255" i="31"/>
  <c r="Y260" i="31"/>
  <c r="I347" i="31"/>
  <c r="Z347" i="31"/>
  <c r="AO347" i="31"/>
  <c r="J418" i="31"/>
  <c r="AP418" i="31"/>
  <c r="I176" i="31"/>
  <c r="Z176" i="31"/>
  <c r="AO176" i="31"/>
  <c r="BE176" i="31"/>
  <c r="V164" i="31"/>
  <c r="R177" i="31"/>
  <c r="AI177" i="31"/>
  <c r="AY177" i="31"/>
  <c r="AB208" i="31"/>
  <c r="AQ208" i="31"/>
  <c r="BG208" i="31"/>
  <c r="Y277" i="31"/>
  <c r="AT281" i="31"/>
  <c r="Y284" i="31"/>
  <c r="Q295" i="31"/>
  <c r="AH295" i="31"/>
  <c r="AX295" i="31"/>
  <c r="V314" i="31"/>
  <c r="V217" i="31"/>
  <c r="Q254" i="31"/>
  <c r="AH254" i="31"/>
  <c r="AM255" i="31"/>
  <c r="BB255" i="31"/>
  <c r="Y252" i="31"/>
  <c r="T294" i="31"/>
  <c r="AL294" i="31"/>
  <c r="BA294" i="31"/>
  <c r="BD351" i="31"/>
  <c r="S366" i="31"/>
  <c r="AJ366" i="31"/>
  <c r="AZ366" i="31"/>
  <c r="Y356" i="31"/>
  <c r="AT399" i="31"/>
  <c r="X518" i="31"/>
  <c r="AN518" i="31"/>
  <c r="BC518" i="31"/>
  <c r="V693" i="31"/>
  <c r="V167" i="31"/>
  <c r="AT173" i="31"/>
  <c r="AT272" i="31"/>
  <c r="Y275" i="31"/>
  <c r="V278" i="31"/>
  <c r="H280" i="31"/>
  <c r="L347" i="31"/>
  <c r="AE347" i="31"/>
  <c r="BH347" i="31"/>
  <c r="AT311" i="31"/>
  <c r="V317" i="31"/>
  <c r="AD323" i="31"/>
  <c r="AT330" i="31"/>
  <c r="I348" i="31"/>
  <c r="Z348" i="31"/>
  <c r="AO348" i="31"/>
  <c r="BE348" i="31"/>
  <c r="T366" i="31"/>
  <c r="AL366" i="31"/>
  <c r="S367" i="31"/>
  <c r="AJ367" i="31"/>
  <c r="AZ367" i="31"/>
  <c r="V370" i="31"/>
  <c r="R404" i="31"/>
  <c r="AI404" i="31"/>
  <c r="AY404" i="31"/>
  <c r="V425" i="31"/>
  <c r="AF611" i="31"/>
  <c r="AU611" i="31"/>
  <c r="BI611" i="31"/>
  <c r="O241" i="31"/>
  <c r="AF241" i="31"/>
  <c r="AU241" i="31"/>
  <c r="BI241" i="31"/>
  <c r="N221" i="31"/>
  <c r="Y222" i="31"/>
  <c r="AM242" i="31"/>
  <c r="BB242" i="31"/>
  <c r="Y234" i="31"/>
  <c r="X294" i="31"/>
  <c r="AN294" i="31"/>
  <c r="BC294" i="31"/>
  <c r="V341" i="31"/>
  <c r="AT342" i="31"/>
  <c r="AT397" i="31"/>
  <c r="AX419" i="31"/>
  <c r="V452" i="31"/>
  <c r="AT494" i="31"/>
  <c r="O569" i="31"/>
  <c r="AF569" i="31"/>
  <c r="AU569" i="31"/>
  <c r="BI569" i="31"/>
  <c r="P611" i="31"/>
  <c r="AV611" i="31"/>
  <c r="R612" i="31"/>
  <c r="AI612" i="31"/>
  <c r="AY612" i="31"/>
  <c r="Z627" i="31"/>
  <c r="AO627" i="31"/>
  <c r="O176" i="31"/>
  <c r="AF176" i="31"/>
  <c r="AU176" i="31"/>
  <c r="BI176" i="31"/>
  <c r="X177" i="31"/>
  <c r="AN177" i="31"/>
  <c r="BC177" i="31"/>
  <c r="BD194" i="31"/>
  <c r="T254" i="31"/>
  <c r="AL254" i="31"/>
  <c r="BA254" i="31"/>
  <c r="J255" i="31"/>
  <c r="AA255" i="31"/>
  <c r="AP255" i="31"/>
  <c r="BF255" i="31"/>
  <c r="W367" i="31"/>
  <c r="AM367" i="31"/>
  <c r="BB367" i="31"/>
  <c r="T404" i="31"/>
  <c r="AL404" i="31"/>
  <c r="BA404" i="31"/>
  <c r="V407" i="31"/>
  <c r="R419" i="31"/>
  <c r="AI419" i="31"/>
  <c r="Y479" i="31"/>
  <c r="AB518" i="31"/>
  <c r="AQ518" i="31"/>
  <c r="BG518" i="31"/>
  <c r="V526" i="31"/>
  <c r="Q540" i="31"/>
  <c r="AH540" i="31"/>
  <c r="AX540" i="31"/>
  <c r="W568" i="31"/>
  <c r="AM568" i="31"/>
  <c r="P569" i="31"/>
  <c r="AG569" i="31"/>
  <c r="AV569" i="31"/>
  <c r="S612" i="31"/>
  <c r="AJ612" i="31"/>
  <c r="AZ612" i="31"/>
  <c r="AT203" i="31"/>
  <c r="AB209" i="31"/>
  <c r="AQ209" i="31"/>
  <c r="BG209" i="31"/>
  <c r="AT219" i="31"/>
  <c r="AA294" i="31"/>
  <c r="AP294" i="31"/>
  <c r="V357" i="31"/>
  <c r="AN367" i="31"/>
  <c r="BC367" i="31"/>
  <c r="AB627" i="31"/>
  <c r="AQ627" i="31"/>
  <c r="AT695" i="31"/>
  <c r="V147" i="31"/>
  <c r="Q176" i="31"/>
  <c r="AH176" i="31"/>
  <c r="AX176" i="31"/>
  <c r="AT169" i="31"/>
  <c r="J177" i="31"/>
  <c r="AA177" i="31"/>
  <c r="AP177" i="31"/>
  <c r="BF177" i="31"/>
  <c r="V175" i="31"/>
  <c r="L209" i="31"/>
  <c r="AE209" i="31"/>
  <c r="BH209" i="31"/>
  <c r="R241" i="31"/>
  <c r="AI241" i="31"/>
  <c r="J242" i="31"/>
  <c r="AA242" i="31"/>
  <c r="AP242" i="31"/>
  <c r="BF242" i="31"/>
  <c r="Y341" i="31"/>
  <c r="H357" i="31"/>
  <c r="I367" i="31"/>
  <c r="Z367" i="31"/>
  <c r="AO367" i="31"/>
  <c r="BE367" i="31"/>
  <c r="V378" i="31"/>
  <c r="V394" i="31"/>
  <c r="AT438" i="31"/>
  <c r="S540" i="31"/>
  <c r="AJ540" i="31"/>
  <c r="AZ540" i="31"/>
  <c r="R569" i="31"/>
  <c r="AI569" i="31"/>
  <c r="AY569" i="31"/>
  <c r="AT585" i="31"/>
  <c r="AT592" i="31"/>
  <c r="BD696" i="31"/>
  <c r="AD151" i="31"/>
  <c r="R176" i="31"/>
  <c r="AY176" i="31"/>
  <c r="AT185" i="31"/>
  <c r="T208" i="31"/>
  <c r="AL208" i="31"/>
  <c r="BA208" i="31"/>
  <c r="BD230" i="31"/>
  <c r="P518" i="31"/>
  <c r="AG518" i="31"/>
  <c r="AV518" i="31"/>
  <c r="T540" i="31"/>
  <c r="AL540" i="31"/>
  <c r="BA540" i="31"/>
  <c r="S176" i="31"/>
  <c r="AT167" i="31"/>
  <c r="L177" i="31"/>
  <c r="AE177" i="31"/>
  <c r="BH177" i="31"/>
  <c r="AT239" i="31"/>
  <c r="V249" i="31"/>
  <c r="V265" i="31"/>
  <c r="V284" i="31"/>
  <c r="V353" i="31"/>
  <c r="V360" i="31"/>
  <c r="V399" i="31"/>
  <c r="BC419" i="31"/>
  <c r="AD512" i="31"/>
  <c r="Q518" i="31"/>
  <c r="AH518" i="31"/>
  <c r="AX518" i="31"/>
  <c r="W539" i="31"/>
  <c r="AM539" i="31"/>
  <c r="BB539" i="31"/>
  <c r="W540" i="31"/>
  <c r="AM540" i="31"/>
  <c r="BB540" i="31"/>
  <c r="U177" i="31"/>
  <c r="U242" i="31"/>
  <c r="U295" i="31"/>
  <c r="U459" i="31"/>
  <c r="U627" i="31"/>
  <c r="AT25" i="31"/>
  <c r="AW56" i="31"/>
  <c r="AT59" i="31"/>
  <c r="H103" i="31"/>
  <c r="L124" i="31"/>
  <c r="AE124" i="31"/>
  <c r="AS124" i="31"/>
  <c r="BH124" i="31"/>
  <c r="I139" i="31"/>
  <c r="Z139" i="31"/>
  <c r="AO139" i="31"/>
  <c r="BE139" i="31"/>
  <c r="V133" i="31"/>
  <c r="Y135" i="31"/>
  <c r="W154" i="31"/>
  <c r="L176" i="31"/>
  <c r="AE176" i="31"/>
  <c r="AS176" i="31"/>
  <c r="V160" i="31"/>
  <c r="AT166" i="31"/>
  <c r="W177" i="31"/>
  <c r="AM177" i="31"/>
  <c r="BB177" i="31"/>
  <c r="AT182" i="31"/>
  <c r="AS189" i="31"/>
  <c r="V192" i="31"/>
  <c r="Y194" i="31"/>
  <c r="X209" i="31"/>
  <c r="AN209" i="31"/>
  <c r="BC209" i="31"/>
  <c r="L241" i="31"/>
  <c r="AE241" i="31"/>
  <c r="AS241" i="31"/>
  <c r="BH241" i="31"/>
  <c r="Y217" i="31"/>
  <c r="V227" i="31"/>
  <c r="T242" i="31"/>
  <c r="AL242" i="31"/>
  <c r="BA242" i="31"/>
  <c r="V239" i="31"/>
  <c r="P254" i="31"/>
  <c r="AG254" i="31"/>
  <c r="AV254" i="31"/>
  <c r="AL255" i="31"/>
  <c r="BA255" i="31"/>
  <c r="AT251" i="31"/>
  <c r="S294" i="31"/>
  <c r="AJ294" i="31"/>
  <c r="AZ294" i="31"/>
  <c r="Y272" i="31"/>
  <c r="P295" i="31"/>
  <c r="AG295" i="31"/>
  <c r="AV295" i="31"/>
  <c r="AT293" i="31"/>
  <c r="BD323" i="31"/>
  <c r="K419" i="31"/>
  <c r="BD16" i="31"/>
  <c r="H48" i="31"/>
  <c r="AK49" i="31"/>
  <c r="K140" i="31"/>
  <c r="N143" i="31"/>
  <c r="K155" i="31"/>
  <c r="W242" i="31"/>
  <c r="W255" i="31"/>
  <c r="I403" i="31"/>
  <c r="Z403" i="31"/>
  <c r="AO403" i="31"/>
  <c r="BE403" i="31"/>
  <c r="V17" i="31"/>
  <c r="V24" i="31"/>
  <c r="BD41" i="31"/>
  <c r="V49" i="31"/>
  <c r="H78" i="31"/>
  <c r="T112" i="31"/>
  <c r="Q123" i="31"/>
  <c r="AX123" i="31"/>
  <c r="P124" i="31"/>
  <c r="AG124" i="31"/>
  <c r="K139" i="31"/>
  <c r="V131" i="31"/>
  <c r="AE140" i="31"/>
  <c r="AS140" i="31"/>
  <c r="BH140" i="31"/>
  <c r="AT148" i="31"/>
  <c r="AS155" i="31"/>
  <c r="Z177" i="31"/>
  <c r="AO177" i="31"/>
  <c r="AT180" i="31"/>
  <c r="R208" i="31"/>
  <c r="AI208" i="31"/>
  <c r="AY208" i="31"/>
  <c r="AW198" i="31"/>
  <c r="J209" i="31"/>
  <c r="AA209" i="31"/>
  <c r="AP209" i="31"/>
  <c r="BF209" i="31"/>
  <c r="P241" i="31"/>
  <c r="AG241" i="31"/>
  <c r="AV241" i="31"/>
  <c r="H215" i="31"/>
  <c r="Y215" i="31"/>
  <c r="V225" i="31"/>
  <c r="Y227" i="31"/>
  <c r="AT231" i="31"/>
  <c r="X242" i="31"/>
  <c r="AN242" i="31"/>
  <c r="BC242" i="31"/>
  <c r="V237" i="31"/>
  <c r="H245" i="31"/>
  <c r="Y245" i="31"/>
  <c r="BD245" i="31"/>
  <c r="R254" i="31"/>
  <c r="AI254" i="31"/>
  <c r="AY254" i="31"/>
  <c r="X255" i="31"/>
  <c r="AN255" i="31"/>
  <c r="BC255" i="31"/>
  <c r="W294" i="31"/>
  <c r="AM294" i="31"/>
  <c r="BB294" i="31"/>
  <c r="AK277" i="31"/>
  <c r="Y282" i="31"/>
  <c r="R295" i="31"/>
  <c r="AI295" i="31"/>
  <c r="AY295" i="31"/>
  <c r="V301" i="31"/>
  <c r="AT302" i="31"/>
  <c r="K347" i="31"/>
  <c r="AB347" i="31"/>
  <c r="AQ347" i="31"/>
  <c r="BG347" i="31"/>
  <c r="J403" i="31"/>
  <c r="AA403" i="31"/>
  <c r="AP403" i="31"/>
  <c r="BF403" i="31"/>
  <c r="AS139" i="31"/>
  <c r="AU155" i="31"/>
  <c r="K209" i="31"/>
  <c r="AH241" i="31"/>
  <c r="Z242" i="31"/>
  <c r="AO242" i="31"/>
  <c r="BE242" i="31"/>
  <c r="S254" i="31"/>
  <c r="AZ254" i="31"/>
  <c r="Z255" i="31"/>
  <c r="AO255" i="31"/>
  <c r="Y263" i="31"/>
  <c r="S295" i="31"/>
  <c r="AJ295" i="31"/>
  <c r="AZ295" i="31"/>
  <c r="AL304" i="31"/>
  <c r="AS347" i="31"/>
  <c r="N21" i="31"/>
  <c r="AT30" i="31"/>
  <c r="V47" i="31"/>
  <c r="AT78" i="31"/>
  <c r="K154" i="31"/>
  <c r="K177" i="31"/>
  <c r="AS209" i="31"/>
  <c r="AY241" i="31"/>
  <c r="I294" i="31"/>
  <c r="Z294" i="31"/>
  <c r="AO294" i="31"/>
  <c r="BE294" i="31"/>
  <c r="AD263" i="31"/>
  <c r="AD267" i="31"/>
  <c r="H273" i="31"/>
  <c r="AL295" i="31"/>
  <c r="K305" i="31"/>
  <c r="O347" i="31"/>
  <c r="AF347" i="31"/>
  <c r="AU347" i="31"/>
  <c r="BI347" i="31"/>
  <c r="AS154" i="31"/>
  <c r="N151" i="31"/>
  <c r="AJ176" i="31"/>
  <c r="AZ176" i="31"/>
  <c r="AS177" i="31"/>
  <c r="K188" i="31"/>
  <c r="W208" i="31"/>
  <c r="AM208" i="31"/>
  <c r="BB208" i="31"/>
  <c r="S241" i="31"/>
  <c r="AJ241" i="31"/>
  <c r="AZ241" i="31"/>
  <c r="V223" i="31"/>
  <c r="K242" i="31"/>
  <c r="AB242" i="31"/>
  <c r="AQ242" i="31"/>
  <c r="BG242" i="31"/>
  <c r="AM254" i="31"/>
  <c r="K255" i="31"/>
  <c r="AB255" i="31"/>
  <c r="BG255" i="31"/>
  <c r="J294" i="31"/>
  <c r="BF294" i="31"/>
  <c r="AT277" i="31"/>
  <c r="W295" i="31"/>
  <c r="AM295" i="31"/>
  <c r="BB295" i="31"/>
  <c r="AS305" i="31"/>
  <c r="P347" i="31"/>
  <c r="AG347" i="31"/>
  <c r="AV347" i="31"/>
  <c r="AT19" i="31"/>
  <c r="V25" i="31"/>
  <c r="AT46" i="31"/>
  <c r="V59" i="31"/>
  <c r="W123" i="31"/>
  <c r="AT122" i="31"/>
  <c r="AH139" i="31"/>
  <c r="AU154" i="31"/>
  <c r="V145" i="31"/>
  <c r="T176" i="31"/>
  <c r="AL176" i="31"/>
  <c r="BA176" i="31"/>
  <c r="AU177" i="31"/>
  <c r="AS188" i="31"/>
  <c r="T241" i="31"/>
  <c r="AT215" i="31"/>
  <c r="L242" i="31"/>
  <c r="AE242" i="31"/>
  <c r="AS242" i="31"/>
  <c r="BH242" i="31"/>
  <c r="V240" i="31"/>
  <c r="AN254" i="31"/>
  <c r="BC254" i="31"/>
  <c r="L255" i="31"/>
  <c r="AE255" i="31"/>
  <c r="AS255" i="31"/>
  <c r="BH255" i="31"/>
  <c r="V251" i="31"/>
  <c r="K294" i="31"/>
  <c r="AB294" i="31"/>
  <c r="AQ294" i="31"/>
  <c r="BG294" i="31"/>
  <c r="AD261" i="31"/>
  <c r="V262" i="31"/>
  <c r="AN295" i="31"/>
  <c r="Q347" i="31"/>
  <c r="AH347" i="31"/>
  <c r="AX347" i="31"/>
  <c r="AD326" i="31"/>
  <c r="AT328" i="31"/>
  <c r="BD329" i="31"/>
  <c r="AT24" i="31"/>
  <c r="Y56" i="31"/>
  <c r="AT58" i="31"/>
  <c r="V98" i="31"/>
  <c r="W124" i="31"/>
  <c r="W176" i="31"/>
  <c r="W241" i="31"/>
  <c r="O242" i="31"/>
  <c r="AF242" i="31"/>
  <c r="BI242" i="31"/>
  <c r="AW252" i="31"/>
  <c r="L294" i="31"/>
  <c r="AE294" i="31"/>
  <c r="AS294" i="31"/>
  <c r="BH294" i="31"/>
  <c r="AT261" i="31"/>
  <c r="BD276" i="31"/>
  <c r="AT280" i="31"/>
  <c r="AD285" i="31"/>
  <c r="I295" i="31"/>
  <c r="Z295" i="31"/>
  <c r="AO295" i="31"/>
  <c r="BE295" i="31"/>
  <c r="R347" i="31"/>
  <c r="AI347" i="31"/>
  <c r="AY347" i="31"/>
  <c r="AW321" i="31"/>
  <c r="O348" i="31"/>
  <c r="AF348" i="31"/>
  <c r="AU348" i="31"/>
  <c r="V130" i="31"/>
  <c r="AT131" i="31"/>
  <c r="X176" i="31"/>
  <c r="BC176" i="31"/>
  <c r="AT165" i="31"/>
  <c r="AT170" i="31"/>
  <c r="Q177" i="31"/>
  <c r="AX177" i="31"/>
  <c r="J208" i="31"/>
  <c r="BF208" i="31"/>
  <c r="R209" i="31"/>
  <c r="AI209" i="31"/>
  <c r="AY209" i="31"/>
  <c r="N213" i="31"/>
  <c r="X241" i="31"/>
  <c r="AW215" i="31"/>
  <c r="Y216" i="31"/>
  <c r="P242" i="31"/>
  <c r="AG242" i="31"/>
  <c r="AV242" i="31"/>
  <c r="J254" i="31"/>
  <c r="AA254" i="31"/>
  <c r="AP254" i="31"/>
  <c r="P255" i="31"/>
  <c r="AG255" i="31"/>
  <c r="AV255" i="31"/>
  <c r="O294" i="31"/>
  <c r="AF294" i="31"/>
  <c r="AU294" i="31"/>
  <c r="BI294" i="31"/>
  <c r="J295" i="31"/>
  <c r="AA295" i="31"/>
  <c r="BF295" i="31"/>
  <c r="AD290" i="31"/>
  <c r="AT292" i="31"/>
  <c r="Y293" i="31"/>
  <c r="K304" i="31"/>
  <c r="S347" i="31"/>
  <c r="AJ347" i="31"/>
  <c r="AZ347" i="31"/>
  <c r="N319" i="31"/>
  <c r="P348" i="31"/>
  <c r="AG348" i="31"/>
  <c r="AV348" i="31"/>
  <c r="V57" i="31"/>
  <c r="BB71" i="31"/>
  <c r="J94" i="31"/>
  <c r="AA94" i="31"/>
  <c r="V110" i="31"/>
  <c r="W155" i="31"/>
  <c r="K208" i="31"/>
  <c r="Z241" i="31"/>
  <c r="BE241" i="31"/>
  <c r="K254" i="31"/>
  <c r="AT273" i="31"/>
  <c r="H274" i="31"/>
  <c r="BD274" i="31"/>
  <c r="AD283" i="31"/>
  <c r="K295" i="31"/>
  <c r="AB295" i="31"/>
  <c r="AQ295" i="31"/>
  <c r="BG295" i="31"/>
  <c r="AS304" i="31"/>
  <c r="T347" i="31"/>
  <c r="AL347" i="31"/>
  <c r="BA347" i="31"/>
  <c r="Y313" i="31"/>
  <c r="AT29" i="31"/>
  <c r="X71" i="31"/>
  <c r="V67" i="31"/>
  <c r="AW104" i="31"/>
  <c r="P112" i="31"/>
  <c r="AV112" i="31"/>
  <c r="K123" i="31"/>
  <c r="AB123" i="31"/>
  <c r="AQ123" i="31"/>
  <c r="BG123" i="31"/>
  <c r="AT129" i="31"/>
  <c r="X140" i="31"/>
  <c r="AN140" i="31"/>
  <c r="BC140" i="31"/>
  <c r="AT163" i="31"/>
  <c r="AJ177" i="31"/>
  <c r="AZ177" i="31"/>
  <c r="L208" i="31"/>
  <c r="BH208" i="31"/>
  <c r="Y198" i="31"/>
  <c r="AL209" i="31"/>
  <c r="BA209" i="31"/>
  <c r="R242" i="31"/>
  <c r="AI242" i="31"/>
  <c r="AY242" i="31"/>
  <c r="AW237" i="31"/>
  <c r="L254" i="31"/>
  <c r="AE254" i="31"/>
  <c r="AS254" i="31"/>
  <c r="R255" i="31"/>
  <c r="AI255" i="31"/>
  <c r="AY255" i="31"/>
  <c r="Q294" i="31"/>
  <c r="AX294" i="31"/>
  <c r="AT271" i="31"/>
  <c r="AW272" i="31"/>
  <c r="V277" i="31"/>
  <c r="L295" i="31"/>
  <c r="AE295" i="31"/>
  <c r="AS295" i="31"/>
  <c r="BH295" i="31"/>
  <c r="V289" i="31"/>
  <c r="AW301" i="31"/>
  <c r="W347" i="31"/>
  <c r="AM347" i="31"/>
  <c r="BB347" i="31"/>
  <c r="AT310" i="31"/>
  <c r="V316" i="31"/>
  <c r="AT40" i="31"/>
  <c r="Q112" i="31"/>
  <c r="L123" i="31"/>
  <c r="AE123" i="31"/>
  <c r="AW120" i="31"/>
  <c r="K124" i="31"/>
  <c r="AB124" i="31"/>
  <c r="AQ124" i="31"/>
  <c r="BG124" i="31"/>
  <c r="X139" i="31"/>
  <c r="AN139" i="31"/>
  <c r="BC139" i="31"/>
  <c r="N131" i="31"/>
  <c r="I140" i="31"/>
  <c r="Z140" i="31"/>
  <c r="AO140" i="31"/>
  <c r="BE140" i="31"/>
  <c r="K176" i="31"/>
  <c r="T177" i="31"/>
  <c r="AL177" i="31"/>
  <c r="BA177" i="31"/>
  <c r="Y185" i="31"/>
  <c r="K189" i="31"/>
  <c r="AT200" i="31"/>
  <c r="BD201" i="31"/>
  <c r="W209" i="31"/>
  <c r="AM209" i="31"/>
  <c r="BB209" i="31"/>
  <c r="K241" i="31"/>
  <c r="AQ241" i="31"/>
  <c r="BD224" i="31"/>
  <c r="S242" i="31"/>
  <c r="AJ242" i="31"/>
  <c r="AZ242" i="31"/>
  <c r="Y236" i="31"/>
  <c r="BD240" i="31"/>
  <c r="AF254" i="31"/>
  <c r="R294" i="31"/>
  <c r="AY294" i="31"/>
  <c r="V263" i="31"/>
  <c r="AW266" i="31"/>
  <c r="AT276" i="31"/>
  <c r="O295" i="31"/>
  <c r="AF295" i="31"/>
  <c r="AU295" i="31"/>
  <c r="BI295" i="31"/>
  <c r="V298" i="31"/>
  <c r="X347" i="31"/>
  <c r="AN347" i="31"/>
  <c r="BC347" i="31"/>
  <c r="AS404" i="31"/>
  <c r="V402" i="31"/>
  <c r="I418" i="31"/>
  <c r="Z418" i="31"/>
  <c r="AO418" i="31"/>
  <c r="BE418" i="31"/>
  <c r="T459" i="31"/>
  <c r="AL459" i="31"/>
  <c r="BA459" i="31"/>
  <c r="K460" i="31"/>
  <c r="K488" i="31"/>
  <c r="AS517" i="31"/>
  <c r="V513" i="31"/>
  <c r="AS553" i="31"/>
  <c r="I568" i="31"/>
  <c r="Z568" i="31"/>
  <c r="AO568" i="31"/>
  <c r="BE568" i="31"/>
  <c r="H565" i="31"/>
  <c r="Y565" i="31"/>
  <c r="AK572" i="31"/>
  <c r="AU595" i="31"/>
  <c r="AY611" i="31"/>
  <c r="AS460" i="31"/>
  <c r="K470" i="31"/>
  <c r="AS488" i="31"/>
  <c r="K489" i="31"/>
  <c r="O517" i="31"/>
  <c r="V334" i="31"/>
  <c r="K348" i="31"/>
  <c r="AB348" i="31"/>
  <c r="AQ348" i="31"/>
  <c r="BG348" i="31"/>
  <c r="BB366" i="31"/>
  <c r="AT353" i="31"/>
  <c r="K403" i="31"/>
  <c r="AB403" i="31"/>
  <c r="AQ403" i="31"/>
  <c r="BG403" i="31"/>
  <c r="K418" i="31"/>
  <c r="L419" i="31"/>
  <c r="AE419" i="31"/>
  <c r="AS419" i="31"/>
  <c r="BH419" i="31"/>
  <c r="X459" i="31"/>
  <c r="AN459" i="31"/>
  <c r="BC459" i="31"/>
  <c r="O460" i="31"/>
  <c r="AF460" i="31"/>
  <c r="AU460" i="31"/>
  <c r="BI460" i="31"/>
  <c r="AS470" i="31"/>
  <c r="AT466" i="31"/>
  <c r="K471" i="31"/>
  <c r="AS489" i="31"/>
  <c r="AG517" i="31"/>
  <c r="AT512" i="31"/>
  <c r="R518" i="31"/>
  <c r="AI518" i="31"/>
  <c r="AY518" i="31"/>
  <c r="X539" i="31"/>
  <c r="AN539" i="31"/>
  <c r="BC539" i="31"/>
  <c r="X540" i="31"/>
  <c r="AN540" i="31"/>
  <c r="BC540" i="31"/>
  <c r="K568" i="31"/>
  <c r="T569" i="31"/>
  <c r="AL569" i="31"/>
  <c r="BA569" i="31"/>
  <c r="AE348" i="31"/>
  <c r="AS348" i="31"/>
  <c r="V339" i="31"/>
  <c r="X366" i="31"/>
  <c r="Y361" i="31"/>
  <c r="Y370" i="31"/>
  <c r="V382" i="31"/>
  <c r="L418" i="31"/>
  <c r="AE418" i="31"/>
  <c r="AS418" i="31"/>
  <c r="BH418" i="31"/>
  <c r="Y413" i="31"/>
  <c r="O419" i="31"/>
  <c r="AF419" i="31"/>
  <c r="AU419" i="31"/>
  <c r="BI419" i="31"/>
  <c r="I459" i="31"/>
  <c r="Z459" i="31"/>
  <c r="AO459" i="31"/>
  <c r="BE459" i="31"/>
  <c r="P460" i="31"/>
  <c r="AG460" i="31"/>
  <c r="AV460" i="31"/>
  <c r="AU470" i="31"/>
  <c r="AS471" i="31"/>
  <c r="AX517" i="31"/>
  <c r="AD508" i="31"/>
  <c r="S518" i="31"/>
  <c r="AJ518" i="31"/>
  <c r="AZ518" i="31"/>
  <c r="I539" i="31"/>
  <c r="Z539" i="31"/>
  <c r="AO539" i="31"/>
  <c r="BE539" i="31"/>
  <c r="I540" i="31"/>
  <c r="Z540" i="31"/>
  <c r="AO540" i="31"/>
  <c r="BE540" i="31"/>
  <c r="L568" i="31"/>
  <c r="AE568" i="31"/>
  <c r="AS568" i="31"/>
  <c r="BH568" i="31"/>
  <c r="AM569" i="31"/>
  <c r="BB569" i="31"/>
  <c r="AW585" i="31"/>
  <c r="BI348" i="31"/>
  <c r="Z366" i="31"/>
  <c r="BE366" i="31"/>
  <c r="AT363" i="31"/>
  <c r="X367" i="31"/>
  <c r="K386" i="31"/>
  <c r="N392" i="31"/>
  <c r="AT392" i="31"/>
  <c r="O418" i="31"/>
  <c r="AF418" i="31"/>
  <c r="AU418" i="31"/>
  <c r="BI418" i="31"/>
  <c r="P419" i="31"/>
  <c r="AG419" i="31"/>
  <c r="AV419" i="31"/>
  <c r="K439" i="31"/>
  <c r="J459" i="31"/>
  <c r="AA459" i="31"/>
  <c r="AP459" i="31"/>
  <c r="BF459" i="31"/>
  <c r="Q460" i="31"/>
  <c r="AH460" i="31"/>
  <c r="AX460" i="31"/>
  <c r="Y465" i="31"/>
  <c r="AU471" i="31"/>
  <c r="AI517" i="31"/>
  <c r="AY517" i="31"/>
  <c r="AT496" i="31"/>
  <c r="Y504" i="31"/>
  <c r="T518" i="31"/>
  <c r="AL518" i="31"/>
  <c r="BA518" i="31"/>
  <c r="J539" i="31"/>
  <c r="AA539" i="31"/>
  <c r="AP539" i="31"/>
  <c r="BF539" i="31"/>
  <c r="AT531" i="31"/>
  <c r="J540" i="31"/>
  <c r="AA540" i="31"/>
  <c r="AP540" i="31"/>
  <c r="BF540" i="31"/>
  <c r="V537" i="31"/>
  <c r="K554" i="31"/>
  <c r="V559" i="31"/>
  <c r="X569" i="31"/>
  <c r="AN569" i="31"/>
  <c r="BC569" i="31"/>
  <c r="N592" i="31"/>
  <c r="AS386" i="31"/>
  <c r="P418" i="31"/>
  <c r="AG418" i="31"/>
  <c r="AV418" i="31"/>
  <c r="K459" i="31"/>
  <c r="AB459" i="31"/>
  <c r="R460" i="31"/>
  <c r="AI460" i="31"/>
  <c r="AY460" i="31"/>
  <c r="AT478" i="31"/>
  <c r="AD483" i="31"/>
  <c r="AT485" i="31"/>
  <c r="AJ517" i="31"/>
  <c r="AZ517" i="31"/>
  <c r="W518" i="31"/>
  <c r="AM518" i="31"/>
  <c r="BB518" i="31"/>
  <c r="K539" i="31"/>
  <c r="AB539" i="31"/>
  <c r="AQ539" i="31"/>
  <c r="BG539" i="31"/>
  <c r="K540" i="31"/>
  <c r="AB540" i="31"/>
  <c r="AQ540" i="31"/>
  <c r="BG540" i="31"/>
  <c r="AS554" i="31"/>
  <c r="AG568" i="31"/>
  <c r="I569" i="31"/>
  <c r="Z569" i="31"/>
  <c r="AO569" i="31"/>
  <c r="BE569" i="31"/>
  <c r="V580" i="31"/>
  <c r="AT588" i="31"/>
  <c r="I611" i="31"/>
  <c r="Z611" i="31"/>
  <c r="AO611" i="31"/>
  <c r="BE611" i="31"/>
  <c r="K612" i="31"/>
  <c r="AB612" i="31"/>
  <c r="AQ612" i="31"/>
  <c r="BG612" i="31"/>
  <c r="AN626" i="31"/>
  <c r="V337" i="31"/>
  <c r="Q348" i="31"/>
  <c r="AH348" i="31"/>
  <c r="AX348" i="31"/>
  <c r="K366" i="31"/>
  <c r="AB366" i="31"/>
  <c r="AQ366" i="31"/>
  <c r="BG366" i="31"/>
  <c r="Q403" i="31"/>
  <c r="AX418" i="31"/>
  <c r="AY419" i="31"/>
  <c r="K429" i="31"/>
  <c r="AB429" i="31"/>
  <c r="L459" i="31"/>
  <c r="AS459" i="31"/>
  <c r="BH459" i="31"/>
  <c r="AT451" i="31"/>
  <c r="Y454" i="31"/>
  <c r="S460" i="31"/>
  <c r="AJ460" i="31"/>
  <c r="AZ460" i="31"/>
  <c r="T517" i="31"/>
  <c r="AL517" i="31"/>
  <c r="BA517" i="31"/>
  <c r="AS539" i="31"/>
  <c r="AS540" i="31"/>
  <c r="H537" i="31"/>
  <c r="V551" i="31"/>
  <c r="Q568" i="31"/>
  <c r="AH568" i="31"/>
  <c r="AX568" i="31"/>
  <c r="H582" i="31"/>
  <c r="K698" i="31"/>
  <c r="AT336" i="31"/>
  <c r="R348" i="31"/>
  <c r="AI348" i="31"/>
  <c r="AY348" i="31"/>
  <c r="L366" i="31"/>
  <c r="AE366" i="31"/>
  <c r="AS366" i="31"/>
  <c r="BH366" i="31"/>
  <c r="K367" i="31"/>
  <c r="AB367" i="31"/>
  <c r="AQ367" i="31"/>
  <c r="BG367" i="31"/>
  <c r="BD389" i="31"/>
  <c r="AI403" i="31"/>
  <c r="W404" i="31"/>
  <c r="AM404" i="31"/>
  <c r="BB404" i="31"/>
  <c r="AI418" i="31"/>
  <c r="AY418" i="31"/>
  <c r="S419" i="31"/>
  <c r="AJ419" i="31"/>
  <c r="AZ419" i="31"/>
  <c r="AS429" i="31"/>
  <c r="BD438" i="31"/>
  <c r="AF459" i="31"/>
  <c r="T460" i="31"/>
  <c r="AL460" i="31"/>
  <c r="BA460" i="31"/>
  <c r="W517" i="31"/>
  <c r="AM517" i="31"/>
  <c r="I518" i="31"/>
  <c r="Z518" i="31"/>
  <c r="AO518" i="31"/>
  <c r="BE518" i="31"/>
  <c r="O539" i="31"/>
  <c r="AF539" i="31"/>
  <c r="AU539" i="31"/>
  <c r="BI539" i="31"/>
  <c r="O540" i="31"/>
  <c r="AF540" i="31"/>
  <c r="AU540" i="31"/>
  <c r="BI540" i="31"/>
  <c r="K569" i="31"/>
  <c r="AT572" i="31"/>
  <c r="H575" i="31"/>
  <c r="Y580" i="31"/>
  <c r="H589" i="31"/>
  <c r="H632" i="31"/>
  <c r="Y632" i="31"/>
  <c r="BD632" i="31"/>
  <c r="AW633" i="31"/>
  <c r="Y332" i="31"/>
  <c r="AW336" i="31"/>
  <c r="S348" i="31"/>
  <c r="AJ348" i="31"/>
  <c r="AZ348" i="31"/>
  <c r="BD339" i="31"/>
  <c r="BD346" i="31"/>
  <c r="O366" i="31"/>
  <c r="AF366" i="31"/>
  <c r="AU366" i="31"/>
  <c r="BI366" i="31"/>
  <c r="L367" i="31"/>
  <c r="AE367" i="31"/>
  <c r="AS367" i="31"/>
  <c r="BH367" i="31"/>
  <c r="AJ403" i="31"/>
  <c r="X404" i="31"/>
  <c r="AN404" i="31"/>
  <c r="BC404" i="31"/>
  <c r="S418" i="31"/>
  <c r="AJ418" i="31"/>
  <c r="AZ418" i="31"/>
  <c r="H412" i="31"/>
  <c r="T419" i="31"/>
  <c r="AL419" i="31"/>
  <c r="BA419" i="31"/>
  <c r="V443" i="31"/>
  <c r="AG459" i="31"/>
  <c r="BB460" i="31"/>
  <c r="V466" i="31"/>
  <c r="BC517" i="31"/>
  <c r="V498" i="31"/>
  <c r="J518" i="31"/>
  <c r="AA518" i="31"/>
  <c r="AP518" i="31"/>
  <c r="BF518" i="31"/>
  <c r="P539" i="31"/>
  <c r="AG539" i="31"/>
  <c r="AV539" i="31"/>
  <c r="P540" i="31"/>
  <c r="AG540" i="31"/>
  <c r="AV540" i="31"/>
  <c r="AJ568" i="31"/>
  <c r="L569" i="31"/>
  <c r="AE569" i="31"/>
  <c r="AS569" i="31"/>
  <c r="BH569" i="31"/>
  <c r="AT577" i="31"/>
  <c r="AT584" i="31"/>
  <c r="L611" i="31"/>
  <c r="AE611" i="31"/>
  <c r="AS611" i="31"/>
  <c r="BH611" i="31"/>
  <c r="V608" i="31"/>
  <c r="K626" i="31"/>
  <c r="AX640" i="31"/>
  <c r="V635" i="31"/>
  <c r="K641" i="31"/>
  <c r="T348" i="31"/>
  <c r="AL348" i="31"/>
  <c r="BA348" i="31"/>
  <c r="V340" i="31"/>
  <c r="V351" i="31"/>
  <c r="P366" i="31"/>
  <c r="H353" i="31"/>
  <c r="Y353" i="31"/>
  <c r="N363" i="31"/>
  <c r="O367" i="31"/>
  <c r="AF367" i="31"/>
  <c r="AU367" i="31"/>
  <c r="BI367" i="31"/>
  <c r="Y378" i="31"/>
  <c r="BD394" i="31"/>
  <c r="I404" i="31"/>
  <c r="Z404" i="31"/>
  <c r="AO404" i="31"/>
  <c r="BE404" i="31"/>
  <c r="AL418" i="31"/>
  <c r="BA418" i="31"/>
  <c r="W419" i="31"/>
  <c r="AM419" i="31"/>
  <c r="BB419" i="31"/>
  <c r="Q459" i="31"/>
  <c r="AH459" i="31"/>
  <c r="AX459" i="31"/>
  <c r="X460" i="31"/>
  <c r="AN460" i="31"/>
  <c r="BC460" i="31"/>
  <c r="W470" i="31"/>
  <c r="AO517" i="31"/>
  <c r="K518" i="31"/>
  <c r="AW545" i="31"/>
  <c r="T568" i="31"/>
  <c r="BA568" i="31"/>
  <c r="K596" i="31"/>
  <c r="AS626" i="31"/>
  <c r="AS641" i="31"/>
  <c r="N694" i="31"/>
  <c r="W348" i="31"/>
  <c r="AM348" i="31"/>
  <c r="BB348" i="31"/>
  <c r="H351" i="31"/>
  <c r="Q366" i="31"/>
  <c r="AH366" i="31"/>
  <c r="AX366" i="31"/>
  <c r="Y365" i="31"/>
  <c r="K385" i="31"/>
  <c r="W403" i="31"/>
  <c r="AM403" i="31"/>
  <c r="BB403" i="31"/>
  <c r="J404" i="31"/>
  <c r="AA404" i="31"/>
  <c r="AP404" i="31"/>
  <c r="BF404" i="31"/>
  <c r="W418" i="31"/>
  <c r="AM418" i="31"/>
  <c r="BB418" i="31"/>
  <c r="X419" i="31"/>
  <c r="AN419" i="31"/>
  <c r="K428" i="31"/>
  <c r="AB428" i="31"/>
  <c r="H443" i="31"/>
  <c r="Y443" i="31"/>
  <c r="R459" i="31"/>
  <c r="AY459" i="31"/>
  <c r="I460" i="31"/>
  <c r="Z460" i="31"/>
  <c r="AO460" i="31"/>
  <c r="BE460" i="31"/>
  <c r="W471" i="31"/>
  <c r="AT474" i="31"/>
  <c r="Z488" i="31"/>
  <c r="AP517" i="31"/>
  <c r="Y498" i="31"/>
  <c r="AS518" i="31"/>
  <c r="BB568" i="31"/>
  <c r="K595" i="31"/>
  <c r="AS596" i="31"/>
  <c r="O626" i="31"/>
  <c r="AF626" i="31"/>
  <c r="AU626" i="31"/>
  <c r="BI626" i="31"/>
  <c r="I627" i="31"/>
  <c r="K661" i="31"/>
  <c r="X348" i="31"/>
  <c r="AN348" i="31"/>
  <c r="BC348" i="31"/>
  <c r="AT362" i="31"/>
  <c r="Q367" i="31"/>
  <c r="AH367" i="31"/>
  <c r="AX367" i="31"/>
  <c r="V379" i="31"/>
  <c r="AT389" i="31"/>
  <c r="X403" i="31"/>
  <c r="AN403" i="31"/>
  <c r="BC403" i="31"/>
  <c r="AT391" i="31"/>
  <c r="K404" i="31"/>
  <c r="AB404" i="31"/>
  <c r="AQ404" i="31"/>
  <c r="BG404" i="31"/>
  <c r="X418" i="31"/>
  <c r="AN418" i="31"/>
  <c r="I419" i="31"/>
  <c r="Z419" i="31"/>
  <c r="AO419" i="31"/>
  <c r="BE419" i="31"/>
  <c r="AT434" i="31"/>
  <c r="AJ459" i="31"/>
  <c r="AZ459" i="31"/>
  <c r="J460" i="31"/>
  <c r="AA460" i="31"/>
  <c r="AP460" i="31"/>
  <c r="BF460" i="31"/>
  <c r="V478" i="31"/>
  <c r="V485" i="31"/>
  <c r="Z489" i="31"/>
  <c r="K517" i="31"/>
  <c r="AB517" i="31"/>
  <c r="O518" i="31"/>
  <c r="AU518" i="31"/>
  <c r="AT525" i="31"/>
  <c r="Y526" i="31"/>
  <c r="V536" i="31"/>
  <c r="Y538" i="31"/>
  <c r="K553" i="31"/>
  <c r="BC568" i="31"/>
  <c r="Q569" i="31"/>
  <c r="AH569" i="31"/>
  <c r="AX569" i="31"/>
  <c r="AS595" i="31"/>
  <c r="AK579" i="31"/>
  <c r="AU596" i="31"/>
  <c r="AH611" i="31"/>
  <c r="P626" i="31"/>
  <c r="AG626" i="31"/>
  <c r="AV626" i="31"/>
  <c r="AT656" i="31"/>
  <c r="AS698" i="31"/>
  <c r="U95" i="31"/>
  <c r="U112" i="31"/>
  <c r="U208" i="31"/>
  <c r="U347" i="31"/>
  <c r="U517" i="31"/>
  <c r="U612" i="31"/>
  <c r="N665" i="31"/>
  <c r="V671" i="31"/>
  <c r="K687" i="31"/>
  <c r="AK680" i="31"/>
  <c r="AF698" i="31"/>
  <c r="AO699" i="31"/>
  <c r="U209" i="31"/>
  <c r="U255" i="31"/>
  <c r="U539" i="31"/>
  <c r="U540" i="31"/>
  <c r="U569" i="31"/>
  <c r="T612" i="31"/>
  <c r="AL612" i="31"/>
  <c r="BA612" i="31"/>
  <c r="Q626" i="31"/>
  <c r="AH626" i="31"/>
  <c r="AX626" i="31"/>
  <c r="Y617" i="31"/>
  <c r="BE627" i="31"/>
  <c r="AT686" i="31"/>
  <c r="V691" i="31"/>
  <c r="K699" i="31"/>
  <c r="U366" i="31"/>
  <c r="U367" i="31"/>
  <c r="U611" i="31"/>
  <c r="W612" i="31"/>
  <c r="AM612" i="31"/>
  <c r="BB612" i="31"/>
  <c r="R626" i="31"/>
  <c r="AI626" i="31"/>
  <c r="AY626" i="31"/>
  <c r="K627" i="31"/>
  <c r="BF627" i="31"/>
  <c r="AT648" i="31"/>
  <c r="K674" i="31"/>
  <c r="AS699" i="31"/>
  <c r="V591" i="31"/>
  <c r="T611" i="31"/>
  <c r="AL611" i="31"/>
  <c r="BA611" i="31"/>
  <c r="AT601" i="31"/>
  <c r="L627" i="31"/>
  <c r="AS627" i="31"/>
  <c r="AT630" i="31"/>
  <c r="H635" i="31"/>
  <c r="AT646" i="31"/>
  <c r="V667" i="31"/>
  <c r="AT673" i="31"/>
  <c r="AF699" i="31"/>
  <c r="U348" i="31"/>
  <c r="U568" i="31"/>
  <c r="W611" i="31"/>
  <c r="AM611" i="31"/>
  <c r="V607" i="31"/>
  <c r="I612" i="31"/>
  <c r="Z612" i="31"/>
  <c r="AO612" i="31"/>
  <c r="BE612" i="31"/>
  <c r="O627" i="31"/>
  <c r="AF627" i="31"/>
  <c r="AU627" i="31"/>
  <c r="BH627" i="31"/>
  <c r="U294" i="31"/>
  <c r="J612" i="31"/>
  <c r="AA612" i="31"/>
  <c r="AP612" i="31"/>
  <c r="BF612" i="31"/>
  <c r="AD615" i="31"/>
  <c r="AM626" i="31"/>
  <c r="V623" i="31"/>
  <c r="P627" i="31"/>
  <c r="AG627" i="31"/>
  <c r="AV627" i="31"/>
  <c r="BI627" i="31"/>
  <c r="AW646" i="31"/>
  <c r="Q627" i="31"/>
  <c r="AH627" i="31"/>
  <c r="AX627" i="31"/>
  <c r="K640" i="31"/>
  <c r="AW693" i="31"/>
  <c r="J611" i="31"/>
  <c r="AA611" i="31"/>
  <c r="AP611" i="31"/>
  <c r="BF611" i="31"/>
  <c r="Y605" i="31"/>
  <c r="AW606" i="31"/>
  <c r="L612" i="31"/>
  <c r="AE612" i="31"/>
  <c r="AS612" i="31"/>
  <c r="BH612" i="31"/>
  <c r="Z626" i="31"/>
  <c r="AO626" i="31"/>
  <c r="BE626" i="31"/>
  <c r="R627" i="31"/>
  <c r="AI627" i="31"/>
  <c r="AY627" i="31"/>
  <c r="AS640" i="31"/>
  <c r="BD672" i="31"/>
  <c r="AO698" i="31"/>
  <c r="U518" i="31"/>
  <c r="K611" i="31"/>
  <c r="AB611" i="31"/>
  <c r="BG611" i="31"/>
  <c r="BF626" i="31"/>
  <c r="V621" i="31"/>
  <c r="AD636" i="31"/>
  <c r="K652" i="31"/>
  <c r="V648" i="31"/>
  <c r="AW38" i="31"/>
  <c r="V11" i="31"/>
  <c r="AT17" i="31"/>
  <c r="H25" i="31"/>
  <c r="H16" i="31"/>
  <c r="Y16" i="31"/>
  <c r="V50" i="31"/>
  <c r="AW15" i="31"/>
  <c r="AD15" i="31"/>
  <c r="AD16" i="31"/>
  <c r="H19" i="31"/>
  <c r="Y19" i="31"/>
  <c r="BD23" i="31"/>
  <c r="AK24" i="31"/>
  <c r="AD40" i="31"/>
  <c r="Y45" i="31"/>
  <c r="V15" i="31"/>
  <c r="AT11" i="31"/>
  <c r="AW20" i="31"/>
  <c r="AT23" i="31"/>
  <c r="BG70" i="31"/>
  <c r="AK45" i="31"/>
  <c r="K71" i="31"/>
  <c r="AK63" i="31"/>
  <c r="AT66" i="31"/>
  <c r="AK74" i="31"/>
  <c r="AT91" i="31"/>
  <c r="AH111" i="31"/>
  <c r="V103" i="31"/>
  <c r="AT104" i="31"/>
  <c r="AK119" i="31"/>
  <c r="AD133" i="31"/>
  <c r="N149" i="31"/>
  <c r="AD163" i="31"/>
  <c r="V171" i="31"/>
  <c r="AD183" i="31"/>
  <c r="AT199" i="31"/>
  <c r="Y225" i="31"/>
  <c r="AW228" i="31"/>
  <c r="H239" i="31"/>
  <c r="AT252" i="31"/>
  <c r="V258" i="31"/>
  <c r="AK265" i="31"/>
  <c r="AW265" i="31"/>
  <c r="AT268" i="31"/>
  <c r="Y271" i="31"/>
  <c r="AT275" i="31"/>
  <c r="AD287" i="31"/>
  <c r="AK302" i="31"/>
  <c r="V344" i="31"/>
  <c r="Y362" i="31"/>
  <c r="V372" i="31"/>
  <c r="Y374" i="31"/>
  <c r="BD376" i="31"/>
  <c r="AK379" i="31"/>
  <c r="V381" i="31"/>
  <c r="Y383" i="31"/>
  <c r="AD400" i="31"/>
  <c r="AT416" i="31"/>
  <c r="V424" i="31"/>
  <c r="AT448" i="31"/>
  <c r="V454" i="31"/>
  <c r="Y456" i="31"/>
  <c r="H503" i="31"/>
  <c r="AW516" i="31"/>
  <c r="AW527" i="31"/>
  <c r="V637" i="31"/>
  <c r="AD683" i="31"/>
  <c r="AT44" i="31"/>
  <c r="AK50" i="31"/>
  <c r="AW50" i="31"/>
  <c r="V52" i="31"/>
  <c r="H76" i="31"/>
  <c r="Y83" i="31"/>
  <c r="BD83" i="31"/>
  <c r="V88" i="31"/>
  <c r="Y92" i="31"/>
  <c r="AT102" i="31"/>
  <c r="Y105" i="31"/>
  <c r="AK105" i="31"/>
  <c r="AD115" i="31"/>
  <c r="V119" i="31"/>
  <c r="V173" i="31"/>
  <c r="AT183" i="31"/>
  <c r="V286" i="31"/>
  <c r="N313" i="31"/>
  <c r="AK340" i="31"/>
  <c r="AK397" i="31"/>
  <c r="N400" i="31"/>
  <c r="AT407" i="31"/>
  <c r="H456" i="31"/>
  <c r="H482" i="31"/>
  <c r="Y515" i="31"/>
  <c r="AW521" i="31"/>
  <c r="AD524" i="31"/>
  <c r="Y527" i="31"/>
  <c r="BD527" i="31"/>
  <c r="AT563" i="31"/>
  <c r="AD582" i="31"/>
  <c r="AW608" i="31"/>
  <c r="BD623" i="31"/>
  <c r="AW680" i="31"/>
  <c r="Y686" i="31"/>
  <c r="AK61" i="31"/>
  <c r="AD66" i="31"/>
  <c r="V101" i="31"/>
  <c r="AT118" i="31"/>
  <c r="BD130" i="31"/>
  <c r="AT145" i="31"/>
  <c r="Y223" i="31"/>
  <c r="V235" i="31"/>
  <c r="AT285" i="31"/>
  <c r="AD318" i="31"/>
  <c r="AD332" i="31"/>
  <c r="AT339" i="31"/>
  <c r="H358" i="31"/>
  <c r="AK372" i="31"/>
  <c r="AT378" i="31"/>
  <c r="V397" i="31"/>
  <c r="N398" i="31"/>
  <c r="Y424" i="31"/>
  <c r="AW481" i="31"/>
  <c r="AT486" i="31"/>
  <c r="AT498" i="31"/>
  <c r="AK535" i="31"/>
  <c r="V549" i="31"/>
  <c r="AD557" i="31"/>
  <c r="V560" i="31"/>
  <c r="N561" i="31"/>
  <c r="AD575" i="31"/>
  <c r="Y591" i="31"/>
  <c r="AD604" i="31"/>
  <c r="Y607" i="31"/>
  <c r="V619" i="31"/>
  <c r="AT620" i="31"/>
  <c r="AW622" i="31"/>
  <c r="BD648" i="31"/>
  <c r="AT650" i="31"/>
  <c r="BD686" i="31"/>
  <c r="V108" i="31"/>
  <c r="N273" i="31"/>
  <c r="AD630" i="31"/>
  <c r="N681" i="31"/>
  <c r="H54" i="31"/>
  <c r="Y65" i="31"/>
  <c r="V86" i="31"/>
  <c r="AH95" i="31"/>
  <c r="AT107" i="31"/>
  <c r="R112" i="31"/>
  <c r="AW161" i="31"/>
  <c r="H194" i="31"/>
  <c r="AW197" i="31"/>
  <c r="V226" i="31"/>
  <c r="AD253" i="31"/>
  <c r="H312" i="31"/>
  <c r="N327" i="31"/>
  <c r="H328" i="31"/>
  <c r="BD328" i="31"/>
  <c r="AT332" i="31"/>
  <c r="AT346" i="31"/>
  <c r="N355" i="31"/>
  <c r="AT355" i="31"/>
  <c r="N357" i="31"/>
  <c r="V361" i="31"/>
  <c r="V457" i="31"/>
  <c r="N496" i="31"/>
  <c r="H530" i="31"/>
  <c r="AT575" i="31"/>
  <c r="H585" i="31"/>
  <c r="BD605" i="31"/>
  <c r="AT623" i="31"/>
  <c r="V638" i="31"/>
  <c r="AW25" i="31"/>
  <c r="H30" i="31"/>
  <c r="S70" i="31"/>
  <c r="AK39" i="31"/>
  <c r="AW49" i="31"/>
  <c r="V55" i="31"/>
  <c r="Y79" i="31"/>
  <c r="Y81" i="31"/>
  <c r="AT85" i="31"/>
  <c r="Y86" i="31"/>
  <c r="BD86" i="31"/>
  <c r="R95" i="31"/>
  <c r="AT98" i="31"/>
  <c r="H108" i="31"/>
  <c r="H117" i="31"/>
  <c r="AK185" i="31"/>
  <c r="Y226" i="31"/>
  <c r="BD226" i="31"/>
  <c r="AT237" i="31"/>
  <c r="Y240" i="31"/>
  <c r="AK252" i="31"/>
  <c r="H261" i="31"/>
  <c r="AD281" i="31"/>
  <c r="Y286" i="31"/>
  <c r="Y291" i="31"/>
  <c r="V322" i="31"/>
  <c r="H342" i="31"/>
  <c r="BD342" i="31"/>
  <c r="AD351" i="31"/>
  <c r="BD363" i="31"/>
  <c r="AW396" i="31"/>
  <c r="H411" i="31"/>
  <c r="Y411" i="31"/>
  <c r="BD422" i="31"/>
  <c r="Y447" i="31"/>
  <c r="AD449" i="31"/>
  <c r="H457" i="31"/>
  <c r="Y457" i="31"/>
  <c r="AT527" i="31"/>
  <c r="H562" i="31"/>
  <c r="H576" i="31"/>
  <c r="AD646" i="31"/>
  <c r="Y22" i="31"/>
  <c r="BD28" i="31"/>
  <c r="V53" i="31"/>
  <c r="AK57" i="31"/>
  <c r="AZ71" i="31"/>
  <c r="AD63" i="31"/>
  <c r="AW80" i="31"/>
  <c r="H84" i="31"/>
  <c r="AT90" i="31"/>
  <c r="V104" i="31"/>
  <c r="BD106" i="31"/>
  <c r="H158" i="31"/>
  <c r="BD158" i="31"/>
  <c r="H165" i="31"/>
  <c r="Y165" i="31"/>
  <c r="BD165" i="31"/>
  <c r="AW166" i="31"/>
  <c r="AT184" i="31"/>
  <c r="V197" i="31"/>
  <c r="H207" i="31"/>
  <c r="V229" i="31"/>
  <c r="H238" i="31"/>
  <c r="V252" i="31"/>
  <c r="AT258" i="31"/>
  <c r="AW260" i="31"/>
  <c r="AK264" i="31"/>
  <c r="AT267" i="31"/>
  <c r="Y270" i="31"/>
  <c r="V275" i="31"/>
  <c r="V329" i="31"/>
  <c r="AT351" i="31"/>
  <c r="Y354" i="31"/>
  <c r="AK380" i="31"/>
  <c r="AD392" i="31"/>
  <c r="V448" i="31"/>
  <c r="Y476" i="31"/>
  <c r="AD513" i="31"/>
  <c r="AK620" i="31"/>
  <c r="AT621" i="31"/>
  <c r="V636" i="31"/>
  <c r="AT637" i="31"/>
  <c r="H638" i="31"/>
  <c r="Y638" i="31"/>
  <c r="AT658" i="31"/>
  <c r="AD665" i="31"/>
  <c r="AK25" i="31"/>
  <c r="W70" i="31"/>
  <c r="AT38" i="31"/>
  <c r="AD52" i="31"/>
  <c r="AT52" i="31"/>
  <c r="Y55" i="31"/>
  <c r="AN94" i="31"/>
  <c r="AT81" i="31"/>
  <c r="Y93" i="31"/>
  <c r="H133" i="31"/>
  <c r="AK150" i="31"/>
  <c r="V168" i="31"/>
  <c r="AT171" i="31"/>
  <c r="AT196" i="31"/>
  <c r="V266" i="31"/>
  <c r="H282" i="31"/>
  <c r="Y301" i="31"/>
  <c r="BD336" i="31"/>
  <c r="V343" i="31"/>
  <c r="H375" i="31"/>
  <c r="AT379" i="31"/>
  <c r="H476" i="31"/>
  <c r="Y521" i="31"/>
  <c r="H533" i="31"/>
  <c r="V577" i="31"/>
  <c r="AK586" i="31"/>
  <c r="V590" i="31"/>
  <c r="AT591" i="31"/>
  <c r="H685" i="31"/>
  <c r="AD59" i="31"/>
  <c r="AD61" i="31"/>
  <c r="BD64" i="31"/>
  <c r="Y66" i="31"/>
  <c r="H77" i="31"/>
  <c r="V80" i="31"/>
  <c r="AT88" i="31"/>
  <c r="AT101" i="31"/>
  <c r="V118" i="31"/>
  <c r="V143" i="31"/>
  <c r="V152" i="31"/>
  <c r="AK220" i="31"/>
  <c r="AT312" i="31"/>
  <c r="H393" i="31"/>
  <c r="H500" i="31"/>
  <c r="AK548" i="31"/>
  <c r="AT549" i="31"/>
  <c r="N619" i="31"/>
  <c r="N632" i="31"/>
  <c r="N633" i="31"/>
  <c r="AT633" i="31"/>
  <c r="AK669" i="31"/>
  <c r="H678" i="31"/>
  <c r="AT194" i="31"/>
  <c r="AK283" i="31"/>
  <c r="Y289" i="31"/>
  <c r="V292" i="31"/>
  <c r="AT326" i="31"/>
  <c r="BD357" i="31"/>
  <c r="AT370" i="31"/>
  <c r="AT422" i="31"/>
  <c r="AT504" i="31"/>
  <c r="V524" i="31"/>
  <c r="V575" i="31"/>
  <c r="H577" i="31"/>
  <c r="AT583" i="31"/>
  <c r="AT603" i="31"/>
  <c r="Y606" i="31"/>
  <c r="Y620" i="31"/>
  <c r="BD636" i="31"/>
  <c r="AT68" i="31"/>
  <c r="AT86" i="31"/>
  <c r="BE95" i="31"/>
  <c r="J112" i="31"/>
  <c r="BF112" i="31"/>
  <c r="AT117" i="31"/>
  <c r="AW169" i="31"/>
  <c r="AW173" i="31"/>
  <c r="AD175" i="31"/>
  <c r="H236" i="31"/>
  <c r="AT249" i="31"/>
  <c r="AD268" i="31"/>
  <c r="H292" i="31"/>
  <c r="AK325" i="31"/>
  <c r="AT340" i="31"/>
  <c r="H345" i="31"/>
  <c r="AW356" i="31"/>
  <c r="V376" i="31"/>
  <c r="Y446" i="31"/>
  <c r="AK468" i="31"/>
  <c r="BD476" i="31"/>
  <c r="AW508" i="31"/>
  <c r="Y524" i="31"/>
  <c r="Y545" i="31"/>
  <c r="N547" i="31"/>
  <c r="Y650" i="31"/>
  <c r="AT668" i="31"/>
  <c r="AT680" i="31"/>
  <c r="AT20" i="31"/>
  <c r="AT28" i="31"/>
  <c r="BF70" i="31"/>
  <c r="Y51" i="31"/>
  <c r="AK54" i="31"/>
  <c r="AA71" i="31"/>
  <c r="AW68" i="31"/>
  <c r="AK69" i="31"/>
  <c r="H85" i="31"/>
  <c r="H100" i="31"/>
  <c r="BD107" i="31"/>
  <c r="K112" i="31"/>
  <c r="AQ112" i="31"/>
  <c r="BG112" i="31"/>
  <c r="AT133" i="31"/>
  <c r="AW160" i="31"/>
  <c r="AK198" i="31"/>
  <c r="AT201" i="31"/>
  <c r="H220" i="31"/>
  <c r="Y220" i="31"/>
  <c r="Y239" i="31"/>
  <c r="AK258" i="31"/>
  <c r="BD262" i="31"/>
  <c r="Y264" i="31"/>
  <c r="V269" i="31"/>
  <c r="Y278" i="31"/>
  <c r="AT282" i="31"/>
  <c r="AK341" i="31"/>
  <c r="Y407" i="31"/>
  <c r="AT443" i="31"/>
  <c r="AW457" i="31"/>
  <c r="Y510" i="31"/>
  <c r="AW523" i="31"/>
  <c r="V564" i="31"/>
  <c r="BD584" i="31"/>
  <c r="AD588" i="31"/>
  <c r="AK591" i="31"/>
  <c r="AD592" i="31"/>
  <c r="AT615" i="31"/>
  <c r="BD11" i="31"/>
  <c r="AT13" i="31"/>
  <c r="BD15" i="31"/>
  <c r="AD23" i="31"/>
  <c r="BD25" i="31"/>
  <c r="H31" i="31"/>
  <c r="AD36" i="31"/>
  <c r="AW36" i="31"/>
  <c r="Y39" i="31"/>
  <c r="H43" i="31"/>
  <c r="BD43" i="31"/>
  <c r="H47" i="31"/>
  <c r="H49" i="31"/>
  <c r="BD53" i="31"/>
  <c r="H55" i="31"/>
  <c r="BD59" i="31"/>
  <c r="AD60" i="31"/>
  <c r="AH71" i="31"/>
  <c r="H65" i="31"/>
  <c r="V85" i="31"/>
  <c r="N88" i="31"/>
  <c r="V89" i="31"/>
  <c r="AT92" i="31"/>
  <c r="V93" i="31"/>
  <c r="BD100" i="31"/>
  <c r="AK101" i="31"/>
  <c r="Y103" i="31"/>
  <c r="AT108" i="31"/>
  <c r="AT110" i="31"/>
  <c r="Y119" i="31"/>
  <c r="AD127" i="31"/>
  <c r="AT135" i="31"/>
  <c r="AK169" i="31"/>
  <c r="V10" i="31"/>
  <c r="V12" i="31"/>
  <c r="AK14" i="31"/>
  <c r="AD17" i="31"/>
  <c r="AW26" i="31"/>
  <c r="H29" i="31"/>
  <c r="BD31" i="31"/>
  <c r="AD41" i="31"/>
  <c r="BD49" i="31"/>
  <c r="Y57" i="31"/>
  <c r="H59" i="31"/>
  <c r="Y61" i="31"/>
  <c r="S71" i="31"/>
  <c r="BD66" i="31"/>
  <c r="N68" i="31"/>
  <c r="AD81" i="31"/>
  <c r="AD82" i="31"/>
  <c r="V83" i="31"/>
  <c r="BD91" i="31"/>
  <c r="H93" i="31"/>
  <c r="AK103" i="31"/>
  <c r="Y115" i="31"/>
  <c r="AK115" i="31"/>
  <c r="Y117" i="31"/>
  <c r="N127" i="31"/>
  <c r="AT127" i="31"/>
  <c r="Y130" i="31"/>
  <c r="AT146" i="31"/>
  <c r="AD11" i="31"/>
  <c r="AW13" i="31"/>
  <c r="H14" i="31"/>
  <c r="Y14" i="31"/>
  <c r="V18" i="31"/>
  <c r="V22" i="31"/>
  <c r="BD29" i="31"/>
  <c r="AT41" i="31"/>
  <c r="AK42" i="31"/>
  <c r="V44" i="31"/>
  <c r="N45" i="31"/>
  <c r="AD47" i="31"/>
  <c r="AD53" i="31"/>
  <c r="AW69" i="31"/>
  <c r="AT74" i="31"/>
  <c r="AT76" i="31"/>
  <c r="V79" i="31"/>
  <c r="N82" i="31"/>
  <c r="AT82" i="31"/>
  <c r="H89" i="31"/>
  <c r="Y89" i="31"/>
  <c r="BD101" i="31"/>
  <c r="AK120" i="31"/>
  <c r="H134" i="31"/>
  <c r="H147" i="31"/>
  <c r="Y147" i="31"/>
  <c r="Y160" i="31"/>
  <c r="H164" i="31"/>
  <c r="BD10" i="31"/>
  <c r="H12" i="31"/>
  <c r="BD12" i="31"/>
  <c r="AK15" i="31"/>
  <c r="AW19" i="31"/>
  <c r="BD22" i="31"/>
  <c r="H24" i="31"/>
  <c r="AK26" i="31"/>
  <c r="AD29" i="31"/>
  <c r="N39" i="31"/>
  <c r="H42" i="31"/>
  <c r="AT43" i="31"/>
  <c r="V46" i="31"/>
  <c r="N51" i="31"/>
  <c r="AK58" i="31"/>
  <c r="N61" i="31"/>
  <c r="AM71" i="31"/>
  <c r="H67" i="31"/>
  <c r="BD67" i="31"/>
  <c r="H79" i="31"/>
  <c r="H81" i="31"/>
  <c r="H83" i="31"/>
  <c r="AB95" i="31"/>
  <c r="AQ95" i="31"/>
  <c r="AD91" i="31"/>
  <c r="N119" i="31"/>
  <c r="V122" i="31"/>
  <c r="AD130" i="31"/>
  <c r="AK148" i="31"/>
  <c r="AD171" i="31"/>
  <c r="AK13" i="31"/>
  <c r="H22" i="31"/>
  <c r="Y26" i="31"/>
  <c r="V36" i="31"/>
  <c r="AH70" i="31"/>
  <c r="Y40" i="31"/>
  <c r="BD40" i="31"/>
  <c r="AW43" i="31"/>
  <c r="H46" i="31"/>
  <c r="Y48" i="31"/>
  <c r="H52" i="31"/>
  <c r="Y52" i="31"/>
  <c r="BD52" i="31"/>
  <c r="AT53" i="31"/>
  <c r="N57" i="31"/>
  <c r="AD57" i="31"/>
  <c r="V58" i="31"/>
  <c r="AN71" i="31"/>
  <c r="BC71" i="31"/>
  <c r="AD65" i="31"/>
  <c r="K94" i="31"/>
  <c r="AB94" i="31"/>
  <c r="AE95" i="31"/>
  <c r="V92" i="31"/>
  <c r="AQ111" i="31"/>
  <c r="N101" i="31"/>
  <c r="AD101" i="31"/>
  <c r="V102" i="31"/>
  <c r="AD107" i="31"/>
  <c r="N115" i="31"/>
  <c r="Y120" i="31"/>
  <c r="Y122" i="31"/>
  <c r="BD122" i="31"/>
  <c r="AK129" i="31"/>
  <c r="H145" i="31"/>
  <c r="AD169" i="31"/>
  <c r="AK174" i="31"/>
  <c r="AD10" i="31"/>
  <c r="V13" i="31"/>
  <c r="AT14" i="31"/>
  <c r="V19" i="31"/>
  <c r="AK19" i="31"/>
  <c r="AW21" i="31"/>
  <c r="H28" i="31"/>
  <c r="H36" i="31"/>
  <c r="R70" i="31"/>
  <c r="Y38" i="31"/>
  <c r="H40" i="31"/>
  <c r="AW45" i="31"/>
  <c r="AW51" i="31"/>
  <c r="BD54" i="31"/>
  <c r="AW55" i="31"/>
  <c r="AW61" i="31"/>
  <c r="J71" i="31"/>
  <c r="Z71" i="31"/>
  <c r="AO71" i="31"/>
  <c r="H64" i="31"/>
  <c r="N67" i="31"/>
  <c r="AK68" i="31"/>
  <c r="V74" i="31"/>
  <c r="L94" i="31"/>
  <c r="N76" i="31"/>
  <c r="AK76" i="31"/>
  <c r="V84" i="31"/>
  <c r="AT89" i="31"/>
  <c r="V90" i="31"/>
  <c r="V100" i="31"/>
  <c r="H102" i="31"/>
  <c r="BD102" i="31"/>
  <c r="V106" i="31"/>
  <c r="AG112" i="31"/>
  <c r="AT115" i="31"/>
  <c r="AK118" i="31"/>
  <c r="AT136" i="31"/>
  <c r="N138" i="31"/>
  <c r="AT160" i="31"/>
  <c r="AW168" i="31"/>
  <c r="N169" i="31"/>
  <c r="AT12" i="31"/>
  <c r="Y15" i="31"/>
  <c r="AK21" i="31"/>
  <c r="AD22" i="31"/>
  <c r="V23" i="31"/>
  <c r="AW39" i="31"/>
  <c r="N43" i="31"/>
  <c r="AK43" i="31"/>
  <c r="Y50" i="31"/>
  <c r="BD58" i="31"/>
  <c r="BF71" i="31"/>
  <c r="AW66" i="31"/>
  <c r="AT69" i="31"/>
  <c r="V76" i="31"/>
  <c r="AK80" i="31"/>
  <c r="AT83" i="31"/>
  <c r="BD85" i="31"/>
  <c r="H88" i="31"/>
  <c r="Y90" i="31"/>
  <c r="H106" i="31"/>
  <c r="AH112" i="31"/>
  <c r="H110" i="31"/>
  <c r="Y129" i="31"/>
  <c r="H135" i="31"/>
  <c r="H163" i="31"/>
  <c r="Y163" i="31"/>
  <c r="AK166" i="31"/>
  <c r="AW31" i="31"/>
  <c r="N44" i="31"/>
  <c r="BD46" i="31"/>
  <c r="H58" i="31"/>
  <c r="H66" i="31"/>
  <c r="AT67" i="31"/>
  <c r="AW89" i="31"/>
  <c r="Y100" i="31"/>
  <c r="AD105" i="31"/>
  <c r="AI112" i="31"/>
  <c r="Y110" i="31"/>
  <c r="BD110" i="31"/>
  <c r="H161" i="31"/>
  <c r="Y161" i="31"/>
  <c r="BD13" i="31"/>
  <c r="AT16" i="31"/>
  <c r="AK17" i="31"/>
  <c r="AW18" i="31"/>
  <c r="AT22" i="31"/>
  <c r="AM70" i="31"/>
  <c r="O71" i="31"/>
  <c r="BH71" i="31"/>
  <c r="AH94" i="31"/>
  <c r="AV94" i="31"/>
  <c r="AD77" i="31"/>
  <c r="S112" i="31"/>
  <c r="AY112" i="31"/>
  <c r="AW14" i="31"/>
  <c r="H15" i="31"/>
  <c r="BD17" i="31"/>
  <c r="Y21" i="31"/>
  <c r="AD28" i="31"/>
  <c r="AK31" i="31"/>
  <c r="AD46" i="31"/>
  <c r="AD48" i="31"/>
  <c r="AK51" i="31"/>
  <c r="AK55" i="31"/>
  <c r="BD60" i="31"/>
  <c r="AU71" i="31"/>
  <c r="AD64" i="31"/>
  <c r="AW65" i="31"/>
  <c r="Y68" i="31"/>
  <c r="BD68" i="31"/>
  <c r="R94" i="31"/>
  <c r="N79" i="31"/>
  <c r="BD82" i="31"/>
  <c r="AD93" i="31"/>
  <c r="AD98" i="31"/>
  <c r="AD118" i="31"/>
  <c r="AK132" i="31"/>
  <c r="AD148" i="31"/>
  <c r="H174" i="31"/>
  <c r="Y174" i="31"/>
  <c r="N15" i="31"/>
  <c r="V31" i="31"/>
  <c r="N38" i="31"/>
  <c r="Q71" i="31"/>
  <c r="N64" i="31"/>
  <c r="S94" i="31"/>
  <c r="AY94" i="31"/>
  <c r="BD78" i="31"/>
  <c r="AD90" i="31"/>
  <c r="AD106" i="31"/>
  <c r="BA112" i="31"/>
  <c r="N120" i="31"/>
  <c r="AD131" i="31"/>
  <c r="AD168" i="31"/>
  <c r="BD168" i="31"/>
  <c r="AK173" i="31"/>
  <c r="AW131" i="31"/>
  <c r="V136" i="31"/>
  <c r="V138" i="31"/>
  <c r="AD143" i="31"/>
  <c r="Y148" i="31"/>
  <c r="BD148" i="31"/>
  <c r="AT158" i="31"/>
  <c r="V161" i="31"/>
  <c r="AT162" i="31"/>
  <c r="Y171" i="31"/>
  <c r="BD171" i="31"/>
  <c r="V186" i="31"/>
  <c r="AK186" i="31"/>
  <c r="AK194" i="31"/>
  <c r="H201" i="31"/>
  <c r="AD213" i="31"/>
  <c r="V216" i="31"/>
  <c r="H224" i="31"/>
  <c r="Y224" i="31"/>
  <c r="N227" i="31"/>
  <c r="V228" i="31"/>
  <c r="AK228" i="31"/>
  <c r="AD233" i="31"/>
  <c r="N235" i="31"/>
  <c r="H262" i="31"/>
  <c r="AT269" i="31"/>
  <c r="V272" i="31"/>
  <c r="H285" i="31"/>
  <c r="Y287" i="31"/>
  <c r="BD287" i="31"/>
  <c r="AD293" i="31"/>
  <c r="AW298" i="31"/>
  <c r="N301" i="31"/>
  <c r="H317" i="31"/>
  <c r="V324" i="31"/>
  <c r="V328" i="31"/>
  <c r="Y334" i="31"/>
  <c r="H339" i="31"/>
  <c r="BD345" i="31"/>
  <c r="AK354" i="31"/>
  <c r="AD370" i="31"/>
  <c r="H372" i="31"/>
  <c r="V375" i="31"/>
  <c r="AW380" i="31"/>
  <c r="BD381" i="31"/>
  <c r="BD416" i="31"/>
  <c r="V417" i="31"/>
  <c r="BD183" i="31"/>
  <c r="N185" i="31"/>
  <c r="Y192" i="31"/>
  <c r="AK192" i="31"/>
  <c r="N197" i="31"/>
  <c r="Y201" i="31"/>
  <c r="BD203" i="31"/>
  <c r="AW204" i="31"/>
  <c r="N215" i="31"/>
  <c r="N217" i="31"/>
  <c r="AW223" i="31"/>
  <c r="AT225" i="31"/>
  <c r="N229" i="31"/>
  <c r="AT245" i="31"/>
  <c r="H268" i="31"/>
  <c r="AD269" i="31"/>
  <c r="AK272" i="31"/>
  <c r="AD284" i="31"/>
  <c r="N293" i="31"/>
  <c r="H315" i="31"/>
  <c r="BD315" i="31"/>
  <c r="AT319" i="31"/>
  <c r="H322" i="31"/>
  <c r="Y330" i="31"/>
  <c r="V335" i="31"/>
  <c r="Y360" i="31"/>
  <c r="V373" i="31"/>
  <c r="AT376" i="31"/>
  <c r="AD383" i="31"/>
  <c r="V395" i="31"/>
  <c r="N396" i="31"/>
  <c r="AD398" i="31"/>
  <c r="H425" i="31"/>
  <c r="V184" i="31"/>
  <c r="Y186" i="31"/>
  <c r="AT195" i="31"/>
  <c r="AT197" i="31"/>
  <c r="V198" i="31"/>
  <c r="AT213" i="31"/>
  <c r="AT217" i="31"/>
  <c r="AD229" i="31"/>
  <c r="AT229" i="31"/>
  <c r="AT233" i="31"/>
  <c r="AT260" i="31"/>
  <c r="AD273" i="31"/>
  <c r="V276" i="31"/>
  <c r="AT291" i="31"/>
  <c r="AD308" i="31"/>
  <c r="AD310" i="31"/>
  <c r="V311" i="31"/>
  <c r="BD322" i="31"/>
  <c r="Y324" i="31"/>
  <c r="AK344" i="31"/>
  <c r="V346" i="31"/>
  <c r="BD375" i="31"/>
  <c r="Y377" i="31"/>
  <c r="AW378" i="31"/>
  <c r="AD389" i="31"/>
  <c r="AD394" i="31"/>
  <c r="AT414" i="31"/>
  <c r="AD416" i="31"/>
  <c r="Y417" i="31"/>
  <c r="AK450" i="31"/>
  <c r="AT334" i="31"/>
  <c r="AD146" i="31"/>
  <c r="N148" i="31"/>
  <c r="V151" i="31"/>
  <c r="AK160" i="31"/>
  <c r="N167" i="31"/>
  <c r="AK180" i="31"/>
  <c r="V182" i="31"/>
  <c r="Y184" i="31"/>
  <c r="N199" i="31"/>
  <c r="AT205" i="31"/>
  <c r="AT207" i="31"/>
  <c r="H212" i="31"/>
  <c r="H218" i="31"/>
  <c r="AW221" i="31"/>
  <c r="AK223" i="31"/>
  <c r="H226" i="31"/>
  <c r="AK249" i="31"/>
  <c r="AT266" i="31"/>
  <c r="V267" i="31"/>
  <c r="AW278" i="31"/>
  <c r="AW308" i="31"/>
  <c r="Y318" i="31"/>
  <c r="AD322" i="31"/>
  <c r="H326" i="31"/>
  <c r="Y328" i="31"/>
  <c r="V331" i="31"/>
  <c r="AK335" i="31"/>
  <c r="AT343" i="31"/>
  <c r="H354" i="31"/>
  <c r="AK356" i="31"/>
  <c r="AD358" i="31"/>
  <c r="V363" i="31"/>
  <c r="AD374" i="31"/>
  <c r="H382" i="31"/>
  <c r="H407" i="31"/>
  <c r="AT412" i="31"/>
  <c r="Y445" i="31"/>
  <c r="AK448" i="31"/>
  <c r="AT449" i="31"/>
  <c r="V135" i="31"/>
  <c r="AK135" i="31"/>
  <c r="AW150" i="31"/>
  <c r="Y151" i="31"/>
  <c r="V166" i="31"/>
  <c r="N173" i="31"/>
  <c r="Y182" i="31"/>
  <c r="BD182" i="31"/>
  <c r="AD192" i="31"/>
  <c r="AK196" i="31"/>
  <c r="AW217" i="31"/>
  <c r="AD218" i="31"/>
  <c r="BD220" i="31"/>
  <c r="AK221" i="31"/>
  <c r="AT222" i="31"/>
  <c r="H234" i="31"/>
  <c r="BD234" i="31"/>
  <c r="AT248" i="31"/>
  <c r="AW258" i="31"/>
  <c r="AK267" i="31"/>
  <c r="AD272" i="31"/>
  <c r="BD292" i="31"/>
  <c r="Y300" i="31"/>
  <c r="AD302" i="31"/>
  <c r="BD302" i="31"/>
  <c r="AK314" i="31"/>
  <c r="H333" i="31"/>
  <c r="Y333" i="31"/>
  <c r="BD333" i="31"/>
  <c r="AK336" i="31"/>
  <c r="AT360" i="31"/>
  <c r="H363" i="31"/>
  <c r="AW372" i="31"/>
  <c r="AD375" i="31"/>
  <c r="AK378" i="31"/>
  <c r="AW381" i="31"/>
  <c r="BD395" i="31"/>
  <c r="H399" i="31"/>
  <c r="Y399" i="31"/>
  <c r="BD432" i="31"/>
  <c r="AW435" i="31"/>
  <c r="AD436" i="31"/>
  <c r="BD443" i="31"/>
  <c r="Y131" i="31"/>
  <c r="AT134" i="31"/>
  <c r="AD136" i="31"/>
  <c r="AT138" i="31"/>
  <c r="H160" i="31"/>
  <c r="AT161" i="31"/>
  <c r="V162" i="31"/>
  <c r="N163" i="31"/>
  <c r="H166" i="31"/>
  <c r="Y166" i="31"/>
  <c r="Y168" i="31"/>
  <c r="H170" i="31"/>
  <c r="Y170" i="31"/>
  <c r="N186" i="31"/>
  <c r="AT186" i="31"/>
  <c r="N192" i="31"/>
  <c r="AD203" i="31"/>
  <c r="AT216" i="31"/>
  <c r="AT220" i="31"/>
  <c r="H223" i="31"/>
  <c r="H225" i="31"/>
  <c r="N226" i="31"/>
  <c r="BD228" i="31"/>
  <c r="AK229" i="31"/>
  <c r="V231" i="31"/>
  <c r="AT236" i="31"/>
  <c r="H249" i="31"/>
  <c r="H253" i="31"/>
  <c r="BD253" i="31"/>
  <c r="Y261" i="31"/>
  <c r="BD263" i="31"/>
  <c r="AW264" i="31"/>
  <c r="Y265" i="31"/>
  <c r="H267" i="31"/>
  <c r="Y267" i="31"/>
  <c r="AK271" i="31"/>
  <c r="N272" i="31"/>
  <c r="AW289" i="31"/>
  <c r="BD300" i="31"/>
  <c r="BD316" i="31"/>
  <c r="H318" i="31"/>
  <c r="N320" i="31"/>
  <c r="AT322" i="31"/>
  <c r="H335" i="31"/>
  <c r="V336" i="31"/>
  <c r="AT358" i="31"/>
  <c r="AT375" i="31"/>
  <c r="AT393" i="31"/>
  <c r="AD395" i="31"/>
  <c r="AW402" i="31"/>
  <c r="V416" i="31"/>
  <c r="V422" i="31"/>
  <c r="AK197" i="31"/>
  <c r="H202" i="31"/>
  <c r="Y202" i="31"/>
  <c r="V213" i="31"/>
  <c r="V215" i="31"/>
  <c r="AT218" i="31"/>
  <c r="AD230" i="31"/>
  <c r="V233" i="31"/>
  <c r="AD262" i="31"/>
  <c r="Y269" i="31"/>
  <c r="AT274" i="31"/>
  <c r="V293" i="31"/>
  <c r="AT313" i="31"/>
  <c r="N315" i="31"/>
  <c r="V319" i="31"/>
  <c r="H327" i="31"/>
  <c r="Y327" i="31"/>
  <c r="Y329" i="31"/>
  <c r="AT335" i="31"/>
  <c r="AW337" i="31"/>
  <c r="Y342" i="31"/>
  <c r="N354" i="31"/>
  <c r="N373" i="31"/>
  <c r="AT373" i="31"/>
  <c r="BD378" i="31"/>
  <c r="V396" i="31"/>
  <c r="AW424" i="31"/>
  <c r="AW425" i="31"/>
  <c r="Y180" i="31"/>
  <c r="AW220" i="31"/>
  <c r="AW227" i="31"/>
  <c r="Y235" i="31"/>
  <c r="AT238" i="31"/>
  <c r="V273" i="31"/>
  <c r="V285" i="31"/>
  <c r="V312" i="31"/>
  <c r="AT395" i="31"/>
  <c r="H424" i="31"/>
  <c r="AT452" i="31"/>
  <c r="AW454" i="31"/>
  <c r="V183" i="31"/>
  <c r="AT212" i="31"/>
  <c r="AK215" i="31"/>
  <c r="Y221" i="31"/>
  <c r="AK224" i="31"/>
  <c r="BD225" i="31"/>
  <c r="BD327" i="31"/>
  <c r="AK396" i="31"/>
  <c r="BD143" i="31"/>
  <c r="AD147" i="31"/>
  <c r="AT149" i="31"/>
  <c r="AW163" i="31"/>
  <c r="AD164" i="31"/>
  <c r="AK167" i="31"/>
  <c r="H183" i="31"/>
  <c r="V205" i="31"/>
  <c r="BD213" i="31"/>
  <c r="AW222" i="31"/>
  <c r="H231" i="31"/>
  <c r="BD233" i="31"/>
  <c r="AW248" i="31"/>
  <c r="H252" i="31"/>
  <c r="Y258" i="31"/>
  <c r="AT263" i="31"/>
  <c r="V270" i="31"/>
  <c r="AW270" i="31"/>
  <c r="H275" i="31"/>
  <c r="H310" i="31"/>
  <c r="Y310" i="31"/>
  <c r="AT316" i="31"/>
  <c r="H321" i="31"/>
  <c r="AD329" i="31"/>
  <c r="AT331" i="31"/>
  <c r="H334" i="31"/>
  <c r="AD346" i="31"/>
  <c r="BD370" i="31"/>
  <c r="Y372" i="31"/>
  <c r="AT382" i="31"/>
  <c r="H400" i="31"/>
  <c r="AT413" i="31"/>
  <c r="H414" i="31"/>
  <c r="BD414" i="31"/>
  <c r="AK425" i="31"/>
  <c r="AK447" i="31"/>
  <c r="N448" i="31"/>
  <c r="V449" i="31"/>
  <c r="H152" i="31"/>
  <c r="BD152" i="31"/>
  <c r="AD158" i="31"/>
  <c r="V163" i="31"/>
  <c r="V165" i="31"/>
  <c r="H169" i="31"/>
  <c r="Y169" i="31"/>
  <c r="AW175" i="31"/>
  <c r="AW186" i="31"/>
  <c r="Y207" i="31"/>
  <c r="AD219" i="31"/>
  <c r="AK222" i="31"/>
  <c r="AD225" i="31"/>
  <c r="H264" i="31"/>
  <c r="N265" i="31"/>
  <c r="AK270" i="31"/>
  <c r="BD285" i="31"/>
  <c r="H289" i="31"/>
  <c r="AD316" i="31"/>
  <c r="Y317" i="31"/>
  <c r="BD317" i="31"/>
  <c r="N329" i="31"/>
  <c r="N333" i="31"/>
  <c r="BD334" i="31"/>
  <c r="AD376" i="31"/>
  <c r="H381" i="31"/>
  <c r="V391" i="31"/>
  <c r="AW397" i="31"/>
  <c r="Y402" i="31"/>
  <c r="AW417" i="31"/>
  <c r="AD422" i="31"/>
  <c r="AD437" i="31"/>
  <c r="AW443" i="31"/>
  <c r="V446" i="31"/>
  <c r="AD456" i="31"/>
  <c r="AK457" i="31"/>
  <c r="Y463" i="31"/>
  <c r="AW466" i="31"/>
  <c r="Y468" i="31"/>
  <c r="AD476" i="31"/>
  <c r="V479" i="31"/>
  <c r="AK481" i="31"/>
  <c r="H483" i="31"/>
  <c r="H485" i="31"/>
  <c r="AW497" i="31"/>
  <c r="AK499" i="31"/>
  <c r="AW499" i="31"/>
  <c r="V501" i="31"/>
  <c r="V503" i="31"/>
  <c r="AD506" i="31"/>
  <c r="H507" i="31"/>
  <c r="Y507" i="31"/>
  <c r="AT515" i="31"/>
  <c r="V523" i="31"/>
  <c r="AD530" i="31"/>
  <c r="Y557" i="31"/>
  <c r="H559" i="31"/>
  <c r="Y559" i="31"/>
  <c r="AW560" i="31"/>
  <c r="H572" i="31"/>
  <c r="N575" i="31"/>
  <c r="V578" i="31"/>
  <c r="N579" i="31"/>
  <c r="AT579" i="31"/>
  <c r="AK580" i="31"/>
  <c r="AT581" i="31"/>
  <c r="V582" i="31"/>
  <c r="V588" i="31"/>
  <c r="AK615" i="31"/>
  <c r="AK619" i="31"/>
  <c r="BD635" i="31"/>
  <c r="Y644" i="31"/>
  <c r="AW647" i="31"/>
  <c r="H667" i="31"/>
  <c r="BD667" i="31"/>
  <c r="V670" i="31"/>
  <c r="AT671" i="31"/>
  <c r="V678" i="31"/>
  <c r="V685" i="31"/>
  <c r="AT465" i="31"/>
  <c r="N480" i="31"/>
  <c r="AW480" i="31"/>
  <c r="BD483" i="31"/>
  <c r="AK497" i="31"/>
  <c r="V499" i="31"/>
  <c r="AT502" i="31"/>
  <c r="AK503" i="31"/>
  <c r="V521" i="31"/>
  <c r="AD526" i="31"/>
  <c r="V527" i="31"/>
  <c r="AK529" i="31"/>
  <c r="AT530" i="31"/>
  <c r="AT538" i="31"/>
  <c r="BD551" i="31"/>
  <c r="N585" i="31"/>
  <c r="AW607" i="31"/>
  <c r="H617" i="31"/>
  <c r="H644" i="31"/>
  <c r="AK647" i="31"/>
  <c r="AD648" i="31"/>
  <c r="AK649" i="31"/>
  <c r="AD682" i="31"/>
  <c r="AT456" i="31"/>
  <c r="N465" i="31"/>
  <c r="H466" i="31"/>
  <c r="Y466" i="31"/>
  <c r="N474" i="31"/>
  <c r="BD479" i="31"/>
  <c r="AD494" i="31"/>
  <c r="N500" i="31"/>
  <c r="H501" i="31"/>
  <c r="Y503" i="31"/>
  <c r="H505" i="31"/>
  <c r="V510" i="31"/>
  <c r="N511" i="31"/>
  <c r="AK521" i="31"/>
  <c r="H531" i="31"/>
  <c r="V548" i="31"/>
  <c r="V550" i="31"/>
  <c r="BD557" i="31"/>
  <c r="Y576" i="31"/>
  <c r="H584" i="31"/>
  <c r="H588" i="31"/>
  <c r="AW591" i="31"/>
  <c r="AW601" i="31"/>
  <c r="Y602" i="31"/>
  <c r="V605" i="31"/>
  <c r="AT610" i="31"/>
  <c r="AT618" i="31"/>
  <c r="H623" i="31"/>
  <c r="AK632" i="31"/>
  <c r="V634" i="31"/>
  <c r="AW656" i="31"/>
  <c r="AD667" i="31"/>
  <c r="V668" i="31"/>
  <c r="Y670" i="31"/>
  <c r="N682" i="31"/>
  <c r="Y695" i="31"/>
  <c r="BD683" i="31"/>
  <c r="Y693" i="31"/>
  <c r="AT435" i="31"/>
  <c r="AT437" i="31"/>
  <c r="BD451" i="31"/>
  <c r="Y453" i="31"/>
  <c r="AT463" i="31"/>
  <c r="H479" i="31"/>
  <c r="AK480" i="31"/>
  <c r="AT483" i="31"/>
  <c r="V495" i="31"/>
  <c r="Y497" i="31"/>
  <c r="BD497" i="31"/>
  <c r="AW498" i="31"/>
  <c r="BD501" i="31"/>
  <c r="AT509" i="31"/>
  <c r="Y529" i="31"/>
  <c r="Y548" i="31"/>
  <c r="Y562" i="31"/>
  <c r="BD582" i="31"/>
  <c r="BD588" i="31"/>
  <c r="AK601" i="31"/>
  <c r="H605" i="31"/>
  <c r="AK607" i="31"/>
  <c r="Y615" i="31"/>
  <c r="Y621" i="31"/>
  <c r="AK622" i="31"/>
  <c r="V630" i="31"/>
  <c r="BD638" i="31"/>
  <c r="AD644" i="31"/>
  <c r="BD649" i="31"/>
  <c r="Y651" i="31"/>
  <c r="AK656" i="31"/>
  <c r="AT659" i="31"/>
  <c r="BD659" i="31"/>
  <c r="AT665" i="31"/>
  <c r="AT667" i="31"/>
  <c r="Y668" i="31"/>
  <c r="AW682" i="31"/>
  <c r="AK694" i="31"/>
  <c r="BD426" i="31"/>
  <c r="N435" i="31"/>
  <c r="Y436" i="31"/>
  <c r="Y451" i="31"/>
  <c r="AK458" i="31"/>
  <c r="AD466" i="31"/>
  <c r="V467" i="31"/>
  <c r="V480" i="31"/>
  <c r="V482" i="31"/>
  <c r="AD501" i="31"/>
  <c r="AD507" i="31"/>
  <c r="H508" i="31"/>
  <c r="Y508" i="31"/>
  <c r="AW511" i="31"/>
  <c r="AT516" i="31"/>
  <c r="AW528" i="31"/>
  <c r="Y533" i="31"/>
  <c r="AK533" i="31"/>
  <c r="AW561" i="31"/>
  <c r="AK565" i="31"/>
  <c r="AK567" i="31"/>
  <c r="AD576" i="31"/>
  <c r="BD576" i="31"/>
  <c r="AW583" i="31"/>
  <c r="BD590" i="31"/>
  <c r="V599" i="31"/>
  <c r="V601" i="31"/>
  <c r="H603" i="31"/>
  <c r="V694" i="31"/>
  <c r="V696" i="31"/>
  <c r="AK452" i="31"/>
  <c r="AT453" i="31"/>
  <c r="N466" i="31"/>
  <c r="AW474" i="31"/>
  <c r="AT479" i="31"/>
  <c r="AW492" i="31"/>
  <c r="AW494" i="31"/>
  <c r="BD495" i="31"/>
  <c r="AK498" i="31"/>
  <c r="AK504" i="31"/>
  <c r="V515" i="31"/>
  <c r="H521" i="31"/>
  <c r="BD531" i="31"/>
  <c r="V532" i="31"/>
  <c r="BD537" i="31"/>
  <c r="AK538" i="31"/>
  <c r="N574" i="31"/>
  <c r="AD574" i="31"/>
  <c r="N606" i="31"/>
  <c r="V618" i="31"/>
  <c r="AT457" i="31"/>
  <c r="Y480" i="31"/>
  <c r="V500" i="31"/>
  <c r="AT521" i="31"/>
  <c r="AT537" i="31"/>
  <c r="AT543" i="31"/>
  <c r="BD550" i="31"/>
  <c r="H560" i="31"/>
  <c r="Y575" i="31"/>
  <c r="AT582" i="31"/>
  <c r="AK587" i="31"/>
  <c r="H599" i="31"/>
  <c r="BD599" i="31"/>
  <c r="BD630" i="31"/>
  <c r="AT651" i="31"/>
  <c r="V669" i="31"/>
  <c r="AT683" i="31"/>
  <c r="V684" i="31"/>
  <c r="Y694" i="31"/>
  <c r="Y458" i="31"/>
  <c r="AK474" i="31"/>
  <c r="N486" i="31"/>
  <c r="AK494" i="31"/>
  <c r="V504" i="31"/>
  <c r="V530" i="31"/>
  <c r="AW572" i="31"/>
  <c r="AT617" i="31"/>
  <c r="AT638" i="31"/>
  <c r="AW695" i="31"/>
  <c r="AW535" i="31"/>
  <c r="BD565" i="31"/>
  <c r="BD577" i="31"/>
  <c r="AW580" i="31"/>
  <c r="AT586" i="31"/>
  <c r="AW590" i="31"/>
  <c r="AK593" i="31"/>
  <c r="AD605" i="31"/>
  <c r="AK606" i="31"/>
  <c r="N634" i="31"/>
  <c r="AW650" i="31"/>
  <c r="BD684" i="31"/>
  <c r="V435" i="31"/>
  <c r="BD445" i="31"/>
  <c r="BD456" i="31"/>
  <c r="AD467" i="31"/>
  <c r="V468" i="31"/>
  <c r="N479" i="31"/>
  <c r="AD482" i="31"/>
  <c r="AT484" i="31"/>
  <c r="V494" i="31"/>
  <c r="AW505" i="31"/>
  <c r="V507" i="31"/>
  <c r="AT508" i="31"/>
  <c r="Y511" i="31"/>
  <c r="AW525" i="31"/>
  <c r="H526" i="31"/>
  <c r="H551" i="31"/>
  <c r="AK585" i="31"/>
  <c r="Y587" i="31"/>
  <c r="H604" i="31"/>
  <c r="N605" i="31"/>
  <c r="BD618" i="31"/>
  <c r="AT632" i="31"/>
  <c r="V633" i="31"/>
  <c r="AK633" i="31"/>
  <c r="AT636" i="31"/>
  <c r="H637" i="31"/>
  <c r="BD650" i="31"/>
  <c r="AW651" i="31"/>
  <c r="V680" i="31"/>
  <c r="AT681" i="31"/>
  <c r="BD682" i="31"/>
  <c r="AD696" i="31"/>
  <c r="AW426" i="31"/>
  <c r="H437" i="31"/>
  <c r="BD437" i="31"/>
  <c r="H448" i="31"/>
  <c r="H463" i="31"/>
  <c r="AT467" i="31"/>
  <c r="Y474" i="31"/>
  <c r="AT480" i="31"/>
  <c r="AT482" i="31"/>
  <c r="Y485" i="31"/>
  <c r="H494" i="31"/>
  <c r="Y494" i="31"/>
  <c r="H496" i="31"/>
  <c r="Y496" i="31"/>
  <c r="BD496" i="31"/>
  <c r="AD502" i="31"/>
  <c r="Y509" i="31"/>
  <c r="AW510" i="31"/>
  <c r="H515" i="31"/>
  <c r="N524" i="31"/>
  <c r="BD538" i="31"/>
  <c r="H549" i="31"/>
  <c r="AK549" i="31"/>
  <c r="BD549" i="31"/>
  <c r="AD581" i="31"/>
  <c r="N622" i="31"/>
  <c r="BD633" i="31"/>
  <c r="H648" i="31"/>
  <c r="AD671" i="31"/>
  <c r="H680" i="31"/>
  <c r="Y680" i="31"/>
  <c r="AW681" i="31"/>
  <c r="AK695" i="31"/>
  <c r="N11" i="31"/>
  <c r="N13" i="31"/>
  <c r="Y17" i="31"/>
  <c r="BD18" i="31"/>
  <c r="AD24" i="31"/>
  <c r="AW24" i="31"/>
  <c r="BD36" i="31"/>
  <c r="T70" i="31"/>
  <c r="AJ70" i="31"/>
  <c r="AV70" i="31"/>
  <c r="BH70" i="31"/>
  <c r="AD42" i="31"/>
  <c r="AW44" i="31"/>
  <c r="H45" i="31"/>
  <c r="N47" i="31"/>
  <c r="AW48" i="31"/>
  <c r="AT57" i="31"/>
  <c r="Y59" i="31"/>
  <c r="AJ71" i="31"/>
  <c r="H63" i="31"/>
  <c r="Y63" i="31"/>
  <c r="H82" i="31"/>
  <c r="BD88" i="31"/>
  <c r="Y98" i="31"/>
  <c r="AW103" i="31"/>
  <c r="AT18" i="31"/>
  <c r="Y20" i="31"/>
  <c r="H21" i="31"/>
  <c r="N22" i="31"/>
  <c r="Y25" i="31"/>
  <c r="AT36" i="31"/>
  <c r="BI70" i="31"/>
  <c r="AK38" i="31"/>
  <c r="H39" i="31"/>
  <c r="AW42" i="31"/>
  <c r="H44" i="31"/>
  <c r="AK44" i="31"/>
  <c r="Y49" i="31"/>
  <c r="H53" i="31"/>
  <c r="Y54" i="31"/>
  <c r="AW57" i="31"/>
  <c r="Y58" i="31"/>
  <c r="AT61" i="31"/>
  <c r="AX71" i="31"/>
  <c r="BD63" i="31"/>
  <c r="AD78" i="31"/>
  <c r="AW81" i="31"/>
  <c r="AD88" i="31"/>
  <c r="AW93" i="31"/>
  <c r="AG111" i="31"/>
  <c r="AW119" i="31"/>
  <c r="AD145" i="31"/>
  <c r="H20" i="31"/>
  <c r="Y30" i="31"/>
  <c r="AL70" i="31"/>
  <c r="AX70" i="31"/>
  <c r="Y43" i="31"/>
  <c r="Y44" i="31"/>
  <c r="Y53" i="31"/>
  <c r="BD55" i="31"/>
  <c r="I71" i="31"/>
  <c r="AL71" i="31"/>
  <c r="AY71" i="31"/>
  <c r="AT64" i="31"/>
  <c r="Y67" i="31"/>
  <c r="AW74" i="31"/>
  <c r="AT84" i="31"/>
  <c r="AK85" i="31"/>
  <c r="BD108" i="31"/>
  <c r="AX112" i="31"/>
  <c r="AW115" i="31"/>
  <c r="Y118" i="31"/>
  <c r="BD134" i="31"/>
  <c r="AW135" i="31"/>
  <c r="Y138" i="31"/>
  <c r="H146" i="31"/>
  <c r="BD146" i="31"/>
  <c r="I70" i="31"/>
  <c r="AY70" i="31"/>
  <c r="BD98" i="31"/>
  <c r="AD134" i="31"/>
  <c r="AW145" i="31"/>
  <c r="AK149" i="31"/>
  <c r="N10" i="31"/>
  <c r="AD12" i="31"/>
  <c r="AD18" i="31"/>
  <c r="Y29" i="31"/>
  <c r="J70" i="31"/>
  <c r="AN70" i="31"/>
  <c r="AZ70" i="31"/>
  <c r="AW47" i="31"/>
  <c r="AD50" i="31"/>
  <c r="BA71" i="31"/>
  <c r="N63" i="31"/>
  <c r="N69" i="31"/>
  <c r="Y77" i="31"/>
  <c r="AK81" i="31"/>
  <c r="H91" i="31"/>
  <c r="AD100" i="31"/>
  <c r="AK12" i="31"/>
  <c r="N16" i="31"/>
  <c r="N20" i="31"/>
  <c r="AD26" i="31"/>
  <c r="BD30" i="31"/>
  <c r="K70" i="31"/>
  <c r="AA70" i="31"/>
  <c r="BA70" i="31"/>
  <c r="BD38" i="31"/>
  <c r="BD44" i="31"/>
  <c r="AD51" i="31"/>
  <c r="N53" i="31"/>
  <c r="AK56" i="31"/>
  <c r="H61" i="31"/>
  <c r="L71" i="31"/>
  <c r="AD67" i="31"/>
  <c r="AD69" i="31"/>
  <c r="AD108" i="31"/>
  <c r="W112" i="31"/>
  <c r="AD165" i="31"/>
  <c r="AK18" i="31"/>
  <c r="BD20" i="31"/>
  <c r="Y24" i="31"/>
  <c r="Y28" i="31"/>
  <c r="AK36" i="31"/>
  <c r="L70" i="31"/>
  <c r="AB70" i="31"/>
  <c r="AP70" i="31"/>
  <c r="BB70" i="31"/>
  <c r="Y42" i="31"/>
  <c r="AT45" i="31"/>
  <c r="AK47" i="31"/>
  <c r="AB71" i="31"/>
  <c r="AP71" i="31"/>
  <c r="AK64" i="31"/>
  <c r="Y149" i="31"/>
  <c r="AD20" i="31"/>
  <c r="AT21" i="31"/>
  <c r="H23" i="31"/>
  <c r="O70" i="31"/>
  <c r="AE70" i="31"/>
  <c r="AQ70" i="31"/>
  <c r="AT39" i="31"/>
  <c r="H41" i="31"/>
  <c r="AD45" i="31"/>
  <c r="H51" i="31"/>
  <c r="AT54" i="31"/>
  <c r="H56" i="31"/>
  <c r="BD57" i="31"/>
  <c r="P71" i="31"/>
  <c r="AE71" i="31"/>
  <c r="AQ71" i="31"/>
  <c r="BE71" i="31"/>
  <c r="AW63" i="31"/>
  <c r="BI94" i="31"/>
  <c r="BD79" i="31"/>
  <c r="BG95" i="31"/>
  <c r="I112" i="31"/>
  <c r="BD147" i="31"/>
  <c r="AW167" i="31"/>
  <c r="H11" i="31"/>
  <c r="Y12" i="31"/>
  <c r="BD14" i="31"/>
  <c r="BD19" i="31"/>
  <c r="AD21" i="31"/>
  <c r="Y23" i="31"/>
  <c r="AD30" i="31"/>
  <c r="AW30" i="31"/>
  <c r="P70" i="31"/>
  <c r="AF70" i="31"/>
  <c r="AD39" i="31"/>
  <c r="Y41" i="31"/>
  <c r="AD44" i="31"/>
  <c r="Y47" i="31"/>
  <c r="BD48" i="31"/>
  <c r="AW54" i="31"/>
  <c r="AW58" i="31"/>
  <c r="Y60" i="31"/>
  <c r="AF71" i="31"/>
  <c r="AS71" i="31"/>
  <c r="Y64" i="31"/>
  <c r="BD65" i="31"/>
  <c r="AD79" i="31"/>
  <c r="O95" i="31"/>
  <c r="AS95" i="31"/>
  <c r="BH95" i="31"/>
  <c r="AK90" i="31"/>
  <c r="AW118" i="31"/>
  <c r="AK10" i="31"/>
  <c r="Y11" i="31"/>
  <c r="AD14" i="31"/>
  <c r="H17" i="31"/>
  <c r="Y18" i="31"/>
  <c r="BD24" i="31"/>
  <c r="V26" i="31"/>
  <c r="Y31" i="31"/>
  <c r="Y36" i="31"/>
  <c r="AG70" i="31"/>
  <c r="AS70" i="31"/>
  <c r="BE70" i="31"/>
  <c r="AD38" i="31"/>
  <c r="V39" i="31"/>
  <c r="AD54" i="31"/>
  <c r="H60" i="31"/>
  <c r="BD61" i="31"/>
  <c r="AG71" i="31"/>
  <c r="AX94" i="31"/>
  <c r="AU95" i="31"/>
  <c r="N105" i="31"/>
  <c r="Y69" i="31"/>
  <c r="T94" i="31"/>
  <c r="AJ94" i="31"/>
  <c r="Q95" i="31"/>
  <c r="AG95" i="31"/>
  <c r="H90" i="31"/>
  <c r="N107" i="31"/>
  <c r="AK130" i="31"/>
  <c r="V20" i="31"/>
  <c r="AI70" i="31"/>
  <c r="AU70" i="31"/>
  <c r="BD47" i="31"/>
  <c r="AD56" i="31"/>
  <c r="T71" i="31"/>
  <c r="AI71" i="31"/>
  <c r="AV71" i="31"/>
  <c r="BI71" i="31"/>
  <c r="AK67" i="31"/>
  <c r="W94" i="31"/>
  <c r="AL94" i="31"/>
  <c r="AD76" i="31"/>
  <c r="AT147" i="31"/>
  <c r="X112" i="31"/>
  <c r="AL112" i="31"/>
  <c r="AW129" i="31"/>
  <c r="AK136" i="31"/>
  <c r="BD162" i="31"/>
  <c r="AK165" i="31"/>
  <c r="V170" i="31"/>
  <c r="H180" i="31"/>
  <c r="AT202" i="31"/>
  <c r="X94" i="31"/>
  <c r="AM94" i="31"/>
  <c r="AZ94" i="31"/>
  <c r="Y76" i="31"/>
  <c r="BD77" i="31"/>
  <c r="AD83" i="31"/>
  <c r="AW84" i="31"/>
  <c r="S95" i="31"/>
  <c r="AI95" i="31"/>
  <c r="AV95" i="31"/>
  <c r="BI95" i="31"/>
  <c r="AK89" i="31"/>
  <c r="AW92" i="31"/>
  <c r="Y101" i="31"/>
  <c r="AK104" i="31"/>
  <c r="AZ112" i="31"/>
  <c r="AT119" i="31"/>
  <c r="V120" i="31"/>
  <c r="AD122" i="31"/>
  <c r="H150" i="31"/>
  <c r="Y150" i="31"/>
  <c r="AK161" i="31"/>
  <c r="AT168" i="31"/>
  <c r="AD173" i="31"/>
  <c r="H182" i="31"/>
  <c r="BD69" i="31"/>
  <c r="I94" i="31"/>
  <c r="Z94" i="31"/>
  <c r="BA94" i="31"/>
  <c r="AW79" i="31"/>
  <c r="Y85" i="31"/>
  <c r="AD86" i="31"/>
  <c r="T95" i="31"/>
  <c r="AJ95" i="31"/>
  <c r="BD90" i="31"/>
  <c r="AJ111" i="31"/>
  <c r="N103" i="31"/>
  <c r="AW108" i="31"/>
  <c r="Z112" i="31"/>
  <c r="AN112" i="31"/>
  <c r="H129" i="31"/>
  <c r="Y132" i="31"/>
  <c r="AD205" i="31"/>
  <c r="BB94" i="31"/>
  <c r="AK79" i="31"/>
  <c r="AK84" i="31"/>
  <c r="W95" i="31"/>
  <c r="AX95" i="31"/>
  <c r="AK92" i="31"/>
  <c r="W111" i="31"/>
  <c r="AY111" i="31"/>
  <c r="H104" i="31"/>
  <c r="BD105" i="31"/>
  <c r="AT106" i="31"/>
  <c r="Y108" i="31"/>
  <c r="AA112" i="31"/>
  <c r="AO112" i="31"/>
  <c r="BB112" i="31"/>
  <c r="AD110" i="31"/>
  <c r="BD117" i="31"/>
  <c r="BD129" i="31"/>
  <c r="BD133" i="31"/>
  <c r="BD135" i="31"/>
  <c r="AW146" i="31"/>
  <c r="AW149" i="31"/>
  <c r="AT151" i="31"/>
  <c r="AD162" i="31"/>
  <c r="BD170" i="31"/>
  <c r="AW185" i="31"/>
  <c r="Y196" i="31"/>
  <c r="AK204" i="31"/>
  <c r="H230" i="31"/>
  <c r="AP94" i="31"/>
  <c r="BC94" i="31"/>
  <c r="AW78" i="31"/>
  <c r="N81" i="31"/>
  <c r="I95" i="31"/>
  <c r="X95" i="31"/>
  <c r="AL95" i="31"/>
  <c r="AY95" i="31"/>
  <c r="I111" i="31"/>
  <c r="X111" i="31"/>
  <c r="AL111" i="31"/>
  <c r="AZ111" i="31"/>
  <c r="AW102" i="31"/>
  <c r="AK108" i="31"/>
  <c r="AB112" i="31"/>
  <c r="AP112" i="31"/>
  <c r="BC112" i="31"/>
  <c r="AD117" i="31"/>
  <c r="BD118" i="31"/>
  <c r="AD129" i="31"/>
  <c r="N132" i="31"/>
  <c r="AK138" i="31"/>
  <c r="AD150" i="31"/>
  <c r="Y152" i="31"/>
  <c r="BD184" i="31"/>
  <c r="BD196" i="31"/>
  <c r="AD201" i="31"/>
  <c r="J95" i="31"/>
  <c r="AM95" i="31"/>
  <c r="AZ95" i="31"/>
  <c r="AK91" i="31"/>
  <c r="J111" i="31"/>
  <c r="BE112" i="31"/>
  <c r="V115" i="31"/>
  <c r="H119" i="31"/>
  <c r="H120" i="31"/>
  <c r="AT132" i="31"/>
  <c r="AW143" i="31"/>
  <c r="N150" i="31"/>
  <c r="AW162" i="31"/>
  <c r="BD163" i="31"/>
  <c r="BD166" i="31"/>
  <c r="AD170" i="31"/>
  <c r="V69" i="31"/>
  <c r="O94" i="31"/>
  <c r="BF94" i="31"/>
  <c r="AW77" i="31"/>
  <c r="AK83" i="31"/>
  <c r="Y84" i="31"/>
  <c r="AD85" i="31"/>
  <c r="AW86" i="31"/>
  <c r="K95" i="31"/>
  <c r="Z95" i="31"/>
  <c r="AN95" i="31"/>
  <c r="BA95" i="31"/>
  <c r="BD89" i="31"/>
  <c r="N90" i="31"/>
  <c r="K111" i="31"/>
  <c r="Z111" i="31"/>
  <c r="AN111" i="31"/>
  <c r="BB111" i="31"/>
  <c r="AD102" i="31"/>
  <c r="Y104" i="31"/>
  <c r="H107" i="31"/>
  <c r="H115" i="31"/>
  <c r="AD135" i="31"/>
  <c r="AT150" i="31"/>
  <c r="N165" i="31"/>
  <c r="H173" i="31"/>
  <c r="AD182" i="31"/>
  <c r="AK217" i="31"/>
  <c r="P94" i="31"/>
  <c r="AF94" i="31"/>
  <c r="AS94" i="31"/>
  <c r="BG94" i="31"/>
  <c r="Y78" i="31"/>
  <c r="L95" i="31"/>
  <c r="BB95" i="31"/>
  <c r="AW90" i="31"/>
  <c r="AW98" i="31"/>
  <c r="AA111" i="31"/>
  <c r="AO111" i="31"/>
  <c r="BC111" i="31"/>
  <c r="AK102" i="31"/>
  <c r="AD104" i="31"/>
  <c r="AK106" i="31"/>
  <c r="N108" i="31"/>
  <c r="BD131" i="31"/>
  <c r="AD132" i="31"/>
  <c r="V146" i="31"/>
  <c r="AK151" i="31"/>
  <c r="AD152" i="31"/>
  <c r="AD161" i="31"/>
  <c r="AK168" i="31"/>
  <c r="H200" i="31"/>
  <c r="BD200" i="31"/>
  <c r="H69" i="31"/>
  <c r="Q94" i="31"/>
  <c r="AG94" i="31"/>
  <c r="AU94" i="31"/>
  <c r="BH94" i="31"/>
  <c r="AK77" i="31"/>
  <c r="V82" i="31"/>
  <c r="BD84" i="31"/>
  <c r="AK86" i="31"/>
  <c r="AP95" i="31"/>
  <c r="BC95" i="31"/>
  <c r="AD89" i="31"/>
  <c r="Y91" i="31"/>
  <c r="AK98" i="31"/>
  <c r="AB111" i="31"/>
  <c r="AP111" i="31"/>
  <c r="BE111" i="31"/>
  <c r="AT100" i="31"/>
  <c r="H118" i="31"/>
  <c r="AK127" i="31"/>
  <c r="H130" i="31"/>
  <c r="Y133" i="31"/>
  <c r="H136" i="31"/>
  <c r="V148" i="31"/>
  <c r="H151" i="31"/>
  <c r="N152" i="31"/>
  <c r="AT152" i="31"/>
  <c r="Y173" i="31"/>
  <c r="AW180" i="31"/>
  <c r="AW192" i="31"/>
  <c r="BD202" i="31"/>
  <c r="BD219" i="31"/>
  <c r="BD160" i="31"/>
  <c r="AK162" i="31"/>
  <c r="BD164" i="31"/>
  <c r="H167" i="31"/>
  <c r="AW170" i="31"/>
  <c r="AI94" i="31"/>
  <c r="AT80" i="31"/>
  <c r="V81" i="31"/>
  <c r="AD84" i="31"/>
  <c r="AW85" i="31"/>
  <c r="P95" i="31"/>
  <c r="AF95" i="31"/>
  <c r="BF95" i="31"/>
  <c r="BG111" i="31"/>
  <c r="H101" i="31"/>
  <c r="Y102" i="31"/>
  <c r="BD103" i="31"/>
  <c r="AW105" i="31"/>
  <c r="Y106" i="31"/>
  <c r="AJ112" i="31"/>
  <c r="Y127" i="31"/>
  <c r="AK145" i="31"/>
  <c r="H148" i="31"/>
  <c r="BD151" i="31"/>
  <c r="AW165" i="31"/>
  <c r="H168" i="31"/>
  <c r="H171" i="31"/>
  <c r="AK175" i="31"/>
  <c r="V180" i="31"/>
  <c r="V199" i="31"/>
  <c r="AK203" i="31"/>
  <c r="N204" i="31"/>
  <c r="AK236" i="31"/>
  <c r="AK248" i="31"/>
  <c r="BD192" i="31"/>
  <c r="AD199" i="31"/>
  <c r="BD199" i="31"/>
  <c r="AW200" i="31"/>
  <c r="AT204" i="31"/>
  <c r="AK216" i="31"/>
  <c r="AT223" i="31"/>
  <c r="V224" i="31"/>
  <c r="AK226" i="31"/>
  <c r="H229" i="31"/>
  <c r="AT234" i="31"/>
  <c r="AK238" i="31"/>
  <c r="AK247" i="31"/>
  <c r="N248" i="31"/>
  <c r="Y253" i="31"/>
  <c r="AD260" i="31"/>
  <c r="AW261" i="31"/>
  <c r="AK278" i="31"/>
  <c r="AK280" i="31"/>
  <c r="AK289" i="31"/>
  <c r="AW354" i="31"/>
  <c r="BD186" i="31"/>
  <c r="V194" i="31"/>
  <c r="H198" i="31"/>
  <c r="N203" i="31"/>
  <c r="AD204" i="31"/>
  <c r="V219" i="31"/>
  <c r="AD226" i="31"/>
  <c r="AT227" i="31"/>
  <c r="Y229" i="31"/>
  <c r="AK235" i="31"/>
  <c r="N236" i="31"/>
  <c r="V238" i="31"/>
  <c r="AW249" i="31"/>
  <c r="N279" i="31"/>
  <c r="V280" i="31"/>
  <c r="V282" i="31"/>
  <c r="N290" i="31"/>
  <c r="AK291" i="31"/>
  <c r="Y302" i="31"/>
  <c r="BD195" i="31"/>
  <c r="AW202" i="31"/>
  <c r="H205" i="31"/>
  <c r="BD212" i="31"/>
  <c r="BD236" i="31"/>
  <c r="AD239" i="31"/>
  <c r="AT175" i="31"/>
  <c r="AW182" i="31"/>
  <c r="AD186" i="31"/>
  <c r="AD195" i="31"/>
  <c r="V196" i="31"/>
  <c r="N198" i="31"/>
  <c r="AK200" i="31"/>
  <c r="AK202" i="31"/>
  <c r="BD205" i="31"/>
  <c r="AD212" i="31"/>
  <c r="AD217" i="31"/>
  <c r="H219" i="31"/>
  <c r="Y219" i="31"/>
  <c r="AT226" i="31"/>
  <c r="AT230" i="31"/>
  <c r="BD238" i="31"/>
  <c r="AD245" i="31"/>
  <c r="Y247" i="31"/>
  <c r="BD247" i="31"/>
  <c r="AT253" i="31"/>
  <c r="V260" i="31"/>
  <c r="N267" i="31"/>
  <c r="H269" i="31"/>
  <c r="AW269" i="31"/>
  <c r="N270" i="31"/>
  <c r="AW279" i="31"/>
  <c r="H284" i="31"/>
  <c r="N287" i="31"/>
  <c r="H291" i="31"/>
  <c r="BD330" i="31"/>
  <c r="Y335" i="31"/>
  <c r="AW184" i="31"/>
  <c r="AD202" i="31"/>
  <c r="AW218" i="31"/>
  <c r="H228" i="31"/>
  <c r="AK237" i="31"/>
  <c r="AK266" i="31"/>
  <c r="AW282" i="31"/>
  <c r="AW285" i="31"/>
  <c r="H175" i="31"/>
  <c r="AK182" i="31"/>
  <c r="Y183" i="31"/>
  <c r="AW199" i="31"/>
  <c r="V200" i="31"/>
  <c r="AW203" i="31"/>
  <c r="AK213" i="31"/>
  <c r="H227" i="31"/>
  <c r="BD229" i="31"/>
  <c r="H237" i="31"/>
  <c r="Y249" i="31"/>
  <c r="AW253" i="31"/>
  <c r="H260" i="31"/>
  <c r="AT262" i="31"/>
  <c r="H265" i="31"/>
  <c r="H286" i="31"/>
  <c r="BD291" i="31"/>
  <c r="AD315" i="31"/>
  <c r="BD318" i="31"/>
  <c r="N330" i="31"/>
  <c r="AW174" i="31"/>
  <c r="N180" i="31"/>
  <c r="AK184" i="31"/>
  <c r="AW196" i="31"/>
  <c r="AK199" i="31"/>
  <c r="Y200" i="31"/>
  <c r="H204" i="31"/>
  <c r="Y204" i="31"/>
  <c r="AW207" i="31"/>
  <c r="AD216" i="31"/>
  <c r="BD216" i="31"/>
  <c r="AT221" i="31"/>
  <c r="V222" i="31"/>
  <c r="AT224" i="31"/>
  <c r="AK227" i="31"/>
  <c r="Y231" i="31"/>
  <c r="AW236" i="31"/>
  <c r="V248" i="31"/>
  <c r="H251" i="31"/>
  <c r="Y251" i="31"/>
  <c r="BD260" i="31"/>
  <c r="H266" i="31"/>
  <c r="BD269" i="31"/>
  <c r="V274" i="31"/>
  <c r="AD280" i="31"/>
  <c r="AW281" i="31"/>
  <c r="AD282" i="31"/>
  <c r="BD286" i="31"/>
  <c r="BD293" i="31"/>
  <c r="AT300" i="31"/>
  <c r="N324" i="31"/>
  <c r="AD184" i="31"/>
  <c r="H192" i="31"/>
  <c r="H196" i="31"/>
  <c r="V203" i="31"/>
  <c r="AK207" i="31"/>
  <c r="H213" i="31"/>
  <c r="Y213" i="31"/>
  <c r="V218" i="31"/>
  <c r="AD228" i="31"/>
  <c r="AK230" i="31"/>
  <c r="V236" i="31"/>
  <c r="Y237" i="31"/>
  <c r="AW239" i="31"/>
  <c r="H240" i="31"/>
  <c r="AT247" i="31"/>
  <c r="BD251" i="31"/>
  <c r="BD258" i="31"/>
  <c r="N269" i="31"/>
  <c r="AD275" i="31"/>
  <c r="AW224" i="31"/>
  <c r="BD231" i="31"/>
  <c r="AD238" i="31"/>
  <c r="AW245" i="31"/>
  <c r="H248" i="31"/>
  <c r="AD249" i="31"/>
  <c r="AK253" i="31"/>
  <c r="V279" i="31"/>
  <c r="AD286" i="31"/>
  <c r="H186" i="31"/>
  <c r="AD196" i="31"/>
  <c r="H199" i="31"/>
  <c r="Y199" i="31"/>
  <c r="Y203" i="31"/>
  <c r="H217" i="31"/>
  <c r="H222" i="31"/>
  <c r="N223" i="31"/>
  <c r="AD223" i="31"/>
  <c r="AT228" i="31"/>
  <c r="V230" i="31"/>
  <c r="AD231" i="31"/>
  <c r="AK234" i="31"/>
  <c r="AW238" i="31"/>
  <c r="AK240" i="31"/>
  <c r="AK245" i="31"/>
  <c r="BD252" i="31"/>
  <c r="N260" i="31"/>
  <c r="BD261" i="31"/>
  <c r="H263" i="31"/>
  <c r="H279" i="31"/>
  <c r="H281" i="31"/>
  <c r="Y281" i="31"/>
  <c r="V283" i="31"/>
  <c r="V287" i="31"/>
  <c r="Y290" i="31"/>
  <c r="N300" i="31"/>
  <c r="AK362" i="31"/>
  <c r="Y195" i="31"/>
  <c r="N196" i="31"/>
  <c r="AD207" i="31"/>
  <c r="AW216" i="31"/>
  <c r="BD218" i="31"/>
  <c r="H221" i="31"/>
  <c r="AW229" i="31"/>
  <c r="Y230" i="31"/>
  <c r="H233" i="31"/>
  <c r="Y233" i="31"/>
  <c r="N234" i="31"/>
  <c r="AD234" i="31"/>
  <c r="AW235" i="31"/>
  <c r="AD237" i="31"/>
  <c r="AW247" i="31"/>
  <c r="AK263" i="31"/>
  <c r="Y276" i="31"/>
  <c r="AW291" i="31"/>
  <c r="AD333" i="31"/>
  <c r="N361" i="31"/>
  <c r="Y266" i="31"/>
  <c r="AW268" i="31"/>
  <c r="N271" i="31"/>
  <c r="H276" i="31"/>
  <c r="BD277" i="31"/>
  <c r="AT278" i="31"/>
  <c r="H298" i="31"/>
  <c r="AK300" i="31"/>
  <c r="AK301" i="31"/>
  <c r="H308" i="31"/>
  <c r="Y308" i="31"/>
  <c r="AW310" i="31"/>
  <c r="BD311" i="31"/>
  <c r="AW312" i="31"/>
  <c r="V315" i="31"/>
  <c r="AD317" i="31"/>
  <c r="N318" i="31"/>
  <c r="Y319" i="31"/>
  <c r="V321" i="31"/>
  <c r="N323" i="31"/>
  <c r="AW324" i="31"/>
  <c r="Y325" i="31"/>
  <c r="V327" i="31"/>
  <c r="Y331" i="31"/>
  <c r="N344" i="31"/>
  <c r="V345" i="31"/>
  <c r="BD354" i="31"/>
  <c r="H370" i="31"/>
  <c r="V377" i="31"/>
  <c r="Y380" i="31"/>
  <c r="AT381" i="31"/>
  <c r="AD399" i="31"/>
  <c r="AK409" i="31"/>
  <c r="AT410" i="31"/>
  <c r="V411" i="31"/>
  <c r="Y412" i="31"/>
  <c r="AD414" i="31"/>
  <c r="Y298" i="31"/>
  <c r="BD319" i="31"/>
  <c r="N322" i="31"/>
  <c r="AT323" i="31"/>
  <c r="AK330" i="31"/>
  <c r="H337" i="31"/>
  <c r="AW342" i="31"/>
  <c r="BD343" i="31"/>
  <c r="AW355" i="31"/>
  <c r="AD357" i="31"/>
  <c r="H359" i="31"/>
  <c r="Y359" i="31"/>
  <c r="AK365" i="31"/>
  <c r="N414" i="31"/>
  <c r="BD308" i="31"/>
  <c r="N312" i="31"/>
  <c r="AK312" i="31"/>
  <c r="AD314" i="31"/>
  <c r="AW314" i="31"/>
  <c r="AK318" i="31"/>
  <c r="AW320" i="31"/>
  <c r="AK324" i="31"/>
  <c r="BD325" i="31"/>
  <c r="V330" i="31"/>
  <c r="BD340" i="31"/>
  <c r="AK342" i="31"/>
  <c r="AW344" i="31"/>
  <c r="AK353" i="31"/>
  <c r="BD359" i="31"/>
  <c r="AK361" i="31"/>
  <c r="AK373" i="31"/>
  <c r="BD377" i="31"/>
  <c r="N380" i="31"/>
  <c r="V409" i="31"/>
  <c r="AK269" i="31"/>
  <c r="BD273" i="31"/>
  <c r="AK276" i="31"/>
  <c r="BD279" i="31"/>
  <c r="N283" i="31"/>
  <c r="AK284" i="31"/>
  <c r="AK290" i="31"/>
  <c r="AD292" i="31"/>
  <c r="BD298" i="31"/>
  <c r="AD319" i="31"/>
  <c r="AD328" i="31"/>
  <c r="H336" i="31"/>
  <c r="V342" i="31"/>
  <c r="Y343" i="31"/>
  <c r="AD344" i="31"/>
  <c r="AK377" i="31"/>
  <c r="AK381" i="31"/>
  <c r="AW267" i="31"/>
  <c r="Y268" i="31"/>
  <c r="AW271" i="31"/>
  <c r="H272" i="31"/>
  <c r="AD291" i="31"/>
  <c r="H300" i="31"/>
  <c r="AD313" i="31"/>
  <c r="AD320" i="31"/>
  <c r="V326" i="31"/>
  <c r="V332" i="31"/>
  <c r="Y336" i="31"/>
  <c r="AD343" i="31"/>
  <c r="BD356" i="31"/>
  <c r="AT357" i="31"/>
  <c r="AD359" i="31"/>
  <c r="AW360" i="31"/>
  <c r="BD361" i="31"/>
  <c r="AT365" i="31"/>
  <c r="H376" i="31"/>
  <c r="BD382" i="31"/>
  <c r="BD411" i="31"/>
  <c r="AD298" i="31"/>
  <c r="AD327" i="31"/>
  <c r="AD345" i="31"/>
  <c r="AD353" i="31"/>
  <c r="AW362" i="31"/>
  <c r="H373" i="31"/>
  <c r="Y373" i="31"/>
  <c r="Y376" i="31"/>
  <c r="AD377" i="31"/>
  <c r="AD382" i="31"/>
  <c r="N393" i="31"/>
  <c r="AK410" i="31"/>
  <c r="BD268" i="31"/>
  <c r="V271" i="31"/>
  <c r="AW277" i="31"/>
  <c r="H278" i="31"/>
  <c r="AD279" i="31"/>
  <c r="AK282" i="31"/>
  <c r="BD282" i="31"/>
  <c r="BD290" i="31"/>
  <c r="AT301" i="31"/>
  <c r="V302" i="31"/>
  <c r="AT308" i="31"/>
  <c r="AW311" i="31"/>
  <c r="BD312" i="31"/>
  <c r="Y314" i="31"/>
  <c r="AK317" i="31"/>
  <c r="V320" i="31"/>
  <c r="AT325" i="31"/>
  <c r="Y326" i="31"/>
  <c r="H332" i="31"/>
  <c r="Y351" i="31"/>
  <c r="Y355" i="31"/>
  <c r="Y358" i="31"/>
  <c r="AK360" i="31"/>
  <c r="AD362" i="31"/>
  <c r="AT377" i="31"/>
  <c r="AD380" i="31"/>
  <c r="Y381" i="31"/>
  <c r="BD310" i="31"/>
  <c r="AW319" i="31"/>
  <c r="H323" i="31"/>
  <c r="Y323" i="31"/>
  <c r="AW325" i="31"/>
  <c r="BD326" i="31"/>
  <c r="AT327" i="31"/>
  <c r="AD336" i="31"/>
  <c r="H341" i="31"/>
  <c r="AW343" i="31"/>
  <c r="H344" i="31"/>
  <c r="Y344" i="31"/>
  <c r="AT345" i="31"/>
  <c r="V354" i="31"/>
  <c r="H360" i="31"/>
  <c r="AD361" i="31"/>
  <c r="V362" i="31"/>
  <c r="H378" i="31"/>
  <c r="Y389" i="31"/>
  <c r="AW391" i="31"/>
  <c r="H394" i="31"/>
  <c r="N413" i="31"/>
  <c r="AD301" i="31"/>
  <c r="AK311" i="31"/>
  <c r="AT315" i="31"/>
  <c r="Y320" i="31"/>
  <c r="AT321" i="31"/>
  <c r="AD330" i="31"/>
  <c r="AT333" i="31"/>
  <c r="AD339" i="31"/>
  <c r="AW340" i="31"/>
  <c r="AW341" i="31"/>
  <c r="BD358" i="31"/>
  <c r="AW359" i="31"/>
  <c r="AT361" i="31"/>
  <c r="AW377" i="31"/>
  <c r="V380" i="31"/>
  <c r="AT400" i="31"/>
  <c r="BD410" i="31"/>
  <c r="AT318" i="31"/>
  <c r="AK319" i="31"/>
  <c r="BD335" i="31"/>
  <c r="BD341" i="31"/>
  <c r="N351" i="31"/>
  <c r="AK359" i="31"/>
  <c r="BD360" i="31"/>
  <c r="AD363" i="31"/>
  <c r="AW365" i="31"/>
  <c r="AW370" i="31"/>
  <c r="H391" i="31"/>
  <c r="Y391" i="31"/>
  <c r="AK393" i="31"/>
  <c r="BD399" i="31"/>
  <c r="AW409" i="31"/>
  <c r="Y410" i="31"/>
  <c r="BD412" i="31"/>
  <c r="BD280" i="31"/>
  <c r="H283" i="31"/>
  <c r="Y283" i="31"/>
  <c r="AW284" i="31"/>
  <c r="Y285" i="31"/>
  <c r="AT290" i="31"/>
  <c r="H301" i="31"/>
  <c r="H302" i="31"/>
  <c r="H311" i="31"/>
  <c r="Y311" i="31"/>
  <c r="AK313" i="31"/>
  <c r="AW318" i="31"/>
  <c r="AK321" i="31"/>
  <c r="AW330" i="31"/>
  <c r="AK331" i="31"/>
  <c r="AK337" i="31"/>
  <c r="H340" i="31"/>
  <c r="AK343" i="31"/>
  <c r="H356" i="31"/>
  <c r="V359" i="31"/>
  <c r="AW373" i="31"/>
  <c r="AW379" i="31"/>
  <c r="BD383" i="31"/>
  <c r="AK411" i="31"/>
  <c r="AW392" i="31"/>
  <c r="N394" i="31"/>
  <c r="Y396" i="31"/>
  <c r="BD407" i="31"/>
  <c r="H416" i="31"/>
  <c r="AT424" i="31"/>
  <c r="AW436" i="31"/>
  <c r="V438" i="31"/>
  <c r="AW445" i="31"/>
  <c r="AD448" i="31"/>
  <c r="BD450" i="31"/>
  <c r="H452" i="31"/>
  <c r="Y452" i="31"/>
  <c r="BD452" i="31"/>
  <c r="AW465" i="31"/>
  <c r="AD477" i="31"/>
  <c r="AK478" i="31"/>
  <c r="AW479" i="31"/>
  <c r="Y481" i="31"/>
  <c r="H484" i="31"/>
  <c r="Y484" i="31"/>
  <c r="V492" i="31"/>
  <c r="V497" i="31"/>
  <c r="AK500" i="31"/>
  <c r="V512" i="31"/>
  <c r="AW515" i="31"/>
  <c r="V525" i="31"/>
  <c r="AT529" i="31"/>
  <c r="AK532" i="31"/>
  <c r="H535" i="31"/>
  <c r="H422" i="31"/>
  <c r="AK435" i="31"/>
  <c r="AW463" i="31"/>
  <c r="N501" i="31"/>
  <c r="N504" i="31"/>
  <c r="H525" i="31"/>
  <c r="AK545" i="31"/>
  <c r="AW562" i="31"/>
  <c r="AD391" i="31"/>
  <c r="AK398" i="31"/>
  <c r="N424" i="31"/>
  <c r="AD426" i="31"/>
  <c r="AK432" i="31"/>
  <c r="BD436" i="31"/>
  <c r="H438" i="31"/>
  <c r="Y438" i="31"/>
  <c r="AK445" i="31"/>
  <c r="AW446" i="31"/>
  <c r="H449" i="31"/>
  <c r="AK454" i="31"/>
  <c r="AK463" i="31"/>
  <c r="BD463" i="31"/>
  <c r="AD468" i="31"/>
  <c r="AT468" i="31"/>
  <c r="AK479" i="31"/>
  <c r="H481" i="31"/>
  <c r="V486" i="31"/>
  <c r="H492" i="31"/>
  <c r="Y492" i="31"/>
  <c r="H495" i="31"/>
  <c r="Y495" i="31"/>
  <c r="BD510" i="31"/>
  <c r="H512" i="31"/>
  <c r="Y512" i="31"/>
  <c r="AK515" i="31"/>
  <c r="AW524" i="31"/>
  <c r="AT526" i="31"/>
  <c r="AW529" i="31"/>
  <c r="Y530" i="31"/>
  <c r="N535" i="31"/>
  <c r="AK392" i="31"/>
  <c r="AD393" i="31"/>
  <c r="Y395" i="31"/>
  <c r="H402" i="31"/>
  <c r="AD407" i="31"/>
  <c r="AT411" i="31"/>
  <c r="AT417" i="31"/>
  <c r="Y422" i="31"/>
  <c r="Y435" i="31"/>
  <c r="N445" i="31"/>
  <c r="AD445" i="31"/>
  <c r="V451" i="31"/>
  <c r="AD454" i="31"/>
  <c r="N463" i="31"/>
  <c r="AD463" i="31"/>
  <c r="H467" i="31"/>
  <c r="H478" i="31"/>
  <c r="Y478" i="31"/>
  <c r="V483" i="31"/>
  <c r="Y500" i="31"/>
  <c r="AT501" i="31"/>
  <c r="V502" i="31"/>
  <c r="AT506" i="31"/>
  <c r="BD515" i="31"/>
  <c r="H524" i="31"/>
  <c r="AK524" i="31"/>
  <c r="BD530" i="31"/>
  <c r="Y532" i="31"/>
  <c r="AT533" i="31"/>
  <c r="AW434" i="31"/>
  <c r="AK443" i="31"/>
  <c r="BD449" i="31"/>
  <c r="AW468" i="31"/>
  <c r="N481" i="31"/>
  <c r="N503" i="31"/>
  <c r="BD507" i="31"/>
  <c r="V509" i="31"/>
  <c r="AK516" i="31"/>
  <c r="AD525" i="31"/>
  <c r="V529" i="31"/>
  <c r="AD537" i="31"/>
  <c r="Y432" i="31"/>
  <c r="H451" i="31"/>
  <c r="AT454" i="31"/>
  <c r="BD467" i="31"/>
  <c r="AD495" i="31"/>
  <c r="Y502" i="31"/>
  <c r="AW504" i="31"/>
  <c r="AD510" i="31"/>
  <c r="BD564" i="31"/>
  <c r="AK391" i="31"/>
  <c r="AT425" i="31"/>
  <c r="H432" i="31"/>
  <c r="V437" i="31"/>
  <c r="N438" i="31"/>
  <c r="AT445" i="31"/>
  <c r="AK446" i="31"/>
  <c r="AW450" i="31"/>
  <c r="AW451" i="31"/>
  <c r="N454" i="31"/>
  <c r="AW458" i="31"/>
  <c r="AD478" i="31"/>
  <c r="AW484" i="31"/>
  <c r="AT492" i="31"/>
  <c r="AK496" i="31"/>
  <c r="AD500" i="31"/>
  <c r="Y505" i="31"/>
  <c r="H509" i="31"/>
  <c r="AT510" i="31"/>
  <c r="BD512" i="31"/>
  <c r="AK523" i="31"/>
  <c r="AK527" i="31"/>
  <c r="V531" i="31"/>
  <c r="H536" i="31"/>
  <c r="AK536" i="31"/>
  <c r="AK560" i="31"/>
  <c r="V434" i="31"/>
  <c r="AK434" i="31"/>
  <c r="AW452" i="31"/>
  <c r="BD453" i="31"/>
  <c r="BD480" i="31"/>
  <c r="BD502" i="31"/>
  <c r="AD505" i="31"/>
  <c r="AW509" i="31"/>
  <c r="BD516" i="31"/>
  <c r="AK451" i="31"/>
  <c r="AT476" i="31"/>
  <c r="V477" i="31"/>
  <c r="AW485" i="31"/>
  <c r="AT497" i="31"/>
  <c r="V506" i="31"/>
  <c r="AK506" i="31"/>
  <c r="Y531" i="31"/>
  <c r="V535" i="31"/>
  <c r="BD536" i="31"/>
  <c r="H538" i="31"/>
  <c r="AD432" i="31"/>
  <c r="AD438" i="31"/>
  <c r="AD453" i="31"/>
  <c r="V458" i="31"/>
  <c r="AK509" i="31"/>
  <c r="AD516" i="31"/>
  <c r="Y536" i="31"/>
  <c r="V393" i="31"/>
  <c r="AK399" i="31"/>
  <c r="AK402" i="31"/>
  <c r="AK407" i="31"/>
  <c r="H409" i="31"/>
  <c r="H417" i="31"/>
  <c r="AK424" i="31"/>
  <c r="Y434" i="31"/>
  <c r="H436" i="31"/>
  <c r="V445" i="31"/>
  <c r="AW447" i="31"/>
  <c r="Y448" i="31"/>
  <c r="BD448" i="31"/>
  <c r="Y450" i="31"/>
  <c r="H454" i="31"/>
  <c r="V463" i="31"/>
  <c r="BD466" i="31"/>
  <c r="H468" i="31"/>
  <c r="BD477" i="31"/>
  <c r="AD480" i="31"/>
  <c r="V481" i="31"/>
  <c r="AK485" i="31"/>
  <c r="BD485" i="31"/>
  <c r="AD499" i="31"/>
  <c r="AW500" i="31"/>
  <c r="H506" i="31"/>
  <c r="AW507" i="31"/>
  <c r="N509" i="31"/>
  <c r="H513" i="31"/>
  <c r="AK525" i="31"/>
  <c r="BD526" i="31"/>
  <c r="AK528" i="31"/>
  <c r="N529" i="31"/>
  <c r="BD529" i="31"/>
  <c r="AW532" i="31"/>
  <c r="AW533" i="31"/>
  <c r="AD536" i="31"/>
  <c r="N550" i="31"/>
  <c r="V563" i="31"/>
  <c r="BD400" i="31"/>
  <c r="AD410" i="31"/>
  <c r="AK413" i="31"/>
  <c r="N426" i="31"/>
  <c r="N437" i="31"/>
  <c r="H450" i="31"/>
  <c r="BD468" i="31"/>
  <c r="AK476" i="31"/>
  <c r="BD482" i="31"/>
  <c r="AW486" i="31"/>
  <c r="AK492" i="31"/>
  <c r="N502" i="31"/>
  <c r="BD506" i="31"/>
  <c r="BD513" i="31"/>
  <c r="Y523" i="31"/>
  <c r="H528" i="31"/>
  <c r="AD531" i="31"/>
  <c r="BD533" i="31"/>
  <c r="Y535" i="31"/>
  <c r="AK559" i="31"/>
  <c r="AK561" i="31"/>
  <c r="H543" i="31"/>
  <c r="Y543" i="31"/>
  <c r="V545" i="31"/>
  <c r="AT559" i="31"/>
  <c r="N563" i="31"/>
  <c r="H567" i="31"/>
  <c r="Y585" i="31"/>
  <c r="N586" i="31"/>
  <c r="AD587" i="31"/>
  <c r="AD589" i="31"/>
  <c r="AD591" i="31"/>
  <c r="H593" i="31"/>
  <c r="AD601" i="31"/>
  <c r="AK602" i="31"/>
  <c r="AW604" i="31"/>
  <c r="AK610" i="31"/>
  <c r="BD617" i="31"/>
  <c r="H622" i="31"/>
  <c r="V625" i="31"/>
  <c r="AK644" i="31"/>
  <c r="H646" i="31"/>
  <c r="H673" i="31"/>
  <c r="Y673" i="31"/>
  <c r="AK673" i="31"/>
  <c r="H693" i="31"/>
  <c r="BD543" i="31"/>
  <c r="BD562" i="31"/>
  <c r="H564" i="31"/>
  <c r="BD567" i="31"/>
  <c r="Y599" i="31"/>
  <c r="AD603" i="31"/>
  <c r="Y608" i="31"/>
  <c r="AW615" i="31"/>
  <c r="AD617" i="31"/>
  <c r="H619" i="31"/>
  <c r="N620" i="31"/>
  <c r="AW621" i="31"/>
  <c r="Y622" i="31"/>
  <c r="AD623" i="31"/>
  <c r="BD651" i="31"/>
  <c r="BD671" i="31"/>
  <c r="H545" i="31"/>
  <c r="AD548" i="31"/>
  <c r="AW559" i="31"/>
  <c r="Y561" i="31"/>
  <c r="N562" i="31"/>
  <c r="AD562" i="31"/>
  <c r="AW563" i="31"/>
  <c r="AT580" i="31"/>
  <c r="V581" i="31"/>
  <c r="V587" i="31"/>
  <c r="Y590" i="31"/>
  <c r="H615" i="31"/>
  <c r="Y625" i="31"/>
  <c r="AD635" i="31"/>
  <c r="N644" i="31"/>
  <c r="AD543" i="31"/>
  <c r="AW546" i="31"/>
  <c r="Y547" i="31"/>
  <c r="Y550" i="31"/>
  <c r="AT562" i="31"/>
  <c r="AK563" i="31"/>
  <c r="BD575" i="31"/>
  <c r="Y578" i="31"/>
  <c r="H587" i="31"/>
  <c r="H590" i="31"/>
  <c r="AW592" i="31"/>
  <c r="H610" i="31"/>
  <c r="Y619" i="31"/>
  <c r="H630" i="31"/>
  <c r="Y634" i="31"/>
  <c r="AK637" i="31"/>
  <c r="AD651" i="31"/>
  <c r="AD659" i="31"/>
  <c r="BD665" i="31"/>
  <c r="Y667" i="31"/>
  <c r="H684" i="31"/>
  <c r="Y684" i="31"/>
  <c r="H686" i="31"/>
  <c r="U111" i="31"/>
  <c r="BD545" i="31"/>
  <c r="H557" i="31"/>
  <c r="AD564" i="31"/>
  <c r="H578" i="31"/>
  <c r="BD578" i="31"/>
  <c r="H581" i="31"/>
  <c r="Y584" i="31"/>
  <c r="N593" i="31"/>
  <c r="AD599" i="31"/>
  <c r="H607" i="31"/>
  <c r="BD610" i="31"/>
  <c r="AK630" i="31"/>
  <c r="H634" i="31"/>
  <c r="AW658" i="31"/>
  <c r="AW685" i="31"/>
  <c r="AK546" i="31"/>
  <c r="AD547" i="31"/>
  <c r="H563" i="31"/>
  <c r="Y563" i="31"/>
  <c r="AT567" i="31"/>
  <c r="H580" i="31"/>
  <c r="Y581" i="31"/>
  <c r="Y592" i="31"/>
  <c r="AT599" i="31"/>
  <c r="BD604" i="31"/>
  <c r="AD610" i="31"/>
  <c r="AW620" i="31"/>
  <c r="Y630" i="31"/>
  <c r="Y633" i="31"/>
  <c r="Y637" i="31"/>
  <c r="V647" i="31"/>
  <c r="H660" i="31"/>
  <c r="N669" i="31"/>
  <c r="BD678" i="31"/>
  <c r="H696" i="31"/>
  <c r="AT545" i="31"/>
  <c r="V546" i="31"/>
  <c r="AW548" i="31"/>
  <c r="AT561" i="31"/>
  <c r="AK562" i="31"/>
  <c r="AT564" i="31"/>
  <c r="BD574" i="31"/>
  <c r="V576" i="31"/>
  <c r="AD578" i="31"/>
  <c r="AW579" i="31"/>
  <c r="AD584" i="31"/>
  <c r="N587" i="31"/>
  <c r="AK589" i="31"/>
  <c r="Y601" i="31"/>
  <c r="AK603" i="31"/>
  <c r="H606" i="31"/>
  <c r="AT625" i="31"/>
  <c r="H636" i="31"/>
  <c r="Y647" i="31"/>
  <c r="Y656" i="31"/>
  <c r="BD581" i="31"/>
  <c r="AD593" i="31"/>
  <c r="AK618" i="31"/>
  <c r="AD622" i="31"/>
  <c r="H546" i="31"/>
  <c r="Y546" i="31"/>
  <c r="BD546" i="31"/>
  <c r="H548" i="31"/>
  <c r="AD563" i="31"/>
  <c r="Y577" i="31"/>
  <c r="Y586" i="31"/>
  <c r="H591" i="31"/>
  <c r="AD618" i="31"/>
  <c r="AD621" i="31"/>
  <c r="Y636" i="31"/>
  <c r="BD668" i="31"/>
  <c r="AK681" i="31"/>
  <c r="AD694" i="31"/>
  <c r="BD694" i="31"/>
  <c r="V543" i="31"/>
  <c r="Y551" i="31"/>
  <c r="BD559" i="31"/>
  <c r="V567" i="31"/>
  <c r="Y583" i="31"/>
  <c r="BD583" i="31"/>
  <c r="AT587" i="31"/>
  <c r="Y589" i="31"/>
  <c r="BD589" i="31"/>
  <c r="V593" i="31"/>
  <c r="AW602" i="31"/>
  <c r="AT604" i="31"/>
  <c r="AK608" i="31"/>
  <c r="AW619" i="31"/>
  <c r="AW644" i="31"/>
  <c r="AD647" i="31"/>
  <c r="BD685" i="31"/>
  <c r="U70" i="31"/>
  <c r="U71" i="31"/>
  <c r="AD551" i="31"/>
  <c r="H579" i="31"/>
  <c r="AW584" i="31"/>
  <c r="AK590" i="31"/>
  <c r="AW599" i="31"/>
  <c r="BD606" i="31"/>
  <c r="AK625" i="31"/>
  <c r="AD634" i="31"/>
  <c r="Y635" i="31"/>
  <c r="BD647" i="31"/>
  <c r="H651" i="31"/>
  <c r="AT660" i="31"/>
  <c r="AK668" i="31"/>
  <c r="N649" i="31"/>
  <c r="AT649" i="31"/>
  <c r="H658" i="31"/>
  <c r="AD668" i="31"/>
  <c r="V672" i="31"/>
  <c r="Y681" i="31"/>
  <c r="AT682" i="31"/>
  <c r="V683" i="31"/>
  <c r="AK683" i="31"/>
  <c r="AD685" i="31"/>
  <c r="AT691" i="31"/>
  <c r="H695" i="31"/>
  <c r="H670" i="31"/>
  <c r="H672" i="31"/>
  <c r="Y672" i="31"/>
  <c r="H683" i="31"/>
  <c r="Y683" i="31"/>
  <c r="AT684" i="31"/>
  <c r="AD678" i="31"/>
  <c r="AK686" i="31"/>
  <c r="AD693" i="31"/>
  <c r="AK650" i="31"/>
  <c r="BD660" i="31"/>
  <c r="AW671" i="31"/>
  <c r="AW673" i="31"/>
  <c r="BD644" i="31"/>
  <c r="V649" i="31"/>
  <c r="AD650" i="31"/>
  <c r="V656" i="31"/>
  <c r="N658" i="31"/>
  <c r="Y659" i="31"/>
  <c r="AK659" i="31"/>
  <c r="AD660" i="31"/>
  <c r="Y669" i="31"/>
  <c r="AK671" i="31"/>
  <c r="AD672" i="31"/>
  <c r="Y685" i="31"/>
  <c r="H694" i="31"/>
  <c r="AT696" i="31"/>
  <c r="AK684" i="31"/>
  <c r="N362" i="31"/>
  <c r="N374" i="31"/>
  <c r="N458" i="31"/>
  <c r="H649" i="31"/>
  <c r="H656" i="31"/>
  <c r="H665" i="31"/>
  <c r="H668" i="31"/>
  <c r="BD669" i="31"/>
  <c r="H671" i="31"/>
  <c r="AT672" i="31"/>
  <c r="V673" i="31"/>
  <c r="H682" i="31"/>
  <c r="N683" i="31"/>
  <c r="H691" i="31"/>
  <c r="Y691" i="31"/>
  <c r="AK693" i="31"/>
  <c r="H659" i="31"/>
  <c r="Y665" i="31"/>
  <c r="AW670" i="31"/>
  <c r="AK682" i="31"/>
  <c r="BD691" i="31"/>
  <c r="AT647" i="31"/>
  <c r="AD649" i="31"/>
  <c r="V658" i="31"/>
  <c r="AW668" i="31"/>
  <c r="AK670" i="31"/>
  <c r="BD673" i="31"/>
  <c r="V681" i="31"/>
  <c r="N26" i="31"/>
  <c r="N410" i="31"/>
  <c r="N506" i="31"/>
  <c r="N302" i="31"/>
  <c r="N326" i="31"/>
  <c r="N434" i="31"/>
  <c r="N89" i="31"/>
  <c r="AW22" i="31"/>
  <c r="H26" i="31"/>
  <c r="H38" i="31"/>
  <c r="AD74" i="31"/>
  <c r="AK78" i="31"/>
  <c r="H98" i="31"/>
  <c r="AK100" i="31"/>
  <c r="AW132" i="31"/>
  <c r="Y162" i="31"/>
  <c r="AW205" i="31"/>
  <c r="H258" i="31"/>
  <c r="AK274" i="31"/>
  <c r="N12" i="31"/>
  <c r="AK28" i="31"/>
  <c r="H50" i="31"/>
  <c r="BD51" i="31"/>
  <c r="AD68" i="31"/>
  <c r="AT105" i="31"/>
  <c r="H132" i="31"/>
  <c r="AD194" i="31"/>
  <c r="AW251" i="31"/>
  <c r="AW331" i="31"/>
  <c r="N18" i="31"/>
  <c r="H57" i="31"/>
  <c r="H86" i="31"/>
  <c r="AW88" i="31"/>
  <c r="H105" i="31"/>
  <c r="H184" i="31"/>
  <c r="AT289" i="31"/>
  <c r="N345" i="31"/>
  <c r="N42" i="31"/>
  <c r="Y46" i="31"/>
  <c r="AK59" i="31"/>
  <c r="AK82" i="31"/>
  <c r="AK88" i="31"/>
  <c r="H92" i="31"/>
  <c r="V105" i="31"/>
  <c r="Y107" i="31"/>
  <c r="AD120" i="31"/>
  <c r="AW133" i="31"/>
  <c r="AK134" i="31"/>
  <c r="H149" i="31"/>
  <c r="AK152" i="31"/>
  <c r="N174" i="31"/>
  <c r="AK205" i="31"/>
  <c r="AD215" i="31"/>
  <c r="AK251" i="31"/>
  <c r="BD264" i="31"/>
  <c r="Y274" i="31"/>
  <c r="BD275" i="31"/>
  <c r="AW374" i="31"/>
  <c r="BD21" i="31"/>
  <c r="AD25" i="31"/>
  <c r="AT51" i="31"/>
  <c r="AK53" i="31"/>
  <c r="H68" i="31"/>
  <c r="H74" i="31"/>
  <c r="H80" i="31"/>
  <c r="Y82" i="31"/>
  <c r="Y88" i="31"/>
  <c r="AT120" i="31"/>
  <c r="AK133" i="31"/>
  <c r="Y134" i="31"/>
  <c r="H138" i="31"/>
  <c r="H143" i="31"/>
  <c r="BD174" i="31"/>
  <c r="AT198" i="31"/>
  <c r="Y205" i="31"/>
  <c r="AW230" i="31"/>
  <c r="BD239" i="31"/>
  <c r="AT264" i="31"/>
  <c r="H329" i="31"/>
  <c r="N343" i="31"/>
  <c r="AK374" i="31"/>
  <c r="H131" i="31"/>
  <c r="N135" i="31"/>
  <c r="AD138" i="31"/>
  <c r="Y146" i="31"/>
  <c r="V174" i="31"/>
  <c r="AD185" i="31"/>
  <c r="BD185" i="31"/>
  <c r="AW195" i="31"/>
  <c r="H216" i="31"/>
  <c r="AW231" i="31"/>
  <c r="AT235" i="31"/>
  <c r="Y238" i="31"/>
  <c r="AT270" i="31"/>
  <c r="AD274" i="31"/>
  <c r="Y280" i="31"/>
  <c r="BD132" i="31"/>
  <c r="H162" i="31"/>
  <c r="AW164" i="31"/>
  <c r="AK195" i="31"/>
  <c r="N200" i="31"/>
  <c r="AK218" i="31"/>
  <c r="AD227" i="31"/>
  <c r="AD251" i="31"/>
  <c r="N276" i="31"/>
  <c r="AD354" i="31"/>
  <c r="AW117" i="31"/>
  <c r="AD149" i="31"/>
  <c r="AD166" i="31"/>
  <c r="N194" i="31"/>
  <c r="AD197" i="31"/>
  <c r="AK212" i="31"/>
  <c r="Y218" i="31"/>
  <c r="N230" i="31"/>
  <c r="H235" i="31"/>
  <c r="H270" i="31"/>
  <c r="H271" i="31"/>
  <c r="AK279" i="31"/>
  <c r="BD283" i="31"/>
  <c r="H293" i="31"/>
  <c r="AD312" i="31"/>
  <c r="Y316" i="31"/>
  <c r="H365" i="31"/>
  <c r="AK389" i="31"/>
  <c r="AD443" i="31"/>
  <c r="AK117" i="31"/>
  <c r="N146" i="31"/>
  <c r="AK147" i="31"/>
  <c r="H203" i="31"/>
  <c r="Y212" i="31"/>
  <c r="AW219" i="31"/>
  <c r="AD240" i="31"/>
  <c r="BD249" i="31"/>
  <c r="AD266" i="31"/>
  <c r="Y279" i="31"/>
  <c r="AD289" i="31"/>
  <c r="AK320" i="31"/>
  <c r="AK333" i="31"/>
  <c r="Y337" i="31"/>
  <c r="BD353" i="31"/>
  <c r="AK110" i="31"/>
  <c r="AW134" i="31"/>
  <c r="N136" i="31"/>
  <c r="Y158" i="31"/>
  <c r="Y164" i="31"/>
  <c r="N183" i="31"/>
  <c r="H185" i="31"/>
  <c r="H197" i="31"/>
  <c r="AD198" i="31"/>
  <c r="AK219" i="31"/>
  <c r="V234" i="31"/>
  <c r="BD281" i="31"/>
  <c r="H287" i="31"/>
  <c r="AK308" i="31"/>
  <c r="N316" i="31"/>
  <c r="AD321" i="31"/>
  <c r="H330" i="31"/>
  <c r="H331" i="31"/>
  <c r="AW332" i="31"/>
  <c r="AT344" i="31"/>
  <c r="Y357" i="31"/>
  <c r="H377" i="31"/>
  <c r="H413" i="31"/>
  <c r="Y426" i="31"/>
  <c r="AK239" i="31"/>
  <c r="AD247" i="31"/>
  <c r="AK268" i="31"/>
  <c r="AD270" i="31"/>
  <c r="AK355" i="31"/>
  <c r="N356" i="31"/>
  <c r="BD235" i="31"/>
  <c r="N238" i="31"/>
  <c r="AD264" i="31"/>
  <c r="N274" i="31"/>
  <c r="AK281" i="31"/>
  <c r="AW283" i="31"/>
  <c r="AW313" i="31"/>
  <c r="AT317" i="31"/>
  <c r="AT324" i="31"/>
  <c r="AD325" i="31"/>
  <c r="H346" i="31"/>
  <c r="AW346" i="31"/>
  <c r="AD412" i="31"/>
  <c r="AW413" i="31"/>
  <c r="N467" i="31"/>
  <c r="AK233" i="31"/>
  <c r="H247" i="31"/>
  <c r="H314" i="31"/>
  <c r="H324" i="31"/>
  <c r="N332" i="31"/>
  <c r="BD332" i="31"/>
  <c r="AK414" i="31"/>
  <c r="N505" i="31"/>
  <c r="AT528" i="31"/>
  <c r="AD235" i="31"/>
  <c r="N258" i="31"/>
  <c r="Y262" i="31"/>
  <c r="AW275" i="31"/>
  <c r="AD278" i="31"/>
  <c r="AW317" i="31"/>
  <c r="Y346" i="31"/>
  <c r="H395" i="31"/>
  <c r="BD397" i="31"/>
  <c r="AW411" i="31"/>
  <c r="Y414" i="31"/>
  <c r="AK426" i="31"/>
  <c r="AW263" i="31"/>
  <c r="N268" i="31"/>
  <c r="AD271" i="31"/>
  <c r="H277" i="31"/>
  <c r="AW280" i="31"/>
  <c r="AW286" i="31"/>
  <c r="AD300" i="31"/>
  <c r="H316" i="31"/>
  <c r="V323" i="31"/>
  <c r="AK323" i="31"/>
  <c r="AK327" i="31"/>
  <c r="AD334" i="31"/>
  <c r="Y340" i="31"/>
  <c r="AD360" i="31"/>
  <c r="V374" i="31"/>
  <c r="BD391" i="31"/>
  <c r="AT409" i="31"/>
  <c r="AW410" i="31"/>
  <c r="V413" i="31"/>
  <c r="Y416" i="31"/>
  <c r="BD424" i="31"/>
  <c r="AT505" i="31"/>
  <c r="AD527" i="31"/>
  <c r="AK285" i="31"/>
  <c r="BD313" i="31"/>
  <c r="H319" i="31"/>
  <c r="Y321" i="31"/>
  <c r="AK334" i="31"/>
  <c r="H355" i="31"/>
  <c r="AK465" i="31"/>
  <c r="AD479" i="31"/>
  <c r="Y482" i="31"/>
  <c r="Y567" i="31"/>
  <c r="BD284" i="31"/>
  <c r="AD324" i="31"/>
  <c r="AW329" i="31"/>
  <c r="AD337" i="31"/>
  <c r="N370" i="31"/>
  <c r="H383" i="31"/>
  <c r="V389" i="31"/>
  <c r="AT396" i="31"/>
  <c r="N411" i="31"/>
  <c r="AD411" i="31"/>
  <c r="AK436" i="31"/>
  <c r="N453" i="31"/>
  <c r="BD478" i="31"/>
  <c r="AD492" i="31"/>
  <c r="H290" i="31"/>
  <c r="AK298" i="31"/>
  <c r="AK315" i="31"/>
  <c r="AW322" i="31"/>
  <c r="AD331" i="31"/>
  <c r="AK345" i="31"/>
  <c r="V356" i="31"/>
  <c r="H362" i="31"/>
  <c r="BD373" i="31"/>
  <c r="H389" i="31"/>
  <c r="AD409" i="31"/>
  <c r="AD425" i="31"/>
  <c r="H313" i="31"/>
  <c r="BD314" i="31"/>
  <c r="Y315" i="31"/>
  <c r="AT320" i="31"/>
  <c r="AK322" i="31"/>
  <c r="H343" i="31"/>
  <c r="Y345" i="31"/>
  <c r="AD373" i="31"/>
  <c r="Y379" i="31"/>
  <c r="AW393" i="31"/>
  <c r="H396" i="31"/>
  <c r="AD417" i="31"/>
  <c r="Y292" i="31"/>
  <c r="H320" i="31"/>
  <c r="Y322" i="31"/>
  <c r="N328" i="31"/>
  <c r="BD331" i="31"/>
  <c r="AW333" i="31"/>
  <c r="AK339" i="31"/>
  <c r="AK357" i="31"/>
  <c r="N375" i="31"/>
  <c r="BD379" i="31"/>
  <c r="AW398" i="31"/>
  <c r="AW399" i="31"/>
  <c r="AD424" i="31"/>
  <c r="AT447" i="31"/>
  <c r="AT458" i="31"/>
  <c r="Y477" i="31"/>
  <c r="N377" i="31"/>
  <c r="H379" i="31"/>
  <c r="BD380" i="31"/>
  <c r="N389" i="31"/>
  <c r="Y393" i="31"/>
  <c r="AW422" i="31"/>
  <c r="H532" i="31"/>
  <c r="AD355" i="31"/>
  <c r="AK375" i="31"/>
  <c r="AD396" i="31"/>
  <c r="H398" i="31"/>
  <c r="BD398" i="31"/>
  <c r="H502" i="31"/>
  <c r="N530" i="31"/>
  <c r="N365" i="31"/>
  <c r="Y375" i="31"/>
  <c r="AD402" i="31"/>
  <c r="AD452" i="31"/>
  <c r="H497" i="31"/>
  <c r="AD533" i="31"/>
  <c r="AW547" i="31"/>
  <c r="Y593" i="31"/>
  <c r="N359" i="31"/>
  <c r="H361" i="31"/>
  <c r="H410" i="31"/>
  <c r="BD417" i="31"/>
  <c r="Y483" i="31"/>
  <c r="AD484" i="31"/>
  <c r="AK511" i="31"/>
  <c r="AW589" i="31"/>
  <c r="AW351" i="31"/>
  <c r="AW353" i="31"/>
  <c r="Y363" i="31"/>
  <c r="H374" i="31"/>
  <c r="AT374" i="31"/>
  <c r="BD374" i="31"/>
  <c r="H380" i="31"/>
  <c r="H392" i="31"/>
  <c r="Y394" i="31"/>
  <c r="V410" i="31"/>
  <c r="AK412" i="31"/>
  <c r="Y425" i="31"/>
  <c r="AD434" i="31"/>
  <c r="AK453" i="31"/>
  <c r="AD509" i="31"/>
  <c r="N512" i="31"/>
  <c r="AD532" i="31"/>
  <c r="AT546" i="31"/>
  <c r="AK547" i="31"/>
  <c r="AW587" i="31"/>
  <c r="N417" i="31"/>
  <c r="AW453" i="31"/>
  <c r="Y486" i="31"/>
  <c r="Y506" i="31"/>
  <c r="AK510" i="31"/>
  <c r="AD538" i="31"/>
  <c r="AK564" i="31"/>
  <c r="AW586" i="31"/>
  <c r="AW603" i="31"/>
  <c r="V414" i="31"/>
  <c r="AK417" i="31"/>
  <c r="AT426" i="31"/>
  <c r="H446" i="31"/>
  <c r="H458" i="31"/>
  <c r="BD486" i="31"/>
  <c r="Y499" i="31"/>
  <c r="AK456" i="31"/>
  <c r="AW496" i="31"/>
  <c r="H426" i="31"/>
  <c r="H445" i="31"/>
  <c r="H447" i="31"/>
  <c r="AW448" i="31"/>
  <c r="Y449" i="31"/>
  <c r="AK449" i="31"/>
  <c r="H465" i="31"/>
  <c r="Y467" i="31"/>
  <c r="AD486" i="31"/>
  <c r="AD515" i="31"/>
  <c r="Y564" i="31"/>
  <c r="AD413" i="31"/>
  <c r="BD413" i="31"/>
  <c r="V426" i="31"/>
  <c r="Y437" i="31"/>
  <c r="BD484" i="31"/>
  <c r="BD505" i="31"/>
  <c r="Y528" i="31"/>
  <c r="AT560" i="31"/>
  <c r="H434" i="31"/>
  <c r="AD446" i="31"/>
  <c r="N494" i="31"/>
  <c r="N495" i="31"/>
  <c r="H511" i="31"/>
  <c r="AK537" i="31"/>
  <c r="BD548" i="31"/>
  <c r="AT619" i="31"/>
  <c r="BD620" i="31"/>
  <c r="BD435" i="31"/>
  <c r="AW437" i="31"/>
  <c r="AD465" i="31"/>
  <c r="AW477" i="31"/>
  <c r="AK486" i="31"/>
  <c r="AT503" i="31"/>
  <c r="AW506" i="31"/>
  <c r="H527" i="31"/>
  <c r="H529" i="31"/>
  <c r="AK531" i="31"/>
  <c r="Y537" i="31"/>
  <c r="BD447" i="31"/>
  <c r="N451" i="31"/>
  <c r="H453" i="31"/>
  <c r="AK505" i="31"/>
  <c r="AW512" i="31"/>
  <c r="N521" i="31"/>
  <c r="AD523" i="31"/>
  <c r="N543" i="31"/>
  <c r="AD583" i="31"/>
  <c r="AW593" i="31"/>
  <c r="H435" i="31"/>
  <c r="AK437" i="31"/>
  <c r="AD447" i="31"/>
  <c r="V453" i="31"/>
  <c r="AD458" i="31"/>
  <c r="BD458" i="31"/>
  <c r="AW476" i="31"/>
  <c r="AK477" i="31"/>
  <c r="AW482" i="31"/>
  <c r="N492" i="31"/>
  <c r="H504" i="31"/>
  <c r="AK512" i="31"/>
  <c r="Y516" i="31"/>
  <c r="AT523" i="31"/>
  <c r="AD546" i="31"/>
  <c r="AK550" i="31"/>
  <c r="AK551" i="31"/>
  <c r="Y574" i="31"/>
  <c r="AD577" i="31"/>
  <c r="V572" i="31"/>
  <c r="N581" i="31"/>
  <c r="BD591" i="31"/>
  <c r="AT608" i="31"/>
  <c r="AD474" i="31"/>
  <c r="N477" i="31"/>
  <c r="AT499" i="31"/>
  <c r="V505" i="31"/>
  <c r="H516" i="31"/>
  <c r="Y525" i="31"/>
  <c r="N527" i="31"/>
  <c r="BD547" i="31"/>
  <c r="AW557" i="31"/>
  <c r="H583" i="31"/>
  <c r="AW478" i="31"/>
  <c r="AK484" i="31"/>
  <c r="H486" i="31"/>
  <c r="AD503" i="31"/>
  <c r="N507" i="31"/>
  <c r="BD511" i="31"/>
  <c r="AD521" i="31"/>
  <c r="H523" i="31"/>
  <c r="AD528" i="31"/>
  <c r="AD535" i="31"/>
  <c r="AT547" i="31"/>
  <c r="H550" i="31"/>
  <c r="AD560" i="31"/>
  <c r="AT590" i="31"/>
  <c r="H480" i="31"/>
  <c r="AD481" i="31"/>
  <c r="AD511" i="31"/>
  <c r="BD524" i="31"/>
  <c r="AK526" i="31"/>
  <c r="AW543" i="31"/>
  <c r="AD567" i="31"/>
  <c r="AD585" i="31"/>
  <c r="AK672" i="31"/>
  <c r="BD481" i="31"/>
  <c r="H499" i="31"/>
  <c r="Y501" i="31"/>
  <c r="BD535" i="31"/>
  <c r="BD563" i="31"/>
  <c r="AD608" i="31"/>
  <c r="H474" i="31"/>
  <c r="AT481" i="31"/>
  <c r="AK495" i="31"/>
  <c r="AD504" i="31"/>
  <c r="BD504" i="31"/>
  <c r="AT511" i="31"/>
  <c r="N532" i="31"/>
  <c r="AT535" i="31"/>
  <c r="AW537" i="31"/>
  <c r="AK543" i="31"/>
  <c r="AD545" i="31"/>
  <c r="H547" i="31"/>
  <c r="Y549" i="31"/>
  <c r="AD559" i="31"/>
  <c r="AD561" i="31"/>
  <c r="AK574" i="31"/>
  <c r="AW575" i="31"/>
  <c r="AK576" i="31"/>
  <c r="AK634" i="31"/>
  <c r="H561" i="31"/>
  <c r="AT574" i="31"/>
  <c r="AT606" i="31"/>
  <c r="AD550" i="31"/>
  <c r="N572" i="31"/>
  <c r="AW581" i="31"/>
  <c r="AD602" i="31"/>
  <c r="BD602" i="31"/>
  <c r="AT550" i="31"/>
  <c r="AD572" i="31"/>
  <c r="H574" i="31"/>
  <c r="N576" i="31"/>
  <c r="AD590" i="31"/>
  <c r="N591" i="31"/>
  <c r="AW564" i="31"/>
  <c r="N578" i="31"/>
  <c r="AT602" i="31"/>
  <c r="AW634" i="31"/>
  <c r="AK583" i="31"/>
  <c r="AK584" i="31"/>
  <c r="AD586" i="31"/>
  <c r="BD586" i="31"/>
  <c r="H601" i="31"/>
  <c r="Y649" i="31"/>
  <c r="H592" i="31"/>
  <c r="BD593" i="31"/>
  <c r="AK599" i="31"/>
  <c r="H618" i="31"/>
  <c r="H620" i="31"/>
  <c r="AD638" i="31"/>
  <c r="Y658" i="31"/>
  <c r="AW577" i="31"/>
  <c r="AK577" i="31"/>
  <c r="AK578" i="31"/>
  <c r="AD580" i="31"/>
  <c r="BD580" i="31"/>
  <c r="AK588" i="31"/>
  <c r="N607" i="31"/>
  <c r="AK617" i="31"/>
  <c r="AW637" i="31"/>
  <c r="AW582" i="31"/>
  <c r="H586" i="31"/>
  <c r="BD587" i="31"/>
  <c r="Y588" i="31"/>
  <c r="AT593" i="31"/>
  <c r="N601" i="31"/>
  <c r="N602" i="31"/>
  <c r="AW672" i="31"/>
  <c r="V602" i="31"/>
  <c r="AK604" i="31"/>
  <c r="AD606" i="31"/>
  <c r="H608" i="31"/>
  <c r="Y610" i="31"/>
  <c r="H621" i="31"/>
  <c r="AD625" i="31"/>
  <c r="AW691" i="31"/>
  <c r="H602" i="31"/>
  <c r="Y604" i="31"/>
  <c r="BD619" i="31"/>
  <c r="H681" i="31"/>
  <c r="BD603" i="31"/>
  <c r="AK691" i="31"/>
  <c r="AD619" i="31"/>
  <c r="V650" i="31"/>
  <c r="AK651" i="31"/>
  <c r="Y682" i="31"/>
  <c r="BD693" i="31"/>
  <c r="AW617" i="31"/>
  <c r="AK621" i="31"/>
  <c r="BD621" i="31"/>
  <c r="Y646" i="31"/>
  <c r="N647" i="31"/>
  <c r="H650" i="31"/>
  <c r="AD620" i="31"/>
  <c r="H633" i="31"/>
  <c r="BD637" i="31"/>
  <c r="AK638" i="31"/>
  <c r="V644" i="31"/>
  <c r="N650" i="31"/>
  <c r="BD656" i="31"/>
  <c r="Y671" i="31"/>
  <c r="N680" i="31"/>
  <c r="AK635" i="31"/>
  <c r="N678" i="31"/>
  <c r="AD684" i="31"/>
  <c r="AK623" i="31"/>
  <c r="AD637" i="31"/>
  <c r="N672" i="31"/>
  <c r="AD691" i="31"/>
  <c r="Y623" i="31"/>
  <c r="H647" i="31"/>
  <c r="AW684" i="31"/>
  <c r="AT622" i="31"/>
  <c r="AD632" i="31"/>
  <c r="AT634" i="31"/>
  <c r="BD634" i="31"/>
  <c r="AK658" i="31"/>
  <c r="AW665" i="31"/>
  <c r="AT670" i="31"/>
  <c r="AD673" i="31"/>
  <c r="AW694" i="31"/>
  <c r="AD658" i="31"/>
  <c r="AW660" i="31"/>
  <c r="AK667" i="31"/>
  <c r="AW678" i="31"/>
  <c r="AK685" i="31"/>
  <c r="N691" i="31"/>
  <c r="AK660" i="31"/>
  <c r="N673" i="31"/>
  <c r="Y660" i="31"/>
  <c r="AD670" i="31"/>
  <c r="AK678" i="31"/>
  <c r="AK648" i="31"/>
  <c r="AD656" i="31"/>
  <c r="H669" i="31"/>
  <c r="Y678" i="31"/>
  <c r="AK696" i="31"/>
  <c r="N638" i="31"/>
  <c r="N656" i="31"/>
  <c r="BD670" i="31"/>
  <c r="AD681" i="31"/>
  <c r="BD681" i="31"/>
  <c r="Y696" i="31"/>
  <c r="U190" i="31" l="1"/>
  <c r="V209" i="31"/>
  <c r="BD112" i="31"/>
  <c r="M204" i="31"/>
  <c r="AT95" i="31"/>
  <c r="AT124" i="31"/>
  <c r="V518" i="31"/>
  <c r="H112" i="31"/>
  <c r="AT404" i="31"/>
  <c r="BN420" i="31"/>
  <c r="BN421" i="31" s="1"/>
  <c r="AD384" i="31"/>
  <c r="AE384" i="32" s="1"/>
  <c r="AD386" i="31"/>
  <c r="AW250" i="31"/>
  <c r="AW255" i="31"/>
  <c r="Y309" i="31"/>
  <c r="Y347" i="31"/>
  <c r="N214" i="31"/>
  <c r="N241" i="31"/>
  <c r="AW206" i="31"/>
  <c r="AW209" i="31"/>
  <c r="AT109" i="31"/>
  <c r="AT112" i="31"/>
  <c r="N62" i="31"/>
  <c r="N71" i="31"/>
  <c r="BD679" i="31"/>
  <c r="AK616" i="31"/>
  <c r="AD679" i="31"/>
  <c r="AE679" i="32" s="1"/>
  <c r="N609" i="31"/>
  <c r="N612" i="31"/>
  <c r="Y534" i="31"/>
  <c r="Y540" i="31"/>
  <c r="H408" i="31"/>
  <c r="Y390" i="31"/>
  <c r="Y403" i="31"/>
  <c r="AD299" i="31"/>
  <c r="AE299" i="32" s="1"/>
  <c r="N75" i="31"/>
  <c r="N94" i="31"/>
  <c r="N99" i="31"/>
  <c r="N111" i="31"/>
  <c r="AW137" i="31"/>
  <c r="AW140" i="31"/>
  <c r="V62" i="31"/>
  <c r="V71" i="31"/>
  <c r="BD616" i="31"/>
  <c r="V624" i="31"/>
  <c r="H214" i="31"/>
  <c r="H241" i="31"/>
  <c r="BD232" i="31"/>
  <c r="BD242" i="31"/>
  <c r="AD128" i="31"/>
  <c r="AG128" i="32" s="1"/>
  <c r="AD139" i="31"/>
  <c r="Y172" i="31"/>
  <c r="Y177" i="31"/>
  <c r="V352" i="31"/>
  <c r="Y99" i="31"/>
  <c r="Y111" i="31"/>
  <c r="AT364" i="31"/>
  <c r="AT367" i="31"/>
  <c r="V144" i="31"/>
  <c r="H616" i="31"/>
  <c r="V616" i="31"/>
  <c r="V626" i="31"/>
  <c r="AR433" i="31"/>
  <c r="V433" i="31"/>
  <c r="AT193" i="31"/>
  <c r="AT208" i="31"/>
  <c r="AT423" i="31"/>
  <c r="BD624" i="31"/>
  <c r="BD627" i="31"/>
  <c r="AW309" i="31"/>
  <c r="AW347" i="31"/>
  <c r="Y666" i="31"/>
  <c r="AT493" i="31"/>
  <c r="AD534" i="31"/>
  <c r="AE534" i="32" s="1"/>
  <c r="AD540" i="31"/>
  <c r="AG540" i="32" s="1"/>
  <c r="AD544" i="31"/>
  <c r="AG544" i="32" s="1"/>
  <c r="H475" i="31"/>
  <c r="N371" i="31"/>
  <c r="BD259" i="31"/>
  <c r="BD294" i="31"/>
  <c r="AW364" i="31"/>
  <c r="AW367" i="31"/>
  <c r="N299" i="31"/>
  <c r="N304" i="31"/>
  <c r="BD657" i="31"/>
  <c r="N464" i="31"/>
  <c r="N470" i="31"/>
  <c r="BD514" i="31"/>
  <c r="BD518" i="31"/>
  <c r="AD433" i="31"/>
  <c r="AG433" i="32" s="1"/>
  <c r="AK475" i="31"/>
  <c r="AD415" i="31"/>
  <c r="AE415" i="32" s="1"/>
  <c r="AD419" i="31"/>
  <c r="AF419" i="32" s="1"/>
  <c r="N303" i="31"/>
  <c r="N305" i="31"/>
  <c r="AK193" i="31"/>
  <c r="AK208" i="31"/>
  <c r="H232" i="31"/>
  <c r="H242" i="31"/>
  <c r="BD159" i="31"/>
  <c r="BD176" i="31"/>
  <c r="BD172" i="31"/>
  <c r="BD177" i="31"/>
  <c r="N595" i="31"/>
  <c r="BD566" i="31"/>
  <c r="BD569" i="31"/>
  <c r="AD309" i="31"/>
  <c r="AE309" i="32" s="1"/>
  <c r="AD347" i="31"/>
  <c r="BD206" i="31"/>
  <c r="BD209" i="31"/>
  <c r="H415" i="31"/>
  <c r="H419" i="31"/>
  <c r="AD181" i="31"/>
  <c r="AF181" i="32" s="1"/>
  <c r="H364" i="31"/>
  <c r="H367" i="31"/>
  <c r="V259" i="31"/>
  <c r="V137" i="31"/>
  <c r="V140" i="31"/>
  <c r="N259" i="31"/>
  <c r="N294" i="31"/>
  <c r="AW573" i="31"/>
  <c r="V558" i="31"/>
  <c r="V568" i="31"/>
  <c r="AW87" i="31"/>
  <c r="AW95" i="31"/>
  <c r="Y573" i="31"/>
  <c r="BD455" i="31"/>
  <c r="BD460" i="31"/>
  <c r="AT522" i="31"/>
  <c r="AT539" i="31"/>
  <c r="Y214" i="31"/>
  <c r="Y241" i="31"/>
  <c r="AT232" i="31"/>
  <c r="AT242" i="31"/>
  <c r="V121" i="31"/>
  <c r="V124" i="31"/>
  <c r="AK109" i="31"/>
  <c r="AK112" i="31"/>
  <c r="V250" i="31"/>
  <c r="V255" i="31"/>
  <c r="N364" i="31"/>
  <c r="N367" i="31"/>
  <c r="N616" i="31"/>
  <c r="N626" i="31"/>
  <c r="N514" i="31"/>
  <c r="N518" i="31"/>
  <c r="AD408" i="31"/>
  <c r="AE408" i="32" s="1"/>
  <c r="AK299" i="31"/>
  <c r="AK304" i="31"/>
  <c r="N692" i="31"/>
  <c r="AD666" i="31"/>
  <c r="AE666" i="32" s="1"/>
  <c r="AD616" i="31"/>
  <c r="AG616" i="32" s="1"/>
  <c r="AD626" i="31"/>
  <c r="AG626" i="32" s="1"/>
  <c r="H657" i="31"/>
  <c r="H493" i="31"/>
  <c r="H517" i="31"/>
  <c r="AD469" i="31"/>
  <c r="AE469" i="32" s="1"/>
  <c r="AD471" i="31"/>
  <c r="AK534" i="31"/>
  <c r="AK540" i="31"/>
  <c r="AD514" i="31"/>
  <c r="AG514" i="32" s="1"/>
  <c r="AD518" i="31"/>
  <c r="AG518" i="32" s="1"/>
  <c r="AW299" i="31"/>
  <c r="AW304" i="31"/>
  <c r="AD259" i="31"/>
  <c r="AG259" i="32" s="1"/>
  <c r="AD294" i="31"/>
  <c r="AF294" i="32" s="1"/>
  <c r="AD37" i="31"/>
  <c r="AG37" i="32" s="1"/>
  <c r="AD70" i="31"/>
  <c r="AF70" i="32" s="1"/>
  <c r="H544" i="31"/>
  <c r="V544" i="31"/>
  <c r="H566" i="31"/>
  <c r="H569" i="31"/>
  <c r="H558" i="31"/>
  <c r="H568" i="31"/>
  <c r="N455" i="31"/>
  <c r="N460" i="31"/>
  <c r="AW408" i="31"/>
  <c r="AW418" i="31"/>
  <c r="AT433" i="31"/>
  <c r="BD401" i="31"/>
  <c r="BD404" i="31"/>
  <c r="AW288" i="31"/>
  <c r="AW295" i="31"/>
  <c r="H338" i="31"/>
  <c r="H348" i="31"/>
  <c r="AK408" i="31"/>
  <c r="AK418" i="31"/>
  <c r="AK352" i="31"/>
  <c r="AK366" i="31"/>
  <c r="V288" i="31"/>
  <c r="V295" i="31"/>
  <c r="BD299" i="31"/>
  <c r="AK232" i="31"/>
  <c r="AK242" i="31"/>
  <c r="H87" i="31"/>
  <c r="H95" i="31"/>
  <c r="Y75" i="31"/>
  <c r="Y94" i="31"/>
  <c r="BD37" i="31"/>
  <c r="BD70" i="31"/>
  <c r="V27" i="31"/>
  <c r="AD75" i="31"/>
  <c r="AG75" i="32" s="1"/>
  <c r="AD94" i="31"/>
  <c r="AG94" i="32" s="1"/>
  <c r="Y37" i="31"/>
  <c r="N37" i="31"/>
  <c r="BD464" i="31"/>
  <c r="AT534" i="31"/>
  <c r="AW259" i="31"/>
  <c r="AW294" i="31"/>
  <c r="AT214" i="31"/>
  <c r="Y338" i="31"/>
  <c r="Y348" i="31"/>
  <c r="AT159" i="31"/>
  <c r="AT176" i="31"/>
  <c r="AT444" i="31"/>
  <c r="AT459" i="31"/>
  <c r="H246" i="31"/>
  <c r="H254" i="31"/>
  <c r="H37" i="31"/>
  <c r="H70" i="31"/>
  <c r="AK37" i="31"/>
  <c r="AK70" i="31"/>
  <c r="Y109" i="31"/>
  <c r="Y112" i="31"/>
  <c r="AR573" i="31"/>
  <c r="AR390" i="31"/>
  <c r="AT259" i="31"/>
  <c r="AT294" i="31"/>
  <c r="AR259" i="31"/>
  <c r="N594" i="31"/>
  <c r="N596" i="31"/>
  <c r="N566" i="31"/>
  <c r="N569" i="31"/>
  <c r="N544" i="31"/>
  <c r="AW594" i="31"/>
  <c r="AW596" i="31"/>
  <c r="N352" i="31"/>
  <c r="AD692" i="31"/>
  <c r="AG692" i="32" s="1"/>
  <c r="AK679" i="31"/>
  <c r="V639" i="31"/>
  <c r="V534" i="31"/>
  <c r="V540" i="31"/>
  <c r="AD390" i="31"/>
  <c r="AE390" i="32" s="1"/>
  <c r="N427" i="31"/>
  <c r="N429" i="31"/>
  <c r="V338" i="31"/>
  <c r="V348" i="31"/>
  <c r="N116" i="31"/>
  <c r="N123" i="31"/>
  <c r="H259" i="31"/>
  <c r="H294" i="31"/>
  <c r="BD193" i="31"/>
  <c r="BD208" i="31"/>
  <c r="AK137" i="31"/>
  <c r="AK140" i="31"/>
  <c r="Y181" i="31"/>
  <c r="N206" i="31"/>
  <c r="N209" i="31"/>
  <c r="Y679" i="31"/>
  <c r="BD631" i="31"/>
  <c r="BD640" i="31"/>
  <c r="AT600" i="31"/>
  <c r="N408" i="31"/>
  <c r="N418" i="31"/>
  <c r="N444" i="31"/>
  <c r="N459" i="31"/>
  <c r="H522" i="31"/>
  <c r="AD401" i="31"/>
  <c r="AE401" i="32" s="1"/>
  <c r="AD404" i="31"/>
  <c r="AG404" i="32" s="1"/>
  <c r="V309" i="31"/>
  <c r="AK364" i="31"/>
  <c r="AK367" i="31"/>
  <c r="AK153" i="31"/>
  <c r="AK155" i="31"/>
  <c r="AD116" i="31"/>
  <c r="AF116" i="32" s="1"/>
  <c r="AD123" i="31"/>
  <c r="V87" i="31"/>
  <c r="V95" i="31"/>
  <c r="AK75" i="31"/>
  <c r="AK94" i="31"/>
  <c r="H27" i="31"/>
  <c r="Y137" i="31"/>
  <c r="Y140" i="31"/>
  <c r="Y27" i="31"/>
  <c r="AK27" i="31"/>
  <c r="H62" i="31"/>
  <c r="H71" i="31"/>
  <c r="H433" i="31"/>
  <c r="AW600" i="31"/>
  <c r="AW611" i="31"/>
  <c r="H692" i="31"/>
  <c r="V692" i="31"/>
  <c r="Y464" i="31"/>
  <c r="N534" i="31"/>
  <c r="N540" i="31"/>
  <c r="V444" i="31"/>
  <c r="V459" i="31"/>
  <c r="AW423" i="31"/>
  <c r="N159" i="31"/>
  <c r="N176" i="31"/>
  <c r="AK433" i="31"/>
  <c r="AW37" i="31"/>
  <c r="AW70" i="31"/>
  <c r="N128" i="31"/>
  <c r="N139" i="31"/>
  <c r="V666" i="31"/>
  <c r="AT288" i="31"/>
  <c r="V657" i="31"/>
  <c r="AR455" i="31"/>
  <c r="AR460" i="31"/>
  <c r="AR309" i="31"/>
  <c r="AR347" i="31"/>
  <c r="V232" i="31"/>
  <c r="V242" i="31"/>
  <c r="BD309" i="31"/>
  <c r="BD347" i="31"/>
  <c r="Y87" i="31"/>
  <c r="Y95" i="31"/>
  <c r="BD639" i="31"/>
  <c r="AT475" i="31"/>
  <c r="AD645" i="31"/>
  <c r="AF645" i="32" s="1"/>
  <c r="AT631" i="31"/>
  <c r="H464" i="31"/>
  <c r="Y558" i="31"/>
  <c r="Y568" i="31"/>
  <c r="AD288" i="31"/>
  <c r="AF288" i="32" s="1"/>
  <c r="AD295" i="31"/>
  <c r="AG295" i="32" s="1"/>
  <c r="AK116" i="31"/>
  <c r="AK123" i="31"/>
  <c r="AK181" i="31"/>
  <c r="AK188" i="31"/>
  <c r="H679" i="31"/>
  <c r="AW645" i="31"/>
  <c r="AT544" i="31"/>
  <c r="AW522" i="31"/>
  <c r="AW539" i="31"/>
  <c r="AK493" i="31"/>
  <c r="AK517" i="31"/>
  <c r="BD390" i="31"/>
  <c r="BD403" i="31"/>
  <c r="BD352" i="31"/>
  <c r="AD371" i="31"/>
  <c r="AF371" i="32" s="1"/>
  <c r="Y193" i="31"/>
  <c r="Y208" i="31"/>
  <c r="N181" i="31"/>
  <c r="H181" i="31"/>
  <c r="BD116" i="31"/>
  <c r="BD123" i="31"/>
  <c r="Y144" i="31"/>
  <c r="N109" i="31"/>
  <c r="N112" i="31"/>
  <c r="AD99" i="31"/>
  <c r="AE99" i="32" s="1"/>
  <c r="H75" i="31"/>
  <c r="H94" i="31"/>
  <c r="AW109" i="31"/>
  <c r="AW112" i="31"/>
  <c r="H666" i="31"/>
  <c r="AW692" i="31"/>
  <c r="AW698" i="31"/>
  <c r="N401" i="31"/>
  <c r="N404" i="31"/>
  <c r="AK172" i="31"/>
  <c r="AK177" i="31"/>
  <c r="Y433" i="31"/>
  <c r="AW121" i="31"/>
  <c r="AW124" i="31"/>
  <c r="BD128" i="31"/>
  <c r="H128" i="31"/>
  <c r="H139" i="31"/>
  <c r="AT137" i="31"/>
  <c r="AT140" i="31"/>
  <c r="AK99" i="31"/>
  <c r="V246" i="31"/>
  <c r="H371" i="31"/>
  <c r="V371" i="31"/>
  <c r="AR444" i="31"/>
  <c r="AR459" i="31"/>
  <c r="V364" i="31"/>
  <c r="V367" i="31"/>
  <c r="V193" i="31"/>
  <c r="AT309" i="31"/>
  <c r="AT347" i="31"/>
  <c r="Y232" i="31"/>
  <c r="Y242" i="31"/>
  <c r="V172" i="31"/>
  <c r="V177" i="31"/>
  <c r="AW666" i="31"/>
  <c r="BD692" i="31"/>
  <c r="AD631" i="31"/>
  <c r="AE631" i="32" s="1"/>
  <c r="AW624" i="31"/>
  <c r="AW627" i="31"/>
  <c r="N624" i="31"/>
  <c r="N627" i="31"/>
  <c r="AK624" i="31"/>
  <c r="AK627" i="31"/>
  <c r="AD566" i="31"/>
  <c r="AF566" i="32" s="1"/>
  <c r="AD569" i="31"/>
  <c r="AG569" i="32" s="1"/>
  <c r="H573" i="31"/>
  <c r="AW552" i="31"/>
  <c r="AW554" i="31"/>
  <c r="Y455" i="31"/>
  <c r="Y460" i="31"/>
  <c r="N469" i="31"/>
  <c r="N471" i="31"/>
  <c r="AW444" i="31"/>
  <c r="AW459" i="31"/>
  <c r="N423" i="31"/>
  <c r="AD352" i="31"/>
  <c r="AG352" i="32" s="1"/>
  <c r="AD366" i="31"/>
  <c r="AE366" i="32" s="1"/>
  <c r="AW493" i="31"/>
  <c r="AW303" i="31"/>
  <c r="AW305" i="31"/>
  <c r="AT338" i="31"/>
  <c r="AK159" i="31"/>
  <c r="AK176" i="31"/>
  <c r="AK573" i="31"/>
  <c r="AK595" i="31"/>
  <c r="V390" i="31"/>
  <c r="V403" i="31"/>
  <c r="Y566" i="31"/>
  <c r="Y569" i="31"/>
  <c r="V475" i="31"/>
  <c r="AK522" i="31"/>
  <c r="AD475" i="31"/>
  <c r="AE475" i="32" s="1"/>
  <c r="AD488" i="31"/>
  <c r="N390" i="31"/>
  <c r="N309" i="31"/>
  <c r="N347" i="31"/>
  <c r="AW116" i="31"/>
  <c r="AW123" i="31"/>
  <c r="V75" i="31"/>
  <c r="N144" i="31"/>
  <c r="N154" i="31"/>
  <c r="AD27" i="31"/>
  <c r="AG27" i="32" s="1"/>
  <c r="H609" i="31"/>
  <c r="H612" i="31"/>
  <c r="AW544" i="31"/>
  <c r="AW553" i="31"/>
  <c r="Y475" i="31"/>
  <c r="AD455" i="31"/>
  <c r="AF455" i="32" s="1"/>
  <c r="AD460" i="31"/>
  <c r="AE460" i="32" s="1"/>
  <c r="N288" i="31"/>
  <c r="N295" i="31"/>
  <c r="V415" i="31"/>
  <c r="V419" i="31"/>
  <c r="AW390" i="31"/>
  <c r="AW403" i="31"/>
  <c r="N137" i="31"/>
  <c r="N140" i="31"/>
  <c r="AD9" i="31"/>
  <c r="AF9" i="32" s="1"/>
  <c r="AW27" i="31"/>
  <c r="Y401" i="31"/>
  <c r="Y404" i="31"/>
  <c r="Y288" i="31"/>
  <c r="Y295" i="31"/>
  <c r="AT352" i="31"/>
  <c r="AW475" i="31"/>
  <c r="AW488" i="31"/>
  <c r="V181" i="31"/>
  <c r="AK303" i="31"/>
  <c r="AK305" i="31"/>
  <c r="N666" i="31"/>
  <c r="BD609" i="31"/>
  <c r="BD612" i="31"/>
  <c r="BD522" i="31"/>
  <c r="BD539" i="31"/>
  <c r="BD475" i="31"/>
  <c r="Y303" i="31"/>
  <c r="Y305" i="31"/>
  <c r="N338" i="31"/>
  <c r="N348" i="31"/>
  <c r="N246" i="31"/>
  <c r="N254" i="31"/>
  <c r="AW232" i="31"/>
  <c r="AW242" i="31"/>
  <c r="AD172" i="31"/>
  <c r="AE172" i="32" s="1"/>
  <c r="AD177" i="31"/>
  <c r="N172" i="31"/>
  <c r="N177" i="31"/>
  <c r="AK128" i="31"/>
  <c r="AK139" i="31"/>
  <c r="V9" i="31"/>
  <c r="AK544" i="31"/>
  <c r="AK553" i="31"/>
  <c r="Y631" i="31"/>
  <c r="Y352" i="31"/>
  <c r="AK250" i="31"/>
  <c r="AK255" i="31"/>
  <c r="AK259" i="31"/>
  <c r="AK294" i="31"/>
  <c r="AT128" i="31"/>
  <c r="AT139" i="31"/>
  <c r="N121" i="31"/>
  <c r="N124" i="31"/>
  <c r="V99" i="31"/>
  <c r="V111" i="31"/>
  <c r="AK121" i="31"/>
  <c r="AK124" i="31"/>
  <c r="AT609" i="31"/>
  <c r="AT612" i="31"/>
  <c r="AW181" i="31"/>
  <c r="AW214" i="31"/>
  <c r="AW241" i="31"/>
  <c r="AK144" i="31"/>
  <c r="V116" i="31"/>
  <c r="BD121" i="31"/>
  <c r="BD124" i="31"/>
  <c r="BD666" i="31"/>
  <c r="AT415" i="31"/>
  <c r="AT419" i="31"/>
  <c r="Y600" i="31"/>
  <c r="Y611" i="31"/>
  <c r="Y9" i="31"/>
  <c r="AT657" i="31"/>
  <c r="H624" i="31"/>
  <c r="H627" i="31"/>
  <c r="AT573" i="31"/>
  <c r="AR493" i="31"/>
  <c r="AT250" i="31"/>
  <c r="AR137" i="31"/>
  <c r="AR140" i="31"/>
  <c r="AT37" i="31"/>
  <c r="AT70" i="31"/>
  <c r="AW679" i="31"/>
  <c r="AK594" i="31"/>
  <c r="AK596" i="31"/>
  <c r="AD522" i="31"/>
  <c r="AF522" i="32" s="1"/>
  <c r="AD539" i="31"/>
  <c r="AD573" i="31"/>
  <c r="AG573" i="32" s="1"/>
  <c r="AK455" i="31"/>
  <c r="AK460" i="31"/>
  <c r="AK338" i="31"/>
  <c r="AK348" i="31"/>
  <c r="N153" i="31"/>
  <c r="N155" i="31"/>
  <c r="N250" i="31"/>
  <c r="N255" i="31"/>
  <c r="Y128" i="31"/>
  <c r="AW128" i="31"/>
  <c r="AW139" i="31"/>
  <c r="N679" i="31"/>
  <c r="V679" i="31"/>
  <c r="AK631" i="31"/>
  <c r="AW566" i="31"/>
  <c r="AW569" i="31"/>
  <c r="Y423" i="31"/>
  <c r="AD464" i="31"/>
  <c r="AF464" i="32" s="1"/>
  <c r="V408" i="31"/>
  <c r="H352" i="31"/>
  <c r="AW246" i="31"/>
  <c r="AW254" i="31"/>
  <c r="BD181" i="31"/>
  <c r="BD75" i="31"/>
  <c r="BD94" i="31"/>
  <c r="AK187" i="31"/>
  <c r="AK189" i="31"/>
  <c r="AD87" i="31"/>
  <c r="AG87" i="32" s="1"/>
  <c r="AD95" i="31"/>
  <c r="AG95" i="32" s="1"/>
  <c r="BD95" i="31"/>
  <c r="H172" i="31"/>
  <c r="H177" i="31"/>
  <c r="H9" i="31"/>
  <c r="AW657" i="31"/>
  <c r="AT692" i="31"/>
  <c r="AT616" i="31"/>
  <c r="AK514" i="31"/>
  <c r="AK518" i="31"/>
  <c r="BD433" i="31"/>
  <c r="N415" i="31"/>
  <c r="N419" i="31"/>
  <c r="Y206" i="31"/>
  <c r="Y209" i="31"/>
  <c r="AD159" i="31"/>
  <c r="AF159" i="32" s="1"/>
  <c r="AD176" i="31"/>
  <c r="AT390" i="31"/>
  <c r="Y250" i="31"/>
  <c r="Y255" i="31"/>
  <c r="AK87" i="31"/>
  <c r="AK95" i="31"/>
  <c r="Y62" i="31"/>
  <c r="Y71" i="31"/>
  <c r="V128" i="31"/>
  <c r="AK288" i="31"/>
  <c r="AK295" i="31"/>
  <c r="Y645" i="31"/>
  <c r="AK645" i="31"/>
  <c r="AT408" i="31"/>
  <c r="AK214" i="31"/>
  <c r="AK241" i="31"/>
  <c r="H600" i="31"/>
  <c r="H611" i="31"/>
  <c r="Y408" i="31"/>
  <c r="Y418" i="31"/>
  <c r="AW99" i="31"/>
  <c r="AW111" i="31"/>
  <c r="AT624" i="31"/>
  <c r="AT627" i="31"/>
  <c r="BD544" i="31"/>
  <c r="Y514" i="31"/>
  <c r="Y518" i="31"/>
  <c r="N27" i="31"/>
  <c r="AR206" i="31"/>
  <c r="AR209" i="31"/>
  <c r="AD214" i="31"/>
  <c r="AF214" i="32" s="1"/>
  <c r="AD62" i="31"/>
  <c r="AE62" i="32" s="1"/>
  <c r="AD71" i="31"/>
  <c r="AG71" i="32" s="1"/>
  <c r="H645" i="31"/>
  <c r="H423" i="31"/>
  <c r="H390" i="31"/>
  <c r="AT514" i="31"/>
  <c r="AT518" i="31"/>
  <c r="AK401" i="31"/>
  <c r="AK404" i="31"/>
  <c r="AK464" i="31"/>
  <c r="AD423" i="31"/>
  <c r="AG423" i="32" s="1"/>
  <c r="AW464" i="31"/>
  <c r="AW415" i="31"/>
  <c r="AW419" i="31"/>
  <c r="BD246" i="31"/>
  <c r="BD254" i="31"/>
  <c r="BD250" i="31"/>
  <c r="BD255" i="31"/>
  <c r="BD214" i="31"/>
  <c r="Y159" i="31"/>
  <c r="Y176" i="31"/>
  <c r="AD144" i="31"/>
  <c r="AE144" i="32" s="1"/>
  <c r="H99" i="31"/>
  <c r="AD137" i="31"/>
  <c r="AE137" i="32" s="1"/>
  <c r="AD140" i="31"/>
  <c r="AE140" i="32" s="1"/>
  <c r="V109" i="31"/>
  <c r="V112" i="31"/>
  <c r="AW177" i="31"/>
  <c r="H631" i="31"/>
  <c r="BD444" i="31"/>
  <c r="BD459" i="31"/>
  <c r="H455" i="31"/>
  <c r="H460" i="31"/>
  <c r="N193" i="31"/>
  <c r="H250" i="31"/>
  <c r="H255" i="31"/>
  <c r="Y692" i="31"/>
  <c r="AT144" i="31"/>
  <c r="AK62" i="31"/>
  <c r="AK71" i="31"/>
  <c r="V645" i="31"/>
  <c r="V631" i="31"/>
  <c r="V640" i="31"/>
  <c r="AT666" i="31"/>
  <c r="AD206" i="31"/>
  <c r="AG206" i="32" s="1"/>
  <c r="AD209" i="31"/>
  <c r="AE209" i="32" s="1"/>
  <c r="AK692" i="31"/>
  <c r="AR371" i="31"/>
  <c r="Y544" i="31"/>
  <c r="V573" i="31"/>
  <c r="BD137" i="31"/>
  <c r="BD140" i="31"/>
  <c r="H121" i="31"/>
  <c r="H124" i="31"/>
  <c r="V299" i="31"/>
  <c r="AR159" i="31"/>
  <c r="AK444" i="31"/>
  <c r="AK459" i="31"/>
  <c r="BD408" i="31"/>
  <c r="BD418" i="31"/>
  <c r="AK552" i="31"/>
  <c r="V493" i="31"/>
  <c r="H534" i="31"/>
  <c r="H540" i="31"/>
  <c r="BD493" i="31"/>
  <c r="BD517" i="31"/>
  <c r="AK558" i="31"/>
  <c r="N522" i="31"/>
  <c r="N539" i="31"/>
  <c r="V464" i="31"/>
  <c r="BD371" i="31"/>
  <c r="H401" i="31"/>
  <c r="H404" i="31"/>
  <c r="V401" i="31"/>
  <c r="V404" i="31"/>
  <c r="BD62" i="31"/>
  <c r="BD9" i="31"/>
  <c r="AD657" i="31"/>
  <c r="AF657" i="32" s="1"/>
  <c r="Y609" i="31"/>
  <c r="Y612" i="31"/>
  <c r="AW631" i="31"/>
  <c r="AT558" i="31"/>
  <c r="AW487" i="31"/>
  <c r="AW489" i="31"/>
  <c r="Y444" i="31"/>
  <c r="AW352" i="31"/>
  <c r="AW366" i="31"/>
  <c r="AT371" i="31"/>
  <c r="Y371" i="31"/>
  <c r="H288" i="31"/>
  <c r="H295" i="31"/>
  <c r="AK206" i="31"/>
  <c r="AK209" i="31"/>
  <c r="H309" i="31"/>
  <c r="H347" i="31"/>
  <c r="H159" i="31"/>
  <c r="H176" i="31"/>
  <c r="AT75" i="31"/>
  <c r="Y116" i="31"/>
  <c r="Y123" i="31"/>
  <c r="AW9" i="31"/>
  <c r="AW75" i="31"/>
  <c r="V37" i="31"/>
  <c r="AD624" i="31"/>
  <c r="AG624" i="32" s="1"/>
  <c r="AD627" i="31"/>
  <c r="AG627" i="32" s="1"/>
  <c r="AT679" i="31"/>
  <c r="AD493" i="31"/>
  <c r="AG493" i="32" s="1"/>
  <c r="AD517" i="31"/>
  <c r="AF517" i="32" s="1"/>
  <c r="AD558" i="31"/>
  <c r="AF558" i="32" s="1"/>
  <c r="V522" i="31"/>
  <c r="H444" i="31"/>
  <c r="Y657" i="31"/>
  <c r="AW609" i="31"/>
  <c r="AW612" i="31"/>
  <c r="V566" i="31"/>
  <c r="V569" i="31"/>
  <c r="N187" i="31"/>
  <c r="N189" i="31"/>
  <c r="AD338" i="31"/>
  <c r="AE338" i="32" s="1"/>
  <c r="AD348" i="31"/>
  <c r="AG348" i="32" s="1"/>
  <c r="AD250" i="31"/>
  <c r="AF250" i="32" s="1"/>
  <c r="AD255" i="31"/>
  <c r="AG255" i="32" s="1"/>
  <c r="Y259" i="31"/>
  <c r="Y294" i="31"/>
  <c r="AK371" i="31"/>
  <c r="H299" i="31"/>
  <c r="H116" i="31"/>
  <c r="N9" i="31"/>
  <c r="AT464" i="31"/>
  <c r="V214" i="31"/>
  <c r="AT645" i="31"/>
  <c r="AR645" i="31"/>
  <c r="V423" i="31"/>
  <c r="AR338" i="31"/>
  <c r="AR348" i="31"/>
  <c r="N493" i="31"/>
  <c r="AT246" i="31"/>
  <c r="AR116" i="31"/>
  <c r="N631" i="31"/>
  <c r="AD487" i="31"/>
  <c r="AE487" i="32" s="1"/>
  <c r="AD489" i="31"/>
  <c r="AT566" i="31"/>
  <c r="AT569" i="31"/>
  <c r="AK309" i="31"/>
  <c r="BD338" i="31"/>
  <c r="AT9" i="31"/>
  <c r="BD99" i="31"/>
  <c r="N657" i="31"/>
  <c r="AK666" i="31"/>
  <c r="AK609" i="31"/>
  <c r="AK612" i="31"/>
  <c r="Y616" i="31"/>
  <c r="Y626" i="31"/>
  <c r="BD558" i="31"/>
  <c r="BD568" i="31"/>
  <c r="AW514" i="31"/>
  <c r="AW518" i="31"/>
  <c r="AK415" i="31"/>
  <c r="AK419" i="31"/>
  <c r="AW371" i="31"/>
  <c r="Y415" i="31"/>
  <c r="Y419" i="31"/>
  <c r="AD232" i="31"/>
  <c r="AG232" i="32" s="1"/>
  <c r="AD242" i="31"/>
  <c r="AE242" i="32" s="1"/>
  <c r="AT172" i="31"/>
  <c r="AT177" i="31"/>
  <c r="N87" i="31"/>
  <c r="N95" i="31"/>
  <c r="N475" i="31"/>
  <c r="AT455" i="31"/>
  <c r="AT460" i="31"/>
  <c r="V600" i="31"/>
  <c r="AK246" i="31"/>
  <c r="AW193" i="31"/>
  <c r="AW208" i="31"/>
  <c r="AW144" i="31"/>
  <c r="Y121" i="31"/>
  <c r="Y124" i="31"/>
  <c r="AT116" i="31"/>
  <c r="AT206" i="31"/>
  <c r="N645" i="31"/>
  <c r="H193" i="31"/>
  <c r="AK9" i="31"/>
  <c r="AK390" i="31"/>
  <c r="AK403" i="31"/>
  <c r="AR193" i="31"/>
  <c r="AR208" i="31"/>
  <c r="AR128" i="31"/>
  <c r="N600" i="31"/>
  <c r="AD600" i="31"/>
  <c r="AE600" i="32" s="1"/>
  <c r="BD645" i="31"/>
  <c r="N558" i="31"/>
  <c r="N433" i="31"/>
  <c r="AW558" i="31"/>
  <c r="AW568" i="31"/>
  <c r="AW455" i="31"/>
  <c r="AW460" i="31"/>
  <c r="H514" i="31"/>
  <c r="H518" i="31"/>
  <c r="AD364" i="31"/>
  <c r="AG364" i="32" s="1"/>
  <c r="AD367" i="31"/>
  <c r="AF367" i="32" s="1"/>
  <c r="H137" i="31"/>
  <c r="H140" i="31"/>
  <c r="H144" i="31"/>
  <c r="BD288" i="31"/>
  <c r="BD295" i="31"/>
  <c r="AW401" i="31"/>
  <c r="AW404" i="31"/>
  <c r="AW697" i="31"/>
  <c r="AK657" i="31"/>
  <c r="AW616" i="31"/>
  <c r="AD609" i="31"/>
  <c r="AG609" i="32" s="1"/>
  <c r="AD612" i="31"/>
  <c r="AG612" i="32" s="1"/>
  <c r="AW534" i="31"/>
  <c r="AW540" i="31"/>
  <c r="BD415" i="31"/>
  <c r="BD419" i="31"/>
  <c r="BD534" i="31"/>
  <c r="BD540" i="31"/>
  <c r="Y299" i="31"/>
  <c r="Y304" i="31"/>
  <c r="BD364" i="31"/>
  <c r="BD367" i="31"/>
  <c r="AT299" i="31"/>
  <c r="N232" i="31"/>
  <c r="N242" i="31"/>
  <c r="AD246" i="31"/>
  <c r="AG246" i="32" s="1"/>
  <c r="AD254" i="31"/>
  <c r="AG254" i="32" s="1"/>
  <c r="AW159" i="31"/>
  <c r="AD121" i="31"/>
  <c r="AG121" i="32" s="1"/>
  <c r="AD124" i="31"/>
  <c r="AT62" i="31"/>
  <c r="AT71" i="31"/>
  <c r="AT99" i="31"/>
  <c r="AK600" i="31"/>
  <c r="V455" i="31"/>
  <c r="V460" i="31"/>
  <c r="Y624" i="31"/>
  <c r="Y627" i="31"/>
  <c r="Y522" i="31"/>
  <c r="Y539" i="31"/>
  <c r="AD444" i="31"/>
  <c r="AG444" i="32" s="1"/>
  <c r="AD459" i="31"/>
  <c r="AK423" i="31"/>
  <c r="Y246" i="31"/>
  <c r="AW338" i="31"/>
  <c r="AW348" i="31"/>
  <c r="AW62" i="31"/>
  <c r="AW71" i="31"/>
  <c r="Y493" i="31"/>
  <c r="Y517" i="31"/>
  <c r="AR408" i="31"/>
  <c r="AR246" i="31"/>
  <c r="AD193" i="31"/>
  <c r="AE193" i="32" s="1"/>
  <c r="V159" i="31"/>
  <c r="BN243" i="31"/>
  <c r="BN244" i="31" s="1"/>
  <c r="BM178" i="31"/>
  <c r="BM179" i="31" s="1"/>
  <c r="BK31" i="31"/>
  <c r="BK527" i="31"/>
  <c r="BN296" i="31"/>
  <c r="BN297" i="31" s="1"/>
  <c r="BN349" i="31"/>
  <c r="BN350" i="31" s="1"/>
  <c r="BN72" i="31"/>
  <c r="BN73" i="31" s="1"/>
  <c r="BM296" i="31"/>
  <c r="BM297" i="31" s="1"/>
  <c r="BM96" i="31"/>
  <c r="BM97" i="31" s="1"/>
  <c r="BA257" i="31"/>
  <c r="BK342" i="31"/>
  <c r="M606" i="31"/>
  <c r="BM541" i="31"/>
  <c r="BM542" i="31" s="1"/>
  <c r="M400" i="31"/>
  <c r="BG473" i="31"/>
  <c r="BM34" i="31"/>
  <c r="BM35" i="31" s="1"/>
  <c r="M324" i="31"/>
  <c r="BN628" i="31"/>
  <c r="BN629" i="31" s="1"/>
  <c r="BK42" i="31"/>
  <c r="BK90" i="31"/>
  <c r="M466" i="31"/>
  <c r="M392" i="31"/>
  <c r="M64" i="31"/>
  <c r="J473" i="31"/>
  <c r="BK13" i="31"/>
  <c r="BK135" i="31"/>
  <c r="BK377" i="31"/>
  <c r="AZ125" i="31"/>
  <c r="BN519" i="31"/>
  <c r="BN520" i="31" s="1"/>
  <c r="U191" i="31"/>
  <c r="BM349" i="31"/>
  <c r="BM350" i="31" s="1"/>
  <c r="AM179" i="31"/>
  <c r="BM461" i="31"/>
  <c r="BM462" i="31" s="1"/>
  <c r="BM72" i="31"/>
  <c r="BM73" i="31" s="1"/>
  <c r="BN178" i="31"/>
  <c r="BN179" i="31" s="1"/>
  <c r="BN96" i="31"/>
  <c r="BN97" i="31" s="1"/>
  <c r="BN706" i="31"/>
  <c r="BK545" i="31"/>
  <c r="BK48" i="31"/>
  <c r="BK55" i="31"/>
  <c r="Z178" i="31"/>
  <c r="BK445" i="31"/>
  <c r="BK336" i="31"/>
  <c r="BK118" i="31"/>
  <c r="BK49" i="31"/>
  <c r="BK61" i="31"/>
  <c r="BK606" i="31"/>
  <c r="BM256" i="31"/>
  <c r="BM257" i="31" s="1"/>
  <c r="BK682" i="31"/>
  <c r="BK480" i="31"/>
  <c r="BK166" i="31"/>
  <c r="M270" i="31"/>
  <c r="AG642" i="31"/>
  <c r="BM210" i="31"/>
  <c r="BM211" i="31" s="1"/>
  <c r="BK319" i="31"/>
  <c r="BK647" i="31"/>
  <c r="S126" i="31"/>
  <c r="AO178" i="31"/>
  <c r="M192" i="31"/>
  <c r="BK30" i="31"/>
  <c r="BK36" i="31"/>
  <c r="M500" i="31"/>
  <c r="M101" i="31"/>
  <c r="Z257" i="31"/>
  <c r="M327" i="31"/>
  <c r="BK590" i="31"/>
  <c r="BN461" i="31"/>
  <c r="BN462" i="31" s="1"/>
  <c r="BN705" i="31"/>
  <c r="AG638" i="32"/>
  <c r="AE638" i="32"/>
  <c r="AF638" i="32"/>
  <c r="AE425" i="32"/>
  <c r="AF425" i="32"/>
  <c r="AG425" i="32"/>
  <c r="AF601" i="32"/>
  <c r="AE601" i="32"/>
  <c r="AG601" i="32"/>
  <c r="AE279" i="32"/>
  <c r="AF279" i="32"/>
  <c r="AG279" i="32"/>
  <c r="AE83" i="32"/>
  <c r="AF83" i="32"/>
  <c r="AG83" i="32"/>
  <c r="AG21" i="32"/>
  <c r="AF21" i="32"/>
  <c r="AE21" i="32"/>
  <c r="AG269" i="32"/>
  <c r="AE269" i="32"/>
  <c r="AF269" i="32"/>
  <c r="AE10" i="32"/>
  <c r="AG10" i="32"/>
  <c r="AF10" i="32"/>
  <c r="AE53" i="32"/>
  <c r="AG53" i="32"/>
  <c r="AF53" i="32"/>
  <c r="AG60" i="32"/>
  <c r="AE60" i="32"/>
  <c r="AF60" i="32"/>
  <c r="AF290" i="32"/>
  <c r="AG290" i="32"/>
  <c r="AE290" i="32"/>
  <c r="AE481" i="32"/>
  <c r="AF481" i="32"/>
  <c r="AG481" i="32"/>
  <c r="AE135" i="32"/>
  <c r="AF135" i="32"/>
  <c r="AG135" i="32"/>
  <c r="AE79" i="32"/>
  <c r="AG79" i="32"/>
  <c r="AF79" i="32"/>
  <c r="AE51" i="32"/>
  <c r="AF51" i="32"/>
  <c r="AG51" i="32"/>
  <c r="AG508" i="32"/>
  <c r="AE508" i="32"/>
  <c r="AF508" i="32"/>
  <c r="AG312" i="32"/>
  <c r="AF312" i="32"/>
  <c r="AE312" i="32"/>
  <c r="AG185" i="32"/>
  <c r="AE185" i="32"/>
  <c r="AF185" i="32"/>
  <c r="AE650" i="32"/>
  <c r="AG650" i="32"/>
  <c r="AF650" i="32"/>
  <c r="AG635" i="32"/>
  <c r="AE635" i="32"/>
  <c r="AF635" i="32"/>
  <c r="AG150" i="32"/>
  <c r="AF150" i="32"/>
  <c r="AE150" i="32"/>
  <c r="AE507" i="32"/>
  <c r="AF507" i="32"/>
  <c r="AG507" i="32"/>
  <c r="AE107" i="32"/>
  <c r="AF107" i="32"/>
  <c r="AG107" i="32"/>
  <c r="AF618" i="32"/>
  <c r="AG618" i="32"/>
  <c r="AE618" i="32"/>
  <c r="AE495" i="32"/>
  <c r="AG495" i="32"/>
  <c r="AF495" i="32"/>
  <c r="AE91" i="32"/>
  <c r="AG91" i="32"/>
  <c r="AF91" i="32"/>
  <c r="AE445" i="32"/>
  <c r="AF445" i="32"/>
  <c r="AG445" i="32"/>
  <c r="AF322" i="32"/>
  <c r="AE322" i="32"/>
  <c r="AG322" i="32"/>
  <c r="AG41" i="32"/>
  <c r="AF41" i="32"/>
  <c r="AE41" i="32"/>
  <c r="AF373" i="32"/>
  <c r="AG373" i="32"/>
  <c r="AE373" i="32"/>
  <c r="AF479" i="32"/>
  <c r="AG479" i="32"/>
  <c r="AE479" i="32"/>
  <c r="AG325" i="32"/>
  <c r="AE325" i="32"/>
  <c r="AF325" i="32"/>
  <c r="AG264" i="32"/>
  <c r="AF264" i="32"/>
  <c r="AE264" i="32"/>
  <c r="AG227" i="32"/>
  <c r="AF227" i="32"/>
  <c r="AE227" i="32"/>
  <c r="M120" i="31"/>
  <c r="M79" i="31"/>
  <c r="AE685" i="32"/>
  <c r="AG685" i="32"/>
  <c r="AF685" i="32"/>
  <c r="M633" i="31"/>
  <c r="AE543" i="32"/>
  <c r="AF543" i="32"/>
  <c r="AG543" i="32"/>
  <c r="AE525" i="32"/>
  <c r="AF525" i="32"/>
  <c r="AG525" i="32"/>
  <c r="AF330" i="32"/>
  <c r="AG330" i="32"/>
  <c r="AE330" i="32"/>
  <c r="AF298" i="32"/>
  <c r="AE298" i="32"/>
  <c r="AG298" i="32"/>
  <c r="AG280" i="32"/>
  <c r="AE280" i="32"/>
  <c r="AF280" i="32"/>
  <c r="AF315" i="32"/>
  <c r="AE315" i="32"/>
  <c r="AG315" i="32"/>
  <c r="AE84" i="32"/>
  <c r="AG84" i="32"/>
  <c r="AF84" i="32"/>
  <c r="AE129" i="32"/>
  <c r="AG129" i="32"/>
  <c r="AF129" i="32"/>
  <c r="AE108" i="32"/>
  <c r="AG108" i="32"/>
  <c r="AF108" i="32"/>
  <c r="AF696" i="32"/>
  <c r="AE696" i="32"/>
  <c r="AG696" i="32"/>
  <c r="AF530" i="32"/>
  <c r="AG530" i="32"/>
  <c r="AE530" i="32"/>
  <c r="AF225" i="32"/>
  <c r="AG225" i="32"/>
  <c r="AE225" i="32"/>
  <c r="AF158" i="32"/>
  <c r="AE158" i="32"/>
  <c r="AG158" i="32"/>
  <c r="AG230" i="32"/>
  <c r="AE230" i="32"/>
  <c r="AF230" i="32"/>
  <c r="AF302" i="32"/>
  <c r="AG302" i="32"/>
  <c r="AE302" i="32"/>
  <c r="AE416" i="32"/>
  <c r="AG416" i="32"/>
  <c r="AF416" i="32"/>
  <c r="AF163" i="32"/>
  <c r="AE163" i="32"/>
  <c r="AG163" i="32"/>
  <c r="AF323" i="32"/>
  <c r="AE323" i="32"/>
  <c r="AG323" i="32"/>
  <c r="AF606" i="32"/>
  <c r="AE606" i="32"/>
  <c r="AG606" i="32"/>
  <c r="AE572" i="32"/>
  <c r="AG572" i="32"/>
  <c r="AF572" i="32"/>
  <c r="AE324" i="32"/>
  <c r="AF324" i="32"/>
  <c r="AG324" i="32"/>
  <c r="AG240" i="32"/>
  <c r="AE240" i="32"/>
  <c r="AF240" i="32"/>
  <c r="AG149" i="32"/>
  <c r="AF149" i="32"/>
  <c r="AE149" i="32"/>
  <c r="AG500" i="32"/>
  <c r="AE500" i="32"/>
  <c r="AF500" i="32"/>
  <c r="AE173" i="32"/>
  <c r="AG173" i="32"/>
  <c r="AF173" i="32"/>
  <c r="AF88" i="32"/>
  <c r="AE88" i="32"/>
  <c r="AG88" i="32"/>
  <c r="AF506" i="32"/>
  <c r="AG506" i="32"/>
  <c r="AE506" i="32"/>
  <c r="AG580" i="32"/>
  <c r="AF580" i="32"/>
  <c r="AE580" i="32"/>
  <c r="AF274" i="32"/>
  <c r="AG274" i="32"/>
  <c r="AE274" i="32"/>
  <c r="AG215" i="32"/>
  <c r="AE215" i="32"/>
  <c r="AF215" i="32"/>
  <c r="AG584" i="32"/>
  <c r="AE584" i="32"/>
  <c r="AF584" i="32"/>
  <c r="AE407" i="32"/>
  <c r="AF407" i="32"/>
  <c r="AG407" i="32"/>
  <c r="AE12" i="32"/>
  <c r="AF12" i="32"/>
  <c r="AG12" i="32"/>
  <c r="AF118" i="32"/>
  <c r="AE118" i="32"/>
  <c r="AG118" i="32"/>
  <c r="AG538" i="32"/>
  <c r="AE538" i="32"/>
  <c r="AF538" i="32"/>
  <c r="AG417" i="32"/>
  <c r="AE417" i="32"/>
  <c r="AF417" i="32"/>
  <c r="AE247" i="32"/>
  <c r="AG247" i="32"/>
  <c r="AF247" i="32"/>
  <c r="AE251" i="32"/>
  <c r="AG251" i="32"/>
  <c r="AF251" i="32"/>
  <c r="AE623" i="32"/>
  <c r="AG623" i="32"/>
  <c r="AF623" i="32"/>
  <c r="AE591" i="32"/>
  <c r="AF591" i="32"/>
  <c r="AG591" i="32"/>
  <c r="AF234" i="32"/>
  <c r="AG234" i="32"/>
  <c r="AE234" i="32"/>
  <c r="AE39" i="32"/>
  <c r="AG39" i="32"/>
  <c r="AF39" i="32"/>
  <c r="AF329" i="32"/>
  <c r="AE329" i="32"/>
  <c r="AG329" i="32"/>
  <c r="AG98" i="32"/>
  <c r="AE98" i="32"/>
  <c r="AF98" i="32"/>
  <c r="AF11" i="32"/>
  <c r="AG11" i="32"/>
  <c r="AE11" i="32"/>
  <c r="AG392" i="32"/>
  <c r="AF392" i="32"/>
  <c r="AE392" i="32"/>
  <c r="AG458" i="32"/>
  <c r="AF458" i="32"/>
  <c r="AE458" i="32"/>
  <c r="AF194" i="32"/>
  <c r="AE194" i="32"/>
  <c r="AG194" i="32"/>
  <c r="AG40" i="32"/>
  <c r="AF40" i="32"/>
  <c r="AE40" i="32"/>
  <c r="AE577" i="32"/>
  <c r="AF577" i="32"/>
  <c r="AG577" i="32"/>
  <c r="BK450" i="31"/>
  <c r="AF282" i="32"/>
  <c r="AG282" i="32"/>
  <c r="AE282" i="32"/>
  <c r="AG605" i="32"/>
  <c r="AE605" i="32"/>
  <c r="AF605" i="32"/>
  <c r="AE398" i="32"/>
  <c r="AF398" i="32"/>
  <c r="AG398" i="32"/>
  <c r="AG582" i="32"/>
  <c r="AF582" i="32"/>
  <c r="AE582" i="32"/>
  <c r="AG620" i="32"/>
  <c r="AE620" i="32"/>
  <c r="AF620" i="32"/>
  <c r="AG334" i="32"/>
  <c r="AE334" i="32"/>
  <c r="AF334" i="32"/>
  <c r="AF478" i="32"/>
  <c r="AE478" i="32"/>
  <c r="AG478" i="32"/>
  <c r="AF292" i="32"/>
  <c r="AG292" i="32"/>
  <c r="AE292" i="32"/>
  <c r="AE89" i="32"/>
  <c r="AF89" i="32"/>
  <c r="AG89" i="32"/>
  <c r="M51" i="31"/>
  <c r="AG263" i="32"/>
  <c r="AE263" i="32"/>
  <c r="AF263" i="32"/>
  <c r="AE681" i="32"/>
  <c r="AF681" i="32"/>
  <c r="AG681" i="32"/>
  <c r="AE637" i="32"/>
  <c r="AF637" i="32"/>
  <c r="AG637" i="32"/>
  <c r="AE625" i="32"/>
  <c r="AG625" i="32"/>
  <c r="AF625" i="32"/>
  <c r="AF504" i="32"/>
  <c r="AE504" i="32"/>
  <c r="AG504" i="32"/>
  <c r="AG560" i="32"/>
  <c r="AE560" i="32"/>
  <c r="AF560" i="32"/>
  <c r="AF447" i="32"/>
  <c r="AE447" i="32"/>
  <c r="AG447" i="32"/>
  <c r="AE523" i="32"/>
  <c r="AF523" i="32"/>
  <c r="AG523" i="32"/>
  <c r="AG452" i="32"/>
  <c r="AF452" i="32"/>
  <c r="AE452" i="32"/>
  <c r="AF278" i="32"/>
  <c r="AG278" i="32"/>
  <c r="AE278" i="32"/>
  <c r="G318" i="31"/>
  <c r="Y318" i="32" s="1"/>
  <c r="AG198" i="32"/>
  <c r="AE198" i="32"/>
  <c r="AF198" i="32"/>
  <c r="AE197" i="32"/>
  <c r="AG197" i="32"/>
  <c r="AF197" i="32"/>
  <c r="BK129" i="31"/>
  <c r="AE25" i="32"/>
  <c r="AG25" i="32"/>
  <c r="AF25" i="32"/>
  <c r="M319" i="31"/>
  <c r="AE672" i="32"/>
  <c r="AF672" i="32"/>
  <c r="AG672" i="32"/>
  <c r="AE622" i="32"/>
  <c r="AG622" i="32"/>
  <c r="AF622" i="32"/>
  <c r="AF564" i="32"/>
  <c r="AG564" i="32"/>
  <c r="AE564" i="32"/>
  <c r="AF659" i="32"/>
  <c r="AE659" i="32"/>
  <c r="AG659" i="32"/>
  <c r="AE617" i="32"/>
  <c r="AF617" i="32"/>
  <c r="AG617" i="32"/>
  <c r="AF480" i="32"/>
  <c r="AE480" i="32"/>
  <c r="AG480" i="32"/>
  <c r="AG468" i="32"/>
  <c r="AF468" i="32"/>
  <c r="AE468" i="32"/>
  <c r="AG363" i="32"/>
  <c r="AE363" i="32"/>
  <c r="AF363" i="32"/>
  <c r="AG336" i="32"/>
  <c r="AE336" i="32"/>
  <c r="AF336" i="32"/>
  <c r="AE382" i="32"/>
  <c r="AG382" i="32"/>
  <c r="AF382" i="32"/>
  <c r="AE291" i="32"/>
  <c r="AF291" i="32"/>
  <c r="AG291" i="32"/>
  <c r="AG314" i="32"/>
  <c r="AE314" i="32"/>
  <c r="AF314" i="32"/>
  <c r="M363" i="31"/>
  <c r="AE223" i="32"/>
  <c r="AF223" i="32"/>
  <c r="AG223" i="32"/>
  <c r="AF186" i="32"/>
  <c r="AG186" i="32"/>
  <c r="AE186" i="32"/>
  <c r="AG132" i="32"/>
  <c r="AF132" i="32"/>
  <c r="AE132" i="32"/>
  <c r="AF182" i="32"/>
  <c r="AG182" i="32"/>
  <c r="AE182" i="32"/>
  <c r="AG170" i="32"/>
  <c r="AE170" i="32"/>
  <c r="AF170" i="32"/>
  <c r="AG122" i="32"/>
  <c r="AE122" i="32"/>
  <c r="AF122" i="32"/>
  <c r="AF69" i="32"/>
  <c r="AG69" i="32"/>
  <c r="AE69" i="32"/>
  <c r="AG136" i="32"/>
  <c r="AE136" i="32"/>
  <c r="AF136" i="32"/>
  <c r="AE375" i="32"/>
  <c r="AG375" i="32"/>
  <c r="AF375" i="32"/>
  <c r="AF218" i="32"/>
  <c r="AG218" i="32"/>
  <c r="AE218" i="32"/>
  <c r="AE374" i="32"/>
  <c r="AG374" i="32"/>
  <c r="AF374" i="32"/>
  <c r="AE229" i="32"/>
  <c r="AF229" i="32"/>
  <c r="AG229" i="32"/>
  <c r="AG213" i="32"/>
  <c r="AE213" i="32"/>
  <c r="AF213" i="32"/>
  <c r="AG106" i="32"/>
  <c r="AE106" i="32"/>
  <c r="AF106" i="32"/>
  <c r="AG28" i="32"/>
  <c r="AF28" i="32"/>
  <c r="AE28" i="32"/>
  <c r="AE82" i="32"/>
  <c r="AG82" i="32"/>
  <c r="AF82" i="32"/>
  <c r="AE151" i="32"/>
  <c r="AG151" i="32"/>
  <c r="AF151" i="32"/>
  <c r="AE619" i="32"/>
  <c r="AF619" i="32"/>
  <c r="AG619" i="32"/>
  <c r="AE567" i="32"/>
  <c r="AF567" i="32"/>
  <c r="AG567" i="32"/>
  <c r="AG603" i="32"/>
  <c r="AE603" i="32"/>
  <c r="AF603" i="32"/>
  <c r="AE438" i="32"/>
  <c r="AF438" i="32"/>
  <c r="AG438" i="32"/>
  <c r="AE510" i="32"/>
  <c r="AF510" i="32"/>
  <c r="AG510" i="32"/>
  <c r="AF237" i="32"/>
  <c r="AE237" i="32"/>
  <c r="AG237" i="32"/>
  <c r="AE283" i="32"/>
  <c r="AG283" i="32"/>
  <c r="AF283" i="32"/>
  <c r="AF691" i="32"/>
  <c r="AG691" i="32"/>
  <c r="AE691" i="32"/>
  <c r="AF235" i="32"/>
  <c r="AG235" i="32"/>
  <c r="AE235" i="32"/>
  <c r="AE463" i="32"/>
  <c r="AF463" i="32"/>
  <c r="AG463" i="32"/>
  <c r="AE287" i="32"/>
  <c r="AF287" i="32"/>
  <c r="AG287" i="32"/>
  <c r="AE632" i="32"/>
  <c r="AG632" i="32"/>
  <c r="AF632" i="32"/>
  <c r="AF492" i="32"/>
  <c r="AG492" i="32"/>
  <c r="AE492" i="32"/>
  <c r="AF321" i="32"/>
  <c r="AE321" i="32"/>
  <c r="AG321" i="32"/>
  <c r="AG68" i="32"/>
  <c r="AF68" i="32"/>
  <c r="AE68" i="32"/>
  <c r="AF693" i="32"/>
  <c r="AG693" i="32"/>
  <c r="AE693" i="32"/>
  <c r="AF86" i="32"/>
  <c r="AG86" i="32"/>
  <c r="AE86" i="32"/>
  <c r="AG578" i="32"/>
  <c r="AE578" i="32"/>
  <c r="AF578" i="32"/>
  <c r="AE589" i="32"/>
  <c r="AG589" i="32"/>
  <c r="AF589" i="32"/>
  <c r="AE499" i="32"/>
  <c r="AF499" i="32"/>
  <c r="AG499" i="32"/>
  <c r="AE319" i="32"/>
  <c r="AG319" i="32"/>
  <c r="AF319" i="32"/>
  <c r="AF317" i="32"/>
  <c r="AE317" i="32"/>
  <c r="AG317" i="32"/>
  <c r="AE45" i="32"/>
  <c r="AG45" i="32"/>
  <c r="AF45" i="32"/>
  <c r="AG42" i="32"/>
  <c r="AF42" i="32"/>
  <c r="AE42" i="32"/>
  <c r="AG93" i="32"/>
  <c r="AF93" i="32"/>
  <c r="AE93" i="32"/>
  <c r="AG52" i="32"/>
  <c r="AE52" i="32"/>
  <c r="AF52" i="32"/>
  <c r="AF646" i="32"/>
  <c r="AG646" i="32"/>
  <c r="AE646" i="32"/>
  <c r="AG602" i="32"/>
  <c r="AE602" i="32"/>
  <c r="AF602" i="32"/>
  <c r="AF446" i="32"/>
  <c r="AG446" i="32"/>
  <c r="AE446" i="32"/>
  <c r="AF509" i="32"/>
  <c r="AG509" i="32"/>
  <c r="AE509" i="32"/>
  <c r="AG286" i="32"/>
  <c r="AE286" i="32"/>
  <c r="AF286" i="32"/>
  <c r="AF501" i="32"/>
  <c r="AG501" i="32"/>
  <c r="AE501" i="32"/>
  <c r="AF262" i="32"/>
  <c r="AE262" i="32"/>
  <c r="AG262" i="32"/>
  <c r="AE131" i="32"/>
  <c r="AG131" i="32"/>
  <c r="AF131" i="32"/>
  <c r="AF169" i="32"/>
  <c r="AE169" i="32"/>
  <c r="AG169" i="32"/>
  <c r="AE351" i="32"/>
  <c r="AG351" i="32"/>
  <c r="AF351" i="32"/>
  <c r="AF267" i="32"/>
  <c r="AG267" i="32"/>
  <c r="AE267" i="32"/>
  <c r="AF658" i="32"/>
  <c r="AG658" i="32"/>
  <c r="AE658" i="32"/>
  <c r="AG608" i="32"/>
  <c r="AF608" i="32"/>
  <c r="AE608" i="32"/>
  <c r="AE465" i="32"/>
  <c r="AF465" i="32"/>
  <c r="AG465" i="32"/>
  <c r="AE354" i="32"/>
  <c r="AG354" i="32"/>
  <c r="AF354" i="32"/>
  <c r="AG120" i="32"/>
  <c r="AE120" i="32"/>
  <c r="AF120" i="32"/>
  <c r="AF516" i="32"/>
  <c r="AE516" i="32"/>
  <c r="AG516" i="32"/>
  <c r="AE195" i="32"/>
  <c r="AG195" i="32"/>
  <c r="AF195" i="32"/>
  <c r="AE57" i="32"/>
  <c r="AG57" i="32"/>
  <c r="AF57" i="32"/>
  <c r="BK220" i="31"/>
  <c r="M20" i="31"/>
  <c r="M149" i="31"/>
  <c r="AG551" i="32"/>
  <c r="AF551" i="32"/>
  <c r="AE551" i="32"/>
  <c r="AE547" i="32"/>
  <c r="AG547" i="32"/>
  <c r="AF547" i="32"/>
  <c r="AE651" i="32"/>
  <c r="AG651" i="32"/>
  <c r="AF651" i="32"/>
  <c r="AE426" i="32"/>
  <c r="AF426" i="32"/>
  <c r="AG426" i="32"/>
  <c r="AE377" i="32"/>
  <c r="AF377" i="32"/>
  <c r="AG377" i="32"/>
  <c r="AE344" i="32"/>
  <c r="AG344" i="32"/>
  <c r="AF344" i="32"/>
  <c r="AG399" i="32"/>
  <c r="AE399" i="32"/>
  <c r="AF399" i="32"/>
  <c r="AF249" i="32"/>
  <c r="AG249" i="32"/>
  <c r="AE249" i="32"/>
  <c r="AE275" i="32"/>
  <c r="AG275" i="32"/>
  <c r="AF275" i="32"/>
  <c r="AF102" i="32"/>
  <c r="AE102" i="32"/>
  <c r="AG102" i="32"/>
  <c r="AF201" i="32"/>
  <c r="AG201" i="32"/>
  <c r="AE201" i="32"/>
  <c r="AG56" i="32"/>
  <c r="AF56" i="32"/>
  <c r="AE56" i="32"/>
  <c r="M43" i="31"/>
  <c r="AE30" i="32"/>
  <c r="AG30" i="32"/>
  <c r="AF30" i="32"/>
  <c r="M173" i="31"/>
  <c r="AG67" i="32"/>
  <c r="AE67" i="32"/>
  <c r="AF67" i="32"/>
  <c r="AG134" i="32"/>
  <c r="AE134" i="32"/>
  <c r="AF134" i="32"/>
  <c r="AF437" i="32"/>
  <c r="AG437" i="32"/>
  <c r="AE437" i="32"/>
  <c r="AG219" i="32"/>
  <c r="AE219" i="32"/>
  <c r="AF219" i="32"/>
  <c r="AG383" i="32"/>
  <c r="AF383" i="32"/>
  <c r="AE383" i="32"/>
  <c r="AF90" i="32"/>
  <c r="AE90" i="32"/>
  <c r="AG90" i="32"/>
  <c r="AF29" i="32"/>
  <c r="AE29" i="32"/>
  <c r="AG29" i="32"/>
  <c r="AF81" i="32"/>
  <c r="AE81" i="32"/>
  <c r="AG81" i="32"/>
  <c r="AE127" i="32"/>
  <c r="AG127" i="32"/>
  <c r="AF127" i="32"/>
  <c r="AE513" i="32"/>
  <c r="AF513" i="32"/>
  <c r="AG513" i="32"/>
  <c r="AG332" i="32"/>
  <c r="AF332" i="32"/>
  <c r="AE332" i="32"/>
  <c r="AE524" i="32"/>
  <c r="AG524" i="32"/>
  <c r="AF524" i="32"/>
  <c r="AF133" i="32"/>
  <c r="AE133" i="32"/>
  <c r="AG133" i="32"/>
  <c r="AE16" i="32"/>
  <c r="AF16" i="32"/>
  <c r="AG16" i="32"/>
  <c r="AE483" i="32"/>
  <c r="AF483" i="32"/>
  <c r="AG483" i="32"/>
  <c r="BN34" i="31"/>
  <c r="BN35" i="31" s="1"/>
  <c r="AR704" i="31"/>
  <c r="AG668" i="32"/>
  <c r="AF668" i="32"/>
  <c r="AE668" i="32"/>
  <c r="AG599" i="32"/>
  <c r="AF599" i="32"/>
  <c r="AE599" i="32"/>
  <c r="AE44" i="32"/>
  <c r="AF44" i="32"/>
  <c r="AG44" i="32"/>
  <c r="AE526" i="32"/>
  <c r="AF526" i="32"/>
  <c r="AG526" i="32"/>
  <c r="AG233" i="32"/>
  <c r="AE233" i="32"/>
  <c r="AF233" i="32"/>
  <c r="AE65" i="32"/>
  <c r="AG65" i="32"/>
  <c r="AF65" i="32"/>
  <c r="AF630" i="32"/>
  <c r="AG630" i="32"/>
  <c r="AE630" i="32"/>
  <c r="AF432" i="32"/>
  <c r="AG432" i="32"/>
  <c r="AE432" i="32"/>
  <c r="AG448" i="32"/>
  <c r="AE448" i="32"/>
  <c r="AF448" i="32"/>
  <c r="AE353" i="32"/>
  <c r="AF353" i="32"/>
  <c r="AG353" i="32"/>
  <c r="AE47" i="32"/>
  <c r="AG47" i="32"/>
  <c r="AF47" i="32"/>
  <c r="AF409" i="32"/>
  <c r="AG409" i="32"/>
  <c r="AE409" i="32"/>
  <c r="AE339" i="32"/>
  <c r="AG339" i="32"/>
  <c r="AF339" i="32"/>
  <c r="AG328" i="32"/>
  <c r="AF328" i="32"/>
  <c r="AE328" i="32"/>
  <c r="AF152" i="32"/>
  <c r="AE152" i="32"/>
  <c r="AG152" i="32"/>
  <c r="AE26" i="32"/>
  <c r="AF26" i="32"/>
  <c r="AG26" i="32"/>
  <c r="AE575" i="32"/>
  <c r="AG575" i="32"/>
  <c r="AF575" i="32"/>
  <c r="AG400" i="32"/>
  <c r="AF400" i="32"/>
  <c r="AE400" i="32"/>
  <c r="AE413" i="32"/>
  <c r="AF413" i="32"/>
  <c r="AG413" i="32"/>
  <c r="AE391" i="32"/>
  <c r="AG391" i="32"/>
  <c r="AF391" i="32"/>
  <c r="AG320" i="32"/>
  <c r="AF320" i="32"/>
  <c r="AE320" i="32"/>
  <c r="AG357" i="32"/>
  <c r="AE357" i="32"/>
  <c r="AF357" i="32"/>
  <c r="AE165" i="32"/>
  <c r="AG165" i="32"/>
  <c r="AF165" i="32"/>
  <c r="AE77" i="32"/>
  <c r="AG77" i="32"/>
  <c r="AF77" i="32"/>
  <c r="AE23" i="32"/>
  <c r="AG23" i="32"/>
  <c r="AF23" i="32"/>
  <c r="AE285" i="32"/>
  <c r="AF285" i="32"/>
  <c r="AG285" i="32"/>
  <c r="AF561" i="32"/>
  <c r="AG561" i="32"/>
  <c r="AE561" i="32"/>
  <c r="M213" i="31"/>
  <c r="AE649" i="32"/>
  <c r="AF649" i="32"/>
  <c r="AG649" i="32"/>
  <c r="AF678" i="32"/>
  <c r="AE678" i="32"/>
  <c r="AG678" i="32"/>
  <c r="AE505" i="32"/>
  <c r="AG505" i="32"/>
  <c r="AF505" i="32"/>
  <c r="AE313" i="32"/>
  <c r="AG313" i="32"/>
  <c r="AF313" i="32"/>
  <c r="AE231" i="32"/>
  <c r="AF231" i="32"/>
  <c r="AG231" i="32"/>
  <c r="AF644" i="32"/>
  <c r="AG644" i="32"/>
  <c r="AE644" i="32"/>
  <c r="AE395" i="32"/>
  <c r="AF395" i="32"/>
  <c r="AG395" i="32"/>
  <c r="AG74" i="32"/>
  <c r="AE74" i="32"/>
  <c r="AF74" i="32"/>
  <c r="AE574" i="32"/>
  <c r="AF574" i="32"/>
  <c r="AG574" i="32"/>
  <c r="AF46" i="32"/>
  <c r="AE46" i="32"/>
  <c r="AG46" i="32"/>
  <c r="AF590" i="32"/>
  <c r="AG590" i="32"/>
  <c r="AE590" i="32"/>
  <c r="AE503" i="32"/>
  <c r="AG503" i="32"/>
  <c r="AF503" i="32"/>
  <c r="AG656" i="32"/>
  <c r="AF656" i="32"/>
  <c r="AE656" i="32"/>
  <c r="AG545" i="32"/>
  <c r="AF545" i="32"/>
  <c r="AE545" i="32"/>
  <c r="M496" i="31"/>
  <c r="AG515" i="32"/>
  <c r="AE515" i="32"/>
  <c r="AF515" i="32"/>
  <c r="AF434" i="32"/>
  <c r="AG434" i="32"/>
  <c r="AE434" i="32"/>
  <c r="AG484" i="32"/>
  <c r="AE484" i="32"/>
  <c r="AF484" i="32"/>
  <c r="AG402" i="32"/>
  <c r="AF402" i="32"/>
  <c r="AE402" i="32"/>
  <c r="AE411" i="32"/>
  <c r="AG411" i="32"/>
  <c r="AF411" i="32"/>
  <c r="AF266" i="32"/>
  <c r="AG266" i="32"/>
  <c r="AE266" i="32"/>
  <c r="AE443" i="32"/>
  <c r="AG443" i="32"/>
  <c r="AF443" i="32"/>
  <c r="AF166" i="32"/>
  <c r="AG166" i="32"/>
  <c r="AE166" i="32"/>
  <c r="M265" i="31"/>
  <c r="M115" i="31"/>
  <c r="AF593" i="32"/>
  <c r="AG593" i="32"/>
  <c r="AE593" i="32"/>
  <c r="AF548" i="32"/>
  <c r="AE548" i="32"/>
  <c r="AG548" i="32"/>
  <c r="AG184" i="32"/>
  <c r="AE184" i="32"/>
  <c r="AF184" i="32"/>
  <c r="AF202" i="32"/>
  <c r="AG202" i="32"/>
  <c r="AE202" i="32"/>
  <c r="AF226" i="32"/>
  <c r="AE226" i="32"/>
  <c r="AG226" i="32"/>
  <c r="AG85" i="32"/>
  <c r="AF85" i="32"/>
  <c r="AE85" i="32"/>
  <c r="AF205" i="32"/>
  <c r="AG205" i="32"/>
  <c r="AE205" i="32"/>
  <c r="AG76" i="32"/>
  <c r="AE76" i="32"/>
  <c r="AF76" i="32"/>
  <c r="AF272" i="32"/>
  <c r="AE272" i="32"/>
  <c r="AG272" i="32"/>
  <c r="AG358" i="32"/>
  <c r="AF358" i="32"/>
  <c r="AE358" i="32"/>
  <c r="AG394" i="32"/>
  <c r="AF394" i="32"/>
  <c r="AE394" i="32"/>
  <c r="AF310" i="32"/>
  <c r="AE310" i="32"/>
  <c r="AG310" i="32"/>
  <c r="AE143" i="32"/>
  <c r="AG143" i="32"/>
  <c r="AF143" i="32"/>
  <c r="AF105" i="32"/>
  <c r="AG105" i="32"/>
  <c r="AE105" i="32"/>
  <c r="AE22" i="32"/>
  <c r="AF22" i="32"/>
  <c r="AG22" i="32"/>
  <c r="AE171" i="32"/>
  <c r="AF171" i="32"/>
  <c r="AG171" i="32"/>
  <c r="AE17" i="32"/>
  <c r="AF17" i="32"/>
  <c r="AG17" i="32"/>
  <c r="AE592" i="32"/>
  <c r="AG592" i="32"/>
  <c r="AF592" i="32"/>
  <c r="AG61" i="32"/>
  <c r="AF61" i="32"/>
  <c r="AE61" i="32"/>
  <c r="AF665" i="32"/>
  <c r="AG665" i="32"/>
  <c r="AE665" i="32"/>
  <c r="AG63" i="32"/>
  <c r="AE63" i="32"/>
  <c r="AF63" i="32"/>
  <c r="AF449" i="32"/>
  <c r="AG449" i="32"/>
  <c r="AE449" i="32"/>
  <c r="AG318" i="32"/>
  <c r="AE318" i="32"/>
  <c r="AF318" i="32"/>
  <c r="AF66" i="32"/>
  <c r="AE66" i="32"/>
  <c r="AG66" i="32"/>
  <c r="AG15" i="32"/>
  <c r="AF15" i="32"/>
  <c r="AE15" i="32"/>
  <c r="AF636" i="32"/>
  <c r="AE636" i="32"/>
  <c r="AG636" i="32"/>
  <c r="AE615" i="32"/>
  <c r="AG615" i="32"/>
  <c r="AF615" i="32"/>
  <c r="AO244" i="31"/>
  <c r="U643" i="31"/>
  <c r="AY643" i="31"/>
  <c r="AG550" i="32"/>
  <c r="AE550" i="32"/>
  <c r="AF550" i="32"/>
  <c r="AF207" i="32"/>
  <c r="AE207" i="32"/>
  <c r="AG207" i="32"/>
  <c r="AG216" i="32"/>
  <c r="AF216" i="32"/>
  <c r="AE216" i="32"/>
  <c r="AE239" i="32"/>
  <c r="AF239" i="32"/>
  <c r="AG239" i="32"/>
  <c r="AE260" i="32"/>
  <c r="AF260" i="32"/>
  <c r="AG260" i="32"/>
  <c r="AE18" i="32"/>
  <c r="AG18" i="32"/>
  <c r="AF18" i="32"/>
  <c r="AG412" i="32"/>
  <c r="AF412" i="32"/>
  <c r="AE412" i="32"/>
  <c r="AG581" i="32"/>
  <c r="AE581" i="32"/>
  <c r="AF581" i="32"/>
  <c r="AG648" i="32"/>
  <c r="AE648" i="32"/>
  <c r="AF648" i="32"/>
  <c r="AE147" i="32"/>
  <c r="AF147" i="32"/>
  <c r="AG147" i="32"/>
  <c r="AE146" i="32"/>
  <c r="AF146" i="32"/>
  <c r="AG146" i="32"/>
  <c r="AF293" i="32"/>
  <c r="AE293" i="32"/>
  <c r="AG293" i="32"/>
  <c r="AG532" i="32"/>
  <c r="AE532" i="32"/>
  <c r="AF532" i="32"/>
  <c r="AE362" i="32"/>
  <c r="AF362" i="32"/>
  <c r="AG362" i="32"/>
  <c r="AG333" i="32"/>
  <c r="AE333" i="32"/>
  <c r="AF333" i="32"/>
  <c r="AG196" i="32"/>
  <c r="AF196" i="32"/>
  <c r="AE196" i="32"/>
  <c r="AF110" i="32"/>
  <c r="AG110" i="32"/>
  <c r="AE110" i="32"/>
  <c r="AF78" i="32"/>
  <c r="AG78" i="32"/>
  <c r="AE78" i="32"/>
  <c r="AG576" i="32"/>
  <c r="AE576" i="32"/>
  <c r="AF576" i="32"/>
  <c r="AG370" i="32"/>
  <c r="AF370" i="32"/>
  <c r="AE370" i="32"/>
  <c r="BK252" i="31"/>
  <c r="AG454" i="32"/>
  <c r="AE454" i="32"/>
  <c r="AF454" i="32"/>
  <c r="AG245" i="32"/>
  <c r="AE245" i="32"/>
  <c r="AF245" i="32"/>
  <c r="AG456" i="32"/>
  <c r="AF456" i="32"/>
  <c r="AE456" i="32"/>
  <c r="AG168" i="32"/>
  <c r="AF168" i="32"/>
  <c r="AE168" i="32"/>
  <c r="BM243" i="31"/>
  <c r="BM244" i="31" s="1"/>
  <c r="BK66" i="31"/>
  <c r="AE562" i="32"/>
  <c r="AG562" i="32"/>
  <c r="AF562" i="32"/>
  <c r="AE537" i="32"/>
  <c r="AF537" i="32"/>
  <c r="AG537" i="32"/>
  <c r="AE327" i="32"/>
  <c r="AG327" i="32"/>
  <c r="AF327" i="32"/>
  <c r="AG203" i="32"/>
  <c r="AE203" i="32"/>
  <c r="AF203" i="32"/>
  <c r="AG48" i="32"/>
  <c r="AF48" i="32"/>
  <c r="AE48" i="32"/>
  <c r="BK651" i="31"/>
  <c r="AE586" i="32"/>
  <c r="AG586" i="32"/>
  <c r="AF586" i="32"/>
  <c r="AF559" i="32"/>
  <c r="AG559" i="32"/>
  <c r="AE559" i="32"/>
  <c r="AG521" i="32"/>
  <c r="AE521" i="32"/>
  <c r="AF521" i="32"/>
  <c r="AF533" i="32"/>
  <c r="AG533" i="32"/>
  <c r="AE533" i="32"/>
  <c r="AF477" i="32"/>
  <c r="AG477" i="32"/>
  <c r="AE477" i="32"/>
  <c r="AE199" i="32"/>
  <c r="AF199" i="32"/>
  <c r="AG199" i="32"/>
  <c r="AF162" i="32"/>
  <c r="AG162" i="32"/>
  <c r="AE162" i="32"/>
  <c r="AG671" i="32"/>
  <c r="AF671" i="32"/>
  <c r="AE671" i="32"/>
  <c r="AE101" i="32"/>
  <c r="AG101" i="32"/>
  <c r="AF101" i="32"/>
  <c r="AE557" i="32"/>
  <c r="AG557" i="32"/>
  <c r="AF557" i="32"/>
  <c r="AL306" i="31"/>
  <c r="M435" i="31"/>
  <c r="BK356" i="31"/>
  <c r="AG684" i="32"/>
  <c r="AF684" i="32"/>
  <c r="AE684" i="32"/>
  <c r="BK633" i="31"/>
  <c r="AE585" i="32"/>
  <c r="AF585" i="32"/>
  <c r="AG585" i="32"/>
  <c r="AG511" i="32"/>
  <c r="AF511" i="32"/>
  <c r="AE511" i="32"/>
  <c r="AF474" i="32"/>
  <c r="AG474" i="32"/>
  <c r="AE474" i="32"/>
  <c r="AF546" i="32"/>
  <c r="AG546" i="32"/>
  <c r="AE546" i="32"/>
  <c r="AF486" i="32"/>
  <c r="AG486" i="32"/>
  <c r="AE486" i="32"/>
  <c r="M503" i="31"/>
  <c r="AF337" i="32"/>
  <c r="AG337" i="32"/>
  <c r="AE337" i="32"/>
  <c r="AG270" i="32"/>
  <c r="AE270" i="32"/>
  <c r="AF270" i="32"/>
  <c r="BK311" i="31"/>
  <c r="BK253" i="31"/>
  <c r="AF138" i="32"/>
  <c r="AG138" i="32"/>
  <c r="AE138" i="32"/>
  <c r="M165" i="31"/>
  <c r="M68" i="31"/>
  <c r="AG660" i="32"/>
  <c r="AE660" i="32"/>
  <c r="AF660" i="32"/>
  <c r="AE634" i="32"/>
  <c r="AF634" i="32"/>
  <c r="AG634" i="32"/>
  <c r="AE694" i="32"/>
  <c r="AG694" i="32"/>
  <c r="AF694" i="32"/>
  <c r="AE563" i="32"/>
  <c r="AG563" i="32"/>
  <c r="AF563" i="32"/>
  <c r="AG536" i="32"/>
  <c r="AF536" i="32"/>
  <c r="AE536" i="32"/>
  <c r="AE380" i="32"/>
  <c r="AG380" i="32"/>
  <c r="AF380" i="32"/>
  <c r="AF217" i="32"/>
  <c r="AE217" i="32"/>
  <c r="AG217" i="32"/>
  <c r="AF54" i="32"/>
  <c r="AG54" i="32"/>
  <c r="AE54" i="32"/>
  <c r="AF14" i="32"/>
  <c r="AE14" i="32"/>
  <c r="AG14" i="32"/>
  <c r="M169" i="31"/>
  <c r="AE466" i="32"/>
  <c r="AF466" i="32"/>
  <c r="AG466" i="32"/>
  <c r="AE667" i="32"/>
  <c r="AG667" i="32"/>
  <c r="AF667" i="32"/>
  <c r="AG682" i="32"/>
  <c r="AE682" i="32"/>
  <c r="AF682" i="32"/>
  <c r="AG476" i="32"/>
  <c r="AE476" i="32"/>
  <c r="AF476" i="32"/>
  <c r="AG422" i="32"/>
  <c r="AF422" i="32"/>
  <c r="AE422" i="32"/>
  <c r="AG316" i="32"/>
  <c r="AE316" i="32"/>
  <c r="AF316" i="32"/>
  <c r="AE346" i="32"/>
  <c r="AF346" i="32"/>
  <c r="AG346" i="32"/>
  <c r="AE164" i="32"/>
  <c r="AF164" i="32"/>
  <c r="AG164" i="32"/>
  <c r="AF192" i="32"/>
  <c r="AE192" i="32"/>
  <c r="AG192" i="32"/>
  <c r="AE389" i="32"/>
  <c r="AF389" i="32"/>
  <c r="AG389" i="32"/>
  <c r="AG308" i="32"/>
  <c r="AF308" i="32"/>
  <c r="AE308" i="32"/>
  <c r="AG284" i="32"/>
  <c r="AF284" i="32"/>
  <c r="AE284" i="32"/>
  <c r="AF36" i="32"/>
  <c r="AE36" i="32"/>
  <c r="AG36" i="32"/>
  <c r="AG268" i="32"/>
  <c r="AE268" i="32"/>
  <c r="AF268" i="32"/>
  <c r="AE59" i="32"/>
  <c r="AF59" i="32"/>
  <c r="AG59" i="32"/>
  <c r="AE253" i="32"/>
  <c r="AF253" i="32"/>
  <c r="AG253" i="32"/>
  <c r="AG604" i="32"/>
  <c r="AE604" i="32"/>
  <c r="AF604" i="32"/>
  <c r="BF473" i="31"/>
  <c r="AE670" i="32"/>
  <c r="AG670" i="32"/>
  <c r="AF670" i="32"/>
  <c r="AF535" i="32"/>
  <c r="AG535" i="32"/>
  <c r="AE535" i="32"/>
  <c r="AE527" i="32"/>
  <c r="AG527" i="32"/>
  <c r="AF527" i="32"/>
  <c r="AE683" i="32"/>
  <c r="AG683" i="32"/>
  <c r="AF683" i="32"/>
  <c r="AE583" i="32"/>
  <c r="AF583" i="32"/>
  <c r="AG583" i="32"/>
  <c r="AF424" i="32"/>
  <c r="AG424" i="32"/>
  <c r="AE424" i="32"/>
  <c r="AG161" i="32"/>
  <c r="AF161" i="32"/>
  <c r="AE161" i="32"/>
  <c r="AE482" i="32"/>
  <c r="AG482" i="32"/>
  <c r="AF482" i="32"/>
  <c r="AF273" i="32"/>
  <c r="AE273" i="32"/>
  <c r="AG273" i="32"/>
  <c r="AE175" i="32"/>
  <c r="AG175" i="32"/>
  <c r="AF175" i="32"/>
  <c r="AG528" i="32"/>
  <c r="AF528" i="32"/>
  <c r="AE528" i="32"/>
  <c r="AF647" i="32"/>
  <c r="AE647" i="32"/>
  <c r="AG647" i="32"/>
  <c r="AF345" i="32"/>
  <c r="AG345" i="32"/>
  <c r="AE345" i="32"/>
  <c r="AE355" i="32"/>
  <c r="AF355" i="32"/>
  <c r="AG355" i="32"/>
  <c r="AE331" i="32"/>
  <c r="AG331" i="32"/>
  <c r="AF331" i="32"/>
  <c r="AG360" i="32"/>
  <c r="AF360" i="32"/>
  <c r="AE360" i="32"/>
  <c r="AF621" i="32"/>
  <c r="AG621" i="32"/>
  <c r="AE621" i="32"/>
  <c r="AE414" i="32"/>
  <c r="AG414" i="32"/>
  <c r="AF414" i="32"/>
  <c r="M221" i="31"/>
  <c r="AF38" i="32"/>
  <c r="AE38" i="32"/>
  <c r="AG38" i="32"/>
  <c r="AF145" i="32"/>
  <c r="AE145" i="32"/>
  <c r="AG145" i="32"/>
  <c r="AF24" i="32"/>
  <c r="AE24" i="32"/>
  <c r="AG24" i="32"/>
  <c r="AG512" i="32"/>
  <c r="AF512" i="32"/>
  <c r="AE512" i="32"/>
  <c r="AG587" i="32"/>
  <c r="AE587" i="32"/>
  <c r="AF587" i="32"/>
  <c r="AG393" i="32"/>
  <c r="AE393" i="32"/>
  <c r="AF393" i="32"/>
  <c r="AG467" i="32"/>
  <c r="AF467" i="32"/>
  <c r="AE467" i="32"/>
  <c r="AG376" i="32"/>
  <c r="AF376" i="32"/>
  <c r="AE376" i="32"/>
  <c r="AE183" i="32"/>
  <c r="AF183" i="32"/>
  <c r="AG183" i="32"/>
  <c r="AG289" i="32"/>
  <c r="AE289" i="32"/>
  <c r="AF289" i="32"/>
  <c r="M143" i="31"/>
  <c r="AG610" i="32"/>
  <c r="AE610" i="32"/>
  <c r="AF610" i="32"/>
  <c r="AG359" i="32"/>
  <c r="AF359" i="32"/>
  <c r="AE359" i="32"/>
  <c r="AG20" i="32"/>
  <c r="AE20" i="32"/>
  <c r="AF20" i="32"/>
  <c r="AG673" i="32"/>
  <c r="AF673" i="32"/>
  <c r="AE673" i="32"/>
  <c r="AE271" i="32"/>
  <c r="AG271" i="32"/>
  <c r="AF271" i="32"/>
  <c r="AG396" i="32"/>
  <c r="AE396" i="32"/>
  <c r="AF396" i="32"/>
  <c r="BK426" i="31"/>
  <c r="AG300" i="32"/>
  <c r="AE300" i="32"/>
  <c r="AF300" i="32"/>
  <c r="BK260" i="31"/>
  <c r="BK43" i="31"/>
  <c r="AE531" i="32"/>
  <c r="AF531" i="32"/>
  <c r="AG531" i="32"/>
  <c r="AE410" i="32"/>
  <c r="AF410" i="32"/>
  <c r="AG410" i="32"/>
  <c r="AE453" i="32"/>
  <c r="AF453" i="32"/>
  <c r="AG453" i="32"/>
  <c r="AG301" i="32"/>
  <c r="AE301" i="32"/>
  <c r="AF301" i="32"/>
  <c r="AE361" i="32"/>
  <c r="AG361" i="32"/>
  <c r="AF361" i="32"/>
  <c r="AE343" i="32"/>
  <c r="AF343" i="32"/>
  <c r="AG343" i="32"/>
  <c r="AF238" i="32"/>
  <c r="AE238" i="32"/>
  <c r="AG238" i="32"/>
  <c r="AF228" i="32"/>
  <c r="AG228" i="32"/>
  <c r="AE228" i="32"/>
  <c r="AG212" i="32"/>
  <c r="AE212" i="32"/>
  <c r="AF212" i="32"/>
  <c r="AG204" i="32"/>
  <c r="AF204" i="32"/>
  <c r="AE204" i="32"/>
  <c r="AG104" i="32"/>
  <c r="AF104" i="32"/>
  <c r="AE104" i="32"/>
  <c r="AE117" i="32"/>
  <c r="AF117" i="32"/>
  <c r="AG117" i="32"/>
  <c r="AG100" i="32"/>
  <c r="AE100" i="32"/>
  <c r="AF100" i="32"/>
  <c r="AG50" i="32"/>
  <c r="AE50" i="32"/>
  <c r="AF50" i="32"/>
  <c r="AE502" i="32"/>
  <c r="AG502" i="32"/>
  <c r="AF502" i="32"/>
  <c r="AG494" i="32"/>
  <c r="AE494" i="32"/>
  <c r="AF494" i="32"/>
  <c r="AG436" i="32"/>
  <c r="AE436" i="32"/>
  <c r="AF436" i="32"/>
  <c r="AG148" i="32"/>
  <c r="AE148" i="32"/>
  <c r="AF148" i="32"/>
  <c r="AF64" i="32"/>
  <c r="AE64" i="32"/>
  <c r="AG64" i="32"/>
  <c r="AF130" i="32"/>
  <c r="AE130" i="32"/>
  <c r="AG130" i="32"/>
  <c r="AG588" i="32"/>
  <c r="AF588" i="32"/>
  <c r="AE588" i="32"/>
  <c r="AF281" i="32"/>
  <c r="AG281" i="32"/>
  <c r="AE281" i="32"/>
  <c r="AF115" i="32"/>
  <c r="AG115" i="32"/>
  <c r="AE115" i="32"/>
  <c r="AP473" i="31"/>
  <c r="BB179" i="31"/>
  <c r="AG326" i="32"/>
  <c r="AE326" i="32"/>
  <c r="AF326" i="32"/>
  <c r="AF261" i="32"/>
  <c r="AE261" i="32"/>
  <c r="AG261" i="32"/>
  <c r="AD224" i="31"/>
  <c r="N219" i="31"/>
  <c r="N65" i="31"/>
  <c r="AD80" i="31"/>
  <c r="AD607" i="31"/>
  <c r="M585" i="31"/>
  <c r="V585" i="31"/>
  <c r="M659" i="31"/>
  <c r="N659" i="31"/>
  <c r="H554" i="31"/>
  <c r="H552" i="31"/>
  <c r="BK638" i="31"/>
  <c r="AW638" i="31"/>
  <c r="BK572" i="31"/>
  <c r="BD572" i="31"/>
  <c r="N407" i="31"/>
  <c r="BK499" i="31"/>
  <c r="BD499" i="31"/>
  <c r="M425" i="31"/>
  <c r="N425" i="31"/>
  <c r="M452" i="31"/>
  <c r="N452" i="31"/>
  <c r="BK396" i="31"/>
  <c r="BD396" i="31"/>
  <c r="M339" i="31"/>
  <c r="N339" i="31"/>
  <c r="AK395" i="31"/>
  <c r="BK171" i="31"/>
  <c r="AW171" i="31"/>
  <c r="AK146" i="31"/>
  <c r="M91" i="31"/>
  <c r="N91" i="31"/>
  <c r="M102" i="31"/>
  <c r="N102" i="31"/>
  <c r="V45" i="31"/>
  <c r="BI32" i="31"/>
  <c r="AT63" i="31"/>
  <c r="AQ32" i="31"/>
  <c r="BK41" i="31"/>
  <c r="AW41" i="31"/>
  <c r="Z32" i="31"/>
  <c r="Q33" i="31"/>
  <c r="P33" i="31"/>
  <c r="M561" i="31"/>
  <c r="V561" i="31"/>
  <c r="N489" i="31"/>
  <c r="N487" i="31"/>
  <c r="H596" i="31"/>
  <c r="H594" i="31"/>
  <c r="T32" i="31"/>
  <c r="AK8" i="31"/>
  <c r="Z33" i="31"/>
  <c r="AK641" i="31"/>
  <c r="AK639" i="31"/>
  <c r="AT401" i="31"/>
  <c r="AV32" i="31"/>
  <c r="Q32" i="31"/>
  <c r="U428" i="31"/>
  <c r="BB661" i="31"/>
  <c r="AF640" i="31"/>
  <c r="AQ611" i="31"/>
  <c r="W687" i="31"/>
  <c r="BH640" i="31"/>
  <c r="S661" i="31"/>
  <c r="U698" i="31"/>
  <c r="AY661" i="31"/>
  <c r="BI674" i="31"/>
  <c r="Z640" i="31"/>
  <c r="AJ698" i="31"/>
  <c r="AV661" i="31"/>
  <c r="U595" i="31"/>
  <c r="BB640" i="31"/>
  <c r="AZ611" i="31"/>
  <c r="Q698" i="31"/>
  <c r="AS661" i="31"/>
  <c r="AK699" i="31"/>
  <c r="AK697" i="31"/>
  <c r="X674" i="31"/>
  <c r="AG643" i="31"/>
  <c r="BG517" i="31"/>
  <c r="BE470" i="31"/>
  <c r="BA439" i="31"/>
  <c r="BC418" i="31"/>
  <c r="R366" i="31"/>
  <c r="AA553" i="31"/>
  <c r="BE488" i="31"/>
  <c r="AQ428" i="31"/>
  <c r="BF595" i="31"/>
  <c r="AX539" i="31"/>
  <c r="BB470" i="31"/>
  <c r="BF428" i="31"/>
  <c r="AQ626" i="31"/>
  <c r="AO595" i="31"/>
  <c r="AN553" i="31"/>
  <c r="AM460" i="31"/>
  <c r="I428" i="31"/>
  <c r="BA488" i="31"/>
  <c r="O459" i="31"/>
  <c r="AN385" i="31"/>
  <c r="L539" i="31"/>
  <c r="AH403" i="31"/>
  <c r="R488" i="31"/>
  <c r="AS439" i="31"/>
  <c r="P403" i="31"/>
  <c r="X611" i="31"/>
  <c r="O568" i="31"/>
  <c r="AX553" i="31"/>
  <c r="AA439" i="31"/>
  <c r="AH595" i="31"/>
  <c r="P517" i="31"/>
  <c r="AE470" i="31"/>
  <c r="I439" i="31"/>
  <c r="S188" i="31"/>
  <c r="T209" i="31"/>
  <c r="BG304" i="31"/>
  <c r="BC208" i="31"/>
  <c r="BB123" i="31"/>
  <c r="BC304" i="31"/>
  <c r="P385" i="31"/>
  <c r="I255" i="31"/>
  <c r="I177" i="31"/>
  <c r="P208" i="31"/>
  <c r="AA140" i="31"/>
  <c r="AI304" i="31"/>
  <c r="AH188" i="31"/>
  <c r="AQ698" i="31"/>
  <c r="AG428" i="31"/>
  <c r="O188" i="31"/>
  <c r="BE123" i="31"/>
  <c r="R139" i="31"/>
  <c r="AN154" i="31"/>
  <c r="BA139" i="31"/>
  <c r="AQ661" i="31"/>
  <c r="J188" i="31"/>
  <c r="Z674" i="31"/>
  <c r="X661" i="31"/>
  <c r="O428" i="31"/>
  <c r="U439" i="31"/>
  <c r="M484" i="31"/>
  <c r="N484" i="31"/>
  <c r="M523" i="31"/>
  <c r="N523" i="31"/>
  <c r="AD549" i="31"/>
  <c r="AK262" i="31"/>
  <c r="BK120" i="31"/>
  <c r="BD120" i="31"/>
  <c r="N667" i="31"/>
  <c r="BK649" i="31"/>
  <c r="AW649" i="31"/>
  <c r="M547" i="31"/>
  <c r="V547" i="31"/>
  <c r="BK494" i="31"/>
  <c r="BD494" i="31"/>
  <c r="AD485" i="31"/>
  <c r="BK560" i="31"/>
  <c r="BD560" i="31"/>
  <c r="Y382" i="31"/>
  <c r="AK382" i="31"/>
  <c r="BK434" i="31"/>
  <c r="BD434" i="31"/>
  <c r="BK358" i="31"/>
  <c r="AW358" i="31"/>
  <c r="AK292" i="31"/>
  <c r="BK361" i="31"/>
  <c r="AW361" i="31"/>
  <c r="N317" i="31"/>
  <c r="H325" i="31"/>
  <c r="M275" i="31"/>
  <c r="N275" i="31"/>
  <c r="AK346" i="31"/>
  <c r="M252" i="31"/>
  <c r="N252" i="31"/>
  <c r="AD258" i="31"/>
  <c r="BK204" i="31"/>
  <c r="BD204" i="31"/>
  <c r="M132" i="31"/>
  <c r="V132" i="31"/>
  <c r="BK217" i="31"/>
  <c r="BD217" i="31"/>
  <c r="N130" i="31"/>
  <c r="BK289" i="31"/>
  <c r="BD289" i="31"/>
  <c r="BK227" i="31"/>
  <c r="BD227" i="31"/>
  <c r="AK170" i="31"/>
  <c r="M182" i="31"/>
  <c r="N182" i="31"/>
  <c r="BK222" i="31"/>
  <c r="BD222" i="31"/>
  <c r="BK76" i="31"/>
  <c r="AW76" i="31"/>
  <c r="AD31" i="31"/>
  <c r="AD103" i="31"/>
  <c r="AD13" i="31"/>
  <c r="M266" i="31"/>
  <c r="N266" i="31"/>
  <c r="BK667" i="31"/>
  <c r="AW667" i="31"/>
  <c r="V699" i="31"/>
  <c r="V697" i="31"/>
  <c r="BK618" i="31"/>
  <c r="AW618" i="31"/>
  <c r="M582" i="31"/>
  <c r="N582" i="31"/>
  <c r="V429" i="31"/>
  <c r="V427" i="31"/>
  <c r="AK394" i="31"/>
  <c r="M337" i="31"/>
  <c r="N337" i="31"/>
  <c r="AK386" i="31"/>
  <c r="AK384" i="31"/>
  <c r="M331" i="31"/>
  <c r="N331" i="31"/>
  <c r="M247" i="31"/>
  <c r="N247" i="31"/>
  <c r="V206" i="31"/>
  <c r="AT192" i="31"/>
  <c r="AE94" i="31"/>
  <c r="M168" i="31"/>
  <c r="N168" i="31"/>
  <c r="AK30" i="31"/>
  <c r="AU32" i="31"/>
  <c r="H109" i="31"/>
  <c r="J33" i="31"/>
  <c r="AE32" i="31"/>
  <c r="AD49" i="31"/>
  <c r="AV33" i="31"/>
  <c r="K32" i="31"/>
  <c r="N573" i="31"/>
  <c r="M474" i="31"/>
  <c r="V474" i="31"/>
  <c r="BK508" i="31"/>
  <c r="BD508" i="31"/>
  <c r="BD429" i="31"/>
  <c r="BD427" i="31"/>
  <c r="Y367" i="31"/>
  <c r="Y364" i="31"/>
  <c r="R111" i="31"/>
  <c r="AD8" i="31"/>
  <c r="H8" i="31"/>
  <c r="N386" i="31"/>
  <c r="N384" i="31"/>
  <c r="U176" i="31"/>
  <c r="AM661" i="31"/>
  <c r="O640" i="31"/>
  <c r="BC698" i="31"/>
  <c r="BE652" i="31"/>
  <c r="U553" i="31"/>
  <c r="AI661" i="31"/>
  <c r="AU674" i="31"/>
  <c r="I640" i="31"/>
  <c r="S698" i="31"/>
  <c r="AG661" i="31"/>
  <c r="AR627" i="31"/>
  <c r="AR624" i="31"/>
  <c r="BI661" i="31"/>
  <c r="AM640" i="31"/>
  <c r="AJ611" i="31"/>
  <c r="AR657" i="31"/>
  <c r="AU698" i="31"/>
  <c r="BH698" i="31"/>
  <c r="AE595" i="31"/>
  <c r="AQ517" i="31"/>
  <c r="AO470" i="31"/>
  <c r="AL439" i="31"/>
  <c r="BH385" i="31"/>
  <c r="J553" i="31"/>
  <c r="AO488" i="31"/>
  <c r="AP595" i="31"/>
  <c r="AH539" i="31"/>
  <c r="AM470" i="31"/>
  <c r="AP428" i="31"/>
  <c r="AB626" i="31"/>
  <c r="Z595" i="31"/>
  <c r="X553" i="31"/>
  <c r="W460" i="31"/>
  <c r="S403" i="31"/>
  <c r="AY568" i="31"/>
  <c r="AL488" i="31"/>
  <c r="X385" i="31"/>
  <c r="Y429" i="31"/>
  <c r="Y427" i="31"/>
  <c r="BC626" i="31"/>
  <c r="AR554" i="31"/>
  <c r="AR552" i="31"/>
  <c r="AX470" i="31"/>
  <c r="AH488" i="31"/>
  <c r="AZ385" i="31"/>
  <c r="AY595" i="31"/>
  <c r="AH553" i="31"/>
  <c r="AF470" i="31"/>
  <c r="J439" i="31"/>
  <c r="Q595" i="31"/>
  <c r="L470" i="31"/>
  <c r="AX428" i="31"/>
  <c r="BH517" i="31"/>
  <c r="AR404" i="31"/>
  <c r="AR401" i="31"/>
  <c r="BH123" i="31"/>
  <c r="S177" i="31"/>
  <c r="AQ304" i="31"/>
  <c r="X254" i="31"/>
  <c r="AN208" i="31"/>
  <c r="AM123" i="31"/>
  <c r="AN304" i="31"/>
  <c r="BB254" i="31"/>
  <c r="AR144" i="31"/>
  <c r="BA295" i="31"/>
  <c r="AZ208" i="31"/>
  <c r="AZ304" i="31"/>
  <c r="AV176" i="31"/>
  <c r="AH123" i="31"/>
  <c r="AX304" i="31"/>
  <c r="J140" i="31"/>
  <c r="BI123" i="31"/>
  <c r="AV595" i="31"/>
  <c r="R304" i="31"/>
  <c r="Q188" i="31"/>
  <c r="AB698" i="31"/>
  <c r="P428" i="31"/>
  <c r="BH488" i="31"/>
  <c r="AO123" i="31"/>
  <c r="BC123" i="31"/>
  <c r="X154" i="31"/>
  <c r="AL139" i="31"/>
  <c r="AB661" i="31"/>
  <c r="I674" i="31"/>
  <c r="BH652" i="31"/>
  <c r="U674" i="31"/>
  <c r="BK383" i="31"/>
  <c r="AW383" i="31"/>
  <c r="M436" i="31"/>
  <c r="N436" i="31"/>
  <c r="M292" i="31"/>
  <c r="N292" i="31"/>
  <c r="BK502" i="31"/>
  <c r="AW502" i="31"/>
  <c r="N443" i="31"/>
  <c r="BK531" i="31"/>
  <c r="AW531" i="31"/>
  <c r="AD451" i="31"/>
  <c r="BK648" i="31"/>
  <c r="AW648" i="31"/>
  <c r="N635" i="31"/>
  <c r="BK615" i="31"/>
  <c r="BD615" i="31"/>
  <c r="M590" i="31"/>
  <c r="N590" i="31"/>
  <c r="BK622" i="31"/>
  <c r="BD622" i="31"/>
  <c r="Y582" i="31"/>
  <c r="BK608" i="31"/>
  <c r="BD608" i="31"/>
  <c r="BK500" i="31"/>
  <c r="BD500" i="31"/>
  <c r="AK557" i="31"/>
  <c r="M497" i="31"/>
  <c r="N497" i="31"/>
  <c r="BK474" i="31"/>
  <c r="BD474" i="31"/>
  <c r="M511" i="31"/>
  <c r="V511" i="31"/>
  <c r="BK503" i="31"/>
  <c r="BD503" i="31"/>
  <c r="AT380" i="31"/>
  <c r="AT398" i="31"/>
  <c r="AK358" i="31"/>
  <c r="N298" i="31"/>
  <c r="M290" i="31"/>
  <c r="V290" i="31"/>
  <c r="BK301" i="31"/>
  <c r="BD301" i="31"/>
  <c r="BK425" i="31"/>
  <c r="BD425" i="31"/>
  <c r="BK409" i="31"/>
  <c r="BD409" i="31"/>
  <c r="BK315" i="31"/>
  <c r="AW315" i="31"/>
  <c r="AD248" i="31"/>
  <c r="AD311" i="31"/>
  <c r="AD119" i="31"/>
  <c r="M280" i="31"/>
  <c r="N280" i="31"/>
  <c r="N342" i="31"/>
  <c r="BK207" i="31"/>
  <c r="BD207" i="31"/>
  <c r="BD27" i="31"/>
  <c r="AK286" i="31"/>
  <c r="M171" i="31"/>
  <c r="N171" i="31"/>
  <c r="AK60" i="31"/>
  <c r="M195" i="31"/>
  <c r="N195" i="31"/>
  <c r="M212" i="31"/>
  <c r="N212" i="31"/>
  <c r="H699" i="31"/>
  <c r="H697" i="31"/>
  <c r="M630" i="31"/>
  <c r="N630" i="31"/>
  <c r="M615" i="31"/>
  <c r="N615" i="31"/>
  <c r="BD600" i="31"/>
  <c r="AD633" i="31"/>
  <c r="AD397" i="31"/>
  <c r="V514" i="31"/>
  <c r="BK334" i="31"/>
  <c r="AW334" i="31"/>
  <c r="M360" i="31"/>
  <c r="N360" i="31"/>
  <c r="M185" i="31"/>
  <c r="V185" i="31"/>
  <c r="H209" i="31"/>
  <c r="H206" i="31"/>
  <c r="BK240" i="31"/>
  <c r="AW240" i="31"/>
  <c r="M205" i="31"/>
  <c r="N205" i="31"/>
  <c r="AR112" i="31"/>
  <c r="AR109" i="31"/>
  <c r="AI111" i="31"/>
  <c r="BE33" i="31"/>
  <c r="BG71" i="31"/>
  <c r="M25" i="31"/>
  <c r="N25" i="31"/>
  <c r="S32" i="31"/>
  <c r="BK45" i="31"/>
  <c r="BD45" i="31"/>
  <c r="AO32" i="31"/>
  <c r="AT27" i="31"/>
  <c r="Y699" i="31"/>
  <c r="Y697" i="31"/>
  <c r="BD8" i="31"/>
  <c r="AW8" i="31"/>
  <c r="AM111" i="31"/>
  <c r="BF698" i="31"/>
  <c r="W661" i="31"/>
  <c r="AY674" i="31"/>
  <c r="AR640" i="31"/>
  <c r="AR631" i="31"/>
  <c r="AR612" i="31"/>
  <c r="AR609" i="31"/>
  <c r="AN698" i="31"/>
  <c r="AO652" i="31"/>
  <c r="BB698" i="31"/>
  <c r="R661" i="31"/>
  <c r="U385" i="31"/>
  <c r="AF674" i="31"/>
  <c r="BB611" i="31"/>
  <c r="AX687" i="31"/>
  <c r="P661" i="31"/>
  <c r="AE627" i="31"/>
  <c r="AR699" i="31"/>
  <c r="AR697" i="31"/>
  <c r="AU661" i="31"/>
  <c r="W640" i="31"/>
  <c r="S611" i="31"/>
  <c r="AE661" i="31"/>
  <c r="BF661" i="31"/>
  <c r="L595" i="31"/>
  <c r="Z470" i="31"/>
  <c r="T439" i="31"/>
  <c r="AS385" i="31"/>
  <c r="AY539" i="31"/>
  <c r="AA595" i="31"/>
  <c r="Q539" i="31"/>
  <c r="AA428" i="31"/>
  <c r="BI652" i="31"/>
  <c r="I595" i="31"/>
  <c r="AN517" i="31"/>
  <c r="AV459" i="31"/>
  <c r="BE385" i="31"/>
  <c r="AI568" i="31"/>
  <c r="T488" i="31"/>
  <c r="AV439" i="31"/>
  <c r="BA553" i="31"/>
  <c r="BB385" i="31"/>
  <c r="BA595" i="31"/>
  <c r="AZ553" i="31"/>
  <c r="AH470" i="31"/>
  <c r="AE439" i="31"/>
  <c r="AR386" i="31"/>
  <c r="AR384" i="31"/>
  <c r="AZ595" i="31"/>
  <c r="AY553" i="31"/>
  <c r="Q488" i="31"/>
  <c r="AJ385" i="31"/>
  <c r="AI595" i="31"/>
  <c r="Q553" i="31"/>
  <c r="O470" i="31"/>
  <c r="AY428" i="31"/>
  <c r="BC366" i="31"/>
  <c r="AR489" i="31"/>
  <c r="AR487" i="31"/>
  <c r="AH428" i="31"/>
  <c r="AI611" i="31"/>
  <c r="AS123" i="31"/>
  <c r="BI304" i="31"/>
  <c r="BB139" i="31"/>
  <c r="AB304" i="31"/>
  <c r="AP208" i="31"/>
  <c r="AN176" i="31"/>
  <c r="X208" i="31"/>
  <c r="X304" i="31"/>
  <c r="AJ254" i="31"/>
  <c r="AJ208" i="31"/>
  <c r="AJ304" i="31"/>
  <c r="AG176" i="31"/>
  <c r="AH304" i="31"/>
  <c r="BH176" i="31"/>
  <c r="AU123" i="31"/>
  <c r="AG595" i="31"/>
  <c r="BF154" i="31"/>
  <c r="AO553" i="31"/>
  <c r="BE687" i="31"/>
  <c r="BF418" i="31"/>
  <c r="AE488" i="31"/>
  <c r="Z123" i="31"/>
  <c r="AN123" i="31"/>
  <c r="T139" i="31"/>
  <c r="AE652" i="31"/>
  <c r="M78" i="31"/>
  <c r="N78" i="31"/>
  <c r="BK483" i="31"/>
  <c r="AW483" i="31"/>
  <c r="AK467" i="31"/>
  <c r="AD378" i="31"/>
  <c r="AK363" i="31"/>
  <c r="M398" i="31"/>
  <c r="V398" i="31"/>
  <c r="M416" i="31"/>
  <c r="N416" i="31"/>
  <c r="M449" i="31"/>
  <c r="N449" i="31"/>
  <c r="BK293" i="31"/>
  <c r="AW293" i="31"/>
  <c r="BK344" i="31"/>
  <c r="BD344" i="31"/>
  <c r="BK337" i="31"/>
  <c r="BD337" i="31"/>
  <c r="N399" i="31"/>
  <c r="BK395" i="31"/>
  <c r="AW395" i="31"/>
  <c r="BK271" i="31"/>
  <c r="BD271" i="31"/>
  <c r="N245" i="31"/>
  <c r="BK115" i="31"/>
  <c r="BD115" i="31"/>
  <c r="M166" i="31"/>
  <c r="N166" i="31"/>
  <c r="M170" i="31"/>
  <c r="N170" i="31"/>
  <c r="BD109" i="31"/>
  <c r="BK46" i="31"/>
  <c r="AW46" i="31"/>
  <c r="AK65" i="31"/>
  <c r="M648" i="31"/>
  <c r="N648" i="31"/>
  <c r="M86" i="31"/>
  <c r="N86" i="31"/>
  <c r="M618" i="31"/>
  <c r="N618" i="31"/>
  <c r="AT641" i="31"/>
  <c r="AT639" i="31"/>
  <c r="BK630" i="31"/>
  <c r="AW630" i="31"/>
  <c r="M397" i="31"/>
  <c r="N397" i="31"/>
  <c r="M513" i="31"/>
  <c r="N513" i="31"/>
  <c r="BK432" i="31"/>
  <c r="AW432" i="31"/>
  <c r="BK302" i="31"/>
  <c r="AW302" i="31"/>
  <c r="M308" i="31"/>
  <c r="N308" i="31"/>
  <c r="AD335" i="31"/>
  <c r="M184" i="31"/>
  <c r="N184" i="31"/>
  <c r="M277" i="31"/>
  <c r="N277" i="31"/>
  <c r="AD356" i="31"/>
  <c r="M233" i="31"/>
  <c r="N233" i="31"/>
  <c r="M85" i="31"/>
  <c r="N85" i="31"/>
  <c r="BD144" i="31"/>
  <c r="L111" i="31"/>
  <c r="S111" i="31"/>
  <c r="BK148" i="31"/>
  <c r="AW148" i="31"/>
  <c r="AE33" i="31"/>
  <c r="N55" i="31"/>
  <c r="Z70" i="31"/>
  <c r="AB32" i="31"/>
  <c r="BB32" i="31"/>
  <c r="AK29" i="31"/>
  <c r="N145" i="31"/>
  <c r="M41" i="31"/>
  <c r="N41" i="31"/>
  <c r="M19" i="31"/>
  <c r="N19" i="31"/>
  <c r="AK471" i="31"/>
  <c r="AK469" i="31"/>
  <c r="V305" i="31"/>
  <c r="V303" i="31"/>
  <c r="Y8" i="31"/>
  <c r="BD596" i="31"/>
  <c r="BD594" i="31"/>
  <c r="AP698" i="31"/>
  <c r="AI674" i="31"/>
  <c r="AE640" i="31"/>
  <c r="X698" i="31"/>
  <c r="Z652" i="31"/>
  <c r="AM698" i="31"/>
  <c r="O674" i="31"/>
  <c r="AH687" i="31"/>
  <c r="AY698" i="31"/>
  <c r="U626" i="31"/>
  <c r="BI687" i="31"/>
  <c r="L661" i="31"/>
  <c r="O698" i="31"/>
  <c r="AP661" i="31"/>
  <c r="AR698" i="31"/>
  <c r="AR692" i="31"/>
  <c r="I470" i="31"/>
  <c r="BH428" i="31"/>
  <c r="AR596" i="31"/>
  <c r="AR594" i="31"/>
  <c r="AI539" i="31"/>
  <c r="I488" i="31"/>
  <c r="J595" i="31"/>
  <c r="J428" i="31"/>
  <c r="BA403" i="31"/>
  <c r="AU652" i="31"/>
  <c r="X517" i="31"/>
  <c r="AO385" i="31"/>
  <c r="R568" i="31"/>
  <c r="AZ470" i="31"/>
  <c r="AG439" i="31"/>
  <c r="R418" i="31"/>
  <c r="AL553" i="31"/>
  <c r="BB428" i="31"/>
  <c r="AM385" i="31"/>
  <c r="X626" i="31"/>
  <c r="AL595" i="31"/>
  <c r="AJ553" i="31"/>
  <c r="Q470" i="31"/>
  <c r="L439" i="31"/>
  <c r="BA385" i="31"/>
  <c r="AJ595" i="31"/>
  <c r="AI553" i="31"/>
  <c r="S385" i="31"/>
  <c r="R595" i="31"/>
  <c r="AI428" i="31"/>
  <c r="BH403" i="31"/>
  <c r="AN366" i="31"/>
  <c r="BI488" i="31"/>
  <c r="Q428" i="31"/>
  <c r="R611" i="31"/>
  <c r="BI208" i="31"/>
  <c r="AU304" i="31"/>
  <c r="AS208" i="31"/>
  <c r="BF176" i="31"/>
  <c r="AM139" i="31"/>
  <c r="BH304" i="31"/>
  <c r="AA208" i="31"/>
  <c r="BH188" i="31"/>
  <c r="W254" i="31"/>
  <c r="T295" i="31"/>
  <c r="BA304" i="31"/>
  <c r="S208" i="31"/>
  <c r="BI385" i="31"/>
  <c r="S304" i="31"/>
  <c r="P176" i="31"/>
  <c r="L140" i="31"/>
  <c r="Q304" i="31"/>
  <c r="T255" i="31"/>
  <c r="AR241" i="31"/>
  <c r="AR214" i="31"/>
  <c r="AR189" i="31"/>
  <c r="AR187" i="31"/>
  <c r="AF123" i="31"/>
  <c r="U154" i="31"/>
  <c r="AQ188" i="31"/>
  <c r="P595" i="31"/>
  <c r="I188" i="31"/>
  <c r="AP154" i="31"/>
  <c r="I553" i="31"/>
  <c r="AG611" i="31"/>
  <c r="AE698" i="31"/>
  <c r="AO687" i="31"/>
  <c r="L488" i="31"/>
  <c r="I123" i="31"/>
  <c r="X123" i="31"/>
  <c r="AV652" i="31"/>
  <c r="L652" i="31"/>
  <c r="AK665" i="31"/>
  <c r="AK422" i="31"/>
  <c r="AK605" i="31"/>
  <c r="M660" i="31"/>
  <c r="N660" i="31"/>
  <c r="AT694" i="31"/>
  <c r="AK646" i="31"/>
  <c r="BK588" i="31"/>
  <c r="AW588" i="31"/>
  <c r="M621" i="31"/>
  <c r="N621" i="31"/>
  <c r="M559" i="31"/>
  <c r="N559" i="31"/>
  <c r="M525" i="31"/>
  <c r="N525" i="31"/>
  <c r="AK507" i="31"/>
  <c r="M622" i="31"/>
  <c r="V622" i="31"/>
  <c r="AD498" i="31"/>
  <c r="BK625" i="31"/>
  <c r="AW625" i="31"/>
  <c r="M583" i="31"/>
  <c r="N583" i="31"/>
  <c r="M565" i="31"/>
  <c r="N565" i="31"/>
  <c r="M515" i="31"/>
  <c r="N515" i="31"/>
  <c r="BK576" i="31"/>
  <c r="AW576" i="31"/>
  <c r="AK501" i="31"/>
  <c r="N531" i="31"/>
  <c r="BK669" i="31"/>
  <c r="AW669" i="31"/>
  <c r="M546" i="31"/>
  <c r="N546" i="31"/>
  <c r="BK414" i="31"/>
  <c r="AW414" i="31"/>
  <c r="N456" i="31"/>
  <c r="BK362" i="31"/>
  <c r="BD362" i="31"/>
  <c r="BK382" i="31"/>
  <c r="AW382" i="31"/>
  <c r="BK389" i="31"/>
  <c r="AW389" i="31"/>
  <c r="N310" i="31"/>
  <c r="BK265" i="31"/>
  <c r="BD265" i="31"/>
  <c r="BK266" i="31"/>
  <c r="BD266" i="31"/>
  <c r="BK274" i="31"/>
  <c r="AW274" i="31"/>
  <c r="BK110" i="31"/>
  <c r="AW110" i="31"/>
  <c r="AD276" i="31"/>
  <c r="AK326" i="31"/>
  <c r="BK212" i="31"/>
  <c r="AW212" i="31"/>
  <c r="N160" i="31"/>
  <c r="M286" i="31"/>
  <c r="N286" i="31"/>
  <c r="AK66" i="31"/>
  <c r="BK167" i="31"/>
  <c r="BD167" i="31"/>
  <c r="BK53" i="31"/>
  <c r="AW53" i="31"/>
  <c r="M84" i="31"/>
  <c r="N84" i="31"/>
  <c r="AK40" i="31"/>
  <c r="V63" i="31"/>
  <c r="M446" i="31"/>
  <c r="N446" i="31"/>
  <c r="AT644" i="31"/>
  <c r="M74" i="31"/>
  <c r="N74" i="31"/>
  <c r="M620" i="31"/>
  <c r="V620" i="31"/>
  <c r="BK567" i="31"/>
  <c r="AW567" i="31"/>
  <c r="AD554" i="31"/>
  <c r="AD552" i="31"/>
  <c r="M548" i="31"/>
  <c r="N548" i="31"/>
  <c r="BK509" i="31"/>
  <c r="BD509" i="31"/>
  <c r="AW433" i="31"/>
  <c r="M379" i="31"/>
  <c r="N379" i="31"/>
  <c r="M395" i="31"/>
  <c r="N395" i="31"/>
  <c r="M372" i="31"/>
  <c r="N372" i="31"/>
  <c r="M346" i="31"/>
  <c r="N346" i="31"/>
  <c r="V333" i="31"/>
  <c r="AD180" i="31"/>
  <c r="BK272" i="31"/>
  <c r="BD272" i="31"/>
  <c r="BD305" i="31"/>
  <c r="BD303" i="31"/>
  <c r="M201" i="31"/>
  <c r="N201" i="31"/>
  <c r="N228" i="31"/>
  <c r="M336" i="31"/>
  <c r="N336" i="31"/>
  <c r="BK101" i="31"/>
  <c r="AW101" i="31"/>
  <c r="BD138" i="31"/>
  <c r="BK104" i="31"/>
  <c r="BD104" i="31"/>
  <c r="M23" i="31"/>
  <c r="N23" i="31"/>
  <c r="AR71" i="31"/>
  <c r="AR62" i="31"/>
  <c r="BK10" i="31"/>
  <c r="AW10" i="31"/>
  <c r="X33" i="31"/>
  <c r="AN32" i="31"/>
  <c r="M59" i="31"/>
  <c r="N59" i="31"/>
  <c r="BH33" i="31"/>
  <c r="BK136" i="31"/>
  <c r="AW136" i="31"/>
  <c r="W71" i="31"/>
  <c r="M237" i="31"/>
  <c r="N237" i="31"/>
  <c r="BK321" i="31"/>
  <c r="BD321" i="31"/>
  <c r="M175" i="31"/>
  <c r="N175" i="31"/>
  <c r="BH111" i="31"/>
  <c r="AI32" i="31"/>
  <c r="P111" i="31"/>
  <c r="AA698" i="31"/>
  <c r="AP626" i="31"/>
  <c r="U403" i="31"/>
  <c r="R674" i="31"/>
  <c r="L640" i="31"/>
  <c r="BA687" i="31"/>
  <c r="I652" i="31"/>
  <c r="W698" i="31"/>
  <c r="BC652" i="31"/>
  <c r="M695" i="31"/>
  <c r="N695" i="31"/>
  <c r="AX661" i="31"/>
  <c r="Q687" i="31"/>
  <c r="BA652" i="31"/>
  <c r="AZ626" i="31"/>
  <c r="AI698" i="31"/>
  <c r="AF661" i="31"/>
  <c r="AU687" i="31"/>
  <c r="AY652" i="31"/>
  <c r="AA661" i="31"/>
  <c r="BF687" i="31"/>
  <c r="AX611" i="31"/>
  <c r="AS428" i="31"/>
  <c r="AE385" i="31"/>
  <c r="BG595" i="31"/>
  <c r="R539" i="31"/>
  <c r="AI459" i="31"/>
  <c r="BG385" i="31"/>
  <c r="BE517" i="31"/>
  <c r="AL403" i="31"/>
  <c r="AF652" i="31"/>
  <c r="BB488" i="31"/>
  <c r="P459" i="31"/>
  <c r="Z385" i="31"/>
  <c r="BB553" i="31"/>
  <c r="AJ470" i="31"/>
  <c r="P439" i="31"/>
  <c r="T553" i="31"/>
  <c r="AZ488" i="31"/>
  <c r="AM428" i="31"/>
  <c r="W385" i="31"/>
  <c r="T595" i="31"/>
  <c r="S553" i="31"/>
  <c r="BA428" i="31"/>
  <c r="AL385" i="31"/>
  <c r="S595" i="31"/>
  <c r="R553" i="31"/>
  <c r="AT471" i="31"/>
  <c r="AT469" i="31"/>
  <c r="BG439" i="31"/>
  <c r="AH517" i="31"/>
  <c r="R428" i="31"/>
  <c r="AS403" i="31"/>
  <c r="AU488" i="31"/>
  <c r="BI595" i="31"/>
  <c r="BH553" i="31"/>
  <c r="AE517" i="31"/>
  <c r="AU208" i="31"/>
  <c r="BG176" i="31"/>
  <c r="AF304" i="31"/>
  <c r="AH294" i="31"/>
  <c r="AP176" i="31"/>
  <c r="W139" i="31"/>
  <c r="AV294" i="31"/>
  <c r="AU242" i="31"/>
  <c r="BE304" i="31"/>
  <c r="BI154" i="31"/>
  <c r="BG188" i="31"/>
  <c r="BE188" i="31"/>
  <c r="AU385" i="31"/>
  <c r="O123" i="31"/>
  <c r="U139" i="31"/>
  <c r="AB188" i="31"/>
  <c r="BF568" i="31"/>
  <c r="AA154" i="31"/>
  <c r="L698" i="31"/>
  <c r="Z687" i="31"/>
  <c r="AA418" i="31"/>
  <c r="AV140" i="31"/>
  <c r="BG154" i="31"/>
  <c r="AG652" i="31"/>
  <c r="AV640" i="31"/>
  <c r="M608" i="31"/>
  <c r="N608" i="31"/>
  <c r="BK574" i="31"/>
  <c r="AW574" i="31"/>
  <c r="H489" i="31"/>
  <c r="H487" i="31"/>
  <c r="H510" i="31"/>
  <c r="BK495" i="31"/>
  <c r="AW495" i="31"/>
  <c r="AK530" i="31"/>
  <c r="AK483" i="31"/>
  <c r="AD496" i="31"/>
  <c r="M468" i="31"/>
  <c r="N468" i="31"/>
  <c r="M465" i="31"/>
  <c r="V465" i="31"/>
  <c r="AK438" i="31"/>
  <c r="M422" i="31"/>
  <c r="N422" i="31"/>
  <c r="AT284" i="31"/>
  <c r="BK292" i="31"/>
  <c r="AW292" i="31"/>
  <c r="BK407" i="31"/>
  <c r="AW407" i="31"/>
  <c r="AK383" i="31"/>
  <c r="AD381" i="31"/>
  <c r="M391" i="31"/>
  <c r="N391" i="31"/>
  <c r="BK327" i="31"/>
  <c r="AW327" i="31"/>
  <c r="BK233" i="31"/>
  <c r="AW233" i="31"/>
  <c r="N249" i="31"/>
  <c r="BK180" i="31"/>
  <c r="BD180" i="31"/>
  <c r="AK316" i="31"/>
  <c r="N207" i="31"/>
  <c r="BK223" i="31"/>
  <c r="BD223" i="31"/>
  <c r="BK194" i="31"/>
  <c r="AW194" i="31"/>
  <c r="M66" i="31"/>
  <c r="N66" i="31"/>
  <c r="AD19" i="31"/>
  <c r="N161" i="31"/>
  <c r="AK107" i="31"/>
  <c r="AK171" i="31"/>
  <c r="BK82" i="31"/>
  <c r="AW82" i="31"/>
  <c r="BK152" i="31"/>
  <c r="AW152" i="31"/>
  <c r="AK52" i="31"/>
  <c r="BK686" i="31"/>
  <c r="AW686" i="31"/>
  <c r="BK605" i="31"/>
  <c r="AW605" i="31"/>
  <c r="BK549" i="31"/>
  <c r="AW549" i="31"/>
  <c r="BK632" i="31"/>
  <c r="AW632" i="31"/>
  <c r="BK538" i="31"/>
  <c r="AW538" i="31"/>
  <c r="M580" i="31"/>
  <c r="N580" i="31"/>
  <c r="BK416" i="31"/>
  <c r="AW416" i="31"/>
  <c r="M516" i="31"/>
  <c r="N516" i="31"/>
  <c r="AK466" i="31"/>
  <c r="BK457" i="31"/>
  <c r="BD457" i="31"/>
  <c r="AK370" i="31"/>
  <c r="BD386" i="31"/>
  <c r="BD384" i="31"/>
  <c r="N285" i="31"/>
  <c r="BK276" i="31"/>
  <c r="AW276" i="31"/>
  <c r="M284" i="31"/>
  <c r="N284" i="31"/>
  <c r="M325" i="31"/>
  <c r="N325" i="31"/>
  <c r="BE94" i="31"/>
  <c r="BK83" i="31"/>
  <c r="AW83" i="31"/>
  <c r="AX111" i="31"/>
  <c r="M133" i="31"/>
  <c r="N133" i="31"/>
  <c r="R71" i="31"/>
  <c r="BK17" i="31"/>
  <c r="AW17" i="31"/>
  <c r="BH32" i="31"/>
  <c r="BC70" i="31"/>
  <c r="BG32" i="31"/>
  <c r="BE32" i="31"/>
  <c r="AA32" i="31"/>
  <c r="AU33" i="31"/>
  <c r="M38" i="31"/>
  <c r="V38" i="31"/>
  <c r="BD554" i="31"/>
  <c r="BD552" i="31"/>
  <c r="AK429" i="31"/>
  <c r="AK427" i="31"/>
  <c r="AW386" i="31"/>
  <c r="AW384" i="31"/>
  <c r="AW429" i="31"/>
  <c r="AW427" i="31"/>
  <c r="BD155" i="31"/>
  <c r="BD153" i="31"/>
  <c r="M28" i="31"/>
  <c r="N28" i="31"/>
  <c r="AE111" i="31"/>
  <c r="AH33" i="31"/>
  <c r="AD596" i="31"/>
  <c r="AD594" i="31"/>
  <c r="AL33" i="31"/>
  <c r="Y189" i="31"/>
  <c r="Y187" i="31"/>
  <c r="BC32" i="31"/>
  <c r="J698" i="31"/>
  <c r="BG652" i="31"/>
  <c r="AA626" i="31"/>
  <c r="U254" i="31"/>
  <c r="BA661" i="31"/>
  <c r="AL687" i="31"/>
  <c r="BG640" i="31"/>
  <c r="AZ687" i="31"/>
  <c r="AN652" i="31"/>
  <c r="BB626" i="31"/>
  <c r="BA698" i="31"/>
  <c r="AH661" i="31"/>
  <c r="AL652" i="31"/>
  <c r="AJ626" i="31"/>
  <c r="R698" i="31"/>
  <c r="O661" i="31"/>
  <c r="U470" i="31"/>
  <c r="AF687" i="31"/>
  <c r="AI652" i="31"/>
  <c r="BG687" i="31"/>
  <c r="J661" i="31"/>
  <c r="AP687" i="31"/>
  <c r="AZ539" i="31"/>
  <c r="Y489" i="31"/>
  <c r="Y487" i="31"/>
  <c r="AR428" i="31"/>
  <c r="AR423" i="31"/>
  <c r="L385" i="31"/>
  <c r="AZ640" i="31"/>
  <c r="AQ595" i="31"/>
  <c r="AQ385" i="31"/>
  <c r="AS687" i="31"/>
  <c r="AL568" i="31"/>
  <c r="T403" i="31"/>
  <c r="O652" i="31"/>
  <c r="AR569" i="31"/>
  <c r="AR566" i="31"/>
  <c r="AM488" i="31"/>
  <c r="I385" i="31"/>
  <c r="AM553" i="31"/>
  <c r="S470" i="31"/>
  <c r="AJ488" i="31"/>
  <c r="W428" i="31"/>
  <c r="AL428" i="31"/>
  <c r="T385" i="31"/>
  <c r="AQ439" i="31"/>
  <c r="Q517" i="31"/>
  <c r="BG568" i="31"/>
  <c r="AF488" i="31"/>
  <c r="AX385" i="31"/>
  <c r="L517" i="31"/>
  <c r="W439" i="31"/>
  <c r="AQ176" i="31"/>
  <c r="O304" i="31"/>
  <c r="AE208" i="31"/>
  <c r="AA176" i="31"/>
  <c r="BF124" i="31"/>
  <c r="AR299" i="31"/>
  <c r="AG294" i="31"/>
  <c r="AV188" i="31"/>
  <c r="AO304" i="31"/>
  <c r="AR242" i="31"/>
  <c r="AR232" i="31"/>
  <c r="AR181" i="31"/>
  <c r="AO188" i="31"/>
  <c r="AF385" i="31"/>
  <c r="BC188" i="31"/>
  <c r="AR155" i="31"/>
  <c r="AR153" i="31"/>
  <c r="BG139" i="31"/>
  <c r="AI33" i="31"/>
  <c r="BA188" i="31"/>
  <c r="BI553" i="31"/>
  <c r="AP568" i="31"/>
  <c r="AX208" i="31"/>
  <c r="I687" i="31"/>
  <c r="AV154" i="31"/>
  <c r="AG140" i="31"/>
  <c r="AQ154" i="31"/>
  <c r="P652" i="31"/>
  <c r="M610" i="31"/>
  <c r="N610" i="31"/>
  <c r="N485" i="31"/>
  <c r="AK508" i="31"/>
  <c r="BK561" i="31"/>
  <c r="BD561" i="31"/>
  <c r="BK528" i="31"/>
  <c r="BD528" i="31"/>
  <c r="BK467" i="31"/>
  <c r="AW467" i="31"/>
  <c r="BK492" i="31"/>
  <c r="BD492" i="31"/>
  <c r="Y554" i="31"/>
  <c r="Y552" i="31"/>
  <c r="M383" i="31"/>
  <c r="N383" i="31"/>
  <c r="BK335" i="31"/>
  <c r="AW335" i="31"/>
  <c r="AD450" i="31"/>
  <c r="M412" i="31"/>
  <c r="N412" i="31"/>
  <c r="M341" i="31"/>
  <c r="N341" i="31"/>
  <c r="BK376" i="31"/>
  <c r="AW376" i="31"/>
  <c r="N381" i="31"/>
  <c r="AK287" i="31"/>
  <c r="BK287" i="31"/>
  <c r="AW287" i="31"/>
  <c r="AT386" i="31"/>
  <c r="AT384" i="31"/>
  <c r="M251" i="31"/>
  <c r="N251" i="31"/>
  <c r="BK173" i="31"/>
  <c r="BD173" i="31"/>
  <c r="BK169" i="31"/>
  <c r="BD169" i="31"/>
  <c r="BK158" i="31"/>
  <c r="AW158" i="31"/>
  <c r="AK293" i="31"/>
  <c r="AD220" i="31"/>
  <c r="AK122" i="31"/>
  <c r="BK64" i="31"/>
  <c r="AW64" i="31"/>
  <c r="AK11" i="31"/>
  <c r="BK74" i="31"/>
  <c r="BD74" i="31"/>
  <c r="M117" i="31"/>
  <c r="N117" i="31"/>
  <c r="AK22" i="31"/>
  <c r="BK40" i="31"/>
  <c r="AW40" i="31"/>
  <c r="M83" i="31"/>
  <c r="N83" i="31"/>
  <c r="M98" i="31"/>
  <c r="N98" i="31"/>
  <c r="BK585" i="31"/>
  <c r="BD585" i="31"/>
  <c r="M537" i="31"/>
  <c r="N537" i="31"/>
  <c r="V554" i="31"/>
  <c r="V552" i="31"/>
  <c r="AK575" i="31"/>
  <c r="AK416" i="31"/>
  <c r="M483" i="31"/>
  <c r="N483" i="31"/>
  <c r="M457" i="31"/>
  <c r="N457" i="31"/>
  <c r="AK569" i="31"/>
  <c r="AK566" i="31"/>
  <c r="AD379" i="31"/>
  <c r="Y386" i="31"/>
  <c r="Y384" i="31"/>
  <c r="M355" i="31"/>
  <c r="V355" i="31"/>
  <c r="M291" i="31"/>
  <c r="N291" i="31"/>
  <c r="BK226" i="31"/>
  <c r="AW226" i="31"/>
  <c r="BK213" i="31"/>
  <c r="AW213" i="31"/>
  <c r="BK100" i="31"/>
  <c r="AW100" i="31"/>
  <c r="M127" i="31"/>
  <c r="V127" i="31"/>
  <c r="AD167" i="31"/>
  <c r="AQ94" i="31"/>
  <c r="BK122" i="31"/>
  <c r="AW122" i="31"/>
  <c r="N60" i="31"/>
  <c r="AX32" i="31"/>
  <c r="Q70" i="31"/>
  <c r="AS32" i="31"/>
  <c r="AF32" i="31"/>
  <c r="I33" i="31"/>
  <c r="AO70" i="31"/>
  <c r="AP32" i="31"/>
  <c r="L32" i="31"/>
  <c r="R33" i="31"/>
  <c r="AV111" i="31"/>
  <c r="M17" i="31"/>
  <c r="N17" i="31"/>
  <c r="Y641" i="31"/>
  <c r="Y639" i="31"/>
  <c r="V365" i="31"/>
  <c r="H155" i="31"/>
  <c r="H153" i="31"/>
  <c r="AY33" i="31"/>
  <c r="AY706" i="31" s="1"/>
  <c r="AQ33" i="31"/>
  <c r="M402" i="31"/>
  <c r="N402" i="31"/>
  <c r="BK201" i="31"/>
  <c r="AW201" i="31"/>
  <c r="BC687" i="31"/>
  <c r="AQ652" i="31"/>
  <c r="J626" i="31"/>
  <c r="BE698" i="31"/>
  <c r="AL661" i="31"/>
  <c r="T687" i="31"/>
  <c r="AQ640" i="31"/>
  <c r="AJ687" i="31"/>
  <c r="X652" i="31"/>
  <c r="AL698" i="31"/>
  <c r="Q661" i="31"/>
  <c r="BA626" i="31"/>
  <c r="T652" i="31"/>
  <c r="S626" i="31"/>
  <c r="AV687" i="31"/>
  <c r="O687" i="31"/>
  <c r="R652" i="31"/>
  <c r="AQ687" i="31"/>
  <c r="U652" i="31"/>
  <c r="AA687" i="31"/>
  <c r="Q611" i="31"/>
  <c r="AJ539" i="31"/>
  <c r="AE428" i="31"/>
  <c r="AJ640" i="31"/>
  <c r="AB595" i="31"/>
  <c r="AR518" i="31"/>
  <c r="AR514" i="31"/>
  <c r="V471" i="31"/>
  <c r="V469" i="31"/>
  <c r="AB385" i="31"/>
  <c r="AR679" i="31"/>
  <c r="Z517" i="31"/>
  <c r="AV366" i="31"/>
  <c r="AR611" i="31"/>
  <c r="AR600" i="31"/>
  <c r="W488" i="31"/>
  <c r="AX439" i="31"/>
  <c r="W553" i="31"/>
  <c r="AR429" i="31"/>
  <c r="AR427" i="31"/>
  <c r="BB595" i="31"/>
  <c r="S488" i="31"/>
  <c r="AE459" i="31"/>
  <c r="S517" i="31"/>
  <c r="T428" i="31"/>
  <c r="BF366" i="31"/>
  <c r="AV470" i="31"/>
  <c r="AB439" i="31"/>
  <c r="W569" i="31"/>
  <c r="AV488" i="31"/>
  <c r="AE403" i="31"/>
  <c r="BH348" i="31"/>
  <c r="AQ568" i="31"/>
  <c r="O488" i="31"/>
  <c r="AR419" i="31"/>
  <c r="AR415" i="31"/>
  <c r="AH385" i="31"/>
  <c r="AR553" i="31"/>
  <c r="AR544" i="31"/>
  <c r="BG488" i="31"/>
  <c r="AV304" i="31"/>
  <c r="AI294" i="31"/>
  <c r="BG241" i="31"/>
  <c r="AF208" i="31"/>
  <c r="AB176" i="31"/>
  <c r="BF241" i="31"/>
  <c r="J176" i="31"/>
  <c r="AP124" i="31"/>
  <c r="AE304" i="31"/>
  <c r="P294" i="31"/>
  <c r="V155" i="31"/>
  <c r="V153" i="31"/>
  <c r="BC241" i="31"/>
  <c r="AG188" i="31"/>
  <c r="Z304" i="31"/>
  <c r="AE188" i="31"/>
  <c r="AF154" i="31"/>
  <c r="Z188" i="31"/>
  <c r="O385" i="31"/>
  <c r="AN188" i="31"/>
  <c r="AQ139" i="31"/>
  <c r="AU189" i="31"/>
  <c r="AL188" i="31"/>
  <c r="AU553" i="31"/>
  <c r="AA568" i="31"/>
  <c r="AH208" i="31"/>
  <c r="AX652" i="31"/>
  <c r="BA674" i="31"/>
  <c r="AG154" i="31"/>
  <c r="P140" i="31"/>
  <c r="AB154" i="31"/>
  <c r="P640" i="31"/>
  <c r="BK696" i="31"/>
  <c r="AW696" i="31"/>
  <c r="BK607" i="31"/>
  <c r="BD607" i="31"/>
  <c r="BK592" i="31"/>
  <c r="BD592" i="31"/>
  <c r="AD529" i="31"/>
  <c r="N508" i="31"/>
  <c r="AK581" i="31"/>
  <c r="BK465" i="31"/>
  <c r="BD465" i="31"/>
  <c r="M549" i="31"/>
  <c r="N549" i="31"/>
  <c r="AD457" i="31"/>
  <c r="N450" i="31"/>
  <c r="BK400" i="31"/>
  <c r="AW400" i="31"/>
  <c r="BK412" i="31"/>
  <c r="AW412" i="31"/>
  <c r="BK357" i="31"/>
  <c r="AW357" i="31"/>
  <c r="BK363" i="31"/>
  <c r="AW363" i="31"/>
  <c r="BK355" i="31"/>
  <c r="BD355" i="31"/>
  <c r="M335" i="31"/>
  <c r="N335" i="31"/>
  <c r="BK339" i="31"/>
  <c r="AW339" i="31"/>
  <c r="N378" i="31"/>
  <c r="BK248" i="31"/>
  <c r="BD248" i="31"/>
  <c r="AK164" i="31"/>
  <c r="N264" i="31"/>
  <c r="BK149" i="31"/>
  <c r="BD149" i="31"/>
  <c r="BK326" i="31"/>
  <c r="AW326" i="31"/>
  <c r="M164" i="31"/>
  <c r="N164" i="31"/>
  <c r="M218" i="31"/>
  <c r="N218" i="31"/>
  <c r="BK151" i="31"/>
  <c r="AW151" i="31"/>
  <c r="N36" i="31"/>
  <c r="BK60" i="31"/>
  <c r="AW60" i="31"/>
  <c r="M110" i="31"/>
  <c r="N110" i="31"/>
  <c r="M14" i="31"/>
  <c r="N14" i="31"/>
  <c r="M551" i="31"/>
  <c r="N551" i="31"/>
  <c r="M651" i="31"/>
  <c r="N651" i="31"/>
  <c r="BD471" i="31"/>
  <c r="BD469" i="31"/>
  <c r="BD423" i="31"/>
  <c r="M498" i="31"/>
  <c r="N498" i="31"/>
  <c r="BK328" i="31"/>
  <c r="AW328" i="31"/>
  <c r="H386" i="31"/>
  <c r="H384" i="31"/>
  <c r="AK273" i="31"/>
  <c r="AD305" i="31"/>
  <c r="AD303" i="31"/>
  <c r="BK234" i="31"/>
  <c r="AW234" i="31"/>
  <c r="BK197" i="31"/>
  <c r="BD197" i="31"/>
  <c r="AO95" i="31"/>
  <c r="M100" i="31"/>
  <c r="N100" i="31"/>
  <c r="O111" i="31"/>
  <c r="BK16" i="31"/>
  <c r="AW16" i="31"/>
  <c r="BD87" i="31"/>
  <c r="AG32" i="31"/>
  <c r="AD43" i="31"/>
  <c r="O32" i="31"/>
  <c r="M61" i="31"/>
  <c r="V61" i="31"/>
  <c r="AJ33" i="31"/>
  <c r="BK50" i="31"/>
  <c r="BD50" i="31"/>
  <c r="BK26" i="31"/>
  <c r="BD26" i="31"/>
  <c r="AZ32" i="31"/>
  <c r="H429" i="31"/>
  <c r="H427" i="31"/>
  <c r="H471" i="31"/>
  <c r="H469" i="31"/>
  <c r="M313" i="31"/>
  <c r="V313" i="31"/>
  <c r="M261" i="31"/>
  <c r="N261" i="31"/>
  <c r="V8" i="31"/>
  <c r="AB33" i="31"/>
  <c r="AT305" i="31"/>
  <c r="AT303" i="31"/>
  <c r="AU111" i="31"/>
  <c r="H305" i="31"/>
  <c r="H303" i="31"/>
  <c r="AN687" i="31"/>
  <c r="AB652" i="31"/>
  <c r="BI612" i="31"/>
  <c r="T661" i="31"/>
  <c r="AX674" i="31"/>
  <c r="AB640" i="31"/>
  <c r="S687" i="31"/>
  <c r="BF640" i="31"/>
  <c r="W626" i="31"/>
  <c r="BB652" i="31"/>
  <c r="AL626" i="31"/>
  <c r="U241" i="31"/>
  <c r="BH674" i="31"/>
  <c r="AG687" i="31"/>
  <c r="AZ652" i="31"/>
  <c r="BF674" i="31"/>
  <c r="BA640" i="31"/>
  <c r="AB687" i="31"/>
  <c r="J687" i="31"/>
  <c r="AN568" i="31"/>
  <c r="S539" i="31"/>
  <c r="L428" i="31"/>
  <c r="S640" i="31"/>
  <c r="BC470" i="31"/>
  <c r="BF385" i="31"/>
  <c r="AG366" i="31"/>
  <c r="AH439" i="31"/>
  <c r="BC428" i="31"/>
  <c r="AY403" i="31"/>
  <c r="AM595" i="31"/>
  <c r="AR540" i="31"/>
  <c r="AR534" i="31"/>
  <c r="AY470" i="31"/>
  <c r="BG459" i="31"/>
  <c r="AP366" i="31"/>
  <c r="AG470" i="31"/>
  <c r="AG488" i="31"/>
  <c r="L403" i="31"/>
  <c r="AB568" i="31"/>
  <c r="Q385" i="31"/>
  <c r="AF595" i="31"/>
  <c r="AE553" i="31"/>
  <c r="AQ488" i="31"/>
  <c r="AG304" i="31"/>
  <c r="O208" i="31"/>
  <c r="AP241" i="31"/>
  <c r="AZ154" i="31"/>
  <c r="AA124" i="31"/>
  <c r="L304" i="31"/>
  <c r="AN241" i="31"/>
  <c r="P188" i="31"/>
  <c r="BB241" i="31"/>
  <c r="I304" i="31"/>
  <c r="L188" i="31"/>
  <c r="O154" i="31"/>
  <c r="AR177" i="31"/>
  <c r="AR172" i="31"/>
  <c r="X188" i="31"/>
  <c r="BE154" i="31"/>
  <c r="AB139" i="31"/>
  <c r="S33" i="31"/>
  <c r="AT189" i="31"/>
  <c r="AT187" i="31"/>
  <c r="AV428" i="31"/>
  <c r="T188" i="31"/>
  <c r="BB154" i="31"/>
  <c r="AF553" i="31"/>
  <c r="J568" i="31"/>
  <c r="Q208" i="31"/>
  <c r="AH652" i="31"/>
  <c r="BI698" i="31"/>
  <c r="BF347" i="31"/>
  <c r="AL674" i="31"/>
  <c r="Z208" i="31"/>
  <c r="P154" i="31"/>
  <c r="AX154" i="31"/>
  <c r="BA124" i="31"/>
  <c r="BH687" i="31"/>
  <c r="AI640" i="31"/>
  <c r="AN33" i="31"/>
  <c r="BB439" i="31"/>
  <c r="AQ470" i="31"/>
  <c r="BE661" i="31"/>
  <c r="U304" i="31"/>
  <c r="AA470" i="31"/>
  <c r="BK183" i="31"/>
  <c r="AW183" i="31"/>
  <c r="M696" i="31"/>
  <c r="N696" i="31"/>
  <c r="M625" i="31"/>
  <c r="N625" i="31"/>
  <c r="M604" i="31"/>
  <c r="N604" i="31"/>
  <c r="M584" i="31"/>
  <c r="N584" i="31"/>
  <c r="V562" i="31"/>
  <c r="N589" i="31"/>
  <c r="AD565" i="31"/>
  <c r="M545" i="31"/>
  <c r="N545" i="31"/>
  <c r="M478" i="31"/>
  <c r="N478" i="31"/>
  <c r="BK526" i="31"/>
  <c r="AW526" i="31"/>
  <c r="BK579" i="31"/>
  <c r="BD579" i="31"/>
  <c r="BK565" i="31"/>
  <c r="AW565" i="31"/>
  <c r="BK446" i="31"/>
  <c r="BD446" i="31"/>
  <c r="AD435" i="31"/>
  <c r="Y400" i="31"/>
  <c r="M533" i="31"/>
  <c r="N533" i="31"/>
  <c r="BK402" i="31"/>
  <c r="BD402" i="31"/>
  <c r="M334" i="31"/>
  <c r="N334" i="31"/>
  <c r="BK345" i="31"/>
  <c r="AW345" i="31"/>
  <c r="BK372" i="31"/>
  <c r="BD372" i="31"/>
  <c r="N282" i="31"/>
  <c r="AD252" i="31"/>
  <c r="AK351" i="31"/>
  <c r="BK225" i="31"/>
  <c r="AW225" i="31"/>
  <c r="AD160" i="31"/>
  <c r="M263" i="31"/>
  <c r="N263" i="31"/>
  <c r="AK201" i="31"/>
  <c r="BK161" i="31"/>
  <c r="BD161" i="31"/>
  <c r="BK215" i="31"/>
  <c r="BD215" i="31"/>
  <c r="BK93" i="31"/>
  <c r="BD93" i="31"/>
  <c r="N30" i="31"/>
  <c r="BK138" i="31"/>
  <c r="AW138" i="31"/>
  <c r="BK59" i="31"/>
  <c r="AW59" i="31"/>
  <c r="AD112" i="31"/>
  <c r="AG112" i="32" s="1"/>
  <c r="AD109" i="31"/>
  <c r="BK28" i="31"/>
  <c r="AW28" i="31"/>
  <c r="M482" i="31"/>
  <c r="N482" i="31"/>
  <c r="AD669" i="31"/>
  <c r="N554" i="31"/>
  <c r="N552" i="31"/>
  <c r="M586" i="31"/>
  <c r="V586" i="31"/>
  <c r="BK646" i="31"/>
  <c r="BD646" i="31"/>
  <c r="M447" i="31"/>
  <c r="N447" i="31"/>
  <c r="M528" i="31"/>
  <c r="N528" i="31"/>
  <c r="BK262" i="31"/>
  <c r="AW262" i="31"/>
  <c r="M202" i="31"/>
  <c r="N202" i="31"/>
  <c r="BK130" i="31"/>
  <c r="AW130" i="31"/>
  <c r="AS111" i="31"/>
  <c r="AA95" i="31"/>
  <c r="AW155" i="31"/>
  <c r="AW153" i="31"/>
  <c r="M106" i="31"/>
  <c r="N106" i="31"/>
  <c r="T111" i="31"/>
  <c r="M56" i="31"/>
  <c r="N56" i="31"/>
  <c r="AJ32" i="31"/>
  <c r="M58" i="31"/>
  <c r="N58" i="31"/>
  <c r="AT15" i="31"/>
  <c r="AR95" i="31"/>
  <c r="AR87" i="31"/>
  <c r="BA33" i="31"/>
  <c r="R32" i="31"/>
  <c r="AK23" i="31"/>
  <c r="AW172" i="31"/>
  <c r="AD58" i="31"/>
  <c r="AK163" i="31"/>
  <c r="AK48" i="31"/>
  <c r="AL32" i="31"/>
  <c r="AY32" i="31"/>
  <c r="AW471" i="31"/>
  <c r="AW469" i="31"/>
  <c r="M220" i="31"/>
  <c r="N220" i="31"/>
  <c r="BK67" i="31"/>
  <c r="AW67" i="31"/>
  <c r="AD155" i="31"/>
  <c r="AD153" i="31"/>
  <c r="X687" i="31"/>
  <c r="AU612" i="31"/>
  <c r="Z698" i="31"/>
  <c r="BF652" i="31"/>
  <c r="AH674" i="31"/>
  <c r="AV674" i="31"/>
  <c r="AP640" i="31"/>
  <c r="T698" i="31"/>
  <c r="AM652" i="31"/>
  <c r="T626" i="31"/>
  <c r="AT699" i="31"/>
  <c r="AT697" i="31"/>
  <c r="AS674" i="31"/>
  <c r="BC640" i="31"/>
  <c r="P687" i="31"/>
  <c r="AJ652" i="31"/>
  <c r="U123" i="31"/>
  <c r="AP674" i="31"/>
  <c r="AL640" i="31"/>
  <c r="BB674" i="31"/>
  <c r="AT596" i="31"/>
  <c r="AT594" i="31"/>
  <c r="X568" i="31"/>
  <c r="BI518" i="31"/>
  <c r="BF488" i="31"/>
  <c r="BF517" i="31"/>
  <c r="AN470" i="31"/>
  <c r="AZ439" i="31"/>
  <c r="AR641" i="31"/>
  <c r="AR639" i="31"/>
  <c r="BE553" i="31"/>
  <c r="I517" i="31"/>
  <c r="AP385" i="31"/>
  <c r="AZ568" i="31"/>
  <c r="BA470" i="31"/>
  <c r="Q439" i="31"/>
  <c r="BC595" i="31"/>
  <c r="AN428" i="31"/>
  <c r="W595" i="31"/>
  <c r="BH539" i="31"/>
  <c r="AI470" i="31"/>
  <c r="BI439" i="31"/>
  <c r="AQ459" i="31"/>
  <c r="AA366" i="31"/>
  <c r="P470" i="31"/>
  <c r="AZ428" i="31"/>
  <c r="BI403" i="31"/>
  <c r="AO366" i="31"/>
  <c r="P488" i="31"/>
  <c r="O595" i="31"/>
  <c r="L553" i="31"/>
  <c r="AB488" i="31"/>
  <c r="P304" i="31"/>
  <c r="BI254" i="31"/>
  <c r="AB241" i="31"/>
  <c r="BA154" i="31"/>
  <c r="AA241" i="31"/>
  <c r="AY188" i="31"/>
  <c r="AJ154" i="31"/>
  <c r="J124" i="31"/>
  <c r="BI33" i="31"/>
  <c r="AP295" i="31"/>
  <c r="BF254" i="31"/>
  <c r="BF304" i="31"/>
  <c r="AM241" i="31"/>
  <c r="BC295" i="31"/>
  <c r="AR255" i="31"/>
  <c r="AR250" i="31"/>
  <c r="BI177" i="31"/>
  <c r="AX139" i="31"/>
  <c r="W33" i="31"/>
  <c r="I242" i="31"/>
  <c r="AT155" i="31"/>
  <c r="AT153" i="31"/>
  <c r="AO154" i="31"/>
  <c r="W188" i="31"/>
  <c r="AM154" i="31"/>
  <c r="O553" i="31"/>
  <c r="AI176" i="31"/>
  <c r="BB188" i="31"/>
  <c r="Q652" i="31"/>
  <c r="AP347" i="31"/>
  <c r="T674" i="31"/>
  <c r="I208" i="31"/>
  <c r="AH154" i="31"/>
  <c r="AE687" i="31"/>
  <c r="R640" i="31"/>
  <c r="AV698" i="31"/>
  <c r="BB33" i="31"/>
  <c r="BB706" i="31" s="1"/>
  <c r="AM439" i="31"/>
  <c r="AB470" i="31"/>
  <c r="AO661" i="31"/>
  <c r="BK578" i="31"/>
  <c r="AW578" i="31"/>
  <c r="BK513" i="31"/>
  <c r="AW513" i="31"/>
  <c r="BK438" i="31"/>
  <c r="AW438" i="31"/>
  <c r="BK532" i="31"/>
  <c r="BD532" i="31"/>
  <c r="N376" i="31"/>
  <c r="AK275" i="31"/>
  <c r="AK231" i="31"/>
  <c r="M684" i="31"/>
  <c r="N684" i="31"/>
  <c r="M671" i="31"/>
  <c r="N671" i="31"/>
  <c r="M579" i="31"/>
  <c r="V579" i="31"/>
  <c r="M599" i="31"/>
  <c r="N599" i="31"/>
  <c r="BK501" i="31"/>
  <c r="AW501" i="31"/>
  <c r="BD573" i="31"/>
  <c r="AD236" i="31"/>
  <c r="Y339" i="31"/>
  <c r="M281" i="31"/>
  <c r="N281" i="31"/>
  <c r="M225" i="31"/>
  <c r="N225" i="31"/>
  <c r="BK150" i="31"/>
  <c r="BD150" i="31"/>
  <c r="M240" i="31"/>
  <c r="N240" i="31"/>
  <c r="AK158" i="31"/>
  <c r="BK147" i="31"/>
  <c r="AW147" i="31"/>
  <c r="AK260" i="31"/>
  <c r="M129" i="31"/>
  <c r="N129" i="31"/>
  <c r="M150" i="31"/>
  <c r="V150" i="31"/>
  <c r="M24" i="31"/>
  <c r="N24" i="31"/>
  <c r="AD265" i="31"/>
  <c r="AD92" i="31"/>
  <c r="M134" i="31"/>
  <c r="N134" i="31"/>
  <c r="M278" i="31"/>
  <c r="N278" i="31"/>
  <c r="M557" i="31"/>
  <c r="N557" i="31"/>
  <c r="U94" i="31"/>
  <c r="M693" i="31"/>
  <c r="N693" i="31"/>
  <c r="M536" i="31"/>
  <c r="N536" i="31"/>
  <c r="M409" i="31"/>
  <c r="N409" i="31"/>
  <c r="AD342" i="31"/>
  <c r="AD340" i="31"/>
  <c r="BD189" i="31"/>
  <c r="BD187" i="31"/>
  <c r="AD174" i="31"/>
  <c r="AR111" i="31"/>
  <c r="AR99" i="31"/>
  <c r="BK80" i="31"/>
  <c r="BD80" i="31"/>
  <c r="BK106" i="31"/>
  <c r="AW106" i="31"/>
  <c r="AW189" i="31"/>
  <c r="AW187" i="31"/>
  <c r="N118" i="31"/>
  <c r="W32" i="31"/>
  <c r="BF111" i="31"/>
  <c r="AO33" i="31"/>
  <c r="K33" i="31"/>
  <c r="M29" i="31"/>
  <c r="N29" i="31"/>
  <c r="AK41" i="31"/>
  <c r="M31" i="31"/>
  <c r="N31" i="31"/>
  <c r="M54" i="31"/>
  <c r="N54" i="31"/>
  <c r="T33" i="31"/>
  <c r="M92" i="31"/>
  <c r="N92" i="31"/>
  <c r="BK12" i="31"/>
  <c r="AW12" i="31"/>
  <c r="Q111" i="31"/>
  <c r="BG33" i="31"/>
  <c r="J32" i="31"/>
  <c r="X32" i="31"/>
  <c r="V596" i="31"/>
  <c r="V594" i="31"/>
  <c r="AK489" i="31"/>
  <c r="AK487" i="31"/>
  <c r="Y471" i="31"/>
  <c r="Y469" i="31"/>
  <c r="Y155" i="31"/>
  <c r="Y153" i="31"/>
  <c r="AD189" i="31"/>
  <c r="AD187" i="31"/>
  <c r="M21" i="31"/>
  <c r="V21" i="31"/>
  <c r="N8" i="31"/>
  <c r="U687" i="31"/>
  <c r="AZ674" i="31"/>
  <c r="AF612" i="31"/>
  <c r="I698" i="31"/>
  <c r="AP652" i="31"/>
  <c r="Q674" i="31"/>
  <c r="AG674" i="31"/>
  <c r="AA640" i="31"/>
  <c r="AY687" i="31"/>
  <c r="W652" i="31"/>
  <c r="AR666" i="31"/>
  <c r="AN640" i="31"/>
  <c r="BG674" i="31"/>
  <c r="S652" i="31"/>
  <c r="AA674" i="31"/>
  <c r="T640" i="31"/>
  <c r="AM674" i="31"/>
  <c r="BG553" i="31"/>
  <c r="AP488" i="31"/>
  <c r="X470" i="31"/>
  <c r="AJ439" i="31"/>
  <c r="BC488" i="31"/>
  <c r="AY439" i="31"/>
  <c r="T418" i="31"/>
  <c r="AA385" i="31"/>
  <c r="AH640" i="31"/>
  <c r="AL470" i="31"/>
  <c r="BE428" i="31"/>
  <c r="AR367" i="31"/>
  <c r="AR364" i="31"/>
  <c r="AN595" i="31"/>
  <c r="BB517" i="31"/>
  <c r="BI459" i="31"/>
  <c r="X428" i="31"/>
  <c r="R403" i="31"/>
  <c r="AR366" i="31"/>
  <c r="AR352" i="31"/>
  <c r="R470" i="31"/>
  <c r="AU439" i="31"/>
  <c r="AH418" i="31"/>
  <c r="AV568" i="31"/>
  <c r="J366" i="31"/>
  <c r="BI568" i="31"/>
  <c r="AJ428" i="31"/>
  <c r="AU403" i="31"/>
  <c r="AR568" i="31"/>
  <c r="AR558" i="31"/>
  <c r="AY385" i="31"/>
  <c r="AV553" i="31"/>
  <c r="BH470" i="31"/>
  <c r="BE439" i="31"/>
  <c r="BG418" i="31"/>
  <c r="AR488" i="31"/>
  <c r="AR475" i="31"/>
  <c r="BA539" i="31"/>
  <c r="AU254" i="31"/>
  <c r="AL154" i="31"/>
  <c r="AR295" i="31"/>
  <c r="AR288" i="31"/>
  <c r="BH254" i="31"/>
  <c r="J241" i="31"/>
  <c r="AI188" i="31"/>
  <c r="S154" i="31"/>
  <c r="AF33" i="31"/>
  <c r="AH177" i="31"/>
  <c r="AP304" i="31"/>
  <c r="BA241" i="31"/>
  <c r="BB304" i="31"/>
  <c r="BE255" i="31"/>
  <c r="AX241" i="31"/>
  <c r="BE177" i="31"/>
  <c r="Z154" i="31"/>
  <c r="AV124" i="31"/>
  <c r="AM188" i="31"/>
  <c r="BA366" i="31"/>
  <c r="AA347" i="31"/>
  <c r="BC439" i="31"/>
  <c r="BI188" i="31"/>
  <c r="AZ139" i="31"/>
  <c r="Q154" i="31"/>
  <c r="J154" i="31"/>
  <c r="AI154" i="31"/>
  <c r="BF188" i="31"/>
  <c r="L687" i="31"/>
  <c r="AG698" i="31"/>
  <c r="BI428" i="31"/>
  <c r="Z661" i="31"/>
  <c r="N358" i="31"/>
  <c r="AD365" i="31"/>
  <c r="M382" i="31"/>
  <c r="N382" i="31"/>
  <c r="M262" i="31"/>
  <c r="N262" i="31"/>
  <c r="Y648" i="31"/>
  <c r="AD686" i="31"/>
  <c r="M686" i="31"/>
  <c r="N686" i="31"/>
  <c r="BK636" i="31"/>
  <c r="AW636" i="31"/>
  <c r="BK658" i="31"/>
  <c r="BD658" i="31"/>
  <c r="N560" i="31"/>
  <c r="BK456" i="31"/>
  <c r="AW456" i="31"/>
  <c r="BK530" i="31"/>
  <c r="AW530" i="31"/>
  <c r="N353" i="31"/>
  <c r="AK376" i="31"/>
  <c r="BK695" i="31"/>
  <c r="BD695" i="31"/>
  <c r="M685" i="31"/>
  <c r="N685" i="31"/>
  <c r="AD680" i="31"/>
  <c r="M632" i="31"/>
  <c r="V632" i="31"/>
  <c r="M577" i="31"/>
  <c r="N577" i="31"/>
  <c r="H625" i="31"/>
  <c r="AD497" i="31"/>
  <c r="M538" i="31"/>
  <c r="N538" i="31"/>
  <c r="M567" i="31"/>
  <c r="N567" i="31"/>
  <c r="Y513" i="31"/>
  <c r="BK454" i="31"/>
  <c r="BD454" i="31"/>
  <c r="BK449" i="31"/>
  <c r="AW449" i="31"/>
  <c r="BK498" i="31"/>
  <c r="BD498" i="31"/>
  <c r="AK400" i="31"/>
  <c r="BK375" i="31"/>
  <c r="AW375" i="31"/>
  <c r="H397" i="31"/>
  <c r="AK329" i="31"/>
  <c r="BK278" i="31"/>
  <c r="BD278" i="31"/>
  <c r="N526" i="31"/>
  <c r="BK290" i="31"/>
  <c r="AW290" i="31"/>
  <c r="AD277" i="31"/>
  <c r="AK332" i="31"/>
  <c r="AD221" i="31"/>
  <c r="BK145" i="31"/>
  <c r="BD145" i="31"/>
  <c r="M239" i="31"/>
  <c r="N239" i="31"/>
  <c r="M122" i="31"/>
  <c r="N122" i="31"/>
  <c r="AK183" i="31"/>
  <c r="BK270" i="31"/>
  <c r="BD270" i="31"/>
  <c r="BK81" i="31"/>
  <c r="BD81" i="31"/>
  <c r="M48" i="31"/>
  <c r="N48" i="31"/>
  <c r="BK11" i="31"/>
  <c r="AW11" i="31"/>
  <c r="M231" i="31"/>
  <c r="N231" i="31"/>
  <c r="AD55" i="31"/>
  <c r="M77" i="31"/>
  <c r="N77" i="31"/>
  <c r="BK273" i="31"/>
  <c r="AW273" i="31"/>
  <c r="M50" i="31"/>
  <c r="N50" i="31"/>
  <c r="BK659" i="31"/>
  <c r="AW659" i="31"/>
  <c r="U32" i="31"/>
  <c r="AT554" i="31"/>
  <c r="AT552" i="31"/>
  <c r="N699" i="31"/>
  <c r="N697" i="31"/>
  <c r="U33" i="31"/>
  <c r="AD641" i="31"/>
  <c r="AD639" i="31"/>
  <c r="AD579" i="31"/>
  <c r="M668" i="31"/>
  <c r="N668" i="31"/>
  <c r="M670" i="31"/>
  <c r="N670" i="31"/>
  <c r="N476" i="31"/>
  <c r="AD341" i="31"/>
  <c r="M340" i="31"/>
  <c r="N340" i="31"/>
  <c r="BK237" i="31"/>
  <c r="BD237" i="31"/>
  <c r="AK261" i="31"/>
  <c r="AF111" i="31"/>
  <c r="M104" i="31"/>
  <c r="N104" i="31"/>
  <c r="M147" i="31"/>
  <c r="N147" i="31"/>
  <c r="M162" i="31"/>
  <c r="N162" i="31"/>
  <c r="BA111" i="31"/>
  <c r="N93" i="31"/>
  <c r="AK131" i="31"/>
  <c r="AT42" i="31"/>
  <c r="M52" i="31"/>
  <c r="N52" i="31"/>
  <c r="AA33" i="31"/>
  <c r="AZ33" i="31"/>
  <c r="AZ706" i="31" s="1"/>
  <c r="AK143" i="31"/>
  <c r="BK23" i="31"/>
  <c r="AW23" i="31"/>
  <c r="BA32" i="31"/>
  <c r="BK52" i="31"/>
  <c r="AW52" i="31"/>
  <c r="AS33" i="31"/>
  <c r="BK29" i="31"/>
  <c r="AW29" i="31"/>
  <c r="I32" i="31"/>
  <c r="BD489" i="31"/>
  <c r="BD487" i="31"/>
  <c r="V489" i="31"/>
  <c r="V487" i="31"/>
  <c r="V189" i="31"/>
  <c r="V187" i="31"/>
  <c r="H122" i="31"/>
  <c r="M646" i="31"/>
  <c r="N646" i="31"/>
  <c r="V386" i="31"/>
  <c r="V384" i="31"/>
  <c r="BK56" i="31"/>
  <c r="BD56" i="31"/>
  <c r="P32" i="31"/>
  <c r="U488" i="31"/>
  <c r="AJ674" i="31"/>
  <c r="BI640" i="31"/>
  <c r="O612" i="31"/>
  <c r="BB687" i="31"/>
  <c r="AA652" i="31"/>
  <c r="AZ661" i="31"/>
  <c r="P674" i="31"/>
  <c r="J640" i="31"/>
  <c r="AI687" i="31"/>
  <c r="BE640" i="31"/>
  <c r="AD699" i="31"/>
  <c r="AD697" i="31"/>
  <c r="AE674" i="31"/>
  <c r="X640" i="31"/>
  <c r="AQ674" i="31"/>
  <c r="AX641" i="31"/>
  <c r="AX698" i="31"/>
  <c r="J674" i="31"/>
  <c r="BC674" i="31"/>
  <c r="W674" i="31"/>
  <c r="BH595" i="31"/>
  <c r="AQ553" i="31"/>
  <c r="AF518" i="31"/>
  <c r="AA488" i="31"/>
  <c r="S459" i="31"/>
  <c r="AY366" i="31"/>
  <c r="BF553" i="31"/>
  <c r="AA517" i="31"/>
  <c r="S439" i="31"/>
  <c r="AR626" i="31"/>
  <c r="AR616" i="31"/>
  <c r="Z553" i="31"/>
  <c r="AN488" i="31"/>
  <c r="AI439" i="31"/>
  <c r="J385" i="31"/>
  <c r="Q640" i="31"/>
  <c r="S568" i="31"/>
  <c r="T470" i="31"/>
  <c r="AO428" i="31"/>
  <c r="X595" i="31"/>
  <c r="AU459" i="31"/>
  <c r="AR539" i="31"/>
  <c r="AR522" i="31"/>
  <c r="AF439" i="31"/>
  <c r="Q418" i="31"/>
  <c r="AY488" i="31"/>
  <c r="AV403" i="31"/>
  <c r="BC611" i="31"/>
  <c r="AU568" i="31"/>
  <c r="R517" i="31"/>
  <c r="S428" i="31"/>
  <c r="AF403" i="31"/>
  <c r="I366" i="31"/>
  <c r="AR471" i="31"/>
  <c r="AR469" i="31"/>
  <c r="BF439" i="31"/>
  <c r="AI385" i="31"/>
  <c r="L348" i="31"/>
  <c r="AG553" i="31"/>
  <c r="AV517" i="31"/>
  <c r="AO439" i="31"/>
  <c r="AQ418" i="31"/>
  <c r="AM366" i="31"/>
  <c r="AL539" i="31"/>
  <c r="AZ188" i="31"/>
  <c r="T154" i="31"/>
  <c r="R188" i="31"/>
  <c r="AA304" i="31"/>
  <c r="BE208" i="31"/>
  <c r="X295" i="31"/>
  <c r="AL241" i="31"/>
  <c r="AF177" i="31"/>
  <c r="Q139" i="31"/>
  <c r="AQ255" i="31"/>
  <c r="AM304" i="31"/>
  <c r="AV385" i="31"/>
  <c r="I154" i="31"/>
  <c r="AV208" i="31"/>
  <c r="BF140" i="31"/>
  <c r="AR124" i="31"/>
  <c r="AR121" i="31"/>
  <c r="AE154" i="31"/>
  <c r="J347" i="31"/>
  <c r="AY154" i="31"/>
  <c r="AN439" i="31"/>
  <c r="AJ139" i="31"/>
  <c r="AY139" i="31"/>
  <c r="BF33" i="31"/>
  <c r="AP188" i="31"/>
  <c r="BE674" i="31"/>
  <c r="P698" i="31"/>
  <c r="BC661" i="31"/>
  <c r="AU428" i="31"/>
  <c r="I661" i="31"/>
  <c r="M432" i="31"/>
  <c r="N432" i="31"/>
  <c r="AK502" i="31"/>
  <c r="AD372" i="31"/>
  <c r="M321" i="31"/>
  <c r="N321" i="31"/>
  <c r="M682" i="31"/>
  <c r="V682" i="31"/>
  <c r="BK635" i="31"/>
  <c r="AW635" i="31"/>
  <c r="BK623" i="31"/>
  <c r="AW623" i="31"/>
  <c r="BK601" i="31"/>
  <c r="BD601" i="31"/>
  <c r="BK610" i="31"/>
  <c r="AW610" i="31"/>
  <c r="AK513" i="31"/>
  <c r="BK551" i="31"/>
  <c r="AW551" i="31"/>
  <c r="BK394" i="31"/>
  <c r="AW394" i="31"/>
  <c r="N637" i="31"/>
  <c r="BK680" i="31"/>
  <c r="BD680" i="31"/>
  <c r="N636" i="31"/>
  <c r="AK636" i="31"/>
  <c r="N617" i="31"/>
  <c r="H641" i="31"/>
  <c r="H639" i="31"/>
  <c r="Y596" i="31"/>
  <c r="Y594" i="31"/>
  <c r="M623" i="31"/>
  <c r="N623" i="31"/>
  <c r="AK582" i="31"/>
  <c r="AK592" i="31"/>
  <c r="M588" i="31"/>
  <c r="N588" i="31"/>
  <c r="M564" i="31"/>
  <c r="N564" i="31"/>
  <c r="BK523" i="31"/>
  <c r="BD523" i="31"/>
  <c r="BK536" i="31"/>
  <c r="AW536" i="31"/>
  <c r="BK521" i="31"/>
  <c r="BD521" i="31"/>
  <c r="H498" i="31"/>
  <c r="AK482" i="31"/>
  <c r="BK392" i="31"/>
  <c r="BD392" i="31"/>
  <c r="M499" i="31"/>
  <c r="N499" i="31"/>
  <c r="BK323" i="31"/>
  <c r="AW323" i="31"/>
  <c r="N311" i="31"/>
  <c r="AK328" i="31"/>
  <c r="BK365" i="31"/>
  <c r="BD365" i="31"/>
  <c r="BK320" i="31"/>
  <c r="BD320" i="31"/>
  <c r="BK316" i="31"/>
  <c r="AW316" i="31"/>
  <c r="BK267" i="31"/>
  <c r="BD267" i="31"/>
  <c r="BK324" i="31"/>
  <c r="BD324" i="31"/>
  <c r="AK310" i="31"/>
  <c r="BK221" i="31"/>
  <c r="BD221" i="31"/>
  <c r="N224" i="31"/>
  <c r="BK119" i="31"/>
  <c r="BD119" i="31"/>
  <c r="BK175" i="31"/>
  <c r="BD175" i="31"/>
  <c r="M253" i="31"/>
  <c r="N253" i="31"/>
  <c r="AK225" i="31"/>
  <c r="BK39" i="31"/>
  <c r="BD39" i="31"/>
  <c r="BK198" i="31"/>
  <c r="BD198" i="31"/>
  <c r="BK127" i="31"/>
  <c r="AW127" i="31"/>
  <c r="AD222" i="31"/>
  <c r="BK107" i="31"/>
  <c r="AW107" i="31"/>
  <c r="AK46" i="31"/>
  <c r="M222" i="31"/>
  <c r="N222" i="31"/>
  <c r="BK92" i="31"/>
  <c r="BD92" i="31"/>
  <c r="AK16" i="31"/>
  <c r="M158" i="31"/>
  <c r="N158" i="31"/>
  <c r="M314" i="31"/>
  <c r="N314" i="31"/>
  <c r="AD695" i="31"/>
  <c r="BK550" i="31"/>
  <c r="AW550" i="31"/>
  <c r="BD625" i="31"/>
  <c r="BK683" i="31"/>
  <c r="AW683" i="31"/>
  <c r="BD699" i="31"/>
  <c r="BD697" i="31"/>
  <c r="N641" i="31"/>
  <c r="N639" i="31"/>
  <c r="M574" i="31"/>
  <c r="V574" i="31"/>
  <c r="M603" i="31"/>
  <c r="N603" i="31"/>
  <c r="AT429" i="31"/>
  <c r="AT427" i="31"/>
  <c r="M510" i="31"/>
  <c r="N510" i="31"/>
  <c r="AD429" i="31"/>
  <c r="AD427" i="31"/>
  <c r="BK525" i="31"/>
  <c r="BD525" i="31"/>
  <c r="BK300" i="31"/>
  <c r="AW300" i="31"/>
  <c r="M300" i="31"/>
  <c r="V300" i="31"/>
  <c r="AD200" i="31"/>
  <c r="M216" i="31"/>
  <c r="N216" i="31"/>
  <c r="M289" i="31"/>
  <c r="N289" i="31"/>
  <c r="AT181" i="31"/>
  <c r="BK91" i="31"/>
  <c r="AW91" i="31"/>
  <c r="AT87" i="31"/>
  <c r="M49" i="31"/>
  <c r="N49" i="31"/>
  <c r="L33" i="31"/>
  <c r="AM33" i="31"/>
  <c r="BF32" i="31"/>
  <c r="AX33" i="31"/>
  <c r="AK93" i="31"/>
  <c r="X70" i="31"/>
  <c r="N40" i="31"/>
  <c r="AM32" i="31"/>
  <c r="AG33" i="31"/>
  <c r="BI111" i="31"/>
  <c r="M46" i="31"/>
  <c r="N46" i="31"/>
  <c r="AR33" i="31"/>
  <c r="AR32" i="31"/>
  <c r="AT489" i="31"/>
  <c r="AT487" i="31"/>
  <c r="H189" i="31"/>
  <c r="H187" i="31"/>
  <c r="AT121" i="31"/>
  <c r="BC33" i="31"/>
  <c r="M592" i="31"/>
  <c r="V592" i="31"/>
  <c r="O33" i="31"/>
  <c r="AH32" i="31"/>
  <c r="U460" i="31"/>
  <c r="S674" i="31"/>
  <c r="AU640" i="31"/>
  <c r="AM687" i="31"/>
  <c r="J652" i="31"/>
  <c r="I626" i="31"/>
  <c r="U661" i="31"/>
  <c r="AJ661" i="31"/>
  <c r="M665" i="31"/>
  <c r="V665" i="31"/>
  <c r="R687" i="31"/>
  <c r="AO640" i="31"/>
  <c r="AZ698" i="31"/>
  <c r="L674" i="31"/>
  <c r="AB674" i="31"/>
  <c r="AW641" i="31"/>
  <c r="AW639" i="31"/>
  <c r="V612" i="31"/>
  <c r="V609" i="31"/>
  <c r="AH698" i="31"/>
  <c r="BH661" i="31"/>
  <c r="AN674" i="31"/>
  <c r="AB553" i="31"/>
  <c r="J488" i="31"/>
  <c r="AI366" i="31"/>
  <c r="AP553" i="31"/>
  <c r="J517" i="31"/>
  <c r="BG428" i="31"/>
  <c r="X488" i="31"/>
  <c r="R439" i="31"/>
  <c r="BG626" i="31"/>
  <c r="BE595" i="31"/>
  <c r="BC553" i="31"/>
  <c r="Z428" i="31"/>
  <c r="AZ403" i="31"/>
  <c r="AS652" i="31"/>
  <c r="BC385" i="31"/>
  <c r="AE539" i="31"/>
  <c r="O439" i="31"/>
  <c r="AX403" i="31"/>
  <c r="P568" i="31"/>
  <c r="AI488" i="31"/>
  <c r="BH439" i="31"/>
  <c r="AG403" i="31"/>
  <c r="AN611" i="31"/>
  <c r="AF568" i="31"/>
  <c r="AX488" i="31"/>
  <c r="O403" i="31"/>
  <c r="BI470" i="31"/>
  <c r="AP439" i="31"/>
  <c r="R385" i="31"/>
  <c r="AX595" i="31"/>
  <c r="P553" i="31"/>
  <c r="AR470" i="31"/>
  <c r="AR464" i="31"/>
  <c r="Z439" i="31"/>
  <c r="AB418" i="31"/>
  <c r="W366" i="31"/>
  <c r="T539" i="31"/>
  <c r="AJ188" i="31"/>
  <c r="J304" i="31"/>
  <c r="AO208" i="31"/>
  <c r="O177" i="31"/>
  <c r="AR305" i="31"/>
  <c r="AR303" i="31"/>
  <c r="BH154" i="31"/>
  <c r="W304" i="31"/>
  <c r="AG385" i="31"/>
  <c r="Q241" i="31"/>
  <c r="BE347" i="31"/>
  <c r="AG208" i="31"/>
  <c r="AP140" i="31"/>
  <c r="U418" i="31"/>
  <c r="L154" i="31"/>
  <c r="T304" i="31"/>
  <c r="AX254" i="31"/>
  <c r="AY304" i="31"/>
  <c r="AX188" i="31"/>
  <c r="BG698" i="31"/>
  <c r="X439" i="31"/>
  <c r="AF188" i="31"/>
  <c r="AI139" i="31"/>
  <c r="BC154" i="31"/>
  <c r="AP33" i="31"/>
  <c r="AT8" i="31"/>
  <c r="AJ123" i="31"/>
  <c r="BG661" i="31"/>
  <c r="AA188" i="31"/>
  <c r="AO674" i="31"/>
  <c r="AN661" i="31"/>
  <c r="AF428" i="31"/>
  <c r="BM705" i="31"/>
  <c r="BM706" i="31"/>
  <c r="BP704" i="31"/>
  <c r="BO710" i="31" s="1"/>
  <c r="M302" i="31"/>
  <c r="BK515" i="31"/>
  <c r="M672" i="31"/>
  <c r="M479" i="31"/>
  <c r="M163" i="31"/>
  <c r="BK660" i="31"/>
  <c r="BK548" i="31"/>
  <c r="BK370" i="31"/>
  <c r="M22" i="31"/>
  <c r="M477" i="31"/>
  <c r="BK284" i="31"/>
  <c r="M354" i="31"/>
  <c r="BK379" i="31"/>
  <c r="BK479" i="31"/>
  <c r="BK312" i="31"/>
  <c r="BK195" i="31"/>
  <c r="BK103" i="31"/>
  <c r="M373" i="31"/>
  <c r="BK458" i="31"/>
  <c r="BK134" i="31"/>
  <c r="BK391" i="31"/>
  <c r="M410" i="31"/>
  <c r="BK47" i="31"/>
  <c r="BK665" i="31"/>
  <c r="BK18" i="31"/>
  <c r="BK25" i="31"/>
  <c r="M344" i="31"/>
  <c r="BK485" i="31"/>
  <c r="M535" i="31"/>
  <c r="M380" i="31"/>
  <c r="BK282" i="31"/>
  <c r="BK170" i="31"/>
  <c r="BK279" i="31"/>
  <c r="BK463" i="31"/>
  <c r="BK341" i="31"/>
  <c r="M377" i="31"/>
  <c r="BK228" i="31"/>
  <c r="BK286" i="31"/>
  <c r="BK668" i="31"/>
  <c r="BK340" i="31"/>
  <c r="M414" i="31"/>
  <c r="BK325" i="31"/>
  <c r="BK224" i="31"/>
  <c r="M90" i="31"/>
  <c r="M301" i="31"/>
  <c r="BK89" i="31"/>
  <c r="BK14" i="31"/>
  <c r="BK322" i="31"/>
  <c r="BK580" i="31"/>
  <c r="BK537" i="31"/>
  <c r="BK447" i="31"/>
  <c r="M504" i="31"/>
  <c r="BK218" i="31"/>
  <c r="BK452" i="31"/>
  <c r="BK359" i="31"/>
  <c r="BK38" i="31"/>
  <c r="BK505" i="31"/>
  <c r="M365" i="31"/>
  <c r="BK185" i="31"/>
  <c r="BK533" i="31"/>
  <c r="BK133" i="31"/>
  <c r="BK239" i="31"/>
  <c r="M26" i="31"/>
  <c r="BK563" i="31"/>
  <c r="M681" i="31"/>
  <c r="BK466" i="31"/>
  <c r="BK504" i="31"/>
  <c r="M507" i="31"/>
  <c r="BK380" i="31"/>
  <c r="M413" i="31"/>
  <c r="BK264" i="31"/>
  <c r="BK524" i="31"/>
  <c r="BK557" i="31"/>
  <c r="M543" i="31"/>
  <c r="M530" i="31"/>
  <c r="BK249" i="31"/>
  <c r="BK164" i="31"/>
  <c r="M105" i="31"/>
  <c r="BK251" i="31"/>
  <c r="BK691" i="31"/>
  <c r="BK399" i="31"/>
  <c r="M136" i="31"/>
  <c r="M343" i="31"/>
  <c r="M199" i="31"/>
  <c r="BK69" i="31"/>
  <c r="BK486" i="31"/>
  <c r="BK231" i="31"/>
  <c r="BK51" i="31"/>
  <c r="BK236" i="31"/>
  <c r="BK285" i="31"/>
  <c r="BK308" i="31"/>
  <c r="M678" i="31"/>
  <c r="BK22" i="31"/>
  <c r="M649" i="31"/>
  <c r="BK360" i="31"/>
  <c r="BK77" i="31"/>
  <c r="BK451" i="31"/>
  <c r="BK448" i="31"/>
  <c r="BK235" i="31"/>
  <c r="M332" i="31"/>
  <c r="BK617" i="31"/>
  <c r="BK620" i="31"/>
  <c r="BK422" i="31"/>
  <c r="BK219" i="31"/>
  <c r="M135" i="31"/>
  <c r="BK186" i="31"/>
  <c r="BK143" i="31"/>
  <c r="BK245" i="31"/>
  <c r="M532" i="31"/>
  <c r="BK410" i="31"/>
  <c r="BK202" i="31"/>
  <c r="BK85" i="31"/>
  <c r="M601" i="31"/>
  <c r="M467" i="31"/>
  <c r="M393" i="31"/>
  <c r="BK354" i="31"/>
  <c r="BK650" i="31"/>
  <c r="BK599" i="31"/>
  <c r="BK583" i="31"/>
  <c r="BK163" i="31"/>
  <c r="BK378" i="31"/>
  <c r="BK443" i="31"/>
  <c r="BK381" i="31"/>
  <c r="BK78" i="31"/>
  <c r="BK65" i="31"/>
  <c r="BK160" i="31"/>
  <c r="BK317" i="31"/>
  <c r="BK510" i="31"/>
  <c r="BK591" i="31"/>
  <c r="BK24" i="31"/>
  <c r="BK258" i="31"/>
  <c r="M197" i="31"/>
  <c r="BK298" i="31"/>
  <c r="BK131" i="31"/>
  <c r="BK19" i="31"/>
  <c r="BK584" i="31"/>
  <c r="M235" i="31"/>
  <c r="BK577" i="31"/>
  <c r="BK484" i="31"/>
  <c r="BK346" i="31"/>
  <c r="BK21" i="31"/>
  <c r="M694" i="31"/>
  <c r="M576" i="31"/>
  <c r="M345" i="31"/>
  <c r="M82" i="31"/>
  <c r="BK63" i="31"/>
  <c r="BK117" i="31"/>
  <c r="BK174" i="31"/>
  <c r="BK15" i="31"/>
  <c r="BK424" i="31"/>
  <c r="BK516" i="31"/>
  <c r="BK84" i="31"/>
  <c r="BK619" i="31"/>
  <c r="BK678" i="31"/>
  <c r="BK621" i="31"/>
  <c r="BK684" i="31"/>
  <c r="M451" i="31"/>
  <c r="M258" i="31"/>
  <c r="BK681" i="31"/>
  <c r="BK582" i="31"/>
  <c r="BK581" i="31"/>
  <c r="BK397" i="31"/>
  <c r="M550" i="31"/>
  <c r="BK203" i="31"/>
  <c r="M151" i="31"/>
  <c r="BK437" i="31"/>
  <c r="BK333" i="31"/>
  <c r="BK263" i="31"/>
  <c r="BK165" i="31"/>
  <c r="M581" i="31"/>
  <c r="BK476" i="31"/>
  <c r="BK435" i="31"/>
  <c r="BK417" i="31"/>
  <c r="BK182" i="31"/>
  <c r="BK453" i="31"/>
  <c r="BK393" i="31"/>
  <c r="BK281" i="31"/>
  <c r="BK564" i="31"/>
  <c r="BK481" i="31"/>
  <c r="BK511" i="31"/>
  <c r="BK351" i="31"/>
  <c r="BK314" i="31"/>
  <c r="BK329" i="31"/>
  <c r="M486" i="31"/>
  <c r="M320" i="31"/>
  <c r="BK86" i="31"/>
  <c r="BK54" i="31"/>
  <c r="BK575" i="31"/>
  <c r="BK535" i="31"/>
  <c r="BK589" i="31"/>
  <c r="M375" i="31"/>
  <c r="BK280" i="31"/>
  <c r="M274" i="31"/>
  <c r="M146" i="31"/>
  <c r="BK230" i="31"/>
  <c r="BK482" i="31"/>
  <c r="BK693" i="31"/>
  <c r="BK656" i="31"/>
  <c r="BK602" i="31"/>
  <c r="BK373" i="31"/>
  <c r="BK20" i="31"/>
  <c r="BK694" i="31"/>
  <c r="BK512" i="31"/>
  <c r="M647" i="31"/>
  <c r="BK477" i="31"/>
  <c r="BK672" i="31"/>
  <c r="BK496" i="31"/>
  <c r="BK411" i="31"/>
  <c r="M316" i="31"/>
  <c r="M454" i="31"/>
  <c r="M315" i="31"/>
  <c r="M53" i="31"/>
  <c r="BK168" i="31"/>
  <c r="BK604" i="31"/>
  <c r="BK330" i="31"/>
  <c r="BK247" i="31"/>
  <c r="BK102" i="31"/>
  <c r="BK58" i="31"/>
  <c r="BK506" i="31"/>
  <c r="BK205" i="31"/>
  <c r="K96" i="31"/>
  <c r="K405" i="31"/>
  <c r="K472" i="31"/>
  <c r="K613" i="31"/>
  <c r="K628" i="31"/>
  <c r="K570" i="31"/>
  <c r="K210" i="31"/>
  <c r="K306" i="31"/>
  <c r="K663" i="31"/>
  <c r="K387" i="31"/>
  <c r="K461" i="31"/>
  <c r="K156" i="31"/>
  <c r="BK283" i="31"/>
  <c r="K676" i="31"/>
  <c r="K689" i="31"/>
  <c r="K541" i="31"/>
  <c r="K441" i="31"/>
  <c r="K256" i="31"/>
  <c r="K642" i="31"/>
  <c r="K490" i="31"/>
  <c r="K125" i="31"/>
  <c r="K190" i="31"/>
  <c r="K113" i="31"/>
  <c r="K654" i="31"/>
  <c r="K368" i="31"/>
  <c r="K555" i="31"/>
  <c r="K420" i="31"/>
  <c r="K72" i="31"/>
  <c r="K430" i="31"/>
  <c r="K243" i="31"/>
  <c r="K178" i="31"/>
  <c r="K141" i="31"/>
  <c r="K700" i="31"/>
  <c r="K296" i="31"/>
  <c r="K349" i="31"/>
  <c r="M426" i="31"/>
  <c r="BK108" i="31"/>
  <c r="K519" i="31"/>
  <c r="K597" i="31"/>
  <c r="BK196" i="31"/>
  <c r="M650" i="31"/>
  <c r="BK543" i="31"/>
  <c r="BK79" i="31"/>
  <c r="BK670" i="31"/>
  <c r="BK318" i="31"/>
  <c r="BK105" i="31"/>
  <c r="BK238" i="31"/>
  <c r="BK200" i="31"/>
  <c r="BK199" i="31"/>
  <c r="BK98" i="31"/>
  <c r="BK343" i="31"/>
  <c r="BK184" i="31"/>
  <c r="BK68" i="31"/>
  <c r="BK671" i="31"/>
  <c r="BK478" i="31"/>
  <c r="BK268" i="31"/>
  <c r="BK529" i="31"/>
  <c r="BK685" i="31"/>
  <c r="BK497" i="31"/>
  <c r="BK507" i="31"/>
  <c r="M602" i="31"/>
  <c r="BK275" i="31"/>
  <c r="BK673" i="31"/>
  <c r="BK277" i="31"/>
  <c r="BK586" i="31"/>
  <c r="BK269" i="31"/>
  <c r="BK57" i="31"/>
  <c r="BK644" i="31"/>
  <c r="BK229" i="31"/>
  <c r="BK310" i="31"/>
  <c r="BK634" i="31"/>
  <c r="BK413" i="31"/>
  <c r="BK261" i="31"/>
  <c r="BK44" i="31"/>
  <c r="BK546" i="31"/>
  <c r="BK559" i="31"/>
  <c r="BK374" i="31"/>
  <c r="BK468" i="31"/>
  <c r="BK192" i="31"/>
  <c r="BK637" i="31"/>
  <c r="BK132" i="31"/>
  <c r="BK331" i="31"/>
  <c r="BK313" i="31"/>
  <c r="BK587" i="31"/>
  <c r="BK353" i="31"/>
  <c r="BK547" i="31"/>
  <c r="BK398" i="31"/>
  <c r="BK593" i="31"/>
  <c r="AF259" i="32" l="1"/>
  <c r="AE259" i="32"/>
  <c r="AG401" i="32"/>
  <c r="AE609" i="32"/>
  <c r="AF401" i="32"/>
  <c r="AE433" i="32"/>
  <c r="AE9" i="32"/>
  <c r="AG469" i="32"/>
  <c r="AG172" i="32"/>
  <c r="AG9" i="32"/>
  <c r="AF487" i="32"/>
  <c r="AG487" i="32"/>
  <c r="AG645" i="32"/>
  <c r="AE645" i="32"/>
  <c r="AF469" i="32"/>
  <c r="AF433" i="32"/>
  <c r="AF172" i="32"/>
  <c r="AF493" i="32"/>
  <c r="M404" i="31"/>
  <c r="AE558" i="32"/>
  <c r="AG558" i="32"/>
  <c r="AF384" i="32"/>
  <c r="AE27" i="32"/>
  <c r="BL204" i="31"/>
  <c r="AG384" i="32"/>
  <c r="AF27" i="32"/>
  <c r="AF666" i="32"/>
  <c r="AF609" i="32"/>
  <c r="AT366" i="31"/>
  <c r="AG371" i="32"/>
  <c r="AE371" i="32"/>
  <c r="AE75" i="32"/>
  <c r="AG666" i="32"/>
  <c r="AE692" i="32"/>
  <c r="AF87" i="32"/>
  <c r="AR418" i="31"/>
  <c r="BK612" i="31"/>
  <c r="AF631" i="32"/>
  <c r="AE522" i="32"/>
  <c r="AG522" i="32"/>
  <c r="BK209" i="31"/>
  <c r="AF75" i="32"/>
  <c r="AE87" i="32"/>
  <c r="AE214" i="32"/>
  <c r="Y459" i="31"/>
  <c r="AG464" i="32"/>
  <c r="AG214" i="32"/>
  <c r="AF137" i="32"/>
  <c r="AG534" i="32"/>
  <c r="AF415" i="32"/>
  <c r="AE464" i="32"/>
  <c r="AW626" i="31"/>
  <c r="AG137" i="32"/>
  <c r="AF534" i="32"/>
  <c r="AG415" i="32"/>
  <c r="AF573" i="32"/>
  <c r="AR123" i="31"/>
  <c r="AE444" i="32"/>
  <c r="AG159" i="32"/>
  <c r="AE159" i="32"/>
  <c r="AE493" i="32"/>
  <c r="AE573" i="32"/>
  <c r="AG455" i="32"/>
  <c r="AR211" i="31"/>
  <c r="M612" i="31"/>
  <c r="AF423" i="32"/>
  <c r="AE128" i="32"/>
  <c r="AE423" i="32"/>
  <c r="AF128" i="32"/>
  <c r="AW699" i="31"/>
  <c r="AR254" i="31"/>
  <c r="AE352" i="32"/>
  <c r="AF352" i="32"/>
  <c r="AF679" i="32"/>
  <c r="AT418" i="31"/>
  <c r="AE116" i="32"/>
  <c r="AF616" i="32"/>
  <c r="AG299" i="32"/>
  <c r="AF514" i="32"/>
  <c r="AE121" i="32"/>
  <c r="BK367" i="31"/>
  <c r="AG679" i="32"/>
  <c r="AF408" i="32"/>
  <c r="AE514" i="32"/>
  <c r="BK124" i="31"/>
  <c r="M460" i="31"/>
  <c r="AG408" i="32"/>
  <c r="AG193" i="32"/>
  <c r="V418" i="31"/>
  <c r="BK540" i="31"/>
  <c r="AE250" i="32"/>
  <c r="AF193" i="32"/>
  <c r="AG475" i="32"/>
  <c r="V176" i="31"/>
  <c r="AE616" i="32"/>
  <c r="AG250" i="32"/>
  <c r="AR517" i="31"/>
  <c r="AF475" i="32"/>
  <c r="AG657" i="32"/>
  <c r="BD641" i="31"/>
  <c r="AE232" i="32"/>
  <c r="AF206" i="32"/>
  <c r="AF692" i="32"/>
  <c r="BK255" i="31"/>
  <c r="AF37" i="32"/>
  <c r="AR439" i="31"/>
  <c r="AG288" i="32"/>
  <c r="BK419" i="31"/>
  <c r="AG631" i="32"/>
  <c r="AF444" i="32"/>
  <c r="AE455" i="32"/>
  <c r="AE37" i="32"/>
  <c r="AF232" i="32"/>
  <c r="AE288" i="32"/>
  <c r="AF121" i="32"/>
  <c r="N70" i="31"/>
  <c r="AE624" i="32"/>
  <c r="AE206" i="32"/>
  <c r="AR385" i="31"/>
  <c r="AF299" i="32"/>
  <c r="AK554" i="31"/>
  <c r="N517" i="31"/>
  <c r="AT254" i="31"/>
  <c r="AG116" i="32"/>
  <c r="AF144" i="32"/>
  <c r="AE364" i="32"/>
  <c r="AE657" i="32"/>
  <c r="AR139" i="31"/>
  <c r="V70" i="31"/>
  <c r="AK254" i="31"/>
  <c r="AG144" i="32"/>
  <c r="AF364" i="32"/>
  <c r="AG181" i="32"/>
  <c r="AF624" i="32"/>
  <c r="H459" i="31"/>
  <c r="N428" i="31"/>
  <c r="AE181" i="32"/>
  <c r="AK111" i="31"/>
  <c r="V539" i="31"/>
  <c r="M470" i="31"/>
  <c r="AR176" i="31"/>
  <c r="AW94" i="31"/>
  <c r="BK404" i="31"/>
  <c r="BD241" i="31"/>
  <c r="AD418" i="31"/>
  <c r="AF418" i="32" s="1"/>
  <c r="BD611" i="31"/>
  <c r="BK627" i="31"/>
  <c r="AG600" i="32"/>
  <c r="AG62" i="32"/>
  <c r="AG309" i="32"/>
  <c r="AD208" i="31"/>
  <c r="AG208" i="32" s="1"/>
  <c r="AF338" i="32"/>
  <c r="AF544" i="32"/>
  <c r="AF600" i="32"/>
  <c r="AF62" i="32"/>
  <c r="AF309" i="32"/>
  <c r="M139" i="31"/>
  <c r="AG338" i="32"/>
  <c r="AE544" i="32"/>
  <c r="AR294" i="31"/>
  <c r="Y254" i="31"/>
  <c r="AF246" i="32"/>
  <c r="AF390" i="32"/>
  <c r="BD71" i="31"/>
  <c r="BK112" i="31"/>
  <c r="V294" i="31"/>
  <c r="BK460" i="31"/>
  <c r="BK459" i="31"/>
  <c r="AE246" i="32"/>
  <c r="AG390" i="32"/>
  <c r="AE566" i="32"/>
  <c r="AG99" i="32"/>
  <c r="N611" i="31"/>
  <c r="AK347" i="31"/>
  <c r="AG566" i="32"/>
  <c r="AF99" i="32"/>
  <c r="AD403" i="31"/>
  <c r="AG403" i="32" s="1"/>
  <c r="AD568" i="31"/>
  <c r="AG568" i="32" s="1"/>
  <c r="BK187" i="31"/>
  <c r="BK189" i="31"/>
  <c r="M415" i="31"/>
  <c r="M419" i="31"/>
  <c r="BK616" i="31"/>
  <c r="BK626" i="31"/>
  <c r="M423" i="31"/>
  <c r="M428" i="31"/>
  <c r="M153" i="31"/>
  <c r="M384" i="31"/>
  <c r="M386" i="31"/>
  <c r="BK172" i="31"/>
  <c r="BK177" i="31"/>
  <c r="AR35" i="31"/>
  <c r="G666" i="31"/>
  <c r="V666" i="32" s="1"/>
  <c r="BK544" i="31"/>
  <c r="BK153" i="31"/>
  <c r="BK155" i="31"/>
  <c r="AR462" i="31"/>
  <c r="M390" i="31"/>
  <c r="M558" i="31"/>
  <c r="M568" i="31"/>
  <c r="M475" i="31"/>
  <c r="M488" i="31"/>
  <c r="M566" i="31"/>
  <c r="M569" i="31"/>
  <c r="BK384" i="31"/>
  <c r="BK386" i="31"/>
  <c r="BK493" i="31"/>
  <c r="BK408" i="31"/>
  <c r="BK464" i="31"/>
  <c r="M418" i="31"/>
  <c r="M87" i="31"/>
  <c r="M95" i="31"/>
  <c r="BK37" i="31"/>
  <c r="BK429" i="31"/>
  <c r="BK62" i="31"/>
  <c r="BK71" i="31"/>
  <c r="M544" i="31"/>
  <c r="M172" i="31"/>
  <c r="M250" i="31"/>
  <c r="M255" i="31"/>
  <c r="M232" i="31"/>
  <c r="M242" i="31"/>
  <c r="M206" i="31"/>
  <c r="M209" i="31"/>
  <c r="BK390" i="31"/>
  <c r="BK433" i="31"/>
  <c r="M259" i="31"/>
  <c r="M294" i="31"/>
  <c r="M37" i="31"/>
  <c r="M70" i="31"/>
  <c r="M487" i="31"/>
  <c r="M489" i="31"/>
  <c r="G514" i="31"/>
  <c r="Y514" i="32" s="1"/>
  <c r="M518" i="31"/>
  <c r="BK338" i="31"/>
  <c r="BK348" i="31"/>
  <c r="M121" i="31"/>
  <c r="M124" i="31"/>
  <c r="BK181" i="31"/>
  <c r="BK193" i="31"/>
  <c r="BK159" i="31"/>
  <c r="BK144" i="31"/>
  <c r="M159" i="31"/>
  <c r="BK137" i="31"/>
  <c r="BK140" i="31"/>
  <c r="M99" i="31"/>
  <c r="M111" i="31"/>
  <c r="M338" i="31"/>
  <c r="M348" i="31"/>
  <c r="M62" i="31"/>
  <c r="M71" i="31"/>
  <c r="M309" i="31"/>
  <c r="BK475" i="31"/>
  <c r="M193" i="31"/>
  <c r="BK679" i="31"/>
  <c r="M522" i="31"/>
  <c r="M493" i="31"/>
  <c r="BK232" i="31"/>
  <c r="BK242" i="31"/>
  <c r="M624" i="31"/>
  <c r="M627" i="31"/>
  <c r="BK514" i="31"/>
  <c r="BK518" i="31"/>
  <c r="BK246" i="31"/>
  <c r="BK254" i="31"/>
  <c r="BK214" i="31"/>
  <c r="BK241" i="31"/>
  <c r="M116" i="31"/>
  <c r="M123" i="31"/>
  <c r="M371" i="31"/>
  <c r="G534" i="31"/>
  <c r="L534" i="32" s="1"/>
  <c r="M540" i="31"/>
  <c r="BK371" i="31"/>
  <c r="M214" i="31"/>
  <c r="M616" i="31"/>
  <c r="M626" i="31"/>
  <c r="BK259" i="31"/>
  <c r="M433" i="31"/>
  <c r="M600" i="31"/>
  <c r="M144" i="31"/>
  <c r="M154" i="31"/>
  <c r="BK423" i="31"/>
  <c r="M573" i="31"/>
  <c r="BK558" i="31"/>
  <c r="M75" i="31"/>
  <c r="M109" i="31"/>
  <c r="M137" i="31"/>
  <c r="BK352" i="31"/>
  <c r="BK522" i="31"/>
  <c r="BK128" i="31"/>
  <c r="G639" i="31"/>
  <c r="K639" i="32" s="1"/>
  <c r="M641" i="31"/>
  <c r="M352" i="31"/>
  <c r="M299" i="31"/>
  <c r="M246" i="31"/>
  <c r="M692" i="31"/>
  <c r="BK288" i="31"/>
  <c r="BK295" i="31"/>
  <c r="M645" i="31"/>
  <c r="BK657" i="31"/>
  <c r="M27" i="31"/>
  <c r="BK309" i="31"/>
  <c r="G552" i="31"/>
  <c r="O552" i="32" s="1"/>
  <c r="M554" i="31"/>
  <c r="M697" i="31"/>
  <c r="M699" i="31"/>
  <c r="BK573" i="31"/>
  <c r="BK87" i="31"/>
  <c r="BK95" i="31"/>
  <c r="BK75" i="31"/>
  <c r="BK94" i="31"/>
  <c r="BK631" i="31"/>
  <c r="M631" i="31"/>
  <c r="BK666" i="31"/>
  <c r="M469" i="31"/>
  <c r="M427" i="31"/>
  <c r="M429" i="31"/>
  <c r="M364" i="31"/>
  <c r="M367" i="31"/>
  <c r="BK600" i="31"/>
  <c r="M288" i="31"/>
  <c r="M295" i="31"/>
  <c r="BK566" i="31"/>
  <c r="BK569" i="31"/>
  <c r="M679" i="31"/>
  <c r="AC75" i="31"/>
  <c r="AT75" i="32" s="1"/>
  <c r="AC27" i="31"/>
  <c r="AD27" i="32" s="1"/>
  <c r="AC64" i="31"/>
  <c r="AD64" i="32" s="1"/>
  <c r="AC657" i="31"/>
  <c r="AD657" i="32" s="1"/>
  <c r="AC503" i="31"/>
  <c r="AK503" i="32" s="1"/>
  <c r="AC478" i="31"/>
  <c r="AK478" i="32" s="1"/>
  <c r="AC303" i="31"/>
  <c r="AK303" i="32" s="1"/>
  <c r="AC163" i="31"/>
  <c r="AS163" i="32" s="1"/>
  <c r="AC40" i="31"/>
  <c r="AD40" i="32" s="1"/>
  <c r="AC87" i="31"/>
  <c r="AJ87" i="32" s="1"/>
  <c r="AC198" i="31"/>
  <c r="AT198" i="32" s="1"/>
  <c r="AC407" i="31"/>
  <c r="AK407" i="32" s="1"/>
  <c r="AC299" i="31"/>
  <c r="AD299" i="32" s="1"/>
  <c r="AC479" i="31"/>
  <c r="AM479" i="32" s="1"/>
  <c r="AC52" i="31"/>
  <c r="AD52" i="32" s="1"/>
  <c r="AC639" i="31"/>
  <c r="AP639" i="32" s="1"/>
  <c r="AC229" i="31"/>
  <c r="AJ229" i="32" s="1"/>
  <c r="AC223" i="31"/>
  <c r="AK223" i="32" s="1"/>
  <c r="AC39" i="31"/>
  <c r="AV39" i="32" s="1"/>
  <c r="AC432" i="31"/>
  <c r="AD432" i="32" s="1"/>
  <c r="AC647" i="31"/>
  <c r="AT647" i="32" s="1"/>
  <c r="AC206" i="31"/>
  <c r="AT206" i="32" s="1"/>
  <c r="AC384" i="31"/>
  <c r="AD384" i="32" s="1"/>
  <c r="AC484" i="31"/>
  <c r="AD484" i="32" s="1"/>
  <c r="AC638" i="31"/>
  <c r="AK638" i="32" s="1"/>
  <c r="AC10" i="31"/>
  <c r="AH10" i="32" s="1"/>
  <c r="AC45" i="31"/>
  <c r="AK45" i="32" s="1"/>
  <c r="AC54" i="31"/>
  <c r="AD54" i="32" s="1"/>
  <c r="AC16" i="31"/>
  <c r="AU16" i="32" s="1"/>
  <c r="AC245" i="31"/>
  <c r="AK245" i="32" s="1"/>
  <c r="AC371" i="31"/>
  <c r="AD371" i="32" s="1"/>
  <c r="AC364" i="31"/>
  <c r="AK364" i="32" s="1"/>
  <c r="AC487" i="31"/>
  <c r="AR487" i="32" s="1"/>
  <c r="AC577" i="31"/>
  <c r="AK577" i="32" s="1"/>
  <c r="AC606" i="31"/>
  <c r="AK606" i="32" s="1"/>
  <c r="AC619" i="31"/>
  <c r="AK619" i="32" s="1"/>
  <c r="AC338" i="31"/>
  <c r="AD338" i="32" s="1"/>
  <c r="AC145" i="31"/>
  <c r="AD145" i="32" s="1"/>
  <c r="AC469" i="31"/>
  <c r="AT469" i="32" s="1"/>
  <c r="AC566" i="31"/>
  <c r="AD566" i="32" s="1"/>
  <c r="AC60" i="31"/>
  <c r="AS60" i="32" s="1"/>
  <c r="AC552" i="31"/>
  <c r="AN552" i="32" s="1"/>
  <c r="AC334" i="31"/>
  <c r="AK334" i="32" s="1"/>
  <c r="AC691" i="31"/>
  <c r="AV691" i="32" s="1"/>
  <c r="AC624" i="31"/>
  <c r="AM624" i="32" s="1"/>
  <c r="AC282" i="31"/>
  <c r="AT282" i="32" s="1"/>
  <c r="AC409" i="31"/>
  <c r="AD409" i="32" s="1"/>
  <c r="AC161" i="31"/>
  <c r="AK161" i="32" s="1"/>
  <c r="AC172" i="31"/>
  <c r="AD172" i="32" s="1"/>
  <c r="AC90" i="31"/>
  <c r="AD90" i="32" s="1"/>
  <c r="AC251" i="31"/>
  <c r="AK251" i="32" s="1"/>
  <c r="AC150" i="31"/>
  <c r="AK150" i="32" s="1"/>
  <c r="AC560" i="31"/>
  <c r="AK560" i="32" s="1"/>
  <c r="AC594" i="31"/>
  <c r="AK594" i="32" s="1"/>
  <c r="AC153" i="31"/>
  <c r="AK153" i="32" s="1"/>
  <c r="AC22" i="31"/>
  <c r="AD22" i="32" s="1"/>
  <c r="AC100" i="31"/>
  <c r="AT100" i="32" s="1"/>
  <c r="AC121" i="31"/>
  <c r="AK121" i="32" s="1"/>
  <c r="AC486" i="31"/>
  <c r="AK486" i="32" s="1"/>
  <c r="AC609" i="31"/>
  <c r="AD609" i="32" s="1"/>
  <c r="AC417" i="31"/>
  <c r="AT417" i="32" s="1"/>
  <c r="AC546" i="31"/>
  <c r="AD546" i="32" s="1"/>
  <c r="AC320" i="31"/>
  <c r="AK320" i="32" s="1"/>
  <c r="AC618" i="31"/>
  <c r="AT618" i="32" s="1"/>
  <c r="AC454" i="31"/>
  <c r="AT454" i="32" s="1"/>
  <c r="AC99" i="31"/>
  <c r="AO99" i="32" s="1"/>
  <c r="AC589" i="31"/>
  <c r="AD589" i="32" s="1"/>
  <c r="AC181" i="31"/>
  <c r="BW181" i="31" s="1"/>
  <c r="BX181" i="31" s="1"/>
  <c r="AC427" i="31"/>
  <c r="BW427" i="31" s="1"/>
  <c r="BX427" i="31" s="1"/>
  <c r="AC201" i="31"/>
  <c r="AH201" i="32" s="1"/>
  <c r="AC226" i="31"/>
  <c r="AK226" i="32" s="1"/>
  <c r="AC151" i="31"/>
  <c r="AT151" i="32" s="1"/>
  <c r="AC353" i="31"/>
  <c r="AD353" i="32" s="1"/>
  <c r="AC187" i="31"/>
  <c r="AM187" i="32" s="1"/>
  <c r="AC137" i="31"/>
  <c r="AK137" i="32" s="1"/>
  <c r="AC692" i="31"/>
  <c r="AD692" i="32" s="1"/>
  <c r="AC203" i="31"/>
  <c r="AD203" i="32" s="1"/>
  <c r="AC173" i="31"/>
  <c r="AV173" i="32" s="1"/>
  <c r="AC697" i="31"/>
  <c r="AP697" i="32" s="1"/>
  <c r="AC270" i="31"/>
  <c r="AK270" i="32" s="1"/>
  <c r="AC590" i="31"/>
  <c r="AI590" i="32" s="1"/>
  <c r="AC165" i="31"/>
  <c r="AV165" i="32" s="1"/>
  <c r="AC587" i="31"/>
  <c r="AT587" i="32" s="1"/>
  <c r="AC280" i="31"/>
  <c r="AT280" i="32" s="1"/>
  <c r="AC228" i="31"/>
  <c r="AD228" i="32" s="1"/>
  <c r="AC21" i="31"/>
  <c r="BW21" i="31" s="1"/>
  <c r="BX21" i="31" s="1"/>
  <c r="AC514" i="31"/>
  <c r="AK514" i="32" s="1"/>
  <c r="AC41" i="31"/>
  <c r="AT41" i="32" s="1"/>
  <c r="G466" i="31"/>
  <c r="P466" i="32" s="1"/>
  <c r="BL170" i="31"/>
  <c r="BA256" i="31"/>
  <c r="BL620" i="31"/>
  <c r="BJ192" i="31"/>
  <c r="BJ300" i="31"/>
  <c r="G685" i="31"/>
  <c r="G247" i="31"/>
  <c r="AA247" i="32" s="1"/>
  <c r="AC548" i="31"/>
  <c r="AS548" i="32" s="1"/>
  <c r="AL307" i="31"/>
  <c r="G221" i="31"/>
  <c r="G82" i="31"/>
  <c r="N82" i="32" s="1"/>
  <c r="G129" i="31"/>
  <c r="Z129" i="32" s="1"/>
  <c r="G290" i="31"/>
  <c r="H290" i="32" s="1"/>
  <c r="G511" i="31"/>
  <c r="Y511" i="32" s="1"/>
  <c r="G259" i="31"/>
  <c r="N259" i="32" s="1"/>
  <c r="BL147" i="31"/>
  <c r="G135" i="31"/>
  <c r="AA135" i="32" s="1"/>
  <c r="AC182" i="31"/>
  <c r="AD182" i="32" s="1"/>
  <c r="G133" i="31"/>
  <c r="H133" i="32" s="1"/>
  <c r="BL173" i="31"/>
  <c r="BM707" i="31"/>
  <c r="BM708" i="31" s="1"/>
  <c r="AR652" i="31"/>
  <c r="G400" i="31"/>
  <c r="Y400" i="32" s="1"/>
  <c r="AO179" i="31"/>
  <c r="BL231" i="31"/>
  <c r="BN707" i="31"/>
  <c r="AY642" i="31"/>
  <c r="G164" i="31"/>
  <c r="M164" i="32" s="1"/>
  <c r="G679" i="31"/>
  <c r="G392" i="31"/>
  <c r="Y392" i="32" s="1"/>
  <c r="BG472" i="31"/>
  <c r="AC102" i="31"/>
  <c r="AD102" i="32" s="1"/>
  <c r="BL66" i="31"/>
  <c r="BJ397" i="31"/>
  <c r="G574" i="31"/>
  <c r="Y574" i="32" s="1"/>
  <c r="BL265" i="31"/>
  <c r="G38" i="31"/>
  <c r="O38" i="32" s="1"/>
  <c r="BL500" i="31"/>
  <c r="BJ51" i="31"/>
  <c r="AC24" i="31"/>
  <c r="AD24" i="32" s="1"/>
  <c r="M108" i="31"/>
  <c r="G532" i="31"/>
  <c r="I532" i="32" s="1"/>
  <c r="G222" i="31"/>
  <c r="Y222" i="32" s="1"/>
  <c r="G258" i="31"/>
  <c r="M575" i="31"/>
  <c r="AM178" i="31"/>
  <c r="G127" i="31"/>
  <c r="N127" i="32" s="1"/>
  <c r="G48" i="31"/>
  <c r="N48" i="32" s="1"/>
  <c r="Z179" i="31"/>
  <c r="G53" i="31"/>
  <c r="Y53" i="32" s="1"/>
  <c r="G87" i="31"/>
  <c r="G74" i="31"/>
  <c r="M74" i="32" s="1"/>
  <c r="G623" i="31"/>
  <c r="X623" i="32" s="1"/>
  <c r="BL202" i="31"/>
  <c r="Z256" i="31"/>
  <c r="AC217" i="31"/>
  <c r="AT217" i="32" s="1"/>
  <c r="M318" i="31"/>
  <c r="M318" i="32" s="1"/>
  <c r="G340" i="31"/>
  <c r="Y340" i="32" s="1"/>
  <c r="G547" i="31"/>
  <c r="N547" i="32" s="1"/>
  <c r="G218" i="31"/>
  <c r="H218" i="32" s="1"/>
  <c r="G292" i="31"/>
  <c r="N292" i="32" s="1"/>
  <c r="G14" i="31"/>
  <c r="V14" i="32" s="1"/>
  <c r="S125" i="31"/>
  <c r="G497" i="31"/>
  <c r="V497" i="32" s="1"/>
  <c r="G694" i="31"/>
  <c r="M694" i="32" s="1"/>
  <c r="G586" i="31"/>
  <c r="Y586" i="32" s="1"/>
  <c r="BL499" i="31"/>
  <c r="J472" i="31"/>
  <c r="G301" i="31"/>
  <c r="G315" i="31"/>
  <c r="N315" i="32" s="1"/>
  <c r="AR614" i="31"/>
  <c r="AR556" i="31"/>
  <c r="AZ126" i="31"/>
  <c r="G465" i="31"/>
  <c r="I465" i="32" s="1"/>
  <c r="G213" i="31"/>
  <c r="N213" i="32" s="1"/>
  <c r="BL580" i="31"/>
  <c r="BJ201" i="31"/>
  <c r="G647" i="31"/>
  <c r="BF472" i="31"/>
  <c r="AC283" i="31"/>
  <c r="BW283" i="31" s="1"/>
  <c r="BX283" i="31" s="1"/>
  <c r="BL91" i="31"/>
  <c r="AC77" i="31"/>
  <c r="AJ77" i="32" s="1"/>
  <c r="G645" i="31"/>
  <c r="N645" i="32" s="1"/>
  <c r="G341" i="31"/>
  <c r="Y341" i="32" s="1"/>
  <c r="G479" i="31"/>
  <c r="AC615" i="31"/>
  <c r="AK615" i="32" s="1"/>
  <c r="AC26" i="31"/>
  <c r="AV26" i="32" s="1"/>
  <c r="AC44" i="31"/>
  <c r="AD44" i="32" s="1"/>
  <c r="BL85" i="31"/>
  <c r="G377" i="31"/>
  <c r="V377" i="32" s="1"/>
  <c r="G68" i="31"/>
  <c r="X68" i="32" s="1"/>
  <c r="BK427" i="31"/>
  <c r="G435" i="31"/>
  <c r="H435" i="32" s="1"/>
  <c r="G660" i="31"/>
  <c r="S660" i="32" s="1"/>
  <c r="G558" i="31"/>
  <c r="N558" i="32" s="1"/>
  <c r="BL693" i="31"/>
  <c r="BL646" i="31"/>
  <c r="BL205" i="31"/>
  <c r="R156" i="31"/>
  <c r="R157" i="31"/>
  <c r="G316" i="31"/>
  <c r="V316" i="32" s="1"/>
  <c r="G235" i="31"/>
  <c r="G493" i="31"/>
  <c r="H493" i="32" s="1"/>
  <c r="G375" i="31"/>
  <c r="AB375" i="32" s="1"/>
  <c r="BJ592" i="31"/>
  <c r="G104" i="31"/>
  <c r="V104" i="32" s="1"/>
  <c r="AE71" i="32"/>
  <c r="BL108" i="31"/>
  <c r="N318" i="32"/>
  <c r="AE612" i="32"/>
  <c r="AE539" i="32"/>
  <c r="G575" i="31"/>
  <c r="X575" i="32" s="1"/>
  <c r="G291" i="31"/>
  <c r="BL585" i="31"/>
  <c r="BL166" i="31"/>
  <c r="AE488" i="32"/>
  <c r="BB178" i="31"/>
  <c r="AR405" i="31"/>
  <c r="AR257" i="31"/>
  <c r="G482" i="31"/>
  <c r="AP472" i="31"/>
  <c r="AF295" i="32"/>
  <c r="G233" i="31"/>
  <c r="R233" i="32" s="1"/>
  <c r="BL659" i="31"/>
  <c r="G432" i="31"/>
  <c r="M432" i="32" s="1"/>
  <c r="AC169" i="31"/>
  <c r="AI169" i="32" s="1"/>
  <c r="AE94" i="32"/>
  <c r="AC184" i="31"/>
  <c r="AJ184" i="32" s="1"/>
  <c r="AE295" i="32"/>
  <c r="G573" i="31"/>
  <c r="Q573" i="32" s="1"/>
  <c r="G384" i="31"/>
  <c r="V384" i="32" s="1"/>
  <c r="BJ19" i="31"/>
  <c r="AF140" i="32"/>
  <c r="G567" i="31"/>
  <c r="M567" i="32" s="1"/>
  <c r="BJ313" i="31"/>
  <c r="G395" i="31"/>
  <c r="L395" i="32" s="1"/>
  <c r="BJ281" i="31"/>
  <c r="AG366" i="32"/>
  <c r="AF627" i="32"/>
  <c r="AF242" i="32"/>
  <c r="G504" i="31"/>
  <c r="Y504" i="32" s="1"/>
  <c r="G134" i="31"/>
  <c r="Z134" i="32" s="1"/>
  <c r="G668" i="31"/>
  <c r="BS668" i="31" s="1"/>
  <c r="BT668" i="31" s="1"/>
  <c r="G346" i="31"/>
  <c r="M346" i="32" s="1"/>
  <c r="AR97" i="31"/>
  <c r="AR369" i="31"/>
  <c r="AR520" i="31"/>
  <c r="AF518" i="32"/>
  <c r="AG140" i="32"/>
  <c r="AE419" i="32"/>
  <c r="AG242" i="32"/>
  <c r="BL31" i="31"/>
  <c r="AG488" i="32"/>
  <c r="AR73" i="31"/>
  <c r="BL335" i="31"/>
  <c r="G413" i="31"/>
  <c r="Q413" i="32" s="1"/>
  <c r="BG706" i="31"/>
  <c r="AC314" i="31"/>
  <c r="AU314" i="32" s="1"/>
  <c r="G262" i="31"/>
  <c r="V262" i="32" s="1"/>
  <c r="G185" i="31"/>
  <c r="R185" i="32" s="1"/>
  <c r="BJ354" i="31"/>
  <c r="BL266" i="31"/>
  <c r="AR542" i="31"/>
  <c r="AE379" i="32"/>
  <c r="AF379" i="32"/>
  <c r="AG379" i="32"/>
  <c r="AG607" i="32"/>
  <c r="AF607" i="32"/>
  <c r="AE607" i="32"/>
  <c r="AG177" i="32"/>
  <c r="AG429" i="32"/>
  <c r="AE429" i="32"/>
  <c r="AF429" i="32"/>
  <c r="AF265" i="32"/>
  <c r="AE265" i="32"/>
  <c r="AG265" i="32"/>
  <c r="AE386" i="32"/>
  <c r="AF386" i="32"/>
  <c r="AG386" i="32"/>
  <c r="G484" i="31"/>
  <c r="AG160" i="32"/>
  <c r="AF160" i="32"/>
  <c r="AE160" i="32"/>
  <c r="AO243" i="31"/>
  <c r="AE335" i="32"/>
  <c r="AF335" i="32"/>
  <c r="AG335" i="32"/>
  <c r="AF540" i="32"/>
  <c r="G416" i="31"/>
  <c r="M416" i="32" s="1"/>
  <c r="G284" i="31"/>
  <c r="M284" i="32" s="1"/>
  <c r="G630" i="31"/>
  <c r="N630" i="32" s="1"/>
  <c r="G697" i="31"/>
  <c r="V697" i="32" s="1"/>
  <c r="BL337" i="31"/>
  <c r="BL391" i="31"/>
  <c r="AR473" i="31"/>
  <c r="BL220" i="31"/>
  <c r="AP706" i="31"/>
  <c r="AR388" i="31"/>
  <c r="AG340" i="32"/>
  <c r="AF340" i="32"/>
  <c r="AE340" i="32"/>
  <c r="AR403" i="31"/>
  <c r="AN706" i="31"/>
  <c r="S706" i="31"/>
  <c r="AR442" i="31"/>
  <c r="AE397" i="32"/>
  <c r="AF397" i="32"/>
  <c r="AG397" i="32"/>
  <c r="AG8" i="32"/>
  <c r="AF8" i="32"/>
  <c r="AE8" i="32"/>
  <c r="AE95" i="32"/>
  <c r="AG419" i="32"/>
  <c r="AG460" i="32"/>
  <c r="Q706" i="31"/>
  <c r="BJ331" i="31"/>
  <c r="AE529" i="32"/>
  <c r="AF529" i="32"/>
  <c r="AG529" i="32"/>
  <c r="AF222" i="32"/>
  <c r="AG222" i="32"/>
  <c r="AE222" i="32"/>
  <c r="AE372" i="32"/>
  <c r="AG372" i="32"/>
  <c r="AF372" i="32"/>
  <c r="AI706" i="31"/>
  <c r="AF498" i="32"/>
  <c r="AG498" i="32"/>
  <c r="AE498" i="32"/>
  <c r="AE55" i="32"/>
  <c r="AG55" i="32"/>
  <c r="AF55" i="32"/>
  <c r="BJ513" i="31"/>
  <c r="AE565" i="32"/>
  <c r="AF565" i="32"/>
  <c r="AG565" i="32"/>
  <c r="G625" i="31"/>
  <c r="BL77" i="31"/>
  <c r="BL633" i="31"/>
  <c r="AG277" i="32"/>
  <c r="AE277" i="32"/>
  <c r="AF277" i="32"/>
  <c r="G380" i="31"/>
  <c r="BS380" i="31" s="1"/>
  <c r="BT380" i="31" s="1"/>
  <c r="G365" i="31"/>
  <c r="V365" i="32" s="1"/>
  <c r="G696" i="31"/>
  <c r="BL318" i="31"/>
  <c r="AE569" i="32"/>
  <c r="AF569" i="32"/>
  <c r="AG539" i="32"/>
  <c r="BL649" i="31"/>
  <c r="BJ581" i="31"/>
  <c r="G58" i="31"/>
  <c r="BP58" i="31" s="1"/>
  <c r="AR701" i="31"/>
  <c r="BJ537" i="31"/>
  <c r="BJ422" i="31"/>
  <c r="BJ22" i="31"/>
  <c r="BL168" i="31"/>
  <c r="AE459" i="32"/>
  <c r="AF19" i="32"/>
  <c r="AG19" i="32"/>
  <c r="AE19" i="32"/>
  <c r="AG176" i="32"/>
  <c r="AE627" i="32"/>
  <c r="AE549" i="32"/>
  <c r="AG549" i="32"/>
  <c r="AF549" i="32"/>
  <c r="AE347" i="32"/>
  <c r="H318" i="32"/>
  <c r="AE626" i="32"/>
  <c r="AE255" i="32"/>
  <c r="AE699" i="32"/>
  <c r="AG699" i="32"/>
  <c r="AG221" i="32"/>
  <c r="AE221" i="32"/>
  <c r="AF221" i="32"/>
  <c r="AG180" i="32"/>
  <c r="AF180" i="32"/>
  <c r="AE180" i="32"/>
  <c r="AF124" i="32"/>
  <c r="BL498" i="31"/>
  <c r="AE435" i="32"/>
  <c r="AF435" i="32"/>
  <c r="AG435" i="32"/>
  <c r="G577" i="31"/>
  <c r="AG139" i="32"/>
  <c r="AF699" i="32"/>
  <c r="AT704" i="31"/>
  <c r="H704" i="31"/>
  <c r="AE124" i="32"/>
  <c r="G105" i="31"/>
  <c r="BP105" i="31" s="1"/>
  <c r="AG200" i="32"/>
  <c r="AE200" i="32"/>
  <c r="AF200" i="32"/>
  <c r="AF680" i="32"/>
  <c r="AE680" i="32"/>
  <c r="AG680" i="32"/>
  <c r="AF381" i="32"/>
  <c r="AG381" i="32"/>
  <c r="AE381" i="32"/>
  <c r="G274" i="31"/>
  <c r="BP274" i="31" s="1"/>
  <c r="G671" i="31"/>
  <c r="BS671" i="31" s="1"/>
  <c r="BT671" i="31" s="1"/>
  <c r="G106" i="31"/>
  <c r="BS106" i="31" s="1"/>
  <c r="BT106" i="31" s="1"/>
  <c r="AF94" i="32"/>
  <c r="AG70" i="32"/>
  <c r="AE518" i="32"/>
  <c r="AR142" i="31"/>
  <c r="G516" i="31"/>
  <c r="BJ184" i="31"/>
  <c r="BJ402" i="31"/>
  <c r="AR421" i="31"/>
  <c r="BC706" i="31"/>
  <c r="AX706" i="31"/>
  <c r="AS706" i="31"/>
  <c r="AE579" i="32"/>
  <c r="AG579" i="32"/>
  <c r="AF579" i="32"/>
  <c r="K706" i="31"/>
  <c r="AG342" i="32"/>
  <c r="AF342" i="32"/>
  <c r="AE342" i="32"/>
  <c r="AE109" i="32"/>
  <c r="AG109" i="32"/>
  <c r="AF109" i="32"/>
  <c r="AE167" i="32"/>
  <c r="AG167" i="32"/>
  <c r="AF167" i="32"/>
  <c r="AE450" i="32"/>
  <c r="AF450" i="32"/>
  <c r="AG450" i="32"/>
  <c r="AF633" i="32"/>
  <c r="AG633" i="32"/>
  <c r="AE633" i="32"/>
  <c r="AG311" i="32"/>
  <c r="AF311" i="32"/>
  <c r="AE311" i="32"/>
  <c r="K705" i="31"/>
  <c r="AF139" i="32"/>
  <c r="AE70" i="32"/>
  <c r="AG367" i="32"/>
  <c r="AE697" i="32"/>
  <c r="AF697" i="32"/>
  <c r="AG697" i="32"/>
  <c r="AE341" i="32"/>
  <c r="AG341" i="32"/>
  <c r="AF341" i="32"/>
  <c r="AF189" i="32"/>
  <c r="AG189" i="32"/>
  <c r="AE189" i="32"/>
  <c r="AG123" i="32"/>
  <c r="AG236" i="32"/>
  <c r="AF236" i="32"/>
  <c r="AE236" i="32"/>
  <c r="AF58" i="32"/>
  <c r="AE58" i="32"/>
  <c r="AG58" i="32"/>
  <c r="AE348" i="32"/>
  <c r="AE303" i="32"/>
  <c r="AG303" i="32"/>
  <c r="AF303" i="32"/>
  <c r="BL79" i="31"/>
  <c r="AG80" i="32"/>
  <c r="AF80" i="32"/>
  <c r="AE80" i="32"/>
  <c r="AE489" i="32"/>
  <c r="AG489" i="32"/>
  <c r="AF489" i="32"/>
  <c r="AF31" i="32"/>
  <c r="AE31" i="32"/>
  <c r="AG31" i="32"/>
  <c r="AG485" i="32"/>
  <c r="AE485" i="32"/>
  <c r="AF485" i="32"/>
  <c r="AE254" i="32"/>
  <c r="AF460" i="32"/>
  <c r="G319" i="31"/>
  <c r="G610" i="31"/>
  <c r="G343" i="31"/>
  <c r="G24" i="31"/>
  <c r="G507" i="31"/>
  <c r="G528" i="31"/>
  <c r="G20" i="31"/>
  <c r="AE695" i="32"/>
  <c r="AG695" i="32"/>
  <c r="AF695" i="32"/>
  <c r="AE497" i="32"/>
  <c r="AF497" i="32"/>
  <c r="AG497" i="32"/>
  <c r="T706" i="31"/>
  <c r="AE153" i="32"/>
  <c r="AF153" i="32"/>
  <c r="AG153" i="32"/>
  <c r="AF112" i="32"/>
  <c r="AE112" i="32"/>
  <c r="AF488" i="32"/>
  <c r="AG552" i="32"/>
  <c r="AF552" i="32"/>
  <c r="AE552" i="32"/>
  <c r="AF123" i="32"/>
  <c r="Y704" i="31"/>
  <c r="AF378" i="32"/>
  <c r="AE378" i="32"/>
  <c r="AG378" i="32"/>
  <c r="AG13" i="32"/>
  <c r="AF13" i="32"/>
  <c r="AE13" i="32"/>
  <c r="U642" i="31"/>
  <c r="AG124" i="32"/>
  <c r="AE176" i="32"/>
  <c r="AG347" i="32"/>
  <c r="AE224" i="32"/>
  <c r="AG224" i="32"/>
  <c r="AF224" i="32"/>
  <c r="AE427" i="32"/>
  <c r="AG427" i="32"/>
  <c r="AF427" i="32"/>
  <c r="AE594" i="32"/>
  <c r="AF594" i="32"/>
  <c r="AG594" i="32"/>
  <c r="AG459" i="32"/>
  <c r="G314" i="31"/>
  <c r="N314" i="32" s="1"/>
  <c r="BL110" i="31"/>
  <c r="AF174" i="32"/>
  <c r="AG174" i="32"/>
  <c r="AE174" i="32"/>
  <c r="AG596" i="32"/>
  <c r="AF596" i="32"/>
  <c r="AE596" i="32"/>
  <c r="AR431" i="31"/>
  <c r="AE294" i="32"/>
  <c r="AF177" i="32"/>
  <c r="W706" i="31"/>
  <c r="AG457" i="32"/>
  <c r="AE457" i="32"/>
  <c r="AF457" i="32"/>
  <c r="AF119" i="32"/>
  <c r="AE119" i="32"/>
  <c r="AG119" i="32"/>
  <c r="AF305" i="32"/>
  <c r="AE305" i="32"/>
  <c r="AG305" i="32"/>
  <c r="AG258" i="32"/>
  <c r="AE258" i="32"/>
  <c r="AF258" i="32"/>
  <c r="G621" i="31"/>
  <c r="BS621" i="31" s="1"/>
  <c r="BT621" i="31" s="1"/>
  <c r="G158" i="31"/>
  <c r="BS158" i="31" s="1"/>
  <c r="BT158" i="31" s="1"/>
  <c r="G360" i="31"/>
  <c r="N360" i="32" s="1"/>
  <c r="BJ478" i="31"/>
  <c r="BJ545" i="31"/>
  <c r="AG706" i="31"/>
  <c r="BF705" i="31"/>
  <c r="AE639" i="32"/>
  <c r="AG639" i="32"/>
  <c r="AF639" i="32"/>
  <c r="AO706" i="31"/>
  <c r="BI706" i="31"/>
  <c r="AF155" i="32"/>
  <c r="AE155" i="32"/>
  <c r="AG155" i="32"/>
  <c r="BA706" i="31"/>
  <c r="AC91" i="31"/>
  <c r="AF252" i="32"/>
  <c r="AE252" i="32"/>
  <c r="AG252" i="32"/>
  <c r="AB706" i="31"/>
  <c r="AF43" i="32"/>
  <c r="AE43" i="32"/>
  <c r="AG43" i="32"/>
  <c r="AF554" i="32"/>
  <c r="AG554" i="32"/>
  <c r="AE554" i="32"/>
  <c r="AF248" i="32"/>
  <c r="AE248" i="32"/>
  <c r="AG248" i="32"/>
  <c r="Z706" i="31"/>
  <c r="AG517" i="32"/>
  <c r="AF459" i="32"/>
  <c r="AE177" i="32"/>
  <c r="AF366" i="32"/>
  <c r="AF626" i="32"/>
  <c r="AF176" i="32"/>
  <c r="AF255" i="32"/>
  <c r="AG92" i="32"/>
  <c r="AF92" i="32"/>
  <c r="AE92" i="32"/>
  <c r="AM706" i="31"/>
  <c r="AF49" i="32"/>
  <c r="AG49" i="32"/>
  <c r="AE49" i="32"/>
  <c r="G583" i="31"/>
  <c r="BS583" i="31" s="1"/>
  <c r="BT583" i="31" s="1"/>
  <c r="AF669" i="32"/>
  <c r="AE669" i="32"/>
  <c r="AG669" i="32"/>
  <c r="AG471" i="32"/>
  <c r="AF471" i="32"/>
  <c r="AE471" i="32"/>
  <c r="AF686" i="32"/>
  <c r="AG686" i="32"/>
  <c r="AE686" i="32"/>
  <c r="AR570" i="31"/>
  <c r="AJ706" i="31"/>
  <c r="AF220" i="32"/>
  <c r="AG220" i="32"/>
  <c r="AE220" i="32"/>
  <c r="L318" i="32"/>
  <c r="AB318" i="32"/>
  <c r="J318" i="32"/>
  <c r="R318" i="32"/>
  <c r="Z318" i="32"/>
  <c r="U318" i="32"/>
  <c r="Q318" i="32"/>
  <c r="T318" i="32"/>
  <c r="P318" i="32"/>
  <c r="K318" i="32"/>
  <c r="W318" i="32"/>
  <c r="AA318" i="32"/>
  <c r="O318" i="32"/>
  <c r="S318" i="32"/>
  <c r="I318" i="32"/>
  <c r="X318" i="32"/>
  <c r="V318" i="32"/>
  <c r="AF254" i="32"/>
  <c r="AF209" i="32"/>
  <c r="AE540" i="32"/>
  <c r="G321" i="31"/>
  <c r="M321" i="32" s="1"/>
  <c r="G379" i="31"/>
  <c r="M379" i="32" s="1"/>
  <c r="BJ496" i="31"/>
  <c r="AG209" i="32"/>
  <c r="AE139" i="32"/>
  <c r="G132" i="31"/>
  <c r="BP132" i="31" s="1"/>
  <c r="G383" i="31"/>
  <c r="M383" i="32" s="1"/>
  <c r="G277" i="31"/>
  <c r="BP277" i="31" s="1"/>
  <c r="G199" i="31"/>
  <c r="AR114" i="31"/>
  <c r="BL576" i="31"/>
  <c r="G503" i="31"/>
  <c r="BL171" i="31"/>
  <c r="AE641" i="32"/>
  <c r="AF641" i="32"/>
  <c r="AG641" i="32"/>
  <c r="AE365" i="32"/>
  <c r="AG365" i="32"/>
  <c r="AF365" i="32"/>
  <c r="AF612" i="32"/>
  <c r="AG187" i="32"/>
  <c r="AF187" i="32"/>
  <c r="AE187" i="32"/>
  <c r="AG294" i="32"/>
  <c r="AL706" i="31"/>
  <c r="AG496" i="32"/>
  <c r="AF496" i="32"/>
  <c r="AE496" i="32"/>
  <c r="AE517" i="32"/>
  <c r="AG276" i="32"/>
  <c r="AF276" i="32"/>
  <c r="AE276" i="32"/>
  <c r="AE356" i="32"/>
  <c r="AG356" i="32"/>
  <c r="AF356" i="32"/>
  <c r="AE451" i="32"/>
  <c r="AG451" i="32"/>
  <c r="AF451" i="32"/>
  <c r="AE103" i="32"/>
  <c r="AG103" i="32"/>
  <c r="AF103" i="32"/>
  <c r="AF347" i="32"/>
  <c r="AE367" i="32"/>
  <c r="AE123" i="32"/>
  <c r="AF539" i="32"/>
  <c r="AF348" i="32"/>
  <c r="AE404" i="32"/>
  <c r="AF95" i="32"/>
  <c r="AF71" i="32"/>
  <c r="AF404" i="32"/>
  <c r="AC412" i="31"/>
  <c r="AB73" i="31"/>
  <c r="AB72" i="31"/>
  <c r="AZ97" i="31"/>
  <c r="AZ96" i="31"/>
  <c r="G480" i="31"/>
  <c r="M480" i="31"/>
  <c r="BK624" i="31"/>
  <c r="AK640" i="31"/>
  <c r="AT687" i="31"/>
  <c r="AK539" i="31"/>
  <c r="AC423" i="31"/>
  <c r="AR423" i="32" s="1"/>
  <c r="Y698" i="31"/>
  <c r="AT568" i="31"/>
  <c r="AC616" i="31"/>
  <c r="H652" i="31"/>
  <c r="BD188" i="31"/>
  <c r="AC534" i="31"/>
  <c r="AR534" i="32" s="1"/>
  <c r="AD674" i="31"/>
  <c r="AF674" i="32" s="1"/>
  <c r="H385" i="31"/>
  <c r="Y553" i="31"/>
  <c r="AI97" i="31"/>
  <c r="AI96" i="31"/>
  <c r="AM297" i="31"/>
  <c r="AM296" i="31"/>
  <c r="Z542" i="31"/>
  <c r="Z541" i="31"/>
  <c r="Z462" i="31"/>
  <c r="Z461" i="31"/>
  <c r="Z142" i="31"/>
  <c r="Z141" i="31"/>
  <c r="S350" i="31"/>
  <c r="S349" i="31"/>
  <c r="AS701" i="31"/>
  <c r="AS700" i="31"/>
  <c r="AZ244" i="31"/>
  <c r="AZ243" i="31"/>
  <c r="BE462" i="31"/>
  <c r="BE461" i="31"/>
  <c r="AV244" i="31"/>
  <c r="AV243" i="31"/>
  <c r="AX571" i="31"/>
  <c r="AX570" i="31"/>
  <c r="X369" i="31"/>
  <c r="X368" i="31"/>
  <c r="AC562" i="31"/>
  <c r="U211" i="31"/>
  <c r="U210" i="31"/>
  <c r="P350" i="31"/>
  <c r="P349" i="31"/>
  <c r="AG350" i="31"/>
  <c r="AG349" i="31"/>
  <c r="BA421" i="31"/>
  <c r="BA420" i="31"/>
  <c r="BC350" i="31"/>
  <c r="BC349" i="31"/>
  <c r="AU421" i="31"/>
  <c r="AU420" i="31"/>
  <c r="BF211" i="31"/>
  <c r="BF210" i="31"/>
  <c r="I350" i="31"/>
  <c r="I349" i="31"/>
  <c r="AC168" i="31"/>
  <c r="AU473" i="31"/>
  <c r="AU472" i="31"/>
  <c r="S142" i="31"/>
  <c r="S141" i="31"/>
  <c r="AP114" i="31"/>
  <c r="AP113" i="31"/>
  <c r="AC424" i="31"/>
  <c r="M607" i="31"/>
  <c r="M276" i="31"/>
  <c r="AY297" i="31"/>
  <c r="AY296" i="31"/>
  <c r="AS191" i="31"/>
  <c r="AS190" i="31"/>
  <c r="AC593" i="31"/>
  <c r="AA297" i="31"/>
  <c r="AA296" i="31"/>
  <c r="AC215" i="31"/>
  <c r="AX179" i="31"/>
  <c r="AX178" i="31"/>
  <c r="M42" i="31"/>
  <c r="M495" i="31"/>
  <c r="AC301" i="31"/>
  <c r="G107" i="31"/>
  <c r="M107" i="31"/>
  <c r="M359" i="31"/>
  <c r="AB520" i="31"/>
  <c r="AB519" i="31"/>
  <c r="X179" i="31"/>
  <c r="X178" i="31"/>
  <c r="AC74" i="31"/>
  <c r="M521" i="31"/>
  <c r="G329" i="31"/>
  <c r="M329" i="31"/>
  <c r="AC194" i="31"/>
  <c r="AE257" i="31"/>
  <c r="AE256" i="31"/>
  <c r="AC521" i="31"/>
  <c r="AZ257" i="31"/>
  <c r="AZ256" i="31"/>
  <c r="AC104" i="31"/>
  <c r="M238" i="31"/>
  <c r="AC110" i="31"/>
  <c r="AG421" i="31"/>
  <c r="AG420" i="31"/>
  <c r="AC84" i="31"/>
  <c r="AC672" i="31"/>
  <c r="AC281" i="31"/>
  <c r="AM629" i="31"/>
  <c r="AM628" i="31"/>
  <c r="M323" i="31"/>
  <c r="AC510" i="31"/>
  <c r="BB462" i="31"/>
  <c r="BB461" i="31"/>
  <c r="AE350" i="31"/>
  <c r="AE349" i="31"/>
  <c r="AC202" i="31"/>
  <c r="AC18" i="31"/>
  <c r="AC685" i="31"/>
  <c r="AC453" i="31"/>
  <c r="AC446" i="31"/>
  <c r="AC695" i="31"/>
  <c r="AD695" i="32" s="1"/>
  <c r="BF706" i="31"/>
  <c r="AC318" i="31"/>
  <c r="M526" i="31"/>
  <c r="AC497" i="31"/>
  <c r="AG701" i="31"/>
  <c r="AG700" i="31"/>
  <c r="Q156" i="31"/>
  <c r="Q157" i="31"/>
  <c r="AM191" i="31"/>
  <c r="AM190" i="31"/>
  <c r="BB307" i="31"/>
  <c r="BB306" i="31"/>
  <c r="S157" i="31"/>
  <c r="S156" i="31"/>
  <c r="AU257" i="31"/>
  <c r="AU256" i="31"/>
  <c r="AV556" i="31"/>
  <c r="AV555" i="31"/>
  <c r="J369" i="31"/>
  <c r="J368" i="31"/>
  <c r="R406" i="31"/>
  <c r="R405" i="31"/>
  <c r="BE431" i="31"/>
  <c r="BE430" i="31"/>
  <c r="BC491" i="31"/>
  <c r="BC490" i="31"/>
  <c r="T643" i="31"/>
  <c r="T642" i="31"/>
  <c r="W655" i="31"/>
  <c r="W654" i="31"/>
  <c r="I701" i="31"/>
  <c r="I700" i="31"/>
  <c r="R643" i="31"/>
  <c r="R642" i="31"/>
  <c r="AP350" i="31"/>
  <c r="AP349" i="31"/>
  <c r="W191" i="31"/>
  <c r="W190" i="31"/>
  <c r="BI179" i="31"/>
  <c r="BI178" i="31"/>
  <c r="AP297" i="31"/>
  <c r="AP296" i="31"/>
  <c r="BA157" i="31"/>
  <c r="BA156" i="31"/>
  <c r="O598" i="31"/>
  <c r="O597" i="31"/>
  <c r="AA369" i="31"/>
  <c r="AA368" i="31"/>
  <c r="AN431" i="31"/>
  <c r="AN430" i="31"/>
  <c r="I520" i="31"/>
  <c r="I519" i="31"/>
  <c r="BF491" i="31"/>
  <c r="BF490" i="31"/>
  <c r="AP677" i="31"/>
  <c r="AP676" i="31"/>
  <c r="AH677" i="31"/>
  <c r="AH676" i="31"/>
  <c r="AL35" i="31"/>
  <c r="AL34" i="31"/>
  <c r="AC351" i="31"/>
  <c r="M562" i="31"/>
  <c r="O705" i="31"/>
  <c r="BA677" i="31"/>
  <c r="BA676" i="31"/>
  <c r="AU191" i="31"/>
  <c r="AU190" i="31"/>
  <c r="AE191" i="31"/>
  <c r="AE190" i="31"/>
  <c r="AE307" i="31"/>
  <c r="AE306" i="31"/>
  <c r="BG244" i="31"/>
  <c r="BG243" i="31"/>
  <c r="W571" i="31"/>
  <c r="W570" i="31"/>
  <c r="AE462" i="31"/>
  <c r="AE461" i="31"/>
  <c r="W491" i="31"/>
  <c r="W490" i="31"/>
  <c r="Q614" i="31"/>
  <c r="Q613" i="31"/>
  <c r="AV690" i="31"/>
  <c r="AV689" i="31"/>
  <c r="X655" i="31"/>
  <c r="X654" i="31"/>
  <c r="J629" i="31"/>
  <c r="J628" i="31"/>
  <c r="AS705" i="31"/>
  <c r="AX211" i="31"/>
  <c r="AX210" i="31"/>
  <c r="AO307" i="31"/>
  <c r="AO306" i="31"/>
  <c r="AE211" i="31"/>
  <c r="AE210" i="31"/>
  <c r="AX388" i="31"/>
  <c r="AX387" i="31"/>
  <c r="AL431" i="31"/>
  <c r="AL430" i="31"/>
  <c r="AM491" i="31"/>
  <c r="AM490" i="31"/>
  <c r="AQ388" i="31"/>
  <c r="AQ387" i="31"/>
  <c r="AZ542" i="31"/>
  <c r="AZ541" i="31"/>
  <c r="U473" i="31"/>
  <c r="U472" i="31"/>
  <c r="BA701" i="31"/>
  <c r="BA700" i="31"/>
  <c r="BA664" i="31"/>
  <c r="BA663" i="31"/>
  <c r="BE97" i="31"/>
  <c r="BE96" i="31"/>
  <c r="AC370" i="31"/>
  <c r="AK370" i="32" s="1"/>
  <c r="AC19" i="31"/>
  <c r="AC383" i="31"/>
  <c r="BH114" i="31"/>
  <c r="BH113" i="31"/>
  <c r="AC397" i="31"/>
  <c r="AD397" i="32" s="1"/>
  <c r="AC286" i="31"/>
  <c r="AK286" i="32" s="1"/>
  <c r="AD704" i="31"/>
  <c r="AC192" i="31"/>
  <c r="AC394" i="31"/>
  <c r="AK394" i="32" s="1"/>
  <c r="AC31" i="31"/>
  <c r="AC258" i="31"/>
  <c r="Q705" i="31"/>
  <c r="T705" i="31"/>
  <c r="Q35" i="31"/>
  <c r="Q34" i="31"/>
  <c r="AC511" i="31"/>
  <c r="G215" i="31"/>
  <c r="M215" i="31"/>
  <c r="V674" i="31"/>
  <c r="V139" i="31"/>
  <c r="AC214" i="31"/>
  <c r="AR214" i="32" s="1"/>
  <c r="N568" i="31"/>
  <c r="AC505" i="31"/>
  <c r="Y32" i="31"/>
  <c r="M293" i="31"/>
  <c r="H539" i="31"/>
  <c r="AT517" i="31"/>
  <c r="AQ114" i="31"/>
  <c r="AQ113" i="31"/>
  <c r="M455" i="31"/>
  <c r="BD698" i="31"/>
  <c r="N208" i="31"/>
  <c r="BD154" i="31"/>
  <c r="AT611" i="31"/>
  <c r="AD470" i="31"/>
  <c r="AC288" i="31"/>
  <c r="AD154" i="31"/>
  <c r="AG154" i="32" s="1"/>
  <c r="V687" i="31"/>
  <c r="AW470" i="31"/>
  <c r="AK439" i="31"/>
  <c r="N439" i="31"/>
  <c r="AK470" i="31"/>
  <c r="AC444" i="31"/>
  <c r="AT470" i="31"/>
  <c r="Y687" i="31"/>
  <c r="AK626" i="31"/>
  <c r="V254" i="31"/>
  <c r="AC666" i="31"/>
  <c r="AR666" i="32" s="1"/>
  <c r="AC207" i="31"/>
  <c r="V428" i="31"/>
  <c r="BF406" i="31"/>
  <c r="BF405" i="31"/>
  <c r="BI421" i="31"/>
  <c r="BI420" i="31"/>
  <c r="I142" i="31"/>
  <c r="I141" i="31"/>
  <c r="AO542" i="31"/>
  <c r="AO541" i="31"/>
  <c r="P257" i="31"/>
  <c r="P256" i="31"/>
  <c r="I421" i="31"/>
  <c r="I420" i="31"/>
  <c r="U614" i="31"/>
  <c r="U613" i="31"/>
  <c r="AL179" i="31"/>
  <c r="AL178" i="31"/>
  <c r="BF462" i="31"/>
  <c r="BF461" i="31"/>
  <c r="BG350" i="31"/>
  <c r="BG349" i="31"/>
  <c r="O542" i="31"/>
  <c r="O541" i="31"/>
  <c r="AC240" i="31"/>
  <c r="V208" i="31"/>
  <c r="BA350" i="31"/>
  <c r="BA349" i="31"/>
  <c r="AF629" i="31"/>
  <c r="AF628" i="31"/>
  <c r="BF297" i="31"/>
  <c r="BF296" i="31"/>
  <c r="AJ297" i="31"/>
  <c r="AJ296" i="31"/>
  <c r="T462" i="31"/>
  <c r="T461" i="31"/>
  <c r="W157" i="31"/>
  <c r="W156" i="31"/>
  <c r="AV421" i="31"/>
  <c r="AV420" i="31"/>
  <c r="AQ211" i="31"/>
  <c r="AQ210" i="31"/>
  <c r="AQ126" i="31"/>
  <c r="AQ125" i="31"/>
  <c r="AS542" i="31"/>
  <c r="AS541" i="31"/>
  <c r="AJ369" i="31"/>
  <c r="AJ368" i="31"/>
  <c r="BC179" i="31"/>
  <c r="BC178" i="31"/>
  <c r="BK88" i="31"/>
  <c r="AC452" i="31"/>
  <c r="AC651" i="31"/>
  <c r="AJ421" i="31"/>
  <c r="AJ420" i="31"/>
  <c r="AC585" i="31"/>
  <c r="Q179" i="31"/>
  <c r="Q178" i="31"/>
  <c r="G361" i="31"/>
  <c r="M361" i="31"/>
  <c r="AX297" i="31"/>
  <c r="AX296" i="31"/>
  <c r="AC53" i="31"/>
  <c r="BH211" i="31"/>
  <c r="BH210" i="31"/>
  <c r="AC152" i="31"/>
  <c r="G394" i="31"/>
  <c r="M394" i="31"/>
  <c r="BH629" i="31"/>
  <c r="BH628" i="31"/>
  <c r="AG571" i="31"/>
  <c r="AG570" i="31"/>
  <c r="G527" i="31"/>
  <c r="M527" i="31"/>
  <c r="O73" i="31"/>
  <c r="O72" i="31"/>
  <c r="AC82" i="31"/>
  <c r="BA520" i="31"/>
  <c r="BA519" i="31"/>
  <c r="G357" i="31"/>
  <c r="M357" i="31"/>
  <c r="AC532" i="31"/>
  <c r="M494" i="31"/>
  <c r="M328" i="31"/>
  <c r="AM257" i="31"/>
  <c r="AM256" i="31"/>
  <c r="AC67" i="31"/>
  <c r="AC129" i="31"/>
  <c r="BK471" i="31"/>
  <c r="BK469" i="31"/>
  <c r="AC50" i="31"/>
  <c r="AC620" i="31"/>
  <c r="AA614" i="31"/>
  <c r="AA613" i="31"/>
  <c r="AC543" i="31"/>
  <c r="AC425" i="31"/>
  <c r="AC375" i="31"/>
  <c r="AF257" i="31"/>
  <c r="AF256" i="31"/>
  <c r="AB614" i="31"/>
  <c r="AB613" i="31"/>
  <c r="Z369" i="31"/>
  <c r="Z368" i="31"/>
  <c r="AC500" i="31"/>
  <c r="AC79" i="31"/>
  <c r="AC148" i="31"/>
  <c r="AC637" i="31"/>
  <c r="AC300" i="31"/>
  <c r="BM710" i="31"/>
  <c r="BG664" i="31"/>
  <c r="BG663" i="31"/>
  <c r="AF191" i="31"/>
  <c r="AF190" i="31"/>
  <c r="T307" i="31"/>
  <c r="T306" i="31"/>
  <c r="Q244" i="31"/>
  <c r="Q243" i="31"/>
  <c r="O179" i="31"/>
  <c r="O178" i="31"/>
  <c r="W369" i="31"/>
  <c r="W368" i="31"/>
  <c r="R388" i="31"/>
  <c r="R387" i="31"/>
  <c r="AN614" i="31"/>
  <c r="AN613" i="31"/>
  <c r="O442" i="31"/>
  <c r="O441" i="31"/>
  <c r="BC556" i="31"/>
  <c r="BC555" i="31"/>
  <c r="J520" i="31"/>
  <c r="J519" i="31"/>
  <c r="BH664" i="31"/>
  <c r="BH663" i="31"/>
  <c r="AZ701" i="31"/>
  <c r="AZ700" i="31"/>
  <c r="I629" i="31"/>
  <c r="I628" i="31"/>
  <c r="AR655" i="31"/>
  <c r="AR654" i="31"/>
  <c r="I664" i="31"/>
  <c r="I663" i="31"/>
  <c r="AE157" i="31"/>
  <c r="AE156" i="31"/>
  <c r="AM307" i="31"/>
  <c r="AM306" i="31"/>
  <c r="BE211" i="31"/>
  <c r="BE210" i="31"/>
  <c r="AL542" i="31"/>
  <c r="AL541" i="31"/>
  <c r="L350" i="31"/>
  <c r="L349" i="31"/>
  <c r="S431" i="31"/>
  <c r="S430" i="31"/>
  <c r="Q421" i="31"/>
  <c r="Q420" i="31"/>
  <c r="T473" i="31"/>
  <c r="T472" i="31"/>
  <c r="Z556" i="31"/>
  <c r="Z555" i="31"/>
  <c r="S462" i="31"/>
  <c r="S461" i="31"/>
  <c r="BC677" i="31"/>
  <c r="BC676" i="31"/>
  <c r="AE677" i="31"/>
  <c r="AE676" i="31"/>
  <c r="AZ664" i="31"/>
  <c r="AZ663" i="31"/>
  <c r="U491" i="31"/>
  <c r="U490" i="31"/>
  <c r="J705" i="31"/>
  <c r="T35" i="31"/>
  <c r="T34" i="31"/>
  <c r="AC260" i="31"/>
  <c r="AK260" i="32" s="1"/>
  <c r="M376" i="31"/>
  <c r="AA473" i="31"/>
  <c r="AA472" i="31"/>
  <c r="AI643" i="31"/>
  <c r="AI642" i="31"/>
  <c r="AL677" i="31"/>
  <c r="AL676" i="31"/>
  <c r="AF556" i="31"/>
  <c r="AF555" i="31"/>
  <c r="AB142" i="31"/>
  <c r="AB141" i="31"/>
  <c r="I307" i="31"/>
  <c r="I306" i="31"/>
  <c r="AZ157" i="31"/>
  <c r="AZ156" i="31"/>
  <c r="AF598" i="31"/>
  <c r="AF597" i="31"/>
  <c r="AP369" i="31"/>
  <c r="AP368" i="31"/>
  <c r="BC431" i="31"/>
  <c r="BC430" i="31"/>
  <c r="L431" i="31"/>
  <c r="L430" i="31"/>
  <c r="BF677" i="31"/>
  <c r="BF676" i="31"/>
  <c r="BB655" i="31"/>
  <c r="BB654" i="31"/>
  <c r="T664" i="31"/>
  <c r="T663" i="31"/>
  <c r="L705" i="31"/>
  <c r="AC167" i="31"/>
  <c r="AC416" i="31"/>
  <c r="AC293" i="31"/>
  <c r="AC450" i="31"/>
  <c r="AU706" i="31"/>
  <c r="AG654" i="31"/>
  <c r="AG655" i="31"/>
  <c r="L701" i="31"/>
  <c r="L700" i="31"/>
  <c r="AU388" i="31"/>
  <c r="AU387" i="31"/>
  <c r="BG179" i="31"/>
  <c r="BG178" i="31"/>
  <c r="AS406" i="31"/>
  <c r="AS405" i="31"/>
  <c r="S598" i="31"/>
  <c r="S597" i="31"/>
  <c r="AM431" i="31"/>
  <c r="AM430" i="31"/>
  <c r="Z388" i="31"/>
  <c r="Z387" i="31"/>
  <c r="BG388" i="31"/>
  <c r="BG387" i="31"/>
  <c r="AX614" i="31"/>
  <c r="AX613" i="31"/>
  <c r="AI701" i="31"/>
  <c r="AI700" i="31"/>
  <c r="BC655" i="31"/>
  <c r="BC654" i="31"/>
  <c r="U406" i="31"/>
  <c r="U405" i="31"/>
  <c r="G108" i="31"/>
  <c r="AC507" i="31"/>
  <c r="AC694" i="31"/>
  <c r="AV654" i="31"/>
  <c r="AV655" i="31"/>
  <c r="AG614" i="31"/>
  <c r="AG613" i="31"/>
  <c r="U157" i="31"/>
  <c r="U156" i="31"/>
  <c r="L142" i="31"/>
  <c r="L141" i="31"/>
  <c r="T297" i="31"/>
  <c r="T296" i="31"/>
  <c r="AM142" i="31"/>
  <c r="AM141" i="31"/>
  <c r="Q431" i="31"/>
  <c r="Q430" i="31"/>
  <c r="S388" i="31"/>
  <c r="S387" i="31"/>
  <c r="AJ556" i="31"/>
  <c r="AJ555" i="31"/>
  <c r="R421" i="31"/>
  <c r="R420" i="31"/>
  <c r="AU655" i="31"/>
  <c r="AU654" i="31"/>
  <c r="L664" i="31"/>
  <c r="L663" i="31"/>
  <c r="AM701" i="31"/>
  <c r="AM700" i="31"/>
  <c r="M145" i="31"/>
  <c r="M55" i="31"/>
  <c r="AC363" i="31"/>
  <c r="T141" i="31"/>
  <c r="T142" i="31"/>
  <c r="AO556" i="31"/>
  <c r="AO555" i="31"/>
  <c r="AG179" i="31"/>
  <c r="AG178" i="31"/>
  <c r="AS126" i="31"/>
  <c r="AS125" i="31"/>
  <c r="O473" i="31"/>
  <c r="O472" i="31"/>
  <c r="AZ598" i="31"/>
  <c r="AZ597" i="31"/>
  <c r="BB388" i="31"/>
  <c r="BB387" i="31"/>
  <c r="AV462" i="31"/>
  <c r="AV461" i="31"/>
  <c r="AA598" i="31"/>
  <c r="AA597" i="31"/>
  <c r="BF664" i="31"/>
  <c r="BF663" i="31"/>
  <c r="AE629" i="31"/>
  <c r="AE628" i="31"/>
  <c r="R664" i="31"/>
  <c r="R663" i="31"/>
  <c r="AY677" i="31"/>
  <c r="AY676" i="31"/>
  <c r="AC362" i="31"/>
  <c r="AB664" i="31"/>
  <c r="AB663" i="31"/>
  <c r="P431" i="31"/>
  <c r="P430" i="31"/>
  <c r="J142" i="31"/>
  <c r="J141" i="31"/>
  <c r="BA297" i="31"/>
  <c r="BA296" i="31"/>
  <c r="X257" i="31"/>
  <c r="X256" i="31"/>
  <c r="BH520" i="31"/>
  <c r="BH519" i="31"/>
  <c r="AH556" i="31"/>
  <c r="AH555" i="31"/>
  <c r="BC629" i="31"/>
  <c r="BC628" i="31"/>
  <c r="W462" i="31"/>
  <c r="W461" i="31"/>
  <c r="AH542" i="31"/>
  <c r="AH541" i="31"/>
  <c r="AO473" i="31"/>
  <c r="AO472" i="31"/>
  <c r="AJ614" i="31"/>
  <c r="AJ613" i="31"/>
  <c r="I643" i="31"/>
  <c r="I642" i="31"/>
  <c r="O643" i="31"/>
  <c r="O642" i="31"/>
  <c r="O431" i="31"/>
  <c r="O430" i="31"/>
  <c r="AN156" i="31"/>
  <c r="AN157" i="31"/>
  <c r="AH191" i="31"/>
  <c r="AH190" i="31"/>
  <c r="I179" i="31"/>
  <c r="I178" i="31"/>
  <c r="AE473" i="31"/>
  <c r="AE472" i="31"/>
  <c r="X614" i="31"/>
  <c r="X613" i="31"/>
  <c r="AN388" i="31"/>
  <c r="AN387" i="31"/>
  <c r="AO598" i="31"/>
  <c r="AO597" i="31"/>
  <c r="AQ431" i="31"/>
  <c r="AQ430" i="31"/>
  <c r="BE473" i="31"/>
  <c r="BE472" i="31"/>
  <c r="Q701" i="31"/>
  <c r="Q700" i="31"/>
  <c r="Z643" i="31"/>
  <c r="Z642" i="31"/>
  <c r="W690" i="31"/>
  <c r="W689" i="31"/>
  <c r="Z705" i="31"/>
  <c r="M45" i="31"/>
  <c r="BK603" i="31"/>
  <c r="G445" i="31"/>
  <c r="M445" i="31"/>
  <c r="BK415" i="31"/>
  <c r="Y33" i="31"/>
  <c r="G356" i="31"/>
  <c r="M356" i="31"/>
  <c r="BC97" i="31"/>
  <c r="BC96" i="31"/>
  <c r="AX97" i="31"/>
  <c r="AX96" i="31"/>
  <c r="T97" i="31"/>
  <c r="T96" i="31"/>
  <c r="L35" i="31"/>
  <c r="L34" i="31"/>
  <c r="AM97" i="31"/>
  <c r="AM96" i="31"/>
  <c r="I97" i="31"/>
  <c r="I96" i="31"/>
  <c r="AC359" i="31"/>
  <c r="AC132" i="31"/>
  <c r="BB114" i="31"/>
  <c r="BB113" i="31"/>
  <c r="G174" i="31"/>
  <c r="M174" i="31"/>
  <c r="BK116" i="31"/>
  <c r="W97" i="31"/>
  <c r="W96" i="31"/>
  <c r="AO35" i="31"/>
  <c r="AO34" i="31"/>
  <c r="X35" i="31"/>
  <c r="X34" i="31"/>
  <c r="BF97" i="31"/>
  <c r="BF96" i="31"/>
  <c r="AV73" i="31"/>
  <c r="AV72" i="31"/>
  <c r="BK146" i="31"/>
  <c r="G563" i="31"/>
  <c r="M563" i="31"/>
  <c r="AC324" i="31"/>
  <c r="AC468" i="31"/>
  <c r="AC493" i="31"/>
  <c r="Y154" i="31"/>
  <c r="AT348" i="31"/>
  <c r="BK692" i="31"/>
  <c r="BK299" i="31"/>
  <c r="H626" i="31"/>
  <c r="AC144" i="31"/>
  <c r="AR144" i="32" s="1"/>
  <c r="N687" i="31"/>
  <c r="H208" i="31"/>
  <c r="M305" i="31"/>
  <c r="M303" i="31"/>
  <c r="AW428" i="31"/>
  <c r="H403" i="31"/>
  <c r="BD139" i="31"/>
  <c r="Y488" i="31"/>
  <c r="AC408" i="31"/>
  <c r="BK609" i="31"/>
  <c r="AT540" i="31"/>
  <c r="BD674" i="31"/>
  <c r="Y385" i="31"/>
  <c r="H154" i="31"/>
  <c r="BD553" i="31"/>
  <c r="BJ634" i="31"/>
  <c r="M634" i="31"/>
  <c r="AK698" i="31"/>
  <c r="AU35" i="31"/>
  <c r="AU34" i="31"/>
  <c r="M434" i="31"/>
  <c r="Z297" i="31"/>
  <c r="Z296" i="31"/>
  <c r="J462" i="31"/>
  <c r="J461" i="31"/>
  <c r="BB297" i="31"/>
  <c r="BB296" i="31"/>
  <c r="AS571" i="31"/>
  <c r="AS570" i="31"/>
  <c r="I571" i="31"/>
  <c r="I570" i="31"/>
  <c r="AP614" i="31"/>
  <c r="AP613" i="31"/>
  <c r="AQ297" i="31"/>
  <c r="AQ296" i="31"/>
  <c r="AH571" i="31"/>
  <c r="AH570" i="31"/>
  <c r="AF350" i="31"/>
  <c r="AF349" i="31"/>
  <c r="P542" i="31"/>
  <c r="P541" i="31"/>
  <c r="AF542" i="31"/>
  <c r="AF541" i="31"/>
  <c r="AS244" i="31"/>
  <c r="AS243" i="31"/>
  <c r="AB126" i="31"/>
  <c r="AB125" i="31"/>
  <c r="U520" i="31"/>
  <c r="U519" i="31"/>
  <c r="AV350" i="31"/>
  <c r="AV349" i="31"/>
  <c r="BE406" i="31"/>
  <c r="BE405" i="31"/>
  <c r="BC462" i="31"/>
  <c r="BC461" i="31"/>
  <c r="AZ297" i="31"/>
  <c r="AZ296" i="31"/>
  <c r="BG542" i="31"/>
  <c r="BG541" i="31"/>
  <c r="AL297" i="31"/>
  <c r="AL296" i="31"/>
  <c r="Q126" i="31"/>
  <c r="Q125" i="31"/>
  <c r="AB211" i="31"/>
  <c r="AB210" i="31"/>
  <c r="W179" i="31"/>
  <c r="W178" i="31"/>
  <c r="BB369" i="31"/>
  <c r="BB368" i="31"/>
  <c r="BI542" i="31"/>
  <c r="BI541" i="31"/>
  <c r="BB542" i="31"/>
  <c r="BB541" i="31"/>
  <c r="R297" i="31"/>
  <c r="R296" i="31"/>
  <c r="AE142" i="31"/>
  <c r="AE141" i="31"/>
  <c r="AC321" i="31"/>
  <c r="AX462" i="31"/>
  <c r="AX461" i="31"/>
  <c r="M230" i="31"/>
  <c r="AI244" i="31"/>
  <c r="AI243" i="31"/>
  <c r="BD111" i="31"/>
  <c r="AZ520" i="31"/>
  <c r="AZ519" i="31"/>
  <c r="BH462" i="31"/>
  <c r="BH461" i="31"/>
  <c r="G408" i="31"/>
  <c r="M408" i="31"/>
  <c r="AC572" i="31"/>
  <c r="G269" i="31"/>
  <c r="M269" i="31"/>
  <c r="AC449" i="31"/>
  <c r="BF73" i="31"/>
  <c r="BF72" i="31"/>
  <c r="AC185" i="31"/>
  <c r="AM571" i="31"/>
  <c r="AM570" i="31"/>
  <c r="X421" i="31"/>
  <c r="X420" i="31"/>
  <c r="AL211" i="31"/>
  <c r="AL210" i="31"/>
  <c r="M417" i="31"/>
  <c r="AC538" i="31"/>
  <c r="AC127" i="31"/>
  <c r="M119" i="31"/>
  <c r="AC135" i="31"/>
  <c r="AC673" i="31"/>
  <c r="M680" i="31"/>
  <c r="AC339" i="31"/>
  <c r="M273" i="31"/>
  <c r="AC567" i="31"/>
  <c r="AC649" i="31"/>
  <c r="AC68" i="31"/>
  <c r="AC578" i="31"/>
  <c r="AC249" i="31"/>
  <c r="AG126" i="31"/>
  <c r="AG125" i="31"/>
  <c r="AH142" i="31"/>
  <c r="AH141" i="31"/>
  <c r="AC630" i="31"/>
  <c r="BC35" i="31"/>
  <c r="BC34" i="31"/>
  <c r="AB462" i="31"/>
  <c r="AB461" i="31"/>
  <c r="L179" i="31"/>
  <c r="L178" i="31"/>
  <c r="AC563" i="31"/>
  <c r="AC330" i="31"/>
  <c r="AC693" i="31"/>
  <c r="AJ520" i="31"/>
  <c r="AJ519" i="31"/>
  <c r="AC531" i="31"/>
  <c r="AC580" i="31"/>
  <c r="AH705" i="31"/>
  <c r="AM705" i="31"/>
  <c r="BF35" i="31"/>
  <c r="BF34" i="31"/>
  <c r="AT188" i="31"/>
  <c r="AC46" i="31"/>
  <c r="AC225" i="31"/>
  <c r="AC310" i="31"/>
  <c r="AK310" i="32" s="1"/>
  <c r="AC482" i="31"/>
  <c r="M617" i="31"/>
  <c r="P705" i="31"/>
  <c r="BA705" i="31"/>
  <c r="U706" i="31"/>
  <c r="AC376" i="31"/>
  <c r="AK376" i="32" s="1"/>
  <c r="AC365" i="31"/>
  <c r="AD365" i="32" s="1"/>
  <c r="L690" i="31"/>
  <c r="L689" i="31"/>
  <c r="AZ141" i="31"/>
  <c r="AZ142" i="31"/>
  <c r="AV126" i="31"/>
  <c r="AV125" i="31"/>
  <c r="BA244" i="31"/>
  <c r="BA243" i="31"/>
  <c r="AI191" i="31"/>
  <c r="AI190" i="31"/>
  <c r="BA542" i="31"/>
  <c r="BA541" i="31"/>
  <c r="AY388" i="31"/>
  <c r="AY387" i="31"/>
  <c r="AV571" i="31"/>
  <c r="AV570" i="31"/>
  <c r="X431" i="31"/>
  <c r="X430" i="31"/>
  <c r="AL473" i="31"/>
  <c r="AL472" i="31"/>
  <c r="AJ442" i="31"/>
  <c r="AJ441" i="31"/>
  <c r="AA677" i="31"/>
  <c r="AA676" i="31"/>
  <c r="AY690" i="31"/>
  <c r="AY689" i="31"/>
  <c r="AF614" i="31"/>
  <c r="AF613" i="31"/>
  <c r="AO664" i="31"/>
  <c r="AO663" i="31"/>
  <c r="AE690" i="31"/>
  <c r="AE689" i="31"/>
  <c r="Q655" i="31"/>
  <c r="Q654" i="31"/>
  <c r="AO157" i="31"/>
  <c r="AO156" i="31"/>
  <c r="AB244" i="31"/>
  <c r="AB243" i="31"/>
  <c r="P491" i="31"/>
  <c r="P490" i="31"/>
  <c r="AQ462" i="31"/>
  <c r="AQ461" i="31"/>
  <c r="BC598" i="31"/>
  <c r="BC597" i="31"/>
  <c r="BE556" i="31"/>
  <c r="BE555" i="31"/>
  <c r="BI520" i="31"/>
  <c r="BI519" i="31"/>
  <c r="U126" i="31"/>
  <c r="U125" i="31"/>
  <c r="T629" i="31"/>
  <c r="T628" i="31"/>
  <c r="BF655" i="31"/>
  <c r="BF654" i="31"/>
  <c r="AC48" i="31"/>
  <c r="AK48" i="32" s="1"/>
  <c r="T114" i="31"/>
  <c r="T113" i="31"/>
  <c r="AC252" i="31"/>
  <c r="AD252" i="32" s="1"/>
  <c r="AZ705" i="31"/>
  <c r="AX655" i="31"/>
  <c r="AX654" i="31"/>
  <c r="AQ142" i="31"/>
  <c r="AQ141" i="31"/>
  <c r="Z307" i="31"/>
  <c r="Z306" i="31"/>
  <c r="AP126" i="31"/>
  <c r="AP125" i="31"/>
  <c r="AI297" i="31"/>
  <c r="AI296" i="31"/>
  <c r="O491" i="31"/>
  <c r="O490" i="31"/>
  <c r="AB442" i="31"/>
  <c r="AB441" i="31"/>
  <c r="S491" i="31"/>
  <c r="S490" i="31"/>
  <c r="AA690" i="31"/>
  <c r="AA689" i="31"/>
  <c r="S629" i="31"/>
  <c r="S628" i="31"/>
  <c r="AJ690" i="31"/>
  <c r="AJ689" i="31"/>
  <c r="AQ655" i="31"/>
  <c r="AQ654" i="31"/>
  <c r="P654" i="31"/>
  <c r="P655" i="31"/>
  <c r="AP571" i="31"/>
  <c r="AP570" i="31"/>
  <c r="BC191" i="31"/>
  <c r="BC190" i="31"/>
  <c r="AV191" i="31"/>
  <c r="AV190" i="31"/>
  <c r="O307" i="31"/>
  <c r="O306" i="31"/>
  <c r="AF491" i="31"/>
  <c r="AF490" i="31"/>
  <c r="W431" i="31"/>
  <c r="W430" i="31"/>
  <c r="AQ598" i="31"/>
  <c r="AQ597" i="31"/>
  <c r="AP690" i="31"/>
  <c r="AP689" i="31"/>
  <c r="O664" i="31"/>
  <c r="O663" i="31"/>
  <c r="BB629" i="31"/>
  <c r="BB628" i="31"/>
  <c r="U257" i="31"/>
  <c r="U256" i="31"/>
  <c r="M249" i="31"/>
  <c r="AE706" i="31"/>
  <c r="BG73" i="31"/>
  <c r="BG72" i="31"/>
  <c r="AC633" i="31"/>
  <c r="AD633" i="32" s="1"/>
  <c r="BD33" i="31"/>
  <c r="AC311" i="31"/>
  <c r="AD311" i="32" s="1"/>
  <c r="M130" i="31"/>
  <c r="AC292" i="31"/>
  <c r="AK292" i="32" s="1"/>
  <c r="AC485" i="31"/>
  <c r="AD485" i="32" s="1"/>
  <c r="AC262" i="31"/>
  <c r="AV705" i="31"/>
  <c r="AL73" i="31"/>
  <c r="AL72" i="31"/>
  <c r="G196" i="31"/>
  <c r="M196" i="31"/>
  <c r="AA114" i="31"/>
  <c r="AA113" i="31"/>
  <c r="BK291" i="31"/>
  <c r="AW176" i="31"/>
  <c r="G389" i="31"/>
  <c r="M389" i="31"/>
  <c r="G602" i="31"/>
  <c r="M602" i="32" s="1"/>
  <c r="AF97" i="31"/>
  <c r="AF96" i="31"/>
  <c r="G203" i="31"/>
  <c r="M203" i="31"/>
  <c r="BB97" i="31"/>
  <c r="BB96" i="31"/>
  <c r="AE35" i="31"/>
  <c r="AE34" i="31"/>
  <c r="AF73" i="31"/>
  <c r="AF72" i="31"/>
  <c r="BK99" i="31"/>
  <c r="BA35" i="31"/>
  <c r="BA34" i="31"/>
  <c r="AC650" i="31"/>
  <c r="AT94" i="31"/>
  <c r="BI73" i="31"/>
  <c r="BI72" i="31"/>
  <c r="AC525" i="31"/>
  <c r="AO114" i="31"/>
  <c r="AO113" i="31"/>
  <c r="AQ73" i="31"/>
  <c r="AQ72" i="31"/>
  <c r="AC528" i="31"/>
  <c r="G76" i="31"/>
  <c r="M76" i="31"/>
  <c r="H304" i="31"/>
  <c r="G444" i="31"/>
  <c r="M444" i="31"/>
  <c r="BD488" i="31"/>
  <c r="M128" i="31"/>
  <c r="N661" i="31"/>
  <c r="H488" i="31"/>
  <c r="AD652" i="31"/>
  <c r="BD385" i="31"/>
  <c r="V154" i="31"/>
  <c r="N488" i="31"/>
  <c r="N652" i="31"/>
  <c r="N366" i="31"/>
  <c r="AW661" i="31"/>
  <c r="V347" i="31"/>
  <c r="H428" i="31"/>
  <c r="AT304" i="31"/>
  <c r="AT488" i="31"/>
  <c r="AT123" i="31"/>
  <c r="AT385" i="31"/>
  <c r="N698" i="31"/>
  <c r="AT595" i="31"/>
  <c r="BE114" i="31"/>
  <c r="BE113" i="31"/>
  <c r="BB211" i="31"/>
  <c r="BB210" i="31"/>
  <c r="AO614" i="31"/>
  <c r="AO613" i="31"/>
  <c r="AA462" i="31"/>
  <c r="AA461" i="31"/>
  <c r="P244" i="31"/>
  <c r="P243" i="31"/>
  <c r="BG406" i="31"/>
  <c r="BG405" i="31"/>
  <c r="AG97" i="31"/>
  <c r="AG96" i="31"/>
  <c r="AH350" i="31"/>
  <c r="AH349" i="31"/>
  <c r="L614" i="31"/>
  <c r="L613" i="31"/>
  <c r="BA179" i="31"/>
  <c r="BA178" i="31"/>
  <c r="AE614" i="31"/>
  <c r="AE613" i="31"/>
  <c r="AG542" i="31"/>
  <c r="AG541" i="31"/>
  <c r="R211" i="31"/>
  <c r="R210" i="31"/>
  <c r="W350" i="31"/>
  <c r="W349" i="31"/>
  <c r="L297" i="31"/>
  <c r="L296" i="31"/>
  <c r="AA406" i="31"/>
  <c r="AA405" i="31"/>
  <c r="W297" i="31"/>
  <c r="W296" i="31"/>
  <c r="Z614" i="31"/>
  <c r="Z613" i="31"/>
  <c r="AP542" i="31"/>
  <c r="AP541" i="31"/>
  <c r="X142" i="31"/>
  <c r="X141" i="31"/>
  <c r="W126" i="31"/>
  <c r="W125" i="31"/>
  <c r="AL520" i="31"/>
  <c r="AL519" i="31"/>
  <c r="AO350" i="31"/>
  <c r="AO349" i="31"/>
  <c r="G458" i="31"/>
  <c r="M458" i="31"/>
  <c r="L369" i="31"/>
  <c r="L368" i="31"/>
  <c r="BB421" i="31"/>
  <c r="BB420" i="31"/>
  <c r="AS35" i="31"/>
  <c r="AS34" i="31"/>
  <c r="AX421" i="31"/>
  <c r="AX420" i="31"/>
  <c r="AC195" i="31"/>
  <c r="BE369" i="31"/>
  <c r="BE368" i="31"/>
  <c r="AC239" i="31"/>
  <c r="AO629" i="31"/>
  <c r="AO628" i="31"/>
  <c r="AC312" i="31"/>
  <c r="G131" i="31"/>
  <c r="M131" i="31"/>
  <c r="AC205" i="31"/>
  <c r="AS462" i="31"/>
  <c r="AS461" i="31"/>
  <c r="AO701" i="31"/>
  <c r="AO700" i="31"/>
  <c r="AC147" i="31"/>
  <c r="V661" i="31"/>
  <c r="AH244" i="31"/>
  <c r="AH243" i="31"/>
  <c r="AC263" i="31"/>
  <c r="AC413" i="31"/>
  <c r="M16" i="31"/>
  <c r="M10" i="31"/>
  <c r="AL257" i="31"/>
  <c r="AL256" i="31"/>
  <c r="AC325" i="31"/>
  <c r="BB406" i="31"/>
  <c r="BB405" i="31"/>
  <c r="AI126" i="31"/>
  <c r="AI125" i="31"/>
  <c r="M167" i="31"/>
  <c r="AC515" i="31"/>
  <c r="AC414" i="31"/>
  <c r="AC337" i="31"/>
  <c r="AC61" i="31"/>
  <c r="AC267" i="31"/>
  <c r="AC12" i="31"/>
  <c r="BG257" i="31"/>
  <c r="BG256" i="31"/>
  <c r="AC474" i="31"/>
  <c r="AC561" i="31"/>
  <c r="AY97" i="31"/>
  <c r="AY96" i="31"/>
  <c r="AC313" i="31"/>
  <c r="AB257" i="31"/>
  <c r="AB256" i="31"/>
  <c r="AU179" i="31"/>
  <c r="AU178" i="31"/>
  <c r="P35" i="31"/>
  <c r="P34" i="31"/>
  <c r="AJ571" i="31"/>
  <c r="AJ570" i="31"/>
  <c r="AC448" i="31"/>
  <c r="M587" i="31"/>
  <c r="AC232" i="31"/>
  <c r="AI520" i="31"/>
  <c r="AI519" i="31"/>
  <c r="AJ126" i="31"/>
  <c r="AJ125" i="31"/>
  <c r="X442" i="31"/>
  <c r="X441" i="31"/>
  <c r="L157" i="31"/>
  <c r="L156" i="31"/>
  <c r="AG388" i="31"/>
  <c r="AG387" i="31"/>
  <c r="AO211" i="31"/>
  <c r="AO210" i="31"/>
  <c r="AB421" i="31"/>
  <c r="AB420" i="31"/>
  <c r="AP442" i="31"/>
  <c r="AP441" i="31"/>
  <c r="AG406" i="31"/>
  <c r="AG405" i="31"/>
  <c r="AE542" i="31"/>
  <c r="AE541" i="31"/>
  <c r="BE598" i="31"/>
  <c r="BE597" i="31"/>
  <c r="AP556" i="31"/>
  <c r="AP555" i="31"/>
  <c r="AH701" i="31"/>
  <c r="AH700" i="31"/>
  <c r="AO643" i="31"/>
  <c r="AO642" i="31"/>
  <c r="J655" i="31"/>
  <c r="J654" i="31"/>
  <c r="AU431" i="31"/>
  <c r="AU430" i="31"/>
  <c r="AY142" i="31"/>
  <c r="AY141" i="31"/>
  <c r="AQ257" i="31"/>
  <c r="AQ256" i="31"/>
  <c r="AA307" i="31"/>
  <c r="AA306" i="31"/>
  <c r="AM369" i="31"/>
  <c r="AM368" i="31"/>
  <c r="AI388" i="31"/>
  <c r="AI387" i="31"/>
  <c r="R520" i="31"/>
  <c r="R519" i="31"/>
  <c r="AF442" i="31"/>
  <c r="AF441" i="31"/>
  <c r="S571" i="31"/>
  <c r="S570" i="31"/>
  <c r="AA491" i="31"/>
  <c r="AA490" i="31"/>
  <c r="J677" i="31"/>
  <c r="J676" i="31"/>
  <c r="AA655" i="31"/>
  <c r="AA654" i="31"/>
  <c r="AC341" i="31"/>
  <c r="AD341" i="32" s="1"/>
  <c r="BF114" i="31"/>
  <c r="BF113" i="31"/>
  <c r="AC92" i="31"/>
  <c r="AD92" i="32" s="1"/>
  <c r="U307" i="31"/>
  <c r="U306" i="31"/>
  <c r="BH690" i="31"/>
  <c r="BH689" i="31"/>
  <c r="BF350" i="31"/>
  <c r="BF349" i="31"/>
  <c r="BB157" i="31"/>
  <c r="BB156" i="31"/>
  <c r="BE157" i="31"/>
  <c r="BE156" i="31"/>
  <c r="BB244" i="31"/>
  <c r="BB243" i="31"/>
  <c r="AP244" i="31"/>
  <c r="AP243" i="31"/>
  <c r="Q388" i="31"/>
  <c r="Q387" i="31"/>
  <c r="BG462" i="31"/>
  <c r="BG461" i="31"/>
  <c r="AH442" i="31"/>
  <c r="AH441" i="31"/>
  <c r="S542" i="31"/>
  <c r="S541" i="31"/>
  <c r="AZ655" i="31"/>
  <c r="AZ654" i="31"/>
  <c r="W629" i="31"/>
  <c r="W628" i="31"/>
  <c r="BI614" i="31"/>
  <c r="BI613" i="31"/>
  <c r="AC43" i="31"/>
  <c r="AD43" i="32" s="1"/>
  <c r="AO97" i="31"/>
  <c r="AO96" i="31"/>
  <c r="M378" i="31"/>
  <c r="AC581" i="31"/>
  <c r="AK581" i="32" s="1"/>
  <c r="AP705" i="31"/>
  <c r="Q73" i="31"/>
  <c r="Q72" i="31"/>
  <c r="AC575" i="31"/>
  <c r="AK575" i="32" s="1"/>
  <c r="AC11" i="31"/>
  <c r="AK11" i="32" s="1"/>
  <c r="AC287" i="31"/>
  <c r="AA705" i="31"/>
  <c r="BG157" i="31"/>
  <c r="BG156" i="31"/>
  <c r="AA157" i="31"/>
  <c r="AA156" i="31"/>
  <c r="BE191" i="31"/>
  <c r="BE190" i="31"/>
  <c r="AV297" i="31"/>
  <c r="AV296" i="31"/>
  <c r="AU211" i="31"/>
  <c r="AU210" i="31"/>
  <c r="R431" i="31"/>
  <c r="R430" i="31"/>
  <c r="AL388" i="31"/>
  <c r="AL387" i="31"/>
  <c r="AZ491" i="31"/>
  <c r="AZ490" i="31"/>
  <c r="P462" i="31"/>
  <c r="P461" i="31"/>
  <c r="AI462" i="31"/>
  <c r="AI461" i="31"/>
  <c r="BF690" i="31"/>
  <c r="BF689" i="31"/>
  <c r="AZ629" i="31"/>
  <c r="AZ628" i="31"/>
  <c r="W701" i="31"/>
  <c r="W700" i="31"/>
  <c r="AP629" i="31"/>
  <c r="AP628" i="31"/>
  <c r="AN705" i="31"/>
  <c r="AC326" i="31"/>
  <c r="AK326" i="32" s="1"/>
  <c r="M310" i="31"/>
  <c r="X126" i="31"/>
  <c r="X125" i="31"/>
  <c r="I556" i="31"/>
  <c r="I555" i="31"/>
  <c r="AF126" i="31"/>
  <c r="AF125" i="31"/>
  <c r="P179" i="31"/>
  <c r="P178" i="31"/>
  <c r="W257" i="31"/>
  <c r="W256" i="31"/>
  <c r="BF179" i="31"/>
  <c r="BF178" i="31"/>
  <c r="BI491" i="31"/>
  <c r="BI490" i="31"/>
  <c r="AI556" i="31"/>
  <c r="AI555" i="31"/>
  <c r="AL598" i="31"/>
  <c r="AL597" i="31"/>
  <c r="AG442" i="31"/>
  <c r="AG441" i="31"/>
  <c r="BA406" i="31"/>
  <c r="BA405" i="31"/>
  <c r="BH431" i="31"/>
  <c r="BH430" i="31"/>
  <c r="BI690" i="31"/>
  <c r="BI689" i="31"/>
  <c r="Z655" i="31"/>
  <c r="Z654" i="31"/>
  <c r="AC29" i="31"/>
  <c r="AK29" i="32" s="1"/>
  <c r="AC378" i="31"/>
  <c r="AD378" i="32" s="1"/>
  <c r="AN126" i="31"/>
  <c r="AN125" i="31"/>
  <c r="BF157" i="31"/>
  <c r="BF156" i="31"/>
  <c r="AJ307" i="31"/>
  <c r="AJ306" i="31"/>
  <c r="AN179" i="31"/>
  <c r="AN178" i="31"/>
  <c r="AI614" i="31"/>
  <c r="AI613" i="31"/>
  <c r="Q556" i="31"/>
  <c r="Q555" i="31"/>
  <c r="BA556" i="31"/>
  <c r="BA555" i="31"/>
  <c r="AN520" i="31"/>
  <c r="AN519" i="31"/>
  <c r="AY542" i="31"/>
  <c r="AY541" i="31"/>
  <c r="AE664" i="31"/>
  <c r="AE663" i="31"/>
  <c r="P664" i="31"/>
  <c r="P663" i="31"/>
  <c r="BB701" i="31"/>
  <c r="BB700" i="31"/>
  <c r="W664" i="31"/>
  <c r="W663" i="31"/>
  <c r="AT33" i="31"/>
  <c r="BE706" i="31"/>
  <c r="AL141" i="31"/>
  <c r="AL142" i="31"/>
  <c r="AB701" i="31"/>
  <c r="AB700" i="31"/>
  <c r="AX307" i="31"/>
  <c r="AX306" i="31"/>
  <c r="AR154" i="31"/>
  <c r="AX431" i="31"/>
  <c r="AX430" i="31"/>
  <c r="AY598" i="31"/>
  <c r="AY597" i="31"/>
  <c r="X556" i="31"/>
  <c r="X555" i="31"/>
  <c r="AP598" i="31"/>
  <c r="AP597" i="31"/>
  <c r="AQ520" i="31"/>
  <c r="AQ519" i="31"/>
  <c r="AM643" i="31"/>
  <c r="AM642" i="31"/>
  <c r="AU677" i="31"/>
  <c r="AU676" i="31"/>
  <c r="AM664" i="31"/>
  <c r="AM663" i="31"/>
  <c r="R114" i="31"/>
  <c r="R113" i="31"/>
  <c r="AU705" i="31"/>
  <c r="X664" i="31"/>
  <c r="X663" i="31"/>
  <c r="R142" i="31"/>
  <c r="R141" i="31"/>
  <c r="AI307" i="31"/>
  <c r="AI306" i="31"/>
  <c r="I257" i="31"/>
  <c r="I256" i="31"/>
  <c r="BG307" i="31"/>
  <c r="BG306" i="31"/>
  <c r="P520" i="31"/>
  <c r="P519" i="31"/>
  <c r="P406" i="31"/>
  <c r="P405" i="31"/>
  <c r="O462" i="31"/>
  <c r="O461" i="31"/>
  <c r="AQ629" i="31"/>
  <c r="AQ628" i="31"/>
  <c r="BE491" i="31"/>
  <c r="BE490" i="31"/>
  <c r="BG520" i="31"/>
  <c r="BG519" i="31"/>
  <c r="AZ614" i="31"/>
  <c r="AZ613" i="31"/>
  <c r="BI677" i="31"/>
  <c r="BI676" i="31"/>
  <c r="AQ614" i="31"/>
  <c r="AQ613" i="31"/>
  <c r="Z35" i="31"/>
  <c r="Z34" i="31"/>
  <c r="AC80" i="31"/>
  <c r="AD80" i="32" s="1"/>
  <c r="AT209" i="31"/>
  <c r="AC475" i="31"/>
  <c r="H674" i="31"/>
  <c r="BK444" i="31"/>
  <c r="V123" i="31"/>
  <c r="AW385" i="31"/>
  <c r="AC522" i="31"/>
  <c r="AR522" i="32" s="1"/>
  <c r="AC682" i="31"/>
  <c r="AC463" i="31"/>
  <c r="AS297" i="31"/>
  <c r="AS296" i="31"/>
  <c r="AO297" i="31"/>
  <c r="AO296" i="31"/>
  <c r="J542" i="31"/>
  <c r="J541" i="31"/>
  <c r="AB350" i="31"/>
  <c r="AB349" i="31"/>
  <c r="AO462" i="31"/>
  <c r="AO461" i="31"/>
  <c r="M283" i="31"/>
  <c r="AI350" i="31"/>
  <c r="AI349" i="31"/>
  <c r="BG297" i="31"/>
  <c r="BG296" i="31"/>
  <c r="AH369" i="31"/>
  <c r="AH368" i="31"/>
  <c r="AI257" i="31"/>
  <c r="AI256" i="31"/>
  <c r="M326" i="31"/>
  <c r="AQ369" i="31"/>
  <c r="AQ368" i="31"/>
  <c r="X350" i="31"/>
  <c r="X349" i="31"/>
  <c r="O297" i="31"/>
  <c r="O296" i="31"/>
  <c r="AS350" i="31"/>
  <c r="AS349" i="31"/>
  <c r="L571" i="31"/>
  <c r="L570" i="31"/>
  <c r="AP406" i="31"/>
  <c r="AP405" i="31"/>
  <c r="BH369" i="31"/>
  <c r="BH368" i="31"/>
  <c r="AJ462" i="31"/>
  <c r="AJ461" i="31"/>
  <c r="AN73" i="31"/>
  <c r="AN72" i="31"/>
  <c r="AA257" i="31"/>
  <c r="AA256" i="31"/>
  <c r="BC571" i="31"/>
  <c r="BC570" i="31"/>
  <c r="AZ369" i="31"/>
  <c r="AZ368" i="31"/>
  <c r="AU542" i="31"/>
  <c r="AU541" i="31"/>
  <c r="AF701" i="31"/>
  <c r="AF700" i="31"/>
  <c r="BC542" i="31"/>
  <c r="BC541" i="31"/>
  <c r="AI406" i="31"/>
  <c r="AI405" i="31"/>
  <c r="L462" i="31"/>
  <c r="L461" i="31"/>
  <c r="AG114" i="31"/>
  <c r="AG113" i="31"/>
  <c r="AC117" i="31"/>
  <c r="AC632" i="31"/>
  <c r="G57" i="31"/>
  <c r="M57" i="31"/>
  <c r="M524" i="31"/>
  <c r="AP35" i="31"/>
  <c r="AP34" i="31"/>
  <c r="AC268" i="31"/>
  <c r="AS157" i="31"/>
  <c r="AS156" i="31"/>
  <c r="M351" i="31"/>
  <c r="AC20" i="31"/>
  <c r="AZ73" i="31"/>
  <c r="AZ72" i="31"/>
  <c r="M47" i="31"/>
  <c r="BF629" i="31"/>
  <c r="BF628" i="31"/>
  <c r="AN421" i="31"/>
  <c r="AN420" i="31"/>
  <c r="BH421" i="31"/>
  <c r="BH420" i="31"/>
  <c r="AC524" i="31"/>
  <c r="AC253" i="31"/>
  <c r="T571" i="31"/>
  <c r="T570" i="31"/>
  <c r="AC56" i="31"/>
  <c r="AC617" i="31"/>
  <c r="AC138" i="31"/>
  <c r="AC437" i="31"/>
  <c r="G12" i="31"/>
  <c r="M12" i="31"/>
  <c r="AC526" i="31"/>
  <c r="AC499" i="31"/>
  <c r="BC257" i="31"/>
  <c r="BC256" i="31"/>
  <c r="M492" i="31"/>
  <c r="W244" i="31"/>
  <c r="W243" i="31"/>
  <c r="M103" i="31"/>
  <c r="Z629" i="31"/>
  <c r="Z628" i="31"/>
  <c r="M180" i="31"/>
  <c r="AC527" i="31"/>
  <c r="AC492" i="31"/>
  <c r="AC681" i="31"/>
  <c r="AC433" i="31"/>
  <c r="O706" i="31"/>
  <c r="AC328" i="31"/>
  <c r="AK328" i="32" s="1"/>
  <c r="AC592" i="31"/>
  <c r="AK592" i="32" s="1"/>
  <c r="AC636" i="31"/>
  <c r="AC513" i="31"/>
  <c r="AK513" i="32" s="1"/>
  <c r="AC221" i="31"/>
  <c r="AD221" i="32" s="1"/>
  <c r="AC329" i="31"/>
  <c r="AK329" i="32" s="1"/>
  <c r="BJ353" i="31"/>
  <c r="M353" i="31"/>
  <c r="M358" i="31"/>
  <c r="BF191" i="31"/>
  <c r="BF190" i="31"/>
  <c r="BI191" i="31"/>
  <c r="BI190" i="31"/>
  <c r="Z157" i="31"/>
  <c r="Z156" i="31"/>
  <c r="AP307" i="31"/>
  <c r="AP306" i="31"/>
  <c r="J244" i="31"/>
  <c r="J243" i="31"/>
  <c r="AH421" i="31"/>
  <c r="AH420" i="31"/>
  <c r="BI462" i="31"/>
  <c r="BI461" i="31"/>
  <c r="AH643" i="31"/>
  <c r="AH642" i="31"/>
  <c r="X473" i="31"/>
  <c r="X472" i="31"/>
  <c r="S655" i="31"/>
  <c r="S654" i="31"/>
  <c r="AA643" i="31"/>
  <c r="AA642" i="31"/>
  <c r="AZ677" i="31"/>
  <c r="AZ676" i="31"/>
  <c r="W705" i="31"/>
  <c r="AB473" i="31"/>
  <c r="AB472" i="31"/>
  <c r="BB191" i="31"/>
  <c r="BB190" i="31"/>
  <c r="BC297" i="31"/>
  <c r="BC296" i="31"/>
  <c r="J126" i="31"/>
  <c r="J125" i="31"/>
  <c r="BI257" i="31"/>
  <c r="BI256" i="31"/>
  <c r="AO369" i="31"/>
  <c r="AO368" i="31"/>
  <c r="BI442" i="31"/>
  <c r="BI441" i="31"/>
  <c r="Q442" i="31"/>
  <c r="Q441" i="31"/>
  <c r="X571" i="31"/>
  <c r="X570" i="31"/>
  <c r="AJ655" i="31"/>
  <c r="AJ654" i="31"/>
  <c r="AM655" i="31"/>
  <c r="AM654" i="31"/>
  <c r="Z701" i="31"/>
  <c r="Z700" i="31"/>
  <c r="M282" i="31"/>
  <c r="V704" i="31"/>
  <c r="AG705" i="31"/>
  <c r="P643" i="31"/>
  <c r="P642" i="31"/>
  <c r="AH211" i="31"/>
  <c r="AH210" i="31"/>
  <c r="AN191" i="31"/>
  <c r="AN190" i="31"/>
  <c r="AG191" i="31"/>
  <c r="AG190" i="31"/>
  <c r="J179" i="31"/>
  <c r="J178" i="31"/>
  <c r="AV307" i="31"/>
  <c r="AV306" i="31"/>
  <c r="AQ571" i="31"/>
  <c r="AQ570" i="31"/>
  <c r="AV473" i="31"/>
  <c r="AV472" i="31"/>
  <c r="BB598" i="31"/>
  <c r="BB597" i="31"/>
  <c r="AV369" i="31"/>
  <c r="AV368" i="31"/>
  <c r="AB598" i="31"/>
  <c r="AB597" i="31"/>
  <c r="U655" i="31"/>
  <c r="U654" i="31"/>
  <c r="T655" i="31"/>
  <c r="T654" i="31"/>
  <c r="AQ643" i="31"/>
  <c r="AQ642" i="31"/>
  <c r="BC690" i="31"/>
  <c r="BC689" i="31"/>
  <c r="AX705" i="31"/>
  <c r="AQ157" i="31"/>
  <c r="AQ156" i="31"/>
  <c r="BI556" i="31"/>
  <c r="BI555" i="31"/>
  <c r="AF388" i="31"/>
  <c r="AF387" i="31"/>
  <c r="AG297" i="31"/>
  <c r="AG296" i="31"/>
  <c r="AQ179" i="31"/>
  <c r="AQ178" i="31"/>
  <c r="BG571" i="31"/>
  <c r="BG570" i="31"/>
  <c r="AJ491" i="31"/>
  <c r="AJ490" i="31"/>
  <c r="O655" i="31"/>
  <c r="O654" i="31"/>
  <c r="AZ643" i="31"/>
  <c r="AZ642" i="31"/>
  <c r="J664" i="31"/>
  <c r="J663" i="31"/>
  <c r="R701" i="31"/>
  <c r="R700" i="31"/>
  <c r="AN655" i="31"/>
  <c r="AN654" i="31"/>
  <c r="AA629" i="31"/>
  <c r="AA628" i="31"/>
  <c r="R73" i="31"/>
  <c r="R72" i="31"/>
  <c r="AC496" i="31"/>
  <c r="AD496" i="32" s="1"/>
  <c r="BB705" i="31"/>
  <c r="AO705" i="31"/>
  <c r="AC248" i="31"/>
  <c r="AD248" i="32" s="1"/>
  <c r="AV706" i="31"/>
  <c r="AC13" i="31"/>
  <c r="AD13" i="32" s="1"/>
  <c r="AC346" i="31"/>
  <c r="AK346" i="32" s="1"/>
  <c r="AC549" i="31"/>
  <c r="AC608" i="31"/>
  <c r="N33" i="31"/>
  <c r="I35" i="31"/>
  <c r="I34" i="31"/>
  <c r="G657" i="31"/>
  <c r="M657" i="31"/>
  <c r="G236" i="31"/>
  <c r="M236" i="31"/>
  <c r="G271" i="31"/>
  <c r="M271" i="31"/>
  <c r="AM35" i="31"/>
  <c r="AM34" i="31"/>
  <c r="G396" i="31"/>
  <c r="M396" i="31"/>
  <c r="BK8" i="31"/>
  <c r="BK704" i="31" s="1"/>
  <c r="P73" i="31"/>
  <c r="P72" i="31"/>
  <c r="BK121" i="31"/>
  <c r="G506" i="31"/>
  <c r="M506" i="31"/>
  <c r="M534" i="31"/>
  <c r="N674" i="31"/>
  <c r="Y661" i="31"/>
  <c r="AD661" i="31"/>
  <c r="AT640" i="31"/>
  <c r="V366" i="31"/>
  <c r="AK611" i="31"/>
  <c r="AD385" i="31"/>
  <c r="BD304" i="31"/>
  <c r="AY73" i="31"/>
  <c r="AY72" i="31"/>
  <c r="BK596" i="31"/>
  <c r="BK594" i="31"/>
  <c r="AK674" i="31"/>
  <c r="AD188" i="31"/>
  <c r="AF188" i="32" s="1"/>
  <c r="AD698" i="31"/>
  <c r="AG698" i="32" s="1"/>
  <c r="Y595" i="31"/>
  <c r="AC399" i="31"/>
  <c r="V188" i="31"/>
  <c r="AU297" i="31"/>
  <c r="AU296" i="31"/>
  <c r="S244" i="31"/>
  <c r="S243" i="31"/>
  <c r="BE614" i="31"/>
  <c r="BE613" i="31"/>
  <c r="BE297" i="31"/>
  <c r="BE296" i="31"/>
  <c r="BE542" i="31"/>
  <c r="BE541" i="31"/>
  <c r="AO142" i="31"/>
  <c r="AO141" i="31"/>
  <c r="AJ350" i="31"/>
  <c r="AJ349" i="31"/>
  <c r="Z491" i="31"/>
  <c r="Z490" i="31"/>
  <c r="AX350" i="31"/>
  <c r="AX349" i="31"/>
  <c r="AH629" i="31"/>
  <c r="AH628" i="31"/>
  <c r="AS598" i="31"/>
  <c r="AS597" i="31"/>
  <c r="AU350" i="31"/>
  <c r="AU349" i="31"/>
  <c r="BH244" i="31"/>
  <c r="BH243" i="31"/>
  <c r="BH614" i="31"/>
  <c r="BH613" i="31"/>
  <c r="X462" i="31"/>
  <c r="X461" i="31"/>
  <c r="AG35" i="31"/>
  <c r="AG34" i="31"/>
  <c r="AM350" i="31"/>
  <c r="AM349" i="31"/>
  <c r="W211" i="31"/>
  <c r="W210" i="31"/>
  <c r="AQ542" i="31"/>
  <c r="AQ541" i="31"/>
  <c r="I297" i="31"/>
  <c r="I296" i="31"/>
  <c r="BI369" i="31"/>
  <c r="BI368" i="31"/>
  <c r="AS142" i="31"/>
  <c r="AS141" i="31"/>
  <c r="BG35" i="31"/>
  <c r="BG34" i="31"/>
  <c r="AS73" i="31"/>
  <c r="AS72" i="31"/>
  <c r="AL421" i="31"/>
  <c r="AL420" i="31"/>
  <c r="T244" i="31"/>
  <c r="T243" i="31"/>
  <c r="BA571" i="31"/>
  <c r="BA570" i="31"/>
  <c r="U571" i="31"/>
  <c r="U570" i="31"/>
  <c r="P421" i="31"/>
  <c r="P420" i="31"/>
  <c r="Q462" i="31"/>
  <c r="Q461" i="31"/>
  <c r="AN406" i="31"/>
  <c r="AN405" i="31"/>
  <c r="AC512" i="31"/>
  <c r="L97" i="31"/>
  <c r="L96" i="31"/>
  <c r="AC247" i="31"/>
  <c r="M638" i="31"/>
  <c r="AH35" i="31"/>
  <c r="AH34" i="31"/>
  <c r="AC51" i="31"/>
  <c r="AC389" i="31"/>
  <c r="O35" i="31"/>
  <c r="O34" i="31"/>
  <c r="M183" i="31"/>
  <c r="M691" i="31"/>
  <c r="AC227" i="31"/>
  <c r="Z244" i="31"/>
  <c r="Z243" i="31"/>
  <c r="AT439" i="31"/>
  <c r="AU73" i="31"/>
  <c r="AU72" i="31"/>
  <c r="AC81" i="31"/>
  <c r="AC212" i="31"/>
  <c r="M673" i="31"/>
  <c r="AH97" i="31"/>
  <c r="AH96" i="31"/>
  <c r="AH114" i="31"/>
  <c r="AH113" i="31"/>
  <c r="AF462" i="31"/>
  <c r="AF461" i="31"/>
  <c r="T614" i="31"/>
  <c r="T613" i="31"/>
  <c r="M148" i="31"/>
  <c r="AC272" i="31"/>
  <c r="AO257" i="31"/>
  <c r="AO256" i="31"/>
  <c r="AC98" i="31"/>
  <c r="AQ35" i="31"/>
  <c r="AQ34" i="31"/>
  <c r="AM421" i="31"/>
  <c r="AM420" i="31"/>
  <c r="T126" i="31"/>
  <c r="T125" i="31"/>
  <c r="AC373" i="31"/>
  <c r="AN257" i="31"/>
  <c r="AN256" i="31"/>
  <c r="AC278" i="31"/>
  <c r="AC509" i="31"/>
  <c r="BH142" i="31"/>
  <c r="BH141" i="31"/>
  <c r="AX520" i="31"/>
  <c r="AX519" i="31"/>
  <c r="AN629" i="31"/>
  <c r="AN628" i="31"/>
  <c r="AN97" i="31"/>
  <c r="AN96" i="31"/>
  <c r="M39" i="31"/>
  <c r="AQ244" i="31"/>
  <c r="AQ243" i="31"/>
  <c r="AU157" i="31"/>
  <c r="AU156" i="31"/>
  <c r="AC559" i="31"/>
  <c r="AF431" i="31"/>
  <c r="AF430" i="31"/>
  <c r="BG701" i="31"/>
  <c r="BG700" i="31"/>
  <c r="U421" i="31"/>
  <c r="U420" i="31"/>
  <c r="J307" i="31"/>
  <c r="J306" i="31"/>
  <c r="Z442" i="31"/>
  <c r="Z441" i="31"/>
  <c r="BI473" i="31"/>
  <c r="BI472" i="31"/>
  <c r="BH442" i="31"/>
  <c r="BH441" i="31"/>
  <c r="BC388" i="31"/>
  <c r="BC387" i="31"/>
  <c r="BG629" i="31"/>
  <c r="BG628" i="31"/>
  <c r="AI369" i="31"/>
  <c r="AI368" i="31"/>
  <c r="R690" i="31"/>
  <c r="R689" i="31"/>
  <c r="AM690" i="31"/>
  <c r="AM689" i="31"/>
  <c r="M40" i="31"/>
  <c r="L706" i="31"/>
  <c r="BC664" i="31"/>
  <c r="BC663" i="31"/>
  <c r="AJ141" i="31"/>
  <c r="AJ142" i="31"/>
  <c r="BF142" i="31"/>
  <c r="BF141" i="31"/>
  <c r="Q142" i="31"/>
  <c r="Q141" i="31"/>
  <c r="R191" i="31"/>
  <c r="R190" i="31"/>
  <c r="AQ421" i="31"/>
  <c r="AQ420" i="31"/>
  <c r="BF442" i="31"/>
  <c r="BF441" i="31"/>
  <c r="AU571" i="31"/>
  <c r="AU570" i="31"/>
  <c r="Q643" i="31"/>
  <c r="Q642" i="31"/>
  <c r="S442" i="31"/>
  <c r="S441" i="31"/>
  <c r="AF520" i="31"/>
  <c r="AF519" i="31"/>
  <c r="AX701" i="31"/>
  <c r="AX700" i="31"/>
  <c r="BE643" i="31"/>
  <c r="BE642" i="31"/>
  <c r="BB690" i="31"/>
  <c r="BB689" i="31"/>
  <c r="AC42" i="31"/>
  <c r="M476" i="31"/>
  <c r="AC174" i="31"/>
  <c r="AD174" i="32" s="1"/>
  <c r="AC265" i="31"/>
  <c r="AD265" i="32" s="1"/>
  <c r="AC158" i="31"/>
  <c r="AC236" i="31"/>
  <c r="BE664" i="31"/>
  <c r="BE663" i="31"/>
  <c r="BA126" i="31"/>
  <c r="BA125" i="31"/>
  <c r="BI701" i="31"/>
  <c r="BI700" i="31"/>
  <c r="T191" i="31"/>
  <c r="T190" i="31"/>
  <c r="X191" i="31"/>
  <c r="X190" i="31"/>
  <c r="P191" i="31"/>
  <c r="P190" i="31"/>
  <c r="O211" i="31"/>
  <c r="O210" i="31"/>
  <c r="AB571" i="31"/>
  <c r="AB570" i="31"/>
  <c r="AY473" i="31"/>
  <c r="AY472" i="31"/>
  <c r="AG369" i="31"/>
  <c r="AG368" i="31"/>
  <c r="AN571" i="31"/>
  <c r="AN570" i="31"/>
  <c r="AG690" i="31"/>
  <c r="AG689" i="31"/>
  <c r="BF643" i="31"/>
  <c r="BF642" i="31"/>
  <c r="AB655" i="31"/>
  <c r="AB654" i="31"/>
  <c r="M508" i="31"/>
  <c r="AC379" i="31"/>
  <c r="AD379" i="32" s="1"/>
  <c r="M381" i="31"/>
  <c r="AC508" i="31"/>
  <c r="AK508" i="32" s="1"/>
  <c r="BE705" i="31"/>
  <c r="AV142" i="31"/>
  <c r="AV141" i="31"/>
  <c r="BF571" i="31"/>
  <c r="BF570" i="31"/>
  <c r="BG191" i="31"/>
  <c r="BG190" i="31"/>
  <c r="W142" i="31"/>
  <c r="W141" i="31"/>
  <c r="AE520" i="31"/>
  <c r="AE519" i="31"/>
  <c r="AH520" i="31"/>
  <c r="AH519" i="31"/>
  <c r="BA431" i="31"/>
  <c r="BA430" i="31"/>
  <c r="T556" i="31"/>
  <c r="T555" i="31"/>
  <c r="BB491" i="31"/>
  <c r="BB490" i="31"/>
  <c r="R542" i="31"/>
  <c r="R541" i="31"/>
  <c r="AA664" i="31"/>
  <c r="AA663" i="31"/>
  <c r="BA655" i="31"/>
  <c r="BA654" i="31"/>
  <c r="I655" i="31"/>
  <c r="I654" i="31"/>
  <c r="AA701" i="31"/>
  <c r="AA700" i="31"/>
  <c r="AN35" i="31"/>
  <c r="AN34" i="31"/>
  <c r="M63" i="31"/>
  <c r="AC276" i="31"/>
  <c r="AC605" i="31"/>
  <c r="I125" i="31"/>
  <c r="I126" i="31"/>
  <c r="AP157" i="31"/>
  <c r="AP156" i="31"/>
  <c r="S307" i="31"/>
  <c r="S306" i="31"/>
  <c r="BH191" i="31"/>
  <c r="BH190" i="31"/>
  <c r="AS211" i="31"/>
  <c r="AS210" i="31"/>
  <c r="AN369" i="31"/>
  <c r="AN368" i="31"/>
  <c r="AJ598" i="31"/>
  <c r="AJ597" i="31"/>
  <c r="X629" i="31"/>
  <c r="X628" i="31"/>
  <c r="AZ473" i="31"/>
  <c r="AZ472" i="31"/>
  <c r="J431" i="31"/>
  <c r="J430" i="31"/>
  <c r="I473" i="31"/>
  <c r="I472" i="31"/>
  <c r="U629" i="31"/>
  <c r="U628" i="31"/>
  <c r="X701" i="31"/>
  <c r="X700" i="31"/>
  <c r="AC356" i="31"/>
  <c r="AD356" i="32" s="1"/>
  <c r="M245" i="31"/>
  <c r="AC467" i="31"/>
  <c r="Z125" i="31"/>
  <c r="Z126" i="31"/>
  <c r="AG598" i="31"/>
  <c r="AG597" i="31"/>
  <c r="AJ211" i="31"/>
  <c r="AJ210" i="31"/>
  <c r="AP211" i="31"/>
  <c r="AP210" i="31"/>
  <c r="AH431" i="31"/>
  <c r="AH430" i="31"/>
  <c r="AI598" i="31"/>
  <c r="AI597" i="31"/>
  <c r="AE442" i="31"/>
  <c r="AE441" i="31"/>
  <c r="AV442" i="31"/>
  <c r="AV441" i="31"/>
  <c r="I598" i="31"/>
  <c r="I597" i="31"/>
  <c r="AS388" i="31"/>
  <c r="AS387" i="31"/>
  <c r="S614" i="31"/>
  <c r="S613" i="31"/>
  <c r="AX690" i="31"/>
  <c r="AX689" i="31"/>
  <c r="AO655" i="31"/>
  <c r="AO654" i="31"/>
  <c r="BF701" i="31"/>
  <c r="BF700" i="31"/>
  <c r="M298" i="31"/>
  <c r="AC451" i="31"/>
  <c r="AD451" i="32" s="1"/>
  <c r="X156" i="31"/>
  <c r="X157" i="31"/>
  <c r="Q190" i="31"/>
  <c r="Q191" i="31"/>
  <c r="AH126" i="31"/>
  <c r="AH125" i="31"/>
  <c r="BB257" i="31"/>
  <c r="BB256" i="31"/>
  <c r="AQ307" i="31"/>
  <c r="AQ306" i="31"/>
  <c r="L473" i="31"/>
  <c r="L472" i="31"/>
  <c r="AZ388" i="31"/>
  <c r="AZ387" i="31"/>
  <c r="X388" i="31"/>
  <c r="X387" i="31"/>
  <c r="Z598" i="31"/>
  <c r="Z597" i="31"/>
  <c r="AO491" i="31"/>
  <c r="AO490" i="31"/>
  <c r="AE598" i="31"/>
  <c r="AE597" i="31"/>
  <c r="BI664" i="31"/>
  <c r="BI663" i="31"/>
  <c r="AI664" i="31"/>
  <c r="AI663" i="31"/>
  <c r="U179" i="31"/>
  <c r="U178" i="31"/>
  <c r="Z676" i="31"/>
  <c r="Z677" i="31"/>
  <c r="BE125" i="31"/>
  <c r="BE126" i="31"/>
  <c r="P388" i="31"/>
  <c r="P387" i="31"/>
  <c r="T211" i="31"/>
  <c r="T210" i="31"/>
  <c r="AH598" i="31"/>
  <c r="AH597" i="31"/>
  <c r="AS442" i="31"/>
  <c r="AS441" i="31"/>
  <c r="BA491" i="31"/>
  <c r="BA490" i="31"/>
  <c r="BF431" i="31"/>
  <c r="BF430" i="31"/>
  <c r="AA556" i="31"/>
  <c r="AA555" i="31"/>
  <c r="BB643" i="31"/>
  <c r="BB642" i="31"/>
  <c r="AY664" i="31"/>
  <c r="AY663" i="31"/>
  <c r="AF643" i="31"/>
  <c r="AF642" i="31"/>
  <c r="M65" i="31"/>
  <c r="AK33" i="31"/>
  <c r="AL97" i="31"/>
  <c r="AL96" i="31"/>
  <c r="BK9" i="31"/>
  <c r="AP73" i="31"/>
  <c r="AP72" i="31"/>
  <c r="BK562" i="31"/>
  <c r="G658" i="31"/>
  <c r="M658" i="31"/>
  <c r="I73" i="31"/>
  <c r="I72" i="31"/>
  <c r="AC290" i="31"/>
  <c r="G330" i="31"/>
  <c r="M330" i="31"/>
  <c r="K34" i="31"/>
  <c r="AX73" i="31"/>
  <c r="AX72" i="31"/>
  <c r="AC583" i="31"/>
  <c r="M593" i="31"/>
  <c r="AZ35" i="31"/>
  <c r="AZ34" i="31"/>
  <c r="AC536" i="31"/>
  <c r="BE73" i="31"/>
  <c r="BE72" i="31"/>
  <c r="AD33" i="31"/>
  <c r="AF33" i="32" s="1"/>
  <c r="BK109" i="31"/>
  <c r="U73" i="31"/>
  <c r="U72" i="31"/>
  <c r="AC547" i="31"/>
  <c r="BK216" i="31"/>
  <c r="AZ114" i="31"/>
  <c r="AZ113" i="31"/>
  <c r="W114" i="31"/>
  <c r="W113" i="31"/>
  <c r="G272" i="31"/>
  <c r="M272" i="31"/>
  <c r="AW640" i="31"/>
  <c r="H470" i="31"/>
  <c r="M666" i="31"/>
  <c r="AW595" i="31"/>
  <c r="AJ35" i="31"/>
  <c r="AJ34" i="31"/>
  <c r="M609" i="31"/>
  <c r="M514" i="31"/>
  <c r="AT626" i="31"/>
  <c r="N403" i="31"/>
  <c r="AC159" i="31"/>
  <c r="AC390" i="31"/>
  <c r="BH35" i="31"/>
  <c r="BH34" i="31"/>
  <c r="AD553" i="31"/>
  <c r="AE553" i="32" s="1"/>
  <c r="H687" i="31"/>
  <c r="L73" i="31"/>
  <c r="L72" i="31"/>
  <c r="BK455" i="31"/>
  <c r="BK554" i="31"/>
  <c r="BK552" i="31"/>
  <c r="AW517" i="31"/>
  <c r="AK428" i="31"/>
  <c r="AT255" i="31"/>
  <c r="AC238" i="31"/>
  <c r="V698" i="31"/>
  <c r="BA462" i="31"/>
  <c r="BA461" i="31"/>
  <c r="AI629" i="31"/>
  <c r="AI628" i="31"/>
  <c r="AJ179" i="31"/>
  <c r="AJ178" i="31"/>
  <c r="BH571" i="31"/>
  <c r="BH570" i="31"/>
  <c r="L244" i="31"/>
  <c r="L243" i="31"/>
  <c r="AN142" i="31"/>
  <c r="AN141" i="31"/>
  <c r="AV629" i="31"/>
  <c r="AV628" i="31"/>
  <c r="AY350" i="31"/>
  <c r="AY349" i="31"/>
  <c r="AS179" i="31"/>
  <c r="AS178" i="31"/>
  <c r="AX629" i="31"/>
  <c r="AX628" i="31"/>
  <c r="J297" i="31"/>
  <c r="J296" i="31"/>
  <c r="I406" i="31"/>
  <c r="I405" i="31"/>
  <c r="AE421" i="31"/>
  <c r="AE420" i="31"/>
  <c r="AN350" i="31"/>
  <c r="AN349" i="31"/>
  <c r="AE297" i="31"/>
  <c r="AE296" i="31"/>
  <c r="I614" i="31"/>
  <c r="I613" i="31"/>
  <c r="AM211" i="31"/>
  <c r="AM210" i="31"/>
  <c r="U369" i="31"/>
  <c r="U368" i="31"/>
  <c r="AS421" i="31"/>
  <c r="AS420" i="31"/>
  <c r="V439" i="31"/>
  <c r="U542" i="31"/>
  <c r="U541" i="31"/>
  <c r="L257" i="31"/>
  <c r="L256" i="31"/>
  <c r="BF614" i="31"/>
  <c r="BF613" i="31"/>
  <c r="AC445" i="31"/>
  <c r="G448" i="31"/>
  <c r="M448" i="31"/>
  <c r="AC266" i="31"/>
  <c r="M552" i="31"/>
  <c r="BI35" i="31"/>
  <c r="BI34" i="31"/>
  <c r="AC233" i="31"/>
  <c r="AC648" i="31"/>
  <c r="M217" i="31"/>
  <c r="AC14" i="31"/>
  <c r="J97" i="31"/>
  <c r="J96" i="31"/>
  <c r="AC360" i="31"/>
  <c r="AC166" i="31"/>
  <c r="AY614" i="31"/>
  <c r="AY613" i="31"/>
  <c r="AC601" i="31"/>
  <c r="W35" i="31"/>
  <c r="W34" i="31"/>
  <c r="AC456" i="31"/>
  <c r="AC69" i="31"/>
  <c r="M229" i="31"/>
  <c r="AC415" i="31"/>
  <c r="BG614" i="31"/>
  <c r="BG613" i="31"/>
  <c r="AC246" i="31"/>
  <c r="L211" i="31"/>
  <c r="L210" i="31"/>
  <c r="M80" i="31"/>
  <c r="AC86" i="31"/>
  <c r="H33" i="31"/>
  <c r="AZ421" i="31"/>
  <c r="AZ420" i="31"/>
  <c r="X406" i="31"/>
  <c r="X405" i="31"/>
  <c r="S421" i="31"/>
  <c r="S420" i="31"/>
  <c r="AC285" i="31"/>
  <c r="AC345" i="31"/>
  <c r="AH614" i="31"/>
  <c r="AH613" i="31"/>
  <c r="AC392" i="31"/>
  <c r="BB73" i="31"/>
  <c r="BB72" i="31"/>
  <c r="P369" i="31"/>
  <c r="P368" i="31"/>
  <c r="M312" i="31"/>
  <c r="AC516" i="31"/>
  <c r="AC78" i="31"/>
  <c r="AC545" i="31"/>
  <c r="W520" i="31"/>
  <c r="W519" i="31"/>
  <c r="AR706" i="31"/>
  <c r="AC222" i="31"/>
  <c r="AD222" i="32" s="1"/>
  <c r="M311" i="31"/>
  <c r="AC582" i="31"/>
  <c r="AK582" i="32" s="1"/>
  <c r="M636" i="31"/>
  <c r="AC372" i="31"/>
  <c r="AD372" i="32" s="1"/>
  <c r="I705" i="31"/>
  <c r="AC332" i="31"/>
  <c r="AK332" i="32" s="1"/>
  <c r="AC686" i="31"/>
  <c r="AD686" i="32" s="1"/>
  <c r="AI157" i="31"/>
  <c r="AI156" i="31"/>
  <c r="BC442" i="31"/>
  <c r="BC441" i="31"/>
  <c r="BE179" i="31"/>
  <c r="BE178" i="31"/>
  <c r="AH179" i="31"/>
  <c r="AH178" i="31"/>
  <c r="BH257" i="31"/>
  <c r="BH256" i="31"/>
  <c r="BG421" i="31"/>
  <c r="BG420" i="31"/>
  <c r="AU406" i="31"/>
  <c r="AU405" i="31"/>
  <c r="AU442" i="31"/>
  <c r="AU441" i="31"/>
  <c r="BB520" i="31"/>
  <c r="BB519" i="31"/>
  <c r="AA388" i="31"/>
  <c r="AA387" i="31"/>
  <c r="AP491" i="31"/>
  <c r="AP490" i="31"/>
  <c r="BG677" i="31"/>
  <c r="BG676" i="31"/>
  <c r="AG677" i="31"/>
  <c r="AG676" i="31"/>
  <c r="U690" i="31"/>
  <c r="U689" i="31"/>
  <c r="Q114" i="31"/>
  <c r="Q113" i="31"/>
  <c r="AM442" i="31"/>
  <c r="AM441" i="31"/>
  <c r="AH156" i="31"/>
  <c r="AH157" i="31"/>
  <c r="AI179" i="31"/>
  <c r="AI178" i="31"/>
  <c r="I244" i="31"/>
  <c r="I243" i="31"/>
  <c r="AM244" i="31"/>
  <c r="AM243" i="31"/>
  <c r="AJ157" i="31"/>
  <c r="AJ156" i="31"/>
  <c r="P307" i="31"/>
  <c r="P306" i="31"/>
  <c r="BI406" i="31"/>
  <c r="BI405" i="31"/>
  <c r="AI473" i="31"/>
  <c r="AI472" i="31"/>
  <c r="BA473" i="31"/>
  <c r="BA472" i="31"/>
  <c r="AZ442" i="31"/>
  <c r="AZ441" i="31"/>
  <c r="P690" i="31"/>
  <c r="P689" i="31"/>
  <c r="T701" i="31"/>
  <c r="T700" i="31"/>
  <c r="AU614" i="31"/>
  <c r="AU613" i="31"/>
  <c r="AC58" i="31"/>
  <c r="AD58" i="32" s="1"/>
  <c r="AC15" i="31"/>
  <c r="AT15" i="32" s="1"/>
  <c r="AC669" i="31"/>
  <c r="AC435" i="31"/>
  <c r="AD435" i="32" s="1"/>
  <c r="AB157" i="31"/>
  <c r="AB156" i="31"/>
  <c r="AA571" i="31"/>
  <c r="AA570" i="31"/>
  <c r="O388" i="31"/>
  <c r="O387" i="31"/>
  <c r="BC244" i="31"/>
  <c r="BC243" i="31"/>
  <c r="BF244" i="31"/>
  <c r="BF243" i="31"/>
  <c r="BG491" i="31"/>
  <c r="BG490" i="31"/>
  <c r="BH350" i="31"/>
  <c r="BH349" i="31"/>
  <c r="BF369" i="31"/>
  <c r="BF368" i="31"/>
  <c r="Z520" i="31"/>
  <c r="Z519" i="31"/>
  <c r="AJ643" i="31"/>
  <c r="AJ642" i="31"/>
  <c r="AQ690" i="31"/>
  <c r="AQ689" i="31"/>
  <c r="BA629" i="31"/>
  <c r="BA628" i="31"/>
  <c r="T690" i="31"/>
  <c r="T689" i="31"/>
  <c r="AO73" i="31"/>
  <c r="AO72" i="31"/>
  <c r="AG142" i="31"/>
  <c r="AG141" i="31"/>
  <c r="BA191" i="31"/>
  <c r="BA190" i="31"/>
  <c r="AO191" i="31"/>
  <c r="AO190" i="31"/>
  <c r="AR304" i="31"/>
  <c r="Q520" i="31"/>
  <c r="Q519" i="31"/>
  <c r="S473" i="31"/>
  <c r="S472" i="31"/>
  <c r="T406" i="31"/>
  <c r="T405" i="31"/>
  <c r="L388" i="31"/>
  <c r="L387" i="31"/>
  <c r="BG690" i="31"/>
  <c r="BG689" i="31"/>
  <c r="AJ629" i="31"/>
  <c r="AJ628" i="31"/>
  <c r="AZ690" i="31"/>
  <c r="AZ689" i="31"/>
  <c r="BG655" i="31"/>
  <c r="BG654" i="31"/>
  <c r="AC466" i="31"/>
  <c r="AK466" i="32" s="1"/>
  <c r="AC171" i="31"/>
  <c r="AK171" i="32" s="1"/>
  <c r="AC284" i="31"/>
  <c r="AT284" i="32" s="1"/>
  <c r="AC483" i="31"/>
  <c r="AK483" i="32" s="1"/>
  <c r="X706" i="31"/>
  <c r="BB35" i="31"/>
  <c r="BB34" i="31"/>
  <c r="AI114" i="31"/>
  <c r="AI113" i="31"/>
  <c r="M342" i="31"/>
  <c r="AV35" i="31"/>
  <c r="AV34" i="31"/>
  <c r="AC30" i="31"/>
  <c r="AC103" i="31"/>
  <c r="AQ705" i="31"/>
  <c r="AR34" i="31"/>
  <c r="BD32" i="31"/>
  <c r="AI73" i="31"/>
  <c r="AI72" i="31"/>
  <c r="AC602" i="31"/>
  <c r="Q97" i="31"/>
  <c r="Q96" i="31"/>
  <c r="Y366" i="31"/>
  <c r="H661" i="31"/>
  <c r="G509" i="31"/>
  <c r="M509" i="31"/>
  <c r="M463" i="31"/>
  <c r="AA35" i="31"/>
  <c r="AA34" i="31"/>
  <c r="X97" i="31"/>
  <c r="X96" i="31"/>
  <c r="G683" i="31"/>
  <c r="M683" i="31"/>
  <c r="G138" i="31"/>
  <c r="M138" i="31"/>
  <c r="AC377" i="31"/>
  <c r="AC506" i="31"/>
  <c r="P97" i="31"/>
  <c r="P96" i="31"/>
  <c r="AS97" i="31"/>
  <c r="AS96" i="31"/>
  <c r="AC631" i="31"/>
  <c r="AR631" i="32" s="1"/>
  <c r="G260" i="31"/>
  <c r="M260" i="31"/>
  <c r="BK162" i="31"/>
  <c r="BK436" i="31"/>
  <c r="AK661" i="31"/>
  <c r="AK687" i="31"/>
  <c r="BK401" i="31"/>
  <c r="M596" i="31"/>
  <c r="M594" i="31"/>
  <c r="AD687" i="31"/>
  <c r="AG687" i="32" s="1"/>
  <c r="H595" i="31"/>
  <c r="AD611" i="31"/>
  <c r="AG611" i="32" s="1"/>
  <c r="AT698" i="31"/>
  <c r="BD428" i="31"/>
  <c r="Y439" i="31"/>
  <c r="AG73" i="31"/>
  <c r="AG72" i="31"/>
  <c r="BK489" i="31"/>
  <c r="BK487" i="31"/>
  <c r="AC544" i="31"/>
  <c r="AT674" i="31"/>
  <c r="Y470" i="31"/>
  <c r="BD470" i="31"/>
  <c r="AT553" i="31"/>
  <c r="V385" i="31"/>
  <c r="AC333" i="31"/>
  <c r="AS556" i="31"/>
  <c r="AS555" i="31"/>
  <c r="BA614" i="31"/>
  <c r="BA613" i="31"/>
  <c r="BH297" i="31"/>
  <c r="BH296" i="31"/>
  <c r="W473" i="31"/>
  <c r="W472" i="31"/>
  <c r="AJ244" i="31"/>
  <c r="AJ243" i="31"/>
  <c r="AP462" i="31"/>
  <c r="AP461" i="31"/>
  <c r="AG257" i="31"/>
  <c r="AG256" i="31"/>
  <c r="Q629" i="31"/>
  <c r="Q628" i="31"/>
  <c r="AZ350" i="31"/>
  <c r="AZ349" i="31"/>
  <c r="R257" i="31"/>
  <c r="R256" i="31"/>
  <c r="AM614" i="31"/>
  <c r="AM613" i="31"/>
  <c r="AL350" i="31"/>
  <c r="AL349" i="31"/>
  <c r="AI211" i="31"/>
  <c r="AI210" i="31"/>
  <c r="AS643" i="31"/>
  <c r="AS642" i="31"/>
  <c r="AN462" i="31"/>
  <c r="AN461" i="31"/>
  <c r="AF297" i="31"/>
  <c r="AF296" i="31"/>
  <c r="AS369" i="31"/>
  <c r="AS368" i="31"/>
  <c r="AL462" i="31"/>
  <c r="AL461" i="31"/>
  <c r="R629" i="31"/>
  <c r="R628" i="31"/>
  <c r="AM520" i="31"/>
  <c r="AM519" i="31"/>
  <c r="AC476" i="31"/>
  <c r="AF421" i="31"/>
  <c r="AF420" i="31"/>
  <c r="AL114" i="31"/>
  <c r="AL113" i="31"/>
  <c r="S73" i="31"/>
  <c r="S72" i="31"/>
  <c r="J421" i="31"/>
  <c r="J420" i="31"/>
  <c r="AC264" i="31"/>
  <c r="M591" i="31"/>
  <c r="AC671" i="31"/>
  <c r="R179" i="31"/>
  <c r="R178" i="31"/>
  <c r="AC234" i="31"/>
  <c r="AC327" i="31"/>
  <c r="AC656" i="31"/>
  <c r="AC302" i="31"/>
  <c r="R126" i="31"/>
  <c r="R125" i="31"/>
  <c r="AC576" i="31"/>
  <c r="Q406" i="31"/>
  <c r="Q405" i="31"/>
  <c r="M223" i="31"/>
  <c r="AC625" i="31"/>
  <c r="AY114" i="31"/>
  <c r="AY113" i="31"/>
  <c r="AC308" i="31"/>
  <c r="O142" i="31"/>
  <c r="O141" i="31"/>
  <c r="AC136" i="31"/>
  <c r="AC537" i="31"/>
  <c r="G322" i="31"/>
  <c r="M322" i="31"/>
  <c r="J73" i="31"/>
  <c r="J72" i="31"/>
  <c r="AC678" i="31"/>
  <c r="M15" i="31"/>
  <c r="AC343" i="31"/>
  <c r="BB571" i="31"/>
  <c r="BB570" i="31"/>
  <c r="O257" i="31"/>
  <c r="O256" i="31"/>
  <c r="AC250" i="31"/>
  <c r="AR250" i="32" s="1"/>
  <c r="AC230" i="31"/>
  <c r="AC149" i="31"/>
  <c r="W421" i="31"/>
  <c r="W420" i="31"/>
  <c r="AC118" i="31"/>
  <c r="AC133" i="31"/>
  <c r="AC684" i="31"/>
  <c r="AC322" i="31"/>
  <c r="AC588" i="31"/>
  <c r="AC186" i="31"/>
  <c r="M67" i="31"/>
  <c r="AC436" i="31"/>
  <c r="J114" i="31"/>
  <c r="J113" i="31"/>
  <c r="AU520" i="31"/>
  <c r="AU519" i="31"/>
  <c r="AL126" i="31"/>
  <c r="AL125" i="31"/>
  <c r="G669" i="31"/>
  <c r="M669" i="31"/>
  <c r="AC391" i="31"/>
  <c r="AC477" i="31"/>
  <c r="AN664" i="31"/>
  <c r="AN663" i="31"/>
  <c r="AX190" i="31"/>
  <c r="AX191" i="31"/>
  <c r="AP142" i="31"/>
  <c r="AP141" i="31"/>
  <c r="W307" i="31"/>
  <c r="W306" i="31"/>
  <c r="AJ191" i="31"/>
  <c r="AJ190" i="31"/>
  <c r="O406" i="31"/>
  <c r="O405" i="31"/>
  <c r="AI491" i="31"/>
  <c r="AI490" i="31"/>
  <c r="AS655" i="31"/>
  <c r="AS654" i="31"/>
  <c r="R442" i="31"/>
  <c r="R441" i="31"/>
  <c r="J491" i="31"/>
  <c r="J490" i="31"/>
  <c r="AU643" i="31"/>
  <c r="AU642" i="31"/>
  <c r="X73" i="31"/>
  <c r="X72" i="31"/>
  <c r="P700" i="31"/>
  <c r="P701" i="31"/>
  <c r="AN442" i="31"/>
  <c r="AN441" i="31"/>
  <c r="AV211" i="31"/>
  <c r="AV210" i="31"/>
  <c r="AF179" i="31"/>
  <c r="AF178" i="31"/>
  <c r="T157" i="31"/>
  <c r="T156" i="31"/>
  <c r="AO442" i="31"/>
  <c r="AO441" i="31"/>
  <c r="BC614" i="31"/>
  <c r="BC613" i="31"/>
  <c r="AU462" i="31"/>
  <c r="AU461" i="31"/>
  <c r="J388" i="31"/>
  <c r="J387" i="31"/>
  <c r="AA520" i="31"/>
  <c r="AA519" i="31"/>
  <c r="AQ556" i="31"/>
  <c r="AQ555" i="31"/>
  <c r="AX643" i="31"/>
  <c r="AX642" i="31"/>
  <c r="AI690" i="31"/>
  <c r="AI689" i="31"/>
  <c r="O614" i="31"/>
  <c r="O613" i="31"/>
  <c r="AC143" i="31"/>
  <c r="AC131" i="31"/>
  <c r="AF114" i="31"/>
  <c r="AF113" i="31"/>
  <c r="AC55" i="31"/>
  <c r="AD55" i="32" s="1"/>
  <c r="AC183" i="31"/>
  <c r="AK183" i="32" s="1"/>
  <c r="M118" i="31"/>
  <c r="U97" i="31"/>
  <c r="U96" i="31"/>
  <c r="AQ473" i="31"/>
  <c r="AQ472" i="31"/>
  <c r="AX157" i="31"/>
  <c r="AX156" i="31"/>
  <c r="AH655" i="31"/>
  <c r="AH654" i="31"/>
  <c r="AV431" i="31"/>
  <c r="AV430" i="31"/>
  <c r="AN244" i="31"/>
  <c r="AN243" i="31"/>
  <c r="AG307" i="31"/>
  <c r="AG306" i="31"/>
  <c r="L406" i="31"/>
  <c r="L405" i="31"/>
  <c r="BF388" i="31"/>
  <c r="BF387" i="31"/>
  <c r="J690" i="31"/>
  <c r="J689" i="31"/>
  <c r="BH677" i="31"/>
  <c r="BH676" i="31"/>
  <c r="S690" i="31"/>
  <c r="S689" i="31"/>
  <c r="AN690" i="31"/>
  <c r="AN689" i="31"/>
  <c r="M450" i="31"/>
  <c r="AC529" i="31"/>
  <c r="I706" i="31"/>
  <c r="M60" i="31"/>
  <c r="AC122" i="31"/>
  <c r="AK122" i="32" s="1"/>
  <c r="M485" i="31"/>
  <c r="AH706" i="31"/>
  <c r="BG705" i="31"/>
  <c r="AB191" i="31"/>
  <c r="AB190" i="31"/>
  <c r="BI157" i="31"/>
  <c r="BI156" i="31"/>
  <c r="AP179" i="31"/>
  <c r="AP178" i="31"/>
  <c r="BH556" i="31"/>
  <c r="BH555" i="31"/>
  <c r="BG442" i="31"/>
  <c r="BG441" i="31"/>
  <c r="S556" i="31"/>
  <c r="S555" i="31"/>
  <c r="P442" i="31"/>
  <c r="P441" i="31"/>
  <c r="AF655" i="31"/>
  <c r="AF654" i="31"/>
  <c r="BG598" i="31"/>
  <c r="BG597" i="31"/>
  <c r="AY655" i="31"/>
  <c r="AY654" i="31"/>
  <c r="Q690" i="31"/>
  <c r="Q689" i="31"/>
  <c r="BA690" i="31"/>
  <c r="BA689" i="31"/>
  <c r="P114" i="31"/>
  <c r="P113" i="31"/>
  <c r="AC180" i="31"/>
  <c r="AC66" i="31"/>
  <c r="AK66" i="32" s="1"/>
  <c r="M531" i="31"/>
  <c r="AC422" i="31"/>
  <c r="AK422" i="32" s="1"/>
  <c r="L491" i="31"/>
  <c r="L490" i="31"/>
  <c r="I191" i="31"/>
  <c r="I190" i="31"/>
  <c r="BI388" i="31"/>
  <c r="BI387" i="31"/>
  <c r="AA211" i="31"/>
  <c r="AA210" i="31"/>
  <c r="AU307" i="31"/>
  <c r="AU306" i="31"/>
  <c r="BH406" i="31"/>
  <c r="BH405" i="31"/>
  <c r="BA388" i="31"/>
  <c r="BA387" i="31"/>
  <c r="AM388" i="31"/>
  <c r="AM387" i="31"/>
  <c r="R571" i="31"/>
  <c r="R570" i="31"/>
  <c r="J598" i="31"/>
  <c r="J597" i="31"/>
  <c r="AY701" i="31"/>
  <c r="AY700" i="31"/>
  <c r="AE643" i="31"/>
  <c r="AE642" i="31"/>
  <c r="AB705" i="31"/>
  <c r="S114" i="31"/>
  <c r="S113" i="31"/>
  <c r="AE491" i="31"/>
  <c r="AE490" i="31"/>
  <c r="AU126" i="31"/>
  <c r="AU125" i="31"/>
  <c r="AJ257" i="31"/>
  <c r="AJ256" i="31"/>
  <c r="AB307" i="31"/>
  <c r="AB306" i="31"/>
  <c r="AJ388" i="31"/>
  <c r="AJ387" i="31"/>
  <c r="AH473" i="31"/>
  <c r="AH472" i="31"/>
  <c r="T491" i="31"/>
  <c r="T490" i="31"/>
  <c r="BI655" i="31"/>
  <c r="BI654" i="31"/>
  <c r="T442" i="31"/>
  <c r="T441" i="31"/>
  <c r="W643" i="31"/>
  <c r="W642" i="31"/>
  <c r="BB614" i="31"/>
  <c r="BB613" i="31"/>
  <c r="AN701" i="31"/>
  <c r="AN700" i="31"/>
  <c r="AM113" i="31"/>
  <c r="AM114" i="31"/>
  <c r="AC358" i="31"/>
  <c r="AK358" i="32" s="1"/>
  <c r="U676" i="31"/>
  <c r="U677" i="31"/>
  <c r="BC126" i="31"/>
  <c r="BC125" i="31"/>
  <c r="R307" i="31"/>
  <c r="R306" i="31"/>
  <c r="AV179" i="31"/>
  <c r="AV178" i="31"/>
  <c r="AN307" i="31"/>
  <c r="AN306" i="31"/>
  <c r="S179" i="31"/>
  <c r="S178" i="31"/>
  <c r="Q598" i="31"/>
  <c r="Q597" i="31"/>
  <c r="AH491" i="31"/>
  <c r="AH490" i="31"/>
  <c r="AL491" i="31"/>
  <c r="AL490" i="31"/>
  <c r="AB629" i="31"/>
  <c r="AB628" i="31"/>
  <c r="J556" i="31"/>
  <c r="J555" i="31"/>
  <c r="BH701" i="31"/>
  <c r="BH700" i="31"/>
  <c r="U556" i="31"/>
  <c r="U555" i="31"/>
  <c r="J191" i="31"/>
  <c r="J190" i="31"/>
  <c r="O191" i="31"/>
  <c r="O190" i="31"/>
  <c r="BC307" i="31"/>
  <c r="BC306" i="31"/>
  <c r="S191" i="31"/>
  <c r="S190" i="31"/>
  <c r="AA442" i="31"/>
  <c r="AA441" i="31"/>
  <c r="R491" i="31"/>
  <c r="R490" i="31"/>
  <c r="I431" i="31"/>
  <c r="I430" i="31"/>
  <c r="BB473" i="31"/>
  <c r="BB472" i="31"/>
  <c r="R369" i="31"/>
  <c r="R368" i="31"/>
  <c r="X677" i="31"/>
  <c r="X676" i="31"/>
  <c r="U598" i="31"/>
  <c r="U597" i="31"/>
  <c r="U701" i="31"/>
  <c r="U700" i="31"/>
  <c r="BB664" i="31"/>
  <c r="BB663" i="31"/>
  <c r="AC146" i="31"/>
  <c r="M219" i="31"/>
  <c r="AC9" i="31"/>
  <c r="AW32" i="31"/>
  <c r="AJ73" i="31"/>
  <c r="AJ72" i="31"/>
  <c r="AC101" i="31"/>
  <c r="AC396" i="31"/>
  <c r="AC645" i="31"/>
  <c r="BD439" i="31"/>
  <c r="H640" i="31"/>
  <c r="AC109" i="31"/>
  <c r="AC535" i="31"/>
  <c r="H32" i="31"/>
  <c r="G572" i="31"/>
  <c r="M572" i="31"/>
  <c r="AC668" i="31"/>
  <c r="Z97" i="31"/>
  <c r="Z96" i="31"/>
  <c r="AC458" i="31"/>
  <c r="M437" i="31"/>
  <c r="AC550" i="31"/>
  <c r="O97" i="31"/>
  <c r="O96" i="31"/>
  <c r="AC610" i="31"/>
  <c r="M481" i="31"/>
  <c r="AC679" i="31"/>
  <c r="AR679" i="32" s="1"/>
  <c r="M189" i="31"/>
  <c r="M187" i="31"/>
  <c r="H366" i="31"/>
  <c r="BK250" i="31"/>
  <c r="AW154" i="31"/>
  <c r="AK488" i="31"/>
  <c r="AC352" i="31"/>
  <c r="AR352" i="32" s="1"/>
  <c r="AD595" i="31"/>
  <c r="AG595" i="32" s="1"/>
  <c r="AK154" i="31"/>
  <c r="V553" i="31"/>
  <c r="BK305" i="31"/>
  <c r="BK303" i="31"/>
  <c r="AC600" i="31"/>
  <c r="I114" i="31"/>
  <c r="I113" i="31"/>
  <c r="Y139" i="31"/>
  <c r="AD304" i="31"/>
  <c r="H188" i="31"/>
  <c r="V488" i="31"/>
  <c r="AC455" i="31"/>
  <c r="H698" i="31"/>
  <c r="BD661" i="31"/>
  <c r="H439" i="31"/>
  <c r="AW652" i="31"/>
  <c r="AC309" i="31"/>
  <c r="AT428" i="31"/>
  <c r="AC235" i="31"/>
  <c r="AC533" i="31"/>
  <c r="AC410" i="31"/>
  <c r="AU598" i="31"/>
  <c r="AU597" i="31"/>
  <c r="J614" i="31"/>
  <c r="J613" i="31"/>
  <c r="BI297" i="31"/>
  <c r="BI296" i="31"/>
  <c r="P629" i="31"/>
  <c r="P628" i="31"/>
  <c r="T179" i="31"/>
  <c r="T178" i="31"/>
  <c r="AA542" i="31"/>
  <c r="AA541" i="31"/>
  <c r="AG244" i="31"/>
  <c r="AG243" i="31"/>
  <c r="AO421" i="31"/>
  <c r="AO420" i="31"/>
  <c r="T350" i="31"/>
  <c r="T349" i="31"/>
  <c r="AB369" i="31"/>
  <c r="AB368" i="31"/>
  <c r="AY257" i="31"/>
  <c r="AY256" i="31"/>
  <c r="O629" i="31"/>
  <c r="O628" i="31"/>
  <c r="AC411" i="31"/>
  <c r="AU369" i="31"/>
  <c r="AU368" i="31"/>
  <c r="R462" i="31"/>
  <c r="R461" i="31"/>
  <c r="AF244" i="31"/>
  <c r="AF243" i="31"/>
  <c r="AO520" i="31"/>
  <c r="AO519" i="31"/>
  <c r="AC447" i="31"/>
  <c r="M248" i="31"/>
  <c r="R35" i="31"/>
  <c r="R34" i="31"/>
  <c r="L421" i="31"/>
  <c r="L420" i="31"/>
  <c r="AC76" i="31"/>
  <c r="J257" i="31"/>
  <c r="J256" i="31"/>
  <c r="AC331" i="31"/>
  <c r="M11" i="31"/>
  <c r="AU142" i="31"/>
  <c r="AU141" i="31"/>
  <c r="BG114" i="31"/>
  <c r="BG113" i="31"/>
  <c r="AG520" i="31"/>
  <c r="AG519" i="31"/>
  <c r="L629" i="31"/>
  <c r="L628" i="31"/>
  <c r="U114" i="31"/>
  <c r="U113" i="31"/>
  <c r="AC660" i="31"/>
  <c r="AL369" i="31"/>
  <c r="AL368" i="31"/>
  <c r="AC667" i="31"/>
  <c r="M89" i="31"/>
  <c r="Q257" i="31"/>
  <c r="Q256" i="31"/>
  <c r="AC591" i="31"/>
  <c r="AC237" i="31"/>
  <c r="AC586" i="31"/>
  <c r="AZ462" i="31"/>
  <c r="AZ461" i="31"/>
  <c r="AC319" i="31"/>
  <c r="M656" i="31"/>
  <c r="W542" i="31"/>
  <c r="W541" i="31"/>
  <c r="AC623" i="31"/>
  <c r="AC336" i="31"/>
  <c r="AC134" i="31"/>
  <c r="AC361" i="31"/>
  <c r="M227" i="31"/>
  <c r="AY126" i="31"/>
  <c r="AY125" i="31"/>
  <c r="AC402" i="31"/>
  <c r="AH257" i="31"/>
  <c r="AH256" i="31"/>
  <c r="J211" i="31"/>
  <c r="J210" i="31"/>
  <c r="AC85" i="31"/>
  <c r="G501" i="31"/>
  <c r="M501" i="31"/>
  <c r="G88" i="31"/>
  <c r="M88" i="31"/>
  <c r="AC89" i="31"/>
  <c r="AS257" i="31"/>
  <c r="AS256" i="31"/>
  <c r="AC200" i="31"/>
  <c r="AD200" i="32" s="1"/>
  <c r="AC502" i="31"/>
  <c r="AK502" i="32" s="1"/>
  <c r="U705" i="31"/>
  <c r="AC277" i="31"/>
  <c r="AC680" i="31"/>
  <c r="Z664" i="31"/>
  <c r="Z663" i="31"/>
  <c r="J157" i="31"/>
  <c r="J156" i="31"/>
  <c r="AA350" i="31"/>
  <c r="AA349" i="31"/>
  <c r="AX244" i="31"/>
  <c r="AX243" i="31"/>
  <c r="BE442" i="31"/>
  <c r="BE441" i="31"/>
  <c r="AJ431" i="31"/>
  <c r="AJ430" i="31"/>
  <c r="R473" i="31"/>
  <c r="R472" i="31"/>
  <c r="AN598" i="31"/>
  <c r="AN597" i="31"/>
  <c r="T421" i="31"/>
  <c r="T420" i="31"/>
  <c r="BG556" i="31"/>
  <c r="BG555" i="31"/>
  <c r="AN643" i="31"/>
  <c r="AN642" i="31"/>
  <c r="Q677" i="31"/>
  <c r="Q676" i="31"/>
  <c r="I211" i="31"/>
  <c r="I210" i="31"/>
  <c r="O556" i="31"/>
  <c r="O555" i="31"/>
  <c r="BF307" i="31"/>
  <c r="BF306" i="31"/>
  <c r="AY191" i="31"/>
  <c r="AY190" i="31"/>
  <c r="AB491" i="31"/>
  <c r="AB490" i="31"/>
  <c r="AZ431" i="31"/>
  <c r="AZ430" i="31"/>
  <c r="BH542" i="31"/>
  <c r="BH541" i="31"/>
  <c r="AZ571" i="31"/>
  <c r="AZ570" i="31"/>
  <c r="AN473" i="31"/>
  <c r="AN472" i="31"/>
  <c r="BB677" i="31"/>
  <c r="BB676" i="31"/>
  <c r="BC643" i="31"/>
  <c r="BC642" i="31"/>
  <c r="AP643" i="31"/>
  <c r="AP642" i="31"/>
  <c r="X690" i="31"/>
  <c r="X689" i="31"/>
  <c r="AY705" i="31"/>
  <c r="AA97" i="31"/>
  <c r="AA96" i="31"/>
  <c r="M30" i="31"/>
  <c r="AC160" i="31"/>
  <c r="AD160" i="32" s="1"/>
  <c r="AC565" i="31"/>
  <c r="AD565" i="32" s="1"/>
  <c r="P142" i="31"/>
  <c r="P141" i="31"/>
  <c r="AU556" i="31"/>
  <c r="AU555" i="31"/>
  <c r="Z191" i="31"/>
  <c r="Z190" i="31"/>
  <c r="AB179" i="31"/>
  <c r="AB178" i="31"/>
  <c r="AE406" i="31"/>
  <c r="AE405" i="31"/>
  <c r="T431" i="31"/>
  <c r="T430" i="31"/>
  <c r="W556" i="31"/>
  <c r="W555" i="31"/>
  <c r="AR687" i="31"/>
  <c r="AE431" i="31"/>
  <c r="AE430" i="31"/>
  <c r="R655" i="31"/>
  <c r="R654" i="31"/>
  <c r="Q664" i="31"/>
  <c r="Q663" i="31"/>
  <c r="AL664" i="31"/>
  <c r="AL663" i="31"/>
  <c r="AV157" i="31"/>
  <c r="AV156" i="31"/>
  <c r="AR188" i="31"/>
  <c r="BF126" i="31"/>
  <c r="BF125" i="31"/>
  <c r="W442" i="31"/>
  <c r="W441" i="31"/>
  <c r="AQ442" i="31"/>
  <c r="AQ441" i="31"/>
  <c r="AM556" i="31"/>
  <c r="AM555" i="31"/>
  <c r="AL571" i="31"/>
  <c r="AL570" i="31"/>
  <c r="AI655" i="31"/>
  <c r="AI654" i="31"/>
  <c r="AL655" i="31"/>
  <c r="AL654" i="31"/>
  <c r="BG643" i="31"/>
  <c r="BG642" i="31"/>
  <c r="J701" i="31"/>
  <c r="J700" i="31"/>
  <c r="AX114" i="31"/>
  <c r="AX113" i="31"/>
  <c r="M285" i="31"/>
  <c r="AC107" i="31"/>
  <c r="AK107" i="32" s="1"/>
  <c r="M207" i="31"/>
  <c r="AC530" i="31"/>
  <c r="AK530" i="32" s="1"/>
  <c r="AI705" i="31"/>
  <c r="W73" i="31"/>
  <c r="W72" i="31"/>
  <c r="AW704" i="31"/>
  <c r="S705" i="31"/>
  <c r="AC49" i="31"/>
  <c r="AD49" i="32" s="1"/>
  <c r="AC170" i="31"/>
  <c r="AC382" i="31"/>
  <c r="P706" i="31"/>
  <c r="M453" i="31"/>
  <c r="BA97" i="31"/>
  <c r="BA96" i="31"/>
  <c r="AC289" i="31"/>
  <c r="G44" i="31"/>
  <c r="M44" i="31"/>
  <c r="AK385" i="31"/>
  <c r="AC199" i="31"/>
  <c r="V32" i="31"/>
  <c r="AC670" i="31"/>
  <c r="AC355" i="31"/>
  <c r="AK32" i="31"/>
  <c r="AD32" i="31"/>
  <c r="AG32" i="32" s="1"/>
  <c r="AC106" i="31"/>
  <c r="BK699" i="31"/>
  <c r="BK697" i="31"/>
  <c r="N640" i="31"/>
  <c r="V611" i="31"/>
  <c r="V641" i="31"/>
  <c r="AD439" i="31"/>
  <c r="AF439" i="32" s="1"/>
  <c r="BD595" i="31"/>
  <c r="AC573" i="31"/>
  <c r="H553" i="31"/>
  <c r="AD640" i="31"/>
  <c r="AE640" i="32" s="1"/>
  <c r="AW674" i="31"/>
  <c r="BK639" i="31"/>
  <c r="V652" i="31"/>
  <c r="M401" i="31"/>
  <c r="V517" i="31"/>
  <c r="Y652" i="31"/>
  <c r="N385" i="31"/>
  <c r="BD652" i="31"/>
  <c r="AK568" i="31"/>
  <c r="AC658" i="31"/>
  <c r="AC564" i="31"/>
  <c r="G374" i="31"/>
  <c r="M374" i="31"/>
  <c r="AB406" i="31"/>
  <c r="AB405" i="31"/>
  <c r="M619" i="31"/>
  <c r="AS491" i="31"/>
  <c r="AS490" i="31"/>
  <c r="AY629" i="31"/>
  <c r="AY628" i="31"/>
  <c r="AB297" i="31"/>
  <c r="AB296" i="31"/>
  <c r="Q571" i="31"/>
  <c r="Q570" i="31"/>
  <c r="AQ350" i="31"/>
  <c r="AQ349" i="31"/>
  <c r="Z421" i="31"/>
  <c r="Z420" i="31"/>
  <c r="BE142" i="31"/>
  <c r="BE141" i="31"/>
  <c r="AO571" i="31"/>
  <c r="AO570" i="31"/>
  <c r="BE421" i="31"/>
  <c r="BE420" i="31"/>
  <c r="AV542" i="31"/>
  <c r="AV541" i="31"/>
  <c r="AY244" i="31"/>
  <c r="AY243" i="31"/>
  <c r="U350" i="31"/>
  <c r="U349" i="31"/>
  <c r="BG369" i="31"/>
  <c r="BG368" i="31"/>
  <c r="S297" i="31"/>
  <c r="S296" i="31"/>
  <c r="AF369" i="31"/>
  <c r="AF368" i="31"/>
  <c r="AH73" i="31"/>
  <c r="AH72" i="31"/>
  <c r="W614" i="31"/>
  <c r="W613" i="31"/>
  <c r="AS307" i="31"/>
  <c r="AS306" i="31"/>
  <c r="Z350" i="31"/>
  <c r="Z349" i="31"/>
  <c r="AP520" i="31"/>
  <c r="AP519" i="31"/>
  <c r="V304" i="31"/>
  <c r="AC481" i="31"/>
  <c r="S97" i="31"/>
  <c r="S96" i="31"/>
  <c r="Q297" i="31"/>
  <c r="Q296" i="31"/>
  <c r="AC683" i="31"/>
  <c r="AC357" i="31"/>
  <c r="P614" i="31"/>
  <c r="P613" i="31"/>
  <c r="AC269" i="31"/>
  <c r="AV614" i="31"/>
  <c r="AV613" i="31"/>
  <c r="U297" i="31"/>
  <c r="U296" i="31"/>
  <c r="AC59" i="31"/>
  <c r="M424" i="31"/>
  <c r="M268" i="31"/>
  <c r="AC696" i="31"/>
  <c r="AC495" i="31"/>
  <c r="AC25" i="31"/>
  <c r="BC406" i="31"/>
  <c r="BC405" i="31"/>
  <c r="AC36" i="31"/>
  <c r="AC213" i="31"/>
  <c r="M194" i="31"/>
  <c r="AC621" i="31"/>
  <c r="R97" i="31"/>
  <c r="R96" i="31"/>
  <c r="T520" i="31"/>
  <c r="T519" i="31"/>
  <c r="AM406" i="31"/>
  <c r="AM405" i="31"/>
  <c r="AC464" i="31"/>
  <c r="AR464" i="32" s="1"/>
  <c r="BC520" i="31"/>
  <c r="BC519" i="31"/>
  <c r="X244" i="31"/>
  <c r="X243" i="31"/>
  <c r="BG97" i="31"/>
  <c r="BG96" i="31"/>
  <c r="AC83" i="31"/>
  <c r="AH462" i="31"/>
  <c r="AH461" i="31"/>
  <c r="AC38" i="31"/>
  <c r="M226" i="31"/>
  <c r="AM542" i="31"/>
  <c r="AM541" i="31"/>
  <c r="AA73" i="31"/>
  <c r="AA72" i="31"/>
  <c r="AC17" i="31"/>
  <c r="AO677" i="31"/>
  <c r="AO676" i="31"/>
  <c r="BC157" i="31"/>
  <c r="BC156" i="31"/>
  <c r="AY307" i="31"/>
  <c r="AY306" i="31"/>
  <c r="AG211" i="31"/>
  <c r="AG210" i="31"/>
  <c r="BH157" i="31"/>
  <c r="BH156" i="31"/>
  <c r="P556" i="31"/>
  <c r="P555" i="31"/>
  <c r="AX491" i="31"/>
  <c r="AX490" i="31"/>
  <c r="P571" i="31"/>
  <c r="P570" i="31"/>
  <c r="AZ406" i="31"/>
  <c r="AZ405" i="31"/>
  <c r="X491" i="31"/>
  <c r="X490" i="31"/>
  <c r="AB556" i="31"/>
  <c r="AB555" i="31"/>
  <c r="AB677" i="31"/>
  <c r="AB676" i="31"/>
  <c r="AJ664" i="31"/>
  <c r="AJ663" i="31"/>
  <c r="S677" i="31"/>
  <c r="S676" i="31"/>
  <c r="AC93" i="31"/>
  <c r="BE676" i="31"/>
  <c r="BE677" i="31"/>
  <c r="AY156" i="31"/>
  <c r="AY157" i="31"/>
  <c r="I157" i="31"/>
  <c r="I156" i="31"/>
  <c r="AL244" i="31"/>
  <c r="AL243" i="31"/>
  <c r="AZ191" i="31"/>
  <c r="AZ190" i="31"/>
  <c r="AV520" i="31"/>
  <c r="AV519" i="31"/>
  <c r="I369" i="31"/>
  <c r="I368" i="31"/>
  <c r="AV406" i="31"/>
  <c r="AV405" i="31"/>
  <c r="X598" i="31"/>
  <c r="X597" i="31"/>
  <c r="AI442" i="31"/>
  <c r="AI441" i="31"/>
  <c r="BF556" i="31"/>
  <c r="BF555" i="31"/>
  <c r="BH598" i="31"/>
  <c r="BH597" i="31"/>
  <c r="AQ677" i="31"/>
  <c r="AQ676" i="31"/>
  <c r="J643" i="31"/>
  <c r="J642" i="31"/>
  <c r="BI643" i="31"/>
  <c r="BI642" i="31"/>
  <c r="M93" i="31"/>
  <c r="AC261" i="31"/>
  <c r="AK261" i="32" s="1"/>
  <c r="AF706" i="31"/>
  <c r="N704" i="31"/>
  <c r="AC340" i="31"/>
  <c r="AC231" i="31"/>
  <c r="AK231" i="32" s="1"/>
  <c r="AJ705" i="31"/>
  <c r="BB442" i="31"/>
  <c r="BB441" i="31"/>
  <c r="P157" i="31"/>
  <c r="P156" i="31"/>
  <c r="Q211" i="31"/>
  <c r="Q210" i="31"/>
  <c r="O157" i="31"/>
  <c r="O156" i="31"/>
  <c r="L307" i="31"/>
  <c r="L306" i="31"/>
  <c r="AQ491" i="31"/>
  <c r="AQ490" i="31"/>
  <c r="AG491" i="31"/>
  <c r="AG490" i="31"/>
  <c r="AM598" i="31"/>
  <c r="AM597" i="31"/>
  <c r="BC473" i="31"/>
  <c r="BC472" i="31"/>
  <c r="AB690" i="31"/>
  <c r="AB689" i="31"/>
  <c r="U244" i="31"/>
  <c r="U243" i="31"/>
  <c r="AB643" i="31"/>
  <c r="AB642" i="31"/>
  <c r="M36" i="31"/>
  <c r="M264" i="31"/>
  <c r="AC457" i="31"/>
  <c r="AQ706" i="31"/>
  <c r="AF705" i="31"/>
  <c r="AC220" i="31"/>
  <c r="AD220" i="32" s="1"/>
  <c r="AA421" i="31"/>
  <c r="AA420" i="31"/>
  <c r="U142" i="31"/>
  <c r="U141" i="31"/>
  <c r="BE307" i="31"/>
  <c r="BE306" i="31"/>
  <c r="AH297" i="31"/>
  <c r="AH296" i="31"/>
  <c r="BI598" i="31"/>
  <c r="BI597" i="31"/>
  <c r="T598" i="31"/>
  <c r="T597" i="31"/>
  <c r="AJ473" i="31"/>
  <c r="AJ472" i="31"/>
  <c r="AL406" i="31"/>
  <c r="AL405" i="31"/>
  <c r="AE388" i="31"/>
  <c r="AE387" i="31"/>
  <c r="AU690" i="31"/>
  <c r="AU689" i="31"/>
  <c r="AX664" i="31"/>
  <c r="AX663" i="31"/>
  <c r="L643" i="31"/>
  <c r="L642" i="31"/>
  <c r="M333" i="31"/>
  <c r="AC501" i="31"/>
  <c r="AK501" i="32" s="1"/>
  <c r="AC498" i="31"/>
  <c r="AD498" i="32" s="1"/>
  <c r="AC665" i="31"/>
  <c r="AK665" i="32" s="1"/>
  <c r="AO690" i="31"/>
  <c r="AO689" i="31"/>
  <c r="P598" i="31"/>
  <c r="P597" i="31"/>
  <c r="T257" i="31"/>
  <c r="T256" i="31"/>
  <c r="S211" i="31"/>
  <c r="S210" i="31"/>
  <c r="BI211" i="31"/>
  <c r="BI210" i="31"/>
  <c r="AI431" i="31"/>
  <c r="AI430" i="31"/>
  <c r="L442" i="31"/>
  <c r="L441" i="31"/>
  <c r="BB431" i="31"/>
  <c r="BB430" i="31"/>
  <c r="AO388" i="31"/>
  <c r="AO387" i="31"/>
  <c r="I491" i="31"/>
  <c r="I490" i="31"/>
  <c r="AP664" i="31"/>
  <c r="AP663" i="31"/>
  <c r="AH690" i="31"/>
  <c r="AH689" i="31"/>
  <c r="AI677" i="31"/>
  <c r="AI676" i="31"/>
  <c r="AB35" i="31"/>
  <c r="AB34" i="31"/>
  <c r="L114" i="31"/>
  <c r="L113" i="31"/>
  <c r="BF421" i="31"/>
  <c r="BF420" i="31"/>
  <c r="BH179" i="31"/>
  <c r="BH178" i="31"/>
  <c r="X307" i="31"/>
  <c r="X306" i="31"/>
  <c r="BB142" i="31"/>
  <c r="BB141" i="31"/>
  <c r="BC369" i="31"/>
  <c r="BC368" i="31"/>
  <c r="Q491" i="31"/>
  <c r="Q490" i="31"/>
  <c r="AZ556" i="31"/>
  <c r="AZ555" i="31"/>
  <c r="AI571" i="31"/>
  <c r="AI570" i="31"/>
  <c r="AA431" i="31"/>
  <c r="AA430" i="31"/>
  <c r="Z473" i="31"/>
  <c r="Z472" i="31"/>
  <c r="AU664" i="31"/>
  <c r="AU663" i="31"/>
  <c r="AF677" i="31"/>
  <c r="AF676" i="31"/>
  <c r="AC398" i="31"/>
  <c r="AC557" i="31"/>
  <c r="M443" i="31"/>
  <c r="BH655" i="31"/>
  <c r="BH654" i="31"/>
  <c r="AO126" i="31"/>
  <c r="AO125" i="31"/>
  <c r="AV598" i="31"/>
  <c r="AV597" i="31"/>
  <c r="AZ307" i="31"/>
  <c r="AZ306" i="31"/>
  <c r="AM126" i="31"/>
  <c r="AM125" i="31"/>
  <c r="BH126" i="31"/>
  <c r="BH125" i="31"/>
  <c r="J442" i="31"/>
  <c r="J441" i="31"/>
  <c r="AX473" i="31"/>
  <c r="AX472" i="31"/>
  <c r="AY571" i="31"/>
  <c r="AY570" i="31"/>
  <c r="AP431" i="31"/>
  <c r="AP430" i="31"/>
  <c r="BH388" i="31"/>
  <c r="BH387" i="31"/>
  <c r="AU701" i="31"/>
  <c r="AU700" i="31"/>
  <c r="AG664" i="31"/>
  <c r="AG663" i="31"/>
  <c r="BE655" i="31"/>
  <c r="BE654" i="31"/>
  <c r="AE705" i="31"/>
  <c r="AQ663" i="31"/>
  <c r="AQ664" i="31"/>
  <c r="AG431" i="31"/>
  <c r="AG430" i="31"/>
  <c r="AA142" i="31"/>
  <c r="AA141" i="31"/>
  <c r="BB126" i="31"/>
  <c r="BB125" i="31"/>
  <c r="AX556" i="31"/>
  <c r="AX555" i="31"/>
  <c r="AH406" i="31"/>
  <c r="AH405" i="31"/>
  <c r="AM462" i="31"/>
  <c r="AM461" i="31"/>
  <c r="AX542" i="31"/>
  <c r="AX541" i="31"/>
  <c r="BC421" i="31"/>
  <c r="BC420" i="31"/>
  <c r="AV664" i="31"/>
  <c r="AV663" i="31"/>
  <c r="S664" i="31"/>
  <c r="S663" i="31"/>
  <c r="U431" i="31"/>
  <c r="U430" i="31"/>
  <c r="AC63" i="31"/>
  <c r="AT63" i="32" s="1"/>
  <c r="V33" i="31"/>
  <c r="G505" i="31"/>
  <c r="M505" i="31"/>
  <c r="M438" i="31"/>
  <c r="V94" i="31"/>
  <c r="T73" i="31"/>
  <c r="T72" i="31"/>
  <c r="AT111" i="31"/>
  <c r="AJ114" i="31"/>
  <c r="AJ113" i="31"/>
  <c r="M502" i="31"/>
  <c r="AC426" i="31"/>
  <c r="AE73" i="31"/>
  <c r="AE72" i="31"/>
  <c r="U35" i="31"/>
  <c r="U34" i="31"/>
  <c r="G69" i="31"/>
  <c r="M69" i="31"/>
  <c r="BE35" i="31"/>
  <c r="BE34" i="31"/>
  <c r="AC37" i="31"/>
  <c r="AC62" i="31"/>
  <c r="AR62" i="32" s="1"/>
  <c r="AC162" i="31"/>
  <c r="AP97" i="31"/>
  <c r="AP96" i="31"/>
  <c r="M9" i="31"/>
  <c r="AJ97" i="31"/>
  <c r="AJ96" i="31"/>
  <c r="AC274" i="31"/>
  <c r="G362" i="31"/>
  <c r="M362" i="31"/>
  <c r="AB97" i="31"/>
  <c r="AB96" i="31"/>
  <c r="AC291" i="31"/>
  <c r="N188" i="31"/>
  <c r="V627" i="31"/>
  <c r="H418" i="31"/>
  <c r="BK364" i="31"/>
  <c r="M639" i="31"/>
  <c r="AT403" i="31"/>
  <c r="AW687" i="31"/>
  <c r="AW188" i="31"/>
  <c r="BD366" i="31"/>
  <c r="AT652" i="31"/>
  <c r="BH97" i="31"/>
  <c r="BH96" i="31"/>
  <c r="AC116" i="31"/>
  <c r="AW439" i="31"/>
  <c r="AC128" i="31"/>
  <c r="V470" i="31"/>
  <c r="AK652" i="31"/>
  <c r="AT241" i="31"/>
  <c r="Y428" i="31"/>
  <c r="H123" i="31"/>
  <c r="Y640" i="31"/>
  <c r="BK645" i="31"/>
  <c r="BD687" i="31"/>
  <c r="AC558" i="31"/>
  <c r="AU97" i="31"/>
  <c r="AU96" i="31"/>
  <c r="AC604" i="31"/>
  <c r="AC465" i="31"/>
  <c r="X542" i="31"/>
  <c r="X541" i="31"/>
  <c r="AQ406" i="31"/>
  <c r="AQ405" i="31"/>
  <c r="M605" i="31"/>
  <c r="Q350" i="31"/>
  <c r="Q349" i="31"/>
  <c r="AS629" i="31"/>
  <c r="AS628" i="31"/>
  <c r="O350" i="31"/>
  <c r="O349" i="31"/>
  <c r="AS520" i="31"/>
  <c r="AS519" i="31"/>
  <c r="AE244" i="31"/>
  <c r="AE243" i="31"/>
  <c r="BE571" i="31"/>
  <c r="BE570" i="31"/>
  <c r="BC114" i="31"/>
  <c r="BC113" i="31"/>
  <c r="AS614" i="31"/>
  <c r="AS613" i="31"/>
  <c r="BI350" i="31"/>
  <c r="BI349" i="31"/>
  <c r="Z406" i="31"/>
  <c r="Z405" i="31"/>
  <c r="AE369" i="31"/>
  <c r="AE368" i="31"/>
  <c r="AO406" i="31"/>
  <c r="AO405" i="31"/>
  <c r="BG126" i="31"/>
  <c r="BG125" i="31"/>
  <c r="BI629" i="31"/>
  <c r="BI628" i="31"/>
  <c r="I542" i="31"/>
  <c r="I541" i="31"/>
  <c r="M186" i="31"/>
  <c r="R244" i="31"/>
  <c r="R243" i="31"/>
  <c r="BG211" i="31"/>
  <c r="BG210" i="31"/>
  <c r="AV97" i="31"/>
  <c r="AV96" i="31"/>
  <c r="AN297" i="31"/>
  <c r="AN296" i="31"/>
  <c r="AC216" i="31"/>
  <c r="O421" i="31"/>
  <c r="O420" i="31"/>
  <c r="M198" i="31"/>
  <c r="AC323" i="31"/>
  <c r="AC88" i="31"/>
  <c r="L126" i="31"/>
  <c r="L125" i="31"/>
  <c r="M18" i="31"/>
  <c r="T369" i="31"/>
  <c r="T368" i="31"/>
  <c r="AY179" i="31"/>
  <c r="AY178" i="31"/>
  <c r="BI142" i="31"/>
  <c r="BI141" i="31"/>
  <c r="AI421" i="31"/>
  <c r="AI420" i="31"/>
  <c r="M411" i="31"/>
  <c r="AC8" i="31"/>
  <c r="AD8" i="32" s="1"/>
  <c r="AC344" i="31"/>
  <c r="AP421" i="31"/>
  <c r="AP420" i="31"/>
  <c r="AG462" i="31"/>
  <c r="AG461" i="31"/>
  <c r="M578" i="31"/>
  <c r="AC480" i="31"/>
  <c r="BE629" i="31"/>
  <c r="BE628" i="31"/>
  <c r="AC494" i="31"/>
  <c r="AC28" i="31"/>
  <c r="AC443" i="31"/>
  <c r="AC635" i="31"/>
  <c r="AY35" i="31"/>
  <c r="AY34" i="31"/>
  <c r="AC393" i="31"/>
  <c r="M13" i="31"/>
  <c r="W406" i="31"/>
  <c r="W405" i="31"/>
  <c r="AC197" i="31"/>
  <c r="AB431" i="31"/>
  <c r="AB430" i="31"/>
  <c r="AC315" i="31"/>
  <c r="AF142" i="31"/>
  <c r="AF141" i="31"/>
  <c r="AC317" i="31"/>
  <c r="BA211" i="31"/>
  <c r="BA210" i="31"/>
  <c r="S257" i="31"/>
  <c r="S256" i="31"/>
  <c r="AC204" i="31"/>
  <c r="AY421" i="31"/>
  <c r="AY420" i="31"/>
  <c r="M267" i="31"/>
  <c r="AC401" i="31"/>
  <c r="AR401" i="32" s="1"/>
  <c r="AC196" i="31"/>
  <c r="M224" i="31"/>
  <c r="M637" i="31"/>
  <c r="AA706" i="31"/>
  <c r="AC400" i="31"/>
  <c r="M560" i="31"/>
  <c r="BI431" i="31"/>
  <c r="BI430" i="31"/>
  <c r="BA369" i="31"/>
  <c r="BA368" i="31"/>
  <c r="BE257" i="31"/>
  <c r="BE256" i="31"/>
  <c r="AL157" i="31"/>
  <c r="AL156" i="31"/>
  <c r="BH473" i="31"/>
  <c r="BH472" i="31"/>
  <c r="BI571" i="31"/>
  <c r="BI570" i="31"/>
  <c r="AY442" i="31"/>
  <c r="AY441" i="31"/>
  <c r="AM677" i="31"/>
  <c r="AM676" i="31"/>
  <c r="AR674" i="31"/>
  <c r="AP655" i="31"/>
  <c r="AP654" i="31"/>
  <c r="AV701" i="31"/>
  <c r="AV700" i="31"/>
  <c r="T677" i="31"/>
  <c r="T676" i="31"/>
  <c r="AM157" i="31"/>
  <c r="AM156" i="31"/>
  <c r="AX142" i="31"/>
  <c r="AX141" i="31"/>
  <c r="BF257" i="31"/>
  <c r="BF256" i="31"/>
  <c r="AA244" i="31"/>
  <c r="AA243" i="31"/>
  <c r="L556" i="31"/>
  <c r="L555" i="31"/>
  <c r="P473" i="31"/>
  <c r="P472" i="31"/>
  <c r="W598" i="31"/>
  <c r="W597" i="31"/>
  <c r="AP388" i="31"/>
  <c r="AP387" i="31"/>
  <c r="BF520" i="31"/>
  <c r="BF519" i="31"/>
  <c r="AL643" i="31"/>
  <c r="AL642" i="31"/>
  <c r="AS677" i="31"/>
  <c r="AS676" i="31"/>
  <c r="AV677" i="31"/>
  <c r="AV676" i="31"/>
  <c r="AL705" i="31"/>
  <c r="AC23" i="31"/>
  <c r="AK23" i="32" s="1"/>
  <c r="AS114" i="31"/>
  <c r="AS113" i="31"/>
  <c r="M589" i="31"/>
  <c r="AG157" i="31"/>
  <c r="AG156" i="31"/>
  <c r="AL191" i="31"/>
  <c r="AL190" i="31"/>
  <c r="AF157" i="31"/>
  <c r="AF156" i="31"/>
  <c r="P297" i="31"/>
  <c r="P296" i="31"/>
  <c r="AF211" i="31"/>
  <c r="AF210" i="31"/>
  <c r="AH388" i="31"/>
  <c r="AH387" i="31"/>
  <c r="AV491" i="31"/>
  <c r="AV490" i="31"/>
  <c r="S520" i="31"/>
  <c r="S519" i="31"/>
  <c r="AX442" i="31"/>
  <c r="AX441" i="31"/>
  <c r="AB388" i="31"/>
  <c r="AB387" i="31"/>
  <c r="AJ542" i="31"/>
  <c r="AJ541" i="31"/>
  <c r="O690" i="31"/>
  <c r="O689" i="31"/>
  <c r="AL701" i="31"/>
  <c r="AL700" i="31"/>
  <c r="BE701" i="31"/>
  <c r="BE700" i="31"/>
  <c r="AV114" i="31"/>
  <c r="AV113" i="31"/>
  <c r="I690" i="31"/>
  <c r="I689" i="31"/>
  <c r="BG142" i="31"/>
  <c r="BG141" i="31"/>
  <c r="AA179" i="31"/>
  <c r="AA178" i="31"/>
  <c r="L520" i="31"/>
  <c r="L519" i="31"/>
  <c r="T388" i="31"/>
  <c r="T387" i="31"/>
  <c r="I388" i="31"/>
  <c r="I387" i="31"/>
  <c r="AS690" i="31"/>
  <c r="AS689" i="31"/>
  <c r="AF690" i="31"/>
  <c r="AF689" i="31"/>
  <c r="AH664" i="31"/>
  <c r="AH663" i="31"/>
  <c r="AL690" i="31"/>
  <c r="AL689" i="31"/>
  <c r="AE114" i="31"/>
  <c r="AE113" i="31"/>
  <c r="BC73" i="31"/>
  <c r="BC72" i="31"/>
  <c r="M161" i="31"/>
  <c r="AC316" i="31"/>
  <c r="AK316" i="32" s="1"/>
  <c r="AC381" i="31"/>
  <c r="AC438" i="31"/>
  <c r="AI35" i="31"/>
  <c r="AI34" i="31"/>
  <c r="BD704" i="31"/>
  <c r="S35" i="31"/>
  <c r="S34" i="31"/>
  <c r="AC119" i="31"/>
  <c r="AD119" i="32" s="1"/>
  <c r="AE97" i="31"/>
  <c r="AE96" i="31"/>
  <c r="BS318" i="31"/>
  <c r="BT318" i="31" s="1"/>
  <c r="BP318" i="31"/>
  <c r="M317" i="31"/>
  <c r="M667" i="31"/>
  <c r="AK704" i="31"/>
  <c r="BI705" i="31"/>
  <c r="X114" i="31"/>
  <c r="X113" i="31"/>
  <c r="G287" i="31"/>
  <c r="M287" i="31"/>
  <c r="BK332" i="31"/>
  <c r="AC523" i="31"/>
  <c r="Y70" i="31"/>
  <c r="AC634" i="31"/>
  <c r="J35" i="31"/>
  <c r="J34" i="31"/>
  <c r="AC574" i="31"/>
  <c r="N32" i="31"/>
  <c r="M81" i="31"/>
  <c r="BK27" i="31"/>
  <c r="BI97" i="31"/>
  <c r="BI96" i="31"/>
  <c r="AW33" i="31"/>
  <c r="AT32" i="31"/>
  <c r="BA73" i="31"/>
  <c r="BA72" i="31"/>
  <c r="G279" i="31"/>
  <c r="M279" i="31"/>
  <c r="AD111" i="31"/>
  <c r="AE111" i="32" s="1"/>
  <c r="AC120" i="31"/>
  <c r="Z114" i="31"/>
  <c r="Z113" i="31"/>
  <c r="H111" i="31"/>
  <c r="AX35" i="31"/>
  <c r="AX34" i="31"/>
  <c r="AC115" i="31"/>
  <c r="AB114" i="31"/>
  <c r="AB113" i="31"/>
  <c r="AT295" i="31"/>
  <c r="M181" i="31"/>
  <c r="N553" i="31"/>
  <c r="V595" i="31"/>
  <c r="BD626" i="31"/>
  <c r="AD241" i="31"/>
  <c r="AC193" i="31"/>
  <c r="AC259" i="31"/>
  <c r="BK534" i="31"/>
  <c r="BK206" i="31"/>
  <c r="V241" i="31"/>
  <c r="BD348" i="31"/>
  <c r="AD428" i="31"/>
  <c r="M464" i="31"/>
  <c r="AT154" i="31"/>
  <c r="Y188" i="31"/>
  <c r="Y674" i="31"/>
  <c r="AT661" i="31"/>
  <c r="AC551" i="31"/>
  <c r="I462" i="31"/>
  <c r="I461" i="31"/>
  <c r="AN542" i="31"/>
  <c r="AN541" i="31"/>
  <c r="AC374" i="31"/>
  <c r="R350" i="31"/>
  <c r="R349" i="31"/>
  <c r="AG629" i="31"/>
  <c r="AG628" i="31"/>
  <c r="AZ179" i="31"/>
  <c r="AZ178" i="31"/>
  <c r="Z571" i="31"/>
  <c r="Z570" i="31"/>
  <c r="AV257" i="31"/>
  <c r="AV256" i="31"/>
  <c r="BF542" i="31"/>
  <c r="BF541" i="31"/>
  <c r="O520" i="31"/>
  <c r="O519" i="31"/>
  <c r="AX369" i="31"/>
  <c r="AX368" i="31"/>
  <c r="AY211" i="31"/>
  <c r="AY210" i="31"/>
  <c r="O369" i="31"/>
  <c r="O368" i="31"/>
  <c r="J406" i="31"/>
  <c r="J405" i="31"/>
  <c r="AU629" i="31"/>
  <c r="AU628" i="31"/>
  <c r="BB350" i="31"/>
  <c r="BB349" i="31"/>
  <c r="AE571" i="31"/>
  <c r="AE570" i="31"/>
  <c r="AE179" i="31"/>
  <c r="AE178" i="31"/>
  <c r="Q369" i="31"/>
  <c r="Q368" i="31"/>
  <c r="AL614" i="31"/>
  <c r="AL613" i="31"/>
  <c r="AN114" i="31"/>
  <c r="AN113" i="31"/>
  <c r="AS473" i="31"/>
  <c r="AS472" i="31"/>
  <c r="M529" i="31"/>
  <c r="AM73" i="31"/>
  <c r="AM72" i="31"/>
  <c r="M370" i="31"/>
  <c r="AC584" i="31"/>
  <c r="M200" i="31"/>
  <c r="BC142" i="31"/>
  <c r="BC141" i="31"/>
  <c r="AC434" i="31"/>
  <c r="AX126" i="31"/>
  <c r="AX125" i="31"/>
  <c r="AC599" i="31"/>
  <c r="AP257" i="31"/>
  <c r="AP256" i="31"/>
  <c r="AC105" i="31"/>
  <c r="BI244" i="31"/>
  <c r="BI243" i="31"/>
  <c r="AC47" i="31"/>
  <c r="AC298" i="31"/>
  <c r="AJ406" i="31"/>
  <c r="AJ405" i="31"/>
  <c r="AC354" i="31"/>
  <c r="S369" i="31"/>
  <c r="S368" i="31"/>
  <c r="M512" i="31"/>
  <c r="AY462" i="31"/>
  <c r="AY461" i="31"/>
  <c r="O244" i="31"/>
  <c r="O243" i="31"/>
  <c r="M234" i="31"/>
  <c r="AC271" i="31"/>
  <c r="P126" i="31"/>
  <c r="P125" i="31"/>
  <c r="AC108" i="31"/>
  <c r="M8" i="31"/>
  <c r="AC659" i="31"/>
  <c r="AC218" i="31"/>
  <c r="AC219" i="31"/>
  <c r="AY520" i="31"/>
  <c r="AY519" i="31"/>
  <c r="AC622" i="31"/>
  <c r="AC57" i="31"/>
  <c r="G152" i="31"/>
  <c r="M152" i="31"/>
  <c r="BH73" i="31"/>
  <c r="BH72" i="31"/>
  <c r="AC279" i="31"/>
  <c r="AC504" i="31"/>
  <c r="AE126" i="31"/>
  <c r="AE125" i="31"/>
  <c r="AC603" i="31"/>
  <c r="AB542" i="31"/>
  <c r="AB541" i="31"/>
  <c r="BE244" i="31"/>
  <c r="BE243" i="31"/>
  <c r="AC175" i="31"/>
  <c r="AC130" i="31"/>
  <c r="M644" i="31"/>
  <c r="AA191" i="31"/>
  <c r="AA190" i="31"/>
  <c r="AI142" i="31"/>
  <c r="AI141" i="31"/>
  <c r="AX257" i="31"/>
  <c r="AX256" i="31"/>
  <c r="BE350" i="31"/>
  <c r="BE349" i="31"/>
  <c r="T542" i="31"/>
  <c r="T541" i="31"/>
  <c r="AX598" i="31"/>
  <c r="AX597" i="31"/>
  <c r="AF571" i="31"/>
  <c r="AF570" i="31"/>
  <c r="AX406" i="31"/>
  <c r="AX405" i="31"/>
  <c r="Z431" i="31"/>
  <c r="Z430" i="31"/>
  <c r="BG431" i="31"/>
  <c r="BG430" i="31"/>
  <c r="AN677" i="31"/>
  <c r="AN676" i="31"/>
  <c r="L677" i="31"/>
  <c r="L676" i="31"/>
  <c r="U664" i="31"/>
  <c r="U663" i="31"/>
  <c r="U462" i="31"/>
  <c r="U461" i="31"/>
  <c r="BI114" i="31"/>
  <c r="BI113" i="31"/>
  <c r="AP191" i="31"/>
  <c r="AP190" i="31"/>
  <c r="J350" i="31"/>
  <c r="J349" i="31"/>
  <c r="AV388" i="31"/>
  <c r="AV387" i="31"/>
  <c r="X297" i="31"/>
  <c r="X296" i="31"/>
  <c r="AG556" i="31"/>
  <c r="AG555" i="31"/>
  <c r="AF406" i="31"/>
  <c r="AF405" i="31"/>
  <c r="AY491" i="31"/>
  <c r="AY490" i="31"/>
  <c r="AO431" i="31"/>
  <c r="AO430" i="31"/>
  <c r="AN491" i="31"/>
  <c r="AN490" i="31"/>
  <c r="AY369" i="31"/>
  <c r="AY368" i="31"/>
  <c r="W677" i="31"/>
  <c r="W676" i="31"/>
  <c r="X643" i="31"/>
  <c r="X642" i="31"/>
  <c r="P677" i="31"/>
  <c r="P676" i="31"/>
  <c r="AJ677" i="31"/>
  <c r="AJ676" i="31"/>
  <c r="BA114" i="31"/>
  <c r="BA113" i="31"/>
  <c r="AC579" i="31"/>
  <c r="AD579" i="32" s="1"/>
  <c r="X705" i="31"/>
  <c r="AC342" i="31"/>
  <c r="AD342" i="32" s="1"/>
  <c r="AC275" i="31"/>
  <c r="AK275" i="32" s="1"/>
  <c r="AR595" i="31"/>
  <c r="R705" i="31"/>
  <c r="Z211" i="31"/>
  <c r="Z210" i="31"/>
  <c r="J571" i="31"/>
  <c r="J570" i="31"/>
  <c r="L191" i="31"/>
  <c r="L190" i="31"/>
  <c r="AA126" i="31"/>
  <c r="AA125" i="31"/>
  <c r="AE556" i="31"/>
  <c r="AE555" i="31"/>
  <c r="AG473" i="31"/>
  <c r="AG472" i="31"/>
  <c r="AY406" i="31"/>
  <c r="AY405" i="31"/>
  <c r="S643" i="31"/>
  <c r="S642" i="31"/>
  <c r="BA643" i="31"/>
  <c r="BA642" i="31"/>
  <c r="AL629" i="31"/>
  <c r="AL628" i="31"/>
  <c r="AX677" i="31"/>
  <c r="AX676" i="31"/>
  <c r="AU114" i="31"/>
  <c r="AU113" i="31"/>
  <c r="O114" i="31"/>
  <c r="O113" i="31"/>
  <c r="AC273" i="31"/>
  <c r="AK273" i="32" s="1"/>
  <c r="AC164" i="31"/>
  <c r="AK164" i="32" s="1"/>
  <c r="R706" i="31"/>
  <c r="AF35" i="31"/>
  <c r="AF34" i="31"/>
  <c r="AQ97" i="31"/>
  <c r="AQ96" i="31"/>
  <c r="BC705" i="31"/>
  <c r="BH705" i="31"/>
  <c r="AV642" i="31"/>
  <c r="AV643" i="31"/>
  <c r="Z690" i="31"/>
  <c r="Z689" i="31"/>
  <c r="O126" i="31"/>
  <c r="O125" i="31"/>
  <c r="AU244" i="31"/>
  <c r="AU243" i="31"/>
  <c r="AF307" i="31"/>
  <c r="AF306" i="31"/>
  <c r="AU491" i="31"/>
  <c r="AU490" i="31"/>
  <c r="R556" i="31"/>
  <c r="R555" i="31"/>
  <c r="W388" i="31"/>
  <c r="W387" i="31"/>
  <c r="BB556" i="31"/>
  <c r="BB555" i="31"/>
  <c r="BE520" i="31"/>
  <c r="BE519" i="31"/>
  <c r="AS431" i="31"/>
  <c r="AS430" i="31"/>
  <c r="AF664" i="31"/>
  <c r="AF663" i="31"/>
  <c r="R677" i="31"/>
  <c r="R676" i="31"/>
  <c r="BH706" i="31"/>
  <c r="M228" i="31"/>
  <c r="AC644" i="31"/>
  <c r="AT644" i="32" s="1"/>
  <c r="M160" i="31"/>
  <c r="M456" i="31"/>
  <c r="AC646" i="31"/>
  <c r="L655" i="31"/>
  <c r="L654" i="31"/>
  <c r="AE701" i="31"/>
  <c r="AE700" i="31"/>
  <c r="AQ191" i="31"/>
  <c r="AQ190" i="31"/>
  <c r="Q307" i="31"/>
  <c r="Q306" i="31"/>
  <c r="BA307" i="31"/>
  <c r="BA306" i="31"/>
  <c r="BH307" i="31"/>
  <c r="BH306" i="31"/>
  <c r="R614" i="31"/>
  <c r="R613" i="31"/>
  <c r="R598" i="31"/>
  <c r="R597" i="31"/>
  <c r="Q473" i="31"/>
  <c r="Q472" i="31"/>
  <c r="AL556" i="31"/>
  <c r="AL555" i="31"/>
  <c r="X520" i="31"/>
  <c r="X519" i="31"/>
  <c r="AI542" i="31"/>
  <c r="AI541" i="31"/>
  <c r="O701" i="31"/>
  <c r="O700" i="31"/>
  <c r="O677" i="31"/>
  <c r="O676" i="31"/>
  <c r="AP701" i="31"/>
  <c r="AP700" i="31"/>
  <c r="Z73" i="31"/>
  <c r="Z72" i="31"/>
  <c r="AC335" i="31"/>
  <c r="AD335" i="32" s="1"/>
  <c r="AC65" i="31"/>
  <c r="M399" i="31"/>
  <c r="AE655" i="31"/>
  <c r="AE654" i="31"/>
  <c r="BE690" i="31"/>
  <c r="BE689" i="31"/>
  <c r="AH307" i="31"/>
  <c r="AH306" i="31"/>
  <c r="X211" i="31"/>
  <c r="X210" i="31"/>
  <c r="BI307" i="31"/>
  <c r="BI306" i="31"/>
  <c r="AY431" i="31"/>
  <c r="AY430" i="31"/>
  <c r="AY556" i="31"/>
  <c r="AY555" i="31"/>
  <c r="BA598" i="31"/>
  <c r="BA597" i="31"/>
  <c r="BE388" i="31"/>
  <c r="BE387" i="31"/>
  <c r="Q542" i="31"/>
  <c r="Q541" i="31"/>
  <c r="L598" i="31"/>
  <c r="L597" i="31"/>
  <c r="U388" i="31"/>
  <c r="U387" i="31"/>
  <c r="AC380" i="31"/>
  <c r="AT380" i="32" s="1"/>
  <c r="M635" i="31"/>
  <c r="I676" i="31"/>
  <c r="I677" i="31"/>
  <c r="BH491" i="31"/>
  <c r="BH490" i="31"/>
  <c r="BI126" i="31"/>
  <c r="BI125" i="31"/>
  <c r="AZ211" i="31"/>
  <c r="AZ210" i="31"/>
  <c r="AN211" i="31"/>
  <c r="AN210" i="31"/>
  <c r="AF473" i="31"/>
  <c r="AF472" i="31"/>
  <c r="S406" i="31"/>
  <c r="S405" i="31"/>
  <c r="AM473" i="31"/>
  <c r="AM472" i="31"/>
  <c r="AL442" i="31"/>
  <c r="AL441" i="31"/>
  <c r="AR661" i="31"/>
  <c r="S701" i="31"/>
  <c r="S700" i="31"/>
  <c r="BC701" i="31"/>
  <c r="BC700" i="31"/>
  <c r="J706" i="31"/>
  <c r="U442" i="31"/>
  <c r="U441" i="31"/>
  <c r="BA141" i="31"/>
  <c r="BA142" i="31"/>
  <c r="AQ701" i="31"/>
  <c r="AQ700" i="31"/>
  <c r="P211" i="31"/>
  <c r="P210" i="31"/>
  <c r="BC211" i="31"/>
  <c r="BC210" i="31"/>
  <c r="I442" i="31"/>
  <c r="I441" i="31"/>
  <c r="O571" i="31"/>
  <c r="O570" i="31"/>
  <c r="L542" i="31"/>
  <c r="L541" i="31"/>
  <c r="AN556" i="31"/>
  <c r="AN555" i="31"/>
  <c r="BF598" i="31"/>
  <c r="BF597" i="31"/>
  <c r="BA442" i="31"/>
  <c r="BA441" i="31"/>
  <c r="AS664" i="31"/>
  <c r="AS663" i="31"/>
  <c r="AJ701" i="31"/>
  <c r="AJ700" i="31"/>
  <c r="BH643" i="31"/>
  <c r="BH642" i="31"/>
  <c r="AC395" i="31"/>
  <c r="M407" i="31"/>
  <c r="AC607" i="31"/>
  <c r="AD607" i="32" s="1"/>
  <c r="AC224" i="31"/>
  <c r="AD224" i="32" s="1"/>
  <c r="BP706" i="31"/>
  <c r="BO712" i="31" s="1"/>
  <c r="BP705" i="31"/>
  <c r="BO711" i="31" s="1"/>
  <c r="G464" i="31"/>
  <c r="G609" i="31"/>
  <c r="G187" i="31"/>
  <c r="G593" i="31"/>
  <c r="K598" i="31"/>
  <c r="K350" i="31"/>
  <c r="K73" i="31"/>
  <c r="K542" i="31"/>
  <c r="K473" i="31"/>
  <c r="K520" i="31"/>
  <c r="K126" i="31"/>
  <c r="K406" i="31"/>
  <c r="K142" i="31"/>
  <c r="K421" i="31"/>
  <c r="K614" i="31"/>
  <c r="K491" i="31"/>
  <c r="K257" i="31"/>
  <c r="K462" i="31"/>
  <c r="K297" i="31"/>
  <c r="K655" i="31"/>
  <c r="K571" i="31"/>
  <c r="K701" i="31"/>
  <c r="K97" i="31"/>
  <c r="G455" i="31"/>
  <c r="K431" i="31"/>
  <c r="K114" i="31"/>
  <c r="K643" i="31"/>
  <c r="K157" i="31"/>
  <c r="K179" i="31"/>
  <c r="K388" i="31"/>
  <c r="K307" i="31"/>
  <c r="K35" i="31"/>
  <c r="K369" i="31"/>
  <c r="K191" i="31"/>
  <c r="K690" i="31"/>
  <c r="K211" i="31"/>
  <c r="K244" i="31"/>
  <c r="K556" i="31"/>
  <c r="K442" i="31"/>
  <c r="K677" i="31"/>
  <c r="K664" i="31"/>
  <c r="K629" i="31"/>
  <c r="G415" i="31"/>
  <c r="G352" i="31"/>
  <c r="G600" i="31"/>
  <c r="G692" i="31"/>
  <c r="G522" i="31"/>
  <c r="G423" i="31"/>
  <c r="G371" i="31"/>
  <c r="G566" i="31"/>
  <c r="BS566" i="31" s="1"/>
  <c r="BT566" i="31" s="1"/>
  <c r="G427" i="31"/>
  <c r="H427" i="32" s="1"/>
  <c r="G206" i="31"/>
  <c r="H206" i="32" s="1"/>
  <c r="G433" i="31"/>
  <c r="G153" i="31"/>
  <c r="G181" i="31"/>
  <c r="G631" i="31"/>
  <c r="G250" i="31"/>
  <c r="G299" i="31"/>
  <c r="G390" i="31"/>
  <c r="G544" i="31"/>
  <c r="G246" i="31"/>
  <c r="G624" i="31"/>
  <c r="G121" i="31"/>
  <c r="G338" i="31"/>
  <c r="G144" i="31"/>
  <c r="G487" i="31"/>
  <c r="N487" i="32" s="1"/>
  <c r="G137" i="31"/>
  <c r="G172" i="31"/>
  <c r="G616" i="31"/>
  <c r="G128" i="31"/>
  <c r="BS128" i="31" s="1"/>
  <c r="BT128" i="31" s="1"/>
  <c r="G309" i="31"/>
  <c r="G116" i="31"/>
  <c r="G214" i="31"/>
  <c r="G232" i="31"/>
  <c r="G303" i="31"/>
  <c r="G193" i="31"/>
  <c r="G288" i="31"/>
  <c r="G469" i="31"/>
  <c r="G364" i="31"/>
  <c r="BP364" i="31" s="1"/>
  <c r="G109" i="31"/>
  <c r="M631" i="32" l="1"/>
  <c r="G204" i="31"/>
  <c r="AP187" i="32"/>
  <c r="AL27" i="32"/>
  <c r="AH514" i="32"/>
  <c r="AN99" i="32"/>
  <c r="AV52" i="32"/>
  <c r="AP364" i="32"/>
  <c r="AI203" i="32"/>
  <c r="G565" i="31"/>
  <c r="N565" i="32" s="1"/>
  <c r="AQ692" i="32"/>
  <c r="AP41" i="32"/>
  <c r="AT479" i="32"/>
  <c r="BW594" i="31"/>
  <c r="BX594" i="31" s="1"/>
  <c r="AU692" i="32"/>
  <c r="AU657" i="32"/>
  <c r="AM228" i="32"/>
  <c r="AL657" i="32"/>
  <c r="AL691" i="32"/>
  <c r="AJ364" i="32"/>
  <c r="BW52" i="31"/>
  <c r="BX52" i="31" s="1"/>
  <c r="AN364" i="32"/>
  <c r="AR364" i="32"/>
  <c r="AU594" i="32"/>
  <c r="AR52" i="32"/>
  <c r="AP657" i="32"/>
  <c r="AS691" i="32"/>
  <c r="BW692" i="31"/>
  <c r="BX692" i="31" s="1"/>
  <c r="AM657" i="32"/>
  <c r="AN594" i="32"/>
  <c r="AP514" i="32"/>
  <c r="AM52" i="32"/>
  <c r="AO691" i="32"/>
  <c r="AU99" i="32"/>
  <c r="AK52" i="32"/>
  <c r="AQ364" i="32"/>
  <c r="AR514" i="32"/>
  <c r="AD245" i="32"/>
  <c r="AV594" i="32"/>
  <c r="AQ514" i="32"/>
  <c r="AT52" i="32"/>
  <c r="AQ52" i="32"/>
  <c r="AM407" i="32"/>
  <c r="AJ691" i="32"/>
  <c r="AQ99" i="32"/>
  <c r="AH692" i="32"/>
  <c r="AH594" i="32"/>
  <c r="AN692" i="32"/>
  <c r="AL514" i="32"/>
  <c r="AJ52" i="32"/>
  <c r="AM99" i="32"/>
  <c r="AR692" i="32"/>
  <c r="BW187" i="31"/>
  <c r="BX187" i="31" s="1"/>
  <c r="BW75" i="31"/>
  <c r="BX75" i="31" s="1"/>
  <c r="AT245" i="32"/>
  <c r="AS479" i="32"/>
  <c r="AT353" i="32"/>
  <c r="AI618" i="32"/>
  <c r="AR245" i="32"/>
  <c r="AL479" i="32"/>
  <c r="Y534" i="32"/>
  <c r="AH371" i="32"/>
  <c r="AP299" i="32"/>
  <c r="AN618" i="32"/>
  <c r="AH245" i="32"/>
  <c r="O534" i="32"/>
  <c r="BW371" i="31"/>
  <c r="BX371" i="31" s="1"/>
  <c r="AH454" i="32"/>
  <c r="AV251" i="32"/>
  <c r="AV299" i="32"/>
  <c r="AJ245" i="32"/>
  <c r="AP280" i="32"/>
  <c r="AI454" i="32"/>
  <c r="AD137" i="32"/>
  <c r="AM320" i="32"/>
  <c r="AR560" i="32"/>
  <c r="AN299" i="32"/>
  <c r="AV228" i="32"/>
  <c r="AS454" i="32"/>
  <c r="AV479" i="32"/>
  <c r="AV552" i="32"/>
  <c r="AJ299" i="32"/>
  <c r="AH353" i="32"/>
  <c r="AI21" i="32"/>
  <c r="AP60" i="32"/>
  <c r="AM371" i="32"/>
  <c r="AL75" i="32"/>
  <c r="AD618" i="32"/>
  <c r="AO552" i="32"/>
  <c r="AU21" i="32"/>
  <c r="AM203" i="32"/>
  <c r="AE403" i="32"/>
  <c r="AI41" i="32"/>
  <c r="BW41" i="31"/>
  <c r="BX41" i="31" s="1"/>
  <c r="AV153" i="32"/>
  <c r="S514" i="32"/>
  <c r="AS624" i="32"/>
  <c r="AI153" i="32"/>
  <c r="P666" i="32"/>
  <c r="AV503" i="32"/>
  <c r="AJ487" i="32"/>
  <c r="K666" i="32"/>
  <c r="AR384" i="32"/>
  <c r="AL503" i="32"/>
  <c r="AV487" i="32"/>
  <c r="AS320" i="32"/>
  <c r="AO407" i="32"/>
  <c r="AN60" i="32"/>
  <c r="AP320" i="32"/>
  <c r="V534" i="32"/>
  <c r="AI251" i="32"/>
  <c r="H534" i="32"/>
  <c r="AV75" i="32"/>
  <c r="AM251" i="32"/>
  <c r="AD60" i="32"/>
  <c r="X534" i="32"/>
  <c r="AP75" i="32"/>
  <c r="AL407" i="32"/>
  <c r="AN280" i="32"/>
  <c r="AJ60" i="32"/>
  <c r="AI75" i="32"/>
  <c r="AP251" i="32"/>
  <c r="AQ60" i="32"/>
  <c r="I534" i="32"/>
  <c r="L666" i="32"/>
  <c r="AT320" i="32"/>
  <c r="K534" i="32"/>
  <c r="BP666" i="31"/>
  <c r="AQ320" i="32"/>
  <c r="AR353" i="32"/>
  <c r="AU320" i="32"/>
  <c r="BW251" i="31"/>
  <c r="BX251" i="31" s="1"/>
  <c r="AM60" i="32"/>
  <c r="S534" i="32"/>
  <c r="AI353" i="32"/>
  <c r="AU251" i="32"/>
  <c r="BP534" i="31"/>
  <c r="AR320" i="32"/>
  <c r="AO320" i="32"/>
  <c r="AT407" i="32"/>
  <c r="AU353" i="32"/>
  <c r="AH75" i="32"/>
  <c r="AT251" i="32"/>
  <c r="AR407" i="32"/>
  <c r="AS407" i="32"/>
  <c r="AD280" i="32"/>
  <c r="AO280" i="32"/>
  <c r="AL251" i="32"/>
  <c r="AV60" i="32"/>
  <c r="P534" i="32"/>
  <c r="T639" i="32"/>
  <c r="Y570" i="31"/>
  <c r="AN353" i="32"/>
  <c r="AL280" i="32"/>
  <c r="AK60" i="32"/>
  <c r="AS353" i="32"/>
  <c r="Z534" i="32"/>
  <c r="AV320" i="32"/>
  <c r="AJ280" i="32"/>
  <c r="Q534" i="32"/>
  <c r="AJ251" i="32"/>
  <c r="AL353" i="32"/>
  <c r="AQ280" i="32"/>
  <c r="AR251" i="32"/>
  <c r="AO60" i="32"/>
  <c r="R534" i="32"/>
  <c r="O666" i="32"/>
  <c r="BW353" i="31"/>
  <c r="BX353" i="31" s="1"/>
  <c r="AQ75" i="32"/>
  <c r="AN407" i="32"/>
  <c r="M600" i="32"/>
  <c r="BJ554" i="31"/>
  <c r="AI320" i="32"/>
  <c r="AD407" i="32"/>
  <c r="M679" i="32"/>
  <c r="BK304" i="31"/>
  <c r="AG418" i="32"/>
  <c r="AL320" i="32"/>
  <c r="BW320" i="31"/>
  <c r="BX320" i="31" s="1"/>
  <c r="AM353" i="32"/>
  <c r="AS75" i="32"/>
  <c r="AT60" i="32"/>
  <c r="AV407" i="32"/>
  <c r="BW407" i="31"/>
  <c r="BX407" i="31" s="1"/>
  <c r="AK280" i="32"/>
  <c r="AR280" i="32"/>
  <c r="AM280" i="32"/>
  <c r="AQ251" i="32"/>
  <c r="AL60" i="32"/>
  <c r="AB534" i="32"/>
  <c r="BS639" i="31"/>
  <c r="BT639" i="31" s="1"/>
  <c r="AE418" i="32"/>
  <c r="AR60" i="32"/>
  <c r="AP407" i="32"/>
  <c r="BW60" i="31"/>
  <c r="BX60" i="31" s="1"/>
  <c r="H666" i="32"/>
  <c r="AM75" i="32"/>
  <c r="AU60" i="32"/>
  <c r="J534" i="32"/>
  <c r="M288" i="32"/>
  <c r="BJ666" i="31"/>
  <c r="AS251" i="32"/>
  <c r="AU280" i="32"/>
  <c r="BS666" i="31"/>
  <c r="BT666" i="31" s="1"/>
  <c r="AN75" i="32"/>
  <c r="AH407" i="32"/>
  <c r="AH60" i="32"/>
  <c r="BS534" i="31"/>
  <c r="BT534" i="31" s="1"/>
  <c r="M514" i="32"/>
  <c r="M534" i="32"/>
  <c r="AJ320" i="32"/>
  <c r="K514" i="32"/>
  <c r="AO353" i="32"/>
  <c r="AO75" i="32"/>
  <c r="AI407" i="32"/>
  <c r="AH280" i="32"/>
  <c r="BW280" i="31"/>
  <c r="BX280" i="31" s="1"/>
  <c r="AO251" i="32"/>
  <c r="AI60" i="32"/>
  <c r="U534" i="32"/>
  <c r="AK75" i="32"/>
  <c r="AD320" i="32"/>
  <c r="AK353" i="32"/>
  <c r="AP353" i="32"/>
  <c r="M469" i="32"/>
  <c r="AH320" i="32"/>
  <c r="AQ353" i="32"/>
  <c r="AU407" i="32"/>
  <c r="AV280" i="32"/>
  <c r="Z666" i="32"/>
  <c r="AU75" i="32"/>
  <c r="AQ407" i="32"/>
  <c r="T534" i="32"/>
  <c r="AD251" i="32"/>
  <c r="AJ353" i="32"/>
  <c r="AN251" i="32"/>
  <c r="W534" i="32"/>
  <c r="AI280" i="32"/>
  <c r="AA534" i="32"/>
  <c r="AD75" i="32"/>
  <c r="AN320" i="32"/>
  <c r="AB514" i="32"/>
  <c r="AV353" i="32"/>
  <c r="AR75" i="32"/>
  <c r="AJ75" i="32"/>
  <c r="AJ407" i="32"/>
  <c r="AS280" i="32"/>
  <c r="AH251" i="32"/>
  <c r="N534" i="32"/>
  <c r="AR349" i="31"/>
  <c r="AH484" i="32"/>
  <c r="AS552" i="32"/>
  <c r="AJ371" i="32"/>
  <c r="AM484" i="32"/>
  <c r="BW153" i="31"/>
  <c r="BX153" i="31" s="1"/>
  <c r="AH299" i="32"/>
  <c r="AT27" i="32"/>
  <c r="AD487" i="32"/>
  <c r="AJ41" i="32"/>
  <c r="AD21" i="32"/>
  <c r="AI503" i="32"/>
  <c r="AQ454" i="32"/>
  <c r="BW618" i="31"/>
  <c r="BX618" i="31" s="1"/>
  <c r="AN245" i="32"/>
  <c r="AO487" i="32"/>
  <c r="AS21" i="32"/>
  <c r="AH479" i="32"/>
  <c r="BW487" i="31"/>
  <c r="BX487" i="31" s="1"/>
  <c r="AI552" i="32"/>
  <c r="AL150" i="32"/>
  <c r="BW299" i="31"/>
  <c r="BX299" i="31" s="1"/>
  <c r="AK618" i="32"/>
  <c r="AM334" i="32"/>
  <c r="AH560" i="32"/>
  <c r="BW454" i="31"/>
  <c r="BX454" i="31" s="1"/>
  <c r="AI245" i="32"/>
  <c r="AJ21" i="32"/>
  <c r="AI64" i="32"/>
  <c r="AR371" i="32"/>
  <c r="AN560" i="32"/>
  <c r="AQ21" i="32"/>
  <c r="M347" i="31"/>
  <c r="AW706" i="31"/>
  <c r="AU552" i="32"/>
  <c r="AI150" i="32"/>
  <c r="AT589" i="32"/>
  <c r="AT228" i="32"/>
  <c r="AP334" i="32"/>
  <c r="AL560" i="32"/>
  <c r="AK187" i="32"/>
  <c r="AL245" i="32"/>
  <c r="AU137" i="32"/>
  <c r="AV64" i="32"/>
  <c r="AD334" i="32"/>
  <c r="M309" i="32"/>
  <c r="AD150" i="32"/>
  <c r="AM552" i="32"/>
  <c r="AO150" i="32"/>
  <c r="AS589" i="32"/>
  <c r="AL384" i="32"/>
  <c r="AK27" i="32"/>
  <c r="AR228" i="32"/>
  <c r="AJ334" i="32"/>
  <c r="AS27" i="32"/>
  <c r="AQ560" i="32"/>
  <c r="AI187" i="32"/>
  <c r="AR618" i="32"/>
  <c r="AQ245" i="32"/>
  <c r="AV137" i="32"/>
  <c r="AT187" i="32"/>
  <c r="AP64" i="32"/>
  <c r="AD560" i="32"/>
  <c r="AK552" i="32"/>
  <c r="BW552" i="31"/>
  <c r="BX552" i="31" s="1"/>
  <c r="AJ150" i="32"/>
  <c r="AP589" i="32"/>
  <c r="AQ384" i="32"/>
  <c r="AN228" i="32"/>
  <c r="AO334" i="32"/>
  <c r="AO27" i="32"/>
  <c r="AO560" i="32"/>
  <c r="AU187" i="32"/>
  <c r="AD454" i="32"/>
  <c r="AR153" i="32"/>
  <c r="AM618" i="32"/>
  <c r="BW245" i="31"/>
  <c r="BX245" i="31" s="1"/>
  <c r="AO137" i="32"/>
  <c r="AJ64" i="32"/>
  <c r="AT150" i="32"/>
  <c r="AN454" i="32"/>
  <c r="AH150" i="32"/>
  <c r="AI589" i="32"/>
  <c r="AU384" i="32"/>
  <c r="AU228" i="32"/>
  <c r="AN334" i="32"/>
  <c r="AM27" i="32"/>
  <c r="BW560" i="31"/>
  <c r="BX560" i="31" s="1"/>
  <c r="AO187" i="32"/>
  <c r="AU618" i="32"/>
  <c r="AM137" i="32"/>
  <c r="AQ64" i="32"/>
  <c r="AK299" i="32"/>
  <c r="AR334" i="32"/>
  <c r="AO371" i="32"/>
  <c r="AN150" i="32"/>
  <c r="AI228" i="32"/>
  <c r="BW334" i="31"/>
  <c r="BX334" i="31" s="1"/>
  <c r="AP27" i="32"/>
  <c r="AP624" i="32"/>
  <c r="AJ187" i="32"/>
  <c r="AK228" i="32"/>
  <c r="AQ618" i="32"/>
  <c r="AJ137" i="32"/>
  <c r="AK484" i="32"/>
  <c r="AN371" i="32"/>
  <c r="AQ153" i="32"/>
  <c r="AM299" i="32"/>
  <c r="AQ228" i="32"/>
  <c r="AN27" i="32"/>
  <c r="AV624" i="32"/>
  <c r="AR41" i="32"/>
  <c r="AS187" i="32"/>
  <c r="AR454" i="32"/>
  <c r="AL618" i="32"/>
  <c r="AJ203" i="32"/>
  <c r="AO479" i="32"/>
  <c r="Y639" i="32"/>
  <c r="AL173" i="32"/>
  <c r="AM153" i="32"/>
  <c r="AM589" i="32"/>
  <c r="P514" i="32"/>
  <c r="AH364" i="32"/>
  <c r="AJ514" i="32"/>
  <c r="AU52" i="32"/>
  <c r="AU560" i="32"/>
  <c r="BW203" i="31"/>
  <c r="BX203" i="31" s="1"/>
  <c r="AP691" i="32"/>
  <c r="AT371" i="32"/>
  <c r="M246" i="32"/>
  <c r="AK691" i="32"/>
  <c r="AR187" i="32"/>
  <c r="AI594" i="32"/>
  <c r="AJ552" i="32"/>
  <c r="AL371" i="32"/>
  <c r="AR150" i="32"/>
  <c r="AU150" i="32"/>
  <c r="AO153" i="32"/>
  <c r="AD691" i="32"/>
  <c r="AS692" i="32"/>
  <c r="AI299" i="32"/>
  <c r="AV589" i="32"/>
  <c r="X514" i="32"/>
  <c r="AP384" i="32"/>
  <c r="AM364" i="32"/>
  <c r="AK64" i="32"/>
  <c r="AD153" i="32"/>
  <c r="AM514" i="32"/>
  <c r="AJ228" i="32"/>
  <c r="BW228" i="31"/>
  <c r="BX228" i="31" s="1"/>
  <c r="AS334" i="32"/>
  <c r="AI27" i="32"/>
  <c r="AH624" i="32"/>
  <c r="AL52" i="32"/>
  <c r="AQ41" i="32"/>
  <c r="AM560" i="32"/>
  <c r="AQ187" i="32"/>
  <c r="AD479" i="32"/>
  <c r="AH503" i="32"/>
  <c r="BW503" i="31"/>
  <c r="BX503" i="31" s="1"/>
  <c r="AI657" i="32"/>
  <c r="AU454" i="32"/>
  <c r="AH618" i="32"/>
  <c r="AU245" i="32"/>
  <c r="X552" i="32"/>
  <c r="AT560" i="32"/>
  <c r="AH203" i="32"/>
  <c r="AQ137" i="32"/>
  <c r="AU487" i="32"/>
  <c r="AU691" i="32"/>
  <c r="AP21" i="32"/>
  <c r="AR479" i="32"/>
  <c r="AJ479" i="32"/>
  <c r="AU64" i="32"/>
  <c r="AV99" i="32"/>
  <c r="AT594" i="32"/>
  <c r="AR657" i="32"/>
  <c r="AK692" i="32"/>
  <c r="AT203" i="32"/>
  <c r="AS503" i="32"/>
  <c r="AT384" i="32"/>
  <c r="BW589" i="31"/>
  <c r="BX589" i="31" s="1"/>
  <c r="AO384" i="32"/>
  <c r="AH52" i="32"/>
  <c r="AL41" i="32"/>
  <c r="AS657" i="32"/>
  <c r="AH99" i="32"/>
  <c r="AV371" i="32"/>
  <c r="AN589" i="32"/>
  <c r="AJ657" i="32"/>
  <c r="AQ203" i="32"/>
  <c r="AO21" i="32"/>
  <c r="AJ99" i="32"/>
  <c r="M544" i="32"/>
  <c r="M692" i="32"/>
  <c r="AK99" i="32"/>
  <c r="AD187" i="32"/>
  <c r="AP594" i="32"/>
  <c r="AQ552" i="32"/>
  <c r="AI371" i="32"/>
  <c r="AM150" i="32"/>
  <c r="BW150" i="31"/>
  <c r="BX150" i="31" s="1"/>
  <c r="AH153" i="32"/>
  <c r="AP692" i="32"/>
  <c r="AL299" i="32"/>
  <c r="AH589" i="32"/>
  <c r="U514" i="32"/>
  <c r="AS384" i="32"/>
  <c r="AK624" i="32"/>
  <c r="AO364" i="32"/>
  <c r="AD624" i="32"/>
  <c r="AV514" i="32"/>
  <c r="AH228" i="32"/>
  <c r="AV334" i="32"/>
  <c r="AH27" i="32"/>
  <c r="AN624" i="32"/>
  <c r="AI52" i="32"/>
  <c r="AM303" i="32"/>
  <c r="AH41" i="32"/>
  <c r="AS560" i="32"/>
  <c r="AL229" i="32"/>
  <c r="AN187" i="32"/>
  <c r="AN503" i="32"/>
  <c r="AT657" i="32"/>
  <c r="AQ657" i="32"/>
  <c r="AL454" i="32"/>
  <c r="AJ618" i="32"/>
  <c r="AP245" i="32"/>
  <c r="BS552" i="31"/>
  <c r="BT552" i="31" s="1"/>
  <c r="AT503" i="32"/>
  <c r="AO203" i="32"/>
  <c r="AN137" i="32"/>
  <c r="AN487" i="32"/>
  <c r="AN691" i="32"/>
  <c r="AL21" i="32"/>
  <c r="AP479" i="32"/>
  <c r="BW479" i="31"/>
  <c r="BX479" i="31" s="1"/>
  <c r="AO64" i="32"/>
  <c r="AL99" i="32"/>
  <c r="U639" i="32"/>
  <c r="AR99" i="32"/>
  <c r="AR552" i="32"/>
  <c r="AK657" i="32"/>
  <c r="AT552" i="32"/>
  <c r="AR589" i="32"/>
  <c r="AS41" i="32"/>
  <c r="AK203" i="32"/>
  <c r="AV692" i="32"/>
  <c r="AQ503" i="32"/>
  <c r="AL487" i="32"/>
  <c r="AU364" i="32"/>
  <c r="AU624" i="32"/>
  <c r="AD503" i="32"/>
  <c r="AN41" i="32"/>
  <c r="BP514" i="31"/>
  <c r="AS594" i="32"/>
  <c r="AL552" i="32"/>
  <c r="AP371" i="32"/>
  <c r="AP150" i="32"/>
  <c r="AO282" i="32"/>
  <c r="AS153" i="32"/>
  <c r="AJ692" i="32"/>
  <c r="AU299" i="32"/>
  <c r="AQ589" i="32"/>
  <c r="H514" i="32"/>
  <c r="Z514" i="32"/>
  <c r="AN384" i="32"/>
  <c r="AV364" i="32"/>
  <c r="AN514" i="32"/>
  <c r="AS228" i="32"/>
  <c r="AQ334" i="32"/>
  <c r="AQ27" i="32"/>
  <c r="AO624" i="32"/>
  <c r="AO52" i="32"/>
  <c r="AS303" i="32"/>
  <c r="AU41" i="32"/>
  <c r="AP560" i="32"/>
  <c r="BW229" i="31"/>
  <c r="BX229" i="31" s="1"/>
  <c r="AH187" i="32"/>
  <c r="N514" i="32"/>
  <c r="AR594" i="32"/>
  <c r="AP503" i="32"/>
  <c r="AN657" i="32"/>
  <c r="BW657" i="31"/>
  <c r="BX657" i="31" s="1"/>
  <c r="AJ454" i="32"/>
  <c r="AS618" i="32"/>
  <c r="AS245" i="32"/>
  <c r="AN203" i="32"/>
  <c r="AL137" i="32"/>
  <c r="AH487" i="32"/>
  <c r="AH691" i="32"/>
  <c r="AM21" i="32"/>
  <c r="AU479" i="32"/>
  <c r="AS64" i="32"/>
  <c r="AS99" i="32"/>
  <c r="J639" i="32"/>
  <c r="AT487" i="32"/>
  <c r="AR299" i="32"/>
  <c r="AD364" i="32"/>
  <c r="AK589" i="32"/>
  <c r="AK41" i="32"/>
  <c r="AS639" i="32"/>
  <c r="N639" i="32"/>
  <c r="W514" i="32"/>
  <c r="AL624" i="32"/>
  <c r="V514" i="32"/>
  <c r="AK487" i="32"/>
  <c r="AR203" i="32"/>
  <c r="AI691" i="32"/>
  <c r="M624" i="32"/>
  <c r="AR624" i="32"/>
  <c r="AI409" i="32"/>
  <c r="AM384" i="32"/>
  <c r="AO514" i="32"/>
  <c r="AU334" i="32"/>
  <c r="AJ503" i="32"/>
  <c r="AP454" i="32"/>
  <c r="AS137" i="32"/>
  <c r="AH64" i="32"/>
  <c r="BS514" i="31"/>
  <c r="BT514" i="31" s="1"/>
  <c r="AJ594" i="32"/>
  <c r="AP552" i="32"/>
  <c r="AS371" i="32"/>
  <c r="AS150" i="32"/>
  <c r="AI282" i="32"/>
  <c r="AN153" i="32"/>
  <c r="AI692" i="32"/>
  <c r="AO299" i="32"/>
  <c r="AO589" i="32"/>
  <c r="Q514" i="32"/>
  <c r="I514" i="32"/>
  <c r="AV384" i="32"/>
  <c r="AI364" i="32"/>
  <c r="BW364" i="31"/>
  <c r="BX364" i="31" s="1"/>
  <c r="AT514" i="32"/>
  <c r="AS514" i="32"/>
  <c r="AO228" i="32"/>
  <c r="AD606" i="32"/>
  <c r="AL334" i="32"/>
  <c r="AV27" i="32"/>
  <c r="AI624" i="32"/>
  <c r="AS52" i="32"/>
  <c r="AF403" i="32"/>
  <c r="BW303" i="31"/>
  <c r="BX303" i="31" s="1"/>
  <c r="AV41" i="32"/>
  <c r="AD99" i="32"/>
  <c r="AJ560" i="32"/>
  <c r="AL187" i="32"/>
  <c r="AU503" i="32"/>
  <c r="AO657" i="32"/>
  <c r="AO454" i="32"/>
  <c r="AP618" i="32"/>
  <c r="AV245" i="32"/>
  <c r="AU203" i="32"/>
  <c r="AP137" i="32"/>
  <c r="AS487" i="32"/>
  <c r="AR691" i="32"/>
  <c r="AM691" i="32"/>
  <c r="AH21" i="32"/>
  <c r="AQ479" i="32"/>
  <c r="AT64" i="32"/>
  <c r="AN64" i="32"/>
  <c r="AP99" i="32"/>
  <c r="BW99" i="31"/>
  <c r="BX99" i="31" s="1"/>
  <c r="X639" i="32"/>
  <c r="AR137" i="32"/>
  <c r="L514" i="32"/>
  <c r="AJ153" i="32"/>
  <c r="AT624" i="32"/>
  <c r="AS203" i="32"/>
  <c r="AQ487" i="32"/>
  <c r="BW173" i="31"/>
  <c r="BX173" i="31" s="1"/>
  <c r="Y243" i="31"/>
  <c r="BK640" i="31"/>
  <c r="AQ624" i="32"/>
  <c r="AP203" i="32"/>
  <c r="AT692" i="32"/>
  <c r="AE568" i="32"/>
  <c r="AL594" i="32"/>
  <c r="AU153" i="32"/>
  <c r="AM692" i="32"/>
  <c r="R514" i="32"/>
  <c r="BW384" i="31"/>
  <c r="BX384" i="31" s="1"/>
  <c r="AR503" i="32"/>
  <c r="AI479" i="32"/>
  <c r="M109" i="32"/>
  <c r="M144" i="32"/>
  <c r="AT691" i="32"/>
  <c r="AO594" i="32"/>
  <c r="AH552" i="32"/>
  <c r="AU371" i="32"/>
  <c r="AV150" i="32"/>
  <c r="AR484" i="32"/>
  <c r="AP153" i="32"/>
  <c r="AV427" i="32"/>
  <c r="AT299" i="32"/>
  <c r="AL692" i="32"/>
  <c r="AQ299" i="32"/>
  <c r="AU589" i="32"/>
  <c r="AA514" i="32"/>
  <c r="J514" i="32"/>
  <c r="AJ384" i="32"/>
  <c r="AL364" i="32"/>
  <c r="AD594" i="32"/>
  <c r="AD552" i="32"/>
  <c r="AI514" i="32"/>
  <c r="BW514" i="31"/>
  <c r="BX514" i="31" s="1"/>
  <c r="AP228" i="32"/>
  <c r="AQ606" i="32"/>
  <c r="AI334" i="32"/>
  <c r="AR27" i="32"/>
  <c r="AU27" i="32"/>
  <c r="AJ624" i="32"/>
  <c r="BW624" i="31"/>
  <c r="BX624" i="31" s="1"/>
  <c r="AP52" i="32"/>
  <c r="AO41" i="32"/>
  <c r="AV560" i="32"/>
  <c r="AV187" i="32"/>
  <c r="AM503" i="32"/>
  <c r="AH657" i="32"/>
  <c r="AM454" i="32"/>
  <c r="AO618" i="32"/>
  <c r="AO245" i="32"/>
  <c r="AL203" i="32"/>
  <c r="AT137" i="32"/>
  <c r="AI137" i="32"/>
  <c r="AP487" i="32"/>
  <c r="AQ691" i="32"/>
  <c r="BW691" i="31"/>
  <c r="BX691" i="31" s="1"/>
  <c r="AR21" i="32"/>
  <c r="AV21" i="32"/>
  <c r="AN479" i="32"/>
  <c r="AR64" i="32"/>
  <c r="AM64" i="32"/>
  <c r="AI99" i="32"/>
  <c r="AB639" i="32"/>
  <c r="AD514" i="32"/>
  <c r="AT364" i="32"/>
  <c r="AK454" i="32"/>
  <c r="AJ484" i="32"/>
  <c r="AF568" i="32"/>
  <c r="AL589" i="32"/>
  <c r="AH384" i="32"/>
  <c r="AQ594" i="32"/>
  <c r="BK403" i="31"/>
  <c r="AK21" i="32"/>
  <c r="AI487" i="32"/>
  <c r="AK479" i="32"/>
  <c r="M241" i="31"/>
  <c r="AM594" i="32"/>
  <c r="AQ371" i="32"/>
  <c r="AQ150" i="32"/>
  <c r="AU484" i="32"/>
  <c r="AL153" i="32"/>
  <c r="AS427" i="32"/>
  <c r="AO692" i="32"/>
  <c r="AS299" i="32"/>
  <c r="AJ589" i="32"/>
  <c r="O514" i="32"/>
  <c r="T514" i="32"/>
  <c r="AI384" i="32"/>
  <c r="AS364" i="32"/>
  <c r="AT21" i="32"/>
  <c r="AU514" i="32"/>
  <c r="AL228" i="32"/>
  <c r="AT334" i="32"/>
  <c r="AH334" i="32"/>
  <c r="AJ27" i="32"/>
  <c r="BW27" i="31"/>
  <c r="BX27" i="31" s="1"/>
  <c r="AM478" i="32"/>
  <c r="AN52" i="32"/>
  <c r="AD41" i="32"/>
  <c r="AM41" i="32"/>
  <c r="AI560" i="32"/>
  <c r="AO503" i="32"/>
  <c r="AV657" i="32"/>
  <c r="AV454" i="32"/>
  <c r="AV618" i="32"/>
  <c r="AM245" i="32"/>
  <c r="AT99" i="32"/>
  <c r="AV203" i="32"/>
  <c r="AH137" i="32"/>
  <c r="BW137" i="31"/>
  <c r="BX137" i="31" s="1"/>
  <c r="AM487" i="32"/>
  <c r="AN21" i="32"/>
  <c r="AL64" i="32"/>
  <c r="BW64" i="31"/>
  <c r="BX64" i="31" s="1"/>
  <c r="P639" i="32"/>
  <c r="AT484" i="32"/>
  <c r="AK371" i="32"/>
  <c r="AD577" i="32"/>
  <c r="BK431" i="31"/>
  <c r="M172" i="32"/>
  <c r="BL606" i="31"/>
  <c r="AS484" i="32"/>
  <c r="AB666" i="32"/>
  <c r="H639" i="32"/>
  <c r="K552" i="32"/>
  <c r="R639" i="32"/>
  <c r="AK384" i="32"/>
  <c r="BK462" i="31"/>
  <c r="I552" i="32"/>
  <c r="Q552" i="32"/>
  <c r="V552" i="32"/>
  <c r="Z552" i="32"/>
  <c r="M666" i="32"/>
  <c r="J666" i="32"/>
  <c r="AN478" i="32"/>
  <c r="S552" i="32"/>
  <c r="W639" i="32"/>
  <c r="AF208" i="32"/>
  <c r="AE208" i="32"/>
  <c r="Y666" i="32"/>
  <c r="AA666" i="32"/>
  <c r="AH478" i="32"/>
  <c r="R552" i="32"/>
  <c r="S639" i="32"/>
  <c r="BK97" i="31"/>
  <c r="Y552" i="32"/>
  <c r="M137" i="32"/>
  <c r="G641" i="31"/>
  <c r="Y641" i="32" s="1"/>
  <c r="M552" i="32"/>
  <c r="X666" i="32"/>
  <c r="Q666" i="32"/>
  <c r="BW478" i="31"/>
  <c r="BX478" i="31" s="1"/>
  <c r="AV181" i="32"/>
  <c r="P552" i="32"/>
  <c r="AB552" i="32"/>
  <c r="V639" i="32"/>
  <c r="Q639" i="32"/>
  <c r="U552" i="32"/>
  <c r="M352" i="32"/>
  <c r="BK347" i="31"/>
  <c r="BJ641" i="31"/>
  <c r="BP552" i="31"/>
  <c r="W666" i="32"/>
  <c r="T666" i="32"/>
  <c r="AV577" i="32"/>
  <c r="L552" i="32"/>
  <c r="AA552" i="32"/>
  <c r="AU121" i="32"/>
  <c r="AR22" i="32"/>
  <c r="I639" i="32"/>
  <c r="O639" i="32"/>
  <c r="H552" i="32"/>
  <c r="M208" i="31"/>
  <c r="R666" i="32"/>
  <c r="S666" i="32"/>
  <c r="W552" i="32"/>
  <c r="T552" i="32"/>
  <c r="AV121" i="32"/>
  <c r="AI22" i="32"/>
  <c r="L639" i="32"/>
  <c r="AA639" i="32"/>
  <c r="N552" i="32"/>
  <c r="M121" i="32"/>
  <c r="M639" i="32"/>
  <c r="BP639" i="31"/>
  <c r="AR282" i="32"/>
  <c r="I666" i="32"/>
  <c r="U666" i="32"/>
  <c r="J552" i="32"/>
  <c r="AM121" i="32"/>
  <c r="AQ22" i="32"/>
  <c r="N666" i="32"/>
  <c r="Z639" i="32"/>
  <c r="M421" i="31"/>
  <c r="M433" i="32"/>
  <c r="M366" i="31"/>
  <c r="M232" i="32"/>
  <c r="M371" i="32"/>
  <c r="BK698" i="31"/>
  <c r="M338" i="32"/>
  <c r="M176" i="31"/>
  <c r="AK639" i="32"/>
  <c r="AW35" i="31"/>
  <c r="H35" i="31"/>
  <c r="Y35" i="31"/>
  <c r="AK35" i="31"/>
  <c r="BD35" i="31"/>
  <c r="AT35" i="31"/>
  <c r="N35" i="31"/>
  <c r="AD35" i="31"/>
  <c r="BJ475" i="31"/>
  <c r="V35" i="31"/>
  <c r="AS283" i="32"/>
  <c r="AP484" i="32"/>
  <c r="AV282" i="32"/>
  <c r="AN201" i="32"/>
  <c r="AO577" i="32"/>
  <c r="BW22" i="31"/>
  <c r="BX22" i="31" s="1"/>
  <c r="AQ639" i="32"/>
  <c r="AM639" i="32"/>
  <c r="BW484" i="31"/>
  <c r="BX484" i="31" s="1"/>
  <c r="AL282" i="32"/>
  <c r="AP338" i="32"/>
  <c r="AJ181" i="32"/>
  <c r="AI577" i="32"/>
  <c r="AR639" i="32"/>
  <c r="AP217" i="32"/>
  <c r="AH282" i="32"/>
  <c r="AO151" i="32"/>
  <c r="AO223" i="32"/>
  <c r="AR478" i="32"/>
  <c r="AM181" i="32"/>
  <c r="AN10" i="32"/>
  <c r="AM577" i="32"/>
  <c r="AD173" i="32"/>
  <c r="AT153" i="32"/>
  <c r="AJ619" i="32"/>
  <c r="AU282" i="32"/>
  <c r="AU478" i="32"/>
  <c r="AS181" i="32"/>
  <c r="AJ10" i="32"/>
  <c r="AH577" i="32"/>
  <c r="AJ173" i="32"/>
  <c r="BW282" i="31"/>
  <c r="BX282" i="31" s="1"/>
  <c r="AQ478" i="32"/>
  <c r="AO181" i="32"/>
  <c r="AJ486" i="32"/>
  <c r="AU577" i="32"/>
  <c r="AS173" i="32"/>
  <c r="AT10" i="32"/>
  <c r="AO478" i="32"/>
  <c r="AT22" i="32"/>
  <c r="AU181" i="32"/>
  <c r="BW577" i="31"/>
  <c r="BX577" i="31" s="1"/>
  <c r="AN173" i="32"/>
  <c r="O247" i="32"/>
  <c r="S623" i="32"/>
  <c r="AH486" i="32"/>
  <c r="AT270" i="32"/>
  <c r="AI484" i="32"/>
  <c r="AQ282" i="32"/>
  <c r="AV478" i="32"/>
  <c r="AN181" i="32"/>
  <c r="AN577" i="32"/>
  <c r="AK282" i="32"/>
  <c r="AO121" i="32"/>
  <c r="AT173" i="32"/>
  <c r="AT577" i="32"/>
  <c r="AT181" i="32"/>
  <c r="AV484" i="32"/>
  <c r="BW619" i="31"/>
  <c r="BX619" i="31" s="1"/>
  <c r="AS282" i="32"/>
  <c r="AD639" i="32"/>
  <c r="AL478" i="32"/>
  <c r="AU201" i="32"/>
  <c r="AP181" i="32"/>
  <c r="AV469" i="32"/>
  <c r="AS577" i="32"/>
  <c r="AJ22" i="32"/>
  <c r="AK173" i="32"/>
  <c r="AT161" i="32"/>
  <c r="AJ697" i="32"/>
  <c r="AH639" i="32"/>
  <c r="AD478" i="32"/>
  <c r="AL484" i="32"/>
  <c r="AJ282" i="32"/>
  <c r="AI478" i="32"/>
  <c r="AP201" i="32"/>
  <c r="AL181" i="32"/>
  <c r="AP577" i="32"/>
  <c r="AU417" i="32"/>
  <c r="AO22" i="32"/>
  <c r="AR173" i="32"/>
  <c r="AV697" i="32"/>
  <c r="AR181" i="32"/>
  <c r="AQ484" i="32"/>
  <c r="AP282" i="32"/>
  <c r="AP478" i="32"/>
  <c r="AK181" i="32"/>
  <c r="AI181" i="32"/>
  <c r="AU161" i="32"/>
  <c r="AJ577" i="32"/>
  <c r="AU22" i="32"/>
  <c r="AU173" i="32"/>
  <c r="AT478" i="32"/>
  <c r="AO469" i="32"/>
  <c r="AN484" i="32"/>
  <c r="AM282" i="32"/>
  <c r="N247" i="32"/>
  <c r="AS478" i="32"/>
  <c r="AD181" i="32"/>
  <c r="AQ181" i="32"/>
  <c r="AL577" i="32"/>
  <c r="AS22" i="32"/>
  <c r="AO173" i="32"/>
  <c r="AO484" i="32"/>
  <c r="AN282" i="32"/>
  <c r="AJ478" i="32"/>
  <c r="AH181" i="32"/>
  <c r="V623" i="32"/>
  <c r="AR577" i="32"/>
  <c r="AQ577" i="32"/>
  <c r="AL22" i="32"/>
  <c r="AM173" i="32"/>
  <c r="AD282" i="32"/>
  <c r="AN151" i="32"/>
  <c r="AL647" i="32"/>
  <c r="AJ121" i="32"/>
  <c r="AR350" i="31"/>
  <c r="BP466" i="31"/>
  <c r="AT619" i="32"/>
  <c r="V466" i="32"/>
  <c r="AN223" i="32"/>
  <c r="AP647" i="32"/>
  <c r="AT201" i="32"/>
  <c r="AI638" i="32"/>
  <c r="R222" i="32"/>
  <c r="AN697" i="32"/>
  <c r="BW469" i="31"/>
  <c r="BX469" i="31" s="1"/>
  <c r="AQ223" i="32"/>
  <c r="AK590" i="32"/>
  <c r="AR619" i="32"/>
  <c r="AR427" i="32"/>
  <c r="AN100" i="32"/>
  <c r="AH223" i="32"/>
  <c r="AL45" i="32"/>
  <c r="AN163" i="32"/>
  <c r="H466" i="32"/>
  <c r="AR432" i="32"/>
  <c r="AT16" i="32"/>
  <c r="AR16" i="32"/>
  <c r="AO54" i="32"/>
  <c r="AT639" i="32"/>
  <c r="AQ165" i="32"/>
  <c r="AS619" i="32"/>
  <c r="AV100" i="32"/>
  <c r="AV223" i="32"/>
  <c r="AP45" i="32"/>
  <c r="AQ161" i="32"/>
  <c r="AH163" i="32"/>
  <c r="AO432" i="32"/>
  <c r="AN16" i="32"/>
  <c r="AM697" i="32"/>
  <c r="AT165" i="32"/>
  <c r="AQ619" i="32"/>
  <c r="K247" i="32"/>
  <c r="AN161" i="32"/>
  <c r="AP163" i="32"/>
  <c r="AM10" i="32"/>
  <c r="AK427" i="32"/>
  <c r="AQ16" i="32"/>
  <c r="AU39" i="32"/>
  <c r="AH697" i="32"/>
  <c r="AN639" i="32"/>
  <c r="AD165" i="32"/>
  <c r="AH619" i="32"/>
  <c r="AT163" i="32"/>
  <c r="AP409" i="32"/>
  <c r="S247" i="32"/>
  <c r="AJ201" i="32"/>
  <c r="AI161" i="32"/>
  <c r="AM163" i="32"/>
  <c r="AV10" i="32"/>
  <c r="BW16" i="31"/>
  <c r="BX16" i="31" s="1"/>
  <c r="AH39" i="32"/>
  <c r="AD417" i="32"/>
  <c r="AL165" i="32"/>
  <c r="AM619" i="32"/>
  <c r="AS409" i="32"/>
  <c r="X247" i="32"/>
  <c r="AH338" i="32"/>
  <c r="AL201" i="32"/>
  <c r="AP229" i="32"/>
  <c r="AH161" i="32"/>
  <c r="AV163" i="32"/>
  <c r="AP10" i="32"/>
  <c r="AI39" i="32"/>
  <c r="AJ417" i="32"/>
  <c r="AS697" i="32"/>
  <c r="AO697" i="32"/>
  <c r="AK87" i="32"/>
  <c r="AR165" i="32"/>
  <c r="AI165" i="32"/>
  <c r="AD151" i="32"/>
  <c r="AV145" i="32"/>
  <c r="AM165" i="32"/>
  <c r="AD161" i="32"/>
  <c r="AM590" i="32"/>
  <c r="G205" i="31"/>
  <c r="M205" i="32" s="1"/>
  <c r="G606" i="31"/>
  <c r="Z606" i="32" s="1"/>
  <c r="G51" i="31"/>
  <c r="L51" i="32" s="1"/>
  <c r="AV619" i="32"/>
  <c r="AP172" i="32"/>
  <c r="AN409" i="32"/>
  <c r="AL151" i="32"/>
  <c r="AI223" i="32"/>
  <c r="BW223" i="31"/>
  <c r="BX223" i="31" s="1"/>
  <c r="AO647" i="32"/>
  <c r="AI606" i="32"/>
  <c r="AR201" i="32"/>
  <c r="AI201" i="32"/>
  <c r="AV226" i="32"/>
  <c r="AP469" i="32"/>
  <c r="AO165" i="32"/>
  <c r="AO161" i="32"/>
  <c r="AR163" i="32"/>
  <c r="AJ163" i="32"/>
  <c r="I623" i="32"/>
  <c r="AI10" i="32"/>
  <c r="AJ638" i="32"/>
  <c r="AQ87" i="32"/>
  <c r="AO16" i="32"/>
  <c r="AL121" i="32"/>
  <c r="AP417" i="32"/>
  <c r="AR469" i="32"/>
  <c r="W466" i="32"/>
  <c r="BW697" i="31"/>
  <c r="BX697" i="31" s="1"/>
  <c r="AK16" i="32"/>
  <c r="AU469" i="32"/>
  <c r="AJ16" i="32"/>
  <c r="AL417" i="32"/>
  <c r="AU151" i="32"/>
  <c r="AH647" i="32"/>
  <c r="AT87" i="32"/>
  <c r="AK172" i="32"/>
  <c r="AV151" i="32"/>
  <c r="AJ223" i="32"/>
  <c r="AD697" i="32"/>
  <c r="R623" i="32"/>
  <c r="AL619" i="32"/>
  <c r="AK229" i="32"/>
  <c r="AJ172" i="32"/>
  <c r="BW409" i="31"/>
  <c r="BX409" i="31" s="1"/>
  <c r="AI151" i="32"/>
  <c r="AP223" i="32"/>
  <c r="Y247" i="32"/>
  <c r="AV647" i="32"/>
  <c r="AP606" i="32"/>
  <c r="AS201" i="32"/>
  <c r="BW201" i="31"/>
  <c r="BX201" i="31" s="1"/>
  <c r="AK10" i="32"/>
  <c r="AJ469" i="32"/>
  <c r="AS165" i="32"/>
  <c r="AM161" i="32"/>
  <c r="AI163" i="32"/>
  <c r="BW163" i="31"/>
  <c r="BX163" i="31" s="1"/>
  <c r="AD10" i="32"/>
  <c r="AL10" i="32"/>
  <c r="AO638" i="32"/>
  <c r="AI87" i="32"/>
  <c r="AM16" i="32"/>
  <c r="AD121" i="32"/>
  <c r="AQ121" i="32"/>
  <c r="AQ417" i="32"/>
  <c r="AP22" i="32"/>
  <c r="AA466" i="32"/>
  <c r="AQ173" i="32"/>
  <c r="AD619" i="32"/>
  <c r="AR697" i="32"/>
  <c r="AK469" i="32"/>
  <c r="AU697" i="32"/>
  <c r="AK647" i="32"/>
  <c r="AK22" i="32"/>
  <c r="AL639" i="32"/>
  <c r="AO639" i="32"/>
  <c r="BW639" i="31"/>
  <c r="BX639" i="31" s="1"/>
  <c r="AN647" i="32"/>
  <c r="AK417" i="32"/>
  <c r="AM338" i="32"/>
  <c r="AJ45" i="32"/>
  <c r="AH469" i="32"/>
  <c r="AN417" i="32"/>
  <c r="AI619" i="32"/>
  <c r="AM469" i="32"/>
  <c r="AV161" i="32"/>
  <c r="AL87" i="32"/>
  <c r="AI121" i="32"/>
  <c r="AH417" i="32"/>
  <c r="BL101" i="31"/>
  <c r="AT609" i="32"/>
  <c r="AO619" i="32"/>
  <c r="AO172" i="32"/>
  <c r="AT121" i="32"/>
  <c r="AS151" i="32"/>
  <c r="AS223" i="32"/>
  <c r="Z247" i="32"/>
  <c r="AS647" i="32"/>
  <c r="AS606" i="32"/>
  <c r="AV201" i="32"/>
  <c r="AL469" i="32"/>
  <c r="AN165" i="32"/>
  <c r="AJ161" i="32"/>
  <c r="AO163" i="32"/>
  <c r="AR10" i="32"/>
  <c r="AQ10" i="32"/>
  <c r="AV638" i="32"/>
  <c r="AP87" i="32"/>
  <c r="AP16" i="32"/>
  <c r="AP121" i="32"/>
  <c r="BW121" i="31"/>
  <c r="BX121" i="31" s="1"/>
  <c r="AI417" i="32"/>
  <c r="AN22" i="32"/>
  <c r="X466" i="32"/>
  <c r="AH173" i="32"/>
  <c r="AK163" i="32"/>
  <c r="AV639" i="32"/>
  <c r="AH151" i="32"/>
  <c r="AS87" i="32"/>
  <c r="AU165" i="32"/>
  <c r="BW417" i="31"/>
  <c r="BX417" i="31" s="1"/>
  <c r="AM647" i="32"/>
  <c r="AS10" i="32"/>
  <c r="AD201" i="32"/>
  <c r="AO270" i="32"/>
  <c r="AP619" i="32"/>
  <c r="AK151" i="32"/>
  <c r="AP151" i="32"/>
  <c r="AM223" i="32"/>
  <c r="J247" i="32"/>
  <c r="AR647" i="32"/>
  <c r="AJ647" i="32"/>
  <c r="AO201" i="32"/>
  <c r="AS469" i="32"/>
  <c r="AJ165" i="32"/>
  <c r="AR229" i="32"/>
  <c r="AR161" i="32"/>
  <c r="AL161" i="32"/>
  <c r="AU163" i="32"/>
  <c r="AO10" i="32"/>
  <c r="BW10" i="31"/>
  <c r="BX10" i="31" s="1"/>
  <c r="AO87" i="32"/>
  <c r="BW87" i="31"/>
  <c r="BX87" i="31" s="1"/>
  <c r="AQ40" i="32"/>
  <c r="AH16" i="32"/>
  <c r="L222" i="32"/>
  <c r="AN121" i="32"/>
  <c r="AV417" i="32"/>
  <c r="AV22" i="32"/>
  <c r="I466" i="32"/>
  <c r="AP173" i="32"/>
  <c r="AQ697" i="32"/>
  <c r="AK201" i="32"/>
  <c r="AI639" i="32"/>
  <c r="AJ639" i="32"/>
  <c r="AD87" i="32"/>
  <c r="AH87" i="32"/>
  <c r="AU87" i="32"/>
  <c r="BP679" i="31"/>
  <c r="AK165" i="32"/>
  <c r="AH165" i="32"/>
  <c r="AV87" i="32"/>
  <c r="AL16" i="32"/>
  <c r="M247" i="32"/>
  <c r="AQ201" i="32"/>
  <c r="AD163" i="32"/>
  <c r="AR87" i="32"/>
  <c r="AD16" i="32"/>
  <c r="AP270" i="32"/>
  <c r="AU619" i="32"/>
  <c r="AH217" i="32"/>
  <c r="AL427" i="32"/>
  <c r="AL100" i="32"/>
  <c r="AR151" i="32"/>
  <c r="AJ151" i="32"/>
  <c r="AD223" i="32"/>
  <c r="AL223" i="32"/>
  <c r="W247" i="32"/>
  <c r="AI647" i="32"/>
  <c r="BW647" i="31"/>
  <c r="BX647" i="31" s="1"/>
  <c r="AM201" i="32"/>
  <c r="AJ303" i="32"/>
  <c r="AI469" i="32"/>
  <c r="AP165" i="32"/>
  <c r="AI229" i="32"/>
  <c r="AP161" i="32"/>
  <c r="BW161" i="31"/>
  <c r="BX161" i="31" s="1"/>
  <c r="AQ163" i="32"/>
  <c r="AU10" i="32"/>
  <c r="AR486" i="32"/>
  <c r="AM87" i="32"/>
  <c r="AH40" i="32"/>
  <c r="AS16" i="32"/>
  <c r="W222" i="32"/>
  <c r="AS121" i="32"/>
  <c r="AO417" i="32"/>
  <c r="AM22" i="32"/>
  <c r="S466" i="32"/>
  <c r="AI173" i="32"/>
  <c r="AR338" i="32"/>
  <c r="AT697" i="32"/>
  <c r="AR121" i="32"/>
  <c r="AT223" i="32"/>
  <c r="AU639" i="32"/>
  <c r="AN87" i="32"/>
  <c r="BJ222" i="31"/>
  <c r="AU647" i="32"/>
  <c r="AR417" i="32"/>
  <c r="AQ151" i="32"/>
  <c r="AN469" i="32"/>
  <c r="BW165" i="31"/>
  <c r="BX165" i="31" s="1"/>
  <c r="AV16" i="32"/>
  <c r="AS417" i="32"/>
  <c r="AR223" i="32"/>
  <c r="AL163" i="32"/>
  <c r="AI16" i="32"/>
  <c r="AR406" i="31"/>
  <c r="BJ247" i="31"/>
  <c r="AN270" i="32"/>
  <c r="AN619" i="32"/>
  <c r="AM217" i="32"/>
  <c r="AO427" i="32"/>
  <c r="AP100" i="32"/>
  <c r="AD469" i="32"/>
  <c r="AM151" i="32"/>
  <c r="BW151" i="31"/>
  <c r="BX151" i="31" s="1"/>
  <c r="AU609" i="32"/>
  <c r="AK39" i="32"/>
  <c r="AU223" i="32"/>
  <c r="P247" i="32"/>
  <c r="AQ647" i="32"/>
  <c r="AL303" i="32"/>
  <c r="AQ469" i="32"/>
  <c r="AO229" i="32"/>
  <c r="AS161" i="32"/>
  <c r="AV486" i="32"/>
  <c r="I222" i="32"/>
  <c r="AH121" i="32"/>
  <c r="AM417" i="32"/>
  <c r="AH22" i="32"/>
  <c r="AK697" i="32"/>
  <c r="AI697" i="32"/>
  <c r="AL697" i="32"/>
  <c r="AM145" i="32"/>
  <c r="AK432" i="32"/>
  <c r="Y497" i="32"/>
  <c r="AV609" i="32"/>
  <c r="AB497" i="32"/>
  <c r="AI226" i="32"/>
  <c r="BW226" i="31"/>
  <c r="BX226" i="31" s="1"/>
  <c r="AM432" i="32"/>
  <c r="AN54" i="32"/>
  <c r="AR590" i="32"/>
  <c r="G170" i="31"/>
  <c r="W170" i="32" s="1"/>
  <c r="BP497" i="31"/>
  <c r="AJ270" i="32"/>
  <c r="AS145" i="32"/>
  <c r="AN172" i="32"/>
  <c r="AI427" i="32"/>
  <c r="AS100" i="32"/>
  <c r="AR409" i="32"/>
  <c r="AQ409" i="32"/>
  <c r="M497" i="32"/>
  <c r="AI609" i="32"/>
  <c r="AT226" i="32"/>
  <c r="AJ338" i="32"/>
  <c r="AL606" i="32"/>
  <c r="AD229" i="32"/>
  <c r="AN45" i="32"/>
  <c r="AO226" i="32"/>
  <c r="AV303" i="32"/>
  <c r="AT229" i="32"/>
  <c r="AS229" i="32"/>
  <c r="AO486" i="32"/>
  <c r="BW486" i="31"/>
  <c r="BX486" i="31" s="1"/>
  <c r="AS638" i="32"/>
  <c r="AU40" i="32"/>
  <c r="AV432" i="32"/>
  <c r="AL39" i="32"/>
  <c r="AV54" i="32"/>
  <c r="AJ590" i="32"/>
  <c r="R466" i="32"/>
  <c r="N679" i="32"/>
  <c r="BS466" i="31"/>
  <c r="BT466" i="31" s="1"/>
  <c r="AR270" i="32"/>
  <c r="AU270" i="32"/>
  <c r="AP145" i="32"/>
  <c r="AQ172" i="32"/>
  <c r="BW172" i="31"/>
  <c r="BX172" i="31" s="1"/>
  <c r="AQ427" i="32"/>
  <c r="AJ100" i="32"/>
  <c r="AL409" i="32"/>
  <c r="AN609" i="32"/>
  <c r="AN338" i="32"/>
  <c r="AN606" i="32"/>
  <c r="AR45" i="32"/>
  <c r="AI45" i="32"/>
  <c r="AS226" i="32"/>
  <c r="AT303" i="32"/>
  <c r="AP303" i="32"/>
  <c r="AQ229" i="32"/>
  <c r="AM486" i="32"/>
  <c r="AM638" i="32"/>
  <c r="AI40" i="32"/>
  <c r="BL466" i="31"/>
  <c r="AS432" i="32"/>
  <c r="AT590" i="32"/>
  <c r="AQ39" i="32"/>
  <c r="AM54" i="32"/>
  <c r="AO590" i="32"/>
  <c r="Z466" i="32"/>
  <c r="BL400" i="31"/>
  <c r="AJ54" i="32"/>
  <c r="AQ45" i="32"/>
  <c r="AU486" i="32"/>
  <c r="AO39" i="32"/>
  <c r="G500" i="31"/>
  <c r="J500" i="32" s="1"/>
  <c r="AH270" i="32"/>
  <c r="AN145" i="32"/>
  <c r="AH172" i="32"/>
  <c r="AK609" i="32"/>
  <c r="AJ427" i="32"/>
  <c r="AQ100" i="32"/>
  <c r="AV409" i="32"/>
  <c r="AP609" i="32"/>
  <c r="AU338" i="32"/>
  <c r="AR606" i="32"/>
  <c r="AH606" i="32"/>
  <c r="AU45" i="32"/>
  <c r="AD590" i="32"/>
  <c r="AJ226" i="32"/>
  <c r="AI303" i="32"/>
  <c r="AH229" i="32"/>
  <c r="AQ486" i="32"/>
  <c r="AT40" i="32"/>
  <c r="AT638" i="32"/>
  <c r="AN638" i="32"/>
  <c r="AN40" i="32"/>
  <c r="AJ432" i="32"/>
  <c r="I679" i="32"/>
  <c r="AS39" i="32"/>
  <c r="BW54" i="31"/>
  <c r="BX54" i="31" s="1"/>
  <c r="AL590" i="32"/>
  <c r="O466" i="32"/>
  <c r="AD100" i="32"/>
  <c r="AT409" i="32"/>
  <c r="AH609" i="32"/>
  <c r="AL432" i="32"/>
  <c r="G46" i="31"/>
  <c r="N46" i="32" s="1"/>
  <c r="AU54" i="32"/>
  <c r="G150" i="31"/>
  <c r="V150" i="32" s="1"/>
  <c r="AS270" i="32"/>
  <c r="AH145" i="32"/>
  <c r="AM172" i="32"/>
  <c r="AM427" i="32"/>
  <c r="AT39" i="32"/>
  <c r="AH100" i="32"/>
  <c r="AO409" i="32"/>
  <c r="AT432" i="32"/>
  <c r="AQ609" i="32"/>
  <c r="AV338" i="32"/>
  <c r="AV606" i="32"/>
  <c r="BW606" i="31"/>
  <c r="BX606" i="31" s="1"/>
  <c r="AH45" i="32"/>
  <c r="AP226" i="32"/>
  <c r="AU303" i="32"/>
  <c r="AD45" i="32"/>
  <c r="AV229" i="32"/>
  <c r="AL486" i="32"/>
  <c r="AR638" i="32"/>
  <c r="AH638" i="32"/>
  <c r="AS40" i="32"/>
  <c r="AQ432" i="32"/>
  <c r="L679" i="32"/>
  <c r="AD39" i="32"/>
  <c r="AM39" i="32"/>
  <c r="AR54" i="32"/>
  <c r="AH590" i="32"/>
  <c r="J466" i="32"/>
  <c r="AJ145" i="32"/>
  <c r="AL40" i="32"/>
  <c r="BW432" i="31"/>
  <c r="BX432" i="31" s="1"/>
  <c r="AP590" i="32"/>
  <c r="AL145" i="32"/>
  <c r="U679" i="32"/>
  <c r="AV270" i="32"/>
  <c r="AU145" i="32"/>
  <c r="AV172" i="32"/>
  <c r="AH427" i="32"/>
  <c r="AD226" i="32"/>
  <c r="AU100" i="32"/>
  <c r="AM409" i="32"/>
  <c r="AD427" i="32"/>
  <c r="AL609" i="32"/>
  <c r="AQ338" i="32"/>
  <c r="AJ606" i="32"/>
  <c r="AM45" i="32"/>
  <c r="AM226" i="32"/>
  <c r="AO303" i="32"/>
  <c r="AM229" i="32"/>
  <c r="M466" i="32"/>
  <c r="AI486" i="32"/>
  <c r="AP638" i="32"/>
  <c r="BW638" i="31"/>
  <c r="BX638" i="31" s="1"/>
  <c r="AP40" i="32"/>
  <c r="AP432" i="32"/>
  <c r="AA679" i="32"/>
  <c r="AR39" i="32"/>
  <c r="AJ39" i="32"/>
  <c r="AP54" i="32"/>
  <c r="BW590" i="31"/>
  <c r="BX590" i="31" s="1"/>
  <c r="T466" i="32"/>
  <c r="AT338" i="32"/>
  <c r="AT606" i="32"/>
  <c r="AQ226" i="32"/>
  <c r="AU172" i="32"/>
  <c r="AS609" i="32"/>
  <c r="BW338" i="31"/>
  <c r="BX338" i="31" s="1"/>
  <c r="BW45" i="31"/>
  <c r="BX45" i="31" s="1"/>
  <c r="AO40" i="32"/>
  <c r="AI432" i="32"/>
  <c r="AT45" i="32"/>
  <c r="AQ270" i="32"/>
  <c r="AI145" i="32"/>
  <c r="AI172" i="32"/>
  <c r="AU427" i="32"/>
  <c r="AR303" i="32"/>
  <c r="AO100" i="32"/>
  <c r="AJ409" i="32"/>
  <c r="AM609" i="32"/>
  <c r="BW609" i="31"/>
  <c r="BX609" i="31" s="1"/>
  <c r="AL338" i="32"/>
  <c r="AO606" i="32"/>
  <c r="AV45" i="32"/>
  <c r="AT145" i="32"/>
  <c r="AH226" i="32"/>
  <c r="AQ303" i="32"/>
  <c r="AU229" i="32"/>
  <c r="AP486" i="32"/>
  <c r="AL638" i="32"/>
  <c r="AR40" i="32"/>
  <c r="AV40" i="32"/>
  <c r="AH432" i="32"/>
  <c r="AP39" i="32"/>
  <c r="BW39" i="31"/>
  <c r="BX39" i="31" s="1"/>
  <c r="AS54" i="32"/>
  <c r="K466" i="32"/>
  <c r="AB466" i="32"/>
  <c r="AK145" i="32"/>
  <c r="AK409" i="32"/>
  <c r="AR609" i="32"/>
  <c r="AL270" i="32"/>
  <c r="AR145" i="32"/>
  <c r="AQ145" i="32"/>
  <c r="N466" i="32"/>
  <c r="AL172" i="32"/>
  <c r="AN427" i="32"/>
  <c r="AT486" i="32"/>
  <c r="AR100" i="32"/>
  <c r="AM100" i="32"/>
  <c r="AU409" i="32"/>
  <c r="AO609" i="32"/>
  <c r="H497" i="32"/>
  <c r="AD638" i="32"/>
  <c r="AI338" i="32"/>
  <c r="AM606" i="32"/>
  <c r="AT427" i="32"/>
  <c r="AD303" i="32"/>
  <c r="AO45" i="32"/>
  <c r="Y466" i="32"/>
  <c r="AK54" i="32"/>
  <c r="AU226" i="32"/>
  <c r="AN303" i="32"/>
  <c r="AN229" i="32"/>
  <c r="AS486" i="32"/>
  <c r="AQ638" i="32"/>
  <c r="AM40" i="32"/>
  <c r="BW40" i="31"/>
  <c r="BX40" i="31" s="1"/>
  <c r="AN432" i="32"/>
  <c r="AN39" i="32"/>
  <c r="AL54" i="32"/>
  <c r="AD486" i="32"/>
  <c r="Q466" i="32"/>
  <c r="L466" i="32"/>
  <c r="AM270" i="32"/>
  <c r="BW270" i="31"/>
  <c r="BX270" i="31" s="1"/>
  <c r="AT54" i="32"/>
  <c r="AO338" i="32"/>
  <c r="AL226" i="32"/>
  <c r="AS590" i="32"/>
  <c r="AK40" i="32"/>
  <c r="BS679" i="31"/>
  <c r="BT679" i="31" s="1"/>
  <c r="AK100" i="32"/>
  <c r="AI270" i="32"/>
  <c r="AO145" i="32"/>
  <c r="BW145" i="31"/>
  <c r="BX145" i="31" s="1"/>
  <c r="AR172" i="32"/>
  <c r="AS172" i="32"/>
  <c r="AP427" i="32"/>
  <c r="AI100" i="32"/>
  <c r="BW100" i="31"/>
  <c r="BX100" i="31" s="1"/>
  <c r="AH409" i="32"/>
  <c r="AJ609" i="32"/>
  <c r="Q497" i="32"/>
  <c r="AS338" i="32"/>
  <c r="AU606" i="32"/>
  <c r="AS45" i="32"/>
  <c r="AR226" i="32"/>
  <c r="AN226" i="32"/>
  <c r="AH303" i="32"/>
  <c r="AN486" i="32"/>
  <c r="AU638" i="32"/>
  <c r="AJ40" i="32"/>
  <c r="AU432" i="32"/>
  <c r="AI54" i="32"/>
  <c r="U466" i="32"/>
  <c r="AV546" i="32"/>
  <c r="BJ270" i="31"/>
  <c r="BW546" i="31"/>
  <c r="BX546" i="31" s="1"/>
  <c r="AJ206" i="32"/>
  <c r="AD198" i="32"/>
  <c r="AO90" i="32"/>
  <c r="AO587" i="32"/>
  <c r="AK546" i="32"/>
  <c r="AN590" i="32"/>
  <c r="AK338" i="32"/>
  <c r="BL375" i="31"/>
  <c r="AK587" i="32"/>
  <c r="AV590" i="32"/>
  <c r="AD647" i="32"/>
  <c r="AQ54" i="32"/>
  <c r="AU590" i="32"/>
  <c r="AQ590" i="32"/>
  <c r="AQ566" i="32"/>
  <c r="AQ198" i="32"/>
  <c r="AH54" i="32"/>
  <c r="AD270" i="32"/>
  <c r="AT172" i="32"/>
  <c r="AU206" i="32"/>
  <c r="AL198" i="32"/>
  <c r="AJ546" i="32"/>
  <c r="AP90" i="32"/>
  <c r="AP566" i="32"/>
  <c r="AV587" i="32"/>
  <c r="AK90" i="32"/>
  <c r="AI206" i="32"/>
  <c r="AI198" i="32"/>
  <c r="AM546" i="32"/>
  <c r="AT90" i="32"/>
  <c r="AU90" i="32"/>
  <c r="AS566" i="32"/>
  <c r="AL587" i="32"/>
  <c r="AP206" i="32"/>
  <c r="AR198" i="32"/>
  <c r="AN198" i="32"/>
  <c r="AO546" i="32"/>
  <c r="AR90" i="32"/>
  <c r="AN90" i="32"/>
  <c r="AJ566" i="32"/>
  <c r="AI587" i="32"/>
  <c r="AH206" i="32"/>
  <c r="AP198" i="32"/>
  <c r="BW198" i="31"/>
  <c r="BX198" i="31" s="1"/>
  <c r="AU546" i="32"/>
  <c r="AH90" i="32"/>
  <c r="BW90" i="31"/>
  <c r="BX90" i="31" s="1"/>
  <c r="AL566" i="32"/>
  <c r="AM587" i="32"/>
  <c r="AT566" i="32"/>
  <c r="AM206" i="32"/>
  <c r="AJ198" i="32"/>
  <c r="AH546" i="32"/>
  <c r="AQ90" i="32"/>
  <c r="AN566" i="32"/>
  <c r="AK198" i="32"/>
  <c r="AQ587" i="32"/>
  <c r="AD206" i="32"/>
  <c r="AO206" i="32"/>
  <c r="AM198" i="32"/>
  <c r="AQ546" i="32"/>
  <c r="AV90" i="32"/>
  <c r="AV566" i="32"/>
  <c r="AJ587" i="32"/>
  <c r="AS206" i="32"/>
  <c r="AU198" i="32"/>
  <c r="AL546" i="32"/>
  <c r="AL90" i="32"/>
  <c r="AL24" i="32"/>
  <c r="AM566" i="32"/>
  <c r="AR587" i="32"/>
  <c r="AS587" i="32"/>
  <c r="AV206" i="32"/>
  <c r="AH198" i="32"/>
  <c r="AI546" i="32"/>
  <c r="AI90" i="32"/>
  <c r="AU566" i="32"/>
  <c r="AN587" i="32"/>
  <c r="BW587" i="31"/>
  <c r="BX587" i="31" s="1"/>
  <c r="Q375" i="32"/>
  <c r="AK206" i="32"/>
  <c r="AN206" i="32"/>
  <c r="AO198" i="32"/>
  <c r="AP546" i="32"/>
  <c r="AJ90" i="32"/>
  <c r="AR566" i="32"/>
  <c r="AO566" i="32"/>
  <c r="AP587" i="32"/>
  <c r="AA375" i="32"/>
  <c r="AQ206" i="32"/>
  <c r="BW206" i="31"/>
  <c r="BX206" i="31" s="1"/>
  <c r="AS198" i="32"/>
  <c r="AD587" i="32"/>
  <c r="AT546" i="32"/>
  <c r="AN546" i="32"/>
  <c r="AM90" i="32"/>
  <c r="AH566" i="32"/>
  <c r="AU587" i="32"/>
  <c r="W375" i="32"/>
  <c r="AK566" i="32"/>
  <c r="AL206" i="32"/>
  <c r="AV198" i="32"/>
  <c r="AR546" i="32"/>
  <c r="AS546" i="32"/>
  <c r="AS90" i="32"/>
  <c r="AI566" i="32"/>
  <c r="BW566" i="31"/>
  <c r="BX566" i="31" s="1"/>
  <c r="AH587" i="32"/>
  <c r="O375" i="32"/>
  <c r="AR206" i="32"/>
  <c r="AC347" i="31"/>
  <c r="AK347" i="32" s="1"/>
  <c r="AC687" i="31"/>
  <c r="AH687" i="32" s="1"/>
  <c r="AC139" i="31"/>
  <c r="AK139" i="32" s="1"/>
  <c r="AC188" i="31"/>
  <c r="AN188" i="32" s="1"/>
  <c r="AC470" i="31"/>
  <c r="AJ470" i="32" s="1"/>
  <c r="AC254" i="31"/>
  <c r="AI254" i="32" s="1"/>
  <c r="AC674" i="31"/>
  <c r="AR674" i="32" s="1"/>
  <c r="AC366" i="31"/>
  <c r="AI366" i="32" s="1"/>
  <c r="AC112" i="31"/>
  <c r="AT112" i="32" s="1"/>
  <c r="AC517" i="31"/>
  <c r="AJ517" i="32" s="1"/>
  <c r="AC640" i="31"/>
  <c r="AI640" i="32" s="1"/>
  <c r="AC626" i="31"/>
  <c r="AL626" i="32" s="1"/>
  <c r="AC439" i="31"/>
  <c r="AN439" i="32" s="1"/>
  <c r="AC429" i="31"/>
  <c r="AT429" i="32" s="1"/>
  <c r="AC611" i="31"/>
  <c r="AH611" i="32" s="1"/>
  <c r="AC698" i="31"/>
  <c r="AQ698" i="32" s="1"/>
  <c r="AC385" i="31"/>
  <c r="AH385" i="32" s="1"/>
  <c r="AC428" i="31"/>
  <c r="AV428" i="32" s="1"/>
  <c r="AC539" i="31"/>
  <c r="AT539" i="32" s="1"/>
  <c r="AC154" i="31"/>
  <c r="AI154" i="32" s="1"/>
  <c r="AC176" i="31"/>
  <c r="AN176" i="32" s="1"/>
  <c r="AC208" i="31"/>
  <c r="AD208" i="32" s="1"/>
  <c r="AC241" i="31"/>
  <c r="AN241" i="32" s="1"/>
  <c r="AC568" i="31"/>
  <c r="AU568" i="32" s="1"/>
  <c r="AC403" i="31"/>
  <c r="AH403" i="32" s="1"/>
  <c r="AC123" i="31"/>
  <c r="AK123" i="32" s="1"/>
  <c r="AC488" i="31"/>
  <c r="AD488" i="32" s="1"/>
  <c r="AC459" i="31"/>
  <c r="AI459" i="32" s="1"/>
  <c r="AC595" i="31"/>
  <c r="AO595" i="32" s="1"/>
  <c r="AC553" i="31"/>
  <c r="AV553" i="32" s="1"/>
  <c r="AC652" i="31"/>
  <c r="AI652" i="32" s="1"/>
  <c r="AC661" i="31"/>
  <c r="BW661" i="31" s="1"/>
  <c r="BX661" i="31" s="1"/>
  <c r="BL115" i="31"/>
  <c r="BL212" i="31"/>
  <c r="G212" i="31"/>
  <c r="M212" i="32" s="1"/>
  <c r="BL592" i="31"/>
  <c r="M375" i="32"/>
  <c r="BS104" i="31"/>
  <c r="BT104" i="31" s="1"/>
  <c r="X104" i="32"/>
  <c r="U435" i="32"/>
  <c r="BP104" i="31"/>
  <c r="J104" i="32"/>
  <c r="G620" i="31"/>
  <c r="O620" i="32" s="1"/>
  <c r="T104" i="32"/>
  <c r="J660" i="32"/>
  <c r="AN283" i="32"/>
  <c r="AQ283" i="32"/>
  <c r="G576" i="31"/>
  <c r="M576" i="32" s="1"/>
  <c r="U104" i="32"/>
  <c r="G475" i="31"/>
  <c r="M475" i="32" s="1"/>
  <c r="AT102" i="32"/>
  <c r="N104" i="32"/>
  <c r="G192" i="31"/>
  <c r="M192" i="32" s="1"/>
  <c r="N14" i="32"/>
  <c r="BJ603" i="31"/>
  <c r="Q104" i="32"/>
  <c r="Y645" i="32"/>
  <c r="G603" i="31"/>
  <c r="N603" i="32" s="1"/>
  <c r="G592" i="31"/>
  <c r="M592" i="32" s="1"/>
  <c r="AB104" i="32"/>
  <c r="P645" i="32"/>
  <c r="P377" i="32"/>
  <c r="H315" i="32"/>
  <c r="Z104" i="32"/>
  <c r="K377" i="32"/>
  <c r="BP14" i="31"/>
  <c r="W104" i="32"/>
  <c r="S645" i="32"/>
  <c r="BL329" i="31"/>
  <c r="U315" i="32"/>
  <c r="I14" i="32"/>
  <c r="L377" i="32"/>
  <c r="G300" i="31"/>
  <c r="U300" i="32" s="1"/>
  <c r="R315" i="32"/>
  <c r="K14" i="32"/>
  <c r="BJ685" i="31"/>
  <c r="BJ377" i="31"/>
  <c r="AI182" i="32"/>
  <c r="K213" i="32"/>
  <c r="AA315" i="32"/>
  <c r="H14" i="32"/>
  <c r="H645" i="32"/>
  <c r="X645" i="32"/>
  <c r="Y104" i="32"/>
  <c r="M645" i="32"/>
  <c r="L660" i="32"/>
  <c r="AP548" i="32"/>
  <c r="BJ383" i="31"/>
  <c r="BJ120" i="31"/>
  <c r="BS14" i="31"/>
  <c r="BT14" i="31" s="1"/>
  <c r="AJ217" i="32"/>
  <c r="K104" i="32"/>
  <c r="M395" i="32"/>
  <c r="V247" i="32"/>
  <c r="T247" i="32"/>
  <c r="R660" i="32"/>
  <c r="O14" i="32"/>
  <c r="Y623" i="32"/>
  <c r="AL548" i="32"/>
  <c r="M623" i="32"/>
  <c r="X222" i="32"/>
  <c r="H222" i="32"/>
  <c r="AU548" i="32"/>
  <c r="BL104" i="31"/>
  <c r="BP222" i="31"/>
  <c r="M509" i="32"/>
  <c r="BS497" i="31"/>
  <c r="BT497" i="31" s="1"/>
  <c r="AL217" i="32"/>
  <c r="I104" i="32"/>
  <c r="L104" i="32"/>
  <c r="U497" i="32"/>
  <c r="R247" i="32"/>
  <c r="U247" i="32"/>
  <c r="W623" i="32"/>
  <c r="AH548" i="32"/>
  <c r="S222" i="32"/>
  <c r="BL14" i="31"/>
  <c r="AQ548" i="32"/>
  <c r="BS379" i="31"/>
  <c r="BT379" i="31" s="1"/>
  <c r="AV548" i="32"/>
  <c r="J222" i="32"/>
  <c r="BL355" i="31"/>
  <c r="BS413" i="31"/>
  <c r="BT413" i="31" s="1"/>
  <c r="BP586" i="31"/>
  <c r="AU182" i="32"/>
  <c r="O104" i="32"/>
  <c r="W497" i="32"/>
  <c r="AB247" i="32"/>
  <c r="Q623" i="32"/>
  <c r="AM548" i="32"/>
  <c r="BW548" i="31"/>
  <c r="BX548" i="31" s="1"/>
  <c r="AO548" i="32"/>
  <c r="L497" i="32"/>
  <c r="U623" i="32"/>
  <c r="BP413" i="31"/>
  <c r="BP623" i="31"/>
  <c r="BL41" i="31"/>
  <c r="M104" i="32"/>
  <c r="R104" i="32"/>
  <c r="AK548" i="32"/>
  <c r="AA497" i="32"/>
  <c r="L247" i="32"/>
  <c r="Y660" i="32"/>
  <c r="O623" i="32"/>
  <c r="AN548" i="32"/>
  <c r="T68" i="32"/>
  <c r="Z586" i="32"/>
  <c r="AR548" i="32"/>
  <c r="BS623" i="31"/>
  <c r="BT623" i="31" s="1"/>
  <c r="AD548" i="32"/>
  <c r="M14" i="32"/>
  <c r="J395" i="32"/>
  <c r="S104" i="32"/>
  <c r="Y14" i="32"/>
  <c r="I247" i="32"/>
  <c r="AA660" i="32"/>
  <c r="J14" i="32"/>
  <c r="T623" i="32"/>
  <c r="AJ548" i="32"/>
  <c r="L68" i="32"/>
  <c r="BS247" i="31"/>
  <c r="BT247" i="31" s="1"/>
  <c r="G147" i="31"/>
  <c r="M147" i="32" s="1"/>
  <c r="G66" i="31"/>
  <c r="M66" i="32" s="1"/>
  <c r="P104" i="32"/>
  <c r="M222" i="32"/>
  <c r="H127" i="32"/>
  <c r="Q247" i="32"/>
  <c r="K660" i="32"/>
  <c r="S14" i="32"/>
  <c r="AI548" i="32"/>
  <c r="U586" i="32"/>
  <c r="AT548" i="32"/>
  <c r="BL26" i="31"/>
  <c r="BP247" i="31"/>
  <c r="H247" i="32"/>
  <c r="AO217" i="32"/>
  <c r="AA104" i="32"/>
  <c r="V586" i="32"/>
  <c r="AT169" i="32"/>
  <c r="K127" i="32"/>
  <c r="O660" i="32"/>
  <c r="AA14" i="32"/>
  <c r="H623" i="32"/>
  <c r="H104" i="32"/>
  <c r="P222" i="32"/>
  <c r="AR102" i="32"/>
  <c r="AI102" i="32"/>
  <c r="BW102" i="31"/>
  <c r="BX102" i="31" s="1"/>
  <c r="BJ363" i="31"/>
  <c r="BL221" i="31"/>
  <c r="U68" i="32"/>
  <c r="AB68" i="32"/>
  <c r="BL82" i="31"/>
  <c r="J129" i="32"/>
  <c r="U82" i="32"/>
  <c r="BL17" i="31"/>
  <c r="AM182" i="32"/>
  <c r="T290" i="32"/>
  <c r="T133" i="32"/>
  <c r="R82" i="32"/>
  <c r="AP44" i="32"/>
  <c r="AB133" i="32"/>
  <c r="BW217" i="31"/>
  <c r="BX217" i="31" s="1"/>
  <c r="S497" i="32"/>
  <c r="U129" i="32"/>
  <c r="AK217" i="32"/>
  <c r="P82" i="32"/>
  <c r="S82" i="32"/>
  <c r="AJ102" i="32"/>
  <c r="Z493" i="32"/>
  <c r="BS290" i="31"/>
  <c r="BT290" i="31" s="1"/>
  <c r="G550" i="31"/>
  <c r="M550" i="32" s="1"/>
  <c r="M82" i="32"/>
  <c r="BJ203" i="31"/>
  <c r="Z290" i="32"/>
  <c r="Y290" i="32"/>
  <c r="G548" i="31"/>
  <c r="N548" i="32" s="1"/>
  <c r="O290" i="32"/>
  <c r="X497" i="32"/>
  <c r="AO102" i="32"/>
  <c r="G265" i="31"/>
  <c r="M265" i="32" s="1"/>
  <c r="G231" i="31"/>
  <c r="N231" i="32" s="1"/>
  <c r="AJ44" i="32"/>
  <c r="R497" i="32"/>
  <c r="O129" i="32"/>
  <c r="AB82" i="32"/>
  <c r="O82" i="32"/>
  <c r="H82" i="32"/>
  <c r="AM102" i="32"/>
  <c r="BL550" i="31"/>
  <c r="BL129" i="31"/>
  <c r="AP182" i="32"/>
  <c r="G225" i="31"/>
  <c r="P225" i="32" s="1"/>
  <c r="X290" i="32"/>
  <c r="J133" i="32"/>
  <c r="X82" i="32"/>
  <c r="AV102" i="32"/>
  <c r="G557" i="31"/>
  <c r="N557" i="32" s="1"/>
  <c r="AI217" i="32"/>
  <c r="L129" i="32"/>
  <c r="I82" i="32"/>
  <c r="BL379" i="31"/>
  <c r="BJ291" i="31"/>
  <c r="G270" i="31"/>
  <c r="K270" i="32" s="1"/>
  <c r="BJ91" i="31"/>
  <c r="G252" i="31"/>
  <c r="O252" i="32" s="1"/>
  <c r="G582" i="31"/>
  <c r="M582" i="32" s="1"/>
  <c r="L574" i="32"/>
  <c r="P497" i="32"/>
  <c r="AA129" i="32"/>
  <c r="N392" i="32"/>
  <c r="N129" i="32"/>
  <c r="J82" i="32"/>
  <c r="AA82" i="32"/>
  <c r="AH102" i="32"/>
  <c r="BL446" i="31"/>
  <c r="W82" i="32"/>
  <c r="V82" i="32"/>
  <c r="G165" i="31"/>
  <c r="U165" i="32" s="1"/>
  <c r="Q82" i="32"/>
  <c r="Z133" i="32"/>
  <c r="AB129" i="32"/>
  <c r="AS44" i="32"/>
  <c r="AB493" i="32"/>
  <c r="G355" i="31"/>
  <c r="M355" i="32" s="1"/>
  <c r="BP360" i="31"/>
  <c r="AB574" i="32"/>
  <c r="AR217" i="32"/>
  <c r="T497" i="32"/>
  <c r="Q129" i="32"/>
  <c r="Y82" i="32"/>
  <c r="X392" i="32"/>
  <c r="L82" i="32"/>
  <c r="AU102" i="32"/>
  <c r="BP82" i="31"/>
  <c r="BP290" i="31"/>
  <c r="Z82" i="32"/>
  <c r="T82" i="32"/>
  <c r="AK44" i="32"/>
  <c r="BP379" i="31"/>
  <c r="BJ483" i="31"/>
  <c r="BS82" i="31"/>
  <c r="BT82" i="31" s="1"/>
  <c r="AS182" i="32"/>
  <c r="Q213" i="32"/>
  <c r="AV217" i="32"/>
  <c r="J497" i="32"/>
  <c r="R129" i="32"/>
  <c r="AM24" i="32"/>
  <c r="W392" i="32"/>
  <c r="K82" i="32"/>
  <c r="AR283" i="32"/>
  <c r="AN102" i="32"/>
  <c r="BJ252" i="31"/>
  <c r="BL252" i="31"/>
  <c r="BL225" i="31"/>
  <c r="BJ225" i="31"/>
  <c r="BS435" i="31"/>
  <c r="BT435" i="31" s="1"/>
  <c r="BP511" i="31"/>
  <c r="M547" i="32"/>
  <c r="K511" i="32"/>
  <c r="T213" i="32"/>
  <c r="M290" i="32"/>
  <c r="U38" i="32"/>
  <c r="N290" i="32"/>
  <c r="Y133" i="32"/>
  <c r="M259" i="32"/>
  <c r="AS77" i="32"/>
  <c r="BL509" i="31"/>
  <c r="BJ290" i="31"/>
  <c r="AR441" i="31"/>
  <c r="M213" i="32"/>
  <c r="AO182" i="32"/>
  <c r="AA340" i="32"/>
  <c r="I213" i="32"/>
  <c r="K290" i="32"/>
  <c r="S290" i="32"/>
  <c r="AU44" i="32"/>
  <c r="S133" i="32"/>
  <c r="Q133" i="32"/>
  <c r="H129" i="32"/>
  <c r="K129" i="32"/>
  <c r="W511" i="32"/>
  <c r="U259" i="32"/>
  <c r="AN77" i="32"/>
  <c r="BL632" i="31"/>
  <c r="R532" i="32"/>
  <c r="G632" i="31"/>
  <c r="AA632" i="32" s="1"/>
  <c r="O213" i="32"/>
  <c r="AB290" i="32"/>
  <c r="AH44" i="32"/>
  <c r="AA38" i="32"/>
  <c r="AA532" i="32"/>
  <c r="BL192" i="31"/>
  <c r="BJ133" i="31"/>
  <c r="AC641" i="31"/>
  <c r="AS641" i="32" s="1"/>
  <c r="AR182" i="32"/>
  <c r="AH182" i="32"/>
  <c r="Z213" i="32"/>
  <c r="L290" i="32"/>
  <c r="AA290" i="32"/>
  <c r="AN44" i="32"/>
  <c r="R133" i="32"/>
  <c r="W133" i="32"/>
  <c r="S129" i="32"/>
  <c r="R48" i="32"/>
  <c r="Z511" i="32"/>
  <c r="R259" i="32"/>
  <c r="AP77" i="32"/>
  <c r="S435" i="32"/>
  <c r="Y213" i="32"/>
  <c r="M511" i="32"/>
  <c r="J290" i="32"/>
  <c r="AB532" i="32"/>
  <c r="AQ77" i="32"/>
  <c r="W340" i="32"/>
  <c r="U290" i="32"/>
  <c r="BP129" i="31"/>
  <c r="BP158" i="31"/>
  <c r="BJ85" i="31"/>
  <c r="AN182" i="32"/>
  <c r="BW182" i="31"/>
  <c r="BX182" i="31" s="1"/>
  <c r="AB213" i="32"/>
  <c r="W213" i="32"/>
  <c r="P290" i="32"/>
  <c r="AR44" i="32"/>
  <c r="AM44" i="32"/>
  <c r="X133" i="32"/>
  <c r="AA133" i="32"/>
  <c r="Y129" i="32"/>
  <c r="X129" i="32"/>
  <c r="U511" i="32"/>
  <c r="O511" i="32"/>
  <c r="Q259" i="32"/>
  <c r="AL77" i="32"/>
  <c r="AB435" i="32"/>
  <c r="AA262" i="32"/>
  <c r="X511" i="32"/>
  <c r="AA511" i="32"/>
  <c r="G580" i="31"/>
  <c r="M580" i="32" s="1"/>
  <c r="V213" i="32"/>
  <c r="G17" i="31"/>
  <c r="L17" i="32" s="1"/>
  <c r="L133" i="32"/>
  <c r="H511" i="32"/>
  <c r="BL503" i="31"/>
  <c r="P511" i="32"/>
  <c r="BS129" i="31"/>
  <c r="BT129" i="31" s="1"/>
  <c r="AK77" i="32"/>
  <c r="AL182" i="32"/>
  <c r="U213" i="32"/>
  <c r="R213" i="32"/>
  <c r="R290" i="32"/>
  <c r="AV44" i="32"/>
  <c r="BW44" i="31"/>
  <c r="BX44" i="31" s="1"/>
  <c r="I133" i="32"/>
  <c r="P133" i="32"/>
  <c r="V511" i="32"/>
  <c r="V129" i="32"/>
  <c r="I129" i="32"/>
  <c r="Q511" i="32"/>
  <c r="J511" i="32"/>
  <c r="AA259" i="32"/>
  <c r="AI77" i="32"/>
  <c r="T435" i="32"/>
  <c r="V532" i="32"/>
  <c r="N133" i="32"/>
  <c r="AR210" i="31"/>
  <c r="BP435" i="31"/>
  <c r="BS511" i="31"/>
  <c r="BT511" i="31" s="1"/>
  <c r="S213" i="32"/>
  <c r="I511" i="32"/>
  <c r="H213" i="32"/>
  <c r="AA435" i="32"/>
  <c r="X213" i="32"/>
  <c r="AO44" i="32"/>
  <c r="BL511" i="31"/>
  <c r="G98" i="31"/>
  <c r="M98" i="32" s="1"/>
  <c r="U340" i="32"/>
  <c r="I290" i="32"/>
  <c r="U316" i="32"/>
  <c r="T511" i="32"/>
  <c r="O133" i="32"/>
  <c r="Y435" i="32"/>
  <c r="BJ658" i="31"/>
  <c r="BP213" i="31"/>
  <c r="G92" i="31"/>
  <c r="N92" i="32" s="1"/>
  <c r="G101" i="31"/>
  <c r="AA101" i="32" s="1"/>
  <c r="BS133" i="31"/>
  <c r="BT133" i="31" s="1"/>
  <c r="G91" i="31"/>
  <c r="P91" i="32" s="1"/>
  <c r="AQ182" i="32"/>
  <c r="M340" i="32"/>
  <c r="L213" i="32"/>
  <c r="J213" i="32"/>
  <c r="R413" i="32"/>
  <c r="W290" i="32"/>
  <c r="AI44" i="32"/>
  <c r="K133" i="32"/>
  <c r="V290" i="32"/>
  <c r="M129" i="32"/>
  <c r="P129" i="32"/>
  <c r="T129" i="32"/>
  <c r="R511" i="32"/>
  <c r="AB511" i="32"/>
  <c r="W259" i="32"/>
  <c r="Q435" i="32"/>
  <c r="M133" i="32"/>
  <c r="AT182" i="32"/>
  <c r="H259" i="32"/>
  <c r="P435" i="32"/>
  <c r="W532" i="32"/>
  <c r="AR77" i="32"/>
  <c r="AQ44" i="32"/>
  <c r="N511" i="32"/>
  <c r="AJ182" i="32"/>
  <c r="J259" i="32"/>
  <c r="BJ435" i="31"/>
  <c r="BS213" i="31"/>
  <c r="BT213" i="31" s="1"/>
  <c r="BP133" i="31"/>
  <c r="AV182" i="32"/>
  <c r="AA213" i="32"/>
  <c r="P213" i="32"/>
  <c r="U413" i="32"/>
  <c r="Q290" i="32"/>
  <c r="AL44" i="32"/>
  <c r="U133" i="32"/>
  <c r="W129" i="32"/>
  <c r="S511" i="32"/>
  <c r="L511" i="32"/>
  <c r="AT44" i="32"/>
  <c r="V133" i="32"/>
  <c r="R435" i="32"/>
  <c r="AK182" i="32"/>
  <c r="BJ52" i="31"/>
  <c r="BL52" i="31"/>
  <c r="W135" i="32"/>
  <c r="K135" i="32"/>
  <c r="BS574" i="31"/>
  <c r="BT574" i="31" s="1"/>
  <c r="BS135" i="31"/>
  <c r="BT135" i="31" s="1"/>
  <c r="J586" i="32"/>
  <c r="W574" i="32"/>
  <c r="U574" i="32"/>
  <c r="V127" i="32"/>
  <c r="Q645" i="32"/>
  <c r="R127" i="32"/>
  <c r="S127" i="32"/>
  <c r="V679" i="32"/>
  <c r="Q315" i="32"/>
  <c r="AH24" i="32"/>
  <c r="V660" i="32"/>
  <c r="Z660" i="32"/>
  <c r="I135" i="32"/>
  <c r="T135" i="32"/>
  <c r="AB392" i="32"/>
  <c r="AB377" i="32"/>
  <c r="Q679" i="32"/>
  <c r="H574" i="32"/>
  <c r="BL436" i="31"/>
  <c r="BP135" i="31"/>
  <c r="M574" i="32"/>
  <c r="N135" i="32"/>
  <c r="BP574" i="31"/>
  <c r="Z127" i="32"/>
  <c r="BS573" i="31"/>
  <c r="BT573" i="31" s="1"/>
  <c r="S233" i="32"/>
  <c r="K679" i="32"/>
  <c r="G202" i="31"/>
  <c r="P202" i="32" s="1"/>
  <c r="N377" i="32"/>
  <c r="N435" i="32"/>
  <c r="BJ523" i="31"/>
  <c r="BL397" i="31"/>
  <c r="BP259" i="31"/>
  <c r="G436" i="31"/>
  <c r="P436" i="32" s="1"/>
  <c r="BS222" i="31"/>
  <c r="BT222" i="31" s="1"/>
  <c r="G120" i="31"/>
  <c r="M120" i="32" s="1"/>
  <c r="BS660" i="31"/>
  <c r="BT660" i="31" s="1"/>
  <c r="T586" i="32"/>
  <c r="AA574" i="32"/>
  <c r="K395" i="32"/>
  <c r="AB127" i="32"/>
  <c r="AB315" i="32"/>
  <c r="P315" i="32"/>
  <c r="AR24" i="32"/>
  <c r="AQ24" i="32"/>
  <c r="X660" i="32"/>
  <c r="T660" i="32"/>
  <c r="X233" i="32"/>
  <c r="P14" i="32"/>
  <c r="AB14" i="32"/>
  <c r="K259" i="32"/>
  <c r="AA623" i="32"/>
  <c r="AB623" i="32"/>
  <c r="AU77" i="32"/>
  <c r="BW77" i="31"/>
  <c r="BX77" i="31" s="1"/>
  <c r="Z135" i="32"/>
  <c r="R392" i="32"/>
  <c r="X435" i="32"/>
  <c r="W435" i="32"/>
  <c r="H377" i="32"/>
  <c r="AA377" i="32"/>
  <c r="T222" i="32"/>
  <c r="R679" i="32"/>
  <c r="O679" i="32"/>
  <c r="P68" i="32"/>
  <c r="O574" i="32"/>
  <c r="W127" i="32"/>
  <c r="BP127" i="31"/>
  <c r="BS127" i="31"/>
  <c r="BT127" i="31" s="1"/>
  <c r="I392" i="32"/>
  <c r="M586" i="32"/>
  <c r="AA586" i="32"/>
  <c r="V392" i="32"/>
  <c r="T679" i="32"/>
  <c r="BJ135" i="31"/>
  <c r="BL68" i="31"/>
  <c r="BL669" i="31"/>
  <c r="BS259" i="31"/>
  <c r="BT259" i="31" s="1"/>
  <c r="G85" i="31"/>
  <c r="N85" i="32" s="1"/>
  <c r="AR613" i="31"/>
  <c r="BJ499" i="31"/>
  <c r="G280" i="31"/>
  <c r="O280" i="32" s="1"/>
  <c r="P586" i="32"/>
  <c r="L586" i="32"/>
  <c r="R574" i="32"/>
  <c r="P395" i="32"/>
  <c r="AT77" i="32"/>
  <c r="L127" i="32"/>
  <c r="N222" i="32"/>
  <c r="L315" i="32"/>
  <c r="O315" i="32"/>
  <c r="AD77" i="32"/>
  <c r="AP24" i="32"/>
  <c r="BW24" i="31"/>
  <c r="BX24" i="31" s="1"/>
  <c r="AB660" i="32"/>
  <c r="Q233" i="32"/>
  <c r="X14" i="32"/>
  <c r="Z14" i="32"/>
  <c r="P259" i="32"/>
  <c r="K623" i="32"/>
  <c r="L623" i="32"/>
  <c r="AH77" i="32"/>
  <c r="J135" i="32"/>
  <c r="AA392" i="32"/>
  <c r="L435" i="32"/>
  <c r="K435" i="32"/>
  <c r="O377" i="32"/>
  <c r="K222" i="32"/>
  <c r="P679" i="32"/>
  <c r="AR169" i="32"/>
  <c r="BL213" i="31"/>
  <c r="G173" i="31"/>
  <c r="I574" i="32"/>
  <c r="AU24" i="32"/>
  <c r="L135" i="32"/>
  <c r="P574" i="32"/>
  <c r="Y377" i="32"/>
  <c r="V135" i="32"/>
  <c r="W315" i="32"/>
  <c r="J392" i="32"/>
  <c r="Z679" i="32"/>
  <c r="Y135" i="32"/>
  <c r="J574" i="32"/>
  <c r="P127" i="32"/>
  <c r="AS24" i="32"/>
  <c r="X135" i="32"/>
  <c r="BJ516" i="31"/>
  <c r="BP645" i="31"/>
  <c r="G523" i="31"/>
  <c r="AA523" i="32" s="1"/>
  <c r="BJ66" i="31"/>
  <c r="BP284" i="31"/>
  <c r="G499" i="31"/>
  <c r="N499" i="32" s="1"/>
  <c r="G515" i="31"/>
  <c r="N515" i="32" s="1"/>
  <c r="G447" i="31"/>
  <c r="AB447" i="32" s="1"/>
  <c r="G266" i="31"/>
  <c r="AA266" i="32" s="1"/>
  <c r="BP392" i="31"/>
  <c r="M377" i="32"/>
  <c r="S573" i="32"/>
  <c r="R586" i="32"/>
  <c r="O586" i="32"/>
  <c r="K574" i="32"/>
  <c r="AA395" i="32"/>
  <c r="I127" i="32"/>
  <c r="H660" i="32"/>
  <c r="V222" i="32"/>
  <c r="N660" i="32"/>
  <c r="I315" i="32"/>
  <c r="S315" i="32"/>
  <c r="AI24" i="32"/>
  <c r="I660" i="32"/>
  <c r="AA233" i="32"/>
  <c r="R14" i="32"/>
  <c r="U14" i="32"/>
  <c r="I259" i="32"/>
  <c r="O259" i="32"/>
  <c r="Z623" i="32"/>
  <c r="AV77" i="32"/>
  <c r="U135" i="32"/>
  <c r="K392" i="32"/>
  <c r="U392" i="32"/>
  <c r="I435" i="32"/>
  <c r="X377" i="32"/>
  <c r="Q222" i="32"/>
  <c r="W679" i="32"/>
  <c r="AS169" i="32"/>
  <c r="V645" i="32"/>
  <c r="BL447" i="31"/>
  <c r="X574" i="32"/>
  <c r="H135" i="32"/>
  <c r="AJ24" i="32"/>
  <c r="AB135" i="32"/>
  <c r="BL263" i="31"/>
  <c r="K645" i="32"/>
  <c r="K315" i="32"/>
  <c r="BJ315" i="31"/>
  <c r="BL64" i="31"/>
  <c r="BS645" i="31"/>
  <c r="BT645" i="31" s="1"/>
  <c r="G64" i="31"/>
  <c r="S64" i="32" s="1"/>
  <c r="G263" i="31"/>
  <c r="L263" i="32" s="1"/>
  <c r="G535" i="31"/>
  <c r="M535" i="32" s="1"/>
  <c r="BP315" i="31"/>
  <c r="G26" i="31"/>
  <c r="Q26" i="32" s="1"/>
  <c r="BS392" i="31"/>
  <c r="BT392" i="31" s="1"/>
  <c r="J573" i="32"/>
  <c r="Q586" i="32"/>
  <c r="AB586" i="32"/>
  <c r="Q574" i="32"/>
  <c r="Q395" i="32"/>
  <c r="M660" i="32"/>
  <c r="AA645" i="32"/>
  <c r="Q127" i="32"/>
  <c r="M135" i="32"/>
  <c r="Z315" i="32"/>
  <c r="X315" i="32"/>
  <c r="AV24" i="32"/>
  <c r="W660" i="32"/>
  <c r="W14" i="32"/>
  <c r="L14" i="32"/>
  <c r="AB259" i="32"/>
  <c r="S259" i="32"/>
  <c r="P623" i="32"/>
  <c r="Y679" i="32"/>
  <c r="AO77" i="32"/>
  <c r="R135" i="32"/>
  <c r="P392" i="32"/>
  <c r="S392" i="32"/>
  <c r="BL395" i="31"/>
  <c r="Z435" i="32"/>
  <c r="S377" i="32"/>
  <c r="O222" i="32"/>
  <c r="X679" i="32"/>
  <c r="AL169" i="32"/>
  <c r="H392" i="32"/>
  <c r="H586" i="32"/>
  <c r="G52" i="31"/>
  <c r="M52" i="32" s="1"/>
  <c r="BP573" i="31"/>
  <c r="X586" i="32"/>
  <c r="X127" i="32"/>
  <c r="P135" i="32"/>
  <c r="I586" i="32"/>
  <c r="Z645" i="32"/>
  <c r="T127" i="32"/>
  <c r="T377" i="32"/>
  <c r="BP660" i="31"/>
  <c r="BL392" i="31"/>
  <c r="Q660" i="32"/>
  <c r="O135" i="32"/>
  <c r="U377" i="32"/>
  <c r="BL586" i="31"/>
  <c r="G446" i="31"/>
  <c r="X446" i="32" s="1"/>
  <c r="G452" i="31"/>
  <c r="U452" i="32" s="1"/>
  <c r="BS315" i="31"/>
  <c r="BT315" i="31" s="1"/>
  <c r="X573" i="32"/>
  <c r="K586" i="32"/>
  <c r="S586" i="32"/>
  <c r="S574" i="32"/>
  <c r="S395" i="32"/>
  <c r="Y259" i="32"/>
  <c r="L645" i="32"/>
  <c r="AA558" i="32"/>
  <c r="O127" i="32"/>
  <c r="J315" i="32"/>
  <c r="M392" i="32"/>
  <c r="AN24" i="32"/>
  <c r="M315" i="32"/>
  <c r="P660" i="32"/>
  <c r="T14" i="32"/>
  <c r="L259" i="32"/>
  <c r="X259" i="32"/>
  <c r="J623" i="32"/>
  <c r="N586" i="32"/>
  <c r="AM77" i="32"/>
  <c r="Q135" i="32"/>
  <c r="Q392" i="32"/>
  <c r="O392" i="32"/>
  <c r="O435" i="32"/>
  <c r="Z377" i="32"/>
  <c r="U222" i="32"/>
  <c r="AB222" i="32"/>
  <c r="AB679" i="32"/>
  <c r="BL201" i="31"/>
  <c r="BW169" i="31"/>
  <c r="BX169" i="31" s="1"/>
  <c r="V259" i="32"/>
  <c r="U127" i="32"/>
  <c r="G397" i="31"/>
  <c r="W397" i="32" s="1"/>
  <c r="M127" i="32"/>
  <c r="J127" i="32"/>
  <c r="S135" i="32"/>
  <c r="AT24" i="32"/>
  <c r="AK24" i="32"/>
  <c r="U660" i="32"/>
  <c r="L392" i="32"/>
  <c r="J679" i="32"/>
  <c r="BL127" i="31"/>
  <c r="BL574" i="31"/>
  <c r="BL623" i="31"/>
  <c r="BS58" i="31"/>
  <c r="BT58" i="31" s="1"/>
  <c r="BS586" i="31"/>
  <c r="BT586" i="31" s="1"/>
  <c r="BP377" i="31"/>
  <c r="N574" i="32"/>
  <c r="W586" i="32"/>
  <c r="Z574" i="32"/>
  <c r="T574" i="32"/>
  <c r="X395" i="32"/>
  <c r="W645" i="32"/>
  <c r="N623" i="32"/>
  <c r="U558" i="32"/>
  <c r="Y127" i="32"/>
  <c r="AA127" i="32"/>
  <c r="V435" i="32"/>
  <c r="V315" i="32"/>
  <c r="V574" i="32"/>
  <c r="T315" i="32"/>
  <c r="S38" i="32"/>
  <c r="AO24" i="32"/>
  <c r="Q14" i="32"/>
  <c r="Z259" i="32"/>
  <c r="T259" i="32"/>
  <c r="H679" i="32"/>
  <c r="M435" i="32"/>
  <c r="T392" i="32"/>
  <c r="Z392" i="32"/>
  <c r="J435" i="32"/>
  <c r="J377" i="32"/>
  <c r="AA222" i="32"/>
  <c r="Z222" i="32"/>
  <c r="S679" i="32"/>
  <c r="G159" i="31"/>
  <c r="G278" i="31"/>
  <c r="AB278" i="32" s="1"/>
  <c r="BL164" i="31"/>
  <c r="BL237" i="31"/>
  <c r="M575" i="32"/>
  <c r="G410" i="31"/>
  <c r="R410" i="32" s="1"/>
  <c r="Y258" i="32"/>
  <c r="P258" i="32"/>
  <c r="I258" i="32"/>
  <c r="H258" i="32"/>
  <c r="G474" i="31"/>
  <c r="BL474" i="31"/>
  <c r="AD26" i="32"/>
  <c r="AT26" i="32"/>
  <c r="AI26" i="32"/>
  <c r="AN26" i="32"/>
  <c r="BW26" i="31"/>
  <c r="BX26" i="31" s="1"/>
  <c r="AP26" i="32"/>
  <c r="AJ26" i="32"/>
  <c r="AR26" i="32"/>
  <c r="AL26" i="32"/>
  <c r="BL486" i="31"/>
  <c r="BP532" i="31"/>
  <c r="T532" i="32"/>
  <c r="AM283" i="32"/>
  <c r="AR244" i="31"/>
  <c r="AR243" i="31"/>
  <c r="BL681" i="31"/>
  <c r="G681" i="31"/>
  <c r="M681" i="32" s="1"/>
  <c r="H233" i="32"/>
  <c r="AB233" i="32"/>
  <c r="O233" i="32"/>
  <c r="BS233" i="31"/>
  <c r="BT233" i="31" s="1"/>
  <c r="T233" i="32"/>
  <c r="BP233" i="31"/>
  <c r="J233" i="32"/>
  <c r="P233" i="32"/>
  <c r="AB48" i="32"/>
  <c r="T48" i="32"/>
  <c r="BP48" i="31"/>
  <c r="L48" i="32"/>
  <c r="O48" i="32"/>
  <c r="I233" i="32"/>
  <c r="G29" i="31"/>
  <c r="G56" i="31"/>
  <c r="L56" i="32" s="1"/>
  <c r="BS575" i="31"/>
  <c r="BT575" i="31" s="1"/>
  <c r="H575" i="32"/>
  <c r="BJ457" i="31"/>
  <c r="M343" i="32"/>
  <c r="BS343" i="31"/>
  <c r="BT343" i="31" s="1"/>
  <c r="V301" i="32"/>
  <c r="M301" i="32"/>
  <c r="J575" i="32"/>
  <c r="BL308" i="31"/>
  <c r="G308" i="31"/>
  <c r="AA308" i="32" s="1"/>
  <c r="BP365" i="31"/>
  <c r="L258" i="32"/>
  <c r="K38" i="32"/>
  <c r="G100" i="31"/>
  <c r="Z100" i="32" s="1"/>
  <c r="BL100" i="31"/>
  <c r="BS532" i="31"/>
  <c r="BT532" i="31" s="1"/>
  <c r="P38" i="32"/>
  <c r="G84" i="31"/>
  <c r="AA84" i="32" s="1"/>
  <c r="BJ468" i="31"/>
  <c r="BL468" i="31"/>
  <c r="AK283" i="32"/>
  <c r="I575" i="32"/>
  <c r="N610" i="32"/>
  <c r="BP610" i="31"/>
  <c r="J38" i="32"/>
  <c r="G102" i="31"/>
  <c r="BL102" i="31"/>
  <c r="G240" i="31"/>
  <c r="R240" i="32" s="1"/>
  <c r="N395" i="32"/>
  <c r="R38" i="32"/>
  <c r="P48" i="32"/>
  <c r="W233" i="32"/>
  <c r="AH26" i="32"/>
  <c r="AP283" i="32"/>
  <c r="AV169" i="32"/>
  <c r="Y395" i="32"/>
  <c r="Y532" i="32"/>
  <c r="O575" i="32"/>
  <c r="N233" i="32"/>
  <c r="Q38" i="32"/>
  <c r="Z48" i="32"/>
  <c r="AS26" i="32"/>
  <c r="BL647" i="31"/>
  <c r="G41" i="31"/>
  <c r="M41" i="32" s="1"/>
  <c r="G80" i="31"/>
  <c r="J80" i="32" s="1"/>
  <c r="BJ80" i="31"/>
  <c r="AR555" i="31"/>
  <c r="BP375" i="31"/>
  <c r="L573" i="32"/>
  <c r="M233" i="32"/>
  <c r="P575" i="32"/>
  <c r="Z233" i="32"/>
  <c r="AM26" i="32"/>
  <c r="X532" i="32"/>
  <c r="V291" i="32"/>
  <c r="Q291" i="32"/>
  <c r="H316" i="32"/>
  <c r="X316" i="32"/>
  <c r="Q316" i="32"/>
  <c r="K316" i="32"/>
  <c r="J68" i="32"/>
  <c r="W68" i="32"/>
  <c r="N68" i="32"/>
  <c r="AA68" i="32"/>
  <c r="V68" i="32"/>
  <c r="O68" i="32"/>
  <c r="BL278" i="31"/>
  <c r="AR297" i="31"/>
  <c r="AR296" i="31"/>
  <c r="Y38" i="32"/>
  <c r="X38" i="32"/>
  <c r="BS38" i="31"/>
  <c r="BT38" i="31" s="1"/>
  <c r="Z38" i="32"/>
  <c r="W38" i="32"/>
  <c r="BP38" i="31"/>
  <c r="H38" i="32"/>
  <c r="V38" i="32"/>
  <c r="AB38" i="32"/>
  <c r="T38" i="32"/>
  <c r="BL422" i="31"/>
  <c r="G324" i="31"/>
  <c r="S324" i="32" s="1"/>
  <c r="AU26" i="32"/>
  <c r="BL56" i="31"/>
  <c r="BJ56" i="31"/>
  <c r="BS365" i="31"/>
  <c r="BT365" i="31" s="1"/>
  <c r="AI283" i="32"/>
  <c r="I375" i="32"/>
  <c r="BS375" i="31"/>
  <c r="BT375" i="31" s="1"/>
  <c r="H375" i="32"/>
  <c r="X375" i="32"/>
  <c r="K375" i="32"/>
  <c r="P375" i="32"/>
  <c r="V375" i="32"/>
  <c r="U375" i="32"/>
  <c r="S375" i="32"/>
  <c r="L375" i="32"/>
  <c r="H340" i="32"/>
  <c r="O340" i="32"/>
  <c r="T340" i="32"/>
  <c r="I340" i="32"/>
  <c r="G561" i="31"/>
  <c r="M561" i="32" s="1"/>
  <c r="S48" i="32"/>
  <c r="L532" i="32"/>
  <c r="Z375" i="32"/>
  <c r="H395" i="32"/>
  <c r="R395" i="32"/>
  <c r="I395" i="32"/>
  <c r="U395" i="32"/>
  <c r="Z395" i="32"/>
  <c r="BS395" i="31"/>
  <c r="BT395" i="31" s="1"/>
  <c r="W395" i="32"/>
  <c r="BP395" i="31"/>
  <c r="AQ169" i="32"/>
  <c r="AJ169" i="32"/>
  <c r="AM169" i="32"/>
  <c r="AN169" i="32"/>
  <c r="AK169" i="32"/>
  <c r="AO169" i="32"/>
  <c r="G169" i="31"/>
  <c r="W169" i="32" s="1"/>
  <c r="BJ340" i="31"/>
  <c r="G162" i="31"/>
  <c r="AB395" i="32"/>
  <c r="G195" i="31"/>
  <c r="M195" i="32" s="1"/>
  <c r="BL582" i="31"/>
  <c r="BJ582" i="31"/>
  <c r="AB573" i="32"/>
  <c r="T395" i="32"/>
  <c r="H532" i="32"/>
  <c r="J532" i="32"/>
  <c r="G327" i="31"/>
  <c r="Z327" i="32" s="1"/>
  <c r="BL557" i="31"/>
  <c r="BJ557" i="31"/>
  <c r="BL365" i="31"/>
  <c r="G457" i="31"/>
  <c r="Q457" i="32" s="1"/>
  <c r="G363" i="31"/>
  <c r="R363" i="32" s="1"/>
  <c r="BS48" i="31"/>
  <c r="BT48" i="31" s="1"/>
  <c r="G468" i="31"/>
  <c r="N468" i="32" s="1"/>
  <c r="AK26" i="32"/>
  <c r="O395" i="32"/>
  <c r="BL182" i="31"/>
  <c r="BJ182" i="31"/>
  <c r="I38" i="32"/>
  <c r="AR642" i="31"/>
  <c r="AR643" i="31"/>
  <c r="M38" i="32"/>
  <c r="L233" i="32"/>
  <c r="T375" i="32"/>
  <c r="AH169" i="32"/>
  <c r="S575" i="32"/>
  <c r="L575" i="32"/>
  <c r="Z575" i="32"/>
  <c r="R575" i="32"/>
  <c r="AB575" i="32"/>
  <c r="T575" i="32"/>
  <c r="U575" i="32"/>
  <c r="Q575" i="32"/>
  <c r="W575" i="32"/>
  <c r="G538" i="31"/>
  <c r="M538" i="32" s="1"/>
  <c r="BL76" i="31"/>
  <c r="BP575" i="31"/>
  <c r="N38" i="32"/>
  <c r="AT283" i="32"/>
  <c r="AD283" i="32"/>
  <c r="AV283" i="32"/>
  <c r="AO283" i="32"/>
  <c r="AH283" i="32"/>
  <c r="AL283" i="32"/>
  <c r="AU283" i="32"/>
  <c r="N532" i="32"/>
  <c r="O532" i="32"/>
  <c r="U532" i="32"/>
  <c r="Q532" i="32"/>
  <c r="S532" i="32"/>
  <c r="M532" i="32"/>
  <c r="P532" i="32"/>
  <c r="N384" i="32"/>
  <c r="Y384" i="32"/>
  <c r="R384" i="32"/>
  <c r="W384" i="32"/>
  <c r="AA384" i="32"/>
  <c r="AB384" i="32"/>
  <c r="AA575" i="32"/>
  <c r="AQ26" i="32"/>
  <c r="U573" i="32"/>
  <c r="R573" i="32"/>
  <c r="AA573" i="32"/>
  <c r="T573" i="32"/>
  <c r="W573" i="32"/>
  <c r="K573" i="32"/>
  <c r="O573" i="32"/>
  <c r="I573" i="32"/>
  <c r="P573" i="32"/>
  <c r="BL532" i="31"/>
  <c r="AO26" i="32"/>
  <c r="AJ283" i="32"/>
  <c r="BN708" i="31"/>
  <c r="BP708" i="31" s="1"/>
  <c r="BO714" i="31" s="1"/>
  <c r="BP707" i="31"/>
  <c r="BO713" i="31" s="1"/>
  <c r="BJ548" i="31"/>
  <c r="K575" i="32"/>
  <c r="Z532" i="32"/>
  <c r="R375" i="32"/>
  <c r="G665" i="31"/>
  <c r="N665" i="32" s="1"/>
  <c r="G23" i="31"/>
  <c r="BJ29" i="31"/>
  <c r="V233" i="32"/>
  <c r="M365" i="32"/>
  <c r="AD169" i="32"/>
  <c r="K233" i="32"/>
  <c r="J375" i="32"/>
  <c r="N573" i="32"/>
  <c r="AP169" i="32"/>
  <c r="BJ525" i="31"/>
  <c r="BJ233" i="31"/>
  <c r="BJ588" i="31"/>
  <c r="BL195" i="31"/>
  <c r="Y233" i="32"/>
  <c r="Z573" i="32"/>
  <c r="V395" i="32"/>
  <c r="L38" i="32"/>
  <c r="U233" i="32"/>
  <c r="K532" i="32"/>
  <c r="M573" i="32"/>
  <c r="AU169" i="32"/>
  <c r="V340" i="32"/>
  <c r="BJ231" i="31"/>
  <c r="BS377" i="31"/>
  <c r="BT377" i="31" s="1"/>
  <c r="AS217" i="32"/>
  <c r="N497" i="32"/>
  <c r="M504" i="32"/>
  <c r="J645" i="32"/>
  <c r="O497" i="32"/>
  <c r="AA504" i="32"/>
  <c r="W377" i="32"/>
  <c r="AP102" i="32"/>
  <c r="BL497" i="31"/>
  <c r="G201" i="31"/>
  <c r="K201" i="32" s="1"/>
  <c r="AN217" i="32"/>
  <c r="R645" i="32"/>
  <c r="O645" i="32"/>
  <c r="Z497" i="32"/>
  <c r="K504" i="32"/>
  <c r="H504" i="32"/>
  <c r="R377" i="32"/>
  <c r="AS102" i="32"/>
  <c r="BL618" i="31"/>
  <c r="G115" i="31"/>
  <c r="M115" i="32" s="1"/>
  <c r="G483" i="31"/>
  <c r="K483" i="32" s="1"/>
  <c r="AU217" i="32"/>
  <c r="U645" i="32"/>
  <c r="I645" i="32"/>
  <c r="I497" i="32"/>
  <c r="W504" i="32"/>
  <c r="I377" i="32"/>
  <c r="AQ102" i="32"/>
  <c r="Y315" i="32"/>
  <c r="BJ660" i="31"/>
  <c r="BS504" i="31"/>
  <c r="BT504" i="31" s="1"/>
  <c r="AQ217" i="32"/>
  <c r="AB645" i="32"/>
  <c r="T645" i="32"/>
  <c r="K497" i="32"/>
  <c r="Q504" i="32"/>
  <c r="AD217" i="32"/>
  <c r="Q377" i="32"/>
  <c r="AL102" i="32"/>
  <c r="AK102" i="32"/>
  <c r="BS493" i="31"/>
  <c r="BT493" i="31" s="1"/>
  <c r="Y244" i="31"/>
  <c r="G354" i="31"/>
  <c r="M354" i="32" s="1"/>
  <c r="BJ620" i="31"/>
  <c r="BJ31" i="31"/>
  <c r="AB258" i="32"/>
  <c r="S258" i="32"/>
  <c r="N258" i="32"/>
  <c r="L493" i="32"/>
  <c r="BJ694" i="31"/>
  <c r="BP493" i="31"/>
  <c r="BJ500" i="31"/>
  <c r="V493" i="32"/>
  <c r="K258" i="32"/>
  <c r="W258" i="32"/>
  <c r="M218" i="32"/>
  <c r="K301" i="32"/>
  <c r="M258" i="32"/>
  <c r="O493" i="32"/>
  <c r="BJ580" i="31"/>
  <c r="J258" i="32"/>
  <c r="AA258" i="32"/>
  <c r="W301" i="32"/>
  <c r="M380" i="32"/>
  <c r="Y493" i="32"/>
  <c r="P493" i="32"/>
  <c r="BS258" i="31"/>
  <c r="BT258" i="31" s="1"/>
  <c r="BP380" i="31"/>
  <c r="Q258" i="32"/>
  <c r="AS314" i="32"/>
  <c r="S493" i="32"/>
  <c r="BP697" i="31"/>
  <c r="BJ318" i="31"/>
  <c r="Y547" i="32"/>
  <c r="R258" i="32"/>
  <c r="AV314" i="32"/>
  <c r="R668" i="32"/>
  <c r="X493" i="32"/>
  <c r="Q493" i="32"/>
  <c r="G83" i="31"/>
  <c r="I83" i="32" s="1"/>
  <c r="BJ693" i="31"/>
  <c r="O258" i="32"/>
  <c r="O218" i="32"/>
  <c r="AQ314" i="32"/>
  <c r="AA493" i="32"/>
  <c r="BJ258" i="31"/>
  <c r="BJ335" i="31"/>
  <c r="Z258" i="32"/>
  <c r="K218" i="32"/>
  <c r="AL314" i="32"/>
  <c r="M493" i="32"/>
  <c r="I493" i="32"/>
  <c r="AL615" i="32"/>
  <c r="BS610" i="31"/>
  <c r="BT610" i="31" s="1"/>
  <c r="N493" i="32"/>
  <c r="BJ149" i="31"/>
  <c r="P291" i="32"/>
  <c r="T258" i="32"/>
  <c r="I218" i="32"/>
  <c r="AI314" i="32"/>
  <c r="P547" i="32"/>
  <c r="N291" i="32"/>
  <c r="K493" i="32"/>
  <c r="J493" i="32"/>
  <c r="BP258" i="31"/>
  <c r="W291" i="32"/>
  <c r="N134" i="32"/>
  <c r="X258" i="32"/>
  <c r="S218" i="32"/>
  <c r="AN314" i="32"/>
  <c r="W547" i="32"/>
  <c r="W493" i="32"/>
  <c r="T493" i="32"/>
  <c r="BL380" i="31"/>
  <c r="BJ563" i="31"/>
  <c r="R291" i="32"/>
  <c r="V258" i="32"/>
  <c r="U258" i="32"/>
  <c r="Q547" i="32"/>
  <c r="R493" i="32"/>
  <c r="U493" i="32"/>
  <c r="BL50" i="31"/>
  <c r="BJ50" i="31"/>
  <c r="AA74" i="32"/>
  <c r="AB53" i="32"/>
  <c r="AI615" i="32"/>
  <c r="BJ413" i="31"/>
  <c r="L218" i="32"/>
  <c r="M262" i="32"/>
  <c r="I262" i="32"/>
  <c r="X413" i="32"/>
  <c r="T301" i="32"/>
  <c r="BL313" i="31"/>
  <c r="G50" i="31"/>
  <c r="I301" i="32"/>
  <c r="BL551" i="31"/>
  <c r="BJ396" i="31"/>
  <c r="G28" i="31"/>
  <c r="S28" i="32" s="1"/>
  <c r="G551" i="31"/>
  <c r="X551" i="32" s="1"/>
  <c r="G335" i="31"/>
  <c r="S335" i="32" s="1"/>
  <c r="AR96" i="31"/>
  <c r="BJ205" i="31"/>
  <c r="BP301" i="31"/>
  <c r="R340" i="32"/>
  <c r="Z413" i="32"/>
  <c r="M58" i="32"/>
  <c r="N58" i="32"/>
  <c r="J316" i="32"/>
  <c r="R218" i="32"/>
  <c r="AI184" i="32"/>
  <c r="V547" i="32"/>
  <c r="AR314" i="32"/>
  <c r="AH314" i="32"/>
  <c r="S547" i="32"/>
  <c r="AA547" i="32"/>
  <c r="Z301" i="32"/>
  <c r="O301" i="32"/>
  <c r="X74" i="32"/>
  <c r="AA48" i="32"/>
  <c r="AD615" i="32"/>
  <c r="I53" i="32"/>
  <c r="AA53" i="32"/>
  <c r="U341" i="32"/>
  <c r="AN615" i="32"/>
  <c r="R262" i="32"/>
  <c r="Z68" i="32"/>
  <c r="I68" i="32"/>
  <c r="BL316" i="31"/>
  <c r="AB301" i="32"/>
  <c r="H53" i="32"/>
  <c r="U53" i="32"/>
  <c r="AS615" i="32"/>
  <c r="BL300" i="31"/>
  <c r="AB218" i="32"/>
  <c r="P301" i="32"/>
  <c r="S53" i="32"/>
  <c r="AR615" i="32"/>
  <c r="Q262" i="32"/>
  <c r="O316" i="32"/>
  <c r="X53" i="32"/>
  <c r="Z262" i="32"/>
  <c r="BJ696" i="31"/>
  <c r="BJ292" i="31"/>
  <c r="BJ235" i="31"/>
  <c r="BL537" i="31"/>
  <c r="G99" i="31"/>
  <c r="T99" i="32" s="1"/>
  <c r="Y571" i="31"/>
  <c r="BS301" i="31"/>
  <c r="BT301" i="31" s="1"/>
  <c r="G533" i="31"/>
  <c r="R533" i="32" s="1"/>
  <c r="AB340" i="32"/>
  <c r="L413" i="32"/>
  <c r="W413" i="32"/>
  <c r="W316" i="32"/>
  <c r="N340" i="32"/>
  <c r="Z218" i="32"/>
  <c r="AM184" i="32"/>
  <c r="AJ314" i="32"/>
  <c r="BW314" i="31"/>
  <c r="BX314" i="31" s="1"/>
  <c r="U547" i="32"/>
  <c r="T547" i="32"/>
  <c r="Y316" i="32"/>
  <c r="J301" i="32"/>
  <c r="Q301" i="32"/>
  <c r="L74" i="32"/>
  <c r="W48" i="32"/>
  <c r="W53" i="32"/>
  <c r="AP615" i="32"/>
  <c r="L262" i="32"/>
  <c r="S68" i="32"/>
  <c r="O53" i="32"/>
  <c r="BL321" i="31"/>
  <c r="J218" i="32"/>
  <c r="V53" i="32"/>
  <c r="I316" i="32"/>
  <c r="P218" i="32"/>
  <c r="BL630" i="31"/>
  <c r="H301" i="32"/>
  <c r="K413" i="32"/>
  <c r="Q218" i="32"/>
  <c r="L301" i="32"/>
  <c r="Q53" i="32"/>
  <c r="V218" i="32"/>
  <c r="BL547" i="31"/>
  <c r="BS74" i="31"/>
  <c r="BT74" i="31" s="1"/>
  <c r="G693" i="31"/>
  <c r="X693" i="32" s="1"/>
  <c r="BJ170" i="31"/>
  <c r="G339" i="31"/>
  <c r="V339" i="32" s="1"/>
  <c r="AC404" i="31"/>
  <c r="AO404" i="32" s="1"/>
  <c r="G659" i="31"/>
  <c r="T659" i="32" s="1"/>
  <c r="M48" i="32"/>
  <c r="J340" i="32"/>
  <c r="L340" i="32"/>
  <c r="AA413" i="32"/>
  <c r="J413" i="32"/>
  <c r="V74" i="32"/>
  <c r="L316" i="32"/>
  <c r="T218" i="32"/>
  <c r="AN184" i="32"/>
  <c r="AM314" i="32"/>
  <c r="Z547" i="32"/>
  <c r="O547" i="32"/>
  <c r="M630" i="32"/>
  <c r="U301" i="32"/>
  <c r="AA301" i="32"/>
  <c r="I74" i="32"/>
  <c r="H48" i="32"/>
  <c r="U48" i="32"/>
  <c r="M68" i="32"/>
  <c r="M413" i="32"/>
  <c r="K53" i="32"/>
  <c r="Y68" i="32"/>
  <c r="AU615" i="32"/>
  <c r="J262" i="32"/>
  <c r="Q68" i="32"/>
  <c r="BL584" i="31"/>
  <c r="N301" i="32"/>
  <c r="O74" i="32"/>
  <c r="BS284" i="31"/>
  <c r="BT284" i="31" s="1"/>
  <c r="Q74" i="32"/>
  <c r="Z316" i="32"/>
  <c r="R74" i="32"/>
  <c r="AQ615" i="32"/>
  <c r="Z74" i="32"/>
  <c r="G670" i="31"/>
  <c r="I670" i="32" s="1"/>
  <c r="I413" i="32"/>
  <c r="R316" i="32"/>
  <c r="T74" i="32"/>
  <c r="T53" i="32"/>
  <c r="AJ615" i="32"/>
  <c r="Y74" i="32"/>
  <c r="M53" i="32"/>
  <c r="L341" i="32"/>
  <c r="BW615" i="31"/>
  <c r="BX615" i="31" s="1"/>
  <c r="BL445" i="31"/>
  <c r="BJ53" i="31"/>
  <c r="BP74" i="31"/>
  <c r="BP53" i="31"/>
  <c r="BS547" i="31"/>
  <c r="BT547" i="31" s="1"/>
  <c r="BJ266" i="31"/>
  <c r="G536" i="31"/>
  <c r="X536" i="32" s="1"/>
  <c r="G31" i="31"/>
  <c r="L31" i="32" s="1"/>
  <c r="BP340" i="31"/>
  <c r="G412" i="31"/>
  <c r="M412" i="32" s="1"/>
  <c r="K340" i="32"/>
  <c r="S340" i="32"/>
  <c r="P413" i="32"/>
  <c r="T413" i="32"/>
  <c r="AA316" i="32"/>
  <c r="W218" i="32"/>
  <c r="AP314" i="32"/>
  <c r="J547" i="32"/>
  <c r="K547" i="32"/>
  <c r="X301" i="32"/>
  <c r="H74" i="32"/>
  <c r="P74" i="32"/>
  <c r="X48" i="32"/>
  <c r="K48" i="32"/>
  <c r="Z53" i="32"/>
  <c r="N53" i="32"/>
  <c r="AH615" i="32"/>
  <c r="H68" i="32"/>
  <c r="K68" i="32"/>
  <c r="X262" i="32"/>
  <c r="S413" i="32"/>
  <c r="AB316" i="32"/>
  <c r="AA218" i="32"/>
  <c r="R547" i="32"/>
  <c r="N218" i="32"/>
  <c r="R53" i="32"/>
  <c r="BL357" i="31"/>
  <c r="G313" i="31"/>
  <c r="R313" i="32" s="1"/>
  <c r="BL218" i="31"/>
  <c r="N284" i="32"/>
  <c r="AB74" i="32"/>
  <c r="AM615" i="32"/>
  <c r="BL567" i="31"/>
  <c r="G486" i="31"/>
  <c r="W486" i="32" s="1"/>
  <c r="BS630" i="31"/>
  <c r="BT630" i="31" s="1"/>
  <c r="BS53" i="31"/>
  <c r="BT53" i="31" s="1"/>
  <c r="BP547" i="31"/>
  <c r="BP218" i="31"/>
  <c r="G525" i="31"/>
  <c r="X525" i="32" s="1"/>
  <c r="BS68" i="31"/>
  <c r="BT68" i="31" s="1"/>
  <c r="BP316" i="31"/>
  <c r="AR72" i="31"/>
  <c r="BS321" i="31"/>
  <c r="BT321" i="31" s="1"/>
  <c r="AR541" i="31"/>
  <c r="G584" i="31"/>
  <c r="L584" i="32" s="1"/>
  <c r="BS340" i="31"/>
  <c r="BT340" i="31" s="1"/>
  <c r="G615" i="31"/>
  <c r="I615" i="32" s="1"/>
  <c r="Q340" i="32"/>
  <c r="P340" i="32"/>
  <c r="AB413" i="32"/>
  <c r="O413" i="32"/>
  <c r="S316" i="32"/>
  <c r="Y48" i="32"/>
  <c r="X218" i="32"/>
  <c r="V48" i="32"/>
  <c r="AO314" i="32"/>
  <c r="X547" i="32"/>
  <c r="R301" i="32"/>
  <c r="J74" i="32"/>
  <c r="S74" i="32"/>
  <c r="J48" i="32"/>
  <c r="Q48" i="32"/>
  <c r="N316" i="32"/>
  <c r="P53" i="32"/>
  <c r="AO615" i="32"/>
  <c r="R68" i="32"/>
  <c r="Y218" i="32"/>
  <c r="Y301" i="32"/>
  <c r="U74" i="32"/>
  <c r="Y262" i="32"/>
  <c r="L53" i="32"/>
  <c r="U262" i="32"/>
  <c r="H547" i="32"/>
  <c r="AB547" i="32"/>
  <c r="L547" i="32"/>
  <c r="N74" i="32"/>
  <c r="BL284" i="31"/>
  <c r="BL354" i="31"/>
  <c r="BS218" i="31"/>
  <c r="BT218" i="31" s="1"/>
  <c r="BP68" i="31"/>
  <c r="BS316" i="31"/>
  <c r="BT316" i="31" s="1"/>
  <c r="BP321" i="31"/>
  <c r="BP343" i="31"/>
  <c r="X340" i="32"/>
  <c r="Z340" i="32"/>
  <c r="T316" i="32"/>
  <c r="P316" i="32"/>
  <c r="U218" i="32"/>
  <c r="I547" i="32"/>
  <c r="M316" i="32"/>
  <c r="S301" i="32"/>
  <c r="K74" i="32"/>
  <c r="W74" i="32"/>
  <c r="I48" i="32"/>
  <c r="J53" i="32"/>
  <c r="AT615" i="32"/>
  <c r="AV615" i="32"/>
  <c r="S262" i="32"/>
  <c r="BL372" i="31"/>
  <c r="BJ372" i="31"/>
  <c r="BJ332" i="31"/>
  <c r="BL332" i="31"/>
  <c r="BJ506" i="31"/>
  <c r="P558" i="32"/>
  <c r="P341" i="32"/>
  <c r="AR141" i="31"/>
  <c r="BL356" i="31"/>
  <c r="BL151" i="31"/>
  <c r="BJ394" i="31"/>
  <c r="BL51" i="31"/>
  <c r="G281" i="31"/>
  <c r="O281" i="32" s="1"/>
  <c r="G633" i="31"/>
  <c r="Q633" i="32" s="1"/>
  <c r="BJ646" i="31"/>
  <c r="BL581" i="31"/>
  <c r="BS291" i="31"/>
  <c r="BT291" i="31" s="1"/>
  <c r="BJ147" i="31"/>
  <c r="Z384" i="32"/>
  <c r="J384" i="32"/>
  <c r="U291" i="32"/>
  <c r="L558" i="32"/>
  <c r="P504" i="32"/>
  <c r="N416" i="32"/>
  <c r="X341" i="32"/>
  <c r="L465" i="32"/>
  <c r="V465" i="32"/>
  <c r="G449" i="31"/>
  <c r="O449" i="32" s="1"/>
  <c r="S341" i="32"/>
  <c r="BL107" i="31"/>
  <c r="BL84" i="31"/>
  <c r="BS384" i="31"/>
  <c r="BT384" i="31" s="1"/>
  <c r="G151" i="31"/>
  <c r="P151" i="32" s="1"/>
  <c r="BJ108" i="31"/>
  <c r="BP291" i="31"/>
  <c r="X384" i="32"/>
  <c r="P384" i="32"/>
  <c r="I291" i="32"/>
  <c r="AA291" i="32"/>
  <c r="X558" i="32"/>
  <c r="N465" i="32"/>
  <c r="R504" i="32"/>
  <c r="AA341" i="32"/>
  <c r="P465" i="32"/>
  <c r="T465" i="32"/>
  <c r="Q465" i="32"/>
  <c r="M558" i="32"/>
  <c r="BJ465" i="31"/>
  <c r="BL185" i="31"/>
  <c r="BL251" i="31"/>
  <c r="BP384" i="31"/>
  <c r="BS383" i="31"/>
  <c r="BT383" i="31" s="1"/>
  <c r="BP671" i="31"/>
  <c r="G372" i="31"/>
  <c r="AA372" i="32" s="1"/>
  <c r="BS416" i="31"/>
  <c r="BT416" i="31" s="1"/>
  <c r="G422" i="31"/>
  <c r="G618" i="31"/>
  <c r="I384" i="32"/>
  <c r="U384" i="32"/>
  <c r="T291" i="32"/>
  <c r="K291" i="32"/>
  <c r="Z558" i="32"/>
  <c r="N504" i="32"/>
  <c r="U504" i="32"/>
  <c r="I341" i="32"/>
  <c r="H291" i="32"/>
  <c r="R465" i="32"/>
  <c r="W465" i="32"/>
  <c r="BJ479" i="31"/>
  <c r="U465" i="32"/>
  <c r="O384" i="32"/>
  <c r="T384" i="32"/>
  <c r="AB291" i="32"/>
  <c r="S291" i="32"/>
  <c r="I558" i="32"/>
  <c r="H384" i="32"/>
  <c r="I504" i="32"/>
  <c r="AB504" i="32"/>
  <c r="M384" i="32"/>
  <c r="K341" i="32"/>
  <c r="X465" i="32"/>
  <c r="O465" i="32"/>
  <c r="G393" i="31"/>
  <c r="M393" i="32" s="1"/>
  <c r="BP558" i="31"/>
  <c r="AR420" i="31"/>
  <c r="BJ77" i="31"/>
  <c r="BL504" i="31"/>
  <c r="BJ90" i="31"/>
  <c r="BJ686" i="31"/>
  <c r="BL78" i="31"/>
  <c r="BS558" i="31"/>
  <c r="BT558" i="31" s="1"/>
  <c r="AC699" i="31"/>
  <c r="AP699" i="32" s="1"/>
  <c r="G149" i="31"/>
  <c r="I149" i="32" s="1"/>
  <c r="BJ633" i="31"/>
  <c r="G686" i="31"/>
  <c r="G251" i="31"/>
  <c r="BP465" i="31"/>
  <c r="L384" i="32"/>
  <c r="L291" i="32"/>
  <c r="X291" i="32"/>
  <c r="N341" i="32"/>
  <c r="J558" i="32"/>
  <c r="S504" i="32"/>
  <c r="T504" i="32"/>
  <c r="M291" i="32"/>
  <c r="H465" i="32"/>
  <c r="T341" i="32"/>
  <c r="W341" i="32"/>
  <c r="J465" i="32"/>
  <c r="AA465" i="32"/>
  <c r="Q558" i="32"/>
  <c r="M465" i="32"/>
  <c r="AB465" i="32"/>
  <c r="BL361" i="31"/>
  <c r="BP383" i="31"/>
  <c r="BL362" i="31"/>
  <c r="BL19" i="31"/>
  <c r="G90" i="31"/>
  <c r="U90" i="32" s="1"/>
  <c r="BS341" i="31"/>
  <c r="BT341" i="31" s="1"/>
  <c r="G513" i="31"/>
  <c r="W513" i="32" s="1"/>
  <c r="BS465" i="31"/>
  <c r="BT465" i="31" s="1"/>
  <c r="K384" i="32"/>
  <c r="Z291" i="32"/>
  <c r="AB558" i="32"/>
  <c r="T558" i="32"/>
  <c r="Z504" i="32"/>
  <c r="O504" i="32"/>
  <c r="O341" i="32"/>
  <c r="Z341" i="32"/>
  <c r="S465" i="32"/>
  <c r="H558" i="32"/>
  <c r="K465" i="32"/>
  <c r="AR256" i="31"/>
  <c r="Q384" i="32"/>
  <c r="O291" i="32"/>
  <c r="R558" i="32"/>
  <c r="O558" i="32"/>
  <c r="V504" i="32"/>
  <c r="M341" i="32"/>
  <c r="X504" i="32"/>
  <c r="L504" i="32"/>
  <c r="Q341" i="32"/>
  <c r="R341" i="32"/>
  <c r="Z465" i="32"/>
  <c r="Y465" i="32"/>
  <c r="BJ576" i="31"/>
  <c r="K558" i="32"/>
  <c r="BL416" i="31"/>
  <c r="BL277" i="31"/>
  <c r="BL272" i="31"/>
  <c r="BL281" i="31"/>
  <c r="BL482" i="31"/>
  <c r="BP341" i="31"/>
  <c r="G426" i="31"/>
  <c r="P426" i="32" s="1"/>
  <c r="BP504" i="31"/>
  <c r="G77" i="31"/>
  <c r="L77" i="32" s="1"/>
  <c r="G585" i="31"/>
  <c r="W585" i="32" s="1"/>
  <c r="G237" i="31"/>
  <c r="I237" i="32" s="1"/>
  <c r="G581" i="31"/>
  <c r="W581" i="32" s="1"/>
  <c r="G649" i="31"/>
  <c r="M649" i="32" s="1"/>
  <c r="S384" i="32"/>
  <c r="J291" i="32"/>
  <c r="H341" i="32"/>
  <c r="W558" i="32"/>
  <c r="S558" i="32"/>
  <c r="V341" i="32"/>
  <c r="J504" i="32"/>
  <c r="Y558" i="32"/>
  <c r="AB341" i="32"/>
  <c r="J341" i="32"/>
  <c r="V558" i="32"/>
  <c r="Y291" i="32"/>
  <c r="M683" i="32"/>
  <c r="M330" i="32"/>
  <c r="M658" i="32"/>
  <c r="M88" i="32"/>
  <c r="BL425" i="31"/>
  <c r="BJ425" i="31"/>
  <c r="M269" i="32"/>
  <c r="N185" i="32"/>
  <c r="BJ105" i="31"/>
  <c r="G332" i="31"/>
  <c r="G19" i="31"/>
  <c r="M697" i="32"/>
  <c r="W185" i="32"/>
  <c r="M396" i="32"/>
  <c r="M408" i="32"/>
  <c r="AB185" i="32"/>
  <c r="G646" i="31"/>
  <c r="M572" i="32"/>
  <c r="N697" i="32"/>
  <c r="BS185" i="31"/>
  <c r="BT185" i="31" s="1"/>
  <c r="BL152" i="31"/>
  <c r="AR113" i="31"/>
  <c r="BS105" i="31"/>
  <c r="BT105" i="31" s="1"/>
  <c r="V185" i="32"/>
  <c r="H697" i="32"/>
  <c r="M505" i="32"/>
  <c r="AF154" i="32"/>
  <c r="M44" i="32"/>
  <c r="G498" i="31"/>
  <c r="S498" i="32" s="1"/>
  <c r="M277" i="32"/>
  <c r="Y697" i="32"/>
  <c r="BL122" i="31"/>
  <c r="G595" i="31"/>
  <c r="AB595" i="32" s="1"/>
  <c r="AF553" i="32"/>
  <c r="BL374" i="31"/>
  <c r="M458" i="32"/>
  <c r="N375" i="32"/>
  <c r="Y375" i="32"/>
  <c r="M181" i="32"/>
  <c r="AE687" i="32"/>
  <c r="V469" i="32"/>
  <c r="M501" i="32"/>
  <c r="M448" i="32"/>
  <c r="M389" i="32"/>
  <c r="M196" i="32"/>
  <c r="BK700" i="31"/>
  <c r="BL69" i="31"/>
  <c r="M203" i="32"/>
  <c r="M356" i="32"/>
  <c r="AG553" i="32"/>
  <c r="M427" i="32"/>
  <c r="M138" i="32"/>
  <c r="V427" i="32"/>
  <c r="G78" i="31"/>
  <c r="H78" i="32" s="1"/>
  <c r="N346" i="32"/>
  <c r="M506" i="32"/>
  <c r="AF595" i="32"/>
  <c r="BJ398" i="31"/>
  <c r="BL398" i="31"/>
  <c r="BL668" i="31"/>
  <c r="BL239" i="31"/>
  <c r="BJ239" i="31"/>
  <c r="AK184" i="32"/>
  <c r="AD184" i="32"/>
  <c r="AT184" i="32"/>
  <c r="AL184" i="32"/>
  <c r="AP184" i="32"/>
  <c r="AS184" i="32"/>
  <c r="AO184" i="32"/>
  <c r="AH184" i="32"/>
  <c r="AQ184" i="32"/>
  <c r="AV184" i="32"/>
  <c r="X567" i="32"/>
  <c r="G451" i="31"/>
  <c r="T451" i="32" s="1"/>
  <c r="Y153" i="32"/>
  <c r="V153" i="32"/>
  <c r="H153" i="32"/>
  <c r="AG428" i="32"/>
  <c r="AF428" i="32"/>
  <c r="BP134" i="31"/>
  <c r="AE428" i="32"/>
  <c r="I567" i="32"/>
  <c r="BL134" i="31"/>
  <c r="G529" i="31"/>
  <c r="W529" i="32" s="1"/>
  <c r="BL529" i="31"/>
  <c r="BS134" i="31"/>
  <c r="BT134" i="31" s="1"/>
  <c r="BJ659" i="31"/>
  <c r="G166" i="31"/>
  <c r="R166" i="32" s="1"/>
  <c r="G604" i="31"/>
  <c r="Y604" i="32" s="1"/>
  <c r="AB134" i="32"/>
  <c r="T567" i="32"/>
  <c r="G463" i="31"/>
  <c r="M463" i="32" s="1"/>
  <c r="BL463" i="31"/>
  <c r="Y668" i="32"/>
  <c r="H668" i="32"/>
  <c r="K668" i="32"/>
  <c r="Q668" i="32"/>
  <c r="S668" i="32"/>
  <c r="AA668" i="32"/>
  <c r="AB668" i="32"/>
  <c r="L668" i="32"/>
  <c r="W668" i="32"/>
  <c r="O668" i="32"/>
  <c r="T668" i="32"/>
  <c r="V668" i="32"/>
  <c r="P668" i="32"/>
  <c r="J567" i="32"/>
  <c r="G117" i="31"/>
  <c r="U134" i="32"/>
  <c r="BJ269" i="31"/>
  <c r="BP609" i="31"/>
  <c r="V609" i="32"/>
  <c r="BS464" i="31"/>
  <c r="BT464" i="31" s="1"/>
  <c r="BP464" i="31"/>
  <c r="AR519" i="31"/>
  <c r="AE304" i="32"/>
  <c r="AG304" i="32"/>
  <c r="M57" i="32"/>
  <c r="G695" i="31"/>
  <c r="Q695" i="32" s="1"/>
  <c r="G414" i="31"/>
  <c r="Z668" i="32"/>
  <c r="G650" i="31"/>
  <c r="Q650" i="32" s="1"/>
  <c r="BJ650" i="31"/>
  <c r="AF304" i="32"/>
  <c r="Q567" i="32"/>
  <c r="H134" i="32"/>
  <c r="V134" i="32"/>
  <c r="L134" i="32"/>
  <c r="K134" i="32"/>
  <c r="S134" i="32"/>
  <c r="J134" i="32"/>
  <c r="P134" i="32"/>
  <c r="I134" i="32"/>
  <c r="M134" i="32"/>
  <c r="X134" i="32"/>
  <c r="T134" i="32"/>
  <c r="O134" i="32"/>
  <c r="BL46" i="31"/>
  <c r="BJ46" i="31"/>
  <c r="BJ25" i="31"/>
  <c r="BL25" i="31"/>
  <c r="BL672" i="31"/>
  <c r="BJ672" i="31"/>
  <c r="G599" i="31"/>
  <c r="O599" i="32" s="1"/>
  <c r="Q134" i="32"/>
  <c r="G549" i="31"/>
  <c r="Z549" i="32" s="1"/>
  <c r="G81" i="31"/>
  <c r="L81" i="32" s="1"/>
  <c r="G434" i="31"/>
  <c r="X434" i="32" s="1"/>
  <c r="BJ434" i="31"/>
  <c r="BW184" i="31"/>
  <c r="BX184" i="31" s="1"/>
  <c r="BL695" i="31"/>
  <c r="BJ695" i="31"/>
  <c r="G437" i="31"/>
  <c r="J437" i="32" s="1"/>
  <c r="BL437" i="31"/>
  <c r="AE385" i="32"/>
  <c r="AF385" i="32"/>
  <c r="G467" i="31"/>
  <c r="BL467" i="31"/>
  <c r="G334" i="31"/>
  <c r="M334" i="32" s="1"/>
  <c r="BL274" i="31"/>
  <c r="G672" i="31"/>
  <c r="O672" i="32" s="1"/>
  <c r="BJ166" i="31"/>
  <c r="G477" i="31"/>
  <c r="Z477" i="32" s="1"/>
  <c r="M357" i="32"/>
  <c r="G143" i="31"/>
  <c r="AB143" i="32" s="1"/>
  <c r="BL143" i="31"/>
  <c r="X668" i="32"/>
  <c r="W134" i="32"/>
  <c r="AR629" i="31"/>
  <c r="AR628" i="31"/>
  <c r="BP696" i="31"/>
  <c r="N696" i="32"/>
  <c r="BS625" i="31"/>
  <c r="BT625" i="31" s="1"/>
  <c r="BP625" i="31"/>
  <c r="H625" i="32"/>
  <c r="M153" i="32"/>
  <c r="M668" i="32"/>
  <c r="G418" i="31"/>
  <c r="Y418" i="32" s="1"/>
  <c r="BL215" i="31"/>
  <c r="BS415" i="31"/>
  <c r="BT415" i="31" s="1"/>
  <c r="M415" i="32"/>
  <c r="G345" i="31"/>
  <c r="BL345" i="31"/>
  <c r="G651" i="31"/>
  <c r="U651" i="32" s="1"/>
  <c r="G622" i="31"/>
  <c r="W622" i="32" s="1"/>
  <c r="G61" i="31"/>
  <c r="G239" i="31"/>
  <c r="P239" i="32" s="1"/>
  <c r="M188" i="31"/>
  <c r="M191" i="31"/>
  <c r="BJ202" i="31"/>
  <c r="G453" i="31"/>
  <c r="M453" i="32" s="1"/>
  <c r="G67" i="31"/>
  <c r="BL67" i="31"/>
  <c r="AF706" i="32"/>
  <c r="M236" i="32"/>
  <c r="AE674" i="32"/>
  <c r="G684" i="31"/>
  <c r="U684" i="32" s="1"/>
  <c r="G216" i="31"/>
  <c r="U216" i="32" s="1"/>
  <c r="BJ216" i="31"/>
  <c r="I668" i="32"/>
  <c r="AA134" i="32"/>
  <c r="G502" i="31"/>
  <c r="M502" i="32" s="1"/>
  <c r="G409" i="31"/>
  <c r="G25" i="31"/>
  <c r="V25" i="32" s="1"/>
  <c r="BP668" i="31"/>
  <c r="H185" i="32"/>
  <c r="O185" i="32"/>
  <c r="I185" i="32"/>
  <c r="AA185" i="32"/>
  <c r="X185" i="32"/>
  <c r="Y185" i="32"/>
  <c r="Q185" i="32"/>
  <c r="Z185" i="32"/>
  <c r="P185" i="32"/>
  <c r="U185" i="32"/>
  <c r="T185" i="32"/>
  <c r="L185" i="32"/>
  <c r="J185" i="32"/>
  <c r="BP185" i="31"/>
  <c r="G59" i="31"/>
  <c r="BL59" i="31"/>
  <c r="BL432" i="31"/>
  <c r="BJ501" i="31"/>
  <c r="G176" i="31"/>
  <c r="K176" i="32" s="1"/>
  <c r="M609" i="32"/>
  <c r="BJ587" i="31"/>
  <c r="BL587" i="31"/>
  <c r="N685" i="32"/>
  <c r="M685" i="32"/>
  <c r="G238" i="31"/>
  <c r="W238" i="32" s="1"/>
  <c r="M185" i="32"/>
  <c r="AG674" i="32"/>
  <c r="AR184" i="32"/>
  <c r="Y567" i="32"/>
  <c r="Y134" i="32"/>
  <c r="S185" i="32"/>
  <c r="U668" i="32"/>
  <c r="G21" i="31"/>
  <c r="O21" i="32" s="1"/>
  <c r="AG470" i="32"/>
  <c r="U567" i="32"/>
  <c r="P567" i="32"/>
  <c r="K567" i="32"/>
  <c r="Z567" i="32"/>
  <c r="BS567" i="31"/>
  <c r="BT567" i="31" s="1"/>
  <c r="AA567" i="32"/>
  <c r="S567" i="32"/>
  <c r="BP567" i="31"/>
  <c r="L567" i="32"/>
  <c r="W567" i="32"/>
  <c r="V567" i="32"/>
  <c r="R567" i="32"/>
  <c r="O567" i="32"/>
  <c r="N567" i="32"/>
  <c r="H567" i="32"/>
  <c r="AB567" i="32"/>
  <c r="G678" i="31"/>
  <c r="BJ678" i="31"/>
  <c r="G398" i="31"/>
  <c r="O398" i="32" s="1"/>
  <c r="G546" i="31"/>
  <c r="M546" i="32" s="1"/>
  <c r="R134" i="32"/>
  <c r="G543" i="31"/>
  <c r="G425" i="31"/>
  <c r="Y425" i="32" s="1"/>
  <c r="BJ117" i="31"/>
  <c r="BL314" i="31"/>
  <c r="H109" i="32"/>
  <c r="BL409" i="31"/>
  <c r="BK641" i="31"/>
  <c r="BK643" i="31"/>
  <c r="AR368" i="31"/>
  <c r="G175" i="31"/>
  <c r="I175" i="32" s="1"/>
  <c r="AU184" i="32"/>
  <c r="M20" i="32"/>
  <c r="BS20" i="31"/>
  <c r="BT20" i="31" s="1"/>
  <c r="K185" i="32"/>
  <c r="J668" i="32"/>
  <c r="G601" i="31"/>
  <c r="N668" i="32"/>
  <c r="BL262" i="31"/>
  <c r="BL184" i="31"/>
  <c r="BJ204" i="31"/>
  <c r="M131" i="32"/>
  <c r="M174" i="32"/>
  <c r="G122" i="31"/>
  <c r="AB262" i="32"/>
  <c r="BS262" i="31"/>
  <c r="BT262" i="31" s="1"/>
  <c r="N413" i="32"/>
  <c r="Y413" i="32"/>
  <c r="H413" i="32"/>
  <c r="V413" i="32"/>
  <c r="M272" i="32"/>
  <c r="G687" i="31"/>
  <c r="H687" i="32" s="1"/>
  <c r="Y427" i="32"/>
  <c r="N321" i="32"/>
  <c r="O262" i="32"/>
  <c r="G32" i="31"/>
  <c r="Y32" i="32" s="1"/>
  <c r="BJ585" i="31"/>
  <c r="M394" i="32"/>
  <c r="M329" i="32"/>
  <c r="M107" i="32"/>
  <c r="Y469" i="32"/>
  <c r="AE704" i="32"/>
  <c r="AF111" i="32"/>
  <c r="P262" i="32"/>
  <c r="H573" i="32"/>
  <c r="Y573" i="32"/>
  <c r="V573" i="32"/>
  <c r="BP288" i="31"/>
  <c r="AE595" i="32"/>
  <c r="AF704" i="32"/>
  <c r="T262" i="32"/>
  <c r="BJ575" i="31"/>
  <c r="BL575" i="31"/>
  <c r="BS288" i="31"/>
  <c r="BT288" i="31" s="1"/>
  <c r="BJ265" i="31"/>
  <c r="M69" i="32"/>
  <c r="M271" i="32"/>
  <c r="BP262" i="31"/>
  <c r="H262" i="32"/>
  <c r="AG704" i="32"/>
  <c r="K262" i="32"/>
  <c r="AT314" i="32"/>
  <c r="AK314" i="32"/>
  <c r="AD314" i="32"/>
  <c r="M12" i="32"/>
  <c r="M444" i="32"/>
  <c r="N262" i="32"/>
  <c r="W262" i="32"/>
  <c r="Y575" i="32"/>
  <c r="V575" i="32"/>
  <c r="N575" i="32"/>
  <c r="U516" i="32"/>
  <c r="L516" i="32"/>
  <c r="O516" i="32"/>
  <c r="S516" i="32"/>
  <c r="AB516" i="32"/>
  <c r="AA516" i="32"/>
  <c r="J516" i="32"/>
  <c r="I516" i="32"/>
  <c r="Z516" i="32"/>
  <c r="P516" i="32"/>
  <c r="W516" i="32"/>
  <c r="X516" i="32"/>
  <c r="R516" i="32"/>
  <c r="T516" i="32"/>
  <c r="Q516" i="32"/>
  <c r="K516" i="32"/>
  <c r="Y516" i="32"/>
  <c r="V516" i="32"/>
  <c r="H516" i="32"/>
  <c r="N516" i="32"/>
  <c r="M516" i="32"/>
  <c r="U528" i="32"/>
  <c r="AB528" i="32"/>
  <c r="S528" i="32"/>
  <c r="O528" i="32"/>
  <c r="R528" i="32"/>
  <c r="AA528" i="32"/>
  <c r="L528" i="32"/>
  <c r="P528" i="32"/>
  <c r="W528" i="32"/>
  <c r="T528" i="32"/>
  <c r="J528" i="32"/>
  <c r="I528" i="32"/>
  <c r="Z528" i="32"/>
  <c r="X528" i="32"/>
  <c r="Q528" i="32"/>
  <c r="K528" i="32"/>
  <c r="V528" i="32"/>
  <c r="Y528" i="32"/>
  <c r="H528" i="32"/>
  <c r="N528" i="32"/>
  <c r="M528" i="32"/>
  <c r="K507" i="32"/>
  <c r="AA507" i="32"/>
  <c r="U507" i="32"/>
  <c r="T507" i="32"/>
  <c r="L507" i="32"/>
  <c r="AB507" i="32"/>
  <c r="R507" i="32"/>
  <c r="Q507" i="32"/>
  <c r="W507" i="32"/>
  <c r="O507" i="32"/>
  <c r="X507" i="32"/>
  <c r="P507" i="32"/>
  <c r="J507" i="32"/>
  <c r="Z507" i="32"/>
  <c r="I507" i="32"/>
  <c r="S507" i="32"/>
  <c r="Y507" i="32"/>
  <c r="H507" i="32"/>
  <c r="V507" i="32"/>
  <c r="N507" i="32"/>
  <c r="M507" i="32"/>
  <c r="W24" i="32"/>
  <c r="Q24" i="32"/>
  <c r="J24" i="32"/>
  <c r="L24" i="32"/>
  <c r="P24" i="32"/>
  <c r="AB24" i="32"/>
  <c r="O24" i="32"/>
  <c r="R24" i="32"/>
  <c r="X24" i="32"/>
  <c r="I24" i="32"/>
  <c r="T24" i="32"/>
  <c r="U24" i="32"/>
  <c r="K24" i="32"/>
  <c r="AA24" i="32"/>
  <c r="S24" i="32"/>
  <c r="Z24" i="32"/>
  <c r="H24" i="32"/>
  <c r="V24" i="32"/>
  <c r="Y24" i="32"/>
  <c r="M24" i="32"/>
  <c r="N24" i="32"/>
  <c r="U484" i="32"/>
  <c r="AB484" i="32"/>
  <c r="L484" i="32"/>
  <c r="T484" i="32"/>
  <c r="P484" i="32"/>
  <c r="R484" i="32"/>
  <c r="W484" i="32"/>
  <c r="AA484" i="32"/>
  <c r="Q484" i="32"/>
  <c r="K484" i="32"/>
  <c r="O484" i="32"/>
  <c r="J484" i="32"/>
  <c r="Z484" i="32"/>
  <c r="S484" i="32"/>
  <c r="I484" i="32"/>
  <c r="X484" i="32"/>
  <c r="V484" i="32"/>
  <c r="H484" i="32"/>
  <c r="Y484" i="32"/>
  <c r="N484" i="32"/>
  <c r="M484" i="32"/>
  <c r="BJ559" i="31"/>
  <c r="BL559" i="31"/>
  <c r="AA577" i="32"/>
  <c r="O577" i="32"/>
  <c r="L577" i="32"/>
  <c r="AB577" i="32"/>
  <c r="Q577" i="32"/>
  <c r="W577" i="32"/>
  <c r="P577" i="32"/>
  <c r="R577" i="32"/>
  <c r="I577" i="32"/>
  <c r="T577" i="32"/>
  <c r="K577" i="32"/>
  <c r="U577" i="32"/>
  <c r="S577" i="32"/>
  <c r="X577" i="32"/>
  <c r="J577" i="32"/>
  <c r="Z577" i="32"/>
  <c r="Y577" i="32"/>
  <c r="V577" i="32"/>
  <c r="H577" i="32"/>
  <c r="M577" i="32"/>
  <c r="N577" i="32"/>
  <c r="X187" i="32"/>
  <c r="S187" i="32"/>
  <c r="T187" i="32"/>
  <c r="K187" i="32"/>
  <c r="AA187" i="32"/>
  <c r="U187" i="32"/>
  <c r="Q187" i="32"/>
  <c r="O187" i="32"/>
  <c r="I187" i="32"/>
  <c r="L187" i="32"/>
  <c r="P187" i="32"/>
  <c r="AB187" i="32"/>
  <c r="R187" i="32"/>
  <c r="J187" i="32"/>
  <c r="Z187" i="32"/>
  <c r="W187" i="32"/>
  <c r="N187" i="32"/>
  <c r="BW395" i="31"/>
  <c r="BX395" i="31" s="1"/>
  <c r="AS395" i="32"/>
  <c r="AV395" i="32"/>
  <c r="AO395" i="32"/>
  <c r="AM395" i="32"/>
  <c r="AH395" i="32"/>
  <c r="AN395" i="32"/>
  <c r="AQ395" i="32"/>
  <c r="AU395" i="32"/>
  <c r="AP395" i="32"/>
  <c r="AJ395" i="32"/>
  <c r="AL395" i="32"/>
  <c r="AI395" i="32"/>
  <c r="AR395" i="32"/>
  <c r="AD395" i="32"/>
  <c r="AT395" i="32"/>
  <c r="U287" i="32"/>
  <c r="L287" i="32"/>
  <c r="AB287" i="32"/>
  <c r="J287" i="32"/>
  <c r="R287" i="32"/>
  <c r="Z287" i="32"/>
  <c r="I287" i="32"/>
  <c r="P287" i="32"/>
  <c r="W287" i="32"/>
  <c r="X287" i="32"/>
  <c r="T287" i="32"/>
  <c r="Q287" i="32"/>
  <c r="K287" i="32"/>
  <c r="O287" i="32"/>
  <c r="AA287" i="32"/>
  <c r="S287" i="32"/>
  <c r="V287" i="32"/>
  <c r="H287" i="32"/>
  <c r="N287" i="32"/>
  <c r="Y287" i="32"/>
  <c r="BW83" i="31"/>
  <c r="BX83" i="31" s="1"/>
  <c r="AS83" i="32"/>
  <c r="AJ83" i="32"/>
  <c r="AH83" i="32"/>
  <c r="AN83" i="32"/>
  <c r="AQ83" i="32"/>
  <c r="AU83" i="32"/>
  <c r="AM83" i="32"/>
  <c r="AO83" i="32"/>
  <c r="AI83" i="32"/>
  <c r="AP83" i="32"/>
  <c r="AV83" i="32"/>
  <c r="AL83" i="32"/>
  <c r="AR83" i="32"/>
  <c r="AD83" i="32"/>
  <c r="AK83" i="32"/>
  <c r="AT83" i="32"/>
  <c r="BW355" i="31"/>
  <c r="BX355" i="31" s="1"/>
  <c r="AS355" i="32"/>
  <c r="AQ355" i="32"/>
  <c r="AU355" i="32"/>
  <c r="AJ355" i="32"/>
  <c r="AL355" i="32"/>
  <c r="AP355" i="32"/>
  <c r="AI355" i="32"/>
  <c r="AO355" i="32"/>
  <c r="AM355" i="32"/>
  <c r="AV355" i="32"/>
  <c r="AH355" i="32"/>
  <c r="AN355" i="32"/>
  <c r="AR355" i="32"/>
  <c r="AD355" i="32"/>
  <c r="AT355" i="32"/>
  <c r="AK355" i="32"/>
  <c r="BW545" i="31"/>
  <c r="BX545" i="31" s="1"/>
  <c r="AL545" i="32"/>
  <c r="AQ545" i="32"/>
  <c r="AU545" i="32"/>
  <c r="AM545" i="32"/>
  <c r="AO545" i="32"/>
  <c r="AV545" i="32"/>
  <c r="AI545" i="32"/>
  <c r="AJ545" i="32"/>
  <c r="AP545" i="32"/>
  <c r="AN545" i="32"/>
  <c r="AS545" i="32"/>
  <c r="AH545" i="32"/>
  <c r="AR545" i="32"/>
  <c r="AT545" i="32"/>
  <c r="AK545" i="32"/>
  <c r="AD545" i="32"/>
  <c r="BW360" i="31"/>
  <c r="BX360" i="31" s="1"/>
  <c r="AO360" i="32"/>
  <c r="AH360" i="32"/>
  <c r="AN360" i="32"/>
  <c r="AU360" i="32"/>
  <c r="AS360" i="32"/>
  <c r="AQ360" i="32"/>
  <c r="AL360" i="32"/>
  <c r="AV360" i="32"/>
  <c r="AI360" i="32"/>
  <c r="AP360" i="32"/>
  <c r="AJ360" i="32"/>
  <c r="AM360" i="32"/>
  <c r="AR360" i="32"/>
  <c r="AT360" i="32"/>
  <c r="AK360" i="32"/>
  <c r="AD360" i="32"/>
  <c r="U482" i="32"/>
  <c r="L482" i="32"/>
  <c r="AB482" i="32"/>
  <c r="P482" i="32"/>
  <c r="R482" i="32"/>
  <c r="T482" i="32"/>
  <c r="Q482" i="32"/>
  <c r="K482" i="32"/>
  <c r="AA482" i="32"/>
  <c r="J482" i="32"/>
  <c r="S482" i="32"/>
  <c r="O482" i="32"/>
  <c r="W482" i="32"/>
  <c r="Z482" i="32"/>
  <c r="I482" i="32"/>
  <c r="X482" i="32"/>
  <c r="V482" i="32"/>
  <c r="H482" i="32"/>
  <c r="Y482" i="32"/>
  <c r="BW605" i="31"/>
  <c r="BX605" i="31" s="1"/>
  <c r="AQ605" i="32"/>
  <c r="AU605" i="32"/>
  <c r="AM605" i="32"/>
  <c r="AO605" i="32"/>
  <c r="AV605" i="32"/>
  <c r="AI605" i="32"/>
  <c r="AJ605" i="32"/>
  <c r="AH605" i="32"/>
  <c r="AL605" i="32"/>
  <c r="AP605" i="32"/>
  <c r="AN605" i="32"/>
  <c r="AS605" i="32"/>
  <c r="AR605" i="32"/>
  <c r="AT605" i="32"/>
  <c r="AD605" i="32"/>
  <c r="O657" i="32"/>
  <c r="T657" i="32"/>
  <c r="K657" i="32"/>
  <c r="AA657" i="32"/>
  <c r="U657" i="32"/>
  <c r="J657" i="32"/>
  <c r="W657" i="32"/>
  <c r="Z657" i="32"/>
  <c r="P657" i="32"/>
  <c r="Q657" i="32"/>
  <c r="L657" i="32"/>
  <c r="I657" i="32"/>
  <c r="S657" i="32"/>
  <c r="AB657" i="32"/>
  <c r="X657" i="32"/>
  <c r="R657" i="32"/>
  <c r="V657" i="32"/>
  <c r="H657" i="32"/>
  <c r="Y657" i="32"/>
  <c r="N657" i="32"/>
  <c r="K527" i="32"/>
  <c r="T527" i="32"/>
  <c r="AA527" i="32"/>
  <c r="U527" i="32"/>
  <c r="W527" i="32"/>
  <c r="P527" i="32"/>
  <c r="L527" i="32"/>
  <c r="AB527" i="32"/>
  <c r="R527" i="32"/>
  <c r="Q527" i="32"/>
  <c r="O527" i="32"/>
  <c r="Z527" i="32"/>
  <c r="I527" i="32"/>
  <c r="S527" i="32"/>
  <c r="X527" i="32"/>
  <c r="J527" i="32"/>
  <c r="N527" i="32"/>
  <c r="H527" i="32"/>
  <c r="V527" i="32"/>
  <c r="Y527" i="32"/>
  <c r="BS455" i="31"/>
  <c r="BT455" i="31" s="1"/>
  <c r="U455" i="32"/>
  <c r="K455" i="32"/>
  <c r="AA455" i="32"/>
  <c r="R455" i="32"/>
  <c r="Q455" i="32"/>
  <c r="J455" i="32"/>
  <c r="P455" i="32"/>
  <c r="Z455" i="32"/>
  <c r="O455" i="32"/>
  <c r="S455" i="32"/>
  <c r="L455" i="32"/>
  <c r="T455" i="32"/>
  <c r="AB455" i="32"/>
  <c r="W455" i="32"/>
  <c r="I455" i="32"/>
  <c r="X455" i="32"/>
  <c r="Y455" i="32"/>
  <c r="N455" i="32"/>
  <c r="H455" i="32"/>
  <c r="V455" i="32"/>
  <c r="BW523" i="31"/>
  <c r="BX523" i="31" s="1"/>
  <c r="AV523" i="32"/>
  <c r="AO523" i="32"/>
  <c r="AM523" i="32"/>
  <c r="AH523" i="32"/>
  <c r="AN523" i="32"/>
  <c r="AJ523" i="32"/>
  <c r="AU523" i="32"/>
  <c r="AP523" i="32"/>
  <c r="AS523" i="32"/>
  <c r="AL523" i="32"/>
  <c r="AI523" i="32"/>
  <c r="AQ523" i="32"/>
  <c r="AR523" i="32"/>
  <c r="AD523" i="32"/>
  <c r="AK523" i="32"/>
  <c r="AT523" i="32"/>
  <c r="BW382" i="31"/>
  <c r="BX382" i="31" s="1"/>
  <c r="AH382" i="32"/>
  <c r="AJ382" i="32"/>
  <c r="AS382" i="32"/>
  <c r="AU382" i="32"/>
  <c r="AP382" i="32"/>
  <c r="AI382" i="32"/>
  <c r="AL382" i="32"/>
  <c r="AQ382" i="32"/>
  <c r="AV382" i="32"/>
  <c r="AN382" i="32"/>
  <c r="AM382" i="32"/>
  <c r="AO382" i="32"/>
  <c r="AR382" i="32"/>
  <c r="AT382" i="32"/>
  <c r="AD382" i="32"/>
  <c r="BW89" i="31"/>
  <c r="BX89" i="31" s="1"/>
  <c r="AL89" i="32"/>
  <c r="AQ89" i="32"/>
  <c r="AI89" i="32"/>
  <c r="AP89" i="32"/>
  <c r="AN89" i="32"/>
  <c r="AS89" i="32"/>
  <c r="AU89" i="32"/>
  <c r="AM89" i="32"/>
  <c r="AH89" i="32"/>
  <c r="AJ89" i="32"/>
  <c r="AV89" i="32"/>
  <c r="AO89" i="32"/>
  <c r="AR89" i="32"/>
  <c r="AK89" i="32"/>
  <c r="AD89" i="32"/>
  <c r="AT89" i="32"/>
  <c r="BW529" i="31"/>
  <c r="BX529" i="31" s="1"/>
  <c r="AQ529" i="32"/>
  <c r="AI529" i="32"/>
  <c r="AL529" i="32"/>
  <c r="AJ529" i="32"/>
  <c r="AP529" i="32"/>
  <c r="AS529" i="32"/>
  <c r="AH529" i="32"/>
  <c r="AO529" i="32"/>
  <c r="AV529" i="32"/>
  <c r="AU529" i="32"/>
  <c r="AM529" i="32"/>
  <c r="AN529" i="32"/>
  <c r="AR529" i="32"/>
  <c r="AK529" i="32"/>
  <c r="AT529" i="32"/>
  <c r="BW537" i="31"/>
  <c r="BX537" i="31" s="1"/>
  <c r="AL537" i="32"/>
  <c r="AQ537" i="32"/>
  <c r="AJ537" i="32"/>
  <c r="AP537" i="32"/>
  <c r="AS537" i="32"/>
  <c r="AN537" i="32"/>
  <c r="AH537" i="32"/>
  <c r="AO537" i="32"/>
  <c r="AU537" i="32"/>
  <c r="AM537" i="32"/>
  <c r="AI537" i="32"/>
  <c r="AV537" i="32"/>
  <c r="AR537" i="32"/>
  <c r="AT537" i="32"/>
  <c r="AD537" i="32"/>
  <c r="AK537" i="32"/>
  <c r="BW682" i="31"/>
  <c r="BX682" i="31" s="1"/>
  <c r="AN682" i="32"/>
  <c r="AV682" i="32"/>
  <c r="AM682" i="32"/>
  <c r="AO682" i="32"/>
  <c r="AH682" i="32"/>
  <c r="AJ682" i="32"/>
  <c r="AP682" i="32"/>
  <c r="AS682" i="32"/>
  <c r="AI682" i="32"/>
  <c r="AU682" i="32"/>
  <c r="AQ682" i="32"/>
  <c r="AL682" i="32"/>
  <c r="AR682" i="32"/>
  <c r="AK682" i="32"/>
  <c r="AD682" i="32"/>
  <c r="AT682" i="32"/>
  <c r="BW416" i="31"/>
  <c r="BX416" i="31" s="1"/>
  <c r="AV416" i="32"/>
  <c r="AJ416" i="32"/>
  <c r="AN416" i="32"/>
  <c r="AP416" i="32"/>
  <c r="AS416" i="32"/>
  <c r="AM416" i="32"/>
  <c r="AO416" i="32"/>
  <c r="AQ416" i="32"/>
  <c r="AL416" i="32"/>
  <c r="AH416" i="32"/>
  <c r="AI416" i="32"/>
  <c r="AU416" i="32"/>
  <c r="AR416" i="32"/>
  <c r="AT416" i="32"/>
  <c r="AD416" i="32"/>
  <c r="BW148" i="31"/>
  <c r="BX148" i="31" s="1"/>
  <c r="AJ148" i="32"/>
  <c r="AO148" i="32"/>
  <c r="AN148" i="32"/>
  <c r="AP148" i="32"/>
  <c r="AS148" i="32"/>
  <c r="AI148" i="32"/>
  <c r="AM148" i="32"/>
  <c r="AV148" i="32"/>
  <c r="AL148" i="32"/>
  <c r="AU148" i="32"/>
  <c r="AH148" i="32"/>
  <c r="AQ148" i="32"/>
  <c r="AR148" i="32"/>
  <c r="AT148" i="32"/>
  <c r="AK148" i="32"/>
  <c r="AD148" i="32"/>
  <c r="M455" i="32"/>
  <c r="BP250" i="31"/>
  <c r="J250" i="32"/>
  <c r="R250" i="32"/>
  <c r="U250" i="32"/>
  <c r="Z250" i="32"/>
  <c r="O250" i="32"/>
  <c r="L250" i="32"/>
  <c r="Q250" i="32"/>
  <c r="K250" i="32"/>
  <c r="AB250" i="32"/>
  <c r="I250" i="32"/>
  <c r="T250" i="32"/>
  <c r="X250" i="32"/>
  <c r="S250" i="32"/>
  <c r="AA250" i="32"/>
  <c r="P250" i="32"/>
  <c r="W250" i="32"/>
  <c r="Y250" i="32"/>
  <c r="N250" i="32"/>
  <c r="V250" i="32"/>
  <c r="H250" i="32"/>
  <c r="BW65" i="31"/>
  <c r="BX65" i="31" s="1"/>
  <c r="AQ65" i="32"/>
  <c r="AI65" i="32"/>
  <c r="AP65" i="32"/>
  <c r="AN65" i="32"/>
  <c r="AS65" i="32"/>
  <c r="AH65" i="32"/>
  <c r="AU65" i="32"/>
  <c r="AM65" i="32"/>
  <c r="AO65" i="32"/>
  <c r="AJ65" i="32"/>
  <c r="AL65" i="32"/>
  <c r="AV65" i="32"/>
  <c r="AR65" i="32"/>
  <c r="AD65" i="32"/>
  <c r="AT65" i="32"/>
  <c r="BW646" i="31"/>
  <c r="BX646" i="31" s="1"/>
  <c r="AP646" i="32"/>
  <c r="AI646" i="32"/>
  <c r="AL646" i="32"/>
  <c r="AQ646" i="32"/>
  <c r="AU646" i="32"/>
  <c r="AN646" i="32"/>
  <c r="AV646" i="32"/>
  <c r="AO646" i="32"/>
  <c r="AH646" i="32"/>
  <c r="AS646" i="32"/>
  <c r="AM646" i="32"/>
  <c r="AJ646" i="32"/>
  <c r="AR646" i="32"/>
  <c r="AD646" i="32"/>
  <c r="AT646" i="32"/>
  <c r="BW622" i="31"/>
  <c r="BX622" i="31" s="1"/>
  <c r="AH622" i="32"/>
  <c r="AI622" i="32"/>
  <c r="AM622" i="32"/>
  <c r="AO622" i="32"/>
  <c r="AJ622" i="32"/>
  <c r="AN622" i="32"/>
  <c r="AQ622" i="32"/>
  <c r="AS622" i="32"/>
  <c r="AP622" i="32"/>
  <c r="AL622" i="32"/>
  <c r="AV622" i="32"/>
  <c r="AU622" i="32"/>
  <c r="AR622" i="32"/>
  <c r="AT622" i="32"/>
  <c r="AK622" i="32"/>
  <c r="AD622" i="32"/>
  <c r="BW599" i="31"/>
  <c r="BX599" i="31" s="1"/>
  <c r="AS599" i="32"/>
  <c r="AI599" i="32"/>
  <c r="AL599" i="32"/>
  <c r="AV599" i="32"/>
  <c r="AO599" i="32"/>
  <c r="AM599" i="32"/>
  <c r="AN599" i="32"/>
  <c r="AH599" i="32"/>
  <c r="AU599" i="32"/>
  <c r="AJ599" i="32"/>
  <c r="AQ599" i="32"/>
  <c r="AP599" i="32"/>
  <c r="AR599" i="32"/>
  <c r="AT599" i="32"/>
  <c r="AD599" i="32"/>
  <c r="AK599" i="32"/>
  <c r="BW274" i="31"/>
  <c r="BX274" i="31" s="1"/>
  <c r="AH274" i="32"/>
  <c r="AU274" i="32"/>
  <c r="AM274" i="32"/>
  <c r="AP274" i="32"/>
  <c r="AJ274" i="32"/>
  <c r="AN274" i="32"/>
  <c r="AV274" i="32"/>
  <c r="AL274" i="32"/>
  <c r="AQ274" i="32"/>
  <c r="AS274" i="32"/>
  <c r="AO274" i="32"/>
  <c r="AI274" i="32"/>
  <c r="AR274" i="32"/>
  <c r="AD274" i="32"/>
  <c r="AK274" i="32"/>
  <c r="AT274" i="32"/>
  <c r="BW481" i="31"/>
  <c r="BX481" i="31" s="1"/>
  <c r="AL481" i="32"/>
  <c r="AQ481" i="32"/>
  <c r="AJ481" i="32"/>
  <c r="AP481" i="32"/>
  <c r="AS481" i="32"/>
  <c r="AN481" i="32"/>
  <c r="AH481" i="32"/>
  <c r="AI481" i="32"/>
  <c r="AO481" i="32"/>
  <c r="AU481" i="32"/>
  <c r="AM481" i="32"/>
  <c r="AV481" i="32"/>
  <c r="AR481" i="32"/>
  <c r="AT481" i="32"/>
  <c r="AD481" i="32"/>
  <c r="AK481" i="32"/>
  <c r="BW670" i="31"/>
  <c r="BX670" i="31" s="1"/>
  <c r="AU670" i="32"/>
  <c r="AJ670" i="32"/>
  <c r="AN670" i="32"/>
  <c r="AV670" i="32"/>
  <c r="AH670" i="32"/>
  <c r="AM670" i="32"/>
  <c r="AO670" i="32"/>
  <c r="AQ670" i="32"/>
  <c r="AL670" i="32"/>
  <c r="AS670" i="32"/>
  <c r="AI670" i="32"/>
  <c r="AP670" i="32"/>
  <c r="AR670" i="32"/>
  <c r="AD670" i="32"/>
  <c r="AT670" i="32"/>
  <c r="AK670" i="32"/>
  <c r="BW610" i="31"/>
  <c r="BX610" i="31" s="1"/>
  <c r="AN610" i="32"/>
  <c r="AH610" i="32"/>
  <c r="AV610" i="32"/>
  <c r="AM610" i="32"/>
  <c r="AO610" i="32"/>
  <c r="AJ610" i="32"/>
  <c r="AP610" i="32"/>
  <c r="AS610" i="32"/>
  <c r="AI610" i="32"/>
  <c r="AU610" i="32"/>
  <c r="AQ610" i="32"/>
  <c r="AL610" i="32"/>
  <c r="AR610" i="32"/>
  <c r="AD610" i="32"/>
  <c r="AK610" i="32"/>
  <c r="AT610" i="32"/>
  <c r="J138" i="32"/>
  <c r="R138" i="32"/>
  <c r="Z138" i="32"/>
  <c r="L138" i="32"/>
  <c r="Q138" i="32"/>
  <c r="W138" i="32"/>
  <c r="K138" i="32"/>
  <c r="T138" i="32"/>
  <c r="P138" i="32"/>
  <c r="U138" i="32"/>
  <c r="I138" i="32"/>
  <c r="X138" i="32"/>
  <c r="AA138" i="32"/>
  <c r="S138" i="32"/>
  <c r="AB138" i="32"/>
  <c r="O138" i="32"/>
  <c r="N138" i="32"/>
  <c r="Y138" i="32"/>
  <c r="H138" i="32"/>
  <c r="V138" i="32"/>
  <c r="BW30" i="31"/>
  <c r="BX30" i="31" s="1"/>
  <c r="AQ30" i="32"/>
  <c r="AL30" i="32"/>
  <c r="AI30" i="32"/>
  <c r="AS30" i="32"/>
  <c r="AJ30" i="32"/>
  <c r="AN30" i="32"/>
  <c r="AP30" i="32"/>
  <c r="AV30" i="32"/>
  <c r="AH30" i="32"/>
  <c r="AU30" i="32"/>
  <c r="AM30" i="32"/>
  <c r="AO30" i="32"/>
  <c r="AR30" i="32"/>
  <c r="AT30" i="32"/>
  <c r="AD30" i="32"/>
  <c r="BW78" i="31"/>
  <c r="BX78" i="31" s="1"/>
  <c r="AU78" i="32"/>
  <c r="AH78" i="32"/>
  <c r="AM78" i="32"/>
  <c r="AL78" i="32"/>
  <c r="AQ78" i="32"/>
  <c r="AJ78" i="32"/>
  <c r="AI78" i="32"/>
  <c r="AO78" i="32"/>
  <c r="AN78" i="32"/>
  <c r="AP78" i="32"/>
  <c r="AV78" i="32"/>
  <c r="AS78" i="32"/>
  <c r="AR78" i="32"/>
  <c r="AK78" i="32"/>
  <c r="AT78" i="32"/>
  <c r="AD78" i="32"/>
  <c r="BW236" i="31"/>
  <c r="BX236" i="31" s="1"/>
  <c r="AM236" i="32"/>
  <c r="AV236" i="32"/>
  <c r="AI236" i="32"/>
  <c r="AU236" i="32"/>
  <c r="AQ236" i="32"/>
  <c r="AO236" i="32"/>
  <c r="AH236" i="32"/>
  <c r="AP236" i="32"/>
  <c r="AN236" i="32"/>
  <c r="AJ236" i="32"/>
  <c r="AS236" i="32"/>
  <c r="AL236" i="32"/>
  <c r="AR236" i="32"/>
  <c r="AT236" i="32"/>
  <c r="AK236" i="32"/>
  <c r="BW268" i="31"/>
  <c r="BX268" i="31" s="1"/>
  <c r="AV268" i="32"/>
  <c r="AO268" i="32"/>
  <c r="AJ268" i="32"/>
  <c r="AN268" i="32"/>
  <c r="AL268" i="32"/>
  <c r="AP268" i="32"/>
  <c r="AS268" i="32"/>
  <c r="AH268" i="32"/>
  <c r="AM268" i="32"/>
  <c r="AI268" i="32"/>
  <c r="AQ268" i="32"/>
  <c r="AU268" i="32"/>
  <c r="AR268" i="32"/>
  <c r="AK268" i="32"/>
  <c r="AT268" i="32"/>
  <c r="AD268" i="32"/>
  <c r="BW482" i="31"/>
  <c r="BX482" i="31" s="1"/>
  <c r="AU482" i="32"/>
  <c r="AV482" i="32"/>
  <c r="AH482" i="32"/>
  <c r="AM482" i="32"/>
  <c r="AO482" i="32"/>
  <c r="AJ482" i="32"/>
  <c r="AL482" i="32"/>
  <c r="AI482" i="32"/>
  <c r="AQ482" i="32"/>
  <c r="AS482" i="32"/>
  <c r="AP482" i="32"/>
  <c r="AN482" i="32"/>
  <c r="AR482" i="32"/>
  <c r="AT482" i="32"/>
  <c r="AD482" i="32"/>
  <c r="P269" i="32"/>
  <c r="J269" i="32"/>
  <c r="R269" i="32"/>
  <c r="W269" i="32"/>
  <c r="Z269" i="32"/>
  <c r="I269" i="32"/>
  <c r="X269" i="32"/>
  <c r="S269" i="32"/>
  <c r="T269" i="32"/>
  <c r="K269" i="32"/>
  <c r="Q269" i="32"/>
  <c r="U269" i="32"/>
  <c r="AA269" i="32"/>
  <c r="L269" i="32"/>
  <c r="AB269" i="32"/>
  <c r="O269" i="32"/>
  <c r="Y269" i="32"/>
  <c r="V269" i="32"/>
  <c r="H269" i="32"/>
  <c r="N269" i="32"/>
  <c r="AE661" i="32"/>
  <c r="AB610" i="32"/>
  <c r="O610" i="32"/>
  <c r="S610" i="32"/>
  <c r="Q610" i="32"/>
  <c r="R610" i="32"/>
  <c r="T610" i="32"/>
  <c r="K610" i="32"/>
  <c r="AA610" i="32"/>
  <c r="I610" i="32"/>
  <c r="X610" i="32"/>
  <c r="L610" i="32"/>
  <c r="J610" i="32"/>
  <c r="W610" i="32"/>
  <c r="P610" i="32"/>
  <c r="U610" i="32"/>
  <c r="Z610" i="32"/>
  <c r="V610" i="32"/>
  <c r="Y610" i="32"/>
  <c r="H610" i="32"/>
  <c r="U616" i="32"/>
  <c r="O616" i="32"/>
  <c r="T616" i="32"/>
  <c r="J616" i="32"/>
  <c r="Z616" i="32"/>
  <c r="L616" i="32"/>
  <c r="R616" i="32"/>
  <c r="S616" i="32"/>
  <c r="Q616" i="32"/>
  <c r="P616" i="32"/>
  <c r="AB616" i="32"/>
  <c r="W616" i="32"/>
  <c r="K616" i="32"/>
  <c r="I616" i="32"/>
  <c r="AA616" i="32"/>
  <c r="X616" i="32"/>
  <c r="Y616" i="32"/>
  <c r="H616" i="32"/>
  <c r="V616" i="32"/>
  <c r="N616" i="32"/>
  <c r="BW557" i="31"/>
  <c r="BX557" i="31" s="1"/>
  <c r="AQ557" i="32"/>
  <c r="AM557" i="32"/>
  <c r="AO557" i="32"/>
  <c r="AV557" i="32"/>
  <c r="AI557" i="32"/>
  <c r="AJ557" i="32"/>
  <c r="AH557" i="32"/>
  <c r="AU557" i="32"/>
  <c r="AS557" i="32"/>
  <c r="AP557" i="32"/>
  <c r="AN557" i="32"/>
  <c r="AL557" i="32"/>
  <c r="AR557" i="32"/>
  <c r="AT557" i="32"/>
  <c r="AD557" i="32"/>
  <c r="G220" i="31"/>
  <c r="BP220" i="31" s="1"/>
  <c r="BW327" i="31"/>
  <c r="BX327" i="31" s="1"/>
  <c r="AI327" i="32"/>
  <c r="AJ327" i="32"/>
  <c r="AM327" i="32"/>
  <c r="AU327" i="32"/>
  <c r="AV327" i="32"/>
  <c r="AQ327" i="32"/>
  <c r="AS327" i="32"/>
  <c r="AH327" i="32"/>
  <c r="AN327" i="32"/>
  <c r="AO327" i="32"/>
  <c r="AL327" i="32"/>
  <c r="AP327" i="32"/>
  <c r="AR327" i="32"/>
  <c r="AK327" i="32"/>
  <c r="AT327" i="32"/>
  <c r="AD327" i="32"/>
  <c r="BW483" i="31"/>
  <c r="BX483" i="31" s="1"/>
  <c r="AU483" i="32"/>
  <c r="AP483" i="32"/>
  <c r="AI483" i="32"/>
  <c r="AJ483" i="32"/>
  <c r="AL483" i="32"/>
  <c r="AQ483" i="32"/>
  <c r="AS483" i="32"/>
  <c r="AH483" i="32"/>
  <c r="AN483" i="32"/>
  <c r="AO483" i="32"/>
  <c r="AM483" i="32"/>
  <c r="AV483" i="32"/>
  <c r="AR483" i="32"/>
  <c r="AT483" i="32"/>
  <c r="AD483" i="32"/>
  <c r="BW147" i="31"/>
  <c r="BX147" i="31" s="1"/>
  <c r="AS147" i="32"/>
  <c r="AH147" i="32"/>
  <c r="AN147" i="32"/>
  <c r="AQ147" i="32"/>
  <c r="AU147" i="32"/>
  <c r="AM147" i="32"/>
  <c r="AJ147" i="32"/>
  <c r="AO147" i="32"/>
  <c r="AP147" i="32"/>
  <c r="AI147" i="32"/>
  <c r="AL147" i="32"/>
  <c r="AV147" i="32"/>
  <c r="AR147" i="32"/>
  <c r="AD147" i="32"/>
  <c r="AK147" i="32"/>
  <c r="AT147" i="32"/>
  <c r="BL402" i="31"/>
  <c r="BW505" i="31"/>
  <c r="BX505" i="31" s="1"/>
  <c r="AL505" i="32"/>
  <c r="AQ505" i="32"/>
  <c r="AJ505" i="32"/>
  <c r="AN505" i="32"/>
  <c r="AH505" i="32"/>
  <c r="AP505" i="32"/>
  <c r="AS505" i="32"/>
  <c r="AU505" i="32"/>
  <c r="AI505" i="32"/>
  <c r="AO505" i="32"/>
  <c r="AM505" i="32"/>
  <c r="AV505" i="32"/>
  <c r="AR505" i="32"/>
  <c r="AT505" i="32"/>
  <c r="AD505" i="32"/>
  <c r="AK505" i="32"/>
  <c r="AK605" i="32"/>
  <c r="N482" i="32"/>
  <c r="BW400" i="31"/>
  <c r="BX400" i="31" s="1"/>
  <c r="AO400" i="32"/>
  <c r="AL400" i="32"/>
  <c r="AH400" i="32"/>
  <c r="AU400" i="32"/>
  <c r="AQ400" i="32"/>
  <c r="AP400" i="32"/>
  <c r="AV400" i="32"/>
  <c r="AM400" i="32"/>
  <c r="AN400" i="32"/>
  <c r="AJ400" i="32"/>
  <c r="AS400" i="32"/>
  <c r="AI400" i="32"/>
  <c r="AR400" i="32"/>
  <c r="AD400" i="32"/>
  <c r="AT400" i="32"/>
  <c r="BW457" i="31"/>
  <c r="BX457" i="31" s="1"/>
  <c r="AL457" i="32"/>
  <c r="AM457" i="32"/>
  <c r="AO457" i="32"/>
  <c r="AV457" i="32"/>
  <c r="AI457" i="32"/>
  <c r="AJ457" i="32"/>
  <c r="AP457" i="32"/>
  <c r="AN457" i="32"/>
  <c r="AS457" i="32"/>
  <c r="AU457" i="32"/>
  <c r="AQ457" i="32"/>
  <c r="AH457" i="32"/>
  <c r="AR457" i="32"/>
  <c r="AT457" i="32"/>
  <c r="AK457" i="32"/>
  <c r="BW11" i="31"/>
  <c r="BX11" i="31" s="1"/>
  <c r="AH11" i="32"/>
  <c r="AN11" i="32"/>
  <c r="AO11" i="32"/>
  <c r="AU11" i="32"/>
  <c r="AS11" i="32"/>
  <c r="AV11" i="32"/>
  <c r="AJ11" i="32"/>
  <c r="AM11" i="32"/>
  <c r="AQ11" i="32"/>
  <c r="AI11" i="32"/>
  <c r="AL11" i="32"/>
  <c r="AP11" i="32"/>
  <c r="AR11" i="32"/>
  <c r="AT11" i="32"/>
  <c r="AD11" i="32"/>
  <c r="BW408" i="31"/>
  <c r="BX408" i="31" s="1"/>
  <c r="AV408" i="32"/>
  <c r="AI408" i="32"/>
  <c r="AJ408" i="32"/>
  <c r="AN408" i="32"/>
  <c r="AP408" i="32"/>
  <c r="AS408" i="32"/>
  <c r="AM408" i="32"/>
  <c r="AH408" i="32"/>
  <c r="AO408" i="32"/>
  <c r="AL408" i="32"/>
  <c r="AU408" i="32"/>
  <c r="AQ408" i="32"/>
  <c r="AD408" i="32"/>
  <c r="AT408" i="32"/>
  <c r="AR408" i="32"/>
  <c r="AK408" i="32"/>
  <c r="BP566" i="31"/>
  <c r="S566" i="32"/>
  <c r="U566" i="32"/>
  <c r="AB566" i="32"/>
  <c r="L566" i="32"/>
  <c r="T566" i="32"/>
  <c r="J566" i="32"/>
  <c r="I566" i="32"/>
  <c r="Z566" i="32"/>
  <c r="X566" i="32"/>
  <c r="O566" i="32"/>
  <c r="R566" i="32"/>
  <c r="P566" i="32"/>
  <c r="Q566" i="32"/>
  <c r="K566" i="32"/>
  <c r="AA566" i="32"/>
  <c r="W566" i="32"/>
  <c r="H566" i="32"/>
  <c r="Y566" i="32"/>
  <c r="V566" i="32"/>
  <c r="N566" i="32"/>
  <c r="BW284" i="31"/>
  <c r="BX284" i="31" s="1"/>
  <c r="AO284" i="32"/>
  <c r="AM284" i="32"/>
  <c r="AV284" i="32"/>
  <c r="AQ284" i="32"/>
  <c r="AI284" i="32"/>
  <c r="AU284" i="32"/>
  <c r="AN284" i="32"/>
  <c r="AJ284" i="32"/>
  <c r="AP284" i="32"/>
  <c r="AL284" i="32"/>
  <c r="AH284" i="32"/>
  <c r="AS284" i="32"/>
  <c r="AR284" i="32"/>
  <c r="AK284" i="32"/>
  <c r="AD284" i="32"/>
  <c r="BS364" i="31"/>
  <c r="BT364" i="31" s="1"/>
  <c r="P364" i="32"/>
  <c r="T364" i="32"/>
  <c r="U364" i="32"/>
  <c r="J364" i="32"/>
  <c r="O364" i="32"/>
  <c r="R364" i="32"/>
  <c r="AA364" i="32"/>
  <c r="L364" i="32"/>
  <c r="S364" i="32"/>
  <c r="Q364" i="32"/>
  <c r="K364" i="32"/>
  <c r="I364" i="32"/>
  <c r="Z364" i="32"/>
  <c r="X364" i="32"/>
  <c r="AB364" i="32"/>
  <c r="W364" i="32"/>
  <c r="N364" i="32"/>
  <c r="H364" i="32"/>
  <c r="V364" i="32"/>
  <c r="BW57" i="31"/>
  <c r="BX57" i="31" s="1"/>
  <c r="AL57" i="32"/>
  <c r="AQ57" i="32"/>
  <c r="AI57" i="32"/>
  <c r="AU57" i="32"/>
  <c r="AH57" i="32"/>
  <c r="AP57" i="32"/>
  <c r="AN57" i="32"/>
  <c r="AS57" i="32"/>
  <c r="AJ57" i="32"/>
  <c r="AV57" i="32"/>
  <c r="AM57" i="32"/>
  <c r="AO57" i="32"/>
  <c r="AR57" i="32"/>
  <c r="AD57" i="32"/>
  <c r="AT57" i="32"/>
  <c r="AK57" i="32"/>
  <c r="BW197" i="31"/>
  <c r="BX197" i="31" s="1"/>
  <c r="AJ197" i="32"/>
  <c r="AH197" i="32"/>
  <c r="AM197" i="32"/>
  <c r="AO197" i="32"/>
  <c r="AV197" i="32"/>
  <c r="AQ197" i="32"/>
  <c r="AS197" i="32"/>
  <c r="AL197" i="32"/>
  <c r="AI197" i="32"/>
  <c r="AP197" i="32"/>
  <c r="AU197" i="32"/>
  <c r="AN197" i="32"/>
  <c r="AR197" i="32"/>
  <c r="AK197" i="32"/>
  <c r="AD197" i="32"/>
  <c r="AT197" i="32"/>
  <c r="BW88" i="31"/>
  <c r="BX88" i="31" s="1"/>
  <c r="AV88" i="32"/>
  <c r="AM88" i="32"/>
  <c r="AO88" i="32"/>
  <c r="AU88" i="32"/>
  <c r="AJ88" i="32"/>
  <c r="AH88" i="32"/>
  <c r="AQ88" i="32"/>
  <c r="AP88" i="32"/>
  <c r="AN88" i="32"/>
  <c r="AI88" i="32"/>
  <c r="AL88" i="32"/>
  <c r="AS88" i="32"/>
  <c r="AR88" i="32"/>
  <c r="AD88" i="32"/>
  <c r="AT88" i="32"/>
  <c r="AK88" i="32"/>
  <c r="BW658" i="31"/>
  <c r="BX658" i="31" s="1"/>
  <c r="AN658" i="32"/>
  <c r="AI658" i="32"/>
  <c r="AL658" i="32"/>
  <c r="AQ658" i="32"/>
  <c r="AU658" i="32"/>
  <c r="AV658" i="32"/>
  <c r="AH658" i="32"/>
  <c r="AS658" i="32"/>
  <c r="AO658" i="32"/>
  <c r="AP658" i="32"/>
  <c r="AM658" i="32"/>
  <c r="AJ658" i="32"/>
  <c r="AR658" i="32"/>
  <c r="AD658" i="32"/>
  <c r="AK658" i="32"/>
  <c r="AT658" i="32"/>
  <c r="BW101" i="31"/>
  <c r="BX101" i="31" s="1"/>
  <c r="AI101" i="32"/>
  <c r="AV101" i="32"/>
  <c r="AP101" i="32"/>
  <c r="AN101" i="32"/>
  <c r="AS101" i="32"/>
  <c r="AM101" i="32"/>
  <c r="AO101" i="32"/>
  <c r="AQ101" i="32"/>
  <c r="AJ101" i="32"/>
  <c r="AL101" i="32"/>
  <c r="AH101" i="32"/>
  <c r="AU101" i="32"/>
  <c r="AR101" i="32"/>
  <c r="AT101" i="32"/>
  <c r="AD101" i="32"/>
  <c r="AK101" i="32"/>
  <c r="BW103" i="31"/>
  <c r="BX103" i="31" s="1"/>
  <c r="AJ103" i="32"/>
  <c r="AP103" i="32"/>
  <c r="AO103" i="32"/>
  <c r="AS103" i="32"/>
  <c r="AI103" i="32"/>
  <c r="AL103" i="32"/>
  <c r="AV103" i="32"/>
  <c r="AM103" i="32"/>
  <c r="AN103" i="32"/>
  <c r="AH103" i="32"/>
  <c r="AQ103" i="32"/>
  <c r="AU103" i="32"/>
  <c r="AR103" i="32"/>
  <c r="AT103" i="32"/>
  <c r="AK103" i="32"/>
  <c r="BW392" i="31"/>
  <c r="BX392" i="31" s="1"/>
  <c r="AN392" i="32"/>
  <c r="AP392" i="32"/>
  <c r="AS392" i="32"/>
  <c r="AM392" i="32"/>
  <c r="AH392" i="32"/>
  <c r="AQ392" i="32"/>
  <c r="AO392" i="32"/>
  <c r="AU392" i="32"/>
  <c r="AL392" i="32"/>
  <c r="AI392" i="32"/>
  <c r="AV392" i="32"/>
  <c r="AJ392" i="32"/>
  <c r="AR392" i="32"/>
  <c r="AD392" i="32"/>
  <c r="AT392" i="32"/>
  <c r="AK392" i="32"/>
  <c r="BW362" i="31"/>
  <c r="BX362" i="31" s="1"/>
  <c r="AN362" i="32"/>
  <c r="AP362" i="32"/>
  <c r="AH362" i="32"/>
  <c r="AM362" i="32"/>
  <c r="AO362" i="32"/>
  <c r="AJ362" i="32"/>
  <c r="AS362" i="32"/>
  <c r="AL362" i="32"/>
  <c r="AI362" i="32"/>
  <c r="AQ362" i="32"/>
  <c r="AU362" i="32"/>
  <c r="AV362" i="32"/>
  <c r="AR362" i="32"/>
  <c r="AT362" i="32"/>
  <c r="AK362" i="32"/>
  <c r="AD362" i="32"/>
  <c r="P480" i="32"/>
  <c r="U480" i="32"/>
  <c r="S480" i="32"/>
  <c r="O480" i="32"/>
  <c r="AA480" i="32"/>
  <c r="AB480" i="32"/>
  <c r="R480" i="32"/>
  <c r="J480" i="32"/>
  <c r="I480" i="32"/>
  <c r="Z480" i="32"/>
  <c r="L480" i="32"/>
  <c r="X480" i="32"/>
  <c r="W480" i="32"/>
  <c r="T480" i="32"/>
  <c r="Q480" i="32"/>
  <c r="K480" i="32"/>
  <c r="V480" i="32"/>
  <c r="Y480" i="32"/>
  <c r="N480" i="32"/>
  <c r="H480" i="32"/>
  <c r="BW635" i="31"/>
  <c r="BX635" i="31" s="1"/>
  <c r="AS635" i="32"/>
  <c r="AI635" i="32"/>
  <c r="AL635" i="32"/>
  <c r="AV635" i="32"/>
  <c r="AO635" i="32"/>
  <c r="AJ635" i="32"/>
  <c r="AM635" i="32"/>
  <c r="AH635" i="32"/>
  <c r="AN635" i="32"/>
  <c r="AU635" i="32"/>
  <c r="AP635" i="32"/>
  <c r="AQ635" i="32"/>
  <c r="AR635" i="32"/>
  <c r="AD635" i="32"/>
  <c r="AK635" i="32"/>
  <c r="AT635" i="32"/>
  <c r="AA505" i="32"/>
  <c r="T505" i="32"/>
  <c r="U505" i="32"/>
  <c r="L505" i="32"/>
  <c r="AB505" i="32"/>
  <c r="K505" i="32"/>
  <c r="Q505" i="32"/>
  <c r="W505" i="32"/>
  <c r="I505" i="32"/>
  <c r="O505" i="32"/>
  <c r="P505" i="32"/>
  <c r="R505" i="32"/>
  <c r="S505" i="32"/>
  <c r="X505" i="32"/>
  <c r="J505" i="32"/>
  <c r="Z505" i="32"/>
  <c r="V505" i="32"/>
  <c r="Y505" i="32"/>
  <c r="N505" i="32"/>
  <c r="H505" i="32"/>
  <c r="BW340" i="31"/>
  <c r="BX340" i="31" s="1"/>
  <c r="AL340" i="32"/>
  <c r="AV340" i="32"/>
  <c r="AQ340" i="32"/>
  <c r="AH340" i="32"/>
  <c r="AO340" i="32"/>
  <c r="AU340" i="32"/>
  <c r="AP340" i="32"/>
  <c r="AI340" i="32"/>
  <c r="AM340" i="32"/>
  <c r="AN340" i="32"/>
  <c r="AJ340" i="32"/>
  <c r="AS340" i="32"/>
  <c r="AR340" i="32"/>
  <c r="AK340" i="32"/>
  <c r="AT340" i="32"/>
  <c r="BW160" i="31"/>
  <c r="BX160" i="31" s="1"/>
  <c r="AV160" i="32"/>
  <c r="AO160" i="32"/>
  <c r="AN160" i="32"/>
  <c r="AP160" i="32"/>
  <c r="AS160" i="32"/>
  <c r="AI160" i="32"/>
  <c r="AL160" i="32"/>
  <c r="AM160" i="32"/>
  <c r="AH160" i="32"/>
  <c r="AQ160" i="32"/>
  <c r="AU160" i="32"/>
  <c r="AJ160" i="32"/>
  <c r="AR160" i="32"/>
  <c r="AK160" i="32"/>
  <c r="AT160" i="32"/>
  <c r="BW149" i="31"/>
  <c r="BX149" i="31" s="1"/>
  <c r="AS149" i="32"/>
  <c r="AU149" i="32"/>
  <c r="AH149" i="32"/>
  <c r="AJ149" i="32"/>
  <c r="AM149" i="32"/>
  <c r="AO149" i="32"/>
  <c r="AV149" i="32"/>
  <c r="AQ149" i="32"/>
  <c r="AL149" i="32"/>
  <c r="AP149" i="32"/>
  <c r="AI149" i="32"/>
  <c r="AN149" i="32"/>
  <c r="AR149" i="32"/>
  <c r="AD149" i="32"/>
  <c r="AT149" i="32"/>
  <c r="AK149" i="32"/>
  <c r="G478" i="31"/>
  <c r="BS478" i="31" s="1"/>
  <c r="BT478" i="31" s="1"/>
  <c r="BW475" i="31"/>
  <c r="BX475" i="31" s="1"/>
  <c r="AH475" i="32"/>
  <c r="AN475" i="32"/>
  <c r="AU475" i="32"/>
  <c r="AQ475" i="32"/>
  <c r="AP475" i="32"/>
  <c r="AJ475" i="32"/>
  <c r="AL475" i="32"/>
  <c r="AM475" i="32"/>
  <c r="AV475" i="32"/>
  <c r="AO475" i="32"/>
  <c r="AS475" i="32"/>
  <c r="AI475" i="32"/>
  <c r="AD475" i="32"/>
  <c r="AT475" i="32"/>
  <c r="AK475" i="32"/>
  <c r="BW474" i="31"/>
  <c r="BX474" i="31" s="1"/>
  <c r="AN474" i="32"/>
  <c r="AI474" i="32"/>
  <c r="AL474" i="32"/>
  <c r="AQ474" i="32"/>
  <c r="AU474" i="32"/>
  <c r="AH474" i="32"/>
  <c r="AV474" i="32"/>
  <c r="AS474" i="32"/>
  <c r="AP474" i="32"/>
  <c r="AO474" i="32"/>
  <c r="AM474" i="32"/>
  <c r="AJ474" i="32"/>
  <c r="AR474" i="32"/>
  <c r="AT474" i="32"/>
  <c r="AD474" i="32"/>
  <c r="AK474" i="32"/>
  <c r="BW205" i="31"/>
  <c r="BX205" i="31" s="1"/>
  <c r="AL205" i="32"/>
  <c r="AQ205" i="32"/>
  <c r="AI205" i="32"/>
  <c r="AS205" i="32"/>
  <c r="AU205" i="32"/>
  <c r="AN205" i="32"/>
  <c r="AP205" i="32"/>
  <c r="AM205" i="32"/>
  <c r="AJ205" i="32"/>
  <c r="AV205" i="32"/>
  <c r="AH205" i="32"/>
  <c r="AO205" i="32"/>
  <c r="AR205" i="32"/>
  <c r="AD205" i="32"/>
  <c r="AT205" i="32"/>
  <c r="AK205" i="32"/>
  <c r="I196" i="32"/>
  <c r="P196" i="32"/>
  <c r="X196" i="32"/>
  <c r="T196" i="32"/>
  <c r="J196" i="32"/>
  <c r="AB196" i="32"/>
  <c r="O196" i="32"/>
  <c r="R196" i="32"/>
  <c r="L196" i="32"/>
  <c r="U196" i="32"/>
  <c r="Q196" i="32"/>
  <c r="K196" i="32"/>
  <c r="S196" i="32"/>
  <c r="AA196" i="32"/>
  <c r="Z196" i="32"/>
  <c r="W196" i="32"/>
  <c r="V196" i="32"/>
  <c r="H196" i="32"/>
  <c r="Y196" i="32"/>
  <c r="N196" i="32"/>
  <c r="BW616" i="31"/>
  <c r="BX616" i="31" s="1"/>
  <c r="AV616" i="32"/>
  <c r="AO616" i="32"/>
  <c r="AM616" i="32"/>
  <c r="AN616" i="32"/>
  <c r="AU616" i="32"/>
  <c r="AH616" i="32"/>
  <c r="AS616" i="32"/>
  <c r="AI616" i="32"/>
  <c r="AP616" i="32"/>
  <c r="AL616" i="32"/>
  <c r="AQ616" i="32"/>
  <c r="AJ616" i="32"/>
  <c r="AK616" i="32"/>
  <c r="AT616" i="32"/>
  <c r="AD616" i="32"/>
  <c r="Y364" i="32"/>
  <c r="U158" i="32"/>
  <c r="AA158" i="32"/>
  <c r="L158" i="32"/>
  <c r="S158" i="32"/>
  <c r="O158" i="32"/>
  <c r="I158" i="32"/>
  <c r="X158" i="32"/>
  <c r="W158" i="32"/>
  <c r="T158" i="32"/>
  <c r="Z158" i="32"/>
  <c r="AB158" i="32"/>
  <c r="R158" i="32"/>
  <c r="Q158" i="32"/>
  <c r="J158" i="32"/>
  <c r="K158" i="32"/>
  <c r="P158" i="32"/>
  <c r="Y158" i="32"/>
  <c r="V158" i="32"/>
  <c r="H158" i="32"/>
  <c r="AD340" i="32"/>
  <c r="BW504" i="31"/>
  <c r="BX504" i="31" s="1"/>
  <c r="AO504" i="32"/>
  <c r="AV504" i="32"/>
  <c r="AI504" i="32"/>
  <c r="AN504" i="32"/>
  <c r="AH504" i="32"/>
  <c r="AU504" i="32"/>
  <c r="AQ504" i="32"/>
  <c r="AL504" i="32"/>
  <c r="AS504" i="32"/>
  <c r="AP504" i="32"/>
  <c r="AM504" i="32"/>
  <c r="AJ504" i="32"/>
  <c r="AR504" i="32"/>
  <c r="AK504" i="32"/>
  <c r="AT504" i="32"/>
  <c r="AD504" i="32"/>
  <c r="BW401" i="31"/>
  <c r="BX401" i="31" s="1"/>
  <c r="AI401" i="32"/>
  <c r="AP401" i="32"/>
  <c r="AQ401" i="32"/>
  <c r="AS401" i="32"/>
  <c r="AL401" i="32"/>
  <c r="AU401" i="32"/>
  <c r="AM401" i="32"/>
  <c r="AH401" i="32"/>
  <c r="AJ401" i="32"/>
  <c r="AN401" i="32"/>
  <c r="AV401" i="32"/>
  <c r="AO401" i="32"/>
  <c r="AD401" i="32"/>
  <c r="AK401" i="32"/>
  <c r="BW415" i="31"/>
  <c r="BX415" i="31" s="1"/>
  <c r="AQ415" i="32"/>
  <c r="AU415" i="32"/>
  <c r="AL415" i="32"/>
  <c r="AP415" i="32"/>
  <c r="AS415" i="32"/>
  <c r="AJ415" i="32"/>
  <c r="AI415" i="32"/>
  <c r="AH415" i="32"/>
  <c r="AO415" i="32"/>
  <c r="AV415" i="32"/>
  <c r="AM415" i="32"/>
  <c r="AN415" i="32"/>
  <c r="AT415" i="32"/>
  <c r="AK415" i="32"/>
  <c r="AD415" i="32"/>
  <c r="BW276" i="31"/>
  <c r="BX276" i="31" s="1"/>
  <c r="AV276" i="32"/>
  <c r="AO276" i="32"/>
  <c r="AN276" i="32"/>
  <c r="AL276" i="32"/>
  <c r="AP276" i="32"/>
  <c r="AS276" i="32"/>
  <c r="AH276" i="32"/>
  <c r="AI276" i="32"/>
  <c r="AJ276" i="32"/>
  <c r="AQ276" i="32"/>
  <c r="AM276" i="32"/>
  <c r="AU276" i="32"/>
  <c r="AR276" i="32"/>
  <c r="AT276" i="32"/>
  <c r="AK276" i="32"/>
  <c r="BW507" i="31"/>
  <c r="BX507" i="31" s="1"/>
  <c r="AS507" i="32"/>
  <c r="AJ507" i="32"/>
  <c r="AH507" i="32"/>
  <c r="AN507" i="32"/>
  <c r="AU507" i="32"/>
  <c r="AP507" i="32"/>
  <c r="AQ507" i="32"/>
  <c r="AO507" i="32"/>
  <c r="AL507" i="32"/>
  <c r="AM507" i="32"/>
  <c r="AI507" i="32"/>
  <c r="AV507" i="32"/>
  <c r="AR507" i="32"/>
  <c r="AD507" i="32"/>
  <c r="AT507" i="32"/>
  <c r="BW84" i="31"/>
  <c r="BX84" i="31" s="1"/>
  <c r="AO84" i="32"/>
  <c r="AM84" i="32"/>
  <c r="AJ84" i="32"/>
  <c r="AN84" i="32"/>
  <c r="AP84" i="32"/>
  <c r="AS84" i="32"/>
  <c r="AI84" i="32"/>
  <c r="AV84" i="32"/>
  <c r="AL84" i="32"/>
  <c r="AU84" i="32"/>
  <c r="AQ84" i="32"/>
  <c r="AH84" i="32"/>
  <c r="AR84" i="32"/>
  <c r="AT84" i="32"/>
  <c r="AK84" i="32"/>
  <c r="AD84" i="32"/>
  <c r="L671" i="32"/>
  <c r="AB671" i="32"/>
  <c r="O671" i="32"/>
  <c r="U671" i="32"/>
  <c r="W671" i="32"/>
  <c r="P671" i="32"/>
  <c r="Q671" i="32"/>
  <c r="J671" i="32"/>
  <c r="Z671" i="32"/>
  <c r="X671" i="32"/>
  <c r="S671" i="32"/>
  <c r="AA671" i="32"/>
  <c r="T671" i="32"/>
  <c r="I671" i="32"/>
  <c r="R671" i="32"/>
  <c r="K671" i="32"/>
  <c r="Y671" i="32"/>
  <c r="V671" i="32"/>
  <c r="H671" i="32"/>
  <c r="BW579" i="31"/>
  <c r="BX579" i="31" s="1"/>
  <c r="AJ579" i="32"/>
  <c r="AP579" i="32"/>
  <c r="AS579" i="32"/>
  <c r="AQ579" i="32"/>
  <c r="AI579" i="32"/>
  <c r="AL579" i="32"/>
  <c r="AU579" i="32"/>
  <c r="AV579" i="32"/>
  <c r="AN579" i="32"/>
  <c r="AM579" i="32"/>
  <c r="AH579" i="32"/>
  <c r="AO579" i="32"/>
  <c r="AR579" i="32"/>
  <c r="AK579" i="32"/>
  <c r="AT579" i="32"/>
  <c r="BS132" i="31"/>
  <c r="BT132" i="31" s="1"/>
  <c r="BW443" i="31"/>
  <c r="BX443" i="31" s="1"/>
  <c r="AJ443" i="32"/>
  <c r="AQ443" i="32"/>
  <c r="AI443" i="32"/>
  <c r="AL443" i="32"/>
  <c r="AS443" i="32"/>
  <c r="AV443" i="32"/>
  <c r="AO443" i="32"/>
  <c r="AM443" i="32"/>
  <c r="AU443" i="32"/>
  <c r="AP443" i="32"/>
  <c r="AN443" i="32"/>
  <c r="AH443" i="32"/>
  <c r="AR443" i="32"/>
  <c r="AT443" i="32"/>
  <c r="AD443" i="32"/>
  <c r="AK443" i="32"/>
  <c r="BW591" i="31"/>
  <c r="BX591" i="31" s="1"/>
  <c r="AQ591" i="32"/>
  <c r="AH591" i="32"/>
  <c r="AN591" i="32"/>
  <c r="AU591" i="32"/>
  <c r="AS591" i="32"/>
  <c r="AJ591" i="32"/>
  <c r="AP591" i="32"/>
  <c r="AO591" i="32"/>
  <c r="AV591" i="32"/>
  <c r="AL591" i="32"/>
  <c r="AM591" i="32"/>
  <c r="AI591" i="32"/>
  <c r="AR591" i="32"/>
  <c r="AD591" i="32"/>
  <c r="AK591" i="32"/>
  <c r="AT591" i="32"/>
  <c r="BW136" i="31"/>
  <c r="BX136" i="31" s="1"/>
  <c r="AV136" i="32"/>
  <c r="AH136" i="32"/>
  <c r="AQ136" i="32"/>
  <c r="AO136" i="32"/>
  <c r="AM136" i="32"/>
  <c r="AJ136" i="32"/>
  <c r="AI136" i="32"/>
  <c r="AN136" i="32"/>
  <c r="AP136" i="32"/>
  <c r="AS136" i="32"/>
  <c r="AU136" i="32"/>
  <c r="AL136" i="32"/>
  <c r="AR136" i="32"/>
  <c r="AT136" i="32"/>
  <c r="AD136" i="32"/>
  <c r="AK136" i="32"/>
  <c r="AF611" i="32"/>
  <c r="AE611" i="32"/>
  <c r="BW238" i="31"/>
  <c r="BX238" i="31" s="1"/>
  <c r="AH238" i="32"/>
  <c r="AN238" i="32"/>
  <c r="AO238" i="32"/>
  <c r="AJ238" i="32"/>
  <c r="AP238" i="32"/>
  <c r="AU238" i="32"/>
  <c r="AM238" i="32"/>
  <c r="AS238" i="32"/>
  <c r="AL238" i="32"/>
  <c r="AI238" i="32"/>
  <c r="AV238" i="32"/>
  <c r="AQ238" i="32"/>
  <c r="AR238" i="32"/>
  <c r="AK238" i="32"/>
  <c r="AT238" i="32"/>
  <c r="AD238" i="32"/>
  <c r="T235" i="32"/>
  <c r="X235" i="32"/>
  <c r="S235" i="32"/>
  <c r="K235" i="32"/>
  <c r="AA235" i="32"/>
  <c r="U235" i="32"/>
  <c r="Q235" i="32"/>
  <c r="R235" i="32"/>
  <c r="W235" i="32"/>
  <c r="P235" i="32"/>
  <c r="J235" i="32"/>
  <c r="Z235" i="32"/>
  <c r="I235" i="32"/>
  <c r="AB235" i="32"/>
  <c r="L235" i="32"/>
  <c r="O235" i="32"/>
  <c r="Y235" i="32"/>
  <c r="V235" i="32"/>
  <c r="N235" i="32"/>
  <c r="H235" i="32"/>
  <c r="BW232" i="31"/>
  <c r="BX232" i="31" s="1"/>
  <c r="AV232" i="32"/>
  <c r="AM232" i="32"/>
  <c r="AJ232" i="32"/>
  <c r="AN232" i="32"/>
  <c r="AL232" i="32"/>
  <c r="AP232" i="32"/>
  <c r="AS232" i="32"/>
  <c r="AO232" i="32"/>
  <c r="AH232" i="32"/>
  <c r="AI232" i="32"/>
  <c r="AU232" i="32"/>
  <c r="AQ232" i="32"/>
  <c r="AD232" i="32"/>
  <c r="AK232" i="32"/>
  <c r="AT232" i="32"/>
  <c r="BW311" i="31"/>
  <c r="BX311" i="31" s="1"/>
  <c r="AS311" i="32"/>
  <c r="AJ311" i="32"/>
  <c r="AV311" i="32"/>
  <c r="AI311" i="32"/>
  <c r="AM311" i="32"/>
  <c r="AO311" i="32"/>
  <c r="AP311" i="32"/>
  <c r="AH311" i="32"/>
  <c r="AQ311" i="32"/>
  <c r="AN311" i="32"/>
  <c r="AL311" i="32"/>
  <c r="AU311" i="32"/>
  <c r="AR311" i="32"/>
  <c r="AT311" i="32"/>
  <c r="AK311" i="32"/>
  <c r="Y706" i="31"/>
  <c r="BW167" i="31"/>
  <c r="BX167" i="31" s="1"/>
  <c r="AJ167" i="32"/>
  <c r="AP167" i="32"/>
  <c r="AO167" i="32"/>
  <c r="AI167" i="32"/>
  <c r="AL167" i="32"/>
  <c r="AV167" i="32"/>
  <c r="AS167" i="32"/>
  <c r="AH167" i="32"/>
  <c r="AN167" i="32"/>
  <c r="AM167" i="32"/>
  <c r="AU167" i="32"/>
  <c r="AQ167" i="32"/>
  <c r="AR167" i="32"/>
  <c r="AT167" i="32"/>
  <c r="AK167" i="32"/>
  <c r="BW129" i="31"/>
  <c r="BX129" i="31" s="1"/>
  <c r="AI129" i="32"/>
  <c r="AL129" i="32"/>
  <c r="AP129" i="32"/>
  <c r="AN129" i="32"/>
  <c r="AQ129" i="32"/>
  <c r="AS129" i="32"/>
  <c r="AH129" i="32"/>
  <c r="AU129" i="32"/>
  <c r="AM129" i="32"/>
  <c r="AJ129" i="32"/>
  <c r="AV129" i="32"/>
  <c r="AO129" i="32"/>
  <c r="AR129" i="32"/>
  <c r="AD129" i="32"/>
  <c r="AK129" i="32"/>
  <c r="AT129" i="32"/>
  <c r="BK428" i="31"/>
  <c r="O621" i="32"/>
  <c r="K621" i="32"/>
  <c r="I621" i="32"/>
  <c r="U621" i="32"/>
  <c r="X621" i="32"/>
  <c r="J621" i="32"/>
  <c r="W621" i="32"/>
  <c r="Z621" i="32"/>
  <c r="P621" i="32"/>
  <c r="Q621" i="32"/>
  <c r="T621" i="32"/>
  <c r="S621" i="32"/>
  <c r="R621" i="32"/>
  <c r="AA621" i="32"/>
  <c r="AB621" i="32"/>
  <c r="L621" i="32"/>
  <c r="H621" i="32"/>
  <c r="Y621" i="32"/>
  <c r="V621" i="32"/>
  <c r="BW213" i="31"/>
  <c r="BX213" i="31" s="1"/>
  <c r="AQ213" i="32"/>
  <c r="AL213" i="32"/>
  <c r="AI213" i="32"/>
  <c r="AJ213" i="32"/>
  <c r="AH213" i="32"/>
  <c r="AM213" i="32"/>
  <c r="AO213" i="32"/>
  <c r="AV213" i="32"/>
  <c r="AS213" i="32"/>
  <c r="AU213" i="32"/>
  <c r="AP213" i="32"/>
  <c r="AN213" i="32"/>
  <c r="AR213" i="32"/>
  <c r="AK213" i="32"/>
  <c r="AT213" i="32"/>
  <c r="AD213" i="32"/>
  <c r="BW170" i="31"/>
  <c r="BX170" i="31" s="1"/>
  <c r="AH170" i="32"/>
  <c r="AI170" i="32"/>
  <c r="AL170" i="32"/>
  <c r="AQ170" i="32"/>
  <c r="AV170" i="32"/>
  <c r="AN170" i="32"/>
  <c r="AP170" i="32"/>
  <c r="AS170" i="32"/>
  <c r="AU170" i="32"/>
  <c r="AJ170" i="32"/>
  <c r="AM170" i="32"/>
  <c r="AO170" i="32"/>
  <c r="AR170" i="32"/>
  <c r="AT170" i="32"/>
  <c r="AD170" i="32"/>
  <c r="BW146" i="31"/>
  <c r="BX146" i="31" s="1"/>
  <c r="AH146" i="32"/>
  <c r="AV146" i="32"/>
  <c r="AM146" i="32"/>
  <c r="AP146" i="32"/>
  <c r="AS146" i="32"/>
  <c r="AN146" i="32"/>
  <c r="AU146" i="32"/>
  <c r="AI146" i="32"/>
  <c r="AJ146" i="32"/>
  <c r="AQ146" i="32"/>
  <c r="AO146" i="32"/>
  <c r="AL146" i="32"/>
  <c r="AR146" i="32"/>
  <c r="AD146" i="32"/>
  <c r="AT146" i="32"/>
  <c r="BW467" i="31"/>
  <c r="BX467" i="31" s="1"/>
  <c r="AS467" i="32"/>
  <c r="AJ467" i="32"/>
  <c r="AQ467" i="32"/>
  <c r="AM467" i="32"/>
  <c r="AI467" i="32"/>
  <c r="AL467" i="32"/>
  <c r="AV467" i="32"/>
  <c r="AO467" i="32"/>
  <c r="AU467" i="32"/>
  <c r="AP467" i="32"/>
  <c r="AN467" i="32"/>
  <c r="AH467" i="32"/>
  <c r="AR467" i="32"/>
  <c r="AT467" i="32"/>
  <c r="AD467" i="32"/>
  <c r="J221" i="32"/>
  <c r="R221" i="32"/>
  <c r="Z221" i="32"/>
  <c r="U221" i="32"/>
  <c r="I221" i="32"/>
  <c r="X221" i="32"/>
  <c r="S221" i="32"/>
  <c r="O221" i="32"/>
  <c r="K221" i="32"/>
  <c r="Q221" i="32"/>
  <c r="AB221" i="32"/>
  <c r="T221" i="32"/>
  <c r="W221" i="32"/>
  <c r="P221" i="32"/>
  <c r="L221" i="32"/>
  <c r="AA221" i="32"/>
  <c r="N221" i="32"/>
  <c r="V221" i="32"/>
  <c r="Y221" i="32"/>
  <c r="H221" i="32"/>
  <c r="L131" i="32"/>
  <c r="AB131" i="32"/>
  <c r="J131" i="32"/>
  <c r="R131" i="32"/>
  <c r="Z131" i="32"/>
  <c r="I131" i="32"/>
  <c r="W131" i="32"/>
  <c r="O131" i="32"/>
  <c r="X131" i="32"/>
  <c r="Q131" i="32"/>
  <c r="K131" i="32"/>
  <c r="AA131" i="32"/>
  <c r="S131" i="32"/>
  <c r="U131" i="32"/>
  <c r="P131" i="32"/>
  <c r="T131" i="32"/>
  <c r="H131" i="32"/>
  <c r="V131" i="32"/>
  <c r="N131" i="32"/>
  <c r="Y131" i="32"/>
  <c r="BW363" i="31"/>
  <c r="BX363" i="31" s="1"/>
  <c r="AV363" i="32"/>
  <c r="AO363" i="32"/>
  <c r="AJ363" i="32"/>
  <c r="AI363" i="32"/>
  <c r="AL363" i="32"/>
  <c r="AU363" i="32"/>
  <c r="AP363" i="32"/>
  <c r="AQ363" i="32"/>
  <c r="AH363" i="32"/>
  <c r="AN363" i="32"/>
  <c r="AM363" i="32"/>
  <c r="AS363" i="32"/>
  <c r="AR363" i="32"/>
  <c r="AT363" i="32"/>
  <c r="AD363" i="32"/>
  <c r="G336" i="31"/>
  <c r="N432" i="32"/>
  <c r="AA625" i="32"/>
  <c r="T625" i="32"/>
  <c r="O625" i="32"/>
  <c r="L625" i="32"/>
  <c r="AB625" i="32"/>
  <c r="K625" i="32"/>
  <c r="P625" i="32"/>
  <c r="R625" i="32"/>
  <c r="W625" i="32"/>
  <c r="I625" i="32"/>
  <c r="U625" i="32"/>
  <c r="Q625" i="32"/>
  <c r="S625" i="32"/>
  <c r="X625" i="32"/>
  <c r="J625" i="32"/>
  <c r="Z625" i="32"/>
  <c r="Y625" i="32"/>
  <c r="V625" i="32"/>
  <c r="J137" i="32"/>
  <c r="R137" i="32"/>
  <c r="Z137" i="32"/>
  <c r="I137" i="32"/>
  <c r="X137" i="32"/>
  <c r="O137" i="32"/>
  <c r="P137" i="32"/>
  <c r="S137" i="32"/>
  <c r="W137" i="32"/>
  <c r="K137" i="32"/>
  <c r="Q137" i="32"/>
  <c r="U137" i="32"/>
  <c r="L137" i="32"/>
  <c r="AA137" i="32"/>
  <c r="AB137" i="32"/>
  <c r="T137" i="32"/>
  <c r="Y137" i="32"/>
  <c r="H137" i="32"/>
  <c r="V137" i="32"/>
  <c r="N137" i="32"/>
  <c r="G674" i="31"/>
  <c r="V674" i="32" s="1"/>
  <c r="BL448" i="31"/>
  <c r="BW143" i="31"/>
  <c r="BX143" i="31" s="1"/>
  <c r="AJ143" i="32"/>
  <c r="AP143" i="32"/>
  <c r="AS143" i="32"/>
  <c r="AI143" i="32"/>
  <c r="AL143" i="32"/>
  <c r="AV143" i="32"/>
  <c r="AH143" i="32"/>
  <c r="AM143" i="32"/>
  <c r="AO143" i="32"/>
  <c r="AN143" i="32"/>
  <c r="AQ143" i="32"/>
  <c r="AU143" i="32"/>
  <c r="AR143" i="32"/>
  <c r="AT143" i="32"/>
  <c r="AD143" i="32"/>
  <c r="BW477" i="31"/>
  <c r="BX477" i="31" s="1"/>
  <c r="AN477" i="32"/>
  <c r="AH477" i="32"/>
  <c r="AU477" i="32"/>
  <c r="AL477" i="32"/>
  <c r="AM477" i="32"/>
  <c r="AO477" i="32"/>
  <c r="AV477" i="32"/>
  <c r="AI477" i="32"/>
  <c r="AP477" i="32"/>
  <c r="AS477" i="32"/>
  <c r="AQ477" i="32"/>
  <c r="AJ477" i="32"/>
  <c r="AR477" i="32"/>
  <c r="AK477" i="32"/>
  <c r="AT477" i="32"/>
  <c r="AD477" i="32"/>
  <c r="BW669" i="31"/>
  <c r="BX669" i="31" s="1"/>
  <c r="AQ669" i="32"/>
  <c r="AJ669" i="32"/>
  <c r="AP669" i="32"/>
  <c r="AS669" i="32"/>
  <c r="AL669" i="32"/>
  <c r="AN669" i="32"/>
  <c r="AH669" i="32"/>
  <c r="AI669" i="32"/>
  <c r="AO669" i="32"/>
  <c r="AM669" i="32"/>
  <c r="AV669" i="32"/>
  <c r="AU669" i="32"/>
  <c r="AR669" i="32"/>
  <c r="AK669" i="32"/>
  <c r="AT669" i="32"/>
  <c r="BJ220" i="31"/>
  <c r="BW325" i="31"/>
  <c r="BX325" i="31" s="1"/>
  <c r="AQ325" i="32"/>
  <c r="AJ325" i="32"/>
  <c r="AH325" i="32"/>
  <c r="AM325" i="32"/>
  <c r="AO325" i="32"/>
  <c r="AV325" i="32"/>
  <c r="AI325" i="32"/>
  <c r="AS325" i="32"/>
  <c r="AL325" i="32"/>
  <c r="AN325" i="32"/>
  <c r="AP325" i="32"/>
  <c r="AU325" i="32"/>
  <c r="AR325" i="32"/>
  <c r="AD325" i="32"/>
  <c r="AK325" i="32"/>
  <c r="AT325" i="32"/>
  <c r="BW673" i="31"/>
  <c r="BX673" i="31" s="1"/>
  <c r="AU673" i="32"/>
  <c r="AJ673" i="32"/>
  <c r="AM673" i="32"/>
  <c r="AO673" i="32"/>
  <c r="AV673" i="32"/>
  <c r="AI673" i="32"/>
  <c r="AH673" i="32"/>
  <c r="AP673" i="32"/>
  <c r="AQ673" i="32"/>
  <c r="AL673" i="32"/>
  <c r="AN673" i="32"/>
  <c r="AS673" i="32"/>
  <c r="AR673" i="32"/>
  <c r="AT673" i="32"/>
  <c r="AK673" i="32"/>
  <c r="AD673" i="32"/>
  <c r="BW359" i="31"/>
  <c r="BX359" i="31" s="1"/>
  <c r="AS359" i="32"/>
  <c r="AJ359" i="32"/>
  <c r="AP359" i="32"/>
  <c r="AV359" i="32"/>
  <c r="AO359" i="32"/>
  <c r="AM359" i="32"/>
  <c r="AH359" i="32"/>
  <c r="AN359" i="32"/>
  <c r="AQ359" i="32"/>
  <c r="AU359" i="32"/>
  <c r="AL359" i="32"/>
  <c r="AI359" i="32"/>
  <c r="AR359" i="32"/>
  <c r="AK359" i="32"/>
  <c r="AT359" i="32"/>
  <c r="AD359" i="32"/>
  <c r="U503" i="32"/>
  <c r="L503" i="32"/>
  <c r="AB503" i="32"/>
  <c r="T503" i="32"/>
  <c r="J503" i="32"/>
  <c r="Z503" i="32"/>
  <c r="I503" i="32"/>
  <c r="W503" i="32"/>
  <c r="X503" i="32"/>
  <c r="P503" i="32"/>
  <c r="S503" i="32"/>
  <c r="O503" i="32"/>
  <c r="K503" i="32"/>
  <c r="R503" i="32"/>
  <c r="Q503" i="32"/>
  <c r="AA503" i="32"/>
  <c r="Y503" i="32"/>
  <c r="N503" i="32"/>
  <c r="V503" i="32"/>
  <c r="H503" i="32"/>
  <c r="BW444" i="31"/>
  <c r="BX444" i="31" s="1"/>
  <c r="AI444" i="32"/>
  <c r="AN444" i="32"/>
  <c r="AV444" i="32"/>
  <c r="AH444" i="32"/>
  <c r="AU444" i="32"/>
  <c r="AQ444" i="32"/>
  <c r="AL444" i="32"/>
  <c r="AO444" i="32"/>
  <c r="AS444" i="32"/>
  <c r="AP444" i="32"/>
  <c r="AM444" i="32"/>
  <c r="AJ444" i="32"/>
  <c r="AT444" i="32"/>
  <c r="AD444" i="32"/>
  <c r="AR444" i="32"/>
  <c r="AK444" i="32"/>
  <c r="BW397" i="31"/>
  <c r="BX397" i="31" s="1"/>
  <c r="AQ397" i="32"/>
  <c r="AP397" i="32"/>
  <c r="AS397" i="32"/>
  <c r="AJ397" i="32"/>
  <c r="AM397" i="32"/>
  <c r="AV397" i="32"/>
  <c r="AN397" i="32"/>
  <c r="AH397" i="32"/>
  <c r="AO397" i="32"/>
  <c r="AU397" i="32"/>
  <c r="AL397" i="32"/>
  <c r="AI397" i="32"/>
  <c r="AR397" i="32"/>
  <c r="AT397" i="32"/>
  <c r="AK397" i="32"/>
  <c r="AK467" i="32"/>
  <c r="G261" i="31"/>
  <c r="M696" i="32"/>
  <c r="BW162" i="31"/>
  <c r="BX162" i="31" s="1"/>
  <c r="AH162" i="32"/>
  <c r="AN162" i="32"/>
  <c r="AS162" i="32"/>
  <c r="AU162" i="32"/>
  <c r="AI162" i="32"/>
  <c r="AL162" i="32"/>
  <c r="AQ162" i="32"/>
  <c r="AV162" i="32"/>
  <c r="AP162" i="32"/>
  <c r="AM162" i="32"/>
  <c r="AJ162" i="32"/>
  <c r="AO162" i="32"/>
  <c r="AR162" i="32"/>
  <c r="AD162" i="32"/>
  <c r="AK162" i="32"/>
  <c r="AT162" i="32"/>
  <c r="BW422" i="31"/>
  <c r="BX422" i="31" s="1"/>
  <c r="AN422" i="32"/>
  <c r="AH422" i="32"/>
  <c r="AS422" i="32"/>
  <c r="AP422" i="32"/>
  <c r="AI422" i="32"/>
  <c r="AL422" i="32"/>
  <c r="AQ422" i="32"/>
  <c r="AV422" i="32"/>
  <c r="AU422" i="32"/>
  <c r="AJ422" i="32"/>
  <c r="AO422" i="32"/>
  <c r="AM422" i="32"/>
  <c r="AR422" i="32"/>
  <c r="AT422" i="32"/>
  <c r="AD422" i="32"/>
  <c r="BL513" i="31"/>
  <c r="BW253" i="31"/>
  <c r="BX253" i="31" s="1"/>
  <c r="AQ253" i="32"/>
  <c r="AJ253" i="32"/>
  <c r="AH253" i="32"/>
  <c r="AM253" i="32"/>
  <c r="AO253" i="32"/>
  <c r="AV253" i="32"/>
  <c r="AS253" i="32"/>
  <c r="AN253" i="32"/>
  <c r="AP253" i="32"/>
  <c r="AU253" i="32"/>
  <c r="AL253" i="32"/>
  <c r="AI253" i="32"/>
  <c r="AR253" i="32"/>
  <c r="AT253" i="32"/>
  <c r="AD253" i="32"/>
  <c r="AK253" i="32"/>
  <c r="K479" i="32"/>
  <c r="AA479" i="32"/>
  <c r="O479" i="32"/>
  <c r="U479" i="32"/>
  <c r="T479" i="32"/>
  <c r="R479" i="32"/>
  <c r="Q479" i="32"/>
  <c r="J479" i="32"/>
  <c r="W479" i="32"/>
  <c r="Z479" i="32"/>
  <c r="P479" i="32"/>
  <c r="S479" i="32"/>
  <c r="I479" i="32"/>
  <c r="L479" i="32"/>
  <c r="AB479" i="32"/>
  <c r="X479" i="32"/>
  <c r="V479" i="32"/>
  <c r="Y479" i="32"/>
  <c r="H479" i="32"/>
  <c r="N479" i="32"/>
  <c r="AR571" i="31"/>
  <c r="BW225" i="31"/>
  <c r="BX225" i="31" s="1"/>
  <c r="AL225" i="32"/>
  <c r="AI225" i="32"/>
  <c r="AQ225" i="32"/>
  <c r="AO225" i="32"/>
  <c r="AV225" i="32"/>
  <c r="AP225" i="32"/>
  <c r="AU225" i="32"/>
  <c r="AN225" i="32"/>
  <c r="AJ225" i="32"/>
  <c r="AH225" i="32"/>
  <c r="AM225" i="32"/>
  <c r="AS225" i="32"/>
  <c r="AR225" i="32"/>
  <c r="AD225" i="32"/>
  <c r="AT225" i="32"/>
  <c r="BW258" i="31"/>
  <c r="BX258" i="31" s="1"/>
  <c r="AU258" i="32"/>
  <c r="AI258" i="32"/>
  <c r="AL258" i="32"/>
  <c r="AQ258" i="32"/>
  <c r="AV258" i="32"/>
  <c r="AS258" i="32"/>
  <c r="AO258" i="32"/>
  <c r="AJ258" i="32"/>
  <c r="AP258" i="32"/>
  <c r="AN258" i="32"/>
  <c r="AH258" i="32"/>
  <c r="AM258" i="32"/>
  <c r="AR258" i="32"/>
  <c r="AT258" i="32"/>
  <c r="AK258" i="32"/>
  <c r="BW446" i="31"/>
  <c r="BX446" i="31" s="1"/>
  <c r="AH446" i="32"/>
  <c r="AM446" i="32"/>
  <c r="AU446" i="32"/>
  <c r="AV446" i="32"/>
  <c r="AO446" i="32"/>
  <c r="AN446" i="32"/>
  <c r="AP446" i="32"/>
  <c r="AL446" i="32"/>
  <c r="AJ446" i="32"/>
  <c r="AS446" i="32"/>
  <c r="AQ446" i="32"/>
  <c r="AI446" i="32"/>
  <c r="AR446" i="32"/>
  <c r="AD446" i="32"/>
  <c r="AK446" i="32"/>
  <c r="AT446" i="32"/>
  <c r="N106" i="32"/>
  <c r="BP583" i="31"/>
  <c r="BW494" i="31"/>
  <c r="BX494" i="31" s="1"/>
  <c r="AH494" i="32"/>
  <c r="AV494" i="32"/>
  <c r="AN494" i="32"/>
  <c r="AM494" i="32"/>
  <c r="AO494" i="32"/>
  <c r="AJ494" i="32"/>
  <c r="AP494" i="32"/>
  <c r="AS494" i="32"/>
  <c r="AU494" i="32"/>
  <c r="AQ494" i="32"/>
  <c r="AL494" i="32"/>
  <c r="AI494" i="32"/>
  <c r="AR494" i="32"/>
  <c r="AT494" i="32"/>
  <c r="AK494" i="32"/>
  <c r="AD494" i="32"/>
  <c r="BW250" i="31"/>
  <c r="BX250" i="31" s="1"/>
  <c r="AU250" i="32"/>
  <c r="AH250" i="32"/>
  <c r="AM250" i="32"/>
  <c r="AP250" i="32"/>
  <c r="AJ250" i="32"/>
  <c r="AN250" i="32"/>
  <c r="AL250" i="32"/>
  <c r="AS250" i="32"/>
  <c r="AO250" i="32"/>
  <c r="AI250" i="32"/>
  <c r="AQ250" i="32"/>
  <c r="AV250" i="32"/>
  <c r="AK250" i="32"/>
  <c r="AT250" i="32"/>
  <c r="AD250" i="32"/>
  <c r="BW413" i="31"/>
  <c r="BX413" i="31" s="1"/>
  <c r="AP413" i="32"/>
  <c r="AS413" i="32"/>
  <c r="AQ413" i="32"/>
  <c r="AN413" i="32"/>
  <c r="AH413" i="32"/>
  <c r="AU413" i="32"/>
  <c r="AI413" i="32"/>
  <c r="AO413" i="32"/>
  <c r="AV413" i="32"/>
  <c r="AL413" i="32"/>
  <c r="AJ413" i="32"/>
  <c r="AM413" i="32"/>
  <c r="AR413" i="32"/>
  <c r="AD413" i="32"/>
  <c r="AK413" i="32"/>
  <c r="AT413" i="32"/>
  <c r="U87" i="32"/>
  <c r="L87" i="32"/>
  <c r="AB87" i="32"/>
  <c r="P87" i="32"/>
  <c r="T87" i="32"/>
  <c r="W87" i="32"/>
  <c r="J87" i="32"/>
  <c r="R87" i="32"/>
  <c r="Z87" i="32"/>
  <c r="I87" i="32"/>
  <c r="X87" i="32"/>
  <c r="Q87" i="32"/>
  <c r="K87" i="32"/>
  <c r="AA87" i="32"/>
  <c r="O87" i="32"/>
  <c r="S87" i="32"/>
  <c r="Y87" i="32"/>
  <c r="H87" i="32"/>
  <c r="V87" i="32"/>
  <c r="N87" i="32"/>
  <c r="BW262" i="31"/>
  <c r="BX262" i="31" s="1"/>
  <c r="AU262" i="32"/>
  <c r="AN262" i="32"/>
  <c r="AM262" i="32"/>
  <c r="AP262" i="32"/>
  <c r="AJ262" i="32"/>
  <c r="AL262" i="32"/>
  <c r="AI262" i="32"/>
  <c r="AQ262" i="32"/>
  <c r="AH262" i="32"/>
  <c r="AS262" i="32"/>
  <c r="AV262" i="32"/>
  <c r="AO262" i="32"/>
  <c r="AR262" i="32"/>
  <c r="AD262" i="32"/>
  <c r="AT262" i="32"/>
  <c r="BW633" i="31"/>
  <c r="BX633" i="31" s="1"/>
  <c r="AU633" i="32"/>
  <c r="AL633" i="32"/>
  <c r="AM633" i="32"/>
  <c r="AO633" i="32"/>
  <c r="AV633" i="32"/>
  <c r="AI633" i="32"/>
  <c r="AP633" i="32"/>
  <c r="AN633" i="32"/>
  <c r="AJ633" i="32"/>
  <c r="AS633" i="32"/>
  <c r="AQ633" i="32"/>
  <c r="AH633" i="32"/>
  <c r="AR633" i="32"/>
  <c r="AT633" i="32"/>
  <c r="AK633" i="32"/>
  <c r="BW376" i="31"/>
  <c r="BX376" i="31" s="1"/>
  <c r="AV376" i="32"/>
  <c r="AH376" i="32"/>
  <c r="AU376" i="32"/>
  <c r="AI376" i="32"/>
  <c r="AO376" i="32"/>
  <c r="AQ376" i="32"/>
  <c r="AL376" i="32"/>
  <c r="AS376" i="32"/>
  <c r="AP376" i="32"/>
  <c r="AM376" i="32"/>
  <c r="AN376" i="32"/>
  <c r="AJ376" i="32"/>
  <c r="AR376" i="32"/>
  <c r="AD376" i="32"/>
  <c r="AT376" i="32"/>
  <c r="BW135" i="31"/>
  <c r="BX135" i="31" s="1"/>
  <c r="AS135" i="32"/>
  <c r="AJ135" i="32"/>
  <c r="AP135" i="32"/>
  <c r="AH135" i="32"/>
  <c r="AN135" i="32"/>
  <c r="AQ135" i="32"/>
  <c r="AU135" i="32"/>
  <c r="AO135" i="32"/>
  <c r="AM135" i="32"/>
  <c r="AV135" i="32"/>
  <c r="AI135" i="32"/>
  <c r="AL135" i="32"/>
  <c r="AR135" i="32"/>
  <c r="AT135" i="32"/>
  <c r="AD135" i="32"/>
  <c r="AK135" i="32"/>
  <c r="G588" i="31"/>
  <c r="BS588" i="31" s="1"/>
  <c r="BT588" i="31" s="1"/>
  <c r="BW375" i="31"/>
  <c r="BX375" i="31" s="1"/>
  <c r="AI375" i="32"/>
  <c r="AL375" i="32"/>
  <c r="AV375" i="32"/>
  <c r="AO375" i="32"/>
  <c r="AM375" i="32"/>
  <c r="AU375" i="32"/>
  <c r="AJ375" i="32"/>
  <c r="AP375" i="32"/>
  <c r="AQ375" i="32"/>
  <c r="AN375" i="32"/>
  <c r="AS375" i="32"/>
  <c r="AH375" i="32"/>
  <c r="AR375" i="32"/>
  <c r="AD375" i="32"/>
  <c r="AK375" i="32"/>
  <c r="AT375" i="32"/>
  <c r="BW82" i="31"/>
  <c r="BX82" i="31" s="1"/>
  <c r="AH82" i="32"/>
  <c r="AN82" i="32"/>
  <c r="AV82" i="32"/>
  <c r="AP82" i="32"/>
  <c r="AS82" i="32"/>
  <c r="AM82" i="32"/>
  <c r="AJ82" i="32"/>
  <c r="AI82" i="32"/>
  <c r="AQ82" i="32"/>
  <c r="AU82" i="32"/>
  <c r="AL82" i="32"/>
  <c r="AO82" i="32"/>
  <c r="AR82" i="32"/>
  <c r="AT82" i="32"/>
  <c r="AD82" i="32"/>
  <c r="AK82" i="32"/>
  <c r="M215" i="32"/>
  <c r="BW497" i="31"/>
  <c r="BX497" i="31" s="1"/>
  <c r="AM497" i="32"/>
  <c r="AO497" i="32"/>
  <c r="AV497" i="32"/>
  <c r="AQ497" i="32"/>
  <c r="AI497" i="32"/>
  <c r="AJ497" i="32"/>
  <c r="AP497" i="32"/>
  <c r="AS497" i="32"/>
  <c r="AU497" i="32"/>
  <c r="AL497" i="32"/>
  <c r="AN497" i="32"/>
  <c r="AH497" i="32"/>
  <c r="AR497" i="32"/>
  <c r="AT497" i="32"/>
  <c r="AK497" i="32"/>
  <c r="AA329" i="32"/>
  <c r="L329" i="32"/>
  <c r="AB329" i="32"/>
  <c r="W329" i="32"/>
  <c r="Q329" i="32"/>
  <c r="J329" i="32"/>
  <c r="Z329" i="32"/>
  <c r="P329" i="32"/>
  <c r="I329" i="32"/>
  <c r="K329" i="32"/>
  <c r="T329" i="32"/>
  <c r="X329" i="32"/>
  <c r="U329" i="32"/>
  <c r="R329" i="32"/>
  <c r="O329" i="32"/>
  <c r="S329" i="32"/>
  <c r="H329" i="32"/>
  <c r="V329" i="32"/>
  <c r="N329" i="32"/>
  <c r="Y329" i="32"/>
  <c r="L107" i="32"/>
  <c r="AB107" i="32"/>
  <c r="O107" i="32"/>
  <c r="T107" i="32"/>
  <c r="J107" i="32"/>
  <c r="R107" i="32"/>
  <c r="U107" i="32"/>
  <c r="Z107" i="32"/>
  <c r="I107" i="32"/>
  <c r="P107" i="32"/>
  <c r="W107" i="32"/>
  <c r="X107" i="32"/>
  <c r="Q107" i="32"/>
  <c r="K107" i="32"/>
  <c r="AA107" i="32"/>
  <c r="S107" i="32"/>
  <c r="H107" i="32"/>
  <c r="N107" i="32"/>
  <c r="Y107" i="32"/>
  <c r="V107" i="32"/>
  <c r="G682" i="31"/>
  <c r="AR461" i="31"/>
  <c r="L383" i="32"/>
  <c r="AB383" i="32"/>
  <c r="W383" i="32"/>
  <c r="J383" i="32"/>
  <c r="R383" i="32"/>
  <c r="Z383" i="32"/>
  <c r="O383" i="32"/>
  <c r="P383" i="32"/>
  <c r="T383" i="32"/>
  <c r="K383" i="32"/>
  <c r="I383" i="32"/>
  <c r="AA383" i="32"/>
  <c r="X383" i="32"/>
  <c r="S383" i="32"/>
  <c r="Q383" i="32"/>
  <c r="U383" i="32"/>
  <c r="V383" i="32"/>
  <c r="Y383" i="32"/>
  <c r="H383" i="32"/>
  <c r="AD669" i="32"/>
  <c r="AK395" i="32"/>
  <c r="AD258" i="32"/>
  <c r="AD457" i="32"/>
  <c r="M616" i="32"/>
  <c r="H187" i="32"/>
  <c r="AK363" i="32"/>
  <c r="W58" i="32"/>
  <c r="O58" i="32"/>
  <c r="J58" i="32"/>
  <c r="P58" i="32"/>
  <c r="R58" i="32"/>
  <c r="Z58" i="32"/>
  <c r="U58" i="32"/>
  <c r="Q58" i="32"/>
  <c r="K58" i="32"/>
  <c r="T58" i="32"/>
  <c r="L58" i="32"/>
  <c r="AA58" i="32"/>
  <c r="S58" i="32"/>
  <c r="I58" i="32"/>
  <c r="X58" i="32"/>
  <c r="AB58" i="32"/>
  <c r="Y58" i="32"/>
  <c r="V58" i="32"/>
  <c r="H58" i="32"/>
  <c r="AF687" i="32"/>
  <c r="M625" i="32"/>
  <c r="M132" i="32"/>
  <c r="BP630" i="31"/>
  <c r="S630" i="32"/>
  <c r="AB630" i="32"/>
  <c r="L630" i="32"/>
  <c r="T630" i="32"/>
  <c r="U630" i="32"/>
  <c r="AA630" i="32"/>
  <c r="J630" i="32"/>
  <c r="Z630" i="32"/>
  <c r="O630" i="32"/>
  <c r="I630" i="32"/>
  <c r="W630" i="32"/>
  <c r="X630" i="32"/>
  <c r="R630" i="32"/>
  <c r="P630" i="32"/>
  <c r="K630" i="32"/>
  <c r="Q630" i="32"/>
  <c r="V630" i="32"/>
  <c r="Y630" i="32"/>
  <c r="H630" i="32"/>
  <c r="Y487" i="32"/>
  <c r="BP128" i="31"/>
  <c r="Z128" i="32"/>
  <c r="AB128" i="32"/>
  <c r="Q128" i="32"/>
  <c r="K128" i="32"/>
  <c r="U128" i="32"/>
  <c r="AA128" i="32"/>
  <c r="S128" i="32"/>
  <c r="R128" i="32"/>
  <c r="O128" i="32"/>
  <c r="T128" i="32"/>
  <c r="L128" i="32"/>
  <c r="P128" i="32"/>
  <c r="J128" i="32"/>
  <c r="X128" i="32"/>
  <c r="W128" i="32"/>
  <c r="I128" i="32"/>
  <c r="H128" i="32"/>
  <c r="V128" i="32"/>
  <c r="Y128" i="32"/>
  <c r="N128" i="32"/>
  <c r="BW259" i="31"/>
  <c r="BX259" i="31" s="1"/>
  <c r="AS259" i="32"/>
  <c r="AP259" i="32"/>
  <c r="AH259" i="32"/>
  <c r="AN259" i="32"/>
  <c r="AQ259" i="32"/>
  <c r="AO259" i="32"/>
  <c r="AU259" i="32"/>
  <c r="AL259" i="32"/>
  <c r="AM259" i="32"/>
  <c r="AI259" i="32"/>
  <c r="AV259" i="32"/>
  <c r="AJ259" i="32"/>
  <c r="AD259" i="32"/>
  <c r="AR259" i="32"/>
  <c r="AK259" i="32"/>
  <c r="AT259" i="32"/>
  <c r="BW426" i="31"/>
  <c r="BX426" i="31" s="1"/>
  <c r="AN426" i="32"/>
  <c r="AH426" i="32"/>
  <c r="AV426" i="32"/>
  <c r="AM426" i="32"/>
  <c r="AO426" i="32"/>
  <c r="AP426" i="32"/>
  <c r="AJ426" i="32"/>
  <c r="AS426" i="32"/>
  <c r="AQ426" i="32"/>
  <c r="AL426" i="32"/>
  <c r="AI426" i="32"/>
  <c r="AU426" i="32"/>
  <c r="AR426" i="32"/>
  <c r="AT426" i="32"/>
  <c r="AK426" i="32"/>
  <c r="AD426" i="32"/>
  <c r="BW109" i="31"/>
  <c r="BX109" i="31" s="1"/>
  <c r="AN109" i="32"/>
  <c r="AS109" i="32"/>
  <c r="AL109" i="32"/>
  <c r="AI109" i="32"/>
  <c r="AJ109" i="32"/>
  <c r="AM109" i="32"/>
  <c r="AO109" i="32"/>
  <c r="AV109" i="32"/>
  <c r="AU109" i="32"/>
  <c r="AP109" i="32"/>
  <c r="AH109" i="32"/>
  <c r="AQ109" i="32"/>
  <c r="AT109" i="32"/>
  <c r="AK109" i="32"/>
  <c r="BW180" i="31"/>
  <c r="BX180" i="31" s="1"/>
  <c r="AO180" i="32"/>
  <c r="AM180" i="32"/>
  <c r="AI180" i="32"/>
  <c r="AU180" i="32"/>
  <c r="AQ180" i="32"/>
  <c r="AP180" i="32"/>
  <c r="AN180" i="32"/>
  <c r="AJ180" i="32"/>
  <c r="AV180" i="32"/>
  <c r="AL180" i="32"/>
  <c r="AH180" i="32"/>
  <c r="AS180" i="32"/>
  <c r="AR180" i="32"/>
  <c r="AT180" i="32"/>
  <c r="AK180" i="32"/>
  <c r="Z260" i="32"/>
  <c r="AB260" i="32"/>
  <c r="Q260" i="32"/>
  <c r="K260" i="32"/>
  <c r="W260" i="32"/>
  <c r="AA260" i="32"/>
  <c r="P260" i="32"/>
  <c r="S260" i="32"/>
  <c r="J260" i="32"/>
  <c r="O260" i="32"/>
  <c r="I260" i="32"/>
  <c r="X260" i="32"/>
  <c r="R260" i="32"/>
  <c r="U260" i="32"/>
  <c r="T260" i="32"/>
  <c r="L260" i="32"/>
  <c r="H260" i="32"/>
  <c r="Y260" i="32"/>
  <c r="N260" i="32"/>
  <c r="V260" i="32"/>
  <c r="BW345" i="31"/>
  <c r="BX345" i="31" s="1"/>
  <c r="AQ345" i="32"/>
  <c r="AN345" i="32"/>
  <c r="AH345" i="32"/>
  <c r="AU345" i="32"/>
  <c r="AJ345" i="32"/>
  <c r="AM345" i="32"/>
  <c r="AO345" i="32"/>
  <c r="AV345" i="32"/>
  <c r="AL345" i="32"/>
  <c r="AI345" i="32"/>
  <c r="AS345" i="32"/>
  <c r="AP345" i="32"/>
  <c r="AR345" i="32"/>
  <c r="AT345" i="32"/>
  <c r="AD345" i="32"/>
  <c r="AK345" i="32"/>
  <c r="BW42" i="31"/>
  <c r="BX42" i="31" s="1"/>
  <c r="AH42" i="32"/>
  <c r="AV42" i="32"/>
  <c r="AN42" i="32"/>
  <c r="AU42" i="32"/>
  <c r="AI42" i="32"/>
  <c r="AL42" i="32"/>
  <c r="AQ42" i="32"/>
  <c r="AS42" i="32"/>
  <c r="AP42" i="32"/>
  <c r="AJ42" i="32"/>
  <c r="AO42" i="32"/>
  <c r="AM42" i="32"/>
  <c r="AR42" i="32"/>
  <c r="AD42" i="32"/>
  <c r="AK42" i="32"/>
  <c r="BW492" i="31"/>
  <c r="BX492" i="31" s="1"/>
  <c r="AH492" i="32"/>
  <c r="AO492" i="32"/>
  <c r="AU492" i="32"/>
  <c r="AQ492" i="32"/>
  <c r="AL492" i="32"/>
  <c r="AP492" i="32"/>
  <c r="AI492" i="32"/>
  <c r="AV492" i="32"/>
  <c r="AS492" i="32"/>
  <c r="AJ492" i="32"/>
  <c r="AM492" i="32"/>
  <c r="AN492" i="32"/>
  <c r="AR492" i="32"/>
  <c r="AT492" i="32"/>
  <c r="AD492" i="32"/>
  <c r="AK492" i="32"/>
  <c r="BW192" i="31"/>
  <c r="BX192" i="31" s="1"/>
  <c r="AM192" i="32"/>
  <c r="AV192" i="32"/>
  <c r="AL192" i="32"/>
  <c r="AI192" i="32"/>
  <c r="AU192" i="32"/>
  <c r="AQ192" i="32"/>
  <c r="AS192" i="32"/>
  <c r="AO192" i="32"/>
  <c r="AP192" i="32"/>
  <c r="AJ192" i="32"/>
  <c r="AN192" i="32"/>
  <c r="AH192" i="32"/>
  <c r="AR192" i="32"/>
  <c r="AD192" i="32"/>
  <c r="AK192" i="32"/>
  <c r="BW18" i="31"/>
  <c r="BX18" i="31" s="1"/>
  <c r="AI18" i="32"/>
  <c r="AS18" i="32"/>
  <c r="AL18" i="32"/>
  <c r="AJ18" i="32"/>
  <c r="AN18" i="32"/>
  <c r="AP18" i="32"/>
  <c r="AV18" i="32"/>
  <c r="AQ18" i="32"/>
  <c r="AO18" i="32"/>
  <c r="AM18" i="32"/>
  <c r="AH18" i="32"/>
  <c r="AU18" i="32"/>
  <c r="AR18" i="32"/>
  <c r="AD18" i="32"/>
  <c r="AK18" i="32"/>
  <c r="AT18" i="32"/>
  <c r="BP303" i="31"/>
  <c r="O303" i="32"/>
  <c r="U303" i="32"/>
  <c r="X303" i="32"/>
  <c r="S303" i="32"/>
  <c r="K303" i="32"/>
  <c r="AA303" i="32"/>
  <c r="Q303" i="32"/>
  <c r="T303" i="32"/>
  <c r="I303" i="32"/>
  <c r="L303" i="32"/>
  <c r="P303" i="32"/>
  <c r="AB303" i="32"/>
  <c r="R303" i="32"/>
  <c r="J303" i="32"/>
  <c r="W303" i="32"/>
  <c r="Z303" i="32"/>
  <c r="N303" i="32"/>
  <c r="Y303" i="32"/>
  <c r="BS522" i="31"/>
  <c r="BT522" i="31" s="1"/>
  <c r="AB522" i="32"/>
  <c r="T522" i="32"/>
  <c r="O522" i="32"/>
  <c r="L522" i="32"/>
  <c r="Q522" i="32"/>
  <c r="K522" i="32"/>
  <c r="U522" i="32"/>
  <c r="R522" i="32"/>
  <c r="AA522" i="32"/>
  <c r="J522" i="32"/>
  <c r="I522" i="32"/>
  <c r="X522" i="32"/>
  <c r="S522" i="32"/>
  <c r="W522" i="32"/>
  <c r="Z522" i="32"/>
  <c r="P522" i="32"/>
  <c r="Y522" i="32"/>
  <c r="N522" i="32"/>
  <c r="V522" i="32"/>
  <c r="H522" i="32"/>
  <c r="BW438" i="31"/>
  <c r="BX438" i="31" s="1"/>
  <c r="AH438" i="32"/>
  <c r="AM438" i="32"/>
  <c r="AO438" i="32"/>
  <c r="AL438" i="32"/>
  <c r="AN438" i="32"/>
  <c r="AJ438" i="32"/>
  <c r="AS438" i="32"/>
  <c r="AQ438" i="32"/>
  <c r="AP438" i="32"/>
  <c r="AI438" i="32"/>
  <c r="AV438" i="32"/>
  <c r="AU438" i="32"/>
  <c r="AR438" i="32"/>
  <c r="AD438" i="32"/>
  <c r="AT438" i="32"/>
  <c r="BW447" i="31"/>
  <c r="BX447" i="31" s="1"/>
  <c r="AS447" i="32"/>
  <c r="AH447" i="32"/>
  <c r="AN447" i="32"/>
  <c r="AU447" i="32"/>
  <c r="AP447" i="32"/>
  <c r="AJ447" i="32"/>
  <c r="AQ447" i="32"/>
  <c r="AO447" i="32"/>
  <c r="AL447" i="32"/>
  <c r="AM447" i="32"/>
  <c r="AI447" i="32"/>
  <c r="AV447" i="32"/>
  <c r="AR447" i="32"/>
  <c r="AT447" i="32"/>
  <c r="AK447" i="32"/>
  <c r="AD447" i="32"/>
  <c r="BW322" i="31"/>
  <c r="BX322" i="31" s="1"/>
  <c r="AH322" i="32"/>
  <c r="AN322" i="32"/>
  <c r="AV322" i="32"/>
  <c r="AS322" i="32"/>
  <c r="AU322" i="32"/>
  <c r="AO322" i="32"/>
  <c r="AM322" i="32"/>
  <c r="AP322" i="32"/>
  <c r="AI322" i="32"/>
  <c r="AL322" i="32"/>
  <c r="AJ322" i="32"/>
  <c r="AQ322" i="32"/>
  <c r="AR322" i="32"/>
  <c r="AD322" i="32"/>
  <c r="AT322" i="32"/>
  <c r="AK322" i="32"/>
  <c r="BW656" i="31"/>
  <c r="BX656" i="31" s="1"/>
  <c r="AV656" i="32"/>
  <c r="AN656" i="32"/>
  <c r="AO656" i="32"/>
  <c r="AL656" i="32"/>
  <c r="AH656" i="32"/>
  <c r="AU656" i="32"/>
  <c r="AQ656" i="32"/>
  <c r="AM656" i="32"/>
  <c r="AJ656" i="32"/>
  <c r="AS656" i="32"/>
  <c r="AI656" i="32"/>
  <c r="AP656" i="32"/>
  <c r="AR656" i="32"/>
  <c r="AD656" i="32"/>
  <c r="AT656" i="32"/>
  <c r="AK656" i="32"/>
  <c r="BW631" i="31"/>
  <c r="BX631" i="31" s="1"/>
  <c r="AH631" i="32"/>
  <c r="AN631" i="32"/>
  <c r="AU631" i="32"/>
  <c r="AS631" i="32"/>
  <c r="AP631" i="32"/>
  <c r="AQ631" i="32"/>
  <c r="AV631" i="32"/>
  <c r="AJ631" i="32"/>
  <c r="AO631" i="32"/>
  <c r="AL631" i="32"/>
  <c r="AM631" i="32"/>
  <c r="AI631" i="32"/>
  <c r="AT631" i="32"/>
  <c r="AD631" i="32"/>
  <c r="AK631" i="32"/>
  <c r="BW337" i="31"/>
  <c r="BX337" i="31" s="1"/>
  <c r="AL337" i="32"/>
  <c r="AP337" i="32"/>
  <c r="AH337" i="32"/>
  <c r="AU337" i="32"/>
  <c r="AN337" i="32"/>
  <c r="AM337" i="32"/>
  <c r="AO337" i="32"/>
  <c r="AQ337" i="32"/>
  <c r="AJ337" i="32"/>
  <c r="AV337" i="32"/>
  <c r="AS337" i="32"/>
  <c r="AI337" i="32"/>
  <c r="AT337" i="32"/>
  <c r="AR337" i="32"/>
  <c r="AD337" i="32"/>
  <c r="AK337" i="32"/>
  <c r="BW578" i="31"/>
  <c r="BX578" i="31" s="1"/>
  <c r="AN578" i="32"/>
  <c r="AH578" i="32"/>
  <c r="AV578" i="32"/>
  <c r="AS578" i="32"/>
  <c r="AM578" i="32"/>
  <c r="AO578" i="32"/>
  <c r="AJ578" i="32"/>
  <c r="AU578" i="32"/>
  <c r="AQ578" i="32"/>
  <c r="AI578" i="32"/>
  <c r="AL578" i="32"/>
  <c r="AP578" i="32"/>
  <c r="AR578" i="32"/>
  <c r="AD578" i="32"/>
  <c r="AK578" i="32"/>
  <c r="AT578" i="32"/>
  <c r="V132" i="32"/>
  <c r="X199" i="32"/>
  <c r="O199" i="32"/>
  <c r="S199" i="32"/>
  <c r="P199" i="32"/>
  <c r="K199" i="32"/>
  <c r="W199" i="32"/>
  <c r="AA199" i="32"/>
  <c r="Q199" i="32"/>
  <c r="R199" i="32"/>
  <c r="T199" i="32"/>
  <c r="U199" i="32"/>
  <c r="J199" i="32"/>
  <c r="Z199" i="32"/>
  <c r="AB199" i="32"/>
  <c r="I199" i="32"/>
  <c r="L199" i="32"/>
  <c r="Y199" i="32"/>
  <c r="H199" i="32"/>
  <c r="N199" i="32"/>
  <c r="V199" i="32"/>
  <c r="U319" i="32"/>
  <c r="L319" i="32"/>
  <c r="T319" i="32"/>
  <c r="AB319" i="32"/>
  <c r="O319" i="32"/>
  <c r="J319" i="32"/>
  <c r="R319" i="32"/>
  <c r="Z319" i="32"/>
  <c r="I319" i="32"/>
  <c r="W319" i="32"/>
  <c r="P319" i="32"/>
  <c r="S319" i="32"/>
  <c r="K319" i="32"/>
  <c r="AA319" i="32"/>
  <c r="X319" i="32"/>
  <c r="Q319" i="32"/>
  <c r="H319" i="32"/>
  <c r="Y319" i="32"/>
  <c r="V319" i="32"/>
  <c r="N319" i="32"/>
  <c r="BW680" i="31"/>
  <c r="BX680" i="31" s="1"/>
  <c r="AH680" i="32"/>
  <c r="AU680" i="32"/>
  <c r="AO680" i="32"/>
  <c r="AQ680" i="32"/>
  <c r="AL680" i="32"/>
  <c r="AI680" i="32"/>
  <c r="AP680" i="32"/>
  <c r="AJ680" i="32"/>
  <c r="AS680" i="32"/>
  <c r="AM680" i="32"/>
  <c r="AN680" i="32"/>
  <c r="AV680" i="32"/>
  <c r="AR680" i="32"/>
  <c r="AK680" i="32"/>
  <c r="AT680" i="32"/>
  <c r="BW76" i="31"/>
  <c r="BX76" i="31" s="1"/>
  <c r="AO76" i="32"/>
  <c r="AH76" i="32"/>
  <c r="AQ76" i="32"/>
  <c r="AV76" i="32"/>
  <c r="AJ76" i="32"/>
  <c r="AN76" i="32"/>
  <c r="AP76" i="32"/>
  <c r="AS76" i="32"/>
  <c r="AI76" i="32"/>
  <c r="AL76" i="32"/>
  <c r="AU76" i="32"/>
  <c r="AM76" i="32"/>
  <c r="AR76" i="32"/>
  <c r="AT76" i="32"/>
  <c r="AK76" i="32"/>
  <c r="AD76" i="32"/>
  <c r="BW86" i="31"/>
  <c r="BX86" i="31" s="1"/>
  <c r="AU86" i="32"/>
  <c r="AJ86" i="32"/>
  <c r="AO86" i="32"/>
  <c r="AI86" i="32"/>
  <c r="AL86" i="32"/>
  <c r="AQ86" i="32"/>
  <c r="AV86" i="32"/>
  <c r="AP86" i="32"/>
  <c r="AN86" i="32"/>
  <c r="AH86" i="32"/>
  <c r="AM86" i="32"/>
  <c r="AS86" i="32"/>
  <c r="AR86" i="32"/>
  <c r="AD86" i="32"/>
  <c r="AT86" i="32"/>
  <c r="AK86" i="32"/>
  <c r="S330" i="32"/>
  <c r="T330" i="32"/>
  <c r="Z330" i="32"/>
  <c r="I330" i="32"/>
  <c r="AB330" i="32"/>
  <c r="X330" i="32"/>
  <c r="R330" i="32"/>
  <c r="W330" i="32"/>
  <c r="Q330" i="32"/>
  <c r="U330" i="32"/>
  <c r="O330" i="32"/>
  <c r="L330" i="32"/>
  <c r="K330" i="32"/>
  <c r="AA330" i="32"/>
  <c r="J330" i="32"/>
  <c r="P330" i="32"/>
  <c r="V330" i="32"/>
  <c r="H330" i="32"/>
  <c r="N330" i="32"/>
  <c r="Y330" i="32"/>
  <c r="AR430" i="31"/>
  <c r="L271" i="32"/>
  <c r="AB271" i="32"/>
  <c r="P271" i="32"/>
  <c r="W271" i="32"/>
  <c r="J271" i="32"/>
  <c r="R271" i="32"/>
  <c r="Z271" i="32"/>
  <c r="O271" i="32"/>
  <c r="I271" i="32"/>
  <c r="X271" i="32"/>
  <c r="Q271" i="32"/>
  <c r="K271" i="32"/>
  <c r="AA271" i="32"/>
  <c r="S271" i="32"/>
  <c r="U271" i="32"/>
  <c r="T271" i="32"/>
  <c r="V271" i="32"/>
  <c r="Y271" i="32"/>
  <c r="H271" i="32"/>
  <c r="N271" i="32"/>
  <c r="BW321" i="31"/>
  <c r="BX321" i="31" s="1"/>
  <c r="AS321" i="32"/>
  <c r="AL321" i="32"/>
  <c r="AP321" i="32"/>
  <c r="AU321" i="32"/>
  <c r="AN321" i="32"/>
  <c r="AQ321" i="32"/>
  <c r="AM321" i="32"/>
  <c r="AO321" i="32"/>
  <c r="AI321" i="32"/>
  <c r="AJ321" i="32"/>
  <c r="AV321" i="32"/>
  <c r="AH321" i="32"/>
  <c r="AR321" i="32"/>
  <c r="AK321" i="32"/>
  <c r="AD321" i="32"/>
  <c r="AT321" i="32"/>
  <c r="AA174" i="32"/>
  <c r="AB174" i="32"/>
  <c r="S174" i="32"/>
  <c r="U174" i="32"/>
  <c r="I174" i="32"/>
  <c r="X174" i="32"/>
  <c r="T174" i="32"/>
  <c r="Z174" i="32"/>
  <c r="O174" i="32"/>
  <c r="Q174" i="32"/>
  <c r="W174" i="32"/>
  <c r="R174" i="32"/>
  <c r="L174" i="32"/>
  <c r="P174" i="32"/>
  <c r="J174" i="32"/>
  <c r="K174" i="32"/>
  <c r="N174" i="32"/>
  <c r="H174" i="32"/>
  <c r="Y174" i="32"/>
  <c r="V174" i="32"/>
  <c r="BW370" i="31"/>
  <c r="BX370" i="31" s="1"/>
  <c r="AH370" i="32"/>
  <c r="AI370" i="32"/>
  <c r="AL370" i="32"/>
  <c r="AQ370" i="32"/>
  <c r="AV370" i="32"/>
  <c r="AU370" i="32"/>
  <c r="AM370" i="32"/>
  <c r="AJ370" i="32"/>
  <c r="AN370" i="32"/>
  <c r="AP370" i="32"/>
  <c r="AS370" i="32"/>
  <c r="AO370" i="32"/>
  <c r="AR370" i="32"/>
  <c r="AD370" i="32"/>
  <c r="AT370" i="32"/>
  <c r="BW202" i="31"/>
  <c r="BX202" i="31" s="1"/>
  <c r="AH202" i="32"/>
  <c r="AU202" i="32"/>
  <c r="AN202" i="32"/>
  <c r="AM202" i="32"/>
  <c r="AP202" i="32"/>
  <c r="AJ202" i="32"/>
  <c r="AI202" i="32"/>
  <c r="AQ202" i="32"/>
  <c r="AL202" i="32"/>
  <c r="AS202" i="32"/>
  <c r="AV202" i="32"/>
  <c r="AO202" i="32"/>
  <c r="AR202" i="32"/>
  <c r="AK202" i="32"/>
  <c r="AT202" i="32"/>
  <c r="AD202" i="32"/>
  <c r="BS469" i="31"/>
  <c r="BT469" i="31" s="1"/>
  <c r="J469" i="32"/>
  <c r="Z469" i="32"/>
  <c r="O469" i="32"/>
  <c r="W469" i="32"/>
  <c r="K469" i="32"/>
  <c r="T469" i="32"/>
  <c r="I469" i="32"/>
  <c r="AA469" i="32"/>
  <c r="X469" i="32"/>
  <c r="S469" i="32"/>
  <c r="P469" i="32"/>
  <c r="U469" i="32"/>
  <c r="L469" i="32"/>
  <c r="AB469" i="32"/>
  <c r="R469" i="32"/>
  <c r="Q469" i="32"/>
  <c r="N469" i="32"/>
  <c r="L692" i="32"/>
  <c r="AB692" i="32"/>
  <c r="U692" i="32"/>
  <c r="S692" i="32"/>
  <c r="O692" i="32"/>
  <c r="R692" i="32"/>
  <c r="P692" i="32"/>
  <c r="W692" i="32"/>
  <c r="I692" i="32"/>
  <c r="X692" i="32"/>
  <c r="K692" i="32"/>
  <c r="J692" i="32"/>
  <c r="Q692" i="32"/>
  <c r="AA692" i="32"/>
  <c r="T692" i="32"/>
  <c r="Z692" i="32"/>
  <c r="N692" i="32"/>
  <c r="Y692" i="32"/>
  <c r="V692" i="32"/>
  <c r="H692" i="32"/>
  <c r="BW381" i="31"/>
  <c r="BX381" i="31" s="1"/>
  <c r="AL381" i="32"/>
  <c r="AQ381" i="32"/>
  <c r="AU381" i="32"/>
  <c r="AJ381" i="32"/>
  <c r="AM381" i="32"/>
  <c r="AO381" i="32"/>
  <c r="AV381" i="32"/>
  <c r="AI381" i="32"/>
  <c r="AH381" i="32"/>
  <c r="AN381" i="32"/>
  <c r="AS381" i="32"/>
  <c r="AP381" i="32"/>
  <c r="AR381" i="32"/>
  <c r="AT381" i="32"/>
  <c r="AK381" i="32"/>
  <c r="BW93" i="31"/>
  <c r="BX93" i="31" s="1"/>
  <c r="AL93" i="32"/>
  <c r="AJ93" i="32"/>
  <c r="AM93" i="32"/>
  <c r="AO93" i="32"/>
  <c r="AV93" i="32"/>
  <c r="AU93" i="32"/>
  <c r="AH93" i="32"/>
  <c r="AI93" i="32"/>
  <c r="AP93" i="32"/>
  <c r="AN93" i="32"/>
  <c r="AS93" i="32"/>
  <c r="AQ93" i="32"/>
  <c r="AR93" i="32"/>
  <c r="AD93" i="32"/>
  <c r="AT93" i="32"/>
  <c r="BW134" i="31"/>
  <c r="BX134" i="31" s="1"/>
  <c r="AU134" i="32"/>
  <c r="AI134" i="32"/>
  <c r="AL134" i="32"/>
  <c r="AQ134" i="32"/>
  <c r="AN134" i="32"/>
  <c r="AH134" i="32"/>
  <c r="AV134" i="32"/>
  <c r="AP134" i="32"/>
  <c r="AS134" i="32"/>
  <c r="AM134" i="32"/>
  <c r="AJ134" i="32"/>
  <c r="AO134" i="32"/>
  <c r="AR134" i="32"/>
  <c r="AK134" i="32"/>
  <c r="AT134" i="32"/>
  <c r="AD134" i="32"/>
  <c r="BW131" i="31"/>
  <c r="BX131" i="31" s="1"/>
  <c r="AS131" i="32"/>
  <c r="AJ131" i="32"/>
  <c r="AP131" i="32"/>
  <c r="AM131" i="32"/>
  <c r="AV131" i="32"/>
  <c r="AO131" i="32"/>
  <c r="AL131" i="32"/>
  <c r="AI131" i="32"/>
  <c r="AN131" i="32"/>
  <c r="AH131" i="32"/>
  <c r="AU131" i="32"/>
  <c r="AQ131" i="32"/>
  <c r="AR131" i="32"/>
  <c r="AD131" i="32"/>
  <c r="AT131" i="32"/>
  <c r="G590" i="31"/>
  <c r="BS590" i="31" s="1"/>
  <c r="BT590" i="31" s="1"/>
  <c r="BW476" i="31"/>
  <c r="BX476" i="31" s="1"/>
  <c r="AV476" i="32"/>
  <c r="AO476" i="32"/>
  <c r="AI476" i="32"/>
  <c r="AJ476" i="32"/>
  <c r="AP476" i="32"/>
  <c r="AS476" i="32"/>
  <c r="AM476" i="32"/>
  <c r="AL476" i="32"/>
  <c r="AN476" i="32"/>
  <c r="AH476" i="32"/>
  <c r="AQ476" i="32"/>
  <c r="AU476" i="32"/>
  <c r="AR476" i="32"/>
  <c r="AD476" i="32"/>
  <c r="AK476" i="32"/>
  <c r="AT476" i="32"/>
  <c r="BW544" i="31"/>
  <c r="BX544" i="31" s="1"/>
  <c r="AV544" i="32"/>
  <c r="AJ544" i="32"/>
  <c r="AP544" i="32"/>
  <c r="AS544" i="32"/>
  <c r="AM544" i="32"/>
  <c r="AO544" i="32"/>
  <c r="AN544" i="32"/>
  <c r="AQ544" i="32"/>
  <c r="AU544" i="32"/>
  <c r="AL544" i="32"/>
  <c r="AH544" i="32"/>
  <c r="AI544" i="32"/>
  <c r="AK544" i="32"/>
  <c r="AT544" i="32"/>
  <c r="AD544" i="32"/>
  <c r="BW390" i="31"/>
  <c r="BX390" i="31" s="1"/>
  <c r="AH390" i="32"/>
  <c r="AN390" i="32"/>
  <c r="AM390" i="32"/>
  <c r="AO390" i="32"/>
  <c r="AS390" i="32"/>
  <c r="AJ390" i="32"/>
  <c r="AL390" i="32"/>
  <c r="AU390" i="32"/>
  <c r="AP390" i="32"/>
  <c r="AI390" i="32"/>
  <c r="AV390" i="32"/>
  <c r="AQ390" i="32"/>
  <c r="AR390" i="32"/>
  <c r="AD390" i="32"/>
  <c r="AK390" i="32"/>
  <c r="AT390" i="32"/>
  <c r="BW290" i="31"/>
  <c r="BX290" i="31" s="1"/>
  <c r="AH290" i="32"/>
  <c r="AU290" i="32"/>
  <c r="AM290" i="32"/>
  <c r="AP290" i="32"/>
  <c r="AJ290" i="32"/>
  <c r="AN290" i="32"/>
  <c r="AV290" i="32"/>
  <c r="AS290" i="32"/>
  <c r="AI290" i="32"/>
  <c r="AL290" i="32"/>
  <c r="AQ290" i="32"/>
  <c r="AO290" i="32"/>
  <c r="AR290" i="32"/>
  <c r="AD290" i="32"/>
  <c r="AK290" i="32"/>
  <c r="AT290" i="32"/>
  <c r="BW496" i="31"/>
  <c r="BX496" i="31" s="1"/>
  <c r="AV496" i="32"/>
  <c r="AM496" i="32"/>
  <c r="AU496" i="32"/>
  <c r="AN496" i="32"/>
  <c r="AO496" i="32"/>
  <c r="AH496" i="32"/>
  <c r="AL496" i="32"/>
  <c r="AI496" i="32"/>
  <c r="AP496" i="32"/>
  <c r="AQ496" i="32"/>
  <c r="AJ496" i="32"/>
  <c r="AS496" i="32"/>
  <c r="AR496" i="32"/>
  <c r="AT496" i="32"/>
  <c r="AK496" i="32"/>
  <c r="BW632" i="31"/>
  <c r="BX632" i="31" s="1"/>
  <c r="AO632" i="32"/>
  <c r="AJ632" i="32"/>
  <c r="AV632" i="32"/>
  <c r="AP632" i="32"/>
  <c r="AS632" i="32"/>
  <c r="AN632" i="32"/>
  <c r="AM632" i="32"/>
  <c r="AQ632" i="32"/>
  <c r="AL632" i="32"/>
  <c r="AU632" i="32"/>
  <c r="AH632" i="32"/>
  <c r="AI632" i="32"/>
  <c r="AR632" i="32"/>
  <c r="AK632" i="32"/>
  <c r="AD632" i="32"/>
  <c r="AT632" i="32"/>
  <c r="BW195" i="31"/>
  <c r="BX195" i="31" s="1"/>
  <c r="AS195" i="32"/>
  <c r="AP195" i="32"/>
  <c r="AJ195" i="32"/>
  <c r="AI195" i="32"/>
  <c r="AM195" i="32"/>
  <c r="AV195" i="32"/>
  <c r="AL195" i="32"/>
  <c r="AH195" i="32"/>
  <c r="AU195" i="32"/>
  <c r="AQ195" i="32"/>
  <c r="AO195" i="32"/>
  <c r="AN195" i="32"/>
  <c r="AR195" i="32"/>
  <c r="AD195" i="32"/>
  <c r="AK195" i="32"/>
  <c r="AT195" i="32"/>
  <c r="BW650" i="31"/>
  <c r="BX650" i="31" s="1"/>
  <c r="AN650" i="32"/>
  <c r="AV650" i="32"/>
  <c r="AM650" i="32"/>
  <c r="AO650" i="32"/>
  <c r="AH650" i="32"/>
  <c r="AJ650" i="32"/>
  <c r="AS650" i="32"/>
  <c r="AP650" i="32"/>
  <c r="AI650" i="32"/>
  <c r="AU650" i="32"/>
  <c r="AQ650" i="32"/>
  <c r="AL650" i="32"/>
  <c r="AR650" i="32"/>
  <c r="AK650" i="32"/>
  <c r="AD650" i="32"/>
  <c r="AT650" i="32"/>
  <c r="BW630" i="31"/>
  <c r="BX630" i="31" s="1"/>
  <c r="AN630" i="32"/>
  <c r="AU630" i="32"/>
  <c r="AM630" i="32"/>
  <c r="AH630" i="32"/>
  <c r="AO630" i="32"/>
  <c r="AV630" i="32"/>
  <c r="AL630" i="32"/>
  <c r="AS630" i="32"/>
  <c r="AP630" i="32"/>
  <c r="AQ630" i="32"/>
  <c r="AI630" i="32"/>
  <c r="AJ630" i="32"/>
  <c r="AR630" i="32"/>
  <c r="AK630" i="32"/>
  <c r="AT630" i="32"/>
  <c r="AD630" i="32"/>
  <c r="Z116" i="32"/>
  <c r="P116" i="32"/>
  <c r="U116" i="32"/>
  <c r="Q116" i="32"/>
  <c r="K116" i="32"/>
  <c r="AA116" i="32"/>
  <c r="L116" i="32"/>
  <c r="S116" i="32"/>
  <c r="AB116" i="32"/>
  <c r="J116" i="32"/>
  <c r="O116" i="32"/>
  <c r="I116" i="32"/>
  <c r="R116" i="32"/>
  <c r="W116" i="32"/>
  <c r="X116" i="32"/>
  <c r="T116" i="32"/>
  <c r="H116" i="32"/>
  <c r="N116" i="32"/>
  <c r="Y116" i="32"/>
  <c r="V116" i="32"/>
  <c r="BP338" i="31"/>
  <c r="S338" i="32"/>
  <c r="P338" i="32"/>
  <c r="L338" i="32"/>
  <c r="AB338" i="32"/>
  <c r="T338" i="32"/>
  <c r="Q338" i="32"/>
  <c r="O338" i="32"/>
  <c r="I338" i="32"/>
  <c r="X338" i="32"/>
  <c r="J338" i="32"/>
  <c r="Z338" i="32"/>
  <c r="U338" i="32"/>
  <c r="AA338" i="32"/>
  <c r="W338" i="32"/>
  <c r="K338" i="32"/>
  <c r="R338" i="32"/>
  <c r="V338" i="32"/>
  <c r="Y338" i="32"/>
  <c r="H338" i="32"/>
  <c r="N338" i="32"/>
  <c r="L427" i="32"/>
  <c r="AB427" i="32"/>
  <c r="J427" i="32"/>
  <c r="U427" i="32"/>
  <c r="Z427" i="32"/>
  <c r="O427" i="32"/>
  <c r="W427" i="32"/>
  <c r="T427" i="32"/>
  <c r="K427" i="32"/>
  <c r="I427" i="32"/>
  <c r="AA427" i="32"/>
  <c r="X427" i="32"/>
  <c r="S427" i="32"/>
  <c r="P427" i="32"/>
  <c r="R427" i="32"/>
  <c r="Q427" i="32"/>
  <c r="N427" i="32"/>
  <c r="G661" i="31"/>
  <c r="Y661" i="32" s="1"/>
  <c r="BW584" i="31"/>
  <c r="BX584" i="31" s="1"/>
  <c r="AO584" i="32"/>
  <c r="AV584" i="32"/>
  <c r="AU584" i="32"/>
  <c r="AQ584" i="32"/>
  <c r="AL584" i="32"/>
  <c r="AM584" i="32"/>
  <c r="AI584" i="32"/>
  <c r="AJ584" i="32"/>
  <c r="AP584" i="32"/>
  <c r="AS584" i="32"/>
  <c r="AH584" i="32"/>
  <c r="AN584" i="32"/>
  <c r="AR584" i="32"/>
  <c r="AD584" i="32"/>
  <c r="AT584" i="32"/>
  <c r="AK584" i="32"/>
  <c r="BW357" i="31"/>
  <c r="BX357" i="31" s="1"/>
  <c r="AU357" i="32"/>
  <c r="AL357" i="32"/>
  <c r="AJ357" i="32"/>
  <c r="AM357" i="32"/>
  <c r="AO357" i="32"/>
  <c r="AV357" i="32"/>
  <c r="AI357" i="32"/>
  <c r="AN357" i="32"/>
  <c r="AQ357" i="32"/>
  <c r="AH357" i="32"/>
  <c r="AP357" i="32"/>
  <c r="AS357" i="32"/>
  <c r="AR357" i="32"/>
  <c r="AD357" i="32"/>
  <c r="AT357" i="32"/>
  <c r="AK357" i="32"/>
  <c r="I88" i="32"/>
  <c r="X88" i="32"/>
  <c r="L88" i="32"/>
  <c r="T88" i="32"/>
  <c r="W88" i="32"/>
  <c r="AB88" i="32"/>
  <c r="P88" i="32"/>
  <c r="J88" i="32"/>
  <c r="R88" i="32"/>
  <c r="U88" i="32"/>
  <c r="O88" i="32"/>
  <c r="Q88" i="32"/>
  <c r="K88" i="32"/>
  <c r="S88" i="32"/>
  <c r="Z88" i="32"/>
  <c r="AA88" i="32"/>
  <c r="H88" i="32"/>
  <c r="Y88" i="32"/>
  <c r="N88" i="32"/>
  <c r="V88" i="32"/>
  <c r="BW458" i="31"/>
  <c r="BX458" i="31" s="1"/>
  <c r="AN458" i="32"/>
  <c r="AP458" i="32"/>
  <c r="AI458" i="32"/>
  <c r="AL458" i="32"/>
  <c r="AQ458" i="32"/>
  <c r="AH458" i="32"/>
  <c r="AU458" i="32"/>
  <c r="AM458" i="32"/>
  <c r="AJ458" i="32"/>
  <c r="AS458" i="32"/>
  <c r="AO458" i="32"/>
  <c r="AV458" i="32"/>
  <c r="AR458" i="32"/>
  <c r="AD458" i="32"/>
  <c r="AK458" i="32"/>
  <c r="AT458" i="32"/>
  <c r="BW602" i="31"/>
  <c r="BX602" i="31" s="1"/>
  <c r="AN602" i="32"/>
  <c r="AU602" i="32"/>
  <c r="AJ602" i="32"/>
  <c r="AV602" i="32"/>
  <c r="AM602" i="32"/>
  <c r="AO602" i="32"/>
  <c r="AQ602" i="32"/>
  <c r="AH602" i="32"/>
  <c r="AL602" i="32"/>
  <c r="AS602" i="32"/>
  <c r="AI602" i="32"/>
  <c r="AP602" i="32"/>
  <c r="AR602" i="32"/>
  <c r="AD602" i="32"/>
  <c r="AT602" i="32"/>
  <c r="AK602" i="32"/>
  <c r="BW549" i="31"/>
  <c r="BX549" i="31" s="1"/>
  <c r="AQ549" i="32"/>
  <c r="AL549" i="32"/>
  <c r="AP549" i="32"/>
  <c r="AS549" i="32"/>
  <c r="AN549" i="32"/>
  <c r="AH549" i="32"/>
  <c r="AU549" i="32"/>
  <c r="AV549" i="32"/>
  <c r="AM549" i="32"/>
  <c r="AI549" i="32"/>
  <c r="AO549" i="32"/>
  <c r="AJ549" i="32"/>
  <c r="AR549" i="32"/>
  <c r="AT549" i="32"/>
  <c r="AK549" i="32"/>
  <c r="BW666" i="31"/>
  <c r="BX666" i="31" s="1"/>
  <c r="AN666" i="32"/>
  <c r="AM666" i="32"/>
  <c r="AO666" i="32"/>
  <c r="AH666" i="32"/>
  <c r="AJ666" i="32"/>
  <c r="AS666" i="32"/>
  <c r="AP666" i="32"/>
  <c r="AI666" i="32"/>
  <c r="AL666" i="32"/>
  <c r="AQ666" i="32"/>
  <c r="AU666" i="32"/>
  <c r="AV666" i="32"/>
  <c r="AT666" i="32"/>
  <c r="AK666" i="32"/>
  <c r="AD666" i="32"/>
  <c r="M158" i="32"/>
  <c r="AR616" i="32"/>
  <c r="BL590" i="31"/>
  <c r="BS303" i="31"/>
  <c r="BT303" i="31" s="1"/>
  <c r="BW398" i="31"/>
  <c r="BX398" i="31" s="1"/>
  <c r="AH398" i="32"/>
  <c r="AM398" i="32"/>
  <c r="AO398" i="32"/>
  <c r="AJ398" i="32"/>
  <c r="AS398" i="32"/>
  <c r="AP398" i="32"/>
  <c r="AU398" i="32"/>
  <c r="AV398" i="32"/>
  <c r="AQ398" i="32"/>
  <c r="AN398" i="32"/>
  <c r="AL398" i="32"/>
  <c r="AI398" i="32"/>
  <c r="AR398" i="32"/>
  <c r="AD398" i="32"/>
  <c r="AK398" i="32"/>
  <c r="BW230" i="31"/>
  <c r="BX230" i="31" s="1"/>
  <c r="AN230" i="32"/>
  <c r="AH230" i="32"/>
  <c r="AI230" i="32"/>
  <c r="AL230" i="32"/>
  <c r="AQ230" i="32"/>
  <c r="AV230" i="32"/>
  <c r="AS230" i="32"/>
  <c r="AO230" i="32"/>
  <c r="AP230" i="32"/>
  <c r="AM230" i="32"/>
  <c r="AU230" i="32"/>
  <c r="AJ230" i="32"/>
  <c r="AR230" i="32"/>
  <c r="AT230" i="32"/>
  <c r="AD230" i="32"/>
  <c r="AK230" i="32"/>
  <c r="BW332" i="31"/>
  <c r="BX332" i="31" s="1"/>
  <c r="AN332" i="32"/>
  <c r="AL332" i="32"/>
  <c r="AP332" i="32"/>
  <c r="AS332" i="32"/>
  <c r="AM332" i="32"/>
  <c r="AH332" i="32"/>
  <c r="AV332" i="32"/>
  <c r="AO332" i="32"/>
  <c r="AI332" i="32"/>
  <c r="AQ332" i="32"/>
  <c r="AU332" i="32"/>
  <c r="AJ332" i="32"/>
  <c r="AR332" i="32"/>
  <c r="AD332" i="32"/>
  <c r="AT332" i="32"/>
  <c r="BW445" i="31"/>
  <c r="BX445" i="31" s="1"/>
  <c r="AL445" i="32"/>
  <c r="AQ445" i="32"/>
  <c r="AN445" i="32"/>
  <c r="AJ445" i="32"/>
  <c r="AH445" i="32"/>
  <c r="AP445" i="32"/>
  <c r="AS445" i="32"/>
  <c r="AU445" i="32"/>
  <c r="AM445" i="32"/>
  <c r="AV445" i="32"/>
  <c r="AI445" i="32"/>
  <c r="AO445" i="32"/>
  <c r="AR445" i="32"/>
  <c r="AD445" i="32"/>
  <c r="AK445" i="32"/>
  <c r="AT445" i="32"/>
  <c r="BW221" i="31"/>
  <c r="BX221" i="31" s="1"/>
  <c r="AL221" i="32"/>
  <c r="AJ221" i="32"/>
  <c r="AH221" i="32"/>
  <c r="AM221" i="32"/>
  <c r="AO221" i="32"/>
  <c r="AV221" i="32"/>
  <c r="AS221" i="32"/>
  <c r="AI221" i="32"/>
  <c r="AQ221" i="32"/>
  <c r="AN221" i="32"/>
  <c r="AP221" i="32"/>
  <c r="AU221" i="32"/>
  <c r="AR221" i="32"/>
  <c r="AK221" i="32"/>
  <c r="AT221" i="32"/>
  <c r="Z12" i="32"/>
  <c r="K12" i="32"/>
  <c r="AA12" i="32"/>
  <c r="O12" i="32"/>
  <c r="R12" i="32"/>
  <c r="S12" i="32"/>
  <c r="W12" i="32"/>
  <c r="I12" i="32"/>
  <c r="P12" i="32"/>
  <c r="T12" i="32"/>
  <c r="X12" i="32"/>
  <c r="Q12" i="32"/>
  <c r="L12" i="32"/>
  <c r="J12" i="32"/>
  <c r="AB12" i="32"/>
  <c r="U12" i="32"/>
  <c r="Y12" i="32"/>
  <c r="V12" i="32"/>
  <c r="H12" i="32"/>
  <c r="N12" i="32"/>
  <c r="BW412" i="31"/>
  <c r="BX412" i="31" s="1"/>
  <c r="AO412" i="32"/>
  <c r="AV412" i="32"/>
  <c r="AH412" i="32"/>
  <c r="AU412" i="32"/>
  <c r="AQ412" i="32"/>
  <c r="AL412" i="32"/>
  <c r="AI412" i="32"/>
  <c r="AP412" i="32"/>
  <c r="AS412" i="32"/>
  <c r="AM412" i="32"/>
  <c r="AN412" i="32"/>
  <c r="AJ412" i="32"/>
  <c r="AR412" i="32"/>
  <c r="AT412" i="32"/>
  <c r="AK412" i="32"/>
  <c r="AD412" i="32"/>
  <c r="AK93" i="32"/>
  <c r="BL158" i="31"/>
  <c r="BS338" i="31"/>
  <c r="BT338" i="31" s="1"/>
  <c r="BW683" i="31"/>
  <c r="BX683" i="31" s="1"/>
  <c r="AS683" i="32"/>
  <c r="AQ683" i="32"/>
  <c r="AV683" i="32"/>
  <c r="AO683" i="32"/>
  <c r="AI683" i="32"/>
  <c r="AL683" i="32"/>
  <c r="AH683" i="32"/>
  <c r="AU683" i="32"/>
  <c r="AP683" i="32"/>
  <c r="AN683" i="32"/>
  <c r="AJ683" i="32"/>
  <c r="AM683" i="32"/>
  <c r="AR683" i="32"/>
  <c r="AD683" i="32"/>
  <c r="AK683" i="32"/>
  <c r="AT683" i="32"/>
  <c r="BW573" i="31"/>
  <c r="BX573" i="31" s="1"/>
  <c r="AQ573" i="32"/>
  <c r="AL573" i="32"/>
  <c r="AU573" i="32"/>
  <c r="AM573" i="32"/>
  <c r="AO573" i="32"/>
  <c r="AV573" i="32"/>
  <c r="AI573" i="32"/>
  <c r="AN573" i="32"/>
  <c r="AS573" i="32"/>
  <c r="AJ573" i="32"/>
  <c r="AP573" i="32"/>
  <c r="AH573" i="32"/>
  <c r="AT573" i="32"/>
  <c r="AR573" i="32"/>
  <c r="AD573" i="32"/>
  <c r="AK573" i="32"/>
  <c r="BJ337" i="31"/>
  <c r="AD103" i="32"/>
  <c r="M116" i="32"/>
  <c r="G43" i="31"/>
  <c r="AD236" i="32"/>
  <c r="M221" i="32"/>
  <c r="M522" i="32"/>
  <c r="AK143" i="32"/>
  <c r="BL319" i="31"/>
  <c r="BL625" i="31"/>
  <c r="BP415" i="31"/>
  <c r="BW130" i="31"/>
  <c r="BX130" i="31" s="1"/>
  <c r="AU130" i="32"/>
  <c r="AN130" i="32"/>
  <c r="AS130" i="32"/>
  <c r="AM130" i="32"/>
  <c r="AJ130" i="32"/>
  <c r="AO130" i="32"/>
  <c r="AQ130" i="32"/>
  <c r="AV130" i="32"/>
  <c r="AH130" i="32"/>
  <c r="AP130" i="32"/>
  <c r="AI130" i="32"/>
  <c r="AL130" i="32"/>
  <c r="AR130" i="32"/>
  <c r="AD130" i="32"/>
  <c r="AT130" i="32"/>
  <c r="AK130" i="32"/>
  <c r="BW108" i="31"/>
  <c r="BX108" i="31" s="1"/>
  <c r="AO108" i="32"/>
  <c r="AM108" i="32"/>
  <c r="AJ108" i="32"/>
  <c r="AL108" i="32"/>
  <c r="AN108" i="32"/>
  <c r="AP108" i="32"/>
  <c r="AS108" i="32"/>
  <c r="AI108" i="32"/>
  <c r="AH108" i="32"/>
  <c r="AU108" i="32"/>
  <c r="AV108" i="32"/>
  <c r="AQ108" i="32"/>
  <c r="AR108" i="32"/>
  <c r="AD108" i="32"/>
  <c r="AK108" i="32"/>
  <c r="AT108" i="32"/>
  <c r="BW107" i="31"/>
  <c r="BX107" i="31" s="1"/>
  <c r="AP107" i="32"/>
  <c r="AH107" i="32"/>
  <c r="AN107" i="32"/>
  <c r="AQ107" i="32"/>
  <c r="AU107" i="32"/>
  <c r="AM107" i="32"/>
  <c r="AJ107" i="32"/>
  <c r="AO107" i="32"/>
  <c r="AV107" i="32"/>
  <c r="AI107" i="32"/>
  <c r="AS107" i="32"/>
  <c r="AL107" i="32"/>
  <c r="AR107" i="32"/>
  <c r="AD107" i="32"/>
  <c r="AT107" i="32"/>
  <c r="BW623" i="31"/>
  <c r="BX623" i="31" s="1"/>
  <c r="AS623" i="32"/>
  <c r="AJ623" i="32"/>
  <c r="AQ623" i="32"/>
  <c r="AI623" i="32"/>
  <c r="AL623" i="32"/>
  <c r="AV623" i="32"/>
  <c r="AO623" i="32"/>
  <c r="AM623" i="32"/>
  <c r="AN623" i="32"/>
  <c r="AU623" i="32"/>
  <c r="AP623" i="32"/>
  <c r="AH623" i="32"/>
  <c r="AR623" i="32"/>
  <c r="AD623" i="32"/>
  <c r="AK623" i="32"/>
  <c r="AT623" i="32"/>
  <c r="G545" i="31"/>
  <c r="BP545" i="31" s="1"/>
  <c r="BW309" i="31"/>
  <c r="BX309" i="31" s="1"/>
  <c r="AI309" i="32"/>
  <c r="AQ309" i="32"/>
  <c r="AP309" i="32"/>
  <c r="AU309" i="32"/>
  <c r="AN309" i="32"/>
  <c r="AL309" i="32"/>
  <c r="AM309" i="32"/>
  <c r="AH309" i="32"/>
  <c r="AS309" i="32"/>
  <c r="AV309" i="32"/>
  <c r="AO309" i="32"/>
  <c r="AJ309" i="32"/>
  <c r="AD309" i="32"/>
  <c r="AT309" i="32"/>
  <c r="AK309" i="32"/>
  <c r="AR309" i="32"/>
  <c r="U572" i="32"/>
  <c r="O572" i="32"/>
  <c r="L572" i="32"/>
  <c r="S572" i="32"/>
  <c r="R572" i="32"/>
  <c r="AA572" i="32"/>
  <c r="T572" i="32"/>
  <c r="J572" i="32"/>
  <c r="I572" i="32"/>
  <c r="Z572" i="32"/>
  <c r="X572" i="32"/>
  <c r="W572" i="32"/>
  <c r="Q572" i="32"/>
  <c r="K572" i="32"/>
  <c r="AB572" i="32"/>
  <c r="P572" i="32"/>
  <c r="Y572" i="32"/>
  <c r="N572" i="32"/>
  <c r="V572" i="32"/>
  <c r="H572" i="32"/>
  <c r="BW391" i="31"/>
  <c r="BX391" i="31" s="1"/>
  <c r="AJ391" i="32"/>
  <c r="AP391" i="32"/>
  <c r="AI391" i="32"/>
  <c r="AL391" i="32"/>
  <c r="AU391" i="32"/>
  <c r="AH391" i="32"/>
  <c r="AO391" i="32"/>
  <c r="AQ391" i="32"/>
  <c r="AM391" i="32"/>
  <c r="AN391" i="32"/>
  <c r="AS391" i="32"/>
  <c r="AV391" i="32"/>
  <c r="AR391" i="32"/>
  <c r="AD391" i="32"/>
  <c r="AK391" i="32"/>
  <c r="AT391" i="32"/>
  <c r="BW506" i="31"/>
  <c r="BX506" i="31" s="1"/>
  <c r="AN506" i="32"/>
  <c r="AU506" i="32"/>
  <c r="AV506" i="32"/>
  <c r="AO506" i="32"/>
  <c r="AM506" i="32"/>
  <c r="AS506" i="32"/>
  <c r="AP506" i="32"/>
  <c r="AH506" i="32"/>
  <c r="AQ506" i="32"/>
  <c r="AL506" i="32"/>
  <c r="AJ506" i="32"/>
  <c r="AI506" i="32"/>
  <c r="AR506" i="32"/>
  <c r="AK506" i="32"/>
  <c r="AD506" i="32"/>
  <c r="AT506" i="32"/>
  <c r="BW12" i="31"/>
  <c r="BX12" i="31" s="1"/>
  <c r="AJ12" i="32"/>
  <c r="AL12" i="32"/>
  <c r="AP12" i="32"/>
  <c r="AM12" i="32"/>
  <c r="AO12" i="32"/>
  <c r="AU12" i="32"/>
  <c r="AQ12" i="32"/>
  <c r="AI12" i="32"/>
  <c r="AN12" i="32"/>
  <c r="AV12" i="32"/>
  <c r="AS12" i="32"/>
  <c r="AH12" i="32"/>
  <c r="AR12" i="32"/>
  <c r="AD12" i="32"/>
  <c r="AK12" i="32"/>
  <c r="AT12" i="32"/>
  <c r="AA109" i="32"/>
  <c r="T109" i="32"/>
  <c r="Q109" i="32"/>
  <c r="L109" i="32"/>
  <c r="O109" i="32"/>
  <c r="AB109" i="32"/>
  <c r="J109" i="32"/>
  <c r="P109" i="32"/>
  <c r="Z109" i="32"/>
  <c r="K109" i="32"/>
  <c r="W109" i="32"/>
  <c r="I109" i="32"/>
  <c r="X109" i="32"/>
  <c r="U109" i="32"/>
  <c r="S109" i="32"/>
  <c r="R109" i="32"/>
  <c r="N109" i="32"/>
  <c r="V109" i="32"/>
  <c r="Y109" i="32"/>
  <c r="S390" i="32"/>
  <c r="T390" i="32"/>
  <c r="Z390" i="32"/>
  <c r="AB390" i="32"/>
  <c r="I390" i="32"/>
  <c r="X390" i="32"/>
  <c r="L390" i="32"/>
  <c r="R390" i="32"/>
  <c r="W390" i="32"/>
  <c r="K390" i="32"/>
  <c r="AA390" i="32"/>
  <c r="J390" i="32"/>
  <c r="P390" i="32"/>
  <c r="O390" i="32"/>
  <c r="U390" i="32"/>
  <c r="Q390" i="32"/>
  <c r="H390" i="32"/>
  <c r="N390" i="32"/>
  <c r="Y390" i="32"/>
  <c r="V390" i="32"/>
  <c r="BS87" i="31"/>
  <c r="BT87" i="31" s="1"/>
  <c r="BW607" i="31"/>
  <c r="BX607" i="31" s="1"/>
  <c r="AS607" i="32"/>
  <c r="AJ607" i="32"/>
  <c r="AV607" i="32"/>
  <c r="AO607" i="32"/>
  <c r="AM607" i="32"/>
  <c r="AH607" i="32"/>
  <c r="AN607" i="32"/>
  <c r="AU607" i="32"/>
  <c r="AP607" i="32"/>
  <c r="AI607" i="32"/>
  <c r="AQ607" i="32"/>
  <c r="AL607" i="32"/>
  <c r="AR607" i="32"/>
  <c r="AT607" i="32"/>
  <c r="AK607" i="32"/>
  <c r="BW644" i="31"/>
  <c r="BX644" i="31" s="1"/>
  <c r="AP644" i="32"/>
  <c r="AS644" i="32"/>
  <c r="AH644" i="32"/>
  <c r="AM644" i="32"/>
  <c r="AN644" i="32"/>
  <c r="AI644" i="32"/>
  <c r="AO644" i="32"/>
  <c r="AU644" i="32"/>
  <c r="AQ644" i="32"/>
  <c r="AJ644" i="32"/>
  <c r="AL644" i="32"/>
  <c r="AV644" i="32"/>
  <c r="AR644" i="32"/>
  <c r="AK644" i="32"/>
  <c r="AD644" i="32"/>
  <c r="BW603" i="31"/>
  <c r="BX603" i="31" s="1"/>
  <c r="AU603" i="32"/>
  <c r="AP603" i="32"/>
  <c r="AI603" i="32"/>
  <c r="AQ603" i="32"/>
  <c r="AL603" i="32"/>
  <c r="AV603" i="32"/>
  <c r="AN603" i="32"/>
  <c r="AJ603" i="32"/>
  <c r="AH603" i="32"/>
  <c r="AS603" i="32"/>
  <c r="AO603" i="32"/>
  <c r="AM603" i="32"/>
  <c r="AR603" i="32"/>
  <c r="AT603" i="32"/>
  <c r="AD603" i="32"/>
  <c r="AK603" i="32"/>
  <c r="BW218" i="31"/>
  <c r="BX218" i="31" s="1"/>
  <c r="AN218" i="32"/>
  <c r="AU218" i="32"/>
  <c r="AH218" i="32"/>
  <c r="AM218" i="32"/>
  <c r="AP218" i="32"/>
  <c r="AJ218" i="32"/>
  <c r="AQ218" i="32"/>
  <c r="AL218" i="32"/>
  <c r="AV218" i="32"/>
  <c r="AS218" i="32"/>
  <c r="AO218" i="32"/>
  <c r="AI218" i="32"/>
  <c r="AR218" i="32"/>
  <c r="AK218" i="32"/>
  <c r="AD218" i="32"/>
  <c r="AT218" i="32"/>
  <c r="BW298" i="31"/>
  <c r="BX298" i="31" s="1"/>
  <c r="AO298" i="32"/>
  <c r="AP298" i="32"/>
  <c r="AJ298" i="32"/>
  <c r="AH298" i="32"/>
  <c r="AM298" i="32"/>
  <c r="AV298" i="32"/>
  <c r="AS298" i="32"/>
  <c r="AU298" i="32"/>
  <c r="AL298" i="32"/>
  <c r="AN298" i="32"/>
  <c r="AI298" i="32"/>
  <c r="AQ298" i="32"/>
  <c r="AR298" i="32"/>
  <c r="AD298" i="32"/>
  <c r="AT298" i="32"/>
  <c r="AK298" i="32"/>
  <c r="BW434" i="31"/>
  <c r="BX434" i="31" s="1"/>
  <c r="AH434" i="32"/>
  <c r="AN434" i="32"/>
  <c r="AI434" i="32"/>
  <c r="AL434" i="32"/>
  <c r="AQ434" i="32"/>
  <c r="AU434" i="32"/>
  <c r="AV434" i="32"/>
  <c r="AM434" i="32"/>
  <c r="AS434" i="32"/>
  <c r="AJ434" i="32"/>
  <c r="AP434" i="32"/>
  <c r="AO434" i="32"/>
  <c r="AR434" i="32"/>
  <c r="AT434" i="32"/>
  <c r="AD434" i="32"/>
  <c r="AK434" i="32"/>
  <c r="BW204" i="31"/>
  <c r="BX204" i="31" s="1"/>
  <c r="AM204" i="32"/>
  <c r="AI204" i="32"/>
  <c r="AU204" i="32"/>
  <c r="AV204" i="32"/>
  <c r="AQ204" i="32"/>
  <c r="AN204" i="32"/>
  <c r="AJ204" i="32"/>
  <c r="AO204" i="32"/>
  <c r="AH204" i="32"/>
  <c r="AL204" i="32"/>
  <c r="AP204" i="32"/>
  <c r="AS204" i="32"/>
  <c r="AR204" i="32"/>
  <c r="AT204" i="32"/>
  <c r="AD204" i="32"/>
  <c r="AK204" i="32"/>
  <c r="BW315" i="31"/>
  <c r="BX315" i="31" s="1"/>
  <c r="AJ315" i="32"/>
  <c r="AS315" i="32"/>
  <c r="AH315" i="32"/>
  <c r="AN315" i="32"/>
  <c r="AQ315" i="32"/>
  <c r="AO315" i="32"/>
  <c r="AU315" i="32"/>
  <c r="AP315" i="32"/>
  <c r="AL315" i="32"/>
  <c r="AM315" i="32"/>
  <c r="AI315" i="32"/>
  <c r="AV315" i="32"/>
  <c r="AR315" i="32"/>
  <c r="AT315" i="32"/>
  <c r="AD315" i="32"/>
  <c r="AK315" i="32"/>
  <c r="BW393" i="31"/>
  <c r="BX393" i="31" s="1"/>
  <c r="AQ393" i="32"/>
  <c r="AJ393" i="32"/>
  <c r="AM393" i="32"/>
  <c r="AO393" i="32"/>
  <c r="AV393" i="32"/>
  <c r="AI393" i="32"/>
  <c r="AL393" i="32"/>
  <c r="AN393" i="32"/>
  <c r="AP393" i="32"/>
  <c r="AH393" i="32"/>
  <c r="AS393" i="32"/>
  <c r="AU393" i="32"/>
  <c r="AR393" i="32"/>
  <c r="AD393" i="32"/>
  <c r="AT393" i="32"/>
  <c r="AK393" i="32"/>
  <c r="I204" i="32"/>
  <c r="X204" i="32"/>
  <c r="O204" i="32"/>
  <c r="T204" i="32"/>
  <c r="J204" i="32"/>
  <c r="AB204" i="32"/>
  <c r="R204" i="32"/>
  <c r="K204" i="32"/>
  <c r="W204" i="32"/>
  <c r="AA204" i="32"/>
  <c r="Z204" i="32"/>
  <c r="P204" i="32"/>
  <c r="L204" i="32"/>
  <c r="U204" i="32"/>
  <c r="Q204" i="32"/>
  <c r="S204" i="32"/>
  <c r="V204" i="32"/>
  <c r="H204" i="32"/>
  <c r="M204" i="32"/>
  <c r="N204" i="32"/>
  <c r="Y204" i="32"/>
  <c r="BJ649" i="31"/>
  <c r="BW62" i="31"/>
  <c r="BX62" i="31" s="1"/>
  <c r="AH62" i="32"/>
  <c r="AO62" i="32"/>
  <c r="AU62" i="32"/>
  <c r="AI62" i="32"/>
  <c r="AL62" i="32"/>
  <c r="AQ62" i="32"/>
  <c r="AV62" i="32"/>
  <c r="AP62" i="32"/>
  <c r="AS62" i="32"/>
  <c r="AN62" i="32"/>
  <c r="AM62" i="32"/>
  <c r="AJ62" i="32"/>
  <c r="AT62" i="32"/>
  <c r="AD62" i="32"/>
  <c r="AK62" i="32"/>
  <c r="P69" i="32"/>
  <c r="AA69" i="32"/>
  <c r="W69" i="32"/>
  <c r="Q69" i="32"/>
  <c r="T69" i="32"/>
  <c r="L69" i="32"/>
  <c r="AB69" i="32"/>
  <c r="U69" i="32"/>
  <c r="J69" i="32"/>
  <c r="Z69" i="32"/>
  <c r="I69" i="32"/>
  <c r="X69" i="32"/>
  <c r="K69" i="32"/>
  <c r="R69" i="32"/>
  <c r="O69" i="32"/>
  <c r="S69" i="32"/>
  <c r="V69" i="32"/>
  <c r="N69" i="32"/>
  <c r="H69" i="32"/>
  <c r="Y69" i="32"/>
  <c r="BW501" i="31"/>
  <c r="BX501" i="31" s="1"/>
  <c r="AP501" i="32"/>
  <c r="AS501" i="32"/>
  <c r="AN501" i="32"/>
  <c r="AH501" i="32"/>
  <c r="AL501" i="32"/>
  <c r="AU501" i="32"/>
  <c r="AI501" i="32"/>
  <c r="AM501" i="32"/>
  <c r="AO501" i="32"/>
  <c r="AV501" i="32"/>
  <c r="AQ501" i="32"/>
  <c r="AJ501" i="32"/>
  <c r="AR501" i="32"/>
  <c r="AT501" i="32"/>
  <c r="AD501" i="32"/>
  <c r="BW38" i="31"/>
  <c r="BX38" i="31" s="1"/>
  <c r="AN38" i="32"/>
  <c r="AH38" i="32"/>
  <c r="AU38" i="32"/>
  <c r="AP38" i="32"/>
  <c r="AS38" i="32"/>
  <c r="AO38" i="32"/>
  <c r="AV38" i="32"/>
  <c r="AM38" i="32"/>
  <c r="AJ38" i="32"/>
  <c r="AI38" i="32"/>
  <c r="AL38" i="32"/>
  <c r="AQ38" i="32"/>
  <c r="AR38" i="32"/>
  <c r="AT38" i="32"/>
  <c r="AK38" i="32"/>
  <c r="AD38" i="32"/>
  <c r="G402" i="31"/>
  <c r="BP402" i="31" s="1"/>
  <c r="BW59" i="31"/>
  <c r="BX59" i="31" s="1"/>
  <c r="AJ59" i="32"/>
  <c r="AQ59" i="32"/>
  <c r="AU59" i="32"/>
  <c r="AI59" i="32"/>
  <c r="AS59" i="32"/>
  <c r="AM59" i="32"/>
  <c r="AO59" i="32"/>
  <c r="AP59" i="32"/>
  <c r="AV59" i="32"/>
  <c r="AN59" i="32"/>
  <c r="AH59" i="32"/>
  <c r="AL59" i="32"/>
  <c r="AR59" i="32"/>
  <c r="AK59" i="32"/>
  <c r="AT59" i="32"/>
  <c r="AD59" i="32"/>
  <c r="M374" i="32"/>
  <c r="J501" i="32"/>
  <c r="Z501" i="32"/>
  <c r="W501" i="32"/>
  <c r="K501" i="32"/>
  <c r="I501" i="32"/>
  <c r="X501" i="32"/>
  <c r="S501" i="32"/>
  <c r="P501" i="32"/>
  <c r="O501" i="32"/>
  <c r="Q501" i="32"/>
  <c r="U501" i="32"/>
  <c r="R501" i="32"/>
  <c r="T501" i="32"/>
  <c r="L501" i="32"/>
  <c r="AA501" i="32"/>
  <c r="AB501" i="32"/>
  <c r="N501" i="32"/>
  <c r="Y501" i="32"/>
  <c r="H501" i="32"/>
  <c r="V501" i="32"/>
  <c r="BW352" i="31"/>
  <c r="BX352" i="31" s="1"/>
  <c r="AO352" i="32"/>
  <c r="AH352" i="32"/>
  <c r="AU352" i="32"/>
  <c r="AQ352" i="32"/>
  <c r="AL352" i="32"/>
  <c r="AV352" i="32"/>
  <c r="AI352" i="32"/>
  <c r="AS352" i="32"/>
  <c r="AP352" i="32"/>
  <c r="AM352" i="32"/>
  <c r="AN352" i="32"/>
  <c r="AJ352" i="32"/>
  <c r="AT352" i="32"/>
  <c r="AD352" i="32"/>
  <c r="AK352" i="32"/>
  <c r="M187" i="32"/>
  <c r="BW550" i="31"/>
  <c r="BX550" i="31" s="1"/>
  <c r="AV550" i="32"/>
  <c r="AM550" i="32"/>
  <c r="AO550" i="32"/>
  <c r="AJ550" i="32"/>
  <c r="AP550" i="32"/>
  <c r="AS550" i="32"/>
  <c r="AU550" i="32"/>
  <c r="AQ550" i="32"/>
  <c r="AN550" i="32"/>
  <c r="AI550" i="32"/>
  <c r="AL550" i="32"/>
  <c r="AH550" i="32"/>
  <c r="AR550" i="32"/>
  <c r="AK550" i="32"/>
  <c r="AT550" i="32"/>
  <c r="AD550" i="32"/>
  <c r="L647" i="32"/>
  <c r="U647" i="32"/>
  <c r="AB647" i="32"/>
  <c r="T647" i="32"/>
  <c r="O647" i="32"/>
  <c r="J647" i="32"/>
  <c r="Q647" i="32"/>
  <c r="Z647" i="32"/>
  <c r="I647" i="32"/>
  <c r="AA647" i="32"/>
  <c r="W647" i="32"/>
  <c r="R647" i="32"/>
  <c r="S647" i="32"/>
  <c r="X647" i="32"/>
  <c r="P647" i="32"/>
  <c r="K647" i="32"/>
  <c r="H647" i="32"/>
  <c r="N647" i="32"/>
  <c r="V647" i="32"/>
  <c r="Y647" i="32"/>
  <c r="BW396" i="31"/>
  <c r="BX396" i="31" s="1"/>
  <c r="AV396" i="32"/>
  <c r="AU396" i="32"/>
  <c r="AQ396" i="32"/>
  <c r="AL396" i="32"/>
  <c r="AI396" i="32"/>
  <c r="AJ396" i="32"/>
  <c r="AM396" i="32"/>
  <c r="AN396" i="32"/>
  <c r="AP396" i="32"/>
  <c r="AS396" i="32"/>
  <c r="AO396" i="32"/>
  <c r="AH396" i="32"/>
  <c r="AR396" i="32"/>
  <c r="AT396" i="32"/>
  <c r="AK396" i="32"/>
  <c r="AD396" i="32"/>
  <c r="BW9" i="31"/>
  <c r="BX9" i="31" s="1"/>
  <c r="AV9" i="32"/>
  <c r="AH9" i="32"/>
  <c r="AM9" i="32"/>
  <c r="AN9" i="32"/>
  <c r="AO9" i="32"/>
  <c r="AJ9" i="32"/>
  <c r="AQ9" i="32"/>
  <c r="AU9" i="32"/>
  <c r="AS9" i="32"/>
  <c r="AI9" i="32"/>
  <c r="AL9" i="32"/>
  <c r="AP9" i="32"/>
  <c r="AR9" i="32"/>
  <c r="AT9" i="32"/>
  <c r="AD9" i="32"/>
  <c r="AK9" i="32"/>
  <c r="BW122" i="31"/>
  <c r="BX122" i="31" s="1"/>
  <c r="AH122" i="32"/>
  <c r="AN122" i="32"/>
  <c r="AO122" i="32"/>
  <c r="AP122" i="32"/>
  <c r="AI122" i="32"/>
  <c r="AL122" i="32"/>
  <c r="AQ122" i="32"/>
  <c r="AV122" i="32"/>
  <c r="AM122" i="32"/>
  <c r="AS122" i="32"/>
  <c r="AU122" i="32"/>
  <c r="AJ122" i="32"/>
  <c r="AR122" i="32"/>
  <c r="AT122" i="32"/>
  <c r="AD122" i="32"/>
  <c r="BL545" i="31"/>
  <c r="BW372" i="31"/>
  <c r="BX372" i="31" s="1"/>
  <c r="AO372" i="32"/>
  <c r="AV372" i="32"/>
  <c r="AQ372" i="32"/>
  <c r="AL372" i="32"/>
  <c r="AI372" i="32"/>
  <c r="AJ372" i="32"/>
  <c r="AN372" i="32"/>
  <c r="AP372" i="32"/>
  <c r="AS372" i="32"/>
  <c r="AM372" i="32"/>
  <c r="AH372" i="32"/>
  <c r="AU372" i="32"/>
  <c r="AR372" i="32"/>
  <c r="AT372" i="32"/>
  <c r="AK372" i="32"/>
  <c r="BW246" i="31"/>
  <c r="BX246" i="31" s="1"/>
  <c r="AH246" i="32"/>
  <c r="AN246" i="32"/>
  <c r="AI246" i="32"/>
  <c r="AL246" i="32"/>
  <c r="AQ246" i="32"/>
  <c r="AV246" i="32"/>
  <c r="AS246" i="32"/>
  <c r="AO246" i="32"/>
  <c r="AP246" i="32"/>
  <c r="AM246" i="32"/>
  <c r="AJ246" i="32"/>
  <c r="AU246" i="32"/>
  <c r="AR246" i="32"/>
  <c r="AT246" i="32"/>
  <c r="AK246" i="32"/>
  <c r="AD246" i="32"/>
  <c r="BW456" i="31"/>
  <c r="BX456" i="31" s="1"/>
  <c r="AV456" i="32"/>
  <c r="AO456" i="32"/>
  <c r="AP456" i="32"/>
  <c r="AS456" i="32"/>
  <c r="AM456" i="32"/>
  <c r="AN456" i="32"/>
  <c r="AH456" i="32"/>
  <c r="AQ456" i="32"/>
  <c r="AJ456" i="32"/>
  <c r="AU456" i="32"/>
  <c r="AL456" i="32"/>
  <c r="AI456" i="32"/>
  <c r="AR456" i="32"/>
  <c r="AT456" i="32"/>
  <c r="AK456" i="32"/>
  <c r="AD456" i="32"/>
  <c r="BW166" i="31"/>
  <c r="BX166" i="31" s="1"/>
  <c r="AU166" i="32"/>
  <c r="AM166" i="32"/>
  <c r="AJ166" i="32"/>
  <c r="AO166" i="32"/>
  <c r="AN166" i="32"/>
  <c r="AI166" i="32"/>
  <c r="AH166" i="32"/>
  <c r="AV166" i="32"/>
  <c r="AQ166" i="32"/>
  <c r="AL166" i="32"/>
  <c r="AS166" i="32"/>
  <c r="AP166" i="32"/>
  <c r="AR166" i="32"/>
  <c r="AK166" i="32"/>
  <c r="AD166" i="32"/>
  <c r="AT166" i="32"/>
  <c r="BJ110" i="31"/>
  <c r="BW451" i="31"/>
  <c r="BX451" i="31" s="1"/>
  <c r="AS451" i="32"/>
  <c r="AI451" i="32"/>
  <c r="AL451" i="32"/>
  <c r="AV451" i="32"/>
  <c r="AO451" i="32"/>
  <c r="AM451" i="32"/>
  <c r="AU451" i="32"/>
  <c r="AH451" i="32"/>
  <c r="AN451" i="32"/>
  <c r="AJ451" i="32"/>
  <c r="AQ451" i="32"/>
  <c r="AP451" i="32"/>
  <c r="AR451" i="32"/>
  <c r="AT451" i="32"/>
  <c r="AK451" i="32"/>
  <c r="BW356" i="31"/>
  <c r="BX356" i="31" s="1"/>
  <c r="AO356" i="32"/>
  <c r="AV356" i="32"/>
  <c r="AJ356" i="32"/>
  <c r="AN356" i="32"/>
  <c r="AP356" i="32"/>
  <c r="AS356" i="32"/>
  <c r="AM356" i="32"/>
  <c r="AL356" i="32"/>
  <c r="AH356" i="32"/>
  <c r="AI356" i="32"/>
  <c r="AU356" i="32"/>
  <c r="AQ356" i="32"/>
  <c r="AR356" i="32"/>
  <c r="AT356" i="32"/>
  <c r="AK356" i="32"/>
  <c r="BW174" i="31"/>
  <c r="BX174" i="31" s="1"/>
  <c r="AN174" i="32"/>
  <c r="AU174" i="32"/>
  <c r="AM174" i="32"/>
  <c r="AJ174" i="32"/>
  <c r="AH174" i="32"/>
  <c r="AO174" i="32"/>
  <c r="AV174" i="32"/>
  <c r="AI174" i="32"/>
  <c r="AL174" i="32"/>
  <c r="AQ174" i="32"/>
  <c r="AS174" i="32"/>
  <c r="AP174" i="32"/>
  <c r="AR174" i="32"/>
  <c r="AT174" i="32"/>
  <c r="AK174" i="32"/>
  <c r="BW278" i="31"/>
  <c r="BX278" i="31" s="1"/>
  <c r="AN278" i="32"/>
  <c r="AU278" i="32"/>
  <c r="AI278" i="32"/>
  <c r="AL278" i="32"/>
  <c r="AQ278" i="32"/>
  <c r="AV278" i="32"/>
  <c r="AS278" i="32"/>
  <c r="AO278" i="32"/>
  <c r="AH278" i="32"/>
  <c r="AP278" i="32"/>
  <c r="AM278" i="32"/>
  <c r="AJ278" i="32"/>
  <c r="AR278" i="32"/>
  <c r="AK278" i="32"/>
  <c r="AD278" i="32"/>
  <c r="AT278" i="32"/>
  <c r="BW389" i="31"/>
  <c r="BX389" i="31" s="1"/>
  <c r="AQ389" i="32"/>
  <c r="AL389" i="32"/>
  <c r="AU389" i="32"/>
  <c r="AP389" i="32"/>
  <c r="AS389" i="32"/>
  <c r="AN389" i="32"/>
  <c r="AH389" i="32"/>
  <c r="AJ389" i="32"/>
  <c r="AI389" i="32"/>
  <c r="AV389" i="32"/>
  <c r="AM389" i="32"/>
  <c r="AO389" i="32"/>
  <c r="AR389" i="32"/>
  <c r="AT389" i="32"/>
  <c r="AK389" i="32"/>
  <c r="AD389" i="32"/>
  <c r="BW13" i="31"/>
  <c r="BX13" i="31" s="1"/>
  <c r="AO13" i="32"/>
  <c r="AV13" i="32"/>
  <c r="AH13" i="32"/>
  <c r="AM13" i="32"/>
  <c r="AI13" i="32"/>
  <c r="AQ13" i="32"/>
  <c r="AL13" i="32"/>
  <c r="AP13" i="32"/>
  <c r="AJ13" i="32"/>
  <c r="AU13" i="32"/>
  <c r="AN13" i="32"/>
  <c r="AS13" i="32"/>
  <c r="AR13" i="32"/>
  <c r="AK13" i="32"/>
  <c r="AT13" i="32"/>
  <c r="BW433" i="31"/>
  <c r="BX433" i="31" s="1"/>
  <c r="AL433" i="32"/>
  <c r="AQ433" i="32"/>
  <c r="AM433" i="32"/>
  <c r="AO433" i="32"/>
  <c r="AV433" i="32"/>
  <c r="AI433" i="32"/>
  <c r="AJ433" i="32"/>
  <c r="AP433" i="32"/>
  <c r="AN433" i="32"/>
  <c r="AS433" i="32"/>
  <c r="AH433" i="32"/>
  <c r="AU433" i="32"/>
  <c r="AD433" i="32"/>
  <c r="AR433" i="32"/>
  <c r="AK433" i="32"/>
  <c r="AT433" i="32"/>
  <c r="BW138" i="31"/>
  <c r="BX138" i="31" s="1"/>
  <c r="AH138" i="32"/>
  <c r="AU138" i="32"/>
  <c r="AI138" i="32"/>
  <c r="AL138" i="32"/>
  <c r="AM138" i="32"/>
  <c r="AQ138" i="32"/>
  <c r="AN138" i="32"/>
  <c r="AJ138" i="32"/>
  <c r="AO138" i="32"/>
  <c r="AS138" i="32"/>
  <c r="AV138" i="32"/>
  <c r="AP138" i="32"/>
  <c r="AR138" i="32"/>
  <c r="AT138" i="32"/>
  <c r="AK138" i="32"/>
  <c r="AD138" i="32"/>
  <c r="BW524" i="31"/>
  <c r="BX524" i="31" s="1"/>
  <c r="AU524" i="32"/>
  <c r="AQ524" i="32"/>
  <c r="AL524" i="32"/>
  <c r="AI524" i="32"/>
  <c r="AJ524" i="32"/>
  <c r="AM524" i="32"/>
  <c r="AP524" i="32"/>
  <c r="AS524" i="32"/>
  <c r="AH524" i="32"/>
  <c r="AN524" i="32"/>
  <c r="AV524" i="32"/>
  <c r="AO524" i="32"/>
  <c r="AR524" i="32"/>
  <c r="AT524" i="32"/>
  <c r="AK524" i="32"/>
  <c r="AD524" i="32"/>
  <c r="G391" i="31"/>
  <c r="BP391" i="31" s="1"/>
  <c r="BW378" i="31"/>
  <c r="BX378" i="31" s="1"/>
  <c r="AV378" i="32"/>
  <c r="AM378" i="32"/>
  <c r="AU378" i="32"/>
  <c r="AH378" i="32"/>
  <c r="AO378" i="32"/>
  <c r="AQ378" i="32"/>
  <c r="AL378" i="32"/>
  <c r="AP378" i="32"/>
  <c r="AI378" i="32"/>
  <c r="AN378" i="32"/>
  <c r="AS378" i="32"/>
  <c r="AJ378" i="32"/>
  <c r="AR378" i="32"/>
  <c r="AK378" i="32"/>
  <c r="AT378" i="32"/>
  <c r="M128" i="32"/>
  <c r="M76" i="32"/>
  <c r="U203" i="32"/>
  <c r="L203" i="32"/>
  <c r="AB203" i="32"/>
  <c r="J203" i="32"/>
  <c r="O203" i="32"/>
  <c r="R203" i="32"/>
  <c r="T203" i="32"/>
  <c r="Z203" i="32"/>
  <c r="I203" i="32"/>
  <c r="P203" i="32"/>
  <c r="W203" i="32"/>
  <c r="S203" i="32"/>
  <c r="X203" i="32"/>
  <c r="K203" i="32"/>
  <c r="AA203" i="32"/>
  <c r="Q203" i="32"/>
  <c r="Y203" i="32"/>
  <c r="N203" i="32"/>
  <c r="V203" i="32"/>
  <c r="H203" i="32"/>
  <c r="BJ171" i="31"/>
  <c r="BW46" i="31"/>
  <c r="BX46" i="31" s="1"/>
  <c r="AH46" i="32"/>
  <c r="AN46" i="32"/>
  <c r="AU46" i="32"/>
  <c r="AM46" i="32"/>
  <c r="AJ46" i="32"/>
  <c r="AO46" i="32"/>
  <c r="AQ46" i="32"/>
  <c r="AS46" i="32"/>
  <c r="AV46" i="32"/>
  <c r="AP46" i="32"/>
  <c r="AI46" i="32"/>
  <c r="AL46" i="32"/>
  <c r="AR46" i="32"/>
  <c r="AD46" i="32"/>
  <c r="AT46" i="32"/>
  <c r="BW580" i="31"/>
  <c r="BX580" i="31" s="1"/>
  <c r="AV580" i="32"/>
  <c r="AP580" i="32"/>
  <c r="AS580" i="32"/>
  <c r="AM580" i="32"/>
  <c r="AO580" i="32"/>
  <c r="AN580" i="32"/>
  <c r="AH580" i="32"/>
  <c r="AU580" i="32"/>
  <c r="AL580" i="32"/>
  <c r="AQ580" i="32"/>
  <c r="AJ580" i="32"/>
  <c r="AI580" i="32"/>
  <c r="AR580" i="32"/>
  <c r="AK580" i="32"/>
  <c r="AT580" i="32"/>
  <c r="AD580" i="32"/>
  <c r="BW144" i="31"/>
  <c r="BX144" i="31" s="1"/>
  <c r="AO144" i="32"/>
  <c r="AM144" i="32"/>
  <c r="AL144" i="32"/>
  <c r="AV144" i="32"/>
  <c r="AU144" i="32"/>
  <c r="AH144" i="32"/>
  <c r="AQ144" i="32"/>
  <c r="AP144" i="32"/>
  <c r="AS144" i="32"/>
  <c r="AI144" i="32"/>
  <c r="AN144" i="32"/>
  <c r="AJ144" i="32"/>
  <c r="AK144" i="32"/>
  <c r="AD144" i="32"/>
  <c r="AT144" i="32"/>
  <c r="BW493" i="31"/>
  <c r="BX493" i="31" s="1"/>
  <c r="AL493" i="32"/>
  <c r="AQ493" i="32"/>
  <c r="AP493" i="32"/>
  <c r="AS493" i="32"/>
  <c r="AN493" i="32"/>
  <c r="AH493" i="32"/>
  <c r="AU493" i="32"/>
  <c r="AI493" i="32"/>
  <c r="AM493" i="32"/>
  <c r="AO493" i="32"/>
  <c r="AJ493" i="32"/>
  <c r="AV493" i="32"/>
  <c r="AD493" i="32"/>
  <c r="AK493" i="32"/>
  <c r="AR493" i="32"/>
  <c r="AT493" i="32"/>
  <c r="L356" i="32"/>
  <c r="AB356" i="32"/>
  <c r="T356" i="32"/>
  <c r="P356" i="32"/>
  <c r="J356" i="32"/>
  <c r="R356" i="32"/>
  <c r="U356" i="32"/>
  <c r="W356" i="32"/>
  <c r="Z356" i="32"/>
  <c r="AA356" i="32"/>
  <c r="Q356" i="32"/>
  <c r="K356" i="32"/>
  <c r="O356" i="32"/>
  <c r="S356" i="32"/>
  <c r="I356" i="32"/>
  <c r="X356" i="32"/>
  <c r="Y356" i="32"/>
  <c r="V356" i="32"/>
  <c r="H356" i="32"/>
  <c r="N356" i="32"/>
  <c r="L394" i="32"/>
  <c r="AB394" i="32"/>
  <c r="J394" i="32"/>
  <c r="R394" i="32"/>
  <c r="U394" i="32"/>
  <c r="Z394" i="32"/>
  <c r="O394" i="32"/>
  <c r="T394" i="32"/>
  <c r="Q394" i="32"/>
  <c r="K394" i="32"/>
  <c r="AA394" i="32"/>
  <c r="I394" i="32"/>
  <c r="X394" i="32"/>
  <c r="P394" i="32"/>
  <c r="W394" i="32"/>
  <c r="S394" i="32"/>
  <c r="V394" i="32"/>
  <c r="N394" i="32"/>
  <c r="Y394" i="32"/>
  <c r="H394" i="32"/>
  <c r="BW240" i="31"/>
  <c r="BX240" i="31" s="1"/>
  <c r="AO240" i="32"/>
  <c r="AV240" i="32"/>
  <c r="AJ240" i="32"/>
  <c r="AN240" i="32"/>
  <c r="AL240" i="32"/>
  <c r="AP240" i="32"/>
  <c r="AS240" i="32"/>
  <c r="AH240" i="32"/>
  <c r="AM240" i="32"/>
  <c r="AU240" i="32"/>
  <c r="AQ240" i="32"/>
  <c r="AI240" i="32"/>
  <c r="AR240" i="32"/>
  <c r="AD240" i="32"/>
  <c r="AK240" i="32"/>
  <c r="AT240" i="32"/>
  <c r="L215" i="32"/>
  <c r="AB215" i="32"/>
  <c r="P215" i="32"/>
  <c r="W215" i="32"/>
  <c r="J215" i="32"/>
  <c r="R215" i="32"/>
  <c r="Z215" i="32"/>
  <c r="I215" i="32"/>
  <c r="X215" i="32"/>
  <c r="Q215" i="32"/>
  <c r="K215" i="32"/>
  <c r="AA215" i="32"/>
  <c r="S215" i="32"/>
  <c r="T215" i="32"/>
  <c r="U215" i="32"/>
  <c r="O215" i="32"/>
  <c r="Y215" i="32"/>
  <c r="H215" i="32"/>
  <c r="V215" i="32"/>
  <c r="N215" i="32"/>
  <c r="BW31" i="31"/>
  <c r="BX31" i="31" s="1"/>
  <c r="AN31" i="32"/>
  <c r="AO31" i="32"/>
  <c r="AU31" i="32"/>
  <c r="AP31" i="32"/>
  <c r="AS31" i="32"/>
  <c r="AV31" i="32"/>
  <c r="AJ31" i="32"/>
  <c r="AM31" i="32"/>
  <c r="AH31" i="32"/>
  <c r="AQ31" i="32"/>
  <c r="AI31" i="32"/>
  <c r="AL31" i="32"/>
  <c r="AR31" i="32"/>
  <c r="AK31" i="32"/>
  <c r="AT31" i="32"/>
  <c r="BW351" i="31"/>
  <c r="BX351" i="31" s="1"/>
  <c r="AJ351" i="32"/>
  <c r="AH351" i="32"/>
  <c r="AN351" i="32"/>
  <c r="AS351" i="32"/>
  <c r="AI351" i="32"/>
  <c r="AL351" i="32"/>
  <c r="AV351" i="32"/>
  <c r="AO351" i="32"/>
  <c r="AM351" i="32"/>
  <c r="AU351" i="32"/>
  <c r="AP351" i="32"/>
  <c r="AQ351" i="32"/>
  <c r="AR351" i="32"/>
  <c r="AT351" i="32"/>
  <c r="AD351" i="32"/>
  <c r="BW453" i="31"/>
  <c r="BX453" i="31" s="1"/>
  <c r="AJ453" i="32"/>
  <c r="AU453" i="32"/>
  <c r="AP453" i="32"/>
  <c r="AS453" i="32"/>
  <c r="AN453" i="32"/>
  <c r="AH453" i="32"/>
  <c r="AL453" i="32"/>
  <c r="AO453" i="32"/>
  <c r="AV453" i="32"/>
  <c r="AQ453" i="32"/>
  <c r="AM453" i="32"/>
  <c r="AI453" i="32"/>
  <c r="AR453" i="32"/>
  <c r="AK453" i="32"/>
  <c r="AD453" i="32"/>
  <c r="AT453" i="32"/>
  <c r="BW672" i="31"/>
  <c r="BX672" i="31" s="1"/>
  <c r="AJ672" i="32"/>
  <c r="AP672" i="32"/>
  <c r="AS672" i="32"/>
  <c r="AV672" i="32"/>
  <c r="AM672" i="32"/>
  <c r="AN672" i="32"/>
  <c r="AH672" i="32"/>
  <c r="AU672" i="32"/>
  <c r="AQ672" i="32"/>
  <c r="AI672" i="32"/>
  <c r="AL672" i="32"/>
  <c r="AO672" i="32"/>
  <c r="AR672" i="32"/>
  <c r="AD672" i="32"/>
  <c r="AT672" i="32"/>
  <c r="AK672" i="32"/>
  <c r="G275" i="31"/>
  <c r="BW301" i="31"/>
  <c r="BX301" i="31" s="1"/>
  <c r="AQ301" i="32"/>
  <c r="AL301" i="32"/>
  <c r="AI301" i="32"/>
  <c r="AJ301" i="32"/>
  <c r="AH301" i="32"/>
  <c r="AM301" i="32"/>
  <c r="AO301" i="32"/>
  <c r="AV301" i="32"/>
  <c r="AS301" i="32"/>
  <c r="AP301" i="32"/>
  <c r="AU301" i="32"/>
  <c r="AN301" i="32"/>
  <c r="AR301" i="32"/>
  <c r="AD301" i="32"/>
  <c r="AK301" i="32"/>
  <c r="AT301" i="32"/>
  <c r="AK30" i="32"/>
  <c r="AK225" i="32"/>
  <c r="AK131" i="32"/>
  <c r="V487" i="32"/>
  <c r="BW91" i="31"/>
  <c r="BX91" i="31" s="1"/>
  <c r="AJ91" i="32"/>
  <c r="AS91" i="32"/>
  <c r="AM91" i="32"/>
  <c r="AO91" i="32"/>
  <c r="AP91" i="32"/>
  <c r="AI91" i="32"/>
  <c r="AL91" i="32"/>
  <c r="AH91" i="32"/>
  <c r="AU91" i="32"/>
  <c r="AQ91" i="32"/>
  <c r="AV91" i="32"/>
  <c r="AN91" i="32"/>
  <c r="AR91" i="32"/>
  <c r="AT91" i="32"/>
  <c r="AD91" i="32"/>
  <c r="AK91" i="32"/>
  <c r="AE32" i="32"/>
  <c r="M360" i="32"/>
  <c r="AD497" i="32"/>
  <c r="AK351" i="32"/>
  <c r="M390" i="32"/>
  <c r="AG652" i="32"/>
  <c r="AE188" i="32"/>
  <c r="M621" i="32"/>
  <c r="H469" i="32"/>
  <c r="AE652" i="32"/>
  <c r="AR232" i="32"/>
  <c r="AA206" i="32"/>
  <c r="AB206" i="32"/>
  <c r="S206" i="32"/>
  <c r="U206" i="32"/>
  <c r="I206" i="32"/>
  <c r="O206" i="32"/>
  <c r="X206" i="32"/>
  <c r="T206" i="32"/>
  <c r="Q206" i="32"/>
  <c r="L206" i="32"/>
  <c r="W206" i="32"/>
  <c r="K206" i="32"/>
  <c r="Z206" i="32"/>
  <c r="J206" i="32"/>
  <c r="P206" i="32"/>
  <c r="R206" i="32"/>
  <c r="N206" i="32"/>
  <c r="Y206" i="32"/>
  <c r="BW175" i="31"/>
  <c r="BX175" i="31" s="1"/>
  <c r="AP175" i="32"/>
  <c r="AS175" i="32"/>
  <c r="AI175" i="32"/>
  <c r="AN175" i="32"/>
  <c r="AL175" i="32"/>
  <c r="AV175" i="32"/>
  <c r="AH175" i="32"/>
  <c r="AQ175" i="32"/>
  <c r="AM175" i="32"/>
  <c r="AO175" i="32"/>
  <c r="AJ175" i="32"/>
  <c r="AU175" i="32"/>
  <c r="AR175" i="32"/>
  <c r="AT175" i="32"/>
  <c r="AD175" i="32"/>
  <c r="AK175" i="32"/>
  <c r="BW115" i="31"/>
  <c r="BX115" i="31" s="1"/>
  <c r="AP115" i="32"/>
  <c r="AS115" i="32"/>
  <c r="AI115" i="32"/>
  <c r="AH115" i="32"/>
  <c r="AL115" i="32"/>
  <c r="AV115" i="32"/>
  <c r="AN115" i="32"/>
  <c r="AM115" i="32"/>
  <c r="AQ115" i="32"/>
  <c r="AJ115" i="32"/>
  <c r="AU115" i="32"/>
  <c r="AO115" i="32"/>
  <c r="AR115" i="32"/>
  <c r="AT115" i="32"/>
  <c r="AK115" i="32"/>
  <c r="AD115" i="32"/>
  <c r="BW465" i="31"/>
  <c r="BX465" i="31" s="1"/>
  <c r="AL465" i="32"/>
  <c r="AQ465" i="32"/>
  <c r="AM465" i="32"/>
  <c r="AP465" i="32"/>
  <c r="AS465" i="32"/>
  <c r="AV465" i="32"/>
  <c r="AN465" i="32"/>
  <c r="AH465" i="32"/>
  <c r="AO465" i="32"/>
  <c r="AU465" i="32"/>
  <c r="AI465" i="32"/>
  <c r="AJ465" i="32"/>
  <c r="AR465" i="32"/>
  <c r="AD465" i="32"/>
  <c r="AT465" i="32"/>
  <c r="AK465" i="32"/>
  <c r="BW220" i="31"/>
  <c r="BX220" i="31" s="1"/>
  <c r="AO220" i="32"/>
  <c r="AV220" i="32"/>
  <c r="AN220" i="32"/>
  <c r="AL220" i="32"/>
  <c r="AP220" i="32"/>
  <c r="AS220" i="32"/>
  <c r="AH220" i="32"/>
  <c r="AM220" i="32"/>
  <c r="AJ220" i="32"/>
  <c r="AU220" i="32"/>
  <c r="AI220" i="32"/>
  <c r="AQ220" i="32"/>
  <c r="AR220" i="32"/>
  <c r="AT220" i="32"/>
  <c r="AK220" i="32"/>
  <c r="S322" i="32"/>
  <c r="L322" i="32"/>
  <c r="O322" i="32"/>
  <c r="AB322" i="32"/>
  <c r="U322" i="32"/>
  <c r="T322" i="32"/>
  <c r="Q322" i="32"/>
  <c r="I322" i="32"/>
  <c r="X322" i="32"/>
  <c r="Z322" i="32"/>
  <c r="J322" i="32"/>
  <c r="P322" i="32"/>
  <c r="K322" i="32"/>
  <c r="R322" i="32"/>
  <c r="AA322" i="32"/>
  <c r="W322" i="32"/>
  <c r="N322" i="32"/>
  <c r="V322" i="32"/>
  <c r="H322" i="32"/>
  <c r="Y322" i="32"/>
  <c r="BW582" i="31"/>
  <c r="BX582" i="31" s="1"/>
  <c r="AN582" i="32"/>
  <c r="AP582" i="32"/>
  <c r="AI582" i="32"/>
  <c r="AL582" i="32"/>
  <c r="AQ582" i="32"/>
  <c r="AH582" i="32"/>
  <c r="AU582" i="32"/>
  <c r="AV582" i="32"/>
  <c r="AS582" i="32"/>
  <c r="AM582" i="32"/>
  <c r="AO582" i="32"/>
  <c r="AJ582" i="32"/>
  <c r="AR582" i="32"/>
  <c r="AD582" i="32"/>
  <c r="AT582" i="32"/>
  <c r="H706" i="31"/>
  <c r="BW648" i="31"/>
  <c r="BX648" i="31" s="1"/>
  <c r="AV648" i="32"/>
  <c r="AU648" i="32"/>
  <c r="AO648" i="32"/>
  <c r="AQ648" i="32"/>
  <c r="AL648" i="32"/>
  <c r="AI648" i="32"/>
  <c r="AM648" i="32"/>
  <c r="AJ648" i="32"/>
  <c r="AP648" i="32"/>
  <c r="AS648" i="32"/>
  <c r="AN648" i="32"/>
  <c r="AH648" i="32"/>
  <c r="AR648" i="32"/>
  <c r="AT648" i="32"/>
  <c r="AK648" i="32"/>
  <c r="AD648" i="32"/>
  <c r="AD706" i="31"/>
  <c r="BW56" i="31"/>
  <c r="BX56" i="31" s="1"/>
  <c r="AV56" i="32"/>
  <c r="AM56" i="32"/>
  <c r="AU56" i="32"/>
  <c r="AH56" i="32"/>
  <c r="AQ56" i="32"/>
  <c r="AO56" i="32"/>
  <c r="AJ56" i="32"/>
  <c r="AL56" i="32"/>
  <c r="AN56" i="32"/>
  <c r="AS56" i="32"/>
  <c r="AI56" i="32"/>
  <c r="AP56" i="32"/>
  <c r="AR56" i="32"/>
  <c r="AK56" i="32"/>
  <c r="AD56" i="32"/>
  <c r="AT56" i="32"/>
  <c r="BW694" i="31"/>
  <c r="BX694" i="31" s="1"/>
  <c r="AO694" i="32"/>
  <c r="AQ694" i="32"/>
  <c r="AH694" i="32"/>
  <c r="AI694" i="32"/>
  <c r="AL694" i="32"/>
  <c r="AS694" i="32"/>
  <c r="AP694" i="32"/>
  <c r="AJ694" i="32"/>
  <c r="AV694" i="32"/>
  <c r="AU694" i="32"/>
  <c r="AN694" i="32"/>
  <c r="AM694" i="32"/>
  <c r="AR694" i="32"/>
  <c r="AK694" i="32"/>
  <c r="AD694" i="32"/>
  <c r="BW260" i="31"/>
  <c r="BX260" i="31" s="1"/>
  <c r="AO260" i="32"/>
  <c r="AV260" i="32"/>
  <c r="AQ260" i="32"/>
  <c r="AM260" i="32"/>
  <c r="AJ260" i="32"/>
  <c r="AN260" i="32"/>
  <c r="AL260" i="32"/>
  <c r="AP260" i="32"/>
  <c r="AS260" i="32"/>
  <c r="AH260" i="32"/>
  <c r="AI260" i="32"/>
  <c r="AU260" i="32"/>
  <c r="AR260" i="32"/>
  <c r="AT260" i="32"/>
  <c r="AD260" i="32"/>
  <c r="BW19" i="31"/>
  <c r="BX19" i="31" s="1"/>
  <c r="AH19" i="32"/>
  <c r="AO19" i="32"/>
  <c r="AU19" i="32"/>
  <c r="AN19" i="32"/>
  <c r="AJ19" i="32"/>
  <c r="AM19" i="32"/>
  <c r="AQ19" i="32"/>
  <c r="AL19" i="32"/>
  <c r="AP19" i="32"/>
  <c r="AS19" i="32"/>
  <c r="AV19" i="32"/>
  <c r="AI19" i="32"/>
  <c r="AR19" i="32"/>
  <c r="AT19" i="32"/>
  <c r="AK19" i="32"/>
  <c r="BW510" i="31"/>
  <c r="BX510" i="31" s="1"/>
  <c r="AN510" i="32"/>
  <c r="AH510" i="32"/>
  <c r="AJ510" i="32"/>
  <c r="AS510" i="32"/>
  <c r="AU510" i="32"/>
  <c r="AP510" i="32"/>
  <c r="AI510" i="32"/>
  <c r="AL510" i="32"/>
  <c r="AQ510" i="32"/>
  <c r="AM510" i="32"/>
  <c r="AO510" i="32"/>
  <c r="AV510" i="32"/>
  <c r="AR510" i="32"/>
  <c r="AK510" i="32"/>
  <c r="AD510" i="32"/>
  <c r="AT510" i="32"/>
  <c r="J309" i="32"/>
  <c r="R309" i="32"/>
  <c r="Z309" i="32"/>
  <c r="U309" i="32"/>
  <c r="I309" i="32"/>
  <c r="X309" i="32"/>
  <c r="O309" i="32"/>
  <c r="S309" i="32"/>
  <c r="T309" i="32"/>
  <c r="K309" i="32"/>
  <c r="Q309" i="32"/>
  <c r="AA309" i="32"/>
  <c r="L309" i="32"/>
  <c r="AB309" i="32"/>
  <c r="P309" i="32"/>
  <c r="W309" i="32"/>
  <c r="Y309" i="32"/>
  <c r="N309" i="32"/>
  <c r="V309" i="32"/>
  <c r="H309" i="32"/>
  <c r="AA593" i="32"/>
  <c r="L593" i="32"/>
  <c r="AB593" i="32"/>
  <c r="Q593" i="32"/>
  <c r="P593" i="32"/>
  <c r="R593" i="32"/>
  <c r="K593" i="32"/>
  <c r="W593" i="32"/>
  <c r="I593" i="32"/>
  <c r="U593" i="32"/>
  <c r="T593" i="32"/>
  <c r="O593" i="32"/>
  <c r="X593" i="32"/>
  <c r="J593" i="32"/>
  <c r="Z593" i="32"/>
  <c r="S593" i="32"/>
  <c r="N593" i="32"/>
  <c r="H593" i="32"/>
  <c r="Y593" i="32"/>
  <c r="V593" i="32"/>
  <c r="I44" i="32"/>
  <c r="P44" i="32"/>
  <c r="X44" i="32"/>
  <c r="U44" i="32"/>
  <c r="T44" i="32"/>
  <c r="J44" i="32"/>
  <c r="R44" i="32"/>
  <c r="K44" i="32"/>
  <c r="AA44" i="32"/>
  <c r="AB44" i="32"/>
  <c r="Z44" i="32"/>
  <c r="O44" i="32"/>
  <c r="L44" i="32"/>
  <c r="Q44" i="32"/>
  <c r="S44" i="32"/>
  <c r="W44" i="32"/>
  <c r="N44" i="32"/>
  <c r="V44" i="32"/>
  <c r="Y44" i="32"/>
  <c r="H44" i="32"/>
  <c r="BW343" i="31"/>
  <c r="BX343" i="31" s="1"/>
  <c r="AJ343" i="32"/>
  <c r="AS343" i="32"/>
  <c r="AH343" i="32"/>
  <c r="AN343" i="32"/>
  <c r="AQ343" i="32"/>
  <c r="AU343" i="32"/>
  <c r="AP343" i="32"/>
  <c r="AL343" i="32"/>
  <c r="AO343" i="32"/>
  <c r="AI343" i="32"/>
  <c r="AM343" i="32"/>
  <c r="AV343" i="32"/>
  <c r="AR343" i="32"/>
  <c r="AK343" i="32"/>
  <c r="AD343" i="32"/>
  <c r="AT343" i="32"/>
  <c r="BW92" i="31"/>
  <c r="BX92" i="31" s="1"/>
  <c r="AV92" i="32"/>
  <c r="AN92" i="32"/>
  <c r="AP92" i="32"/>
  <c r="AS92" i="32"/>
  <c r="AO92" i="32"/>
  <c r="AI92" i="32"/>
  <c r="AL92" i="32"/>
  <c r="AM92" i="32"/>
  <c r="AH92" i="32"/>
  <c r="AQ92" i="32"/>
  <c r="AJ92" i="32"/>
  <c r="AU92" i="32"/>
  <c r="AR92" i="32"/>
  <c r="AT92" i="32"/>
  <c r="AK92" i="32"/>
  <c r="O444" i="32"/>
  <c r="L444" i="32"/>
  <c r="AB444" i="32"/>
  <c r="T444" i="32"/>
  <c r="R444" i="32"/>
  <c r="U444" i="32"/>
  <c r="P444" i="32"/>
  <c r="Q444" i="32"/>
  <c r="W444" i="32"/>
  <c r="K444" i="32"/>
  <c r="AA444" i="32"/>
  <c r="X444" i="32"/>
  <c r="I444" i="32"/>
  <c r="J444" i="32"/>
  <c r="S444" i="32"/>
  <c r="Z444" i="32"/>
  <c r="V444" i="32"/>
  <c r="H444" i="32"/>
  <c r="Y444" i="32"/>
  <c r="N444" i="32"/>
  <c r="AA389" i="32"/>
  <c r="O389" i="32"/>
  <c r="L389" i="32"/>
  <c r="AB389" i="32"/>
  <c r="W389" i="32"/>
  <c r="Q389" i="32"/>
  <c r="J389" i="32"/>
  <c r="K389" i="32"/>
  <c r="Z389" i="32"/>
  <c r="P389" i="32"/>
  <c r="I389" i="32"/>
  <c r="S389" i="32"/>
  <c r="T389" i="32"/>
  <c r="X389" i="32"/>
  <c r="U389" i="32"/>
  <c r="R389" i="32"/>
  <c r="Y389" i="32"/>
  <c r="H389" i="32"/>
  <c r="N389" i="32"/>
  <c r="V389" i="32"/>
  <c r="BW185" i="31"/>
  <c r="BX185" i="31" s="1"/>
  <c r="AL185" i="32"/>
  <c r="AI185" i="32"/>
  <c r="AJ185" i="32"/>
  <c r="AH185" i="32"/>
  <c r="AM185" i="32"/>
  <c r="AO185" i="32"/>
  <c r="AV185" i="32"/>
  <c r="AS185" i="32"/>
  <c r="AU185" i="32"/>
  <c r="AN185" i="32"/>
  <c r="AQ185" i="32"/>
  <c r="AP185" i="32"/>
  <c r="AR185" i="32"/>
  <c r="AD185" i="32"/>
  <c r="AK185" i="32"/>
  <c r="AT185" i="32"/>
  <c r="BW585" i="31"/>
  <c r="BX585" i="31" s="1"/>
  <c r="AQ585" i="32"/>
  <c r="AP585" i="32"/>
  <c r="AS585" i="32"/>
  <c r="AO585" i="32"/>
  <c r="AN585" i="32"/>
  <c r="AH585" i="32"/>
  <c r="AV585" i="32"/>
  <c r="AU585" i="32"/>
  <c r="AL585" i="32"/>
  <c r="AM585" i="32"/>
  <c r="AI585" i="32"/>
  <c r="AJ585" i="32"/>
  <c r="AR585" i="32"/>
  <c r="AD585" i="32"/>
  <c r="AT585" i="32"/>
  <c r="AK585" i="32"/>
  <c r="AK8" i="32"/>
  <c r="BW668" i="31"/>
  <c r="BX668" i="31" s="1"/>
  <c r="AN668" i="32"/>
  <c r="AH668" i="32"/>
  <c r="AU668" i="32"/>
  <c r="AO668" i="32"/>
  <c r="AQ668" i="32"/>
  <c r="AL668" i="32"/>
  <c r="AI668" i="32"/>
  <c r="AP668" i="32"/>
  <c r="AS668" i="32"/>
  <c r="AV668" i="32"/>
  <c r="AJ668" i="32"/>
  <c r="AM668" i="32"/>
  <c r="AR668" i="32"/>
  <c r="AT668" i="32"/>
  <c r="AD668" i="32"/>
  <c r="AK668" i="32"/>
  <c r="BW526" i="31"/>
  <c r="BX526" i="31" s="1"/>
  <c r="AH526" i="32"/>
  <c r="AV526" i="32"/>
  <c r="AM526" i="32"/>
  <c r="AO526" i="32"/>
  <c r="AJ526" i="32"/>
  <c r="AS526" i="32"/>
  <c r="AP526" i="32"/>
  <c r="AI526" i="32"/>
  <c r="AU526" i="32"/>
  <c r="AQ526" i="32"/>
  <c r="AL526" i="32"/>
  <c r="AN526" i="32"/>
  <c r="AR526" i="32"/>
  <c r="AK526" i="32"/>
  <c r="AD526" i="32"/>
  <c r="AT526" i="32"/>
  <c r="BW287" i="31"/>
  <c r="BX287" i="31" s="1"/>
  <c r="AS287" i="32"/>
  <c r="AH287" i="32"/>
  <c r="AN287" i="32"/>
  <c r="AQ287" i="32"/>
  <c r="AO287" i="32"/>
  <c r="AU287" i="32"/>
  <c r="AP287" i="32"/>
  <c r="AJ287" i="32"/>
  <c r="AL287" i="32"/>
  <c r="AM287" i="32"/>
  <c r="AI287" i="32"/>
  <c r="AV287" i="32"/>
  <c r="AR287" i="32"/>
  <c r="AD287" i="32"/>
  <c r="AT287" i="32"/>
  <c r="BW538" i="31"/>
  <c r="BX538" i="31" s="1"/>
  <c r="AN538" i="32"/>
  <c r="AH538" i="32"/>
  <c r="AU538" i="32"/>
  <c r="AV538" i="32"/>
  <c r="AJ538" i="32"/>
  <c r="AM538" i="32"/>
  <c r="AO538" i="32"/>
  <c r="AL538" i="32"/>
  <c r="AI538" i="32"/>
  <c r="AS538" i="32"/>
  <c r="AQ538" i="32"/>
  <c r="AP538" i="32"/>
  <c r="AR538" i="32"/>
  <c r="AD538" i="32"/>
  <c r="AK538" i="32"/>
  <c r="AT538" i="32"/>
  <c r="BW104" i="31"/>
  <c r="BX104" i="31" s="1"/>
  <c r="AO104" i="32"/>
  <c r="AV104" i="32"/>
  <c r="AM104" i="32"/>
  <c r="AI104" i="32"/>
  <c r="AL104" i="32"/>
  <c r="AQ104" i="32"/>
  <c r="AU104" i="32"/>
  <c r="AH104" i="32"/>
  <c r="AS104" i="32"/>
  <c r="AN104" i="32"/>
  <c r="AJ104" i="32"/>
  <c r="AP104" i="32"/>
  <c r="AR104" i="32"/>
  <c r="AK104" i="32"/>
  <c r="AD104" i="32"/>
  <c r="AT104" i="32"/>
  <c r="V303" i="32"/>
  <c r="BW480" i="31"/>
  <c r="BX480" i="31" s="1"/>
  <c r="AO480" i="32"/>
  <c r="AN480" i="32"/>
  <c r="AV480" i="32"/>
  <c r="AH480" i="32"/>
  <c r="AU480" i="32"/>
  <c r="AQ480" i="32"/>
  <c r="AL480" i="32"/>
  <c r="AI480" i="32"/>
  <c r="AJ480" i="32"/>
  <c r="AM480" i="32"/>
  <c r="AS480" i="32"/>
  <c r="AP480" i="32"/>
  <c r="AR480" i="32"/>
  <c r="AT480" i="32"/>
  <c r="AK480" i="32"/>
  <c r="AD480" i="32"/>
  <c r="BW530" i="31"/>
  <c r="BX530" i="31" s="1"/>
  <c r="AN530" i="32"/>
  <c r="AI530" i="32"/>
  <c r="AL530" i="32"/>
  <c r="AQ530" i="32"/>
  <c r="AU530" i="32"/>
  <c r="AH530" i="32"/>
  <c r="AV530" i="32"/>
  <c r="AO530" i="32"/>
  <c r="AP530" i="32"/>
  <c r="AS530" i="32"/>
  <c r="AJ530" i="32"/>
  <c r="AM530" i="32"/>
  <c r="AR530" i="32"/>
  <c r="AD530" i="32"/>
  <c r="AT530" i="32"/>
  <c r="BW411" i="31"/>
  <c r="BX411" i="31" s="1"/>
  <c r="AS411" i="32"/>
  <c r="AN411" i="32"/>
  <c r="AI411" i="32"/>
  <c r="AL411" i="32"/>
  <c r="AV411" i="32"/>
  <c r="AO411" i="32"/>
  <c r="AJ411" i="32"/>
  <c r="AM411" i="32"/>
  <c r="AH411" i="32"/>
  <c r="AU411" i="32"/>
  <c r="AP411" i="32"/>
  <c r="AQ411" i="32"/>
  <c r="AR411" i="32"/>
  <c r="AT411" i="32"/>
  <c r="AD411" i="32"/>
  <c r="AK411" i="32"/>
  <c r="BW435" i="31"/>
  <c r="BX435" i="31" s="1"/>
  <c r="AM435" i="32"/>
  <c r="AJ435" i="32"/>
  <c r="AH435" i="32"/>
  <c r="AN435" i="32"/>
  <c r="AU435" i="32"/>
  <c r="AP435" i="32"/>
  <c r="AI435" i="32"/>
  <c r="AO435" i="32"/>
  <c r="AL435" i="32"/>
  <c r="AQ435" i="32"/>
  <c r="AS435" i="32"/>
  <c r="AV435" i="32"/>
  <c r="AR435" i="32"/>
  <c r="AK435" i="32"/>
  <c r="AT435" i="32"/>
  <c r="BW583" i="31"/>
  <c r="BX583" i="31" s="1"/>
  <c r="AJ583" i="32"/>
  <c r="AV583" i="32"/>
  <c r="AO583" i="32"/>
  <c r="AM583" i="32"/>
  <c r="AH583" i="32"/>
  <c r="AN583" i="32"/>
  <c r="AU583" i="32"/>
  <c r="AS583" i="32"/>
  <c r="AP583" i="32"/>
  <c r="AQ583" i="32"/>
  <c r="AI583" i="32"/>
  <c r="AL583" i="32"/>
  <c r="AR583" i="32"/>
  <c r="AT583" i="32"/>
  <c r="AD583" i="32"/>
  <c r="AK583" i="32"/>
  <c r="AK65" i="32"/>
  <c r="L583" i="32"/>
  <c r="U583" i="32"/>
  <c r="AB583" i="32"/>
  <c r="O583" i="32"/>
  <c r="T583" i="32"/>
  <c r="I583" i="32"/>
  <c r="X583" i="32"/>
  <c r="J583" i="32"/>
  <c r="Z583" i="32"/>
  <c r="P583" i="32"/>
  <c r="W583" i="32"/>
  <c r="K583" i="32"/>
  <c r="AA583" i="32"/>
  <c r="R583" i="32"/>
  <c r="S583" i="32"/>
  <c r="Q583" i="32"/>
  <c r="V583" i="32"/>
  <c r="Y583" i="32"/>
  <c r="H583" i="32"/>
  <c r="AD680" i="32"/>
  <c r="L415" i="32"/>
  <c r="T415" i="32"/>
  <c r="AB415" i="32"/>
  <c r="O415" i="32"/>
  <c r="W415" i="32"/>
  <c r="J415" i="32"/>
  <c r="Z415" i="32"/>
  <c r="P415" i="32"/>
  <c r="I415" i="32"/>
  <c r="X415" i="32"/>
  <c r="S415" i="32"/>
  <c r="Q415" i="32"/>
  <c r="U415" i="32"/>
  <c r="AA415" i="32"/>
  <c r="K415" i="32"/>
  <c r="R415" i="32"/>
  <c r="Y415" i="32"/>
  <c r="N415" i="32"/>
  <c r="V415" i="32"/>
  <c r="H415" i="32"/>
  <c r="BS657" i="31"/>
  <c r="BT657" i="31" s="1"/>
  <c r="BW335" i="31"/>
  <c r="BX335" i="31" s="1"/>
  <c r="AV335" i="32"/>
  <c r="AH335" i="32"/>
  <c r="AN335" i="32"/>
  <c r="AS335" i="32"/>
  <c r="AJ335" i="32"/>
  <c r="AQ335" i="32"/>
  <c r="AO335" i="32"/>
  <c r="AU335" i="32"/>
  <c r="AP335" i="32"/>
  <c r="AL335" i="32"/>
  <c r="AM335" i="32"/>
  <c r="AI335" i="32"/>
  <c r="AR335" i="32"/>
  <c r="AT335" i="32"/>
  <c r="AK335" i="32"/>
  <c r="G496" i="31"/>
  <c r="BS496" i="31" s="1"/>
  <c r="BT496" i="31" s="1"/>
  <c r="BW277" i="31"/>
  <c r="BX277" i="31" s="1"/>
  <c r="AQ277" i="32"/>
  <c r="AL277" i="32"/>
  <c r="AJ277" i="32"/>
  <c r="AH277" i="32"/>
  <c r="AM277" i="32"/>
  <c r="AO277" i="32"/>
  <c r="AV277" i="32"/>
  <c r="AS277" i="32"/>
  <c r="AP277" i="32"/>
  <c r="AU277" i="32"/>
  <c r="AI277" i="32"/>
  <c r="AN277" i="32"/>
  <c r="AR277" i="32"/>
  <c r="AT277" i="32"/>
  <c r="AK277" i="32"/>
  <c r="BW222" i="31"/>
  <c r="BX222" i="31" s="1"/>
  <c r="AH222" i="32"/>
  <c r="AI222" i="32"/>
  <c r="AL222" i="32"/>
  <c r="AQ222" i="32"/>
  <c r="AN222" i="32"/>
  <c r="AV222" i="32"/>
  <c r="AS222" i="32"/>
  <c r="AO222" i="32"/>
  <c r="AJ222" i="32"/>
  <c r="AU222" i="32"/>
  <c r="AP222" i="32"/>
  <c r="AM222" i="32"/>
  <c r="AR222" i="32"/>
  <c r="AK222" i="32"/>
  <c r="AT222" i="32"/>
  <c r="BW310" i="31"/>
  <c r="BX310" i="31" s="1"/>
  <c r="AH310" i="32"/>
  <c r="AN310" i="32"/>
  <c r="AU310" i="32"/>
  <c r="AM310" i="32"/>
  <c r="AP310" i="32"/>
  <c r="AJ310" i="32"/>
  <c r="AL310" i="32"/>
  <c r="AI310" i="32"/>
  <c r="AO310" i="32"/>
  <c r="AV310" i="32"/>
  <c r="AS310" i="32"/>
  <c r="AQ310" i="32"/>
  <c r="AR310" i="32"/>
  <c r="AD310" i="32"/>
  <c r="AT310" i="32"/>
  <c r="U108" i="32"/>
  <c r="I108" i="32"/>
  <c r="L108" i="32"/>
  <c r="X108" i="32"/>
  <c r="T108" i="32"/>
  <c r="AB108" i="32"/>
  <c r="J108" i="32"/>
  <c r="R108" i="32"/>
  <c r="W108" i="32"/>
  <c r="K108" i="32"/>
  <c r="P108" i="32"/>
  <c r="Q108" i="32"/>
  <c r="O108" i="32"/>
  <c r="S108" i="32"/>
  <c r="AA108" i="32"/>
  <c r="Z108" i="32"/>
  <c r="V108" i="32"/>
  <c r="N108" i="32"/>
  <c r="H108" i="32"/>
  <c r="Y108" i="32"/>
  <c r="BW194" i="31"/>
  <c r="BX194" i="31" s="1"/>
  <c r="AN194" i="32"/>
  <c r="AH194" i="32"/>
  <c r="AU194" i="32"/>
  <c r="AM194" i="32"/>
  <c r="AP194" i="32"/>
  <c r="AJ194" i="32"/>
  <c r="AV194" i="32"/>
  <c r="AQ194" i="32"/>
  <c r="AS194" i="32"/>
  <c r="AL194" i="32"/>
  <c r="AO194" i="32"/>
  <c r="AI194" i="32"/>
  <c r="AR194" i="32"/>
  <c r="AD194" i="32"/>
  <c r="AT194" i="32"/>
  <c r="AK194" i="32"/>
  <c r="J277" i="32"/>
  <c r="R277" i="32"/>
  <c r="Z277" i="32"/>
  <c r="U277" i="32"/>
  <c r="I277" i="32"/>
  <c r="X277" i="32"/>
  <c r="S277" i="32"/>
  <c r="K277" i="32"/>
  <c r="O277" i="32"/>
  <c r="T277" i="32"/>
  <c r="Q277" i="32"/>
  <c r="L277" i="32"/>
  <c r="W277" i="32"/>
  <c r="AA277" i="32"/>
  <c r="AB277" i="32"/>
  <c r="P277" i="32"/>
  <c r="V277" i="32"/>
  <c r="H277" i="32"/>
  <c r="Y277" i="32"/>
  <c r="M583" i="32"/>
  <c r="BL236" i="31"/>
  <c r="BP692" i="31"/>
  <c r="BW120" i="31"/>
  <c r="BX120" i="31" s="1"/>
  <c r="AJ120" i="32"/>
  <c r="AN120" i="32"/>
  <c r="AP120" i="32"/>
  <c r="AS120" i="32"/>
  <c r="AV120" i="32"/>
  <c r="AI120" i="32"/>
  <c r="AL120" i="32"/>
  <c r="AM120" i="32"/>
  <c r="AH120" i="32"/>
  <c r="AO120" i="32"/>
  <c r="AU120" i="32"/>
  <c r="AQ120" i="32"/>
  <c r="AR120" i="32"/>
  <c r="AD120" i="32"/>
  <c r="AK120" i="32"/>
  <c r="AT120" i="32"/>
  <c r="BP199" i="31"/>
  <c r="BW316" i="31"/>
  <c r="BX316" i="31" s="1"/>
  <c r="AO316" i="32"/>
  <c r="AQ316" i="32"/>
  <c r="AJ316" i="32"/>
  <c r="AN316" i="32"/>
  <c r="AL316" i="32"/>
  <c r="AP316" i="32"/>
  <c r="AS316" i="32"/>
  <c r="AM316" i="32"/>
  <c r="AH316" i="32"/>
  <c r="AI316" i="32"/>
  <c r="AU316" i="32"/>
  <c r="AV316" i="32"/>
  <c r="AR316" i="32"/>
  <c r="AT316" i="32"/>
  <c r="AD316" i="32"/>
  <c r="BW128" i="31"/>
  <c r="BX128" i="31" s="1"/>
  <c r="AM128" i="32"/>
  <c r="AV128" i="32"/>
  <c r="AU128" i="32"/>
  <c r="AH128" i="32"/>
  <c r="AQ128" i="32"/>
  <c r="AN128" i="32"/>
  <c r="AS128" i="32"/>
  <c r="AJ128" i="32"/>
  <c r="AP128" i="32"/>
  <c r="AL128" i="32"/>
  <c r="AI128" i="32"/>
  <c r="AO128" i="32"/>
  <c r="AR128" i="32"/>
  <c r="AD128" i="32"/>
  <c r="AK128" i="32"/>
  <c r="AT128" i="32"/>
  <c r="BW336" i="31"/>
  <c r="BX336" i="31" s="1"/>
  <c r="AV336" i="32"/>
  <c r="AI336" i="32"/>
  <c r="AU336" i="32"/>
  <c r="AQ336" i="32"/>
  <c r="AM336" i="32"/>
  <c r="AH336" i="32"/>
  <c r="AO336" i="32"/>
  <c r="AJ336" i="32"/>
  <c r="AN336" i="32"/>
  <c r="AL336" i="32"/>
  <c r="AP336" i="32"/>
  <c r="AS336" i="32"/>
  <c r="AR336" i="32"/>
  <c r="AK336" i="32"/>
  <c r="AT336" i="32"/>
  <c r="AD336" i="32"/>
  <c r="BW455" i="31"/>
  <c r="BX455" i="31" s="1"/>
  <c r="AS455" i="32"/>
  <c r="AP455" i="32"/>
  <c r="AQ455" i="32"/>
  <c r="AI455" i="32"/>
  <c r="AL455" i="32"/>
  <c r="AN455" i="32"/>
  <c r="AU455" i="32"/>
  <c r="AH455" i="32"/>
  <c r="AV455" i="32"/>
  <c r="AO455" i="32"/>
  <c r="AJ455" i="32"/>
  <c r="AM455" i="32"/>
  <c r="AK455" i="32"/>
  <c r="AD455" i="32"/>
  <c r="AR455" i="32"/>
  <c r="AT455" i="32"/>
  <c r="BW133" i="31"/>
  <c r="BX133" i="31" s="1"/>
  <c r="AQ133" i="32"/>
  <c r="AL133" i="32"/>
  <c r="AJ133" i="32"/>
  <c r="AM133" i="32"/>
  <c r="AO133" i="32"/>
  <c r="AV133" i="32"/>
  <c r="AU133" i="32"/>
  <c r="AH133" i="32"/>
  <c r="AI133" i="32"/>
  <c r="AN133" i="32"/>
  <c r="AS133" i="32"/>
  <c r="AP133" i="32"/>
  <c r="AR133" i="32"/>
  <c r="AK133" i="32"/>
  <c r="AD133" i="32"/>
  <c r="AT133" i="32"/>
  <c r="BW234" i="31"/>
  <c r="BX234" i="31" s="1"/>
  <c r="AH234" i="32"/>
  <c r="AU234" i="32"/>
  <c r="AN234" i="32"/>
  <c r="AM234" i="32"/>
  <c r="AP234" i="32"/>
  <c r="AJ234" i="32"/>
  <c r="AS234" i="32"/>
  <c r="AV234" i="32"/>
  <c r="AI234" i="32"/>
  <c r="AL234" i="32"/>
  <c r="AQ234" i="32"/>
  <c r="AO234" i="32"/>
  <c r="AR234" i="32"/>
  <c r="AD234" i="32"/>
  <c r="AK234" i="32"/>
  <c r="AT234" i="32"/>
  <c r="BW159" i="31"/>
  <c r="BX159" i="31" s="1"/>
  <c r="AS159" i="32"/>
  <c r="AM159" i="32"/>
  <c r="AO159" i="32"/>
  <c r="AI159" i="32"/>
  <c r="AQ159" i="32"/>
  <c r="AL159" i="32"/>
  <c r="AN159" i="32"/>
  <c r="AH159" i="32"/>
  <c r="AV159" i="32"/>
  <c r="AP159" i="32"/>
  <c r="AJ159" i="32"/>
  <c r="AU159" i="32"/>
  <c r="AT159" i="32"/>
  <c r="AD159" i="32"/>
  <c r="AK159" i="32"/>
  <c r="AR159" i="32"/>
  <c r="G608" i="31"/>
  <c r="BS608" i="31" s="1"/>
  <c r="BT608" i="31" s="1"/>
  <c r="BW312" i="31"/>
  <c r="BX312" i="31" s="1"/>
  <c r="AV312" i="32"/>
  <c r="AO312" i="32"/>
  <c r="AM312" i="32"/>
  <c r="AH312" i="32"/>
  <c r="AI312" i="32"/>
  <c r="AU312" i="32"/>
  <c r="AJ312" i="32"/>
  <c r="AL312" i="32"/>
  <c r="AN312" i="32"/>
  <c r="AQ312" i="32"/>
  <c r="AS312" i="32"/>
  <c r="AP312" i="32"/>
  <c r="AR312" i="32"/>
  <c r="AD312" i="32"/>
  <c r="AK312" i="32"/>
  <c r="AT312" i="32"/>
  <c r="BW67" i="31"/>
  <c r="BX67" i="31" s="1"/>
  <c r="AJ67" i="32"/>
  <c r="AS67" i="32"/>
  <c r="AP67" i="32"/>
  <c r="AM67" i="32"/>
  <c r="AO67" i="32"/>
  <c r="AL67" i="32"/>
  <c r="AV67" i="32"/>
  <c r="AI67" i="32"/>
  <c r="AN67" i="32"/>
  <c r="AQ67" i="32"/>
  <c r="AH67" i="32"/>
  <c r="AU67" i="32"/>
  <c r="AR67" i="32"/>
  <c r="AT67" i="32"/>
  <c r="AD67" i="32"/>
  <c r="AK67" i="32"/>
  <c r="BW53" i="31"/>
  <c r="BX53" i="31" s="1"/>
  <c r="AN53" i="32"/>
  <c r="AS53" i="32"/>
  <c r="AQ53" i="32"/>
  <c r="AL53" i="32"/>
  <c r="AJ53" i="32"/>
  <c r="AM53" i="32"/>
  <c r="AO53" i="32"/>
  <c r="AV53" i="32"/>
  <c r="AP53" i="32"/>
  <c r="AU53" i="32"/>
  <c r="AI53" i="32"/>
  <c r="AH53" i="32"/>
  <c r="AR53" i="32"/>
  <c r="AK53" i="32"/>
  <c r="AT53" i="32"/>
  <c r="AD53" i="32"/>
  <c r="BW562" i="31"/>
  <c r="BX562" i="31" s="1"/>
  <c r="AQ562" i="32"/>
  <c r="AH562" i="32"/>
  <c r="AM562" i="32"/>
  <c r="AO562" i="32"/>
  <c r="AI562" i="32"/>
  <c r="AJ562" i="32"/>
  <c r="AS562" i="32"/>
  <c r="AP562" i="32"/>
  <c r="AL562" i="32"/>
  <c r="AV562" i="32"/>
  <c r="AN562" i="32"/>
  <c r="AU562" i="32"/>
  <c r="AR562" i="32"/>
  <c r="AD562" i="32"/>
  <c r="AK562" i="32"/>
  <c r="AT562" i="32"/>
  <c r="BW534" i="31"/>
  <c r="BX534" i="31" s="1"/>
  <c r="AH534" i="32"/>
  <c r="AN534" i="32"/>
  <c r="AM534" i="32"/>
  <c r="AO534" i="32"/>
  <c r="AJ534" i="32"/>
  <c r="AS534" i="32"/>
  <c r="AP534" i="32"/>
  <c r="AI534" i="32"/>
  <c r="AL534" i="32"/>
  <c r="AQ534" i="32"/>
  <c r="AV534" i="32"/>
  <c r="AU534" i="32"/>
  <c r="AT534" i="32"/>
  <c r="AD534" i="32"/>
  <c r="AK534" i="32"/>
  <c r="AG385" i="32"/>
  <c r="M364" i="32"/>
  <c r="AK416" i="32"/>
  <c r="AF470" i="32"/>
  <c r="BS144" i="31"/>
  <c r="BT144" i="31" s="1"/>
  <c r="I144" i="32"/>
  <c r="X144" i="32"/>
  <c r="T144" i="32"/>
  <c r="U144" i="32"/>
  <c r="J144" i="32"/>
  <c r="R144" i="32"/>
  <c r="K144" i="32"/>
  <c r="W144" i="32"/>
  <c r="AA144" i="32"/>
  <c r="Z144" i="32"/>
  <c r="P144" i="32"/>
  <c r="O144" i="32"/>
  <c r="Q144" i="32"/>
  <c r="S144" i="32"/>
  <c r="AB144" i="32"/>
  <c r="L144" i="32"/>
  <c r="Y144" i="32"/>
  <c r="V144" i="32"/>
  <c r="N144" i="32"/>
  <c r="H144" i="32"/>
  <c r="BL458" i="31"/>
  <c r="BW224" i="31"/>
  <c r="BX224" i="31" s="1"/>
  <c r="AM224" i="32"/>
  <c r="AO224" i="32"/>
  <c r="AI224" i="32"/>
  <c r="AU224" i="32"/>
  <c r="AQ224" i="32"/>
  <c r="AV224" i="32"/>
  <c r="AJ224" i="32"/>
  <c r="AH224" i="32"/>
  <c r="AN224" i="32"/>
  <c r="AL224" i="32"/>
  <c r="AP224" i="32"/>
  <c r="AS224" i="32"/>
  <c r="AR224" i="32"/>
  <c r="AK224" i="32"/>
  <c r="AT224" i="32"/>
  <c r="BW219" i="31"/>
  <c r="BX219" i="31" s="1"/>
  <c r="AS219" i="32"/>
  <c r="AL219" i="32"/>
  <c r="AJ219" i="32"/>
  <c r="AP219" i="32"/>
  <c r="AM219" i="32"/>
  <c r="AI219" i="32"/>
  <c r="AU219" i="32"/>
  <c r="AN219" i="32"/>
  <c r="AQ219" i="32"/>
  <c r="AV219" i="32"/>
  <c r="AO219" i="32"/>
  <c r="AH219" i="32"/>
  <c r="AR219" i="32"/>
  <c r="AD219" i="32"/>
  <c r="AT219" i="32"/>
  <c r="AK219" i="32"/>
  <c r="BW498" i="31"/>
  <c r="BX498" i="31" s="1"/>
  <c r="AH498" i="32"/>
  <c r="AI498" i="32"/>
  <c r="AL498" i="32"/>
  <c r="AQ498" i="32"/>
  <c r="AU498" i="32"/>
  <c r="AV498" i="32"/>
  <c r="AN498" i="32"/>
  <c r="AO498" i="32"/>
  <c r="AP498" i="32"/>
  <c r="AM498" i="32"/>
  <c r="AJ498" i="32"/>
  <c r="AS498" i="32"/>
  <c r="AR498" i="32"/>
  <c r="AT498" i="32"/>
  <c r="AK498" i="32"/>
  <c r="BW199" i="31"/>
  <c r="BX199" i="31" s="1"/>
  <c r="AJ199" i="32"/>
  <c r="AH199" i="32"/>
  <c r="AN199" i="32"/>
  <c r="AQ199" i="32"/>
  <c r="AO199" i="32"/>
  <c r="AU199" i="32"/>
  <c r="AL199" i="32"/>
  <c r="AS199" i="32"/>
  <c r="AV199" i="32"/>
  <c r="AI199" i="32"/>
  <c r="AM199" i="32"/>
  <c r="AP199" i="32"/>
  <c r="AR199" i="32"/>
  <c r="AT199" i="32"/>
  <c r="AK199" i="32"/>
  <c r="AD199" i="32"/>
  <c r="BW645" i="31"/>
  <c r="BX645" i="31" s="1"/>
  <c r="AQ645" i="32"/>
  <c r="AM645" i="32"/>
  <c r="AO645" i="32"/>
  <c r="AV645" i="32"/>
  <c r="AI645" i="32"/>
  <c r="AJ645" i="32"/>
  <c r="AS645" i="32"/>
  <c r="AU645" i="32"/>
  <c r="AP645" i="32"/>
  <c r="AN645" i="32"/>
  <c r="AH645" i="32"/>
  <c r="AL645" i="32"/>
  <c r="AK645" i="32"/>
  <c r="AR645" i="32"/>
  <c r="AD645" i="32"/>
  <c r="AT645" i="32"/>
  <c r="S346" i="32"/>
  <c r="O346" i="32"/>
  <c r="T346" i="32"/>
  <c r="Z346" i="32"/>
  <c r="AB346" i="32"/>
  <c r="I346" i="32"/>
  <c r="X346" i="32"/>
  <c r="L346" i="32"/>
  <c r="R346" i="32"/>
  <c r="P346" i="32"/>
  <c r="W346" i="32"/>
  <c r="U346" i="32"/>
  <c r="Q346" i="32"/>
  <c r="J346" i="32"/>
  <c r="K346" i="32"/>
  <c r="AA346" i="32"/>
  <c r="V346" i="32"/>
  <c r="Y346" i="32"/>
  <c r="H346" i="32"/>
  <c r="BW563" i="31"/>
  <c r="BX563" i="31" s="1"/>
  <c r="AS563" i="32"/>
  <c r="AQ563" i="32"/>
  <c r="AI563" i="32"/>
  <c r="AL563" i="32"/>
  <c r="AJ563" i="32"/>
  <c r="AV563" i="32"/>
  <c r="AO563" i="32"/>
  <c r="AM563" i="32"/>
  <c r="AU563" i="32"/>
  <c r="AH563" i="32"/>
  <c r="AP563" i="32"/>
  <c r="AN563" i="32"/>
  <c r="AR563" i="32"/>
  <c r="AK563" i="32"/>
  <c r="AD563" i="32"/>
  <c r="AT563" i="32"/>
  <c r="O408" i="32"/>
  <c r="T408" i="32"/>
  <c r="J408" i="32"/>
  <c r="R408" i="32"/>
  <c r="P408" i="32"/>
  <c r="AA408" i="32"/>
  <c r="L408" i="32"/>
  <c r="U408" i="32"/>
  <c r="S408" i="32"/>
  <c r="Q408" i="32"/>
  <c r="W408" i="32"/>
  <c r="K408" i="32"/>
  <c r="X408" i="32"/>
  <c r="Z408" i="32"/>
  <c r="AB408" i="32"/>
  <c r="I408" i="32"/>
  <c r="N408" i="32"/>
  <c r="Y408" i="32"/>
  <c r="V408" i="32"/>
  <c r="H408" i="32"/>
  <c r="BS277" i="31"/>
  <c r="BT277" i="31" s="1"/>
  <c r="BW281" i="31"/>
  <c r="BX281" i="31" s="1"/>
  <c r="AI281" i="32"/>
  <c r="AL281" i="32"/>
  <c r="AQ281" i="32"/>
  <c r="AJ281" i="32"/>
  <c r="AO281" i="32"/>
  <c r="AP281" i="32"/>
  <c r="AU281" i="32"/>
  <c r="AN281" i="32"/>
  <c r="AV281" i="32"/>
  <c r="AM281" i="32"/>
  <c r="AH281" i="32"/>
  <c r="AS281" i="32"/>
  <c r="AR281" i="32"/>
  <c r="AT281" i="32"/>
  <c r="AK281" i="32"/>
  <c r="AD281" i="32"/>
  <c r="BW215" i="31"/>
  <c r="BX215" i="31" s="1"/>
  <c r="AP215" i="32"/>
  <c r="AI215" i="32"/>
  <c r="AQ215" i="32"/>
  <c r="AU215" i="32"/>
  <c r="AM215" i="32"/>
  <c r="AS215" i="32"/>
  <c r="AV215" i="32"/>
  <c r="AO215" i="32"/>
  <c r="AJ215" i="32"/>
  <c r="AH215" i="32"/>
  <c r="AN215" i="32"/>
  <c r="AL215" i="32"/>
  <c r="AR215" i="32"/>
  <c r="AK215" i="32"/>
  <c r="AT215" i="32"/>
  <c r="AD215" i="32"/>
  <c r="M479" i="32"/>
  <c r="AK438" i="32"/>
  <c r="M482" i="32"/>
  <c r="M314" i="32"/>
  <c r="AR415" i="32"/>
  <c r="G648" i="31"/>
  <c r="I172" i="32"/>
  <c r="X172" i="32"/>
  <c r="T172" i="32"/>
  <c r="J172" i="32"/>
  <c r="AB172" i="32"/>
  <c r="R172" i="32"/>
  <c r="O172" i="32"/>
  <c r="K172" i="32"/>
  <c r="W172" i="32"/>
  <c r="P172" i="32"/>
  <c r="Q172" i="32"/>
  <c r="U172" i="32"/>
  <c r="S172" i="32"/>
  <c r="L172" i="32"/>
  <c r="AA172" i="32"/>
  <c r="Z172" i="32"/>
  <c r="H172" i="32"/>
  <c r="Y172" i="32"/>
  <c r="N172" i="32"/>
  <c r="V172" i="32"/>
  <c r="BP371" i="31"/>
  <c r="K371" i="32"/>
  <c r="W371" i="32"/>
  <c r="AA371" i="32"/>
  <c r="P371" i="32"/>
  <c r="R371" i="32"/>
  <c r="U371" i="32"/>
  <c r="Q371" i="32"/>
  <c r="J371" i="32"/>
  <c r="O371" i="32"/>
  <c r="Z371" i="32"/>
  <c r="T371" i="32"/>
  <c r="I371" i="32"/>
  <c r="L371" i="32"/>
  <c r="X371" i="32"/>
  <c r="AB371" i="32"/>
  <c r="S371" i="32"/>
  <c r="V371" i="32"/>
  <c r="N371" i="32"/>
  <c r="H371" i="32"/>
  <c r="Y371" i="32"/>
  <c r="G79" i="31"/>
  <c r="BW502" i="31"/>
  <c r="BX502" i="31" s="1"/>
  <c r="AN502" i="32"/>
  <c r="AL502" i="32"/>
  <c r="AM502" i="32"/>
  <c r="AO502" i="32"/>
  <c r="AJ502" i="32"/>
  <c r="AS502" i="32"/>
  <c r="AP502" i="32"/>
  <c r="AI502" i="32"/>
  <c r="AQ502" i="32"/>
  <c r="AU502" i="32"/>
  <c r="AV502" i="32"/>
  <c r="AH502" i="32"/>
  <c r="AR502" i="32"/>
  <c r="AT502" i="32"/>
  <c r="AD502" i="32"/>
  <c r="BW515" i="31"/>
  <c r="BX515" i="31" s="1"/>
  <c r="AS515" i="32"/>
  <c r="AJ515" i="32"/>
  <c r="AP515" i="32"/>
  <c r="AQ515" i="32"/>
  <c r="AI515" i="32"/>
  <c r="AL515" i="32"/>
  <c r="AV515" i="32"/>
  <c r="AN515" i="32"/>
  <c r="AH515" i="32"/>
  <c r="AU515" i="32"/>
  <c r="AO515" i="32"/>
  <c r="AM515" i="32"/>
  <c r="AR515" i="32"/>
  <c r="AD515" i="32"/>
  <c r="AK515" i="32"/>
  <c r="AT515" i="32"/>
  <c r="BW300" i="31"/>
  <c r="BX300" i="31" s="1"/>
  <c r="AJ300" i="32"/>
  <c r="AN300" i="32"/>
  <c r="AL300" i="32"/>
  <c r="AP300" i="32"/>
  <c r="AS300" i="32"/>
  <c r="AH300" i="32"/>
  <c r="AO300" i="32"/>
  <c r="AI300" i="32"/>
  <c r="AQ300" i="32"/>
  <c r="AU300" i="32"/>
  <c r="AV300" i="32"/>
  <c r="AM300" i="32"/>
  <c r="AR300" i="32"/>
  <c r="AK300" i="32"/>
  <c r="AD300" i="32"/>
  <c r="AT300" i="32"/>
  <c r="BK307" i="31"/>
  <c r="BP299" i="31"/>
  <c r="T299" i="32"/>
  <c r="L299" i="32"/>
  <c r="AB299" i="32"/>
  <c r="P299" i="32"/>
  <c r="W299" i="32"/>
  <c r="J299" i="32"/>
  <c r="R299" i="32"/>
  <c r="Z299" i="32"/>
  <c r="I299" i="32"/>
  <c r="O299" i="32"/>
  <c r="Q299" i="32"/>
  <c r="S299" i="32"/>
  <c r="X299" i="32"/>
  <c r="K299" i="32"/>
  <c r="U299" i="32"/>
  <c r="AA299" i="32"/>
  <c r="H299" i="32"/>
  <c r="V299" i="32"/>
  <c r="Y299" i="32"/>
  <c r="N299" i="32"/>
  <c r="U153" i="32"/>
  <c r="AA153" i="32"/>
  <c r="Q153" i="32"/>
  <c r="L153" i="32"/>
  <c r="P153" i="32"/>
  <c r="AB153" i="32"/>
  <c r="T153" i="32"/>
  <c r="W153" i="32"/>
  <c r="J153" i="32"/>
  <c r="Z153" i="32"/>
  <c r="I153" i="32"/>
  <c r="O153" i="32"/>
  <c r="X153" i="32"/>
  <c r="K153" i="32"/>
  <c r="S153" i="32"/>
  <c r="R153" i="32"/>
  <c r="N153" i="32"/>
  <c r="G470" i="31"/>
  <c r="H470" i="32" s="1"/>
  <c r="BP423" i="31"/>
  <c r="U423" i="32"/>
  <c r="K423" i="32"/>
  <c r="AA423" i="32"/>
  <c r="O423" i="32"/>
  <c r="T423" i="32"/>
  <c r="L423" i="32"/>
  <c r="AB423" i="32"/>
  <c r="R423" i="32"/>
  <c r="Q423" i="32"/>
  <c r="P423" i="32"/>
  <c r="W423" i="32"/>
  <c r="J423" i="32"/>
  <c r="Z423" i="32"/>
  <c r="I423" i="32"/>
  <c r="X423" i="32"/>
  <c r="S423" i="32"/>
  <c r="H423" i="32"/>
  <c r="Y423" i="32"/>
  <c r="N423" i="32"/>
  <c r="V423" i="32"/>
  <c r="G488" i="31"/>
  <c r="H488" i="32" s="1"/>
  <c r="BL484" i="31"/>
  <c r="BP87" i="31"/>
  <c r="M464" i="32"/>
  <c r="Z292" i="32"/>
  <c r="L292" i="32"/>
  <c r="P292" i="32"/>
  <c r="Q292" i="32"/>
  <c r="U292" i="32"/>
  <c r="K292" i="32"/>
  <c r="AA292" i="32"/>
  <c r="S292" i="32"/>
  <c r="O292" i="32"/>
  <c r="R292" i="32"/>
  <c r="J292" i="32"/>
  <c r="I292" i="32"/>
  <c r="W292" i="32"/>
  <c r="X292" i="32"/>
  <c r="T292" i="32"/>
  <c r="AB292" i="32"/>
  <c r="Y292" i="32"/>
  <c r="V292" i="32"/>
  <c r="H292" i="32"/>
  <c r="BW23" i="31"/>
  <c r="BX23" i="31" s="1"/>
  <c r="AN23" i="32"/>
  <c r="AH23" i="32"/>
  <c r="AV23" i="32"/>
  <c r="AM23" i="32"/>
  <c r="AO23" i="32"/>
  <c r="AP23" i="32"/>
  <c r="AI23" i="32"/>
  <c r="AS23" i="32"/>
  <c r="AJ23" i="32"/>
  <c r="AU23" i="32"/>
  <c r="AL23" i="32"/>
  <c r="AQ23" i="32"/>
  <c r="AR23" i="32"/>
  <c r="AD23" i="32"/>
  <c r="AT23" i="32"/>
  <c r="BK661" i="31"/>
  <c r="L374" i="32"/>
  <c r="U374" i="32"/>
  <c r="AB374" i="32"/>
  <c r="J374" i="32"/>
  <c r="R374" i="32"/>
  <c r="Z374" i="32"/>
  <c r="T374" i="32"/>
  <c r="P374" i="32"/>
  <c r="Q374" i="32"/>
  <c r="K374" i="32"/>
  <c r="W374" i="32"/>
  <c r="AA374" i="32"/>
  <c r="O374" i="32"/>
  <c r="S374" i="32"/>
  <c r="I374" i="32"/>
  <c r="X374" i="32"/>
  <c r="Y374" i="32"/>
  <c r="V374" i="32"/>
  <c r="H374" i="32"/>
  <c r="N374" i="32"/>
  <c r="BW200" i="31"/>
  <c r="BX200" i="31" s="1"/>
  <c r="AO200" i="32"/>
  <c r="AV200" i="32"/>
  <c r="AQ200" i="32"/>
  <c r="AJ200" i="32"/>
  <c r="AN200" i="32"/>
  <c r="AL200" i="32"/>
  <c r="AP200" i="32"/>
  <c r="AS200" i="32"/>
  <c r="AH200" i="32"/>
  <c r="AI200" i="32"/>
  <c r="AU200" i="32"/>
  <c r="AM200" i="32"/>
  <c r="AR200" i="32"/>
  <c r="AK200" i="32"/>
  <c r="AT200" i="32"/>
  <c r="G168" i="31"/>
  <c r="BS168" i="31" s="1"/>
  <c r="BT168" i="31" s="1"/>
  <c r="BW183" i="31"/>
  <c r="BX183" i="31" s="1"/>
  <c r="AQ183" i="32"/>
  <c r="AO183" i="32"/>
  <c r="AU183" i="32"/>
  <c r="AL183" i="32"/>
  <c r="AS183" i="32"/>
  <c r="AI183" i="32"/>
  <c r="AH183" i="32"/>
  <c r="AP183" i="32"/>
  <c r="AM183" i="32"/>
  <c r="AJ183" i="32"/>
  <c r="AV183" i="32"/>
  <c r="AN183" i="32"/>
  <c r="AR183" i="32"/>
  <c r="AT183" i="32"/>
  <c r="AD183" i="32"/>
  <c r="M669" i="32"/>
  <c r="BW186" i="31"/>
  <c r="BX186" i="31" s="1"/>
  <c r="AN186" i="32"/>
  <c r="AU186" i="32"/>
  <c r="AI186" i="32"/>
  <c r="AL186" i="32"/>
  <c r="AQ186" i="32"/>
  <c r="AV186" i="32"/>
  <c r="AS186" i="32"/>
  <c r="AO186" i="32"/>
  <c r="AM186" i="32"/>
  <c r="AJ186" i="32"/>
  <c r="AH186" i="32"/>
  <c r="AP186" i="32"/>
  <c r="AR186" i="32"/>
  <c r="AK186" i="32"/>
  <c r="AD186" i="32"/>
  <c r="AT186" i="32"/>
  <c r="BW308" i="31"/>
  <c r="BX308" i="31" s="1"/>
  <c r="AM308" i="32"/>
  <c r="AV308" i="32"/>
  <c r="AL308" i="32"/>
  <c r="AI308" i="32"/>
  <c r="AU308" i="32"/>
  <c r="AQ308" i="32"/>
  <c r="AP308" i="32"/>
  <c r="AS308" i="32"/>
  <c r="AN308" i="32"/>
  <c r="AJ308" i="32"/>
  <c r="AH308" i="32"/>
  <c r="AO308" i="32"/>
  <c r="AR308" i="32"/>
  <c r="AT308" i="32"/>
  <c r="AD308" i="32"/>
  <c r="AK308" i="32"/>
  <c r="G331" i="31"/>
  <c r="BS331" i="31" s="1"/>
  <c r="BT331" i="31" s="1"/>
  <c r="BW671" i="31"/>
  <c r="BX671" i="31" s="1"/>
  <c r="AU671" i="32"/>
  <c r="AP671" i="32"/>
  <c r="AL671" i="32"/>
  <c r="AI671" i="32"/>
  <c r="AQ671" i="32"/>
  <c r="AM671" i="32"/>
  <c r="AV671" i="32"/>
  <c r="AN671" i="32"/>
  <c r="AS671" i="32"/>
  <c r="AH671" i="32"/>
  <c r="AJ671" i="32"/>
  <c r="AO671" i="32"/>
  <c r="AR671" i="32"/>
  <c r="AT671" i="32"/>
  <c r="AK671" i="32"/>
  <c r="AD671" i="32"/>
  <c r="BW377" i="31"/>
  <c r="BX377" i="31" s="1"/>
  <c r="AL377" i="32"/>
  <c r="AQ377" i="32"/>
  <c r="AN377" i="32"/>
  <c r="AH377" i="32"/>
  <c r="AP377" i="32"/>
  <c r="AS377" i="32"/>
  <c r="AM377" i="32"/>
  <c r="AU377" i="32"/>
  <c r="AI377" i="32"/>
  <c r="AJ377" i="32"/>
  <c r="AO377" i="32"/>
  <c r="AV377" i="32"/>
  <c r="AR377" i="32"/>
  <c r="AT377" i="32"/>
  <c r="AK377" i="32"/>
  <c r="AD377" i="32"/>
  <c r="J509" i="32"/>
  <c r="Z509" i="32"/>
  <c r="T509" i="32"/>
  <c r="K509" i="32"/>
  <c r="I509" i="32"/>
  <c r="AA509" i="32"/>
  <c r="X509" i="32"/>
  <c r="S509" i="32"/>
  <c r="Q509" i="32"/>
  <c r="L509" i="32"/>
  <c r="O509" i="32"/>
  <c r="AB509" i="32"/>
  <c r="R509" i="32"/>
  <c r="U509" i="32"/>
  <c r="P509" i="32"/>
  <c r="W509" i="32"/>
  <c r="V509" i="32"/>
  <c r="Y509" i="32"/>
  <c r="N509" i="32"/>
  <c r="H509" i="32"/>
  <c r="BW466" i="31"/>
  <c r="BX466" i="31" s="1"/>
  <c r="AH466" i="32"/>
  <c r="AN466" i="32"/>
  <c r="AV466" i="32"/>
  <c r="AM466" i="32"/>
  <c r="AO466" i="32"/>
  <c r="AJ466" i="32"/>
  <c r="AS466" i="32"/>
  <c r="AP466" i="32"/>
  <c r="AU466" i="32"/>
  <c r="AQ466" i="32"/>
  <c r="AL466" i="32"/>
  <c r="AI466" i="32"/>
  <c r="AR466" i="32"/>
  <c r="AT466" i="32"/>
  <c r="AD466" i="32"/>
  <c r="BW15" i="31"/>
  <c r="BX15" i="31" s="1"/>
  <c r="AH15" i="32"/>
  <c r="AV15" i="32"/>
  <c r="AL15" i="32"/>
  <c r="AU15" i="32"/>
  <c r="AP15" i="32"/>
  <c r="AI15" i="32"/>
  <c r="AS15" i="32"/>
  <c r="AO15" i="32"/>
  <c r="AJ15" i="32"/>
  <c r="AN15" i="32"/>
  <c r="AM15" i="32"/>
  <c r="AQ15" i="32"/>
  <c r="AR15" i="32"/>
  <c r="AK15" i="32"/>
  <c r="AD15" i="32"/>
  <c r="M593" i="32"/>
  <c r="BW212" i="31"/>
  <c r="BX212" i="31" s="1"/>
  <c r="AO212" i="32"/>
  <c r="AM212" i="32"/>
  <c r="AJ212" i="32"/>
  <c r="AV212" i="32"/>
  <c r="AN212" i="32"/>
  <c r="AL212" i="32"/>
  <c r="AP212" i="32"/>
  <c r="AS212" i="32"/>
  <c r="AH212" i="32"/>
  <c r="AI212" i="32"/>
  <c r="AU212" i="32"/>
  <c r="AQ212" i="32"/>
  <c r="AR212" i="32"/>
  <c r="AK212" i="32"/>
  <c r="AD212" i="32"/>
  <c r="AT212" i="32"/>
  <c r="BW227" i="31"/>
  <c r="BX227" i="31" s="1"/>
  <c r="AP227" i="32"/>
  <c r="AS227" i="32"/>
  <c r="AI227" i="32"/>
  <c r="AM227" i="32"/>
  <c r="AJ227" i="32"/>
  <c r="AV227" i="32"/>
  <c r="AO227" i="32"/>
  <c r="AL227" i="32"/>
  <c r="AH227" i="32"/>
  <c r="AQ227" i="32"/>
  <c r="AU227" i="32"/>
  <c r="AN227" i="32"/>
  <c r="AR227" i="32"/>
  <c r="AT227" i="32"/>
  <c r="AK227" i="32"/>
  <c r="AD227" i="32"/>
  <c r="BW512" i="31"/>
  <c r="BX512" i="31" s="1"/>
  <c r="AO512" i="32"/>
  <c r="AV512" i="32"/>
  <c r="AH512" i="32"/>
  <c r="AU512" i="32"/>
  <c r="AQ512" i="32"/>
  <c r="AL512" i="32"/>
  <c r="AJ512" i="32"/>
  <c r="AI512" i="32"/>
  <c r="AS512" i="32"/>
  <c r="AP512" i="32"/>
  <c r="AM512" i="32"/>
  <c r="AN512" i="32"/>
  <c r="AR512" i="32"/>
  <c r="AD512" i="32"/>
  <c r="AT512" i="32"/>
  <c r="AK512" i="32"/>
  <c r="BW399" i="31"/>
  <c r="BX399" i="31" s="1"/>
  <c r="AS399" i="32"/>
  <c r="AJ399" i="32"/>
  <c r="AM399" i="32"/>
  <c r="AI399" i="32"/>
  <c r="AL399" i="32"/>
  <c r="AV399" i="32"/>
  <c r="AO399" i="32"/>
  <c r="AU399" i="32"/>
  <c r="AP399" i="32"/>
  <c r="AQ399" i="32"/>
  <c r="AN399" i="32"/>
  <c r="AH399" i="32"/>
  <c r="AR399" i="32"/>
  <c r="AK399" i="32"/>
  <c r="AD399" i="32"/>
  <c r="AT399" i="32"/>
  <c r="S506" i="32"/>
  <c r="AB506" i="32"/>
  <c r="O506" i="32"/>
  <c r="U506" i="32"/>
  <c r="L506" i="32"/>
  <c r="T506" i="32"/>
  <c r="J506" i="32"/>
  <c r="I506" i="32"/>
  <c r="Z506" i="32"/>
  <c r="X506" i="32"/>
  <c r="K506" i="32"/>
  <c r="AA506" i="32"/>
  <c r="P506" i="32"/>
  <c r="W506" i="32"/>
  <c r="Q506" i="32"/>
  <c r="R506" i="32"/>
  <c r="N506" i="32"/>
  <c r="V506" i="32"/>
  <c r="H506" i="32"/>
  <c r="Y506" i="32"/>
  <c r="P396" i="32"/>
  <c r="L396" i="32"/>
  <c r="AB396" i="32"/>
  <c r="T396" i="32"/>
  <c r="J396" i="32"/>
  <c r="O396" i="32"/>
  <c r="R396" i="32"/>
  <c r="AA396" i="32"/>
  <c r="U396" i="32"/>
  <c r="Z396" i="32"/>
  <c r="Q396" i="32"/>
  <c r="K396" i="32"/>
  <c r="W396" i="32"/>
  <c r="S396" i="32"/>
  <c r="I396" i="32"/>
  <c r="X396" i="32"/>
  <c r="N396" i="32"/>
  <c r="Y396" i="32"/>
  <c r="V396" i="32"/>
  <c r="H396" i="32"/>
  <c r="BW636" i="31"/>
  <c r="BX636" i="31" s="1"/>
  <c r="AJ636" i="32"/>
  <c r="AH636" i="32"/>
  <c r="AU636" i="32"/>
  <c r="AQ636" i="32"/>
  <c r="AL636" i="32"/>
  <c r="AI636" i="32"/>
  <c r="AO636" i="32"/>
  <c r="AV636" i="32"/>
  <c r="AN636" i="32"/>
  <c r="AP636" i="32"/>
  <c r="AS636" i="32"/>
  <c r="AM636" i="32"/>
  <c r="AR636" i="32"/>
  <c r="AT636" i="32"/>
  <c r="AD636" i="32"/>
  <c r="BW448" i="31"/>
  <c r="BX448" i="31" s="1"/>
  <c r="AJ448" i="32"/>
  <c r="AP448" i="32"/>
  <c r="AS448" i="32"/>
  <c r="AM448" i="32"/>
  <c r="AO448" i="32"/>
  <c r="AN448" i="32"/>
  <c r="AV448" i="32"/>
  <c r="AL448" i="32"/>
  <c r="AU448" i="32"/>
  <c r="AH448" i="32"/>
  <c r="AI448" i="32"/>
  <c r="AQ448" i="32"/>
  <c r="AR448" i="32"/>
  <c r="AK448" i="32"/>
  <c r="AD448" i="32"/>
  <c r="AT448" i="32"/>
  <c r="BW267" i="31"/>
  <c r="BX267" i="31" s="1"/>
  <c r="AH267" i="32"/>
  <c r="AN267" i="32"/>
  <c r="AQ267" i="32"/>
  <c r="AO267" i="32"/>
  <c r="AU267" i="32"/>
  <c r="AL267" i="32"/>
  <c r="AJ267" i="32"/>
  <c r="AP267" i="32"/>
  <c r="AS267" i="32"/>
  <c r="AM267" i="32"/>
  <c r="AI267" i="32"/>
  <c r="AV267" i="32"/>
  <c r="AR267" i="32"/>
  <c r="AD267" i="32"/>
  <c r="AK267" i="32"/>
  <c r="AT267" i="32"/>
  <c r="G337" i="31"/>
  <c r="BP337" i="31" s="1"/>
  <c r="BW263" i="31"/>
  <c r="BX263" i="31" s="1"/>
  <c r="AS263" i="32"/>
  <c r="AP263" i="32"/>
  <c r="AI263" i="32"/>
  <c r="AM263" i="32"/>
  <c r="AV263" i="32"/>
  <c r="AQ263" i="32"/>
  <c r="AN263" i="32"/>
  <c r="AO263" i="32"/>
  <c r="AH263" i="32"/>
  <c r="AU263" i="32"/>
  <c r="AL263" i="32"/>
  <c r="AJ263" i="32"/>
  <c r="AR263" i="32"/>
  <c r="AT263" i="32"/>
  <c r="AD263" i="32"/>
  <c r="AK263" i="32"/>
  <c r="G182" i="31"/>
  <c r="BS182" i="31" s="1"/>
  <c r="BT182" i="31" s="1"/>
  <c r="BW239" i="31"/>
  <c r="BX239" i="31" s="1"/>
  <c r="AJ239" i="32"/>
  <c r="AS239" i="32"/>
  <c r="AQ239" i="32"/>
  <c r="AO239" i="32"/>
  <c r="AU239" i="32"/>
  <c r="AL239" i="32"/>
  <c r="AP239" i="32"/>
  <c r="AI239" i="32"/>
  <c r="AV239" i="32"/>
  <c r="AN239" i="32"/>
  <c r="AM239" i="32"/>
  <c r="AH239" i="32"/>
  <c r="AR239" i="32"/>
  <c r="AK239" i="32"/>
  <c r="AT239" i="32"/>
  <c r="AD239" i="32"/>
  <c r="Z76" i="32"/>
  <c r="Q76" i="32"/>
  <c r="K76" i="32"/>
  <c r="W76" i="32"/>
  <c r="AA76" i="32"/>
  <c r="L76" i="32"/>
  <c r="P76" i="32"/>
  <c r="S76" i="32"/>
  <c r="U76" i="32"/>
  <c r="AB76" i="32"/>
  <c r="J76" i="32"/>
  <c r="R76" i="32"/>
  <c r="I76" i="32"/>
  <c r="X76" i="32"/>
  <c r="O76" i="32"/>
  <c r="T76" i="32"/>
  <c r="Y76" i="32"/>
  <c r="V76" i="32"/>
  <c r="N76" i="32"/>
  <c r="H76" i="32"/>
  <c r="G86" i="31"/>
  <c r="BP86" i="31" s="1"/>
  <c r="BW485" i="31"/>
  <c r="BX485" i="31" s="1"/>
  <c r="AL485" i="32"/>
  <c r="AU485" i="32"/>
  <c r="AM485" i="32"/>
  <c r="AO485" i="32"/>
  <c r="AV485" i="32"/>
  <c r="AQ485" i="32"/>
  <c r="AI485" i="32"/>
  <c r="AJ485" i="32"/>
  <c r="AN485" i="32"/>
  <c r="AS485" i="32"/>
  <c r="AH485" i="32"/>
  <c r="AP485" i="32"/>
  <c r="AR485" i="32"/>
  <c r="AT485" i="32"/>
  <c r="AK485" i="32"/>
  <c r="BW48" i="31"/>
  <c r="BX48" i="31" s="1"/>
  <c r="AV48" i="32"/>
  <c r="AO48" i="32"/>
  <c r="AM48" i="32"/>
  <c r="AI48" i="32"/>
  <c r="AL48" i="32"/>
  <c r="AH48" i="32"/>
  <c r="AQ48" i="32"/>
  <c r="AU48" i="32"/>
  <c r="AS48" i="32"/>
  <c r="AJ48" i="32"/>
  <c r="AP48" i="32"/>
  <c r="AN48" i="32"/>
  <c r="AR48" i="32"/>
  <c r="AD48" i="32"/>
  <c r="AT48" i="32"/>
  <c r="BW249" i="31"/>
  <c r="BX249" i="31" s="1"/>
  <c r="AI249" i="32"/>
  <c r="AL249" i="32"/>
  <c r="AP249" i="32"/>
  <c r="AU249" i="32"/>
  <c r="AN249" i="32"/>
  <c r="AQ249" i="32"/>
  <c r="AH249" i="32"/>
  <c r="AJ249" i="32"/>
  <c r="AO249" i="32"/>
  <c r="AV249" i="32"/>
  <c r="AS249" i="32"/>
  <c r="AM249" i="32"/>
  <c r="AR249" i="32"/>
  <c r="AD249" i="32"/>
  <c r="AK249" i="32"/>
  <c r="AT249" i="32"/>
  <c r="BW567" i="31"/>
  <c r="BX567" i="31" s="1"/>
  <c r="AJ567" i="32"/>
  <c r="AH567" i="32"/>
  <c r="AN567" i="32"/>
  <c r="AU567" i="32"/>
  <c r="AP567" i="32"/>
  <c r="AQ567" i="32"/>
  <c r="AV567" i="32"/>
  <c r="AO567" i="32"/>
  <c r="AL567" i="32"/>
  <c r="AM567" i="32"/>
  <c r="AS567" i="32"/>
  <c r="AI567" i="32"/>
  <c r="AR567" i="32"/>
  <c r="AD567" i="32"/>
  <c r="AT567" i="32"/>
  <c r="AK567" i="32"/>
  <c r="M563" i="32"/>
  <c r="M445" i="32"/>
  <c r="BW450" i="31"/>
  <c r="BX450" i="31" s="1"/>
  <c r="AN450" i="32"/>
  <c r="AJ450" i="32"/>
  <c r="AS450" i="32"/>
  <c r="AP450" i="32"/>
  <c r="AI450" i="32"/>
  <c r="AL450" i="32"/>
  <c r="AQ450" i="32"/>
  <c r="AU450" i="32"/>
  <c r="AM450" i="32"/>
  <c r="AH450" i="32"/>
  <c r="AV450" i="32"/>
  <c r="AO450" i="32"/>
  <c r="AR450" i="32"/>
  <c r="AT450" i="32"/>
  <c r="AK450" i="32"/>
  <c r="BW637" i="31"/>
  <c r="BX637" i="31" s="1"/>
  <c r="AL637" i="32"/>
  <c r="AJ637" i="32"/>
  <c r="AP637" i="32"/>
  <c r="AS637" i="32"/>
  <c r="AU637" i="32"/>
  <c r="AQ637" i="32"/>
  <c r="AN637" i="32"/>
  <c r="AH637" i="32"/>
  <c r="AV637" i="32"/>
  <c r="AM637" i="32"/>
  <c r="AO637" i="32"/>
  <c r="AI637" i="32"/>
  <c r="AR637" i="32"/>
  <c r="AT637" i="32"/>
  <c r="AD637" i="32"/>
  <c r="AK637" i="32"/>
  <c r="G171" i="31"/>
  <c r="BW620" i="31"/>
  <c r="BX620" i="31" s="1"/>
  <c r="AO620" i="32"/>
  <c r="AV620" i="32"/>
  <c r="AQ620" i="32"/>
  <c r="AL620" i="32"/>
  <c r="AI620" i="32"/>
  <c r="AJ620" i="32"/>
  <c r="AP620" i="32"/>
  <c r="AS620" i="32"/>
  <c r="AM620" i="32"/>
  <c r="AH620" i="32"/>
  <c r="AU620" i="32"/>
  <c r="AN620" i="32"/>
  <c r="AR620" i="32"/>
  <c r="AD620" i="32"/>
  <c r="AT620" i="32"/>
  <c r="AK620" i="32"/>
  <c r="G537" i="31"/>
  <c r="BS537" i="31" s="1"/>
  <c r="BT537" i="31" s="1"/>
  <c r="M361" i="32"/>
  <c r="BW651" i="31"/>
  <c r="BX651" i="31" s="1"/>
  <c r="AJ651" i="32"/>
  <c r="AQ651" i="32"/>
  <c r="AM651" i="32"/>
  <c r="AI651" i="32"/>
  <c r="AL651" i="32"/>
  <c r="AS651" i="32"/>
  <c r="AV651" i="32"/>
  <c r="AO651" i="32"/>
  <c r="AU651" i="32"/>
  <c r="AP651" i="32"/>
  <c r="AN651" i="32"/>
  <c r="AH651" i="32"/>
  <c r="AR651" i="32"/>
  <c r="AD651" i="32"/>
  <c r="AT651" i="32"/>
  <c r="AK651" i="32"/>
  <c r="BJ79" i="31"/>
  <c r="BJ168" i="31"/>
  <c r="BW168" i="31"/>
  <c r="BX168" i="31" s="1"/>
  <c r="AV168" i="32"/>
  <c r="AM168" i="32"/>
  <c r="AI168" i="32"/>
  <c r="AL168" i="32"/>
  <c r="AQ168" i="32"/>
  <c r="AO168" i="32"/>
  <c r="AU168" i="32"/>
  <c r="AH168" i="32"/>
  <c r="AP168" i="32"/>
  <c r="AN168" i="32"/>
  <c r="AS168" i="32"/>
  <c r="AJ168" i="32"/>
  <c r="AR168" i="32"/>
  <c r="AK168" i="32"/>
  <c r="AT168" i="32"/>
  <c r="AD168" i="32"/>
  <c r="AD276" i="32"/>
  <c r="AK46" i="32"/>
  <c r="M647" i="32"/>
  <c r="M206" i="32"/>
  <c r="AF661" i="32"/>
  <c r="AA321" i="32"/>
  <c r="U321" i="32"/>
  <c r="O321" i="32"/>
  <c r="T321" i="32"/>
  <c r="L321" i="32"/>
  <c r="AB321" i="32"/>
  <c r="K321" i="32"/>
  <c r="Q321" i="32"/>
  <c r="R321" i="32"/>
  <c r="W321" i="32"/>
  <c r="P321" i="32"/>
  <c r="X321" i="32"/>
  <c r="S321" i="32"/>
  <c r="Z321" i="32"/>
  <c r="J321" i="32"/>
  <c r="I321" i="32"/>
  <c r="H321" i="32"/>
  <c r="Y321" i="32"/>
  <c r="V321" i="32"/>
  <c r="AR544" i="32"/>
  <c r="AR475" i="32"/>
  <c r="M423" i="32"/>
  <c r="U343" i="32"/>
  <c r="L343" i="32"/>
  <c r="AB343" i="32"/>
  <c r="J343" i="32"/>
  <c r="R343" i="32"/>
  <c r="Z343" i="32"/>
  <c r="T343" i="32"/>
  <c r="W343" i="32"/>
  <c r="O343" i="32"/>
  <c r="K343" i="32"/>
  <c r="I343" i="32"/>
  <c r="AA343" i="32"/>
  <c r="X343" i="32"/>
  <c r="P343" i="32"/>
  <c r="S343" i="32"/>
  <c r="Q343" i="32"/>
  <c r="H343" i="32"/>
  <c r="Y343" i="32"/>
  <c r="N343" i="32"/>
  <c r="V343" i="32"/>
  <c r="M610" i="32"/>
  <c r="M292" i="32"/>
  <c r="J105" i="32"/>
  <c r="R105" i="32"/>
  <c r="Z105" i="32"/>
  <c r="U105" i="32"/>
  <c r="I105" i="32"/>
  <c r="O105" i="32"/>
  <c r="X105" i="32"/>
  <c r="P105" i="32"/>
  <c r="S105" i="32"/>
  <c r="W105" i="32"/>
  <c r="K105" i="32"/>
  <c r="Q105" i="32"/>
  <c r="T105" i="32"/>
  <c r="AA105" i="32"/>
  <c r="L105" i="32"/>
  <c r="AB105" i="32"/>
  <c r="N105" i="32"/>
  <c r="Y105" i="32"/>
  <c r="H105" i="32"/>
  <c r="V105" i="32"/>
  <c r="AT8" i="32"/>
  <c r="AR109" i="32"/>
  <c r="AD180" i="32"/>
  <c r="AT401" i="32"/>
  <c r="U284" i="32"/>
  <c r="Z284" i="32"/>
  <c r="Q284" i="32"/>
  <c r="K284" i="32"/>
  <c r="W284" i="32"/>
  <c r="AA284" i="32"/>
  <c r="L284" i="32"/>
  <c r="P284" i="32"/>
  <c r="S284" i="32"/>
  <c r="R284" i="32"/>
  <c r="AB284" i="32"/>
  <c r="O284" i="32"/>
  <c r="T284" i="32"/>
  <c r="I284" i="32"/>
  <c r="J284" i="32"/>
  <c r="X284" i="32"/>
  <c r="H284" i="32"/>
  <c r="V284" i="32"/>
  <c r="Y284" i="32"/>
  <c r="N625" i="32"/>
  <c r="N277" i="32"/>
  <c r="N158" i="32"/>
  <c r="J193" i="32"/>
  <c r="R193" i="32"/>
  <c r="Z193" i="32"/>
  <c r="I193" i="32"/>
  <c r="X193" i="32"/>
  <c r="S193" i="32"/>
  <c r="K193" i="32"/>
  <c r="Q193" i="32"/>
  <c r="AA193" i="32"/>
  <c r="L193" i="32"/>
  <c r="AB193" i="32"/>
  <c r="T193" i="32"/>
  <c r="W193" i="32"/>
  <c r="O193" i="32"/>
  <c r="P193" i="32"/>
  <c r="U193" i="32"/>
  <c r="H193" i="32"/>
  <c r="V193" i="32"/>
  <c r="N193" i="32"/>
  <c r="Y193" i="32"/>
  <c r="BW342" i="31"/>
  <c r="BX342" i="31" s="1"/>
  <c r="AI342" i="32"/>
  <c r="AL342" i="32"/>
  <c r="AQ342" i="32"/>
  <c r="AV342" i="32"/>
  <c r="AN342" i="32"/>
  <c r="AU342" i="32"/>
  <c r="AH342" i="32"/>
  <c r="AS342" i="32"/>
  <c r="AM342" i="32"/>
  <c r="AP342" i="32"/>
  <c r="AJ342" i="32"/>
  <c r="AO342" i="32"/>
  <c r="AR342" i="32"/>
  <c r="AK342" i="32"/>
  <c r="AT342" i="32"/>
  <c r="L279" i="32"/>
  <c r="AB279" i="32"/>
  <c r="T279" i="32"/>
  <c r="J279" i="32"/>
  <c r="R279" i="32"/>
  <c r="U279" i="32"/>
  <c r="Z279" i="32"/>
  <c r="I279" i="32"/>
  <c r="W279" i="32"/>
  <c r="O279" i="32"/>
  <c r="AA279" i="32"/>
  <c r="X279" i="32"/>
  <c r="Q279" i="32"/>
  <c r="P279" i="32"/>
  <c r="S279" i="32"/>
  <c r="K279" i="32"/>
  <c r="H279" i="32"/>
  <c r="V279" i="32"/>
  <c r="Y279" i="32"/>
  <c r="N279" i="32"/>
  <c r="BW196" i="31"/>
  <c r="BX196" i="31" s="1"/>
  <c r="AV196" i="32"/>
  <c r="AO196" i="32"/>
  <c r="AH196" i="32"/>
  <c r="AM196" i="32"/>
  <c r="AU196" i="32"/>
  <c r="AI196" i="32"/>
  <c r="AS196" i="32"/>
  <c r="AQ196" i="32"/>
  <c r="AJ196" i="32"/>
  <c r="AL196" i="32"/>
  <c r="AP196" i="32"/>
  <c r="AN196" i="32"/>
  <c r="AR196" i="32"/>
  <c r="AK196" i="32"/>
  <c r="AD196" i="32"/>
  <c r="AT196" i="32"/>
  <c r="BW216" i="31"/>
  <c r="BX216" i="31" s="1"/>
  <c r="AO216" i="32"/>
  <c r="AM216" i="32"/>
  <c r="AV216" i="32"/>
  <c r="AJ216" i="32"/>
  <c r="AI216" i="32"/>
  <c r="AU216" i="32"/>
  <c r="AQ216" i="32"/>
  <c r="AH216" i="32"/>
  <c r="AP216" i="32"/>
  <c r="AS216" i="32"/>
  <c r="AN216" i="32"/>
  <c r="AL216" i="32"/>
  <c r="AR216" i="32"/>
  <c r="AD216" i="32"/>
  <c r="AT216" i="32"/>
  <c r="AK216" i="32"/>
  <c r="BW528" i="31"/>
  <c r="BX528" i="31" s="1"/>
  <c r="AN528" i="32"/>
  <c r="AL528" i="32"/>
  <c r="AO528" i="32"/>
  <c r="AQ528" i="32"/>
  <c r="AH528" i="32"/>
  <c r="AU528" i="32"/>
  <c r="AI528" i="32"/>
  <c r="AV528" i="32"/>
  <c r="AP528" i="32"/>
  <c r="AS528" i="32"/>
  <c r="AM528" i="32"/>
  <c r="AJ528" i="32"/>
  <c r="AR528" i="32"/>
  <c r="AD528" i="32"/>
  <c r="AK528" i="32"/>
  <c r="AT528" i="32"/>
  <c r="Z360" i="32"/>
  <c r="O360" i="32"/>
  <c r="S360" i="32"/>
  <c r="L360" i="32"/>
  <c r="AB360" i="32"/>
  <c r="R360" i="32"/>
  <c r="AA360" i="32"/>
  <c r="U360" i="32"/>
  <c r="T360" i="32"/>
  <c r="I360" i="32"/>
  <c r="W360" i="32"/>
  <c r="X360" i="32"/>
  <c r="K360" i="32"/>
  <c r="Q360" i="32"/>
  <c r="J360" i="32"/>
  <c r="P360" i="32"/>
  <c r="V360" i="32"/>
  <c r="Y360" i="32"/>
  <c r="H360" i="32"/>
  <c r="AD109" i="32"/>
  <c r="BJ86" i="31"/>
  <c r="BW37" i="31"/>
  <c r="BX37" i="31" s="1"/>
  <c r="AL37" i="32"/>
  <c r="AQ37" i="32"/>
  <c r="AI37" i="32"/>
  <c r="AJ37" i="32"/>
  <c r="AP37" i="32"/>
  <c r="AN37" i="32"/>
  <c r="AS37" i="32"/>
  <c r="AU37" i="32"/>
  <c r="AM37" i="32"/>
  <c r="AV37" i="32"/>
  <c r="AH37" i="32"/>
  <c r="AO37" i="32"/>
  <c r="AR37" i="32"/>
  <c r="AT37" i="32"/>
  <c r="AK37" i="32"/>
  <c r="AD37" i="32"/>
  <c r="BW625" i="31"/>
  <c r="BX625" i="31" s="1"/>
  <c r="AL625" i="32"/>
  <c r="AH625" i="32"/>
  <c r="AQ625" i="32"/>
  <c r="AJ625" i="32"/>
  <c r="AN625" i="32"/>
  <c r="AP625" i="32"/>
  <c r="AS625" i="32"/>
  <c r="AO625" i="32"/>
  <c r="AU625" i="32"/>
  <c r="AI625" i="32"/>
  <c r="AM625" i="32"/>
  <c r="AV625" i="32"/>
  <c r="AR625" i="32"/>
  <c r="AT625" i="32"/>
  <c r="AK625" i="32"/>
  <c r="AD625" i="32"/>
  <c r="U602" i="32"/>
  <c r="L602" i="32"/>
  <c r="O602" i="32"/>
  <c r="T602" i="32"/>
  <c r="AB602" i="32"/>
  <c r="Q602" i="32"/>
  <c r="R602" i="32"/>
  <c r="AA602" i="32"/>
  <c r="K602" i="32"/>
  <c r="Z602" i="32"/>
  <c r="S602" i="32"/>
  <c r="P602" i="32"/>
  <c r="J602" i="32"/>
  <c r="I602" i="32"/>
  <c r="X602" i="32"/>
  <c r="W602" i="32"/>
  <c r="H602" i="32"/>
  <c r="Y602" i="32"/>
  <c r="V602" i="32"/>
  <c r="N602" i="32"/>
  <c r="BW339" i="31"/>
  <c r="BX339" i="31" s="1"/>
  <c r="AS339" i="32"/>
  <c r="AJ339" i="32"/>
  <c r="AI339" i="32"/>
  <c r="AM339" i="32"/>
  <c r="AV339" i="32"/>
  <c r="AP339" i="32"/>
  <c r="AQ339" i="32"/>
  <c r="AN339" i="32"/>
  <c r="AU339" i="32"/>
  <c r="AO339" i="32"/>
  <c r="AL339" i="32"/>
  <c r="AH339" i="32"/>
  <c r="AR339" i="32"/>
  <c r="AD339" i="32"/>
  <c r="AT339" i="32"/>
  <c r="AK339" i="32"/>
  <c r="BW532" i="31"/>
  <c r="BX532" i="31" s="1"/>
  <c r="AV532" i="32"/>
  <c r="AO532" i="32"/>
  <c r="AI532" i="32"/>
  <c r="AJ532" i="32"/>
  <c r="AP532" i="32"/>
  <c r="AS532" i="32"/>
  <c r="AM532" i="32"/>
  <c r="AL532" i="32"/>
  <c r="AH532" i="32"/>
  <c r="AN532" i="32"/>
  <c r="AU532" i="32"/>
  <c r="AQ532" i="32"/>
  <c r="AR532" i="32"/>
  <c r="AD532" i="32"/>
  <c r="AK532" i="32"/>
  <c r="AT532" i="32"/>
  <c r="BP106" i="31"/>
  <c r="U106" i="32"/>
  <c r="J106" i="32"/>
  <c r="L106" i="32"/>
  <c r="R106" i="32"/>
  <c r="Z106" i="32"/>
  <c r="Q106" i="32"/>
  <c r="W106" i="32"/>
  <c r="K106" i="32"/>
  <c r="I106" i="32"/>
  <c r="AB106" i="32"/>
  <c r="P106" i="32"/>
  <c r="X106" i="32"/>
  <c r="S106" i="32"/>
  <c r="O106" i="32"/>
  <c r="AA106" i="32"/>
  <c r="T106" i="32"/>
  <c r="Y106" i="32"/>
  <c r="H106" i="32"/>
  <c r="V106" i="32"/>
  <c r="BS433" i="31"/>
  <c r="BT433" i="31" s="1"/>
  <c r="AA433" i="32"/>
  <c r="W433" i="32"/>
  <c r="L433" i="32"/>
  <c r="AB433" i="32"/>
  <c r="U433" i="32"/>
  <c r="Q433" i="32"/>
  <c r="J433" i="32"/>
  <c r="Z433" i="32"/>
  <c r="I433" i="32"/>
  <c r="O433" i="32"/>
  <c r="K433" i="32"/>
  <c r="P433" i="32"/>
  <c r="R433" i="32"/>
  <c r="S433" i="32"/>
  <c r="X433" i="32"/>
  <c r="T433" i="32"/>
  <c r="V433" i="32"/>
  <c r="N433" i="32"/>
  <c r="H433" i="32"/>
  <c r="Y433" i="32"/>
  <c r="BS352" i="31"/>
  <c r="BT352" i="31" s="1"/>
  <c r="Z352" i="32"/>
  <c r="P352" i="32"/>
  <c r="S352" i="32"/>
  <c r="O352" i="32"/>
  <c r="AA352" i="32"/>
  <c r="L352" i="32"/>
  <c r="J352" i="32"/>
  <c r="R352" i="32"/>
  <c r="I352" i="32"/>
  <c r="U352" i="32"/>
  <c r="AB352" i="32"/>
  <c r="X352" i="32"/>
  <c r="K352" i="32"/>
  <c r="T352" i="32"/>
  <c r="W352" i="32"/>
  <c r="Q352" i="32"/>
  <c r="V352" i="32"/>
  <c r="N352" i="32"/>
  <c r="Y352" i="32"/>
  <c r="H352" i="32"/>
  <c r="J707" i="31"/>
  <c r="J708" i="31" s="1"/>
  <c r="BW604" i="31"/>
  <c r="BX604" i="31" s="1"/>
  <c r="AO604" i="32"/>
  <c r="AV604" i="32"/>
  <c r="AJ604" i="32"/>
  <c r="AP604" i="32"/>
  <c r="AS604" i="32"/>
  <c r="AM604" i="32"/>
  <c r="AN604" i="32"/>
  <c r="AU604" i="32"/>
  <c r="AQ604" i="32"/>
  <c r="AH604" i="32"/>
  <c r="AL604" i="32"/>
  <c r="AI604" i="32"/>
  <c r="AR604" i="32"/>
  <c r="AK604" i="32"/>
  <c r="AD604" i="32"/>
  <c r="AT604" i="32"/>
  <c r="BW25" i="31"/>
  <c r="BX25" i="31" s="1"/>
  <c r="AN25" i="32"/>
  <c r="AP25" i="32"/>
  <c r="AS25" i="32"/>
  <c r="AV25" i="32"/>
  <c r="AO25" i="32"/>
  <c r="AH25" i="32"/>
  <c r="AI25" i="32"/>
  <c r="AL25" i="32"/>
  <c r="AM25" i="32"/>
  <c r="AJ25" i="32"/>
  <c r="AQ25" i="32"/>
  <c r="AU25" i="32"/>
  <c r="AR25" i="32"/>
  <c r="AT25" i="32"/>
  <c r="AD25" i="32"/>
  <c r="AK25" i="32"/>
  <c r="AG640" i="32"/>
  <c r="BW285" i="31"/>
  <c r="BX285" i="31" s="1"/>
  <c r="AL285" i="32"/>
  <c r="AS285" i="32"/>
  <c r="AP285" i="32"/>
  <c r="AI285" i="32"/>
  <c r="AQ285" i="32"/>
  <c r="AU285" i="32"/>
  <c r="AM285" i="32"/>
  <c r="AJ285" i="32"/>
  <c r="AN285" i="32"/>
  <c r="AV285" i="32"/>
  <c r="AH285" i="32"/>
  <c r="AO285" i="32"/>
  <c r="AR285" i="32"/>
  <c r="AK285" i="32"/>
  <c r="AT285" i="32"/>
  <c r="AD285" i="32"/>
  <c r="BW233" i="31"/>
  <c r="BX233" i="31" s="1"/>
  <c r="AL233" i="32"/>
  <c r="AU233" i="32"/>
  <c r="AN233" i="32"/>
  <c r="AS233" i="32"/>
  <c r="AI233" i="32"/>
  <c r="AJ233" i="32"/>
  <c r="AH233" i="32"/>
  <c r="AM233" i="32"/>
  <c r="AO233" i="32"/>
  <c r="AV233" i="32"/>
  <c r="AQ233" i="32"/>
  <c r="AP233" i="32"/>
  <c r="AR233" i="32"/>
  <c r="AT233" i="32"/>
  <c r="AK233" i="32"/>
  <c r="AD233" i="32"/>
  <c r="BW547" i="31"/>
  <c r="BX547" i="31" s="1"/>
  <c r="AJ547" i="32"/>
  <c r="AP547" i="32"/>
  <c r="AV547" i="32"/>
  <c r="AO547" i="32"/>
  <c r="AM547" i="32"/>
  <c r="AH547" i="32"/>
  <c r="AN547" i="32"/>
  <c r="AS547" i="32"/>
  <c r="AU547" i="32"/>
  <c r="AI547" i="32"/>
  <c r="AQ547" i="32"/>
  <c r="AL547" i="32"/>
  <c r="AR547" i="32"/>
  <c r="AK547" i="32"/>
  <c r="AD547" i="32"/>
  <c r="AT547" i="32"/>
  <c r="BW373" i="31"/>
  <c r="BX373" i="31" s="1"/>
  <c r="AQ373" i="32"/>
  <c r="AP373" i="32"/>
  <c r="AS373" i="32"/>
  <c r="AN373" i="32"/>
  <c r="AH373" i="32"/>
  <c r="AU373" i="32"/>
  <c r="AL373" i="32"/>
  <c r="AJ373" i="32"/>
  <c r="AM373" i="32"/>
  <c r="AO373" i="32"/>
  <c r="AV373" i="32"/>
  <c r="AI373" i="32"/>
  <c r="AR373" i="32"/>
  <c r="AD373" i="32"/>
  <c r="AT373" i="32"/>
  <c r="AK373" i="32"/>
  <c r="BW608" i="31"/>
  <c r="BX608" i="31" s="1"/>
  <c r="AV608" i="32"/>
  <c r="AH608" i="32"/>
  <c r="AU608" i="32"/>
  <c r="AQ608" i="32"/>
  <c r="AL608" i="32"/>
  <c r="AP608" i="32"/>
  <c r="AS608" i="32"/>
  <c r="AI608" i="32"/>
  <c r="AJ608" i="32"/>
  <c r="AM608" i="32"/>
  <c r="AO608" i="32"/>
  <c r="AN608" i="32"/>
  <c r="AR608" i="32"/>
  <c r="AK608" i="32"/>
  <c r="AT608" i="32"/>
  <c r="AD608" i="32"/>
  <c r="BW527" i="31"/>
  <c r="BX527" i="31" s="1"/>
  <c r="AS527" i="32"/>
  <c r="AQ527" i="32"/>
  <c r="AM527" i="32"/>
  <c r="AI527" i="32"/>
  <c r="AL527" i="32"/>
  <c r="AV527" i="32"/>
  <c r="AO527" i="32"/>
  <c r="AU527" i="32"/>
  <c r="AH527" i="32"/>
  <c r="AP527" i="32"/>
  <c r="AN527" i="32"/>
  <c r="AJ527" i="32"/>
  <c r="AR527" i="32"/>
  <c r="AT527" i="32"/>
  <c r="AK527" i="32"/>
  <c r="AD527" i="32"/>
  <c r="AR472" i="31"/>
  <c r="U694" i="32"/>
  <c r="L694" i="32"/>
  <c r="AB694" i="32"/>
  <c r="T694" i="32"/>
  <c r="AA694" i="32"/>
  <c r="O694" i="32"/>
  <c r="P694" i="32"/>
  <c r="R694" i="32"/>
  <c r="W694" i="32"/>
  <c r="I694" i="32"/>
  <c r="X694" i="32"/>
  <c r="K694" i="32"/>
  <c r="Q694" i="32"/>
  <c r="S694" i="32"/>
  <c r="J694" i="32"/>
  <c r="Z694" i="32"/>
  <c r="Y694" i="32"/>
  <c r="H694" i="32"/>
  <c r="N694" i="32"/>
  <c r="V694" i="32"/>
  <c r="AT694" i="32"/>
  <c r="T696" i="32"/>
  <c r="U696" i="32"/>
  <c r="J696" i="32"/>
  <c r="Z696" i="32"/>
  <c r="R696" i="32"/>
  <c r="L696" i="32"/>
  <c r="AB696" i="32"/>
  <c r="O696" i="32"/>
  <c r="P696" i="32"/>
  <c r="W696" i="32"/>
  <c r="I696" i="32"/>
  <c r="K696" i="32"/>
  <c r="X696" i="32"/>
  <c r="AA696" i="32"/>
  <c r="Q696" i="32"/>
  <c r="S696" i="32"/>
  <c r="V696" i="32"/>
  <c r="H696" i="32"/>
  <c r="Y696" i="32"/>
  <c r="BJ199" i="31"/>
  <c r="P464" i="32"/>
  <c r="U464" i="32"/>
  <c r="L464" i="32"/>
  <c r="AB464" i="32"/>
  <c r="T464" i="32"/>
  <c r="O464" i="32"/>
  <c r="R464" i="32"/>
  <c r="AA464" i="32"/>
  <c r="Q464" i="32"/>
  <c r="K464" i="32"/>
  <c r="J464" i="32"/>
  <c r="X464" i="32"/>
  <c r="Z464" i="32"/>
  <c r="W464" i="32"/>
  <c r="S464" i="32"/>
  <c r="I464" i="32"/>
  <c r="V464" i="32"/>
  <c r="Y464" i="32"/>
  <c r="N464" i="32"/>
  <c r="H464" i="32"/>
  <c r="BW667" i="31"/>
  <c r="BX667" i="31" s="1"/>
  <c r="AJ667" i="32"/>
  <c r="AI667" i="32"/>
  <c r="AL667" i="32"/>
  <c r="AH667" i="32"/>
  <c r="AS667" i="32"/>
  <c r="AV667" i="32"/>
  <c r="AO667" i="32"/>
  <c r="AN667" i="32"/>
  <c r="AM667" i="32"/>
  <c r="AU667" i="32"/>
  <c r="AQ667" i="32"/>
  <c r="AP667" i="32"/>
  <c r="AR667" i="32"/>
  <c r="AK667" i="32"/>
  <c r="AT667" i="32"/>
  <c r="AD667" i="32"/>
  <c r="BW684" i="31"/>
  <c r="BX684" i="31" s="1"/>
  <c r="AM684" i="32"/>
  <c r="AU684" i="32"/>
  <c r="AV684" i="32"/>
  <c r="AN684" i="32"/>
  <c r="AH684" i="32"/>
  <c r="AO684" i="32"/>
  <c r="AI684" i="32"/>
  <c r="AS684" i="32"/>
  <c r="AP684" i="32"/>
  <c r="AL684" i="32"/>
  <c r="AQ684" i="32"/>
  <c r="AJ684" i="32"/>
  <c r="AR684" i="32"/>
  <c r="AK684" i="32"/>
  <c r="AD684" i="32"/>
  <c r="AT684" i="32"/>
  <c r="BW328" i="31"/>
  <c r="BX328" i="31" s="1"/>
  <c r="AJ328" i="32"/>
  <c r="AI328" i="32"/>
  <c r="AU328" i="32"/>
  <c r="AO328" i="32"/>
  <c r="AQ328" i="32"/>
  <c r="AH328" i="32"/>
  <c r="AL328" i="32"/>
  <c r="AS328" i="32"/>
  <c r="AP328" i="32"/>
  <c r="AM328" i="32"/>
  <c r="AN328" i="32"/>
  <c r="AV328" i="32"/>
  <c r="AR328" i="32"/>
  <c r="AT328" i="32"/>
  <c r="AD328" i="32"/>
  <c r="L458" i="32"/>
  <c r="AB458" i="32"/>
  <c r="R458" i="32"/>
  <c r="O458" i="32"/>
  <c r="T458" i="32"/>
  <c r="Q458" i="32"/>
  <c r="K458" i="32"/>
  <c r="AA458" i="32"/>
  <c r="J458" i="32"/>
  <c r="Z458" i="32"/>
  <c r="U458" i="32"/>
  <c r="S458" i="32"/>
  <c r="W458" i="32"/>
  <c r="X458" i="32"/>
  <c r="P458" i="32"/>
  <c r="I458" i="32"/>
  <c r="Y458" i="32"/>
  <c r="N458" i="32"/>
  <c r="V458" i="32"/>
  <c r="H458" i="32"/>
  <c r="BW572" i="31"/>
  <c r="BX572" i="31" s="1"/>
  <c r="AO572" i="32"/>
  <c r="AJ572" i="32"/>
  <c r="AP572" i="32"/>
  <c r="AS572" i="32"/>
  <c r="AM572" i="32"/>
  <c r="AN572" i="32"/>
  <c r="AV572" i="32"/>
  <c r="AL572" i="32"/>
  <c r="AQ572" i="32"/>
  <c r="AH572" i="32"/>
  <c r="AI572" i="32"/>
  <c r="AU572" i="32"/>
  <c r="AR572" i="32"/>
  <c r="AK572" i="32"/>
  <c r="AD572" i="32"/>
  <c r="AT572" i="32"/>
  <c r="BW79" i="31"/>
  <c r="BX79" i="31" s="1"/>
  <c r="AJ79" i="32"/>
  <c r="AP79" i="32"/>
  <c r="AI79" i="32"/>
  <c r="AL79" i="32"/>
  <c r="AV79" i="32"/>
  <c r="AH79" i="32"/>
  <c r="AO79" i="32"/>
  <c r="AU79" i="32"/>
  <c r="AQ79" i="32"/>
  <c r="AM79" i="32"/>
  <c r="AN79" i="32"/>
  <c r="AS79" i="32"/>
  <c r="AR79" i="32"/>
  <c r="AT79" i="32"/>
  <c r="AK79" i="32"/>
  <c r="AD79" i="32"/>
  <c r="BW286" i="31"/>
  <c r="BX286" i="31" s="1"/>
  <c r="AH286" i="32"/>
  <c r="AN286" i="32"/>
  <c r="AI286" i="32"/>
  <c r="AL286" i="32"/>
  <c r="AQ286" i="32"/>
  <c r="AV286" i="32"/>
  <c r="AS286" i="32"/>
  <c r="AO286" i="32"/>
  <c r="AU286" i="32"/>
  <c r="AP286" i="32"/>
  <c r="AM286" i="32"/>
  <c r="AJ286" i="32"/>
  <c r="AR286" i="32"/>
  <c r="AT286" i="32"/>
  <c r="AD286" i="32"/>
  <c r="Y187" i="32"/>
  <c r="BS274" i="31"/>
  <c r="BT274" i="31" s="1"/>
  <c r="AA274" i="32"/>
  <c r="S274" i="32"/>
  <c r="I274" i="32"/>
  <c r="X274" i="32"/>
  <c r="W274" i="32"/>
  <c r="T274" i="32"/>
  <c r="Z274" i="32"/>
  <c r="U274" i="32"/>
  <c r="L274" i="32"/>
  <c r="AB274" i="32"/>
  <c r="R274" i="32"/>
  <c r="Q274" i="32"/>
  <c r="J274" i="32"/>
  <c r="P274" i="32"/>
  <c r="O274" i="32"/>
  <c r="K274" i="32"/>
  <c r="N274" i="32"/>
  <c r="V274" i="32"/>
  <c r="Y274" i="32"/>
  <c r="H274" i="32"/>
  <c r="AK507" i="32"/>
  <c r="AA121" i="32"/>
  <c r="U121" i="32"/>
  <c r="Q121" i="32"/>
  <c r="L121" i="32"/>
  <c r="P121" i="32"/>
  <c r="AB121" i="32"/>
  <c r="W121" i="32"/>
  <c r="K121" i="32"/>
  <c r="O121" i="32"/>
  <c r="S121" i="32"/>
  <c r="T121" i="32"/>
  <c r="R121" i="32"/>
  <c r="I121" i="32"/>
  <c r="J121" i="32"/>
  <c r="Z121" i="32"/>
  <c r="X121" i="32"/>
  <c r="V121" i="32"/>
  <c r="Y121" i="32"/>
  <c r="N121" i="32"/>
  <c r="H121" i="32"/>
  <c r="BW354" i="31"/>
  <c r="BX354" i="31" s="1"/>
  <c r="AN354" i="32"/>
  <c r="AU354" i="32"/>
  <c r="AJ354" i="32"/>
  <c r="AM354" i="32"/>
  <c r="AO354" i="32"/>
  <c r="AP354" i="32"/>
  <c r="AQ354" i="32"/>
  <c r="AS354" i="32"/>
  <c r="AV354" i="32"/>
  <c r="AL354" i="32"/>
  <c r="AH354" i="32"/>
  <c r="AI354" i="32"/>
  <c r="AR354" i="32"/>
  <c r="AK354" i="32"/>
  <c r="AD354" i="32"/>
  <c r="AT354" i="32"/>
  <c r="BW374" i="31"/>
  <c r="BX374" i="31" s="1"/>
  <c r="AN374" i="32"/>
  <c r="AH374" i="32"/>
  <c r="AI374" i="32"/>
  <c r="AM374" i="32"/>
  <c r="AO374" i="32"/>
  <c r="AJ374" i="32"/>
  <c r="AQ374" i="32"/>
  <c r="AS374" i="32"/>
  <c r="AP374" i="32"/>
  <c r="AL374" i="32"/>
  <c r="AU374" i="32"/>
  <c r="AV374" i="32"/>
  <c r="AR374" i="32"/>
  <c r="AD374" i="32"/>
  <c r="AT374" i="32"/>
  <c r="AK374" i="32"/>
  <c r="BW193" i="31"/>
  <c r="BX193" i="31" s="1"/>
  <c r="AI193" i="32"/>
  <c r="AQ193" i="32"/>
  <c r="AP193" i="32"/>
  <c r="AL193" i="32"/>
  <c r="AU193" i="32"/>
  <c r="AN193" i="32"/>
  <c r="AH193" i="32"/>
  <c r="AO193" i="32"/>
  <c r="AS193" i="32"/>
  <c r="AM193" i="32"/>
  <c r="AV193" i="32"/>
  <c r="AJ193" i="32"/>
  <c r="AK193" i="32"/>
  <c r="AD193" i="32"/>
  <c r="AT193" i="32"/>
  <c r="AR193" i="32"/>
  <c r="BW119" i="31"/>
  <c r="BX119" i="31" s="1"/>
  <c r="AJ119" i="32"/>
  <c r="AQ119" i="32"/>
  <c r="AU119" i="32"/>
  <c r="AM119" i="32"/>
  <c r="AO119" i="32"/>
  <c r="AI119" i="32"/>
  <c r="AP119" i="32"/>
  <c r="AS119" i="32"/>
  <c r="AH119" i="32"/>
  <c r="AV119" i="32"/>
  <c r="AN119" i="32"/>
  <c r="AL119" i="32"/>
  <c r="AR119" i="32"/>
  <c r="AT119" i="32"/>
  <c r="AK119" i="32"/>
  <c r="BW323" i="31"/>
  <c r="BX323" i="31" s="1"/>
  <c r="AS323" i="32"/>
  <c r="AH323" i="32"/>
  <c r="AN323" i="32"/>
  <c r="AQ323" i="32"/>
  <c r="AO323" i="32"/>
  <c r="AU323" i="32"/>
  <c r="AP323" i="32"/>
  <c r="AL323" i="32"/>
  <c r="AV323" i="32"/>
  <c r="AM323" i="32"/>
  <c r="AI323" i="32"/>
  <c r="AJ323" i="32"/>
  <c r="AR323" i="32"/>
  <c r="AD323" i="32"/>
  <c r="AK323" i="32"/>
  <c r="AT323" i="32"/>
  <c r="G320" i="31"/>
  <c r="L683" i="32"/>
  <c r="U683" i="32"/>
  <c r="AB683" i="32"/>
  <c r="T683" i="32"/>
  <c r="K683" i="32"/>
  <c r="O683" i="32"/>
  <c r="AA683" i="32"/>
  <c r="J683" i="32"/>
  <c r="Z683" i="32"/>
  <c r="Q683" i="32"/>
  <c r="R683" i="32"/>
  <c r="S683" i="32"/>
  <c r="I683" i="32"/>
  <c r="W683" i="32"/>
  <c r="X683" i="32"/>
  <c r="P683" i="32"/>
  <c r="N683" i="32"/>
  <c r="V683" i="32"/>
  <c r="Y683" i="32"/>
  <c r="H683" i="32"/>
  <c r="BW516" i="31"/>
  <c r="BX516" i="31" s="1"/>
  <c r="AO516" i="32"/>
  <c r="AP516" i="32"/>
  <c r="AS516" i="32"/>
  <c r="AM516" i="32"/>
  <c r="AH516" i="32"/>
  <c r="AV516" i="32"/>
  <c r="AN516" i="32"/>
  <c r="AU516" i="32"/>
  <c r="AI516" i="32"/>
  <c r="AQ516" i="32"/>
  <c r="AJ516" i="32"/>
  <c r="AL516" i="32"/>
  <c r="AR516" i="32"/>
  <c r="AD516" i="32"/>
  <c r="AT516" i="32"/>
  <c r="AK516" i="32"/>
  <c r="BW601" i="31"/>
  <c r="BX601" i="31" s="1"/>
  <c r="AL601" i="32"/>
  <c r="AJ601" i="32"/>
  <c r="AP601" i="32"/>
  <c r="AS601" i="32"/>
  <c r="AN601" i="32"/>
  <c r="AH601" i="32"/>
  <c r="AO601" i="32"/>
  <c r="AV601" i="32"/>
  <c r="AU601" i="32"/>
  <c r="AM601" i="32"/>
  <c r="AQ601" i="32"/>
  <c r="AI601" i="32"/>
  <c r="AR601" i="32"/>
  <c r="AD601" i="32"/>
  <c r="AT601" i="32"/>
  <c r="AK601" i="32"/>
  <c r="Z236" i="32"/>
  <c r="P236" i="32"/>
  <c r="AB236" i="32"/>
  <c r="Q236" i="32"/>
  <c r="U236" i="32"/>
  <c r="K236" i="32"/>
  <c r="AA236" i="32"/>
  <c r="S236" i="32"/>
  <c r="O236" i="32"/>
  <c r="J236" i="32"/>
  <c r="R236" i="32"/>
  <c r="L236" i="32"/>
  <c r="I236" i="32"/>
  <c r="W236" i="32"/>
  <c r="X236" i="32"/>
  <c r="T236" i="32"/>
  <c r="Y236" i="32"/>
  <c r="H236" i="32"/>
  <c r="V236" i="32"/>
  <c r="N236" i="32"/>
  <c r="P432" i="32"/>
  <c r="T432" i="32"/>
  <c r="O432" i="32"/>
  <c r="R432" i="32"/>
  <c r="U432" i="32"/>
  <c r="AB432" i="32"/>
  <c r="AA432" i="32"/>
  <c r="S432" i="32"/>
  <c r="Q432" i="32"/>
  <c r="K432" i="32"/>
  <c r="Z432" i="32"/>
  <c r="I432" i="32"/>
  <c r="X432" i="32"/>
  <c r="W432" i="32"/>
  <c r="J432" i="32"/>
  <c r="L432" i="32"/>
  <c r="V432" i="32"/>
  <c r="Y432" i="32"/>
  <c r="H432" i="32"/>
  <c r="BW330" i="31"/>
  <c r="BX330" i="31" s="1"/>
  <c r="AH330" i="32"/>
  <c r="AN330" i="32"/>
  <c r="AM330" i="32"/>
  <c r="AP330" i="32"/>
  <c r="AJ330" i="32"/>
  <c r="AL330" i="32"/>
  <c r="AQ330" i="32"/>
  <c r="AS330" i="32"/>
  <c r="AO330" i="32"/>
  <c r="AV330" i="32"/>
  <c r="AI330" i="32"/>
  <c r="AU330" i="32"/>
  <c r="AR330" i="32"/>
  <c r="AT330" i="32"/>
  <c r="AD330" i="32"/>
  <c r="AK330" i="32"/>
  <c r="M250" i="32"/>
  <c r="V206" i="32"/>
  <c r="AD529" i="32"/>
  <c r="BL602" i="31"/>
  <c r="BW261" i="31"/>
  <c r="BX261" i="31" s="1"/>
  <c r="AI261" i="32"/>
  <c r="AQ261" i="32"/>
  <c r="AP261" i="32"/>
  <c r="AU261" i="32"/>
  <c r="AN261" i="32"/>
  <c r="AJ261" i="32"/>
  <c r="AH261" i="32"/>
  <c r="AM261" i="32"/>
  <c r="AO261" i="32"/>
  <c r="AV261" i="32"/>
  <c r="AS261" i="32"/>
  <c r="AL261" i="32"/>
  <c r="AR261" i="32"/>
  <c r="AT261" i="32"/>
  <c r="AD261" i="32"/>
  <c r="BW410" i="31"/>
  <c r="BX410" i="31" s="1"/>
  <c r="AH410" i="32"/>
  <c r="AN410" i="32"/>
  <c r="AM410" i="32"/>
  <c r="AO410" i="32"/>
  <c r="AJ410" i="32"/>
  <c r="AS410" i="32"/>
  <c r="AV410" i="32"/>
  <c r="AP410" i="32"/>
  <c r="AI410" i="32"/>
  <c r="AL410" i="32"/>
  <c r="AQ410" i="32"/>
  <c r="AU410" i="32"/>
  <c r="AR410" i="32"/>
  <c r="AT410" i="32"/>
  <c r="AD410" i="32"/>
  <c r="AK410" i="32"/>
  <c r="BW678" i="31"/>
  <c r="BX678" i="31" s="1"/>
  <c r="AS678" i="32"/>
  <c r="AP678" i="32"/>
  <c r="AI678" i="32"/>
  <c r="AL678" i="32"/>
  <c r="AQ678" i="32"/>
  <c r="AU678" i="32"/>
  <c r="AO678" i="32"/>
  <c r="AH678" i="32"/>
  <c r="AN678" i="32"/>
  <c r="AM678" i="32"/>
  <c r="AV678" i="32"/>
  <c r="AJ678" i="32"/>
  <c r="AR678" i="32"/>
  <c r="AT678" i="32"/>
  <c r="AK678" i="32"/>
  <c r="AD678" i="32"/>
  <c r="BP621" i="31"/>
  <c r="BW247" i="31"/>
  <c r="BX247" i="31" s="1"/>
  <c r="AP247" i="32"/>
  <c r="AS247" i="32"/>
  <c r="AM247" i="32"/>
  <c r="AV247" i="32"/>
  <c r="AL247" i="32"/>
  <c r="AH247" i="32"/>
  <c r="AN247" i="32"/>
  <c r="AJ247" i="32"/>
  <c r="AQ247" i="32"/>
  <c r="AO247" i="32"/>
  <c r="AU247" i="32"/>
  <c r="AI247" i="32"/>
  <c r="AR247" i="32"/>
  <c r="AK247" i="32"/>
  <c r="AT247" i="32"/>
  <c r="AD247" i="32"/>
  <c r="AR705" i="31"/>
  <c r="BW43" i="31"/>
  <c r="BX43" i="31" s="1"/>
  <c r="AQ43" i="32"/>
  <c r="AS43" i="32"/>
  <c r="AL43" i="32"/>
  <c r="AV43" i="32"/>
  <c r="AP43" i="32"/>
  <c r="AH43" i="32"/>
  <c r="AN43" i="32"/>
  <c r="AU43" i="32"/>
  <c r="AM43" i="32"/>
  <c r="AI43" i="32"/>
  <c r="AJ43" i="32"/>
  <c r="AO43" i="32"/>
  <c r="AR43" i="32"/>
  <c r="AT43" i="32"/>
  <c r="AK43" i="32"/>
  <c r="BS696" i="31"/>
  <c r="BT696" i="31" s="1"/>
  <c r="BW252" i="31"/>
  <c r="BX252" i="31" s="1"/>
  <c r="AH252" i="32"/>
  <c r="AU252" i="32"/>
  <c r="AI252" i="32"/>
  <c r="AL252" i="32"/>
  <c r="AJ252" i="32"/>
  <c r="AV252" i="32"/>
  <c r="AS252" i="32"/>
  <c r="AP252" i="32"/>
  <c r="AN252" i="32"/>
  <c r="AQ252" i="32"/>
  <c r="AM252" i="32"/>
  <c r="AO252" i="32"/>
  <c r="AR252" i="32"/>
  <c r="AK252" i="32"/>
  <c r="AT252" i="32"/>
  <c r="BW365" i="31"/>
  <c r="BX365" i="31" s="1"/>
  <c r="AL365" i="32"/>
  <c r="AJ365" i="32"/>
  <c r="AM365" i="32"/>
  <c r="AO365" i="32"/>
  <c r="AV365" i="32"/>
  <c r="AI365" i="32"/>
  <c r="AQ365" i="32"/>
  <c r="AP365" i="32"/>
  <c r="AN365" i="32"/>
  <c r="AU365" i="32"/>
  <c r="AS365" i="32"/>
  <c r="AH365" i="32"/>
  <c r="AR365" i="32"/>
  <c r="AT365" i="32"/>
  <c r="AK365" i="32"/>
  <c r="BW649" i="31"/>
  <c r="BX649" i="31" s="1"/>
  <c r="AQ649" i="32"/>
  <c r="AO649" i="32"/>
  <c r="AP649" i="32"/>
  <c r="AS649" i="32"/>
  <c r="AM649" i="32"/>
  <c r="AL649" i="32"/>
  <c r="AN649" i="32"/>
  <c r="AH649" i="32"/>
  <c r="AU649" i="32"/>
  <c r="AV649" i="32"/>
  <c r="AJ649" i="32"/>
  <c r="AI649" i="32"/>
  <c r="AR649" i="32"/>
  <c r="AK649" i="32"/>
  <c r="AT649" i="32"/>
  <c r="AD649" i="32"/>
  <c r="AK170" i="32"/>
  <c r="G459" i="31"/>
  <c r="P181" i="32"/>
  <c r="J181" i="32"/>
  <c r="R181" i="32"/>
  <c r="W181" i="32"/>
  <c r="Z181" i="32"/>
  <c r="I181" i="32"/>
  <c r="T181" i="32"/>
  <c r="X181" i="32"/>
  <c r="S181" i="32"/>
  <c r="U181" i="32"/>
  <c r="K181" i="32"/>
  <c r="Q181" i="32"/>
  <c r="O181" i="32"/>
  <c r="AB181" i="32"/>
  <c r="L181" i="32"/>
  <c r="AA181" i="32"/>
  <c r="V181" i="32"/>
  <c r="H181" i="32"/>
  <c r="Y181" i="32"/>
  <c r="N181" i="32"/>
  <c r="BS692" i="31"/>
  <c r="BT692" i="31" s="1"/>
  <c r="AG241" i="32"/>
  <c r="AF241" i="32"/>
  <c r="AE241" i="32"/>
  <c r="BW574" i="31"/>
  <c r="BX574" i="31" s="1"/>
  <c r="AN574" i="32"/>
  <c r="AJ574" i="32"/>
  <c r="AS574" i="32"/>
  <c r="AP574" i="32"/>
  <c r="AU574" i="32"/>
  <c r="AI574" i="32"/>
  <c r="AL574" i="32"/>
  <c r="AQ574" i="32"/>
  <c r="AH574" i="32"/>
  <c r="AM574" i="32"/>
  <c r="AV574" i="32"/>
  <c r="AO574" i="32"/>
  <c r="AR574" i="32"/>
  <c r="AK574" i="32"/>
  <c r="AT574" i="32"/>
  <c r="AD574" i="32"/>
  <c r="BW63" i="31"/>
  <c r="BX63" i="31" s="1"/>
  <c r="AP63" i="32"/>
  <c r="AS63" i="32"/>
  <c r="AL63" i="32"/>
  <c r="AV63" i="32"/>
  <c r="AH63" i="32"/>
  <c r="AN63" i="32"/>
  <c r="AQ63" i="32"/>
  <c r="AU63" i="32"/>
  <c r="AI63" i="32"/>
  <c r="AJ63" i="32"/>
  <c r="AO63" i="32"/>
  <c r="AM63" i="32"/>
  <c r="AR63" i="32"/>
  <c r="AK63" i="32"/>
  <c r="AD63" i="32"/>
  <c r="BW495" i="31"/>
  <c r="BX495" i="31" s="1"/>
  <c r="AS495" i="32"/>
  <c r="AV495" i="32"/>
  <c r="AQ495" i="32"/>
  <c r="AI495" i="32"/>
  <c r="AL495" i="32"/>
  <c r="AJ495" i="32"/>
  <c r="AO495" i="32"/>
  <c r="AU495" i="32"/>
  <c r="AP495" i="32"/>
  <c r="AN495" i="32"/>
  <c r="AM495" i="32"/>
  <c r="AH495" i="32"/>
  <c r="AR495" i="32"/>
  <c r="AK495" i="32"/>
  <c r="AT495" i="32"/>
  <c r="AD495" i="32"/>
  <c r="BW289" i="31"/>
  <c r="BX289" i="31" s="1"/>
  <c r="AU289" i="32"/>
  <c r="AN289" i="32"/>
  <c r="AL289" i="32"/>
  <c r="AQ289" i="32"/>
  <c r="AJ289" i="32"/>
  <c r="AH289" i="32"/>
  <c r="AM289" i="32"/>
  <c r="AO289" i="32"/>
  <c r="AV289" i="32"/>
  <c r="AS289" i="32"/>
  <c r="AI289" i="32"/>
  <c r="AP289" i="32"/>
  <c r="AR289" i="32"/>
  <c r="AK289" i="32"/>
  <c r="AD289" i="32"/>
  <c r="AT289" i="32"/>
  <c r="BL22" i="31"/>
  <c r="BW14" i="31"/>
  <c r="BX14" i="31" s="1"/>
  <c r="AL14" i="32"/>
  <c r="AO14" i="32"/>
  <c r="AI14" i="32"/>
  <c r="AU14" i="32"/>
  <c r="AH14" i="32"/>
  <c r="AM14" i="32"/>
  <c r="AJ14" i="32"/>
  <c r="AS14" i="32"/>
  <c r="AQ14" i="32"/>
  <c r="AP14" i="32"/>
  <c r="AV14" i="32"/>
  <c r="AN14" i="32"/>
  <c r="AR14" i="32"/>
  <c r="AD14" i="32"/>
  <c r="AK14" i="32"/>
  <c r="AT14" i="32"/>
  <c r="AB658" i="32"/>
  <c r="T658" i="32"/>
  <c r="S658" i="32"/>
  <c r="O658" i="32"/>
  <c r="P658" i="32"/>
  <c r="R658" i="32"/>
  <c r="W658" i="32"/>
  <c r="Q658" i="32"/>
  <c r="I658" i="32"/>
  <c r="X658" i="32"/>
  <c r="K658" i="32"/>
  <c r="AA658" i="32"/>
  <c r="J658" i="32"/>
  <c r="Z658" i="32"/>
  <c r="U658" i="32"/>
  <c r="L658" i="32"/>
  <c r="V658" i="32"/>
  <c r="H658" i="32"/>
  <c r="Y658" i="32"/>
  <c r="N658" i="32"/>
  <c r="BW379" i="31"/>
  <c r="BX379" i="31" s="1"/>
  <c r="AJ379" i="32"/>
  <c r="AS379" i="32"/>
  <c r="AH379" i="32"/>
  <c r="AN379" i="32"/>
  <c r="AQ379" i="32"/>
  <c r="AU379" i="32"/>
  <c r="AP379" i="32"/>
  <c r="AL379" i="32"/>
  <c r="AM379" i="32"/>
  <c r="AO379" i="32"/>
  <c r="AV379" i="32"/>
  <c r="AI379" i="32"/>
  <c r="AR379" i="32"/>
  <c r="AK379" i="32"/>
  <c r="AT379" i="32"/>
  <c r="BW265" i="31"/>
  <c r="BX265" i="31" s="1"/>
  <c r="AQ265" i="32"/>
  <c r="AL265" i="32"/>
  <c r="AI265" i="32"/>
  <c r="AS265" i="32"/>
  <c r="AU265" i="32"/>
  <c r="AN265" i="32"/>
  <c r="AP265" i="32"/>
  <c r="AM265" i="32"/>
  <c r="AJ265" i="32"/>
  <c r="AV265" i="32"/>
  <c r="AH265" i="32"/>
  <c r="AO265" i="32"/>
  <c r="AT265" i="32"/>
  <c r="AR265" i="32"/>
  <c r="AK265" i="32"/>
  <c r="BW509" i="31"/>
  <c r="BX509" i="31" s="1"/>
  <c r="AL509" i="32"/>
  <c r="AQ509" i="32"/>
  <c r="AU509" i="32"/>
  <c r="AM509" i="32"/>
  <c r="AO509" i="32"/>
  <c r="AV509" i="32"/>
  <c r="AI509" i="32"/>
  <c r="AJ509" i="32"/>
  <c r="AH509" i="32"/>
  <c r="AP509" i="32"/>
  <c r="AN509" i="32"/>
  <c r="AS509" i="32"/>
  <c r="AR509" i="32"/>
  <c r="AK509" i="32"/>
  <c r="AD509" i="32"/>
  <c r="AT509" i="32"/>
  <c r="Z400" i="32"/>
  <c r="P400" i="32"/>
  <c r="S400" i="32"/>
  <c r="L400" i="32"/>
  <c r="AB400" i="32"/>
  <c r="R400" i="32"/>
  <c r="AA400" i="32"/>
  <c r="W400" i="32"/>
  <c r="O400" i="32"/>
  <c r="T400" i="32"/>
  <c r="I400" i="32"/>
  <c r="U400" i="32"/>
  <c r="X400" i="32"/>
  <c r="J400" i="32"/>
  <c r="Q400" i="32"/>
  <c r="K400" i="32"/>
  <c r="V400" i="32"/>
  <c r="M400" i="32"/>
  <c r="N400" i="32"/>
  <c r="H400" i="32"/>
  <c r="BW575" i="31"/>
  <c r="BX575" i="31" s="1"/>
  <c r="AI575" i="32"/>
  <c r="AL575" i="32"/>
  <c r="AV575" i="32"/>
  <c r="AO575" i="32"/>
  <c r="AM575" i="32"/>
  <c r="AH575" i="32"/>
  <c r="AN575" i="32"/>
  <c r="AU575" i="32"/>
  <c r="AJ575" i="32"/>
  <c r="AS575" i="32"/>
  <c r="AQ575" i="32"/>
  <c r="AP575" i="32"/>
  <c r="AR575" i="32"/>
  <c r="AT575" i="32"/>
  <c r="AD575" i="32"/>
  <c r="BW110" i="31"/>
  <c r="BX110" i="31" s="1"/>
  <c r="AU110" i="32"/>
  <c r="AM110" i="32"/>
  <c r="AJ110" i="32"/>
  <c r="AO110" i="32"/>
  <c r="AI110" i="32"/>
  <c r="AL110" i="32"/>
  <c r="AQ110" i="32"/>
  <c r="AV110" i="32"/>
  <c r="AN110" i="32"/>
  <c r="AP110" i="32"/>
  <c r="AH110" i="32"/>
  <c r="AS110" i="32"/>
  <c r="AR110" i="32"/>
  <c r="AK110" i="32"/>
  <c r="AD110" i="32"/>
  <c r="AT110" i="32"/>
  <c r="AE470" i="32"/>
  <c r="U487" i="32"/>
  <c r="K487" i="32"/>
  <c r="AA487" i="32"/>
  <c r="T487" i="32"/>
  <c r="L487" i="32"/>
  <c r="AB487" i="32"/>
  <c r="R487" i="32"/>
  <c r="Q487" i="32"/>
  <c r="P487" i="32"/>
  <c r="S487" i="32"/>
  <c r="O487" i="32"/>
  <c r="J487" i="32"/>
  <c r="I487" i="32"/>
  <c r="X487" i="32"/>
  <c r="W487" i="32"/>
  <c r="Z487" i="32"/>
  <c r="BP600" i="31"/>
  <c r="AB600" i="32"/>
  <c r="O600" i="32"/>
  <c r="S600" i="32"/>
  <c r="R600" i="32"/>
  <c r="J600" i="32"/>
  <c r="K600" i="32"/>
  <c r="AA600" i="32"/>
  <c r="I600" i="32"/>
  <c r="X600" i="32"/>
  <c r="U600" i="32"/>
  <c r="Z600" i="32"/>
  <c r="P600" i="32"/>
  <c r="L600" i="32"/>
  <c r="T600" i="32"/>
  <c r="Q600" i="32"/>
  <c r="W600" i="32"/>
  <c r="V600" i="32"/>
  <c r="N600" i="32"/>
  <c r="H600" i="32"/>
  <c r="Y600" i="32"/>
  <c r="G110" i="31"/>
  <c r="BP110" i="31" s="1"/>
  <c r="BW402" i="31"/>
  <c r="BX402" i="31" s="1"/>
  <c r="AN402" i="32"/>
  <c r="AH402" i="32"/>
  <c r="AI402" i="32"/>
  <c r="AL402" i="32"/>
  <c r="AQ402" i="32"/>
  <c r="AV402" i="32"/>
  <c r="AU402" i="32"/>
  <c r="AS402" i="32"/>
  <c r="AP402" i="32"/>
  <c r="AM402" i="32"/>
  <c r="AJ402" i="32"/>
  <c r="AO402" i="32"/>
  <c r="AR402" i="32"/>
  <c r="AD402" i="32"/>
  <c r="AT402" i="32"/>
  <c r="AK402" i="32"/>
  <c r="BW533" i="31"/>
  <c r="BX533" i="31" s="1"/>
  <c r="AQ533" i="32"/>
  <c r="AN533" i="32"/>
  <c r="AH533" i="32"/>
  <c r="AL533" i="32"/>
  <c r="AU533" i="32"/>
  <c r="AM533" i="32"/>
  <c r="AO533" i="32"/>
  <c r="AV533" i="32"/>
  <c r="AI533" i="32"/>
  <c r="AP533" i="32"/>
  <c r="AS533" i="32"/>
  <c r="AJ533" i="32"/>
  <c r="AR533" i="32"/>
  <c r="AK533" i="32"/>
  <c r="AT533" i="32"/>
  <c r="AD533" i="32"/>
  <c r="BW118" i="31"/>
  <c r="BX118" i="31" s="1"/>
  <c r="AH118" i="32"/>
  <c r="AN118" i="32"/>
  <c r="AP118" i="32"/>
  <c r="AS118" i="32"/>
  <c r="AU118" i="32"/>
  <c r="AJ118" i="32"/>
  <c r="AM118" i="32"/>
  <c r="AO118" i="32"/>
  <c r="AI118" i="32"/>
  <c r="AV118" i="32"/>
  <c r="AQ118" i="32"/>
  <c r="AL118" i="32"/>
  <c r="AR118" i="32"/>
  <c r="AK118" i="32"/>
  <c r="AT118" i="32"/>
  <c r="AD118" i="32"/>
  <c r="BW171" i="31"/>
  <c r="BX171" i="31" s="1"/>
  <c r="AS171" i="32"/>
  <c r="AJ171" i="32"/>
  <c r="AH171" i="32"/>
  <c r="AN171" i="32"/>
  <c r="AQ171" i="32"/>
  <c r="AU171" i="32"/>
  <c r="AP171" i="32"/>
  <c r="AM171" i="32"/>
  <c r="AO171" i="32"/>
  <c r="AI171" i="32"/>
  <c r="AV171" i="32"/>
  <c r="AL171" i="32"/>
  <c r="AR171" i="32"/>
  <c r="AD171" i="32"/>
  <c r="AT171" i="32"/>
  <c r="BL331" i="31"/>
  <c r="BL106" i="31"/>
  <c r="BP544" i="31"/>
  <c r="AB544" i="32"/>
  <c r="T544" i="32"/>
  <c r="L544" i="32"/>
  <c r="O544" i="32"/>
  <c r="P544" i="32"/>
  <c r="W544" i="32"/>
  <c r="R544" i="32"/>
  <c r="AA544" i="32"/>
  <c r="Q544" i="32"/>
  <c r="K544" i="32"/>
  <c r="U544" i="32"/>
  <c r="I544" i="32"/>
  <c r="Z544" i="32"/>
  <c r="X544" i="32"/>
  <c r="S544" i="32"/>
  <c r="J544" i="32"/>
  <c r="V544" i="32"/>
  <c r="Y544" i="32"/>
  <c r="H544" i="32"/>
  <c r="N544" i="32"/>
  <c r="BL671" i="31"/>
  <c r="G652" i="31"/>
  <c r="N652" i="32" s="1"/>
  <c r="BL138" i="31"/>
  <c r="BL496" i="31"/>
  <c r="BW380" i="31"/>
  <c r="BX380" i="31" s="1"/>
  <c r="AV380" i="32"/>
  <c r="AO380" i="32"/>
  <c r="AJ380" i="32"/>
  <c r="AN380" i="32"/>
  <c r="AP380" i="32"/>
  <c r="AS380" i="32"/>
  <c r="AM380" i="32"/>
  <c r="AL380" i="32"/>
  <c r="AH380" i="32"/>
  <c r="AI380" i="32"/>
  <c r="AU380" i="32"/>
  <c r="AQ380" i="32"/>
  <c r="AR380" i="32"/>
  <c r="AD380" i="32"/>
  <c r="AK380" i="32"/>
  <c r="BW275" i="31"/>
  <c r="BX275" i="31" s="1"/>
  <c r="AJ275" i="32"/>
  <c r="AL275" i="32"/>
  <c r="AM275" i="32"/>
  <c r="AI275" i="32"/>
  <c r="AQ275" i="32"/>
  <c r="AV275" i="32"/>
  <c r="AN275" i="32"/>
  <c r="AU275" i="32"/>
  <c r="AH275" i="32"/>
  <c r="AS275" i="32"/>
  <c r="AP275" i="32"/>
  <c r="AO275" i="32"/>
  <c r="AR275" i="32"/>
  <c r="AD275" i="32"/>
  <c r="AT275" i="32"/>
  <c r="M152" i="32"/>
  <c r="BW659" i="31"/>
  <c r="BX659" i="31" s="1"/>
  <c r="AJ659" i="32"/>
  <c r="AH659" i="32"/>
  <c r="AN659" i="32"/>
  <c r="AQ659" i="32"/>
  <c r="AU659" i="32"/>
  <c r="AP659" i="32"/>
  <c r="AI659" i="32"/>
  <c r="AO659" i="32"/>
  <c r="AV659" i="32"/>
  <c r="AS659" i="32"/>
  <c r="AL659" i="32"/>
  <c r="AM659" i="32"/>
  <c r="AR659" i="32"/>
  <c r="AK659" i="32"/>
  <c r="AT659" i="32"/>
  <c r="AD659" i="32"/>
  <c r="BW47" i="31"/>
  <c r="BX47" i="31" s="1"/>
  <c r="AJ47" i="32"/>
  <c r="AP47" i="32"/>
  <c r="AO47" i="32"/>
  <c r="AI47" i="32"/>
  <c r="AS47" i="32"/>
  <c r="AL47" i="32"/>
  <c r="AV47" i="32"/>
  <c r="AN47" i="32"/>
  <c r="AU47" i="32"/>
  <c r="AH47" i="32"/>
  <c r="AQ47" i="32"/>
  <c r="AM47" i="32"/>
  <c r="AR47" i="32"/>
  <c r="AK47" i="32"/>
  <c r="AT47" i="32"/>
  <c r="AD47" i="32"/>
  <c r="BW105" i="31"/>
  <c r="BX105" i="31" s="1"/>
  <c r="AQ105" i="32"/>
  <c r="AU105" i="32"/>
  <c r="AH105" i="32"/>
  <c r="AP105" i="32"/>
  <c r="AS105" i="32"/>
  <c r="AN105" i="32"/>
  <c r="AV105" i="32"/>
  <c r="AO105" i="32"/>
  <c r="AJ105" i="32"/>
  <c r="AI105" i="32"/>
  <c r="AL105" i="32"/>
  <c r="AM105" i="32"/>
  <c r="AR105" i="32"/>
  <c r="AK105" i="32"/>
  <c r="AD105" i="32"/>
  <c r="AT105" i="32"/>
  <c r="G184" i="31"/>
  <c r="BW551" i="31"/>
  <c r="BX551" i="31" s="1"/>
  <c r="AJ551" i="32"/>
  <c r="AO551" i="32"/>
  <c r="AQ551" i="32"/>
  <c r="AI551" i="32"/>
  <c r="AL551" i="32"/>
  <c r="AV551" i="32"/>
  <c r="AU551" i="32"/>
  <c r="AP551" i="32"/>
  <c r="AN551" i="32"/>
  <c r="AS551" i="32"/>
  <c r="AH551" i="32"/>
  <c r="AM551" i="32"/>
  <c r="AR551" i="32"/>
  <c r="AD551" i="32"/>
  <c r="AT551" i="32"/>
  <c r="AK551" i="32"/>
  <c r="M652" i="31"/>
  <c r="AR700" i="31"/>
  <c r="BW558" i="31"/>
  <c r="BX558" i="31" s="1"/>
  <c r="AH558" i="32"/>
  <c r="AI558" i="32"/>
  <c r="AL558" i="32"/>
  <c r="AQ558" i="32"/>
  <c r="AN558" i="32"/>
  <c r="AV558" i="32"/>
  <c r="AU558" i="32"/>
  <c r="AP558" i="32"/>
  <c r="AO558" i="32"/>
  <c r="AM558" i="32"/>
  <c r="AS558" i="32"/>
  <c r="AJ558" i="32"/>
  <c r="AK558" i="32"/>
  <c r="AD558" i="32"/>
  <c r="AT558" i="32"/>
  <c r="M362" i="32"/>
  <c r="BW17" i="31"/>
  <c r="BX17" i="31" s="1"/>
  <c r="AN17" i="32"/>
  <c r="AO17" i="32"/>
  <c r="AV17" i="32"/>
  <c r="AI17" i="32"/>
  <c r="AS17" i="32"/>
  <c r="AM17" i="32"/>
  <c r="AQ17" i="32"/>
  <c r="AH17" i="32"/>
  <c r="AP17" i="32"/>
  <c r="AU17" i="32"/>
  <c r="AL17" i="32"/>
  <c r="AJ17" i="32"/>
  <c r="AR17" i="32"/>
  <c r="AK17" i="32"/>
  <c r="AD17" i="32"/>
  <c r="AT17" i="32"/>
  <c r="BW464" i="31"/>
  <c r="BX464" i="31" s="1"/>
  <c r="AV464" i="32"/>
  <c r="AU464" i="32"/>
  <c r="AO464" i="32"/>
  <c r="AQ464" i="32"/>
  <c r="AL464" i="32"/>
  <c r="AI464" i="32"/>
  <c r="AJ464" i="32"/>
  <c r="AP464" i="32"/>
  <c r="AS464" i="32"/>
  <c r="AM464" i="32"/>
  <c r="AN464" i="32"/>
  <c r="AH464" i="32"/>
  <c r="AT464" i="32"/>
  <c r="AK464" i="32"/>
  <c r="AD464" i="32"/>
  <c r="BW621" i="31"/>
  <c r="BX621" i="31" s="1"/>
  <c r="AQ621" i="32"/>
  <c r="AP621" i="32"/>
  <c r="AS621" i="32"/>
  <c r="AN621" i="32"/>
  <c r="AH621" i="32"/>
  <c r="AI621" i="32"/>
  <c r="AU621" i="32"/>
  <c r="AM621" i="32"/>
  <c r="AO621" i="32"/>
  <c r="AV621" i="32"/>
  <c r="AJ621" i="32"/>
  <c r="AL621" i="32"/>
  <c r="AR621" i="32"/>
  <c r="AT621" i="32"/>
  <c r="AD621" i="32"/>
  <c r="AK621" i="32"/>
  <c r="BW696" i="31"/>
  <c r="BX696" i="31" s="1"/>
  <c r="AU696" i="32"/>
  <c r="AV696" i="32"/>
  <c r="AI696" i="32"/>
  <c r="AN696" i="32"/>
  <c r="AQ696" i="32"/>
  <c r="AH696" i="32"/>
  <c r="AO696" i="32"/>
  <c r="AL696" i="32"/>
  <c r="AS696" i="32"/>
  <c r="AM696" i="32"/>
  <c r="AJ696" i="32"/>
  <c r="AP696" i="32"/>
  <c r="AR696" i="32"/>
  <c r="AT696" i="32"/>
  <c r="AD696" i="32"/>
  <c r="AK696" i="32"/>
  <c r="G559" i="31"/>
  <c r="BW269" i="31"/>
  <c r="BX269" i="31" s="1"/>
  <c r="AL269" i="32"/>
  <c r="AJ269" i="32"/>
  <c r="AH269" i="32"/>
  <c r="AM269" i="32"/>
  <c r="AO269" i="32"/>
  <c r="AV269" i="32"/>
  <c r="AQ269" i="32"/>
  <c r="AS269" i="32"/>
  <c r="AU269" i="32"/>
  <c r="AP269" i="32"/>
  <c r="AI269" i="32"/>
  <c r="AN269" i="32"/>
  <c r="AR269" i="32"/>
  <c r="AD269" i="32"/>
  <c r="AT269" i="32"/>
  <c r="AK269" i="32"/>
  <c r="BW564" i="31"/>
  <c r="BX564" i="31" s="1"/>
  <c r="AV564" i="32"/>
  <c r="AO564" i="32"/>
  <c r="AI564" i="32"/>
  <c r="AN564" i="32"/>
  <c r="AH564" i="32"/>
  <c r="AU564" i="32"/>
  <c r="AQ564" i="32"/>
  <c r="AL564" i="32"/>
  <c r="AM564" i="32"/>
  <c r="AS564" i="32"/>
  <c r="AP564" i="32"/>
  <c r="AJ564" i="32"/>
  <c r="AR564" i="32"/>
  <c r="AT564" i="32"/>
  <c r="AD564" i="32"/>
  <c r="AK564" i="32"/>
  <c r="AR387" i="31"/>
  <c r="BW600" i="31"/>
  <c r="BX600" i="31" s="1"/>
  <c r="AN600" i="32"/>
  <c r="AH600" i="32"/>
  <c r="AU600" i="32"/>
  <c r="AQ600" i="32"/>
  <c r="AL600" i="32"/>
  <c r="AO600" i="32"/>
  <c r="AI600" i="32"/>
  <c r="AV600" i="32"/>
  <c r="AS600" i="32"/>
  <c r="AM600" i="32"/>
  <c r="AP600" i="32"/>
  <c r="AJ600" i="32"/>
  <c r="AK600" i="32"/>
  <c r="AT600" i="32"/>
  <c r="AD600" i="32"/>
  <c r="BW679" i="31"/>
  <c r="BX679" i="31" s="1"/>
  <c r="AS679" i="32"/>
  <c r="AV679" i="32"/>
  <c r="AO679" i="32"/>
  <c r="AM679" i="32"/>
  <c r="AJ679" i="32"/>
  <c r="AH679" i="32"/>
  <c r="AN679" i="32"/>
  <c r="AU679" i="32"/>
  <c r="AP679" i="32"/>
  <c r="AL679" i="32"/>
  <c r="AI679" i="32"/>
  <c r="AQ679" i="32"/>
  <c r="AD679" i="32"/>
  <c r="AT679" i="32"/>
  <c r="AK679" i="32"/>
  <c r="BW535" i="31"/>
  <c r="BX535" i="31" s="1"/>
  <c r="AJ535" i="32"/>
  <c r="AS535" i="32"/>
  <c r="AI535" i="32"/>
  <c r="AL535" i="32"/>
  <c r="AN535" i="32"/>
  <c r="AV535" i="32"/>
  <c r="AO535" i="32"/>
  <c r="AH535" i="32"/>
  <c r="AM535" i="32"/>
  <c r="AQ535" i="32"/>
  <c r="AP535" i="32"/>
  <c r="AU535" i="32"/>
  <c r="AR535" i="32"/>
  <c r="AD535" i="32"/>
  <c r="AT535" i="32"/>
  <c r="AK535" i="32"/>
  <c r="BW66" i="31"/>
  <c r="BX66" i="31" s="1"/>
  <c r="AN66" i="32"/>
  <c r="AU66" i="32"/>
  <c r="AS66" i="32"/>
  <c r="AH66" i="32"/>
  <c r="AM66" i="32"/>
  <c r="AJ66" i="32"/>
  <c r="AO66" i="32"/>
  <c r="AL66" i="32"/>
  <c r="AP66" i="32"/>
  <c r="AI66" i="32"/>
  <c r="AV66" i="32"/>
  <c r="AQ66" i="32"/>
  <c r="AR66" i="32"/>
  <c r="AT66" i="32"/>
  <c r="AD66" i="32"/>
  <c r="T669" i="32"/>
  <c r="U669" i="32"/>
  <c r="K669" i="32"/>
  <c r="J669" i="32"/>
  <c r="Z669" i="32"/>
  <c r="Q669" i="32"/>
  <c r="I669" i="32"/>
  <c r="S669" i="32"/>
  <c r="X669" i="32"/>
  <c r="P669" i="32"/>
  <c r="AB669" i="32"/>
  <c r="L669" i="32"/>
  <c r="W669" i="32"/>
  <c r="R669" i="32"/>
  <c r="AA669" i="32"/>
  <c r="O669" i="32"/>
  <c r="H669" i="32"/>
  <c r="V669" i="32"/>
  <c r="Y669" i="32"/>
  <c r="N669" i="32"/>
  <c r="BJ498" i="31"/>
  <c r="BW559" i="31"/>
  <c r="BX559" i="31" s="1"/>
  <c r="AS559" i="32"/>
  <c r="AM559" i="32"/>
  <c r="AH559" i="32"/>
  <c r="AN559" i="32"/>
  <c r="AU559" i="32"/>
  <c r="AP559" i="32"/>
  <c r="AJ559" i="32"/>
  <c r="AL559" i="32"/>
  <c r="AV559" i="32"/>
  <c r="AO559" i="32"/>
  <c r="AQ559" i="32"/>
  <c r="AI559" i="32"/>
  <c r="AR559" i="32"/>
  <c r="AD559" i="32"/>
  <c r="AT559" i="32"/>
  <c r="AK559" i="32"/>
  <c r="BW51" i="31"/>
  <c r="BX51" i="31" s="1"/>
  <c r="AS51" i="32"/>
  <c r="AH51" i="32"/>
  <c r="AN51" i="32"/>
  <c r="AQ51" i="32"/>
  <c r="AU51" i="32"/>
  <c r="AM51" i="32"/>
  <c r="AO51" i="32"/>
  <c r="AP51" i="32"/>
  <c r="AV51" i="32"/>
  <c r="AL51" i="32"/>
  <c r="AJ51" i="32"/>
  <c r="AI51" i="32"/>
  <c r="AR51" i="32"/>
  <c r="AD51" i="32"/>
  <c r="AK51" i="32"/>
  <c r="AT51" i="32"/>
  <c r="N706" i="31"/>
  <c r="BW681" i="31"/>
  <c r="BX681" i="31" s="1"/>
  <c r="AP681" i="32"/>
  <c r="AS681" i="32"/>
  <c r="AL681" i="32"/>
  <c r="AN681" i="32"/>
  <c r="AH681" i="32"/>
  <c r="AQ681" i="32"/>
  <c r="AU681" i="32"/>
  <c r="AM681" i="32"/>
  <c r="AI681" i="32"/>
  <c r="AJ681" i="32"/>
  <c r="AV681" i="32"/>
  <c r="AO681" i="32"/>
  <c r="AR681" i="32"/>
  <c r="AT681" i="32"/>
  <c r="AK681" i="32"/>
  <c r="AD681" i="32"/>
  <c r="BW617" i="31"/>
  <c r="BX617" i="31" s="1"/>
  <c r="AL617" i="32"/>
  <c r="AQ617" i="32"/>
  <c r="AM617" i="32"/>
  <c r="AO617" i="32"/>
  <c r="AV617" i="32"/>
  <c r="AI617" i="32"/>
  <c r="AJ617" i="32"/>
  <c r="AU617" i="32"/>
  <c r="AH617" i="32"/>
  <c r="AS617" i="32"/>
  <c r="AP617" i="32"/>
  <c r="AN617" i="32"/>
  <c r="AR617" i="32"/>
  <c r="AD617" i="32"/>
  <c r="AT617" i="32"/>
  <c r="AK617" i="32"/>
  <c r="BW29" i="31"/>
  <c r="BX29" i="31" s="1"/>
  <c r="AV29" i="32"/>
  <c r="AM29" i="32"/>
  <c r="AP29" i="32"/>
  <c r="AN29" i="32"/>
  <c r="AJ29" i="32"/>
  <c r="AQ29" i="32"/>
  <c r="AU29" i="32"/>
  <c r="AO29" i="32"/>
  <c r="AL29" i="32"/>
  <c r="AH29" i="32"/>
  <c r="AI29" i="32"/>
  <c r="AS29" i="32"/>
  <c r="AR29" i="32"/>
  <c r="AD29" i="32"/>
  <c r="AT29" i="32"/>
  <c r="BJ173" i="31"/>
  <c r="BJ391" i="31"/>
  <c r="BW531" i="31"/>
  <c r="BX531" i="31" s="1"/>
  <c r="AQ531" i="32"/>
  <c r="AH531" i="32"/>
  <c r="AN531" i="32"/>
  <c r="AU531" i="32"/>
  <c r="AP531" i="32"/>
  <c r="AS531" i="32"/>
  <c r="AO531" i="32"/>
  <c r="AI531" i="32"/>
  <c r="AL531" i="32"/>
  <c r="AM531" i="32"/>
  <c r="AV531" i="32"/>
  <c r="AJ531" i="32"/>
  <c r="AR531" i="32"/>
  <c r="AD531" i="32"/>
  <c r="AK531" i="32"/>
  <c r="AT531" i="32"/>
  <c r="BW468" i="31"/>
  <c r="BX468" i="31" s="1"/>
  <c r="AV468" i="32"/>
  <c r="AO468" i="32"/>
  <c r="AN468" i="32"/>
  <c r="AH468" i="32"/>
  <c r="AQ468" i="32"/>
  <c r="AL468" i="32"/>
  <c r="AU468" i="32"/>
  <c r="AS468" i="32"/>
  <c r="AP468" i="32"/>
  <c r="AI468" i="32"/>
  <c r="AM468" i="32"/>
  <c r="AJ468" i="32"/>
  <c r="AR468" i="32"/>
  <c r="AT468" i="32"/>
  <c r="AK468" i="32"/>
  <c r="AD468" i="32"/>
  <c r="L563" i="32"/>
  <c r="AB563" i="32"/>
  <c r="T563" i="32"/>
  <c r="O563" i="32"/>
  <c r="U563" i="32"/>
  <c r="I563" i="32"/>
  <c r="W563" i="32"/>
  <c r="X563" i="32"/>
  <c r="J563" i="32"/>
  <c r="P563" i="32"/>
  <c r="S563" i="32"/>
  <c r="Z563" i="32"/>
  <c r="AA563" i="32"/>
  <c r="K563" i="32"/>
  <c r="R563" i="32"/>
  <c r="Q563" i="32"/>
  <c r="Y563" i="32"/>
  <c r="H563" i="32"/>
  <c r="N563" i="32"/>
  <c r="V563" i="32"/>
  <c r="AA445" i="32"/>
  <c r="U445" i="32"/>
  <c r="T445" i="32"/>
  <c r="L445" i="32"/>
  <c r="O445" i="32"/>
  <c r="AB445" i="32"/>
  <c r="K445" i="32"/>
  <c r="Q445" i="32"/>
  <c r="I445" i="32"/>
  <c r="P445" i="32"/>
  <c r="W445" i="32"/>
  <c r="S445" i="32"/>
  <c r="X445" i="32"/>
  <c r="R445" i="32"/>
  <c r="J445" i="32"/>
  <c r="Z445" i="32"/>
  <c r="V445" i="32"/>
  <c r="N445" i="32"/>
  <c r="H445" i="32"/>
  <c r="Y445" i="32"/>
  <c r="J361" i="32"/>
  <c r="R361" i="32"/>
  <c r="Z361" i="32"/>
  <c r="O361" i="32"/>
  <c r="U361" i="32"/>
  <c r="K361" i="32"/>
  <c r="I361" i="32"/>
  <c r="P361" i="32"/>
  <c r="AA361" i="32"/>
  <c r="X361" i="32"/>
  <c r="S361" i="32"/>
  <c r="T361" i="32"/>
  <c r="Q361" i="32"/>
  <c r="L361" i="32"/>
  <c r="AB361" i="32"/>
  <c r="W361" i="32"/>
  <c r="H361" i="32"/>
  <c r="Y361" i="32"/>
  <c r="V361" i="32"/>
  <c r="N361" i="32"/>
  <c r="BW207" i="31"/>
  <c r="BX207" i="31" s="1"/>
  <c r="AS207" i="32"/>
  <c r="AH207" i="32"/>
  <c r="AN207" i="32"/>
  <c r="AQ207" i="32"/>
  <c r="AO207" i="32"/>
  <c r="AU207" i="32"/>
  <c r="AL207" i="32"/>
  <c r="AJ207" i="32"/>
  <c r="AP207" i="32"/>
  <c r="AM207" i="32"/>
  <c r="AI207" i="32"/>
  <c r="AV207" i="32"/>
  <c r="AR207" i="32"/>
  <c r="AK207" i="32"/>
  <c r="AD207" i="32"/>
  <c r="AT207" i="32"/>
  <c r="BW394" i="31"/>
  <c r="BX394" i="31" s="1"/>
  <c r="AN394" i="32"/>
  <c r="AP394" i="32"/>
  <c r="AH394" i="32"/>
  <c r="AI394" i="32"/>
  <c r="AL394" i="32"/>
  <c r="AQ394" i="32"/>
  <c r="AV394" i="32"/>
  <c r="AU394" i="32"/>
  <c r="AM394" i="32"/>
  <c r="AJ394" i="32"/>
  <c r="AS394" i="32"/>
  <c r="AO394" i="32"/>
  <c r="AR394" i="32"/>
  <c r="AD394" i="32"/>
  <c r="AT394" i="32"/>
  <c r="BW383" i="31"/>
  <c r="BX383" i="31" s="1"/>
  <c r="AJ383" i="32"/>
  <c r="AS383" i="32"/>
  <c r="AI383" i="32"/>
  <c r="AL383" i="32"/>
  <c r="AV383" i="32"/>
  <c r="AO383" i="32"/>
  <c r="AM383" i="32"/>
  <c r="AH383" i="32"/>
  <c r="AN383" i="32"/>
  <c r="AQ383" i="32"/>
  <c r="AU383" i="32"/>
  <c r="AP383" i="32"/>
  <c r="AR383" i="32"/>
  <c r="AT383" i="32"/>
  <c r="AD383" i="32"/>
  <c r="BW685" i="31"/>
  <c r="BX685" i="31" s="1"/>
  <c r="AM685" i="32"/>
  <c r="AO685" i="32"/>
  <c r="AV685" i="32"/>
  <c r="AI685" i="32"/>
  <c r="AP685" i="32"/>
  <c r="AQ685" i="32"/>
  <c r="AJ685" i="32"/>
  <c r="AS685" i="32"/>
  <c r="AU685" i="32"/>
  <c r="AN685" i="32"/>
  <c r="AL685" i="32"/>
  <c r="AH685" i="32"/>
  <c r="AR685" i="32"/>
  <c r="AT685" i="32"/>
  <c r="AK685" i="32"/>
  <c r="AD685" i="32"/>
  <c r="BW521" i="31"/>
  <c r="BX521" i="31" s="1"/>
  <c r="AL521" i="32"/>
  <c r="AQ521" i="32"/>
  <c r="AM521" i="32"/>
  <c r="AO521" i="32"/>
  <c r="AV521" i="32"/>
  <c r="AI521" i="32"/>
  <c r="AJ521" i="32"/>
  <c r="AP521" i="32"/>
  <c r="AN521" i="32"/>
  <c r="AH521" i="32"/>
  <c r="AS521" i="32"/>
  <c r="AU521" i="32"/>
  <c r="AR521" i="32"/>
  <c r="AK521" i="32"/>
  <c r="AD521" i="32"/>
  <c r="AT521" i="32"/>
  <c r="BW74" i="31"/>
  <c r="BX74" i="31" s="1"/>
  <c r="AH74" i="32"/>
  <c r="AU74" i="32"/>
  <c r="AI74" i="32"/>
  <c r="AL74" i="32"/>
  <c r="AQ74" i="32"/>
  <c r="AV74" i="32"/>
  <c r="AP74" i="32"/>
  <c r="AS74" i="32"/>
  <c r="AN74" i="32"/>
  <c r="AJ74" i="32"/>
  <c r="AM74" i="32"/>
  <c r="AO74" i="32"/>
  <c r="AR74" i="32"/>
  <c r="AK74" i="32"/>
  <c r="AT74" i="32"/>
  <c r="AD74" i="32"/>
  <c r="BW593" i="31"/>
  <c r="BX593" i="31" s="1"/>
  <c r="AN593" i="32"/>
  <c r="AH593" i="32"/>
  <c r="AU593" i="32"/>
  <c r="AL593" i="32"/>
  <c r="AQ593" i="32"/>
  <c r="AM593" i="32"/>
  <c r="AO593" i="32"/>
  <c r="AV593" i="32"/>
  <c r="AI593" i="32"/>
  <c r="AJ593" i="32"/>
  <c r="AP593" i="32"/>
  <c r="AS593" i="32"/>
  <c r="AR593" i="32"/>
  <c r="AD593" i="32"/>
  <c r="AT593" i="32"/>
  <c r="AK593" i="32"/>
  <c r="AE439" i="32"/>
  <c r="AT192" i="32"/>
  <c r="N671" i="32"/>
  <c r="AK636" i="32"/>
  <c r="M566" i="32"/>
  <c r="AT398" i="32"/>
  <c r="AT42" i="32"/>
  <c r="M235" i="32"/>
  <c r="AD31" i="32"/>
  <c r="AK146" i="32"/>
  <c r="AD450" i="32"/>
  <c r="AD167" i="32"/>
  <c r="AK262" i="32"/>
  <c r="AD549" i="32"/>
  <c r="AA365" i="32"/>
  <c r="W365" i="32"/>
  <c r="L365" i="32"/>
  <c r="AB365" i="32"/>
  <c r="U365" i="32"/>
  <c r="Q365" i="32"/>
  <c r="K365" i="32"/>
  <c r="J365" i="32"/>
  <c r="Z365" i="32"/>
  <c r="I365" i="32"/>
  <c r="T365" i="32"/>
  <c r="R365" i="32"/>
  <c r="S365" i="32"/>
  <c r="O365" i="32"/>
  <c r="P365" i="32"/>
  <c r="X365" i="32"/>
  <c r="N365" i="32"/>
  <c r="H365" i="32"/>
  <c r="Y365" i="32"/>
  <c r="M87" i="32"/>
  <c r="BS697" i="31"/>
  <c r="BT697" i="31" s="1"/>
  <c r="AA697" i="32"/>
  <c r="L697" i="32"/>
  <c r="O697" i="32"/>
  <c r="AB697" i="32"/>
  <c r="K697" i="32"/>
  <c r="W697" i="32"/>
  <c r="P697" i="32"/>
  <c r="R697" i="32"/>
  <c r="T697" i="32"/>
  <c r="U697" i="32"/>
  <c r="I697" i="32"/>
  <c r="J697" i="32"/>
  <c r="X697" i="32"/>
  <c r="Z697" i="32"/>
  <c r="S697" i="32"/>
  <c r="Q697" i="32"/>
  <c r="BP416" i="31"/>
  <c r="L416" i="32"/>
  <c r="AB416" i="32"/>
  <c r="T416" i="32"/>
  <c r="P416" i="32"/>
  <c r="R416" i="32"/>
  <c r="W416" i="32"/>
  <c r="AA416" i="32"/>
  <c r="Q416" i="32"/>
  <c r="K416" i="32"/>
  <c r="S416" i="32"/>
  <c r="I416" i="32"/>
  <c r="O416" i="32"/>
  <c r="X416" i="32"/>
  <c r="U416" i="32"/>
  <c r="J416" i="32"/>
  <c r="Z416" i="32"/>
  <c r="V416" i="32"/>
  <c r="Y416" i="32"/>
  <c r="H416" i="32"/>
  <c r="M274" i="32"/>
  <c r="BW499" i="31"/>
  <c r="BX499" i="31" s="1"/>
  <c r="AJ499" i="32"/>
  <c r="AM499" i="32"/>
  <c r="AH499" i="32"/>
  <c r="AN499" i="32"/>
  <c r="AU499" i="32"/>
  <c r="AP499" i="32"/>
  <c r="AS499" i="32"/>
  <c r="AQ499" i="32"/>
  <c r="AV499" i="32"/>
  <c r="AL499" i="32"/>
  <c r="AO499" i="32"/>
  <c r="AI499" i="32"/>
  <c r="AR499" i="32"/>
  <c r="AK499" i="32"/>
  <c r="AD499" i="32"/>
  <c r="AT499" i="32"/>
  <c r="BW324" i="31"/>
  <c r="BX324" i="31" s="1"/>
  <c r="AV324" i="32"/>
  <c r="AJ324" i="32"/>
  <c r="AO324" i="32"/>
  <c r="AN324" i="32"/>
  <c r="AL324" i="32"/>
  <c r="AP324" i="32"/>
  <c r="AS324" i="32"/>
  <c r="AM324" i="32"/>
  <c r="AH324" i="32"/>
  <c r="AQ324" i="32"/>
  <c r="AU324" i="32"/>
  <c r="AI324" i="32"/>
  <c r="AR324" i="32"/>
  <c r="AK324" i="32"/>
  <c r="AD324" i="32"/>
  <c r="AT324" i="32"/>
  <c r="I132" i="32"/>
  <c r="AB132" i="32"/>
  <c r="P132" i="32"/>
  <c r="X132" i="32"/>
  <c r="T132" i="32"/>
  <c r="U132" i="32"/>
  <c r="L132" i="32"/>
  <c r="O132" i="32"/>
  <c r="J132" i="32"/>
  <c r="R132" i="32"/>
  <c r="Q132" i="32"/>
  <c r="S132" i="32"/>
  <c r="K132" i="32"/>
  <c r="AA132" i="32"/>
  <c r="W132" i="32"/>
  <c r="Z132" i="32"/>
  <c r="N132" i="32"/>
  <c r="H132" i="32"/>
  <c r="Y132" i="32"/>
  <c r="V187" i="32"/>
  <c r="BW273" i="31"/>
  <c r="BX273" i="31" s="1"/>
  <c r="AQ273" i="32"/>
  <c r="AI273" i="32"/>
  <c r="AL273" i="32"/>
  <c r="AP273" i="32"/>
  <c r="AU273" i="32"/>
  <c r="AN273" i="32"/>
  <c r="AH273" i="32"/>
  <c r="AV273" i="32"/>
  <c r="AS273" i="32"/>
  <c r="AM273" i="32"/>
  <c r="AO273" i="32"/>
  <c r="AJ273" i="32"/>
  <c r="AR273" i="32"/>
  <c r="AD273" i="32"/>
  <c r="AT273" i="32"/>
  <c r="BW271" i="31"/>
  <c r="BX271" i="31" s="1"/>
  <c r="AS271" i="32"/>
  <c r="AP271" i="32"/>
  <c r="AJ271" i="32"/>
  <c r="AI271" i="32"/>
  <c r="AM271" i="32"/>
  <c r="AV271" i="32"/>
  <c r="AQ271" i="32"/>
  <c r="AU271" i="32"/>
  <c r="AH271" i="32"/>
  <c r="AN271" i="32"/>
  <c r="AO271" i="32"/>
  <c r="AL271" i="32"/>
  <c r="AR271" i="32"/>
  <c r="AD271" i="32"/>
  <c r="AT271" i="32"/>
  <c r="AK271" i="32"/>
  <c r="AS8" i="32"/>
  <c r="AV8" i="32"/>
  <c r="AJ8" i="32"/>
  <c r="AH8" i="32"/>
  <c r="AU8" i="32"/>
  <c r="AO8" i="32"/>
  <c r="AN8" i="32"/>
  <c r="AI8" i="32"/>
  <c r="AM8" i="32"/>
  <c r="AQ8" i="32"/>
  <c r="AL8" i="32"/>
  <c r="AP8" i="32"/>
  <c r="AR8" i="32"/>
  <c r="BW361" i="31"/>
  <c r="BX361" i="31" s="1"/>
  <c r="AL361" i="32"/>
  <c r="AP361" i="32"/>
  <c r="AS361" i="32"/>
  <c r="AN361" i="32"/>
  <c r="AH361" i="32"/>
  <c r="AU361" i="32"/>
  <c r="AO361" i="32"/>
  <c r="AQ361" i="32"/>
  <c r="AM361" i="32"/>
  <c r="AI361" i="32"/>
  <c r="AJ361" i="32"/>
  <c r="AV361" i="32"/>
  <c r="AR361" i="32"/>
  <c r="AK361" i="32"/>
  <c r="AD361" i="32"/>
  <c r="AT361" i="32"/>
  <c r="BW576" i="31"/>
  <c r="BX576" i="31" s="1"/>
  <c r="AV576" i="32"/>
  <c r="AH576" i="32"/>
  <c r="AU576" i="32"/>
  <c r="AQ576" i="32"/>
  <c r="AL576" i="32"/>
  <c r="AO576" i="32"/>
  <c r="AI576" i="32"/>
  <c r="AJ576" i="32"/>
  <c r="AS576" i="32"/>
  <c r="AM576" i="32"/>
  <c r="AP576" i="32"/>
  <c r="AN576" i="32"/>
  <c r="AR576" i="32"/>
  <c r="AT576" i="32"/>
  <c r="AK576" i="32"/>
  <c r="AD576" i="32"/>
  <c r="BW98" i="31"/>
  <c r="BX98" i="31" s="1"/>
  <c r="AH98" i="32"/>
  <c r="AN98" i="32"/>
  <c r="AI98" i="32"/>
  <c r="AL98" i="32"/>
  <c r="AQ98" i="32"/>
  <c r="AV98" i="32"/>
  <c r="AS98" i="32"/>
  <c r="AP98" i="32"/>
  <c r="AJ98" i="32"/>
  <c r="AM98" i="32"/>
  <c r="AO98" i="32"/>
  <c r="AU98" i="32"/>
  <c r="AR98" i="32"/>
  <c r="AD98" i="32"/>
  <c r="AT98" i="32"/>
  <c r="AK98" i="32"/>
  <c r="AF698" i="32"/>
  <c r="BS360" i="31"/>
  <c r="BT360" i="31" s="1"/>
  <c r="BW80" i="31"/>
  <c r="BX80" i="31" s="1"/>
  <c r="AV80" i="32"/>
  <c r="AM80" i="32"/>
  <c r="AL80" i="32"/>
  <c r="AO80" i="32"/>
  <c r="AU80" i="32"/>
  <c r="AH80" i="32"/>
  <c r="AQ80" i="32"/>
  <c r="AI80" i="32"/>
  <c r="AJ80" i="32"/>
  <c r="AN80" i="32"/>
  <c r="AS80" i="32"/>
  <c r="AP80" i="32"/>
  <c r="AR80" i="32"/>
  <c r="AK80" i="32"/>
  <c r="AT80" i="32"/>
  <c r="BW543" i="31"/>
  <c r="BX543" i="31" s="1"/>
  <c r="AS543" i="32"/>
  <c r="AJ543" i="32"/>
  <c r="AU543" i="32"/>
  <c r="AP543" i="32"/>
  <c r="AL543" i="32"/>
  <c r="AQ543" i="32"/>
  <c r="AI543" i="32"/>
  <c r="AV543" i="32"/>
  <c r="AH543" i="32"/>
  <c r="AO543" i="32"/>
  <c r="AM543" i="32"/>
  <c r="AN543" i="32"/>
  <c r="AR543" i="32"/>
  <c r="AD543" i="32"/>
  <c r="AT543" i="32"/>
  <c r="AK543" i="32"/>
  <c r="BW106" i="31"/>
  <c r="BX106" i="31" s="1"/>
  <c r="AN106" i="32"/>
  <c r="AI106" i="32"/>
  <c r="AL106" i="32"/>
  <c r="AQ106" i="32"/>
  <c r="AV106" i="32"/>
  <c r="AP106" i="32"/>
  <c r="AS106" i="32"/>
  <c r="AU106" i="32"/>
  <c r="AJ106" i="32"/>
  <c r="AH106" i="32"/>
  <c r="AM106" i="32"/>
  <c r="AO106" i="32"/>
  <c r="AR106" i="32"/>
  <c r="AK106" i="32"/>
  <c r="AD106" i="32"/>
  <c r="AT106" i="32"/>
  <c r="P448" i="32"/>
  <c r="S448" i="32"/>
  <c r="L448" i="32"/>
  <c r="AB448" i="32"/>
  <c r="O448" i="32"/>
  <c r="R448" i="32"/>
  <c r="AA448" i="32"/>
  <c r="T448" i="32"/>
  <c r="J448" i="32"/>
  <c r="U448" i="32"/>
  <c r="I448" i="32"/>
  <c r="Z448" i="32"/>
  <c r="X448" i="32"/>
  <c r="Q448" i="32"/>
  <c r="W448" i="32"/>
  <c r="K448" i="32"/>
  <c r="V448" i="32"/>
  <c r="H448" i="32"/>
  <c r="Y448" i="32"/>
  <c r="N448" i="32"/>
  <c r="BW508" i="31"/>
  <c r="BX508" i="31" s="1"/>
  <c r="AV508" i="32"/>
  <c r="AJ508" i="32"/>
  <c r="AN508" i="32"/>
  <c r="AO508" i="32"/>
  <c r="AP508" i="32"/>
  <c r="AS508" i="32"/>
  <c r="AM508" i="32"/>
  <c r="AQ508" i="32"/>
  <c r="AL508" i="32"/>
  <c r="AU508" i="32"/>
  <c r="AH508" i="32"/>
  <c r="AI508" i="32"/>
  <c r="AR508" i="32"/>
  <c r="AD508" i="32"/>
  <c r="AT508" i="32"/>
  <c r="O57" i="32"/>
  <c r="P57" i="32"/>
  <c r="J57" i="32"/>
  <c r="R57" i="32"/>
  <c r="W57" i="32"/>
  <c r="Z57" i="32"/>
  <c r="I57" i="32"/>
  <c r="X57" i="32"/>
  <c r="S57" i="32"/>
  <c r="U57" i="32"/>
  <c r="K57" i="32"/>
  <c r="Q57" i="32"/>
  <c r="T57" i="32"/>
  <c r="L57" i="32"/>
  <c r="AA57" i="32"/>
  <c r="AB57" i="32"/>
  <c r="H57" i="32"/>
  <c r="N57" i="32"/>
  <c r="V57" i="32"/>
  <c r="Y57" i="32"/>
  <c r="BW313" i="31"/>
  <c r="BX313" i="31" s="1"/>
  <c r="AQ313" i="32"/>
  <c r="AL313" i="32"/>
  <c r="AJ313" i="32"/>
  <c r="AH313" i="32"/>
  <c r="AM313" i="32"/>
  <c r="AO313" i="32"/>
  <c r="AV313" i="32"/>
  <c r="AI313" i="32"/>
  <c r="AS313" i="32"/>
  <c r="AN313" i="32"/>
  <c r="AP313" i="32"/>
  <c r="AU313" i="32"/>
  <c r="AR313" i="32"/>
  <c r="AT313" i="32"/>
  <c r="AK313" i="32"/>
  <c r="AD313" i="32"/>
  <c r="BW693" i="31"/>
  <c r="BX693" i="31" s="1"/>
  <c r="AS693" i="32"/>
  <c r="AL693" i="32"/>
  <c r="AH693" i="32"/>
  <c r="AU693" i="32"/>
  <c r="AI693" i="32"/>
  <c r="AM693" i="32"/>
  <c r="AO693" i="32"/>
  <c r="AV693" i="32"/>
  <c r="AJ693" i="32"/>
  <c r="AP693" i="32"/>
  <c r="AQ693" i="32"/>
  <c r="AN693" i="32"/>
  <c r="AR693" i="32"/>
  <c r="AD693" i="32"/>
  <c r="AT693" i="32"/>
  <c r="AK693" i="32"/>
  <c r="M303" i="32"/>
  <c r="BW695" i="31"/>
  <c r="BX695" i="31" s="1"/>
  <c r="AQ695" i="32"/>
  <c r="AV695" i="32"/>
  <c r="AL695" i="32"/>
  <c r="AS695" i="32"/>
  <c r="AO695" i="32"/>
  <c r="AM695" i="32"/>
  <c r="AH695" i="32"/>
  <c r="AN695" i="32"/>
  <c r="AI695" i="32"/>
  <c r="AP695" i="32"/>
  <c r="AJ695" i="32"/>
  <c r="AU695" i="32"/>
  <c r="AR695" i="32"/>
  <c r="AK695" i="32"/>
  <c r="AT695" i="32"/>
  <c r="BW424" i="31"/>
  <c r="BX424" i="31" s="1"/>
  <c r="AV424" i="32"/>
  <c r="AH424" i="32"/>
  <c r="AN424" i="32"/>
  <c r="AS424" i="32"/>
  <c r="AU424" i="32"/>
  <c r="AQ424" i="32"/>
  <c r="AL424" i="32"/>
  <c r="AP424" i="32"/>
  <c r="AO424" i="32"/>
  <c r="AI424" i="32"/>
  <c r="AJ424" i="32"/>
  <c r="AM424" i="32"/>
  <c r="AR424" i="32"/>
  <c r="AT424" i="32"/>
  <c r="AK424" i="32"/>
  <c r="AD424" i="32"/>
  <c r="AK382" i="32"/>
  <c r="BL353" i="31"/>
  <c r="BW319" i="31"/>
  <c r="BX319" i="31" s="1"/>
  <c r="AI319" i="32"/>
  <c r="AM319" i="32"/>
  <c r="AV319" i="32"/>
  <c r="AU319" i="32"/>
  <c r="AJ319" i="32"/>
  <c r="AP319" i="32"/>
  <c r="AQ319" i="32"/>
  <c r="AN319" i="32"/>
  <c r="AO319" i="32"/>
  <c r="AS319" i="32"/>
  <c r="AH319" i="32"/>
  <c r="AL319" i="32"/>
  <c r="AR319" i="32"/>
  <c r="AK319" i="32"/>
  <c r="AT319" i="32"/>
  <c r="AD319" i="32"/>
  <c r="BW264" i="31"/>
  <c r="BX264" i="31" s="1"/>
  <c r="AO264" i="32"/>
  <c r="AM264" i="32"/>
  <c r="AV264" i="32"/>
  <c r="AI264" i="32"/>
  <c r="AU264" i="32"/>
  <c r="AQ264" i="32"/>
  <c r="AP264" i="32"/>
  <c r="AH264" i="32"/>
  <c r="AN264" i="32"/>
  <c r="AJ264" i="32"/>
  <c r="AL264" i="32"/>
  <c r="AS264" i="32"/>
  <c r="AR264" i="32"/>
  <c r="AT264" i="32"/>
  <c r="AK264" i="32"/>
  <c r="AD264" i="32"/>
  <c r="BW329" i="31"/>
  <c r="BX329" i="31" s="1"/>
  <c r="AL329" i="32"/>
  <c r="AQ329" i="32"/>
  <c r="AP329" i="32"/>
  <c r="AU329" i="32"/>
  <c r="AN329" i="32"/>
  <c r="AI329" i="32"/>
  <c r="AJ329" i="32"/>
  <c r="AO329" i="32"/>
  <c r="AH329" i="32"/>
  <c r="AS329" i="32"/>
  <c r="AM329" i="32"/>
  <c r="AV329" i="32"/>
  <c r="AR329" i="32"/>
  <c r="AT329" i="32"/>
  <c r="AD329" i="32"/>
  <c r="BW522" i="31"/>
  <c r="BX522" i="31" s="1"/>
  <c r="AH522" i="32"/>
  <c r="AP522" i="32"/>
  <c r="AI522" i="32"/>
  <c r="AL522" i="32"/>
  <c r="AQ522" i="32"/>
  <c r="AU522" i="32"/>
  <c r="AM522" i="32"/>
  <c r="AJ522" i="32"/>
  <c r="AO522" i="32"/>
  <c r="AV522" i="32"/>
  <c r="AN522" i="32"/>
  <c r="AS522" i="32"/>
  <c r="AK522" i="32"/>
  <c r="AD522" i="32"/>
  <c r="AT522" i="32"/>
  <c r="BW414" i="31"/>
  <c r="BX414" i="31" s="1"/>
  <c r="AN414" i="32"/>
  <c r="AU414" i="32"/>
  <c r="AJ414" i="32"/>
  <c r="AM414" i="32"/>
  <c r="AO414" i="32"/>
  <c r="AS414" i="32"/>
  <c r="AP414" i="32"/>
  <c r="AL414" i="32"/>
  <c r="AH414" i="32"/>
  <c r="AI414" i="32"/>
  <c r="AV414" i="32"/>
  <c r="AQ414" i="32"/>
  <c r="AR414" i="32"/>
  <c r="AK414" i="32"/>
  <c r="AT414" i="32"/>
  <c r="AD414" i="32"/>
  <c r="BW525" i="31"/>
  <c r="BX525" i="31" s="1"/>
  <c r="AL525" i="32"/>
  <c r="AP525" i="32"/>
  <c r="AS525" i="32"/>
  <c r="AN525" i="32"/>
  <c r="AH525" i="32"/>
  <c r="AM525" i="32"/>
  <c r="AU525" i="32"/>
  <c r="AV525" i="32"/>
  <c r="AQ525" i="32"/>
  <c r="AO525" i="32"/>
  <c r="AI525" i="32"/>
  <c r="AJ525" i="32"/>
  <c r="AR525" i="32"/>
  <c r="AK525" i="32"/>
  <c r="AT525" i="32"/>
  <c r="AD525" i="32"/>
  <c r="BW68" i="31"/>
  <c r="BX68" i="31" s="1"/>
  <c r="AO68" i="32"/>
  <c r="AV68" i="32"/>
  <c r="AI68" i="32"/>
  <c r="AL68" i="32"/>
  <c r="AU68" i="32"/>
  <c r="AM68" i="32"/>
  <c r="AJ68" i="32"/>
  <c r="AH68" i="32"/>
  <c r="AN68" i="32"/>
  <c r="AS68" i="32"/>
  <c r="AP68" i="32"/>
  <c r="AQ68" i="32"/>
  <c r="AR68" i="32"/>
  <c r="AK68" i="32"/>
  <c r="AD68" i="32"/>
  <c r="AT68" i="32"/>
  <c r="BW132" i="31"/>
  <c r="BX132" i="31" s="1"/>
  <c r="AO132" i="32"/>
  <c r="AV132" i="32"/>
  <c r="AI132" i="32"/>
  <c r="AU132" i="32"/>
  <c r="AL132" i="32"/>
  <c r="AS132" i="32"/>
  <c r="AP132" i="32"/>
  <c r="AQ132" i="32"/>
  <c r="AM132" i="32"/>
  <c r="AH132" i="32"/>
  <c r="AJ132" i="32"/>
  <c r="AN132" i="32"/>
  <c r="AR132" i="32"/>
  <c r="AT132" i="32"/>
  <c r="AK132" i="32"/>
  <c r="AD132" i="32"/>
  <c r="AD19" i="32"/>
  <c r="H303" i="32"/>
  <c r="AE698" i="32"/>
  <c r="BW317" i="31"/>
  <c r="BX317" i="31" s="1"/>
  <c r="AL317" i="32"/>
  <c r="AQ317" i="32"/>
  <c r="AP317" i="32"/>
  <c r="AU317" i="32"/>
  <c r="AN317" i="32"/>
  <c r="AJ317" i="32"/>
  <c r="AH317" i="32"/>
  <c r="AM317" i="32"/>
  <c r="AO317" i="32"/>
  <c r="AV317" i="32"/>
  <c r="AI317" i="32"/>
  <c r="AS317" i="32"/>
  <c r="AR317" i="32"/>
  <c r="AD317" i="32"/>
  <c r="AK317" i="32"/>
  <c r="AT317" i="32"/>
  <c r="BW291" i="31"/>
  <c r="BX291" i="31" s="1"/>
  <c r="AP291" i="32"/>
  <c r="AN291" i="32"/>
  <c r="AI291" i="32"/>
  <c r="AH291" i="32"/>
  <c r="AM291" i="32"/>
  <c r="AS291" i="32"/>
  <c r="AV291" i="32"/>
  <c r="AL291" i="32"/>
  <c r="AJ291" i="32"/>
  <c r="AU291" i="32"/>
  <c r="AQ291" i="32"/>
  <c r="AO291" i="32"/>
  <c r="AR291" i="32"/>
  <c r="AK291" i="32"/>
  <c r="AD291" i="32"/>
  <c r="AT291" i="32"/>
  <c r="BP319" i="31"/>
  <c r="BW665" i="31"/>
  <c r="BX665" i="31" s="1"/>
  <c r="AQ665" i="32"/>
  <c r="AL665" i="32"/>
  <c r="AN665" i="32"/>
  <c r="AH665" i="32"/>
  <c r="AU665" i="32"/>
  <c r="AM665" i="32"/>
  <c r="AO665" i="32"/>
  <c r="AV665" i="32"/>
  <c r="AI665" i="32"/>
  <c r="AJ665" i="32"/>
  <c r="AP665" i="32"/>
  <c r="AS665" i="32"/>
  <c r="AR665" i="32"/>
  <c r="AD665" i="32"/>
  <c r="AT665" i="32"/>
  <c r="BW536" i="31"/>
  <c r="BX536" i="31" s="1"/>
  <c r="AO536" i="32"/>
  <c r="AV536" i="32"/>
  <c r="AN536" i="32"/>
  <c r="AH536" i="32"/>
  <c r="AU536" i="32"/>
  <c r="AQ536" i="32"/>
  <c r="AL536" i="32"/>
  <c r="AI536" i="32"/>
  <c r="AP536" i="32"/>
  <c r="AS536" i="32"/>
  <c r="AJ536" i="32"/>
  <c r="AM536" i="32"/>
  <c r="AR536" i="32"/>
  <c r="AK536" i="32"/>
  <c r="AD536" i="32"/>
  <c r="AT536" i="32"/>
  <c r="BW158" i="31"/>
  <c r="BX158" i="31" s="1"/>
  <c r="AN158" i="32"/>
  <c r="AU158" i="32"/>
  <c r="AP158" i="32"/>
  <c r="AS158" i="32"/>
  <c r="AO158" i="32"/>
  <c r="AM158" i="32"/>
  <c r="AJ158" i="32"/>
  <c r="AH158" i="32"/>
  <c r="AI158" i="32"/>
  <c r="AL158" i="32"/>
  <c r="AV158" i="32"/>
  <c r="AQ158" i="32"/>
  <c r="AR158" i="32"/>
  <c r="AD158" i="32"/>
  <c r="AT158" i="32"/>
  <c r="BW20" i="31"/>
  <c r="BX20" i="31" s="1"/>
  <c r="AJ20" i="32"/>
  <c r="AL20" i="32"/>
  <c r="AP20" i="32"/>
  <c r="AS20" i="32"/>
  <c r="AI20" i="32"/>
  <c r="AN20" i="32"/>
  <c r="AV20" i="32"/>
  <c r="AH20" i="32"/>
  <c r="AQ20" i="32"/>
  <c r="AU20" i="32"/>
  <c r="AO20" i="32"/>
  <c r="AM20" i="32"/>
  <c r="AR20" i="32"/>
  <c r="AD20" i="32"/>
  <c r="AK20" i="32"/>
  <c r="AT20" i="32"/>
  <c r="AA357" i="32"/>
  <c r="O357" i="32"/>
  <c r="T357" i="32"/>
  <c r="L357" i="32"/>
  <c r="AB357" i="32"/>
  <c r="W357" i="32"/>
  <c r="K357" i="32"/>
  <c r="Q357" i="32"/>
  <c r="P357" i="32"/>
  <c r="R357" i="32"/>
  <c r="I357" i="32"/>
  <c r="S357" i="32"/>
  <c r="Z357" i="32"/>
  <c r="J357" i="32"/>
  <c r="X357" i="32"/>
  <c r="U357" i="32"/>
  <c r="N357" i="32"/>
  <c r="Y357" i="32"/>
  <c r="V357" i="32"/>
  <c r="H357" i="32"/>
  <c r="AK646" i="32"/>
  <c r="G286" i="31"/>
  <c r="G189" i="31"/>
  <c r="BP657" i="31"/>
  <c r="BW28" i="31"/>
  <c r="BX28" i="31" s="1"/>
  <c r="AL28" i="32"/>
  <c r="AP28" i="32"/>
  <c r="AQ28" i="32"/>
  <c r="AI28" i="32"/>
  <c r="AJ28" i="32"/>
  <c r="AN28" i="32"/>
  <c r="AV28" i="32"/>
  <c r="AU28" i="32"/>
  <c r="AH28" i="32"/>
  <c r="AM28" i="32"/>
  <c r="AO28" i="32"/>
  <c r="AS28" i="32"/>
  <c r="AR28" i="32"/>
  <c r="AD28" i="32"/>
  <c r="AK28" i="32"/>
  <c r="AT28" i="32"/>
  <c r="BS319" i="31"/>
  <c r="BT319" i="31" s="1"/>
  <c r="BW436" i="31"/>
  <c r="BX436" i="31" s="1"/>
  <c r="AV436" i="32"/>
  <c r="AO436" i="32"/>
  <c r="AQ436" i="32"/>
  <c r="AL436" i="32"/>
  <c r="AI436" i="32"/>
  <c r="AJ436" i="32"/>
  <c r="AP436" i="32"/>
  <c r="AS436" i="32"/>
  <c r="AM436" i="32"/>
  <c r="AN436" i="32"/>
  <c r="AH436" i="32"/>
  <c r="AU436" i="32"/>
  <c r="AR436" i="32"/>
  <c r="AK436" i="32"/>
  <c r="AT436" i="32"/>
  <c r="AD436" i="32"/>
  <c r="U272" i="32"/>
  <c r="I272" i="32"/>
  <c r="X272" i="32"/>
  <c r="T272" i="32"/>
  <c r="W272" i="32"/>
  <c r="P272" i="32"/>
  <c r="J272" i="32"/>
  <c r="R272" i="32"/>
  <c r="AB272" i="32"/>
  <c r="L272" i="32"/>
  <c r="Q272" i="32"/>
  <c r="K272" i="32"/>
  <c r="S272" i="32"/>
  <c r="Z272" i="32"/>
  <c r="O272" i="32"/>
  <c r="AA272" i="32"/>
  <c r="N272" i="32"/>
  <c r="H272" i="32"/>
  <c r="V272" i="32"/>
  <c r="Y272" i="32"/>
  <c r="BW272" i="31"/>
  <c r="BX272" i="31" s="1"/>
  <c r="AM272" i="32"/>
  <c r="AV272" i="32"/>
  <c r="AJ272" i="32"/>
  <c r="AI272" i="32"/>
  <c r="AU272" i="32"/>
  <c r="AQ272" i="32"/>
  <c r="AO272" i="32"/>
  <c r="AH272" i="32"/>
  <c r="AS272" i="32"/>
  <c r="AP272" i="32"/>
  <c r="AL272" i="32"/>
  <c r="AN272" i="32"/>
  <c r="AR272" i="32"/>
  <c r="AT272" i="32"/>
  <c r="AK272" i="32"/>
  <c r="AD272" i="32"/>
  <c r="BW117" i="31"/>
  <c r="BX117" i="31" s="1"/>
  <c r="AL117" i="32"/>
  <c r="AQ117" i="32"/>
  <c r="AI117" i="32"/>
  <c r="AU117" i="32"/>
  <c r="AH117" i="32"/>
  <c r="AP117" i="32"/>
  <c r="AS117" i="32"/>
  <c r="AN117" i="32"/>
  <c r="AM117" i="32"/>
  <c r="AJ117" i="32"/>
  <c r="AV117" i="32"/>
  <c r="AO117" i="32"/>
  <c r="AR117" i="32"/>
  <c r="AK117" i="32"/>
  <c r="AD117" i="32"/>
  <c r="AT117" i="32"/>
  <c r="BW341" i="31"/>
  <c r="BX341" i="31" s="1"/>
  <c r="AQ341" i="32"/>
  <c r="AI341" i="32"/>
  <c r="AS341" i="32"/>
  <c r="AP341" i="32"/>
  <c r="AU341" i="32"/>
  <c r="AL341" i="32"/>
  <c r="AM341" i="32"/>
  <c r="AJ341" i="32"/>
  <c r="AN341" i="32"/>
  <c r="AO341" i="32"/>
  <c r="AV341" i="32"/>
  <c r="AH341" i="32"/>
  <c r="AR341" i="32"/>
  <c r="AT341" i="32"/>
  <c r="AK341" i="32"/>
  <c r="BW500" i="31"/>
  <c r="BX500" i="31" s="1"/>
  <c r="AO500" i="32"/>
  <c r="AV500" i="32"/>
  <c r="AQ500" i="32"/>
  <c r="AL500" i="32"/>
  <c r="AI500" i="32"/>
  <c r="AJ500" i="32"/>
  <c r="AP500" i="32"/>
  <c r="AS500" i="32"/>
  <c r="AM500" i="32"/>
  <c r="AH500" i="32"/>
  <c r="AU500" i="32"/>
  <c r="AN500" i="32"/>
  <c r="AR500" i="32"/>
  <c r="AK500" i="32"/>
  <c r="AT500" i="32"/>
  <c r="AD500" i="32"/>
  <c r="N583" i="32"/>
  <c r="M199" i="32"/>
  <c r="M108" i="32"/>
  <c r="BL527" i="31"/>
  <c r="BW279" i="31"/>
  <c r="BX279" i="31" s="1"/>
  <c r="AJ279" i="32"/>
  <c r="AV279" i="32"/>
  <c r="AP279" i="32"/>
  <c r="AS279" i="32"/>
  <c r="AH279" i="32"/>
  <c r="AN279" i="32"/>
  <c r="AQ279" i="32"/>
  <c r="AO279" i="32"/>
  <c r="AU279" i="32"/>
  <c r="AL279" i="32"/>
  <c r="AI279" i="32"/>
  <c r="AM279" i="32"/>
  <c r="AR279" i="32"/>
  <c r="AK279" i="32"/>
  <c r="AT279" i="32"/>
  <c r="AD279" i="32"/>
  <c r="BS199" i="31"/>
  <c r="BT199" i="31" s="1"/>
  <c r="AA314" i="32"/>
  <c r="W314" i="32"/>
  <c r="S314" i="32"/>
  <c r="P314" i="32"/>
  <c r="U314" i="32"/>
  <c r="I314" i="32"/>
  <c r="X314" i="32"/>
  <c r="T314" i="32"/>
  <c r="Z314" i="32"/>
  <c r="AB314" i="32"/>
  <c r="Q314" i="32"/>
  <c r="O314" i="32"/>
  <c r="L314" i="32"/>
  <c r="R314" i="32"/>
  <c r="J314" i="32"/>
  <c r="K314" i="32"/>
  <c r="H314" i="32"/>
  <c r="Y314" i="32"/>
  <c r="V314" i="32"/>
  <c r="BW49" i="31"/>
  <c r="BX49" i="31" s="1"/>
  <c r="AQ49" i="32"/>
  <c r="AU49" i="32"/>
  <c r="AH49" i="32"/>
  <c r="AI49" i="32"/>
  <c r="AL49" i="32"/>
  <c r="AP49" i="32"/>
  <c r="AM49" i="32"/>
  <c r="AO49" i="32"/>
  <c r="AJ49" i="32"/>
  <c r="AN49" i="32"/>
  <c r="AV49" i="32"/>
  <c r="AS49" i="32"/>
  <c r="AR49" i="32"/>
  <c r="AK49" i="32"/>
  <c r="AT49" i="32"/>
  <c r="BW331" i="31"/>
  <c r="BX331" i="31" s="1"/>
  <c r="AS331" i="32"/>
  <c r="AP331" i="32"/>
  <c r="AL331" i="32"/>
  <c r="AM331" i="32"/>
  <c r="AI331" i="32"/>
  <c r="AH331" i="32"/>
  <c r="AJ331" i="32"/>
  <c r="AN331" i="32"/>
  <c r="AU331" i="32"/>
  <c r="AQ331" i="32"/>
  <c r="AO331" i="32"/>
  <c r="AV331" i="32"/>
  <c r="AR331" i="32"/>
  <c r="AT331" i="32"/>
  <c r="AD331" i="32"/>
  <c r="AK331" i="32"/>
  <c r="BW69" i="31"/>
  <c r="BX69" i="31" s="1"/>
  <c r="AL69" i="32"/>
  <c r="AQ69" i="32"/>
  <c r="AJ69" i="32"/>
  <c r="AM69" i="32"/>
  <c r="AO69" i="32"/>
  <c r="AV69" i="32"/>
  <c r="AU69" i="32"/>
  <c r="AH69" i="32"/>
  <c r="AI69" i="32"/>
  <c r="AP69" i="32"/>
  <c r="AS69" i="32"/>
  <c r="AN69" i="32"/>
  <c r="AR69" i="32"/>
  <c r="AD69" i="32"/>
  <c r="AT69" i="32"/>
  <c r="AK69" i="32"/>
  <c r="AK706" i="31"/>
  <c r="BW346" i="31"/>
  <c r="BX346" i="31" s="1"/>
  <c r="AM346" i="32"/>
  <c r="AO346" i="32"/>
  <c r="AJ346" i="32"/>
  <c r="AS346" i="32"/>
  <c r="AP346" i="32"/>
  <c r="AV346" i="32"/>
  <c r="AN346" i="32"/>
  <c r="AI346" i="32"/>
  <c r="AL346" i="32"/>
  <c r="AQ346" i="32"/>
  <c r="AH346" i="32"/>
  <c r="AU346" i="32"/>
  <c r="AR346" i="32"/>
  <c r="AT346" i="32"/>
  <c r="AD346" i="32"/>
  <c r="BW437" i="31"/>
  <c r="BX437" i="31" s="1"/>
  <c r="AQ437" i="32"/>
  <c r="AP437" i="32"/>
  <c r="AS437" i="32"/>
  <c r="AN437" i="32"/>
  <c r="AH437" i="32"/>
  <c r="AI437" i="32"/>
  <c r="AL437" i="32"/>
  <c r="AU437" i="32"/>
  <c r="AM437" i="32"/>
  <c r="AO437" i="32"/>
  <c r="AV437" i="32"/>
  <c r="AJ437" i="32"/>
  <c r="AR437" i="32"/>
  <c r="AT437" i="32"/>
  <c r="AD437" i="32"/>
  <c r="AK437" i="32"/>
  <c r="BW326" i="31"/>
  <c r="BX326" i="31" s="1"/>
  <c r="AP326" i="32"/>
  <c r="AJ326" i="32"/>
  <c r="AO326" i="32"/>
  <c r="AU326" i="32"/>
  <c r="AI326" i="32"/>
  <c r="AL326" i="32"/>
  <c r="AQ326" i="32"/>
  <c r="AH326" i="32"/>
  <c r="AV326" i="32"/>
  <c r="AS326" i="32"/>
  <c r="AN326" i="32"/>
  <c r="AM326" i="32"/>
  <c r="AR326" i="32"/>
  <c r="AD326" i="32"/>
  <c r="AT326" i="32"/>
  <c r="AG188" i="32"/>
  <c r="AK482" i="32"/>
  <c r="O379" i="32"/>
  <c r="K379" i="32"/>
  <c r="AA379" i="32"/>
  <c r="T379" i="32"/>
  <c r="U379" i="32"/>
  <c r="L379" i="32"/>
  <c r="AB379" i="32"/>
  <c r="Q379" i="32"/>
  <c r="W379" i="32"/>
  <c r="P379" i="32"/>
  <c r="R379" i="32"/>
  <c r="J379" i="32"/>
  <c r="I379" i="32"/>
  <c r="S379" i="32"/>
  <c r="Z379" i="32"/>
  <c r="X379" i="32"/>
  <c r="Y379" i="32"/>
  <c r="V379" i="32"/>
  <c r="H379" i="32"/>
  <c r="AG33" i="32"/>
  <c r="AG706" i="32" s="1"/>
  <c r="AE33" i="32"/>
  <c r="AE706" i="32" s="1"/>
  <c r="AG661" i="32"/>
  <c r="AD277" i="32"/>
  <c r="I288" i="32"/>
  <c r="U288" i="32"/>
  <c r="X288" i="32"/>
  <c r="O288" i="32"/>
  <c r="T288" i="32"/>
  <c r="J288" i="32"/>
  <c r="R288" i="32"/>
  <c r="K288" i="32"/>
  <c r="W288" i="32"/>
  <c r="P288" i="32"/>
  <c r="Q288" i="32"/>
  <c r="L288" i="32"/>
  <c r="S288" i="32"/>
  <c r="AA288" i="32"/>
  <c r="Z288" i="32"/>
  <c r="AB288" i="32"/>
  <c r="Y288" i="32"/>
  <c r="N288" i="32"/>
  <c r="H288" i="32"/>
  <c r="V288" i="32"/>
  <c r="I232" i="32"/>
  <c r="U232" i="32"/>
  <c r="X232" i="32"/>
  <c r="O232" i="32"/>
  <c r="T232" i="32"/>
  <c r="J232" i="32"/>
  <c r="R232" i="32"/>
  <c r="AB232" i="32"/>
  <c r="L232" i="32"/>
  <c r="W232" i="32"/>
  <c r="K232" i="32"/>
  <c r="P232" i="32"/>
  <c r="Q232" i="32"/>
  <c r="S232" i="32"/>
  <c r="Z232" i="32"/>
  <c r="AA232" i="32"/>
  <c r="Y232" i="32"/>
  <c r="H232" i="32"/>
  <c r="N232" i="32"/>
  <c r="V232" i="32"/>
  <c r="BS624" i="31"/>
  <c r="BT624" i="31" s="1"/>
  <c r="L624" i="32"/>
  <c r="U624" i="32"/>
  <c r="T624" i="32"/>
  <c r="AB624" i="32"/>
  <c r="J624" i="32"/>
  <c r="Z624" i="32"/>
  <c r="R624" i="32"/>
  <c r="O624" i="32"/>
  <c r="P624" i="32"/>
  <c r="Q624" i="32"/>
  <c r="W624" i="32"/>
  <c r="K624" i="32"/>
  <c r="AA624" i="32"/>
  <c r="X624" i="32"/>
  <c r="S624" i="32"/>
  <c r="I624" i="32"/>
  <c r="V624" i="32"/>
  <c r="Y624" i="32"/>
  <c r="N624" i="32"/>
  <c r="H624" i="32"/>
  <c r="BS631" i="31"/>
  <c r="BT631" i="31" s="1"/>
  <c r="U631" i="32"/>
  <c r="K631" i="32"/>
  <c r="AA631" i="32"/>
  <c r="O631" i="32"/>
  <c r="T631" i="32"/>
  <c r="Q631" i="32"/>
  <c r="L631" i="32"/>
  <c r="S631" i="32"/>
  <c r="AB631" i="32"/>
  <c r="R631" i="32"/>
  <c r="J631" i="32"/>
  <c r="P631" i="32"/>
  <c r="I631" i="32"/>
  <c r="X631" i="32"/>
  <c r="Z631" i="32"/>
  <c r="W631" i="32"/>
  <c r="V631" i="32"/>
  <c r="Y631" i="32"/>
  <c r="H631" i="32"/>
  <c r="N631" i="32"/>
  <c r="AG111" i="32"/>
  <c r="BW634" i="31"/>
  <c r="BX634" i="31" s="1"/>
  <c r="AH634" i="32"/>
  <c r="AJ634" i="32"/>
  <c r="AU634" i="32"/>
  <c r="AS634" i="32"/>
  <c r="AP634" i="32"/>
  <c r="AN634" i="32"/>
  <c r="AI634" i="32"/>
  <c r="AL634" i="32"/>
  <c r="AQ634" i="32"/>
  <c r="AM634" i="32"/>
  <c r="AO634" i="32"/>
  <c r="AV634" i="32"/>
  <c r="AR634" i="32"/>
  <c r="AT634" i="32"/>
  <c r="AK634" i="32"/>
  <c r="AD634" i="32"/>
  <c r="BW36" i="31"/>
  <c r="BX36" i="31" s="1"/>
  <c r="AV36" i="32"/>
  <c r="AM36" i="32"/>
  <c r="AN36" i="32"/>
  <c r="AU36" i="32"/>
  <c r="AJ36" i="32"/>
  <c r="AH36" i="32"/>
  <c r="AQ36" i="32"/>
  <c r="AI36" i="32"/>
  <c r="AO36" i="32"/>
  <c r="AS36" i="32"/>
  <c r="AL36" i="32"/>
  <c r="AP36" i="32"/>
  <c r="AR36" i="32"/>
  <c r="AK36" i="32"/>
  <c r="AT36" i="32"/>
  <c r="AD36" i="32"/>
  <c r="BW586" i="31"/>
  <c r="BX586" i="31" s="1"/>
  <c r="AH586" i="32"/>
  <c r="AN586" i="32"/>
  <c r="AV586" i="32"/>
  <c r="AM586" i="32"/>
  <c r="AO586" i="32"/>
  <c r="AJ586" i="32"/>
  <c r="AS586" i="32"/>
  <c r="AP586" i="32"/>
  <c r="AL586" i="32"/>
  <c r="AI586" i="32"/>
  <c r="AU586" i="32"/>
  <c r="AQ586" i="32"/>
  <c r="AR586" i="32"/>
  <c r="AK586" i="32"/>
  <c r="AT586" i="32"/>
  <c r="AD586" i="32"/>
  <c r="BW660" i="31"/>
  <c r="BX660" i="31" s="1"/>
  <c r="AV660" i="32"/>
  <c r="AI660" i="32"/>
  <c r="AJ660" i="32"/>
  <c r="AP660" i="32"/>
  <c r="AS660" i="32"/>
  <c r="AM660" i="32"/>
  <c r="AN660" i="32"/>
  <c r="AL660" i="32"/>
  <c r="AU660" i="32"/>
  <c r="AO660" i="32"/>
  <c r="AH660" i="32"/>
  <c r="AQ660" i="32"/>
  <c r="AR660" i="32"/>
  <c r="AT660" i="32"/>
  <c r="AD660" i="32"/>
  <c r="AK660" i="32"/>
  <c r="BW513" i="31"/>
  <c r="BX513" i="31" s="1"/>
  <c r="AJ513" i="32"/>
  <c r="AU513" i="32"/>
  <c r="AP513" i="32"/>
  <c r="AS513" i="32"/>
  <c r="AN513" i="32"/>
  <c r="AH513" i="32"/>
  <c r="AL513" i="32"/>
  <c r="AO513" i="32"/>
  <c r="AM513" i="32"/>
  <c r="AV513" i="32"/>
  <c r="AQ513" i="32"/>
  <c r="AI513" i="32"/>
  <c r="AR513" i="32"/>
  <c r="AT513" i="32"/>
  <c r="AD513" i="32"/>
  <c r="BL287" i="31"/>
  <c r="BL360" i="31"/>
  <c r="BS214" i="31"/>
  <c r="BT214" i="31" s="1"/>
  <c r="W214" i="32"/>
  <c r="J214" i="32"/>
  <c r="P214" i="32"/>
  <c r="R214" i="32"/>
  <c r="U214" i="32"/>
  <c r="Z214" i="32"/>
  <c r="AB214" i="32"/>
  <c r="Q214" i="32"/>
  <c r="K214" i="32"/>
  <c r="I214" i="32"/>
  <c r="X214" i="32"/>
  <c r="S214" i="32"/>
  <c r="T214" i="32"/>
  <c r="AA214" i="32"/>
  <c r="L214" i="32"/>
  <c r="O214" i="32"/>
  <c r="Y214" i="32"/>
  <c r="N214" i="32"/>
  <c r="V214" i="32"/>
  <c r="H214" i="32"/>
  <c r="BL572" i="31"/>
  <c r="BL389" i="31"/>
  <c r="BS246" i="31"/>
  <c r="BT246" i="31" s="1"/>
  <c r="AA246" i="32"/>
  <c r="L246" i="32"/>
  <c r="S246" i="32"/>
  <c r="I246" i="32"/>
  <c r="X246" i="32"/>
  <c r="W246" i="32"/>
  <c r="T246" i="32"/>
  <c r="Q246" i="32"/>
  <c r="AB246" i="32"/>
  <c r="Z246" i="32"/>
  <c r="K246" i="32"/>
  <c r="U246" i="32"/>
  <c r="J246" i="32"/>
  <c r="P246" i="32"/>
  <c r="O246" i="32"/>
  <c r="R246" i="32"/>
  <c r="V246" i="32"/>
  <c r="H246" i="32"/>
  <c r="N246" i="32"/>
  <c r="Y246" i="32"/>
  <c r="BL610" i="31"/>
  <c r="BL683" i="31"/>
  <c r="BL271" i="31"/>
  <c r="BS609" i="31"/>
  <c r="BT609" i="31" s="1"/>
  <c r="T609" i="32"/>
  <c r="K609" i="32"/>
  <c r="O609" i="32"/>
  <c r="I609" i="32"/>
  <c r="AA609" i="32"/>
  <c r="X609" i="32"/>
  <c r="J609" i="32"/>
  <c r="Z609" i="32"/>
  <c r="W609" i="32"/>
  <c r="L609" i="32"/>
  <c r="S609" i="32"/>
  <c r="P609" i="32"/>
  <c r="Q609" i="32"/>
  <c r="AB609" i="32"/>
  <c r="U609" i="32"/>
  <c r="R609" i="32"/>
  <c r="Y609" i="32"/>
  <c r="N609" i="32"/>
  <c r="H609" i="32"/>
  <c r="BW164" i="31"/>
  <c r="BX164" i="31" s="1"/>
  <c r="AM164" i="32"/>
  <c r="AV164" i="32"/>
  <c r="AO164" i="32"/>
  <c r="AU164" i="32"/>
  <c r="AH164" i="32"/>
  <c r="AQ164" i="32"/>
  <c r="AJ164" i="32"/>
  <c r="AN164" i="32"/>
  <c r="AP164" i="32"/>
  <c r="AS164" i="32"/>
  <c r="AL164" i="32"/>
  <c r="AI164" i="32"/>
  <c r="AR164" i="32"/>
  <c r="AD164" i="32"/>
  <c r="AT164" i="32"/>
  <c r="I152" i="32"/>
  <c r="AB152" i="32"/>
  <c r="X152" i="32"/>
  <c r="O152" i="32"/>
  <c r="T152" i="32"/>
  <c r="W152" i="32"/>
  <c r="U152" i="32"/>
  <c r="L152" i="32"/>
  <c r="P152" i="32"/>
  <c r="J152" i="32"/>
  <c r="R152" i="32"/>
  <c r="Q152" i="32"/>
  <c r="K152" i="32"/>
  <c r="S152" i="32"/>
  <c r="AA152" i="32"/>
  <c r="Z152" i="32"/>
  <c r="N152" i="32"/>
  <c r="Y152" i="32"/>
  <c r="V152" i="32"/>
  <c r="H152" i="32"/>
  <c r="M279" i="32"/>
  <c r="M287" i="32"/>
  <c r="BW344" i="31"/>
  <c r="BX344" i="31" s="1"/>
  <c r="AO344" i="32"/>
  <c r="AV344" i="32"/>
  <c r="AI344" i="32"/>
  <c r="AJ344" i="32"/>
  <c r="AN344" i="32"/>
  <c r="AP344" i="32"/>
  <c r="AS344" i="32"/>
  <c r="AM344" i="32"/>
  <c r="AQ344" i="32"/>
  <c r="AH344" i="32"/>
  <c r="AL344" i="32"/>
  <c r="AU344" i="32"/>
  <c r="AR344" i="32"/>
  <c r="AK344" i="32"/>
  <c r="AD344" i="32"/>
  <c r="AT344" i="32"/>
  <c r="BW116" i="31"/>
  <c r="BX116" i="31" s="1"/>
  <c r="AV116" i="32"/>
  <c r="AM116" i="32"/>
  <c r="AU116" i="32"/>
  <c r="AH116" i="32"/>
  <c r="AQ116" i="32"/>
  <c r="AN116" i="32"/>
  <c r="AJ116" i="32"/>
  <c r="AO116" i="32"/>
  <c r="AL116" i="32"/>
  <c r="AI116" i="32"/>
  <c r="AP116" i="32"/>
  <c r="AS116" i="32"/>
  <c r="AD116" i="32"/>
  <c r="AR116" i="32"/>
  <c r="AK116" i="32"/>
  <c r="AT116" i="32"/>
  <c r="J362" i="32"/>
  <c r="R362" i="32"/>
  <c r="Z362" i="32"/>
  <c r="O362" i="32"/>
  <c r="L362" i="32"/>
  <c r="T362" i="32"/>
  <c r="S362" i="32"/>
  <c r="Q362" i="32"/>
  <c r="K362" i="32"/>
  <c r="AB362" i="32"/>
  <c r="AA362" i="32"/>
  <c r="W362" i="32"/>
  <c r="X362" i="32"/>
  <c r="U362" i="32"/>
  <c r="I362" i="32"/>
  <c r="P362" i="32"/>
  <c r="Y362" i="32"/>
  <c r="H362" i="32"/>
  <c r="V362" i="32"/>
  <c r="N362" i="32"/>
  <c r="BW231" i="31"/>
  <c r="BX231" i="31" s="1"/>
  <c r="AP231" i="32"/>
  <c r="AH231" i="32"/>
  <c r="AN231" i="32"/>
  <c r="AQ231" i="32"/>
  <c r="AO231" i="32"/>
  <c r="AU231" i="32"/>
  <c r="AL231" i="32"/>
  <c r="AM231" i="32"/>
  <c r="AI231" i="32"/>
  <c r="AV231" i="32"/>
  <c r="AJ231" i="32"/>
  <c r="AS231" i="32"/>
  <c r="AR231" i="32"/>
  <c r="AT231" i="32"/>
  <c r="AD231" i="32"/>
  <c r="BW565" i="31"/>
  <c r="BX565" i="31" s="1"/>
  <c r="AL565" i="32"/>
  <c r="AN565" i="32"/>
  <c r="AJ565" i="32"/>
  <c r="AQ565" i="32"/>
  <c r="AP565" i="32"/>
  <c r="AS565" i="32"/>
  <c r="AH565" i="32"/>
  <c r="AU565" i="32"/>
  <c r="AI565" i="32"/>
  <c r="AV565" i="32"/>
  <c r="AO565" i="32"/>
  <c r="AM565" i="32"/>
  <c r="AR565" i="32"/>
  <c r="AK565" i="32"/>
  <c r="AT565" i="32"/>
  <c r="BW85" i="31"/>
  <c r="BX85" i="31" s="1"/>
  <c r="AS85" i="32"/>
  <c r="AH85" i="32"/>
  <c r="AI85" i="32"/>
  <c r="AU85" i="32"/>
  <c r="AJ85" i="32"/>
  <c r="AM85" i="32"/>
  <c r="AO85" i="32"/>
  <c r="AV85" i="32"/>
  <c r="AL85" i="32"/>
  <c r="AQ85" i="32"/>
  <c r="AP85" i="32"/>
  <c r="AN85" i="32"/>
  <c r="AR85" i="32"/>
  <c r="AD85" i="32"/>
  <c r="AT85" i="32"/>
  <c r="AK85" i="32"/>
  <c r="BW237" i="31"/>
  <c r="BX237" i="31" s="1"/>
  <c r="AQ237" i="32"/>
  <c r="AI237" i="32"/>
  <c r="AP237" i="32"/>
  <c r="AU237" i="32"/>
  <c r="AN237" i="32"/>
  <c r="AL237" i="32"/>
  <c r="AS237" i="32"/>
  <c r="AM237" i="32"/>
  <c r="AJ237" i="32"/>
  <c r="AV237" i="32"/>
  <c r="AH237" i="32"/>
  <c r="AO237" i="32"/>
  <c r="AR237" i="32"/>
  <c r="AK237" i="32"/>
  <c r="AT237" i="32"/>
  <c r="AD237" i="32"/>
  <c r="BW235" i="31"/>
  <c r="BX235" i="31" s="1"/>
  <c r="AP235" i="32"/>
  <c r="AS235" i="32"/>
  <c r="AI235" i="32"/>
  <c r="AM235" i="32"/>
  <c r="AV235" i="32"/>
  <c r="AH235" i="32"/>
  <c r="AN235" i="32"/>
  <c r="AJ235" i="32"/>
  <c r="AU235" i="32"/>
  <c r="AQ235" i="32"/>
  <c r="AO235" i="32"/>
  <c r="AL235" i="32"/>
  <c r="AR235" i="32"/>
  <c r="AD235" i="32"/>
  <c r="AK235" i="32"/>
  <c r="AT235" i="32"/>
  <c r="BW358" i="31"/>
  <c r="BX358" i="31" s="1"/>
  <c r="AH358" i="32"/>
  <c r="AS358" i="32"/>
  <c r="AP358" i="32"/>
  <c r="AN358" i="32"/>
  <c r="AI358" i="32"/>
  <c r="AL358" i="32"/>
  <c r="AQ358" i="32"/>
  <c r="AV358" i="32"/>
  <c r="AU358" i="32"/>
  <c r="AM358" i="32"/>
  <c r="AJ358" i="32"/>
  <c r="AO358" i="32"/>
  <c r="AR358" i="32"/>
  <c r="AT358" i="32"/>
  <c r="AD358" i="32"/>
  <c r="BW55" i="31"/>
  <c r="BX55" i="31" s="1"/>
  <c r="AP55" i="32"/>
  <c r="AS55" i="32"/>
  <c r="AN55" i="32"/>
  <c r="AI55" i="32"/>
  <c r="AL55" i="32"/>
  <c r="AV55" i="32"/>
  <c r="AJ55" i="32"/>
  <c r="AH55" i="32"/>
  <c r="AO55" i="32"/>
  <c r="AU55" i="32"/>
  <c r="AM55" i="32"/>
  <c r="AQ55" i="32"/>
  <c r="AR55" i="32"/>
  <c r="AT55" i="32"/>
  <c r="AK55" i="32"/>
  <c r="BW588" i="31"/>
  <c r="BX588" i="31" s="1"/>
  <c r="AO588" i="32"/>
  <c r="AL588" i="32"/>
  <c r="AV588" i="32"/>
  <c r="AN588" i="32"/>
  <c r="AQ588" i="32"/>
  <c r="AH588" i="32"/>
  <c r="AU588" i="32"/>
  <c r="AI588" i="32"/>
  <c r="AP588" i="32"/>
  <c r="AS588" i="32"/>
  <c r="AM588" i="32"/>
  <c r="AJ588" i="32"/>
  <c r="AR588" i="32"/>
  <c r="AD588" i="32"/>
  <c r="AT588" i="32"/>
  <c r="AK588" i="32"/>
  <c r="M322" i="32"/>
  <c r="BW302" i="31"/>
  <c r="BX302" i="31" s="1"/>
  <c r="AN302" i="32"/>
  <c r="AU302" i="32"/>
  <c r="AI302" i="32"/>
  <c r="AL302" i="32"/>
  <c r="AQ302" i="32"/>
  <c r="AV302" i="32"/>
  <c r="AS302" i="32"/>
  <c r="AO302" i="32"/>
  <c r="AP302" i="32"/>
  <c r="AJ302" i="32"/>
  <c r="AH302" i="32"/>
  <c r="AM302" i="32"/>
  <c r="AR302" i="32"/>
  <c r="AD302" i="32"/>
  <c r="AT302" i="32"/>
  <c r="AK302" i="32"/>
  <c r="BW333" i="31"/>
  <c r="BX333" i="31" s="1"/>
  <c r="AQ333" i="32"/>
  <c r="AJ333" i="32"/>
  <c r="AH333" i="32"/>
  <c r="AM333" i="32"/>
  <c r="AO333" i="32"/>
  <c r="AV333" i="32"/>
  <c r="AI333" i="32"/>
  <c r="AS333" i="32"/>
  <c r="AL333" i="32"/>
  <c r="AU333" i="32"/>
  <c r="AN333" i="32"/>
  <c r="AP333" i="32"/>
  <c r="AR333" i="32"/>
  <c r="AT333" i="32"/>
  <c r="AD333" i="32"/>
  <c r="AK333" i="32"/>
  <c r="M260" i="32"/>
  <c r="BW58" i="31"/>
  <c r="BX58" i="31" s="1"/>
  <c r="AN58" i="32"/>
  <c r="AP58" i="32"/>
  <c r="AS58" i="32"/>
  <c r="AJ58" i="32"/>
  <c r="AH58" i="32"/>
  <c r="AM58" i="32"/>
  <c r="AU58" i="32"/>
  <c r="AI58" i="32"/>
  <c r="AV58" i="32"/>
  <c r="AQ58" i="32"/>
  <c r="AL58" i="32"/>
  <c r="AO58" i="32"/>
  <c r="AR58" i="32"/>
  <c r="AT58" i="32"/>
  <c r="AK58" i="32"/>
  <c r="BW686" i="31"/>
  <c r="BX686" i="31" s="1"/>
  <c r="AI686" i="32"/>
  <c r="AL686" i="32"/>
  <c r="AQ686" i="32"/>
  <c r="AU686" i="32"/>
  <c r="AM686" i="32"/>
  <c r="AN686" i="32"/>
  <c r="AV686" i="32"/>
  <c r="AJ686" i="32"/>
  <c r="AH686" i="32"/>
  <c r="AS686" i="32"/>
  <c r="AO686" i="32"/>
  <c r="AP686" i="32"/>
  <c r="AR686" i="32"/>
  <c r="AK686" i="32"/>
  <c r="AT686" i="32"/>
  <c r="BW266" i="31"/>
  <c r="BX266" i="31" s="1"/>
  <c r="AN266" i="32"/>
  <c r="AH266" i="32"/>
  <c r="AV266" i="32"/>
  <c r="AS266" i="32"/>
  <c r="AO266" i="32"/>
  <c r="AU266" i="32"/>
  <c r="AM266" i="32"/>
  <c r="AL266" i="32"/>
  <c r="AP266" i="32"/>
  <c r="AI266" i="32"/>
  <c r="AJ266" i="32"/>
  <c r="AQ266" i="32"/>
  <c r="AR266" i="32"/>
  <c r="AK266" i="32"/>
  <c r="AD266" i="32"/>
  <c r="AT266" i="32"/>
  <c r="K707" i="31"/>
  <c r="K708" i="31" s="1"/>
  <c r="G22" i="31"/>
  <c r="BS22" i="31" s="1"/>
  <c r="BT22" i="31" s="1"/>
  <c r="BW81" i="31"/>
  <c r="BX81" i="31" s="1"/>
  <c r="AQ81" i="32"/>
  <c r="AI81" i="32"/>
  <c r="AN81" i="32"/>
  <c r="AU81" i="32"/>
  <c r="AH81" i="32"/>
  <c r="AP81" i="32"/>
  <c r="AV81" i="32"/>
  <c r="AS81" i="32"/>
  <c r="AM81" i="32"/>
  <c r="AL81" i="32"/>
  <c r="AO81" i="32"/>
  <c r="AJ81" i="32"/>
  <c r="AR81" i="32"/>
  <c r="AK81" i="32"/>
  <c r="AT81" i="32"/>
  <c r="AD81" i="32"/>
  <c r="M657" i="32"/>
  <c r="BW248" i="31"/>
  <c r="BX248" i="31" s="1"/>
  <c r="AM248" i="32"/>
  <c r="AV248" i="32"/>
  <c r="AL248" i="32"/>
  <c r="AI248" i="32"/>
  <c r="AU248" i="32"/>
  <c r="AN248" i="32"/>
  <c r="AQ248" i="32"/>
  <c r="AP248" i="32"/>
  <c r="AJ248" i="32"/>
  <c r="AS248" i="32"/>
  <c r="AO248" i="32"/>
  <c r="AH248" i="32"/>
  <c r="AR248" i="32"/>
  <c r="AK248" i="32"/>
  <c r="AT248" i="32"/>
  <c r="BW592" i="31"/>
  <c r="BX592" i="31" s="1"/>
  <c r="AO592" i="32"/>
  <c r="AI592" i="32"/>
  <c r="AJ592" i="32"/>
  <c r="AP592" i="32"/>
  <c r="AS592" i="32"/>
  <c r="AM592" i="32"/>
  <c r="AQ592" i="32"/>
  <c r="AU592" i="32"/>
  <c r="AV592" i="32"/>
  <c r="AL592" i="32"/>
  <c r="AN592" i="32"/>
  <c r="AH592" i="32"/>
  <c r="AR592" i="32"/>
  <c r="AT592" i="32"/>
  <c r="AD592" i="32"/>
  <c r="BW463" i="31"/>
  <c r="BX463" i="31" s="1"/>
  <c r="AJ463" i="32"/>
  <c r="AS463" i="32"/>
  <c r="AV463" i="32"/>
  <c r="AO463" i="32"/>
  <c r="AM463" i="32"/>
  <c r="AH463" i="32"/>
  <c r="AN463" i="32"/>
  <c r="AU463" i="32"/>
  <c r="AP463" i="32"/>
  <c r="AI463" i="32"/>
  <c r="AL463" i="32"/>
  <c r="AQ463" i="32"/>
  <c r="AR463" i="32"/>
  <c r="AT463" i="32"/>
  <c r="AD463" i="32"/>
  <c r="AK463" i="32"/>
  <c r="BW581" i="31"/>
  <c r="BX581" i="31" s="1"/>
  <c r="AQ581" i="32"/>
  <c r="AM581" i="32"/>
  <c r="AO581" i="32"/>
  <c r="AV581" i="32"/>
  <c r="AL581" i="32"/>
  <c r="AI581" i="32"/>
  <c r="AJ581" i="32"/>
  <c r="AH581" i="32"/>
  <c r="AS581" i="32"/>
  <c r="AP581" i="32"/>
  <c r="AN581" i="32"/>
  <c r="AU581" i="32"/>
  <c r="AR581" i="32"/>
  <c r="AD581" i="32"/>
  <c r="AT581" i="32"/>
  <c r="BW561" i="31"/>
  <c r="BX561" i="31" s="1"/>
  <c r="AL561" i="32"/>
  <c r="AP561" i="32"/>
  <c r="AS561" i="32"/>
  <c r="AN561" i="32"/>
  <c r="AH561" i="32"/>
  <c r="AI561" i="32"/>
  <c r="AQ561" i="32"/>
  <c r="AU561" i="32"/>
  <c r="AM561" i="32"/>
  <c r="AO561" i="32"/>
  <c r="AV561" i="32"/>
  <c r="AJ561" i="32"/>
  <c r="AR561" i="32"/>
  <c r="AK561" i="32"/>
  <c r="AD561" i="32"/>
  <c r="AT561" i="32"/>
  <c r="BW61" i="31"/>
  <c r="BX61" i="31" s="1"/>
  <c r="AL61" i="32"/>
  <c r="AI61" i="32"/>
  <c r="AQ61" i="32"/>
  <c r="AJ61" i="32"/>
  <c r="AM61" i="32"/>
  <c r="AO61" i="32"/>
  <c r="AV61" i="32"/>
  <c r="AU61" i="32"/>
  <c r="AH61" i="32"/>
  <c r="AS61" i="32"/>
  <c r="AP61" i="32"/>
  <c r="AN61" i="32"/>
  <c r="AR61" i="32"/>
  <c r="AT61" i="32"/>
  <c r="AD61" i="32"/>
  <c r="AK61" i="32"/>
  <c r="BW292" i="31"/>
  <c r="BX292" i="31" s="1"/>
  <c r="AO292" i="32"/>
  <c r="AM292" i="32"/>
  <c r="AI292" i="32"/>
  <c r="AU292" i="32"/>
  <c r="AQ292" i="32"/>
  <c r="AH292" i="32"/>
  <c r="AP292" i="32"/>
  <c r="AN292" i="32"/>
  <c r="AJ292" i="32"/>
  <c r="AS292" i="32"/>
  <c r="AV292" i="32"/>
  <c r="AL292" i="32"/>
  <c r="AR292" i="32"/>
  <c r="AD292" i="32"/>
  <c r="AT292" i="32"/>
  <c r="BW127" i="31"/>
  <c r="BX127" i="31" s="1"/>
  <c r="AS127" i="32"/>
  <c r="AP127" i="32"/>
  <c r="AL127" i="32"/>
  <c r="AV127" i="32"/>
  <c r="AJ127" i="32"/>
  <c r="AH127" i="32"/>
  <c r="AN127" i="32"/>
  <c r="AQ127" i="32"/>
  <c r="AU127" i="32"/>
  <c r="AM127" i="32"/>
  <c r="AI127" i="32"/>
  <c r="AO127" i="32"/>
  <c r="AR127" i="32"/>
  <c r="AD127" i="32"/>
  <c r="AK127" i="32"/>
  <c r="AT127" i="32"/>
  <c r="BW449" i="31"/>
  <c r="BX449" i="31" s="1"/>
  <c r="AU449" i="32"/>
  <c r="AM449" i="32"/>
  <c r="AO449" i="32"/>
  <c r="AV449" i="32"/>
  <c r="AI449" i="32"/>
  <c r="AQ449" i="32"/>
  <c r="AJ449" i="32"/>
  <c r="AL449" i="32"/>
  <c r="AH449" i="32"/>
  <c r="AN449" i="32"/>
  <c r="AS449" i="32"/>
  <c r="AP449" i="32"/>
  <c r="AR449" i="32"/>
  <c r="AT449" i="32"/>
  <c r="AD449" i="32"/>
  <c r="AK449" i="32"/>
  <c r="BW293" i="31"/>
  <c r="BX293" i="31" s="1"/>
  <c r="AI293" i="32"/>
  <c r="AP293" i="32"/>
  <c r="AQ293" i="32"/>
  <c r="AU293" i="32"/>
  <c r="AN293" i="32"/>
  <c r="AL293" i="32"/>
  <c r="AS293" i="32"/>
  <c r="AM293" i="32"/>
  <c r="AJ293" i="32"/>
  <c r="AV293" i="32"/>
  <c r="AH293" i="32"/>
  <c r="AO293" i="32"/>
  <c r="AR293" i="32"/>
  <c r="AD293" i="32"/>
  <c r="AT293" i="32"/>
  <c r="AA685" i="32"/>
  <c r="U685" i="32"/>
  <c r="L685" i="32"/>
  <c r="AB685" i="32"/>
  <c r="R685" i="32"/>
  <c r="O685" i="32"/>
  <c r="K685" i="32"/>
  <c r="Q685" i="32"/>
  <c r="T685" i="32"/>
  <c r="I685" i="32"/>
  <c r="P685" i="32"/>
  <c r="S685" i="32"/>
  <c r="W685" i="32"/>
  <c r="J685" i="32"/>
  <c r="Z685" i="32"/>
  <c r="X685" i="32"/>
  <c r="V685" i="32"/>
  <c r="Y685" i="32"/>
  <c r="H685" i="32"/>
  <c r="BW425" i="31"/>
  <c r="BX425" i="31" s="1"/>
  <c r="AL425" i="32"/>
  <c r="AP425" i="32"/>
  <c r="AS425" i="32"/>
  <c r="AQ425" i="32"/>
  <c r="AN425" i="32"/>
  <c r="AH425" i="32"/>
  <c r="AU425" i="32"/>
  <c r="AO425" i="32"/>
  <c r="AJ425" i="32"/>
  <c r="AV425" i="32"/>
  <c r="AM425" i="32"/>
  <c r="AI425" i="32"/>
  <c r="AR425" i="32"/>
  <c r="AD425" i="32"/>
  <c r="AT425" i="32"/>
  <c r="AK425" i="32"/>
  <c r="BW50" i="31"/>
  <c r="BX50" i="31" s="1"/>
  <c r="AN50" i="32"/>
  <c r="AI50" i="32"/>
  <c r="AL50" i="32"/>
  <c r="AQ50" i="32"/>
  <c r="AV50" i="32"/>
  <c r="AP50" i="32"/>
  <c r="AH50" i="32"/>
  <c r="AS50" i="32"/>
  <c r="AU50" i="32"/>
  <c r="AO50" i="32"/>
  <c r="AM50" i="32"/>
  <c r="AJ50" i="32"/>
  <c r="AR50" i="32"/>
  <c r="AT50" i="32"/>
  <c r="AD50" i="32"/>
  <c r="AK50" i="32"/>
  <c r="M527" i="32"/>
  <c r="BW152" i="31"/>
  <c r="BX152" i="31" s="1"/>
  <c r="AO152" i="32"/>
  <c r="AM152" i="32"/>
  <c r="AV152" i="32"/>
  <c r="AU152" i="32"/>
  <c r="AH152" i="32"/>
  <c r="AQ152" i="32"/>
  <c r="AJ152" i="32"/>
  <c r="AI152" i="32"/>
  <c r="AP152" i="32"/>
  <c r="AS152" i="32"/>
  <c r="AN152" i="32"/>
  <c r="AL152" i="32"/>
  <c r="AR152" i="32"/>
  <c r="AK152" i="32"/>
  <c r="AD152" i="32"/>
  <c r="AT152" i="32"/>
  <c r="BW452" i="31"/>
  <c r="BX452" i="31" s="1"/>
  <c r="AO452" i="32"/>
  <c r="AH452" i="32"/>
  <c r="AU452" i="32"/>
  <c r="AJ452" i="32"/>
  <c r="AQ452" i="32"/>
  <c r="AL452" i="32"/>
  <c r="AI452" i="32"/>
  <c r="AV452" i="32"/>
  <c r="AN452" i="32"/>
  <c r="AP452" i="32"/>
  <c r="AM452" i="32"/>
  <c r="AS452" i="32"/>
  <c r="AR452" i="32"/>
  <c r="AT452" i="32"/>
  <c r="AD452" i="32"/>
  <c r="AK452" i="32"/>
  <c r="BW288" i="31"/>
  <c r="BX288" i="31" s="1"/>
  <c r="AV288" i="32"/>
  <c r="AJ288" i="32"/>
  <c r="AN288" i="32"/>
  <c r="AL288" i="32"/>
  <c r="AP288" i="32"/>
  <c r="AS288" i="32"/>
  <c r="AH288" i="32"/>
  <c r="AM288" i="32"/>
  <c r="AO288" i="32"/>
  <c r="AI288" i="32"/>
  <c r="AU288" i="32"/>
  <c r="AQ288" i="32"/>
  <c r="AD288" i="32"/>
  <c r="AK288" i="32"/>
  <c r="AT288" i="32"/>
  <c r="I164" i="32"/>
  <c r="P164" i="32"/>
  <c r="X164" i="32"/>
  <c r="T164" i="32"/>
  <c r="J164" i="32"/>
  <c r="O164" i="32"/>
  <c r="R164" i="32"/>
  <c r="K164" i="32"/>
  <c r="AA164" i="32"/>
  <c r="Z164" i="32"/>
  <c r="L164" i="32"/>
  <c r="U164" i="32"/>
  <c r="AB164" i="32"/>
  <c r="W164" i="32"/>
  <c r="Q164" i="32"/>
  <c r="S164" i="32"/>
  <c r="Y164" i="32"/>
  <c r="V164" i="32"/>
  <c r="H164" i="32"/>
  <c r="BW214" i="31"/>
  <c r="BX214" i="31" s="1"/>
  <c r="AU214" i="32"/>
  <c r="AN214" i="32"/>
  <c r="AP214" i="32"/>
  <c r="AJ214" i="32"/>
  <c r="AO214" i="32"/>
  <c r="AI214" i="32"/>
  <c r="AL214" i="32"/>
  <c r="AQ214" i="32"/>
  <c r="AV214" i="32"/>
  <c r="AS214" i="32"/>
  <c r="AH214" i="32"/>
  <c r="AM214" i="32"/>
  <c r="AD214" i="32"/>
  <c r="AT214" i="32"/>
  <c r="AK214" i="32"/>
  <c r="BW511" i="31"/>
  <c r="BX511" i="31" s="1"/>
  <c r="AS511" i="32"/>
  <c r="AI511" i="32"/>
  <c r="AL511" i="32"/>
  <c r="AJ511" i="32"/>
  <c r="AV511" i="32"/>
  <c r="AO511" i="32"/>
  <c r="AM511" i="32"/>
  <c r="AH511" i="32"/>
  <c r="AN511" i="32"/>
  <c r="AU511" i="32"/>
  <c r="AP511" i="32"/>
  <c r="AQ511" i="32"/>
  <c r="AR511" i="32"/>
  <c r="AD511" i="32"/>
  <c r="AK511" i="32"/>
  <c r="AT511" i="32"/>
  <c r="BW318" i="31"/>
  <c r="BX318" i="31" s="1"/>
  <c r="AH318" i="32"/>
  <c r="AM318" i="32"/>
  <c r="AN318" i="32"/>
  <c r="AP318" i="32"/>
  <c r="AJ318" i="32"/>
  <c r="AQ318" i="32"/>
  <c r="AI318" i="32"/>
  <c r="AL318" i="32"/>
  <c r="AU318" i="32"/>
  <c r="AV318" i="32"/>
  <c r="AO318" i="32"/>
  <c r="AS318" i="32"/>
  <c r="AR318" i="32"/>
  <c r="AD318" i="32"/>
  <c r="AT318" i="32"/>
  <c r="AK318" i="32"/>
  <c r="BW423" i="31"/>
  <c r="BX423" i="31" s="1"/>
  <c r="AS423" i="32"/>
  <c r="AJ423" i="32"/>
  <c r="AV423" i="32"/>
  <c r="AO423" i="32"/>
  <c r="AM423" i="32"/>
  <c r="AP423" i="32"/>
  <c r="AH423" i="32"/>
  <c r="AN423" i="32"/>
  <c r="AQ423" i="32"/>
  <c r="AU423" i="32"/>
  <c r="AI423" i="32"/>
  <c r="AL423" i="32"/>
  <c r="AD423" i="32"/>
  <c r="AK423" i="32"/>
  <c r="AT423" i="32"/>
  <c r="M480" i="32"/>
  <c r="N379" i="32"/>
  <c r="M214" i="32"/>
  <c r="M671" i="32"/>
  <c r="N621" i="32"/>
  <c r="AK287" i="32"/>
  <c r="N164" i="32"/>
  <c r="AE154" i="32"/>
  <c r="AF32" i="32"/>
  <c r="M319" i="32"/>
  <c r="AG439" i="32"/>
  <c r="AR600" i="32"/>
  <c r="BP20" i="31"/>
  <c r="X20" i="32"/>
  <c r="P20" i="32"/>
  <c r="K20" i="32"/>
  <c r="Z20" i="32"/>
  <c r="AA20" i="32"/>
  <c r="S20" i="32"/>
  <c r="R20" i="32"/>
  <c r="T20" i="32"/>
  <c r="L20" i="32"/>
  <c r="AB20" i="32"/>
  <c r="O20" i="32"/>
  <c r="Q20" i="32"/>
  <c r="I20" i="32"/>
  <c r="U20" i="32"/>
  <c r="W20" i="32"/>
  <c r="J20" i="32"/>
  <c r="V20" i="32"/>
  <c r="Y20" i="32"/>
  <c r="H20" i="32"/>
  <c r="N20" i="32"/>
  <c r="M193" i="32"/>
  <c r="AR558" i="32"/>
  <c r="M487" i="32"/>
  <c r="H487" i="32"/>
  <c r="AK293" i="32"/>
  <c r="G54" i="31"/>
  <c r="AD381" i="32"/>
  <c r="AR288" i="32"/>
  <c r="AK158" i="32"/>
  <c r="AF652" i="32"/>
  <c r="M105" i="32"/>
  <c r="AF640" i="32"/>
  <c r="AK383" i="32"/>
  <c r="AK400" i="32"/>
  <c r="Z380" i="32"/>
  <c r="P380" i="32"/>
  <c r="U380" i="32"/>
  <c r="S380" i="32"/>
  <c r="L380" i="32"/>
  <c r="AB380" i="32"/>
  <c r="O380" i="32"/>
  <c r="R380" i="32"/>
  <c r="AA380" i="32"/>
  <c r="T380" i="32"/>
  <c r="I380" i="32"/>
  <c r="X380" i="32"/>
  <c r="Q380" i="32"/>
  <c r="K380" i="32"/>
  <c r="J380" i="32"/>
  <c r="W380" i="32"/>
  <c r="N380" i="32"/>
  <c r="Y380" i="32"/>
  <c r="V380" i="32"/>
  <c r="H380" i="32"/>
  <c r="M299" i="32"/>
  <c r="AK557" i="32"/>
  <c r="M106" i="32"/>
  <c r="G579" i="31"/>
  <c r="M503" i="32"/>
  <c r="N383" i="32"/>
  <c r="BL302" i="31"/>
  <c r="BJ302" i="31"/>
  <c r="BL424" i="31"/>
  <c r="BJ424" i="31"/>
  <c r="T707" i="31"/>
  <c r="T708" i="31" s="1"/>
  <c r="BS694" i="31"/>
  <c r="BT694" i="31" s="1"/>
  <c r="BP694" i="31"/>
  <c r="Y690" i="31"/>
  <c r="Y689" i="31"/>
  <c r="AK442" i="31"/>
  <c r="AK441" i="31"/>
  <c r="AD473" i="31"/>
  <c r="AD472" i="31"/>
  <c r="AE472" i="32" s="1"/>
  <c r="V142" i="31"/>
  <c r="V141" i="31"/>
  <c r="M254" i="31"/>
  <c r="BL229" i="31"/>
  <c r="BJ229" i="31"/>
  <c r="G8" i="31"/>
  <c r="M8" i="32" s="1"/>
  <c r="G636" i="31"/>
  <c r="G217" i="31"/>
  <c r="M217" i="32" s="1"/>
  <c r="G39" i="31"/>
  <c r="BS12" i="31"/>
  <c r="BT12" i="31" s="1"/>
  <c r="BP12" i="31"/>
  <c r="G253" i="31"/>
  <c r="BS600" i="31"/>
  <c r="BT600" i="31" s="1"/>
  <c r="G200" i="31"/>
  <c r="M200" i="32" s="1"/>
  <c r="Y677" i="31"/>
  <c r="Y676" i="31"/>
  <c r="AK655" i="31"/>
  <c r="AK654" i="31"/>
  <c r="G443" i="31"/>
  <c r="M443" i="32" s="1"/>
  <c r="N388" i="31"/>
  <c r="N387" i="31"/>
  <c r="AW677" i="31"/>
  <c r="AW676" i="31"/>
  <c r="V643" i="31"/>
  <c r="V642" i="31"/>
  <c r="BS44" i="31"/>
  <c r="BT44" i="31" s="1"/>
  <c r="BP44" i="31"/>
  <c r="AW157" i="31"/>
  <c r="AW156" i="31"/>
  <c r="G481" i="31"/>
  <c r="M481" i="32" s="1"/>
  <c r="Y369" i="31"/>
  <c r="Y368" i="31"/>
  <c r="V701" i="31"/>
  <c r="V700" i="31"/>
  <c r="BH707" i="31"/>
  <c r="BH708" i="31" s="1"/>
  <c r="BP482" i="31"/>
  <c r="BS482" i="31"/>
  <c r="BT482" i="31" s="1"/>
  <c r="AQ707" i="31"/>
  <c r="AQ708" i="31" s="1"/>
  <c r="G148" i="31"/>
  <c r="G673" i="31"/>
  <c r="V191" i="31"/>
  <c r="V190" i="31"/>
  <c r="BP528" i="31"/>
  <c r="BS528" i="31"/>
  <c r="BT528" i="31" s="1"/>
  <c r="AW388" i="31"/>
  <c r="AW387" i="31"/>
  <c r="AT211" i="31"/>
  <c r="AT210" i="31"/>
  <c r="AR157" i="31"/>
  <c r="AR156" i="31"/>
  <c r="G310" i="31"/>
  <c r="M310" i="32" s="1"/>
  <c r="AT491" i="31"/>
  <c r="AT490" i="31"/>
  <c r="N369" i="31"/>
  <c r="N368" i="31"/>
  <c r="H491" i="31"/>
  <c r="H490" i="31"/>
  <c r="BA707" i="31"/>
  <c r="BA708" i="31" s="1"/>
  <c r="AW179" i="31"/>
  <c r="AW178" i="31"/>
  <c r="BD706" i="31"/>
  <c r="G680" i="31"/>
  <c r="M680" i="32" s="1"/>
  <c r="G45" i="31"/>
  <c r="G323" i="31"/>
  <c r="H388" i="31"/>
  <c r="H387" i="31"/>
  <c r="AK542" i="31"/>
  <c r="AK541" i="31"/>
  <c r="Y97" i="31"/>
  <c r="Y96" i="31"/>
  <c r="AD369" i="31"/>
  <c r="AD368" i="31"/>
  <c r="AF368" i="32" s="1"/>
  <c r="BL161" i="31"/>
  <c r="BJ161" i="31"/>
  <c r="BS593" i="31"/>
  <c r="BT593" i="31" s="1"/>
  <c r="BP593" i="31"/>
  <c r="G401" i="31"/>
  <c r="M401" i="32" s="1"/>
  <c r="BL98" i="31"/>
  <c r="BJ98" i="31"/>
  <c r="H114" i="31"/>
  <c r="H113" i="31"/>
  <c r="BD690" i="31"/>
  <c r="BD689" i="31"/>
  <c r="BS109" i="31"/>
  <c r="BT109" i="31" s="1"/>
  <c r="BP109" i="31"/>
  <c r="BL601" i="31"/>
  <c r="BJ601" i="31"/>
  <c r="M459" i="31"/>
  <c r="N307" i="31"/>
  <c r="N306" i="31"/>
  <c r="BS206" i="31"/>
  <c r="BT206" i="31" s="1"/>
  <c r="BP206" i="31"/>
  <c r="AK179" i="31"/>
  <c r="AK178" i="31"/>
  <c r="AD542" i="31"/>
  <c r="AE542" i="32" s="1"/>
  <c r="AD541" i="31"/>
  <c r="BK517" i="31"/>
  <c r="M112" i="31"/>
  <c r="AK97" i="31"/>
  <c r="AK96" i="31"/>
  <c r="BD73" i="31"/>
  <c r="BD72" i="31"/>
  <c r="AK421" i="31"/>
  <c r="AK420" i="31"/>
  <c r="BK539" i="31"/>
  <c r="BK488" i="31"/>
  <c r="Y629" i="31"/>
  <c r="Y628" i="31"/>
  <c r="BK188" i="31"/>
  <c r="AD491" i="31"/>
  <c r="AG491" i="32" s="1"/>
  <c r="AD490" i="31"/>
  <c r="AE490" i="32" s="1"/>
  <c r="AW701" i="31"/>
  <c r="AW700" i="31"/>
  <c r="AC460" i="31"/>
  <c r="BL454" i="31"/>
  <c r="BJ454" i="31"/>
  <c r="AC124" i="31"/>
  <c r="BL282" i="31"/>
  <c r="BJ282" i="31"/>
  <c r="BL245" i="31"/>
  <c r="BJ245" i="31"/>
  <c r="Y542" i="31"/>
  <c r="Y541" i="31"/>
  <c r="AC518" i="31"/>
  <c r="BL165" i="31"/>
  <c r="BJ165" i="31"/>
  <c r="AK369" i="31"/>
  <c r="AK368" i="31"/>
  <c r="BL293" i="31"/>
  <c r="BJ293" i="31"/>
  <c r="BL452" i="31"/>
  <c r="BJ452" i="31"/>
  <c r="N598" i="31"/>
  <c r="N597" i="31"/>
  <c r="BL565" i="31"/>
  <c r="BJ565" i="31"/>
  <c r="BL533" i="31"/>
  <c r="BJ533" i="31"/>
  <c r="BP214" i="31"/>
  <c r="BS250" i="31"/>
  <c r="BT250" i="31" s="1"/>
  <c r="BS299" i="31"/>
  <c r="BT299" i="31" s="1"/>
  <c r="G234" i="31"/>
  <c r="V244" i="31"/>
  <c r="V243" i="31"/>
  <c r="G560" i="31"/>
  <c r="M560" i="32" s="1"/>
  <c r="BK652" i="31"/>
  <c r="BE707" i="31"/>
  <c r="BE708" i="31" s="1"/>
  <c r="U707" i="31"/>
  <c r="U708" i="31" s="1"/>
  <c r="AT114" i="31"/>
  <c r="AT113" i="31"/>
  <c r="AT431" i="31"/>
  <c r="AT430" i="31"/>
  <c r="BD664" i="31"/>
  <c r="BD663" i="31"/>
  <c r="Y142" i="31"/>
  <c r="Y141" i="31"/>
  <c r="AT677" i="31"/>
  <c r="AT676" i="31"/>
  <c r="AT701" i="31"/>
  <c r="AT700" i="31"/>
  <c r="BS138" i="31"/>
  <c r="BT138" i="31" s="1"/>
  <c r="BP138" i="31"/>
  <c r="BD705" i="31"/>
  <c r="BK32" i="31"/>
  <c r="G298" i="31"/>
  <c r="M298" i="32" s="1"/>
  <c r="V369" i="31"/>
  <c r="V368" i="31"/>
  <c r="BS506" i="31"/>
  <c r="BT506" i="31" s="1"/>
  <c r="BP506" i="31"/>
  <c r="BP396" i="31"/>
  <c r="BS396" i="31"/>
  <c r="BT396" i="31" s="1"/>
  <c r="G282" i="31"/>
  <c r="G587" i="31"/>
  <c r="M587" i="32" s="1"/>
  <c r="BS479" i="31"/>
  <c r="BT479" i="31" s="1"/>
  <c r="BP479" i="31"/>
  <c r="G16" i="31"/>
  <c r="M16" i="32" s="1"/>
  <c r="G417" i="31"/>
  <c r="BD114" i="31"/>
  <c r="BD113" i="31"/>
  <c r="H211" i="31"/>
  <c r="H210" i="31"/>
  <c r="AT350" i="31"/>
  <c r="AT349" i="31"/>
  <c r="BS108" i="31"/>
  <c r="BT108" i="31" s="1"/>
  <c r="BP108" i="31"/>
  <c r="BS357" i="31"/>
  <c r="BT357" i="31" s="1"/>
  <c r="BP357" i="31"/>
  <c r="AT473" i="31"/>
  <c r="AT472" i="31"/>
  <c r="V677" i="31"/>
  <c r="V676" i="31"/>
  <c r="BL23" i="31"/>
  <c r="BJ23" i="31"/>
  <c r="BL667" i="31"/>
  <c r="BJ667" i="31"/>
  <c r="AC70" i="31"/>
  <c r="M661" i="31"/>
  <c r="BP309" i="31"/>
  <c r="BS309" i="31"/>
  <c r="BT309" i="31" s="1"/>
  <c r="M304" i="31"/>
  <c r="N462" i="31"/>
  <c r="N461" i="31"/>
  <c r="BD126" i="31"/>
  <c r="BD125" i="31"/>
  <c r="BL10" i="31"/>
  <c r="BJ10" i="31"/>
  <c r="BL634" i="31"/>
  <c r="BD421" i="31"/>
  <c r="BD420" i="31"/>
  <c r="Y421" i="31"/>
  <c r="Y420" i="31"/>
  <c r="AW491" i="31"/>
  <c r="AW490" i="31"/>
  <c r="AK114" i="31"/>
  <c r="AK113" i="31"/>
  <c r="AK73" i="31"/>
  <c r="AK72" i="31"/>
  <c r="BL536" i="31"/>
  <c r="BJ536" i="31"/>
  <c r="N179" i="31"/>
  <c r="N178" i="31"/>
  <c r="AC419" i="31"/>
  <c r="AD571" i="31"/>
  <c r="AE571" i="32" s="1"/>
  <c r="AD570" i="31"/>
  <c r="Y614" i="31"/>
  <c r="Y613" i="31"/>
  <c r="AD421" i="31"/>
  <c r="AG421" i="32" s="1"/>
  <c r="AD420" i="31"/>
  <c r="AG420" i="32" s="1"/>
  <c r="G404" i="31"/>
  <c r="M404" i="32" s="1"/>
  <c r="BS181" i="31"/>
  <c r="BT181" i="31" s="1"/>
  <c r="BP181" i="31"/>
  <c r="AD520" i="31"/>
  <c r="AD519" i="31"/>
  <c r="M517" i="31"/>
  <c r="H614" i="31"/>
  <c r="H613" i="31"/>
  <c r="AC255" i="31"/>
  <c r="BK595" i="31"/>
  <c r="H350" i="31"/>
  <c r="H349" i="31"/>
  <c r="V571" i="31"/>
  <c r="V570" i="31"/>
  <c r="AC189" i="31"/>
  <c r="BL150" i="31"/>
  <c r="BJ150" i="31"/>
  <c r="AK462" i="31"/>
  <c r="AK461" i="31"/>
  <c r="BL412" i="31"/>
  <c r="BJ412" i="31"/>
  <c r="AD142" i="31"/>
  <c r="AF142" i="32" s="1"/>
  <c r="AD141" i="31"/>
  <c r="AF141" i="32" s="1"/>
  <c r="N244" i="31"/>
  <c r="N243" i="31"/>
  <c r="BL234" i="31"/>
  <c r="BJ234" i="31"/>
  <c r="G456" i="31"/>
  <c r="M456" i="32" s="1"/>
  <c r="Y191" i="31"/>
  <c r="Y190" i="31"/>
  <c r="AT705" i="31"/>
  <c r="G163" i="31"/>
  <c r="V473" i="31"/>
  <c r="V472" i="31"/>
  <c r="AT655" i="31"/>
  <c r="AT654" i="31"/>
  <c r="G194" i="31"/>
  <c r="G268" i="31"/>
  <c r="M268" i="32" s="1"/>
  <c r="Y655" i="31"/>
  <c r="Y654" i="31"/>
  <c r="AD643" i="31"/>
  <c r="AF643" i="32" s="1"/>
  <c r="AD642" i="31"/>
  <c r="AF642" i="32" s="1"/>
  <c r="V614" i="31"/>
  <c r="V613" i="31"/>
  <c r="G325" i="31"/>
  <c r="G454" i="31"/>
  <c r="V556" i="31"/>
  <c r="V555" i="31"/>
  <c r="H643" i="31"/>
  <c r="H642" i="31"/>
  <c r="G219" i="31"/>
  <c r="M219" i="32" s="1"/>
  <c r="BP448" i="31"/>
  <c r="BS448" i="31"/>
  <c r="BT448" i="31" s="1"/>
  <c r="G476" i="31"/>
  <c r="M476" i="32" s="1"/>
  <c r="AG707" i="31"/>
  <c r="AG708" i="31" s="1"/>
  <c r="AM707" i="31"/>
  <c r="AM708" i="31" s="1"/>
  <c r="G524" i="31"/>
  <c r="V126" i="31"/>
  <c r="V125" i="31"/>
  <c r="BS507" i="31"/>
  <c r="BT507" i="31" s="1"/>
  <c r="BP507" i="31"/>
  <c r="AS707" i="31"/>
  <c r="AS708" i="31" s="1"/>
  <c r="AT598" i="31"/>
  <c r="AT597" i="31"/>
  <c r="AT307" i="31"/>
  <c r="AT306" i="31"/>
  <c r="N655" i="31"/>
  <c r="N654" i="31"/>
  <c r="N664" i="31"/>
  <c r="N663" i="31"/>
  <c r="BS408" i="31"/>
  <c r="BT408" i="31" s="1"/>
  <c r="BP408" i="31"/>
  <c r="AU707" i="31"/>
  <c r="AU708" i="31" s="1"/>
  <c r="H157" i="31"/>
  <c r="H156" i="31"/>
  <c r="AO707" i="31"/>
  <c r="AO708" i="31" s="1"/>
  <c r="BS503" i="31"/>
  <c r="BT503" i="31" s="1"/>
  <c r="BP503" i="31"/>
  <c r="G359" i="31"/>
  <c r="M359" i="32" s="1"/>
  <c r="AD677" i="31"/>
  <c r="AE677" i="32" s="1"/>
  <c r="AD676" i="31"/>
  <c r="AG676" i="32" s="1"/>
  <c r="AT690" i="31"/>
  <c r="AT689" i="31"/>
  <c r="M553" i="31"/>
  <c r="N473" i="31"/>
  <c r="N472" i="31"/>
  <c r="G9" i="31"/>
  <c r="G227" i="31"/>
  <c r="G508" i="31"/>
  <c r="M508" i="32" s="1"/>
  <c r="BG707" i="31"/>
  <c r="BG708" i="31" s="1"/>
  <c r="AK614" i="31"/>
  <c r="AK613" i="31"/>
  <c r="AC418" i="31"/>
  <c r="BL638" i="31"/>
  <c r="BJ638" i="31"/>
  <c r="BP246" i="31"/>
  <c r="BP522" i="31"/>
  <c r="G644" i="31"/>
  <c r="M644" i="32" s="1"/>
  <c r="N705" i="31"/>
  <c r="S707" i="31"/>
  <c r="S708" i="31" s="1"/>
  <c r="G589" i="31"/>
  <c r="G267" i="31"/>
  <c r="G13" i="31"/>
  <c r="M13" i="32" s="1"/>
  <c r="G411" i="31"/>
  <c r="V705" i="31"/>
  <c r="G30" i="31"/>
  <c r="M30" i="32" s="1"/>
  <c r="BP88" i="31"/>
  <c r="BS88" i="31"/>
  <c r="BT88" i="31" s="1"/>
  <c r="H701" i="31"/>
  <c r="H700" i="31"/>
  <c r="AW705" i="31"/>
  <c r="G450" i="31"/>
  <c r="G15" i="31"/>
  <c r="M15" i="32" s="1"/>
  <c r="G223" i="31"/>
  <c r="M223" i="32" s="1"/>
  <c r="V388" i="31"/>
  <c r="V387" i="31"/>
  <c r="AD614" i="31"/>
  <c r="AG614" i="32" s="1"/>
  <c r="AD613" i="31"/>
  <c r="AG613" i="32" s="1"/>
  <c r="AK690" i="31"/>
  <c r="AK689" i="31"/>
  <c r="BS683" i="31"/>
  <c r="BT683" i="31" s="1"/>
  <c r="BP683" i="31"/>
  <c r="BD34" i="31"/>
  <c r="G311" i="31"/>
  <c r="AJ707" i="31"/>
  <c r="AJ708" i="31" s="1"/>
  <c r="AW643" i="31"/>
  <c r="AW642" i="31"/>
  <c r="BP330" i="31"/>
  <c r="BS330" i="31"/>
  <c r="BT330" i="31" s="1"/>
  <c r="AT643" i="31"/>
  <c r="AT642" i="31"/>
  <c r="G180" i="31"/>
  <c r="M180" i="32" s="1"/>
  <c r="G492" i="31"/>
  <c r="M492" i="32" s="1"/>
  <c r="G351" i="31"/>
  <c r="M351" i="32" s="1"/>
  <c r="BS203" i="31"/>
  <c r="BT203" i="31" s="1"/>
  <c r="BP203" i="31"/>
  <c r="Y491" i="31"/>
  <c r="Y490" i="31"/>
  <c r="N690" i="31"/>
  <c r="N689" i="31"/>
  <c r="Y157" i="31"/>
  <c r="Y156" i="31"/>
  <c r="AW473" i="31"/>
  <c r="AW472" i="31"/>
  <c r="AT614" i="31"/>
  <c r="AT613" i="31"/>
  <c r="AT520" i="31"/>
  <c r="AT519" i="31"/>
  <c r="BP24" i="31"/>
  <c r="BS24" i="31"/>
  <c r="BT24" i="31" s="1"/>
  <c r="N350" i="31"/>
  <c r="N349" i="31"/>
  <c r="N542" i="31"/>
  <c r="N541" i="31"/>
  <c r="BL276" i="31"/>
  <c r="BJ276" i="31"/>
  <c r="BL564" i="31"/>
  <c r="BJ564" i="31"/>
  <c r="AC704" i="31"/>
  <c r="BW8" i="31"/>
  <c r="BX8" i="31" s="1"/>
  <c r="H442" i="31"/>
  <c r="H441" i="31"/>
  <c r="G75" i="31"/>
  <c r="V73" i="31"/>
  <c r="V72" i="31"/>
  <c r="V297" i="31"/>
  <c r="V296" i="31"/>
  <c r="BP616" i="31"/>
  <c r="BS616" i="31"/>
  <c r="BT616" i="31" s="1"/>
  <c r="G294" i="31"/>
  <c r="M294" i="32" s="1"/>
  <c r="AK257" i="31"/>
  <c r="AK256" i="31"/>
  <c r="BD297" i="31"/>
  <c r="BD296" i="31"/>
  <c r="AD297" i="31"/>
  <c r="AG297" i="32" s="1"/>
  <c r="AD296" i="31"/>
  <c r="AF296" i="32" s="1"/>
  <c r="H257" i="31"/>
  <c r="H256" i="31"/>
  <c r="H142" i="31"/>
  <c r="H141" i="31"/>
  <c r="AD406" i="31"/>
  <c r="AG406" i="32" s="1"/>
  <c r="AD405" i="31"/>
  <c r="N34" i="31"/>
  <c r="N431" i="31"/>
  <c r="N430" i="31"/>
  <c r="Y520" i="31"/>
  <c r="Y519" i="31"/>
  <c r="AC305" i="31"/>
  <c r="V114" i="31"/>
  <c r="V113" i="31"/>
  <c r="BL198" i="31"/>
  <c r="BJ198" i="31"/>
  <c r="BL619" i="31"/>
  <c r="BJ619" i="31"/>
  <c r="BL691" i="31"/>
  <c r="BJ691" i="31"/>
  <c r="H34" i="31"/>
  <c r="BL83" i="31"/>
  <c r="BJ83" i="31"/>
  <c r="AW244" i="31"/>
  <c r="AW243" i="31"/>
  <c r="AD462" i="31"/>
  <c r="AG462" i="32" s="1"/>
  <c r="AD461" i="31"/>
  <c r="BL275" i="31"/>
  <c r="BJ275" i="31"/>
  <c r="G594" i="31"/>
  <c r="G37" i="31"/>
  <c r="M94" i="31"/>
  <c r="BD643" i="31"/>
  <c r="BD642" i="31"/>
  <c r="BD520" i="31"/>
  <c r="BD519" i="31"/>
  <c r="M140" i="31"/>
  <c r="AT142" i="31"/>
  <c r="AT141" i="31"/>
  <c r="BK294" i="31"/>
  <c r="M155" i="31"/>
  <c r="BS427" i="31"/>
  <c r="BT427" i="31" s="1"/>
  <c r="BP427" i="31"/>
  <c r="M539" i="31"/>
  <c r="N297" i="31"/>
  <c r="N296" i="31"/>
  <c r="Y211" i="31"/>
  <c r="Y210" i="31"/>
  <c r="AC386" i="31"/>
  <c r="M32" i="31"/>
  <c r="BL359" i="31"/>
  <c r="BJ359" i="31"/>
  <c r="BL240" i="31"/>
  <c r="BJ240" i="31"/>
  <c r="BP187" i="31"/>
  <c r="BS187" i="31"/>
  <c r="BT187" i="31" s="1"/>
  <c r="BL230" i="31"/>
  <c r="BJ230" i="31"/>
  <c r="BL561" i="31"/>
  <c r="BJ561" i="31"/>
  <c r="AK598" i="31"/>
  <c r="AK597" i="31"/>
  <c r="BS544" i="31"/>
  <c r="BT544" i="31" s="1"/>
  <c r="BS371" i="31"/>
  <c r="BT371" i="31" s="1"/>
  <c r="G160" i="31"/>
  <c r="AF707" i="31"/>
  <c r="AF708" i="31" s="1"/>
  <c r="AR598" i="31"/>
  <c r="AR597" i="31"/>
  <c r="G370" i="31"/>
  <c r="M370" i="32" s="1"/>
  <c r="AD244" i="31"/>
  <c r="AD243" i="31"/>
  <c r="AT297" i="31"/>
  <c r="AT296" i="31"/>
  <c r="AT34" i="31"/>
  <c r="BS314" i="31"/>
  <c r="BT314" i="31" s="1"/>
  <c r="BP314" i="31"/>
  <c r="Y643" i="31"/>
  <c r="Y642" i="31"/>
  <c r="BD369" i="31"/>
  <c r="BD368" i="31"/>
  <c r="BL682" i="31"/>
  <c r="BJ682" i="31"/>
  <c r="G424" i="31"/>
  <c r="M424" i="32" s="1"/>
  <c r="G619" i="31"/>
  <c r="M619" i="32" s="1"/>
  <c r="V520" i="31"/>
  <c r="V519" i="31"/>
  <c r="H556" i="31"/>
  <c r="H555" i="31"/>
  <c r="N643" i="31"/>
  <c r="N642" i="31"/>
  <c r="G197" i="31"/>
  <c r="G11" i="31"/>
  <c r="AK157" i="31"/>
  <c r="AK156" i="31"/>
  <c r="BD442" i="31"/>
  <c r="BD441" i="31"/>
  <c r="BS516" i="31"/>
  <c r="BT516" i="31" s="1"/>
  <c r="BP516" i="31"/>
  <c r="AV707" i="31"/>
  <c r="AV708" i="31" s="1"/>
  <c r="AR307" i="31"/>
  <c r="AR306" i="31"/>
  <c r="G691" i="31"/>
  <c r="M691" i="32" s="1"/>
  <c r="AH707" i="31"/>
  <c r="AH708" i="31" s="1"/>
  <c r="Y598" i="31"/>
  <c r="Y597" i="31"/>
  <c r="G358" i="31"/>
  <c r="M358" i="32" s="1"/>
  <c r="N701" i="31"/>
  <c r="N700" i="31"/>
  <c r="H431" i="31"/>
  <c r="H430" i="31"/>
  <c r="N491" i="31"/>
  <c r="N490" i="31"/>
  <c r="BP76" i="31"/>
  <c r="BS76" i="31"/>
  <c r="BT76" i="31" s="1"/>
  <c r="BK111" i="31"/>
  <c r="Y388" i="31"/>
  <c r="Y387" i="31"/>
  <c r="BS356" i="31"/>
  <c r="BT356" i="31" s="1"/>
  <c r="BP356" i="31"/>
  <c r="G55" i="31"/>
  <c r="V211" i="31"/>
  <c r="V210" i="31"/>
  <c r="V257" i="31"/>
  <c r="V256" i="31"/>
  <c r="G562" i="31"/>
  <c r="M562" i="32" s="1"/>
  <c r="BP329" i="31"/>
  <c r="BS329" i="31"/>
  <c r="BT329" i="31" s="1"/>
  <c r="BS107" i="31"/>
  <c r="BT107" i="31" s="1"/>
  <c r="BP107" i="31"/>
  <c r="AT571" i="31"/>
  <c r="AT570" i="31"/>
  <c r="AK643" i="31"/>
  <c r="AK642" i="31"/>
  <c r="BK568" i="31"/>
  <c r="BL21" i="31"/>
  <c r="BJ21" i="31"/>
  <c r="BL543" i="31"/>
  <c r="BJ543" i="31"/>
  <c r="BS505" i="31"/>
  <c r="BT505" i="31" s="1"/>
  <c r="BP505" i="31"/>
  <c r="G656" i="31"/>
  <c r="M656" i="32" s="1"/>
  <c r="G248" i="31"/>
  <c r="M248" i="32" s="1"/>
  <c r="BS322" i="31"/>
  <c r="BT322" i="31" s="1"/>
  <c r="BP322" i="31"/>
  <c r="G591" i="31"/>
  <c r="BD431" i="31"/>
  <c r="BD430" i="31"/>
  <c r="W707" i="31"/>
  <c r="W708" i="31" s="1"/>
  <c r="M595" i="31"/>
  <c r="AK677" i="31"/>
  <c r="AK676" i="31"/>
  <c r="AC569" i="31"/>
  <c r="BL45" i="31"/>
  <c r="BJ45" i="31"/>
  <c r="BL320" i="31"/>
  <c r="BJ320" i="31"/>
  <c r="BL334" i="31"/>
  <c r="BJ334" i="31"/>
  <c r="AC111" i="31"/>
  <c r="BL560" i="31"/>
  <c r="BJ560" i="31"/>
  <c r="Y307" i="31"/>
  <c r="Y306" i="31"/>
  <c r="AD211" i="31"/>
  <c r="AF211" i="32" s="1"/>
  <c r="AD210" i="31"/>
  <c r="AE210" i="32" s="1"/>
  <c r="H73" i="31"/>
  <c r="H72" i="31"/>
  <c r="BL197" i="31"/>
  <c r="BJ197" i="31"/>
  <c r="Y297" i="31"/>
  <c r="Y296" i="31"/>
  <c r="Y126" i="31"/>
  <c r="Y125" i="31"/>
  <c r="BP433" i="31"/>
  <c r="G407" i="31"/>
  <c r="G635" i="31"/>
  <c r="M635" i="32" s="1"/>
  <c r="AT157" i="31"/>
  <c r="AT156" i="31"/>
  <c r="AX707" i="31"/>
  <c r="AX708" i="31" s="1"/>
  <c r="AD114" i="31"/>
  <c r="AE114" i="32" s="1"/>
  <c r="AD113" i="31"/>
  <c r="AE113" i="32" s="1"/>
  <c r="G667" i="31"/>
  <c r="G161" i="31"/>
  <c r="M161" i="32" s="1"/>
  <c r="G530" i="31"/>
  <c r="G198" i="31"/>
  <c r="M198" i="32" s="1"/>
  <c r="G605" i="31"/>
  <c r="M605" i="32" s="1"/>
  <c r="G289" i="31"/>
  <c r="BS577" i="31"/>
  <c r="BT577" i="31" s="1"/>
  <c r="BP577" i="31"/>
  <c r="G207" i="31"/>
  <c r="AT556" i="31"/>
  <c r="AT555" i="31"/>
  <c r="H598" i="31"/>
  <c r="H597" i="31"/>
  <c r="AK664" i="31"/>
  <c r="AK663" i="31"/>
  <c r="G229" i="31"/>
  <c r="M229" i="32" s="1"/>
  <c r="BP272" i="31"/>
  <c r="BS272" i="31"/>
  <c r="BT272" i="31" s="1"/>
  <c r="G65" i="31"/>
  <c r="AD664" i="31"/>
  <c r="AF664" i="32" s="1"/>
  <c r="AD663" i="31"/>
  <c r="G47" i="31"/>
  <c r="M47" i="32" s="1"/>
  <c r="G167" i="31"/>
  <c r="M167" i="32" s="1"/>
  <c r="BD142" i="31"/>
  <c r="BD141" i="31"/>
  <c r="G145" i="31"/>
  <c r="BS394" i="31"/>
  <c r="BT394" i="31" s="1"/>
  <c r="BP394" i="31"/>
  <c r="AK473" i="31"/>
  <c r="AK472" i="31"/>
  <c r="V690" i="31"/>
  <c r="V689" i="31"/>
  <c r="BD157" i="31"/>
  <c r="BD156" i="31"/>
  <c r="H542" i="31"/>
  <c r="H541" i="31"/>
  <c r="G293" i="31"/>
  <c r="BP215" i="31"/>
  <c r="BS215" i="31"/>
  <c r="BT215" i="31" s="1"/>
  <c r="V179" i="31"/>
  <c r="V178" i="31"/>
  <c r="AC209" i="31"/>
  <c r="AT209" i="32" s="1"/>
  <c r="BP260" i="31"/>
  <c r="BS260" i="31"/>
  <c r="BT260" i="31" s="1"/>
  <c r="AW520" i="31"/>
  <c r="AW519" i="31"/>
  <c r="G40" i="31"/>
  <c r="M40" i="32" s="1"/>
  <c r="G49" i="31"/>
  <c r="BD629" i="31"/>
  <c r="BD628" i="31"/>
  <c r="BS292" i="31"/>
  <c r="BT292" i="31" s="1"/>
  <c r="BP292" i="31"/>
  <c r="G382" i="31"/>
  <c r="G637" i="31"/>
  <c r="M637" i="32" s="1"/>
  <c r="BP204" i="31"/>
  <c r="BS204" i="31"/>
  <c r="BT204" i="31" s="1"/>
  <c r="H126" i="31"/>
  <c r="H125" i="31"/>
  <c r="AW442" i="31"/>
  <c r="AW441" i="31"/>
  <c r="AW191" i="31"/>
  <c r="AW190" i="31"/>
  <c r="H421" i="31"/>
  <c r="H420" i="31"/>
  <c r="BS69" i="31"/>
  <c r="BT69" i="31" s="1"/>
  <c r="BP69" i="31"/>
  <c r="G264" i="31"/>
  <c r="G226" i="31"/>
  <c r="M226" i="32" s="1"/>
  <c r="V307" i="31"/>
  <c r="V306" i="31"/>
  <c r="AD598" i="31"/>
  <c r="AF598" i="32" s="1"/>
  <c r="AD597" i="31"/>
  <c r="H369" i="31"/>
  <c r="H368" i="31"/>
  <c r="BS572" i="31"/>
  <c r="BT572" i="31" s="1"/>
  <c r="BP572" i="31"/>
  <c r="G485" i="31"/>
  <c r="BS484" i="31"/>
  <c r="BT484" i="31" s="1"/>
  <c r="BP484" i="31"/>
  <c r="BI707" i="31"/>
  <c r="BI708" i="31" s="1"/>
  <c r="V442" i="31"/>
  <c r="V441" i="31"/>
  <c r="AT257" i="31"/>
  <c r="AT256" i="31"/>
  <c r="AD701" i="31"/>
  <c r="AG701" i="32" s="1"/>
  <c r="AD700" i="31"/>
  <c r="BP271" i="31"/>
  <c r="BS271" i="31"/>
  <c r="BT271" i="31" s="1"/>
  <c r="G353" i="31"/>
  <c r="M353" i="32" s="1"/>
  <c r="G283" i="31"/>
  <c r="M283" i="32" s="1"/>
  <c r="H677" i="31"/>
  <c r="H676" i="31"/>
  <c r="AT388" i="31"/>
  <c r="AT387" i="31"/>
  <c r="V157" i="31"/>
  <c r="V156" i="31"/>
  <c r="BD491" i="31"/>
  <c r="BD490" i="31"/>
  <c r="G119" i="31"/>
  <c r="M119" i="32" s="1"/>
  <c r="G344" i="31"/>
  <c r="AK701" i="31"/>
  <c r="AK700" i="31"/>
  <c r="BD677" i="31"/>
  <c r="BD676" i="31"/>
  <c r="BS563" i="31"/>
  <c r="BT563" i="31" s="1"/>
  <c r="BP563" i="31"/>
  <c r="BS445" i="31"/>
  <c r="BT445" i="31" s="1"/>
  <c r="BP445" i="31"/>
  <c r="V431" i="31"/>
  <c r="V430" i="31"/>
  <c r="Y705" i="31"/>
  <c r="G510" i="31"/>
  <c r="G521" i="31"/>
  <c r="M521" i="32" s="1"/>
  <c r="Y701" i="31"/>
  <c r="Y700" i="31"/>
  <c r="BK553" i="31"/>
  <c r="AC471" i="31"/>
  <c r="AD126" i="31"/>
  <c r="AG126" i="32" s="1"/>
  <c r="AD125" i="31"/>
  <c r="AD307" i="31"/>
  <c r="AF307" i="32" s="1"/>
  <c r="AD306" i="31"/>
  <c r="AE306" i="32" s="1"/>
  <c r="BS116" i="31"/>
  <c r="BT116" i="31" s="1"/>
  <c r="BP116" i="31"/>
  <c r="BL426" i="31"/>
  <c r="BJ426" i="31"/>
  <c r="BS137" i="31"/>
  <c r="BT137" i="31" s="1"/>
  <c r="BP137" i="31"/>
  <c r="BL417" i="31"/>
  <c r="BJ417" i="31"/>
  <c r="BK70" i="31"/>
  <c r="AW257" i="31"/>
  <c r="AW256" i="31"/>
  <c r="BS232" i="31"/>
  <c r="BT232" i="31" s="1"/>
  <c r="BP232" i="31"/>
  <c r="M177" i="31"/>
  <c r="AC32" i="31"/>
  <c r="AD32" i="32" s="1"/>
  <c r="AT369" i="31"/>
  <c r="AT368" i="31"/>
  <c r="AW114" i="31"/>
  <c r="AW113" i="31"/>
  <c r="AC554" i="31"/>
  <c r="BL670" i="31"/>
  <c r="BJ670" i="31"/>
  <c r="AW307" i="31"/>
  <c r="AW306" i="31"/>
  <c r="AW34" i="31"/>
  <c r="N114" i="31"/>
  <c r="N113" i="31"/>
  <c r="BD97" i="31"/>
  <c r="BD96" i="31"/>
  <c r="N614" i="31"/>
  <c r="N613" i="31"/>
  <c r="Y406" i="31"/>
  <c r="Y405" i="31"/>
  <c r="BS172" i="31"/>
  <c r="BT172" i="31" s="1"/>
  <c r="BP172" i="31"/>
  <c r="BS487" i="31"/>
  <c r="BT487" i="31" s="1"/>
  <c r="BP487" i="31"/>
  <c r="AW462" i="31"/>
  <c r="AW461" i="31"/>
  <c r="N520" i="31"/>
  <c r="N519" i="31"/>
  <c r="AK520" i="31"/>
  <c r="AK519" i="31"/>
  <c r="BK611" i="31"/>
  <c r="AW142" i="31"/>
  <c r="AW141" i="31"/>
  <c r="AK350" i="31"/>
  <c r="AK349" i="31"/>
  <c r="AK307" i="31"/>
  <c r="AK306" i="31"/>
  <c r="BK674" i="31"/>
  <c r="AC155" i="31"/>
  <c r="AC348" i="31"/>
  <c r="AT348" i="32" s="1"/>
  <c r="AC612" i="31"/>
  <c r="AC140" i="31"/>
  <c r="BL589" i="31"/>
  <c r="BJ589" i="31"/>
  <c r="AC627" i="31"/>
  <c r="BL92" i="31"/>
  <c r="BJ92" i="31"/>
  <c r="BD542" i="31"/>
  <c r="BD541" i="31"/>
  <c r="BL411" i="31"/>
  <c r="BJ411" i="31"/>
  <c r="AC242" i="31"/>
  <c r="BL477" i="31"/>
  <c r="BJ477" i="31"/>
  <c r="N421" i="31"/>
  <c r="N420" i="31"/>
  <c r="AK406" i="31"/>
  <c r="AK405" i="31"/>
  <c r="BP144" i="31"/>
  <c r="BP469" i="31"/>
  <c r="BP631" i="31"/>
  <c r="BP352" i="31"/>
  <c r="Y73" i="31"/>
  <c r="Y72" i="31"/>
  <c r="AI707" i="31"/>
  <c r="AI708" i="31" s="1"/>
  <c r="AR677" i="31"/>
  <c r="AR676" i="31"/>
  <c r="G18" i="31"/>
  <c r="V97" i="31"/>
  <c r="V96" i="31"/>
  <c r="G93" i="31"/>
  <c r="M93" i="32" s="1"/>
  <c r="AD705" i="31"/>
  <c r="AR191" i="31"/>
  <c r="AR190" i="31"/>
  <c r="AR690" i="31"/>
  <c r="AR689" i="31"/>
  <c r="BP501" i="31"/>
  <c r="BS501" i="31"/>
  <c r="BT501" i="31" s="1"/>
  <c r="R707" i="31"/>
  <c r="R708" i="31" s="1"/>
  <c r="V491" i="31"/>
  <c r="V490" i="31"/>
  <c r="BP647" i="31"/>
  <c r="BS647" i="31"/>
  <c r="BT647" i="31" s="1"/>
  <c r="H705" i="31"/>
  <c r="AR126" i="31"/>
  <c r="AR125" i="31"/>
  <c r="G118" i="31"/>
  <c r="M118" i="32" s="1"/>
  <c r="BD473" i="31"/>
  <c r="BD472" i="31"/>
  <c r="AD690" i="31"/>
  <c r="AD689" i="31"/>
  <c r="BK439" i="31"/>
  <c r="G312" i="31"/>
  <c r="H690" i="31"/>
  <c r="H689" i="31"/>
  <c r="AW598" i="31"/>
  <c r="AW597" i="31"/>
  <c r="BS346" i="31"/>
  <c r="BT346" i="31" s="1"/>
  <c r="BP346" i="31"/>
  <c r="AZ707" i="31"/>
  <c r="AZ708" i="31" s="1"/>
  <c r="BP658" i="31"/>
  <c r="BS658" i="31"/>
  <c r="BT658" i="31" s="1"/>
  <c r="G63" i="31"/>
  <c r="G381" i="31"/>
  <c r="G146" i="31"/>
  <c r="BD307" i="31"/>
  <c r="BD306" i="31"/>
  <c r="Y664" i="31"/>
  <c r="Y663" i="31"/>
  <c r="AE707" i="31"/>
  <c r="AE708" i="31" s="1"/>
  <c r="AT191" i="31"/>
  <c r="AT190" i="31"/>
  <c r="G564" i="31"/>
  <c r="G230" i="31"/>
  <c r="M230" i="32" s="1"/>
  <c r="H406" i="31"/>
  <c r="H405" i="31"/>
  <c r="H629" i="31"/>
  <c r="H628" i="31"/>
  <c r="X707" i="31"/>
  <c r="X708" i="31" s="1"/>
  <c r="G328" i="31"/>
  <c r="BS361" i="31"/>
  <c r="BT361" i="31" s="1"/>
  <c r="BP361" i="31"/>
  <c r="N442" i="31"/>
  <c r="N441" i="31"/>
  <c r="AD157" i="31"/>
  <c r="AF157" i="32" s="1"/>
  <c r="AD156" i="31"/>
  <c r="AF156" i="32" s="1"/>
  <c r="N211" i="31"/>
  <c r="N210" i="31"/>
  <c r="N571" i="31"/>
  <c r="N570" i="31"/>
  <c r="AL707" i="31"/>
  <c r="AL708" i="31" s="1"/>
  <c r="G526" i="31"/>
  <c r="M526" i="32" s="1"/>
  <c r="N142" i="31"/>
  <c r="N141" i="31"/>
  <c r="H571" i="31"/>
  <c r="H570" i="31"/>
  <c r="BB707" i="31"/>
  <c r="BB708" i="31" s="1"/>
  <c r="BD211" i="31"/>
  <c r="BD210" i="31"/>
  <c r="AK126" i="31"/>
  <c r="AK125" i="31"/>
  <c r="H179" i="31"/>
  <c r="H178" i="31"/>
  <c r="AC540" i="31"/>
  <c r="AT540" i="32" s="1"/>
  <c r="AC294" i="31"/>
  <c r="AC95" i="31"/>
  <c r="M33" i="31"/>
  <c r="H462" i="31"/>
  <c r="H461" i="31"/>
  <c r="AK244" i="31"/>
  <c r="AK243" i="31"/>
  <c r="AD257" i="31"/>
  <c r="AD256" i="31"/>
  <c r="AF256" i="32" s="1"/>
  <c r="BL145" i="31"/>
  <c r="BJ145" i="31"/>
  <c r="AW571" i="31"/>
  <c r="AW570" i="31"/>
  <c r="BL524" i="31"/>
  <c r="BJ524" i="31"/>
  <c r="AD179" i="31"/>
  <c r="AG179" i="32" s="1"/>
  <c r="AD178" i="31"/>
  <c r="AG178" i="32" s="1"/>
  <c r="AW73" i="31"/>
  <c r="AW72" i="31"/>
  <c r="N73" i="31"/>
  <c r="N72" i="31"/>
  <c r="N97" i="31"/>
  <c r="N96" i="31"/>
  <c r="AT73" i="31"/>
  <c r="AT72" i="31"/>
  <c r="BK687" i="31"/>
  <c r="Y257" i="31"/>
  <c r="Y256" i="31"/>
  <c r="BD406" i="31"/>
  <c r="BD405" i="31"/>
  <c r="BK418" i="31"/>
  <c r="BK470" i="31"/>
  <c r="AC295" i="31"/>
  <c r="N257" i="31"/>
  <c r="N256" i="31"/>
  <c r="AW369" i="31"/>
  <c r="AW368" i="31"/>
  <c r="AW211" i="31"/>
  <c r="AW210" i="31"/>
  <c r="BD257" i="31"/>
  <c r="BD256" i="31"/>
  <c r="BD179" i="31"/>
  <c r="BD178" i="31"/>
  <c r="BD244" i="31"/>
  <c r="BD243" i="31"/>
  <c r="AC367" i="31"/>
  <c r="BL324" i="31"/>
  <c r="BJ324" i="31"/>
  <c r="AW350" i="31"/>
  <c r="AW349" i="31"/>
  <c r="AD34" i="31"/>
  <c r="AG34" i="32" s="1"/>
  <c r="BL175" i="31"/>
  <c r="BJ175" i="31"/>
  <c r="BL393" i="31"/>
  <c r="BJ393" i="31"/>
  <c r="BD462" i="31"/>
  <c r="BD461" i="31"/>
  <c r="AW97" i="31"/>
  <c r="AW96" i="31"/>
  <c r="N126" i="31"/>
  <c r="N125" i="31"/>
  <c r="BP624" i="31"/>
  <c r="BS423" i="31"/>
  <c r="BT423" i="31" s="1"/>
  <c r="BP455" i="31"/>
  <c r="G228" i="31"/>
  <c r="M228" i="32" s="1"/>
  <c r="BS152" i="31"/>
  <c r="BT152" i="31" s="1"/>
  <c r="BP152" i="31"/>
  <c r="M655" i="31"/>
  <c r="M654" i="31"/>
  <c r="V598" i="31"/>
  <c r="V597" i="31"/>
  <c r="G317" i="31"/>
  <c r="G224" i="31"/>
  <c r="AY707" i="31"/>
  <c r="AY708" i="31" s="1"/>
  <c r="G578" i="31"/>
  <c r="M578" i="32" s="1"/>
  <c r="Y431" i="31"/>
  <c r="Y430" i="31"/>
  <c r="BK664" i="31"/>
  <c r="BK663" i="31"/>
  <c r="AW690" i="31"/>
  <c r="AW689" i="31"/>
  <c r="V629" i="31"/>
  <c r="V628" i="31"/>
  <c r="V706" i="31"/>
  <c r="G36" i="31"/>
  <c r="BS374" i="31"/>
  <c r="BT374" i="31" s="1"/>
  <c r="BP374" i="31"/>
  <c r="AK571" i="31"/>
  <c r="AK570" i="31"/>
  <c r="V655" i="31"/>
  <c r="V654" i="31"/>
  <c r="BD598" i="31"/>
  <c r="BD597" i="31"/>
  <c r="G285" i="31"/>
  <c r="M285" i="32" s="1"/>
  <c r="G531" i="31"/>
  <c r="BS509" i="31"/>
  <c r="BT509" i="31" s="1"/>
  <c r="BP509" i="31"/>
  <c r="G342" i="31"/>
  <c r="M342" i="32" s="1"/>
  <c r="N406" i="31"/>
  <c r="N405" i="31"/>
  <c r="AN707" i="31"/>
  <c r="AN708" i="31" s="1"/>
  <c r="G183" i="31"/>
  <c r="M183" i="32" s="1"/>
  <c r="G638" i="31"/>
  <c r="M638" i="32" s="1"/>
  <c r="BS236" i="31"/>
  <c r="BT236" i="31" s="1"/>
  <c r="BP236" i="31"/>
  <c r="BS57" i="31"/>
  <c r="BT57" i="31" s="1"/>
  <c r="BP57" i="31"/>
  <c r="G326" i="31"/>
  <c r="AT126" i="31"/>
  <c r="AT125" i="31"/>
  <c r="V350" i="31"/>
  <c r="V349" i="31"/>
  <c r="BD388" i="31"/>
  <c r="BD387" i="31"/>
  <c r="BS444" i="31"/>
  <c r="BT444" i="31" s="1"/>
  <c r="BP444" i="31"/>
  <c r="BS602" i="31"/>
  <c r="BT602" i="31" s="1"/>
  <c r="BP602" i="31"/>
  <c r="BS389" i="31"/>
  <c r="BT389" i="31" s="1"/>
  <c r="BP389" i="31"/>
  <c r="BP196" i="31"/>
  <c r="BS196" i="31"/>
  <c r="BT196" i="31" s="1"/>
  <c r="BF707" i="31"/>
  <c r="BF708" i="31" s="1"/>
  <c r="BC707" i="31"/>
  <c r="BC708" i="31" s="1"/>
  <c r="G273" i="31"/>
  <c r="G634" i="31"/>
  <c r="BK154" i="31"/>
  <c r="BK123" i="31"/>
  <c r="G376" i="31"/>
  <c r="M376" i="32" s="1"/>
  <c r="BS685" i="31"/>
  <c r="BT685" i="31" s="1"/>
  <c r="BP685" i="31"/>
  <c r="BS164" i="31"/>
  <c r="BT164" i="31" s="1"/>
  <c r="BP164" i="31"/>
  <c r="G495" i="31"/>
  <c r="M495" i="32" s="1"/>
  <c r="G276" i="31"/>
  <c r="M276" i="32" s="1"/>
  <c r="BD191" i="31"/>
  <c r="BD190" i="31"/>
  <c r="AC33" i="31"/>
  <c r="AT33" i="32" s="1"/>
  <c r="AK142" i="31"/>
  <c r="AK141" i="31"/>
  <c r="BL608" i="31"/>
  <c r="BJ608" i="31"/>
  <c r="G27" i="31"/>
  <c r="BK208" i="31"/>
  <c r="AW406" i="31"/>
  <c r="AW405" i="31"/>
  <c r="AK556" i="31"/>
  <c r="AK555" i="31"/>
  <c r="AD97" i="31"/>
  <c r="AF97" i="32" s="1"/>
  <c r="AD96" i="31"/>
  <c r="AG96" i="32" s="1"/>
  <c r="BP121" i="31"/>
  <c r="BS121" i="31"/>
  <c r="BT121" i="31" s="1"/>
  <c r="V462" i="31"/>
  <c r="V461" i="31"/>
  <c r="BP153" i="31"/>
  <c r="BS153" i="31"/>
  <c r="BT153" i="31" s="1"/>
  <c r="AD350" i="31"/>
  <c r="AF350" i="32" s="1"/>
  <c r="AD349" i="31"/>
  <c r="AW297" i="31"/>
  <c r="AW296" i="31"/>
  <c r="BL54" i="31"/>
  <c r="BJ54" i="31"/>
  <c r="G62" i="31"/>
  <c r="AC71" i="31"/>
  <c r="G596" i="31"/>
  <c r="AK297" i="31"/>
  <c r="AK296" i="31"/>
  <c r="BK366" i="31"/>
  <c r="N157" i="31"/>
  <c r="N156" i="31"/>
  <c r="AW629" i="31"/>
  <c r="AW628" i="31"/>
  <c r="BK385" i="31"/>
  <c r="M698" i="31"/>
  <c r="V34" i="31"/>
  <c r="Y34" i="31"/>
  <c r="BP193" i="31"/>
  <c r="BS193" i="31"/>
  <c r="BT193" i="31" s="1"/>
  <c r="BD614" i="31"/>
  <c r="BD613" i="31"/>
  <c r="M687" i="31"/>
  <c r="G517" i="31"/>
  <c r="BS517" i="31" s="1"/>
  <c r="BT517" i="31" s="1"/>
  <c r="AW126" i="31"/>
  <c r="AW125" i="31"/>
  <c r="M403" i="31"/>
  <c r="AD629" i="31"/>
  <c r="AD628" i="31"/>
  <c r="AG628" i="32" s="1"/>
  <c r="BK139" i="31"/>
  <c r="AT179" i="31"/>
  <c r="AT178" i="31"/>
  <c r="AW614" i="31"/>
  <c r="AW613" i="31"/>
  <c r="AT462" i="31"/>
  <c r="AT461" i="31"/>
  <c r="V406" i="31"/>
  <c r="V405" i="31"/>
  <c r="H297" i="31"/>
  <c r="H296" i="31"/>
  <c r="AC489" i="31"/>
  <c r="AC177" i="31"/>
  <c r="AC596" i="31"/>
  <c r="BL228" i="31"/>
  <c r="BJ228" i="31"/>
  <c r="AC94" i="31"/>
  <c r="AT94" i="32" s="1"/>
  <c r="AC304" i="31"/>
  <c r="AD304" i="32" s="1"/>
  <c r="BL438" i="31"/>
  <c r="BJ438" i="31"/>
  <c r="AT421" i="31"/>
  <c r="AT420" i="31"/>
  <c r="AW556" i="31"/>
  <c r="AW555" i="31"/>
  <c r="Y114" i="31"/>
  <c r="Y113" i="31"/>
  <c r="Y179" i="31"/>
  <c r="Y178" i="31"/>
  <c r="AR179" i="31"/>
  <c r="AR178" i="31"/>
  <c r="AR664" i="31"/>
  <c r="AR663" i="31"/>
  <c r="M704" i="31"/>
  <c r="G512" i="31"/>
  <c r="AD431" i="31"/>
  <c r="AD430" i="31"/>
  <c r="BP279" i="31"/>
  <c r="BS279" i="31"/>
  <c r="BT279" i="31" s="1"/>
  <c r="BS287" i="31"/>
  <c r="BT287" i="31" s="1"/>
  <c r="BP287" i="31"/>
  <c r="G186" i="31"/>
  <c r="BS362" i="31"/>
  <c r="BT362" i="31" s="1"/>
  <c r="BP362" i="31"/>
  <c r="G438" i="31"/>
  <c r="AK705" i="31"/>
  <c r="G89" i="31"/>
  <c r="M89" i="32" s="1"/>
  <c r="AW655" i="31"/>
  <c r="AW654" i="31"/>
  <c r="H191" i="31"/>
  <c r="H190" i="31"/>
  <c r="G60" i="31"/>
  <c r="BS669" i="31"/>
  <c r="BT669" i="31" s="1"/>
  <c r="BP669" i="31"/>
  <c r="Y473" i="31"/>
  <c r="Y472" i="31"/>
  <c r="Y442" i="31"/>
  <c r="Y441" i="31"/>
  <c r="BK176" i="31"/>
  <c r="AK431" i="31"/>
  <c r="AK430" i="31"/>
  <c r="AD556" i="31"/>
  <c r="AF556" i="32" s="1"/>
  <c r="AD555" i="31"/>
  <c r="AE555" i="32" s="1"/>
  <c r="M674" i="31"/>
  <c r="G245" i="31"/>
  <c r="M245" i="32" s="1"/>
  <c r="O707" i="31"/>
  <c r="O708" i="31" s="1"/>
  <c r="AD191" i="31"/>
  <c r="AF191" i="32" s="1"/>
  <c r="AD190" i="31"/>
  <c r="AD388" i="31"/>
  <c r="AD387" i="31"/>
  <c r="AF387" i="32" s="1"/>
  <c r="N677" i="31"/>
  <c r="N676" i="31"/>
  <c r="G103" i="31"/>
  <c r="M103" i="32" s="1"/>
  <c r="BS235" i="31"/>
  <c r="BT235" i="31" s="1"/>
  <c r="BP235" i="31"/>
  <c r="Z707" i="31"/>
  <c r="Z708" i="31" s="1"/>
  <c r="G378" i="31"/>
  <c r="G10" i="31"/>
  <c r="M10" i="32" s="1"/>
  <c r="V663" i="31"/>
  <c r="V664" i="31"/>
  <c r="AT97" i="31"/>
  <c r="AT96" i="31"/>
  <c r="G130" i="31"/>
  <c r="M130" i="32" s="1"/>
  <c r="G249" i="31"/>
  <c r="G617" i="31"/>
  <c r="AR491" i="31"/>
  <c r="AR490" i="31"/>
  <c r="AT542" i="31"/>
  <c r="AT541" i="31"/>
  <c r="AW431" i="31"/>
  <c r="AW430" i="31"/>
  <c r="G494" i="31"/>
  <c r="M494" i="32" s="1"/>
  <c r="BP527" i="31"/>
  <c r="BS527" i="31"/>
  <c r="BT527" i="31" s="1"/>
  <c r="AK629" i="31"/>
  <c r="AK628" i="31"/>
  <c r="BD701" i="31"/>
  <c r="BD700" i="31"/>
  <c r="M471" i="31"/>
  <c r="BD350" i="31"/>
  <c r="BD349" i="31"/>
  <c r="H473" i="31"/>
  <c r="H472" i="31"/>
  <c r="I707" i="31"/>
  <c r="I708" i="31" s="1"/>
  <c r="BS131" i="31"/>
  <c r="BT131" i="31" s="1"/>
  <c r="BP131" i="31"/>
  <c r="H97" i="31"/>
  <c r="H96" i="31"/>
  <c r="H244" i="31"/>
  <c r="H243" i="31"/>
  <c r="AD73" i="31"/>
  <c r="AG73" i="32" s="1"/>
  <c r="AD72" i="31"/>
  <c r="AE72" i="32" s="1"/>
  <c r="BD571" i="31"/>
  <c r="BD570" i="31"/>
  <c r="V542" i="31"/>
  <c r="V541" i="31"/>
  <c r="AW542" i="31"/>
  <c r="AW541" i="31"/>
  <c r="BS390" i="31"/>
  <c r="BT390" i="31" s="1"/>
  <c r="BP390" i="31"/>
  <c r="M640" i="31"/>
  <c r="M439" i="31"/>
  <c r="Y462" i="31"/>
  <c r="Y461" i="31"/>
  <c r="M385" i="31"/>
  <c r="M611" i="31"/>
  <c r="Y350" i="31"/>
  <c r="Y349" i="31"/>
  <c r="AK34" i="31"/>
  <c r="BL280" i="31"/>
  <c r="BJ280" i="31"/>
  <c r="BL407" i="31"/>
  <c r="BJ407" i="31"/>
  <c r="V421" i="31"/>
  <c r="V420" i="31"/>
  <c r="BL333" i="31"/>
  <c r="BJ333" i="31"/>
  <c r="AK211" i="31"/>
  <c r="AK210" i="31"/>
  <c r="AK191" i="31"/>
  <c r="AK190" i="31"/>
  <c r="N629" i="31"/>
  <c r="N628" i="31"/>
  <c r="BL449" i="31"/>
  <c r="BJ449" i="31"/>
  <c r="BL289" i="31"/>
  <c r="BJ289" i="31"/>
  <c r="AW421" i="31"/>
  <c r="AW420" i="31"/>
  <c r="H520" i="31"/>
  <c r="H519" i="31"/>
  <c r="G399" i="31"/>
  <c r="G302" i="31"/>
  <c r="AT664" i="31"/>
  <c r="AT663" i="31"/>
  <c r="N556" i="31"/>
  <c r="N555" i="31"/>
  <c r="BK33" i="31"/>
  <c r="AT244" i="31"/>
  <c r="AT243" i="31"/>
  <c r="AT406" i="31"/>
  <c r="AT405" i="31"/>
  <c r="N191" i="31"/>
  <c r="N190" i="31"/>
  <c r="AB707" i="31"/>
  <c r="AB708" i="31" s="1"/>
  <c r="G333" i="31"/>
  <c r="M333" i="32" s="1"/>
  <c r="G373" i="31"/>
  <c r="BD655" i="31"/>
  <c r="BD654" i="31"/>
  <c r="AD442" i="31"/>
  <c r="AE442" i="32" s="1"/>
  <c r="AD441" i="31"/>
  <c r="AG441" i="32" s="1"/>
  <c r="AK388" i="31"/>
  <c r="AK387" i="31"/>
  <c r="AK491" i="31"/>
  <c r="AK490" i="31"/>
  <c r="AA707" i="31"/>
  <c r="AA708" i="31" s="1"/>
  <c r="H664" i="31"/>
  <c r="H663" i="31"/>
  <c r="G136" i="31"/>
  <c r="AT629" i="31"/>
  <c r="AT628" i="31"/>
  <c r="AT442" i="31"/>
  <c r="AT441" i="31"/>
  <c r="BS400" i="31"/>
  <c r="BT400" i="31" s="1"/>
  <c r="BP400" i="31"/>
  <c r="BS221" i="31"/>
  <c r="BT221" i="31" s="1"/>
  <c r="BP221" i="31"/>
  <c r="BS432" i="31"/>
  <c r="BT432" i="31" s="1"/>
  <c r="BP432" i="31"/>
  <c r="AP707" i="31"/>
  <c r="AP708" i="31" s="1"/>
  <c r="AT706" i="31"/>
  <c r="P707" i="31"/>
  <c r="P708" i="31" s="1"/>
  <c r="BS458" i="31"/>
  <c r="BT458" i="31" s="1"/>
  <c r="BP458" i="31"/>
  <c r="AW664" i="31"/>
  <c r="AW663" i="31"/>
  <c r="AD655" i="31"/>
  <c r="AG655" i="32" s="1"/>
  <c r="AD654" i="31"/>
  <c r="H307" i="31"/>
  <c r="H306" i="31"/>
  <c r="BP269" i="31"/>
  <c r="BS269" i="31"/>
  <c r="BT269" i="31" s="1"/>
  <c r="BD556" i="31"/>
  <c r="BD555" i="31"/>
  <c r="BP174" i="31"/>
  <c r="BS174" i="31"/>
  <c r="BT174" i="31" s="1"/>
  <c r="L707" i="31"/>
  <c r="L708" i="31" s="1"/>
  <c r="Q707" i="31"/>
  <c r="Q708" i="31" s="1"/>
  <c r="BL615" i="31"/>
  <c r="BJ615" i="31"/>
  <c r="G42" i="31"/>
  <c r="M42" i="32" s="1"/>
  <c r="G607" i="31"/>
  <c r="M607" i="32" s="1"/>
  <c r="Y556" i="31"/>
  <c r="Y555" i="31"/>
  <c r="H655" i="31"/>
  <c r="H654" i="31"/>
  <c r="BS480" i="31"/>
  <c r="BT480" i="31" s="1"/>
  <c r="BP480" i="31"/>
  <c r="BM711" i="31"/>
  <c r="BM712" i="31"/>
  <c r="BL478" i="31"/>
  <c r="G611" i="31"/>
  <c r="V611" i="32" s="1"/>
  <c r="G139" i="31"/>
  <c r="G123" i="31"/>
  <c r="H123" i="32" s="1"/>
  <c r="G539" i="31"/>
  <c r="BS539" i="31" s="1"/>
  <c r="BT539" i="31" s="1"/>
  <c r="G208" i="31"/>
  <c r="G626" i="31"/>
  <c r="H626" i="32" s="1"/>
  <c r="G254" i="31"/>
  <c r="G553" i="31"/>
  <c r="V553" i="32" s="1"/>
  <c r="G439" i="31"/>
  <c r="G304" i="31"/>
  <c r="BS304" i="31" s="1"/>
  <c r="BT304" i="31" s="1"/>
  <c r="G154" i="31"/>
  <c r="M154" i="32" s="1"/>
  <c r="G366" i="31"/>
  <c r="N366" i="32" s="1"/>
  <c r="G241" i="31"/>
  <c r="V241" i="32" s="1"/>
  <c r="G188" i="31"/>
  <c r="G698" i="31"/>
  <c r="G385" i="31"/>
  <c r="N385" i="32" s="1"/>
  <c r="G347" i="31"/>
  <c r="G428" i="31"/>
  <c r="Y428" i="32" s="1"/>
  <c r="G94" i="31"/>
  <c r="V94" i="32" s="1"/>
  <c r="G33" i="31"/>
  <c r="G71" i="31"/>
  <c r="M71" i="32" s="1"/>
  <c r="BJ534" i="31" l="1"/>
  <c r="T565" i="32"/>
  <c r="AA565" i="32"/>
  <c r="M565" i="32"/>
  <c r="L565" i="32"/>
  <c r="Z565" i="32"/>
  <c r="J565" i="32"/>
  <c r="X565" i="32"/>
  <c r="S565" i="32"/>
  <c r="P565" i="32"/>
  <c r="H150" i="32"/>
  <c r="BS565" i="31"/>
  <c r="BT565" i="31" s="1"/>
  <c r="I565" i="32"/>
  <c r="W565" i="32"/>
  <c r="V565" i="32"/>
  <c r="Q565" i="32"/>
  <c r="BP565" i="31"/>
  <c r="U565" i="32"/>
  <c r="Y565" i="32"/>
  <c r="K565" i="32"/>
  <c r="H565" i="32"/>
  <c r="O565" i="32"/>
  <c r="R565" i="32"/>
  <c r="AB565" i="32"/>
  <c r="AT176" i="32"/>
  <c r="Z641" i="32"/>
  <c r="Q641" i="32"/>
  <c r="U641" i="32"/>
  <c r="J641" i="32"/>
  <c r="K641" i="32"/>
  <c r="AM698" i="32"/>
  <c r="V641" i="32"/>
  <c r="L641" i="32"/>
  <c r="H641" i="32"/>
  <c r="R641" i="32"/>
  <c r="P641" i="32"/>
  <c r="M641" i="32"/>
  <c r="T641" i="32"/>
  <c r="BS641" i="31"/>
  <c r="BT641" i="31" s="1"/>
  <c r="AA641" i="32"/>
  <c r="BL552" i="31"/>
  <c r="BJ552" i="31"/>
  <c r="BW347" i="31"/>
  <c r="BX347" i="31" s="1"/>
  <c r="BJ514" i="31"/>
  <c r="L46" i="32"/>
  <c r="Z46" i="32"/>
  <c r="AS459" i="32"/>
  <c r="AR698" i="32"/>
  <c r="G554" i="31"/>
  <c r="O554" i="32" s="1"/>
  <c r="AB641" i="32"/>
  <c r="L150" i="32"/>
  <c r="AU459" i="32"/>
  <c r="BK430" i="31"/>
  <c r="S641" i="32"/>
  <c r="BW254" i="31"/>
  <c r="BX254" i="31" s="1"/>
  <c r="AR459" i="32"/>
  <c r="BJ606" i="31"/>
  <c r="I641" i="32"/>
  <c r="AU254" i="32"/>
  <c r="Y150" i="32"/>
  <c r="AV698" i="32"/>
  <c r="O641" i="32"/>
  <c r="AO254" i="32"/>
  <c r="X641" i="32"/>
  <c r="P576" i="32"/>
  <c r="BJ639" i="31"/>
  <c r="N641" i="32"/>
  <c r="AV674" i="32"/>
  <c r="W641" i="32"/>
  <c r="AJ366" i="32"/>
  <c r="AS366" i="32"/>
  <c r="AK459" i="32"/>
  <c r="AM254" i="32"/>
  <c r="AO698" i="32"/>
  <c r="W500" i="32"/>
  <c r="AQ254" i="32"/>
  <c r="AT459" i="32"/>
  <c r="AS698" i="32"/>
  <c r="R500" i="32"/>
  <c r="AH553" i="32"/>
  <c r="AN698" i="32"/>
  <c r="AU698" i="32"/>
  <c r="N500" i="32"/>
  <c r="AL254" i="32"/>
  <c r="BL641" i="31"/>
  <c r="M208" i="32"/>
  <c r="AA500" i="32"/>
  <c r="AR595" i="32"/>
  <c r="AD459" i="32"/>
  <c r="AO459" i="32"/>
  <c r="S500" i="32"/>
  <c r="BJ518" i="31"/>
  <c r="AP698" i="32"/>
  <c r="O500" i="32"/>
  <c r="AP254" i="32"/>
  <c r="AP674" i="32"/>
  <c r="AN459" i="32"/>
  <c r="AD254" i="32"/>
  <c r="BW385" i="31"/>
  <c r="BX385" i="31" s="1"/>
  <c r="AM459" i="32"/>
  <c r="AK254" i="32"/>
  <c r="AL674" i="32"/>
  <c r="AQ674" i="32"/>
  <c r="BJ418" i="31"/>
  <c r="AS428" i="32"/>
  <c r="BW428" i="31"/>
  <c r="BX428" i="31" s="1"/>
  <c r="V170" i="32"/>
  <c r="AU403" i="32"/>
  <c r="Y170" i="32"/>
  <c r="Q170" i="32"/>
  <c r="L170" i="32"/>
  <c r="BP46" i="31"/>
  <c r="BJ488" i="31"/>
  <c r="BS46" i="31"/>
  <c r="BT46" i="31" s="1"/>
  <c r="BJ71" i="31"/>
  <c r="BJ232" i="31"/>
  <c r="BJ242" i="31"/>
  <c r="BJ309" i="31"/>
  <c r="BJ347" i="31"/>
  <c r="BJ128" i="31"/>
  <c r="BJ139" i="31"/>
  <c r="BJ423" i="31"/>
  <c r="BJ428" i="31"/>
  <c r="BJ288" i="31"/>
  <c r="BJ692" i="31"/>
  <c r="BJ566" i="31"/>
  <c r="BJ299" i="31"/>
  <c r="BJ304" i="31"/>
  <c r="BJ433" i="31"/>
  <c r="BJ616" i="31"/>
  <c r="BJ626" i="31"/>
  <c r="BJ600" i="31"/>
  <c r="BJ176" i="31"/>
  <c r="BJ544" i="31"/>
  <c r="BJ364" i="31"/>
  <c r="BJ367" i="31"/>
  <c r="BJ487" i="31"/>
  <c r="BJ464" i="31"/>
  <c r="BJ470" i="31"/>
  <c r="BL666" i="31"/>
  <c r="BJ172" i="31"/>
  <c r="BJ193" i="31"/>
  <c r="BJ427" i="31"/>
  <c r="BJ429" i="31"/>
  <c r="BL639" i="31"/>
  <c r="BJ27" i="31"/>
  <c r="BJ631" i="31"/>
  <c r="BJ522" i="31"/>
  <c r="BJ153" i="31"/>
  <c r="BJ155" i="31"/>
  <c r="BL534" i="31"/>
  <c r="BJ206" i="31"/>
  <c r="BJ209" i="31"/>
  <c r="BJ338" i="31"/>
  <c r="BJ348" i="31"/>
  <c r="BJ137" i="31"/>
  <c r="BJ140" i="31"/>
  <c r="BJ679" i="31"/>
  <c r="BJ75" i="31"/>
  <c r="BJ415" i="31"/>
  <c r="BJ181" i="31"/>
  <c r="BJ214" i="31"/>
  <c r="BJ144" i="31"/>
  <c r="BJ154" i="31"/>
  <c r="BJ303" i="31"/>
  <c r="BJ305" i="31"/>
  <c r="BJ116" i="31"/>
  <c r="BJ624" i="31"/>
  <c r="BJ627" i="31"/>
  <c r="BJ189" i="31"/>
  <c r="BJ259" i="31"/>
  <c r="BJ294" i="31"/>
  <c r="BK35" i="31"/>
  <c r="BJ246" i="31"/>
  <c r="BJ254" i="31"/>
  <c r="BJ390" i="31"/>
  <c r="BJ455" i="31"/>
  <c r="BJ460" i="31"/>
  <c r="BJ609" i="31"/>
  <c r="BJ612" i="31"/>
  <c r="BJ250" i="31"/>
  <c r="BJ255" i="31"/>
  <c r="BL475" i="31"/>
  <c r="BJ558" i="31"/>
  <c r="BJ568" i="31"/>
  <c r="BJ573" i="31"/>
  <c r="BJ99" i="31"/>
  <c r="BJ37" i="31"/>
  <c r="BJ109" i="31"/>
  <c r="BJ371" i="31"/>
  <c r="BJ121" i="31"/>
  <c r="BJ124" i="31"/>
  <c r="BJ352" i="31"/>
  <c r="BJ469" i="31"/>
  <c r="BL514" i="31"/>
  <c r="BJ32" i="31"/>
  <c r="BJ444" i="31"/>
  <c r="BJ459" i="31"/>
  <c r="BJ95" i="31"/>
  <c r="BJ493" i="31"/>
  <c r="BJ540" i="31"/>
  <c r="AI123" i="32"/>
  <c r="AL123" i="32"/>
  <c r="AD429" i="32"/>
  <c r="AR123" i="32"/>
  <c r="AR429" i="32"/>
  <c r="AT403" i="32"/>
  <c r="AJ429" i="32"/>
  <c r="BW488" i="31"/>
  <c r="BX488" i="31" s="1"/>
  <c r="BL247" i="31"/>
  <c r="AD470" i="32"/>
  <c r="BL222" i="31"/>
  <c r="AQ139" i="32"/>
  <c r="AU123" i="32"/>
  <c r="BW123" i="31"/>
  <c r="BX123" i="31" s="1"/>
  <c r="N150" i="32"/>
  <c r="P500" i="32"/>
  <c r="K150" i="32"/>
  <c r="V500" i="32"/>
  <c r="Q150" i="32"/>
  <c r="H500" i="32"/>
  <c r="AB150" i="32"/>
  <c r="Y500" i="32"/>
  <c r="Z150" i="32"/>
  <c r="K500" i="32"/>
  <c r="R150" i="32"/>
  <c r="Q500" i="32"/>
  <c r="AU347" i="32"/>
  <c r="M51" i="32"/>
  <c r="AL517" i="32"/>
  <c r="W606" i="32"/>
  <c r="AQ112" i="32"/>
  <c r="AD674" i="32"/>
  <c r="AL661" i="32"/>
  <c r="X51" i="32"/>
  <c r="AP517" i="32"/>
  <c r="AK640" i="32"/>
  <c r="AQ517" i="32"/>
  <c r="P205" i="32"/>
  <c r="AN385" i="32"/>
  <c r="AU674" i="32"/>
  <c r="AT595" i="32"/>
  <c r="Y606" i="32"/>
  <c r="AQ347" i="32"/>
  <c r="W51" i="32"/>
  <c r="AP595" i="32"/>
  <c r="AK385" i="32"/>
  <c r="AJ595" i="32"/>
  <c r="AL176" i="32"/>
  <c r="AN652" i="32"/>
  <c r="AV176" i="32"/>
  <c r="AP176" i="32"/>
  <c r="AN517" i="32"/>
  <c r="P606" i="32"/>
  <c r="AU517" i="32"/>
  <c r="BW539" i="31"/>
  <c r="BX539" i="31" s="1"/>
  <c r="AQ208" i="32"/>
  <c r="AU176" i="32"/>
  <c r="AS385" i="32"/>
  <c r="AR347" i="32"/>
  <c r="AM674" i="32"/>
  <c r="I212" i="32"/>
  <c r="J606" i="32"/>
  <c r="AI208" i="32"/>
  <c r="AH176" i="32"/>
  <c r="BP606" i="31"/>
  <c r="BW640" i="31"/>
  <c r="BX640" i="31" s="1"/>
  <c r="AT674" i="32"/>
  <c r="AN539" i="32"/>
  <c r="AK595" i="32"/>
  <c r="BL270" i="31"/>
  <c r="AV459" i="32"/>
  <c r="BP150" i="31"/>
  <c r="AR553" i="32"/>
  <c r="AR112" i="32"/>
  <c r="AI674" i="32"/>
  <c r="AA150" i="32"/>
  <c r="P150" i="32"/>
  <c r="AO539" i="32"/>
  <c r="AL459" i="32"/>
  <c r="T500" i="32"/>
  <c r="U500" i="32"/>
  <c r="AL385" i="32"/>
  <c r="I165" i="32"/>
  <c r="J681" i="32"/>
  <c r="AT254" i="32"/>
  <c r="AI553" i="32"/>
  <c r="AV652" i="32"/>
  <c r="AI428" i="32"/>
  <c r="AN154" i="32"/>
  <c r="AM366" i="32"/>
  <c r="AD385" i="32"/>
  <c r="AN674" i="32"/>
  <c r="AJ385" i="32"/>
  <c r="AQ459" i="32"/>
  <c r="BS150" i="31"/>
  <c r="BT150" i="31" s="1"/>
  <c r="BP500" i="31"/>
  <c r="AM611" i="32"/>
  <c r="S150" i="32"/>
  <c r="J150" i="32"/>
  <c r="AQ539" i="32"/>
  <c r="AD595" i="32"/>
  <c r="AL595" i="32"/>
  <c r="BW459" i="31"/>
  <c r="BX459" i="31" s="1"/>
  <c r="L500" i="32"/>
  <c r="AB500" i="32"/>
  <c r="O165" i="32"/>
  <c r="AH254" i="32"/>
  <c r="AV366" i="32"/>
  <c r="AR661" i="32"/>
  <c r="AV385" i="32"/>
  <c r="N205" i="32"/>
  <c r="K205" i="32"/>
  <c r="AV661" i="32"/>
  <c r="AQ652" i="32"/>
  <c r="AK652" i="32"/>
  <c r="AD652" i="32"/>
  <c r="AH595" i="32"/>
  <c r="AQ428" i="32"/>
  <c r="AH674" i="32"/>
  <c r="BW674" i="31"/>
  <c r="BX674" i="31" s="1"/>
  <c r="BS500" i="31"/>
  <c r="BT500" i="31" s="1"/>
  <c r="AS674" i="32"/>
  <c r="AD698" i="32"/>
  <c r="AO674" i="32"/>
  <c r="X150" i="32"/>
  <c r="W150" i="32"/>
  <c r="AP428" i="32"/>
  <c r="X500" i="32"/>
  <c r="AR385" i="32"/>
  <c r="R165" i="32"/>
  <c r="AR254" i="32"/>
  <c r="AO488" i="32"/>
  <c r="AM385" i="32"/>
  <c r="M150" i="32"/>
  <c r="BW698" i="31"/>
  <c r="BX698" i="31" s="1"/>
  <c r="AJ539" i="32"/>
  <c r="AJ553" i="32"/>
  <c r="AN112" i="32"/>
  <c r="AO366" i="32"/>
  <c r="AN428" i="32"/>
  <c r="AQ385" i="32"/>
  <c r="AO385" i="32"/>
  <c r="AP385" i="32"/>
  <c r="AJ254" i="32"/>
  <c r="AJ698" i="32"/>
  <c r="BJ101" i="31"/>
  <c r="AD428" i="32"/>
  <c r="AO428" i="32"/>
  <c r="T150" i="32"/>
  <c r="O150" i="32"/>
  <c r="AR539" i="32"/>
  <c r="AV595" i="32"/>
  <c r="AJ428" i="32"/>
  <c r="Z500" i="32"/>
  <c r="AI385" i="32"/>
  <c r="AM595" i="32"/>
  <c r="AS595" i="32"/>
  <c r="AS254" i="32"/>
  <c r="AT553" i="32"/>
  <c r="AL698" i="32"/>
  <c r="AB205" i="32"/>
  <c r="BW553" i="31"/>
  <c r="BX553" i="31" s="1"/>
  <c r="AV539" i="32"/>
  <c r="AP459" i="32"/>
  <c r="AN254" i="32"/>
  <c r="AM428" i="32"/>
  <c r="AT698" i="32"/>
  <c r="AU385" i="32"/>
  <c r="AJ674" i="32"/>
  <c r="AT385" i="32"/>
  <c r="U150" i="32"/>
  <c r="AR428" i="32"/>
  <c r="AL539" i="32"/>
  <c r="AJ459" i="32"/>
  <c r="AS154" i="32"/>
  <c r="Y205" i="32"/>
  <c r="I500" i="32"/>
  <c r="AU595" i="32"/>
  <c r="AV254" i="32"/>
  <c r="AH698" i="32"/>
  <c r="AL553" i="32"/>
  <c r="BJ466" i="31"/>
  <c r="AH112" i="32"/>
  <c r="AN595" i="32"/>
  <c r="AK539" i="32"/>
  <c r="AI595" i="32"/>
  <c r="AS539" i="32"/>
  <c r="AP652" i="32"/>
  <c r="I150" i="32"/>
  <c r="AK674" i="32"/>
  <c r="AK698" i="32"/>
  <c r="AH459" i="32"/>
  <c r="BW154" i="31"/>
  <c r="BX154" i="31" s="1"/>
  <c r="S205" i="32"/>
  <c r="M500" i="32"/>
  <c r="AQ595" i="32"/>
  <c r="BW595" i="31"/>
  <c r="BX595" i="31" s="1"/>
  <c r="AI698" i="32"/>
  <c r="AM640" i="32"/>
  <c r="H606" i="32"/>
  <c r="AH366" i="32"/>
  <c r="AD154" i="32"/>
  <c r="AS661" i="32"/>
  <c r="AD553" i="32"/>
  <c r="I205" i="32"/>
  <c r="Q205" i="32"/>
  <c r="AM652" i="32"/>
  <c r="N51" i="32"/>
  <c r="J51" i="32"/>
  <c r="AS652" i="32"/>
  <c r="AR640" i="32"/>
  <c r="AK241" i="32"/>
  <c r="AT208" i="32"/>
  <c r="BS606" i="31"/>
  <c r="BT606" i="31" s="1"/>
  <c r="P212" i="32"/>
  <c r="N606" i="32"/>
  <c r="AK176" i="32"/>
  <c r="AR176" i="32"/>
  <c r="Y51" i="32"/>
  <c r="AM154" i="32"/>
  <c r="U205" i="32"/>
  <c r="AK517" i="32"/>
  <c r="AL366" i="32"/>
  <c r="AP366" i="32"/>
  <c r="AU366" i="32"/>
  <c r="K606" i="32"/>
  <c r="L606" i="32"/>
  <c r="AQ661" i="32"/>
  <c r="R557" i="32"/>
  <c r="AP539" i="32"/>
  <c r="AK428" i="32"/>
  <c r="Z205" i="32"/>
  <c r="O205" i="32"/>
  <c r="AM553" i="32"/>
  <c r="V51" i="32"/>
  <c r="O51" i="32"/>
  <c r="AO517" i="32"/>
  <c r="AT154" i="32"/>
  <c r="AO652" i="32"/>
  <c r="AL652" i="32"/>
  <c r="AO640" i="32"/>
  <c r="AU652" i="32"/>
  <c r="AU208" i="32"/>
  <c r="U212" i="32"/>
  <c r="I51" i="32"/>
  <c r="BJ115" i="31"/>
  <c r="AS208" i="32"/>
  <c r="AM539" i="32"/>
  <c r="H51" i="32"/>
  <c r="AQ366" i="32"/>
  <c r="R606" i="32"/>
  <c r="AB606" i="32"/>
  <c r="BW626" i="31"/>
  <c r="BX626" i="31" s="1"/>
  <c r="AN366" i="32"/>
  <c r="X205" i="32"/>
  <c r="AA205" i="32"/>
  <c r="AQ553" i="32"/>
  <c r="AT366" i="32"/>
  <c r="S51" i="32"/>
  <c r="T51" i="32"/>
  <c r="AS517" i="32"/>
  <c r="BW652" i="31"/>
  <c r="BX652" i="31" s="1"/>
  <c r="AJ640" i="32"/>
  <c r="AP154" i="32"/>
  <c r="AQ687" i="32"/>
  <c r="BW208" i="31"/>
  <c r="BX208" i="31" s="1"/>
  <c r="BW517" i="31"/>
  <c r="BX517" i="31" s="1"/>
  <c r="Z51" i="32"/>
  <c r="AA606" i="32"/>
  <c r="AJ626" i="32"/>
  <c r="AL640" i="32"/>
  <c r="AH539" i="32"/>
  <c r="AK366" i="32"/>
  <c r="BK34" i="31"/>
  <c r="BS205" i="31"/>
  <c r="BT205" i="31" s="1"/>
  <c r="BW366" i="31"/>
  <c r="BX366" i="31" s="1"/>
  <c r="O606" i="32"/>
  <c r="U606" i="32"/>
  <c r="AI176" i="32"/>
  <c r="AD517" i="32"/>
  <c r="AQ241" i="32"/>
  <c r="J205" i="32"/>
  <c r="T205" i="32"/>
  <c r="AM347" i="32"/>
  <c r="AD366" i="32"/>
  <c r="AT517" i="32"/>
  <c r="AA51" i="32"/>
  <c r="AB51" i="32"/>
  <c r="AM517" i="32"/>
  <c r="AU640" i="32"/>
  <c r="AH428" i="32"/>
  <c r="BJ400" i="31"/>
  <c r="AD539" i="32"/>
  <c r="P51" i="32"/>
  <c r="AH517" i="32"/>
  <c r="H205" i="32"/>
  <c r="AO176" i="32"/>
  <c r="M606" i="32"/>
  <c r="AR652" i="32"/>
  <c r="AP347" i="32"/>
  <c r="T606" i="32"/>
  <c r="BP205" i="31"/>
  <c r="BP51" i="31"/>
  <c r="AK553" i="32"/>
  <c r="J212" i="32"/>
  <c r="Q606" i="32"/>
  <c r="S606" i="32"/>
  <c r="AR517" i="32"/>
  <c r="AO112" i="32"/>
  <c r="AV517" i="32"/>
  <c r="BW241" i="31"/>
  <c r="BX241" i="31" s="1"/>
  <c r="AR687" i="32"/>
  <c r="W205" i="32"/>
  <c r="AM176" i="32"/>
  <c r="AJ347" i="32"/>
  <c r="AH652" i="32"/>
  <c r="K51" i="32"/>
  <c r="U51" i="32"/>
  <c r="AI517" i="32"/>
  <c r="AO553" i="32"/>
  <c r="AK208" i="32"/>
  <c r="AL428" i="32"/>
  <c r="AR366" i="32"/>
  <c r="AN553" i="32"/>
  <c r="AI539" i="32"/>
  <c r="AD176" i="32"/>
  <c r="AM687" i="32"/>
  <c r="Q212" i="32"/>
  <c r="X606" i="32"/>
  <c r="AJ176" i="32"/>
  <c r="I606" i="32"/>
  <c r="L205" i="32"/>
  <c r="AJ652" i="32"/>
  <c r="V205" i="32"/>
  <c r="BW176" i="31"/>
  <c r="BX176" i="31" s="1"/>
  <c r="R51" i="32"/>
  <c r="V606" i="32"/>
  <c r="AQ640" i="32"/>
  <c r="AU539" i="32"/>
  <c r="BS51" i="31"/>
  <c r="BT51" i="31" s="1"/>
  <c r="X212" i="32"/>
  <c r="AS553" i="32"/>
  <c r="AJ112" i="32"/>
  <c r="R205" i="32"/>
  <c r="AS176" i="32"/>
  <c r="AN347" i="32"/>
  <c r="Q51" i="32"/>
  <c r="AR241" i="32"/>
  <c r="AL154" i="32"/>
  <c r="AU553" i="32"/>
  <c r="AT652" i="32"/>
  <c r="AT428" i="32"/>
  <c r="AU428" i="32"/>
  <c r="AQ176" i="32"/>
  <c r="AP553" i="32"/>
  <c r="AL687" i="32"/>
  <c r="AR139" i="32"/>
  <c r="AV403" i="32"/>
  <c r="T46" i="32"/>
  <c r="T170" i="32"/>
  <c r="R170" i="32"/>
  <c r="AO139" i="32"/>
  <c r="BJ129" i="31"/>
  <c r="BS212" i="31"/>
  <c r="BT212" i="31" s="1"/>
  <c r="AB212" i="32"/>
  <c r="AK626" i="32"/>
  <c r="AN429" i="32"/>
  <c r="AI403" i="32"/>
  <c r="AJ139" i="32"/>
  <c r="H46" i="32"/>
  <c r="X46" i="32"/>
  <c r="AM626" i="32"/>
  <c r="AM439" i="32"/>
  <c r="AM112" i="32"/>
  <c r="AK661" i="32"/>
  <c r="AR626" i="32"/>
  <c r="AS640" i="32"/>
  <c r="AV154" i="32"/>
  <c r="AU154" i="32"/>
  <c r="AS347" i="32"/>
  <c r="AA170" i="32"/>
  <c r="J170" i="32"/>
  <c r="AU139" i="32"/>
  <c r="AP661" i="32"/>
  <c r="AP208" i="32"/>
  <c r="AT661" i="32"/>
  <c r="AD347" i="32"/>
  <c r="Z170" i="32"/>
  <c r="BP212" i="31"/>
  <c r="AH429" i="32"/>
  <c r="U170" i="32"/>
  <c r="BS170" i="31"/>
  <c r="BT170" i="31" s="1"/>
  <c r="R212" i="32"/>
  <c r="AO429" i="32"/>
  <c r="AT241" i="32"/>
  <c r="AQ403" i="32"/>
  <c r="V46" i="32"/>
  <c r="U46" i="32"/>
  <c r="AU626" i="32"/>
  <c r="AP640" i="32"/>
  <c r="AP112" i="32"/>
  <c r="AS687" i="32"/>
  <c r="AJ241" i="32"/>
  <c r="AH640" i="32"/>
  <c r="AO347" i="32"/>
  <c r="AV208" i="32"/>
  <c r="S170" i="32"/>
  <c r="AV139" i="32"/>
  <c r="AJ208" i="32"/>
  <c r="BW439" i="31"/>
  <c r="BX439" i="31" s="1"/>
  <c r="AK112" i="32"/>
  <c r="AO208" i="32"/>
  <c r="T212" i="32"/>
  <c r="I46" i="32"/>
  <c r="AH139" i="32"/>
  <c r="AB46" i="32"/>
  <c r="P46" i="32"/>
  <c r="AO626" i="32"/>
  <c r="AI112" i="32"/>
  <c r="AI241" i="32"/>
  <c r="AB549" i="32"/>
  <c r="AH347" i="32"/>
  <c r="X170" i="32"/>
  <c r="AN139" i="32"/>
  <c r="AL139" i="32"/>
  <c r="AJ154" i="32"/>
  <c r="AH208" i="32"/>
  <c r="AL439" i="32"/>
  <c r="AK154" i="32"/>
  <c r="AI139" i="32"/>
  <c r="AS403" i="32"/>
  <c r="AM568" i="32"/>
  <c r="O170" i="32"/>
  <c r="Z212" i="32"/>
  <c r="AM429" i="32"/>
  <c r="AL241" i="32"/>
  <c r="O212" i="32"/>
  <c r="AN403" i="32"/>
  <c r="S212" i="32"/>
  <c r="AV429" i="32"/>
  <c r="AO403" i="32"/>
  <c r="R46" i="32"/>
  <c r="S46" i="32"/>
  <c r="AN626" i="32"/>
  <c r="AN208" i="32"/>
  <c r="AL112" i="32"/>
  <c r="AR154" i="32"/>
  <c r="AD640" i="32"/>
  <c r="AS241" i="32"/>
  <c r="AO661" i="32"/>
  <c r="AV347" i="32"/>
  <c r="P170" i="32"/>
  <c r="AP139" i="32"/>
  <c r="N212" i="32"/>
  <c r="AU661" i="32"/>
  <c r="AD112" i="32"/>
  <c r="AO154" i="32"/>
  <c r="Q46" i="32"/>
  <c r="AS139" i="32"/>
  <c r="W212" i="32"/>
  <c r="Y46" i="32"/>
  <c r="AB170" i="32"/>
  <c r="BP170" i="31"/>
  <c r="AQ429" i="32"/>
  <c r="BJ212" i="31"/>
  <c r="AP626" i="32"/>
  <c r="V212" i="32"/>
  <c r="AA212" i="32"/>
  <c r="AS429" i="32"/>
  <c r="BW429" i="31"/>
  <c r="BX429" i="31" s="1"/>
  <c r="AJ403" i="32"/>
  <c r="J46" i="32"/>
  <c r="W46" i="32"/>
  <c r="AV626" i="32"/>
  <c r="AT640" i="32"/>
  <c r="AL208" i="32"/>
  <c r="AU112" i="32"/>
  <c r="AT626" i="32"/>
  <c r="AU241" i="32"/>
  <c r="AI347" i="32"/>
  <c r="AH661" i="32"/>
  <c r="I170" i="32"/>
  <c r="BW139" i="31"/>
  <c r="BX139" i="31" s="1"/>
  <c r="AD661" i="32"/>
  <c r="AQ154" i="32"/>
  <c r="AJ661" i="32"/>
  <c r="AU429" i="32"/>
  <c r="AI429" i="32"/>
  <c r="AP403" i="32"/>
  <c r="AD687" i="32"/>
  <c r="AS439" i="32"/>
  <c r="AO241" i="32"/>
  <c r="AM139" i="32"/>
  <c r="AD139" i="32"/>
  <c r="AN687" i="32"/>
  <c r="AM661" i="32"/>
  <c r="O46" i="32"/>
  <c r="AA46" i="32"/>
  <c r="AS626" i="32"/>
  <c r="AR208" i="32"/>
  <c r="AS112" i="32"/>
  <c r="AM241" i="32"/>
  <c r="AH241" i="32"/>
  <c r="AK429" i="32"/>
  <c r="AL347" i="32"/>
  <c r="AJ687" i="32"/>
  <c r="K170" i="32"/>
  <c r="AT139" i="32"/>
  <c r="AR403" i="32"/>
  <c r="AI661" i="32"/>
  <c r="AL403" i="32"/>
  <c r="M46" i="32"/>
  <c r="AR568" i="32"/>
  <c r="AD403" i="32"/>
  <c r="AD626" i="32"/>
  <c r="AV439" i="32"/>
  <c r="AQ626" i="32"/>
  <c r="AH626" i="32"/>
  <c r="N170" i="32"/>
  <c r="AI687" i="32"/>
  <c r="H212" i="32"/>
  <c r="L212" i="32"/>
  <c r="AL429" i="32"/>
  <c r="AM403" i="32"/>
  <c r="AV640" i="32"/>
  <c r="Y212" i="32"/>
  <c r="K212" i="32"/>
  <c r="AP429" i="32"/>
  <c r="BW403" i="31"/>
  <c r="BX403" i="31" s="1"/>
  <c r="K46" i="32"/>
  <c r="AI626" i="32"/>
  <c r="AM208" i="32"/>
  <c r="AD241" i="32"/>
  <c r="AV112" i="32"/>
  <c r="BW112" i="31"/>
  <c r="BX112" i="31" s="1"/>
  <c r="AN661" i="32"/>
  <c r="AV241" i="32"/>
  <c r="AT347" i="32"/>
  <c r="M170" i="32"/>
  <c r="H170" i="32"/>
  <c r="AV687" i="32"/>
  <c r="AH154" i="32"/>
  <c r="AN640" i="32"/>
  <c r="AK403" i="32"/>
  <c r="AO188" i="32"/>
  <c r="AP611" i="32"/>
  <c r="AH439" i="32"/>
  <c r="AV123" i="32"/>
  <c r="AH470" i="32"/>
  <c r="AH568" i="32"/>
  <c r="T576" i="32"/>
  <c r="AP568" i="32"/>
  <c r="AU439" i="32"/>
  <c r="AN470" i="32"/>
  <c r="AO611" i="32"/>
  <c r="AR488" i="32"/>
  <c r="AP488" i="32"/>
  <c r="AQ611" i="32"/>
  <c r="BL315" i="31"/>
  <c r="AJ488" i="32"/>
  <c r="AS611" i="32"/>
  <c r="AD439" i="32"/>
  <c r="H603" i="32"/>
  <c r="AU470" i="32"/>
  <c r="AJ123" i="32"/>
  <c r="AJ568" i="32"/>
  <c r="AQ568" i="32"/>
  <c r="BW568" i="31"/>
  <c r="BX568" i="31" s="1"/>
  <c r="AR470" i="32"/>
  <c r="AI611" i="32"/>
  <c r="AD568" i="32"/>
  <c r="BJ375" i="31"/>
  <c r="BW611" i="31"/>
  <c r="BX611" i="31" s="1"/>
  <c r="AN568" i="32"/>
  <c r="AS470" i="32"/>
  <c r="AH123" i="32"/>
  <c r="AP439" i="32"/>
  <c r="AD123" i="32"/>
  <c r="AS568" i="32"/>
  <c r="AI488" i="32"/>
  <c r="AV568" i="32"/>
  <c r="AQ470" i="32"/>
  <c r="AO687" i="32"/>
  <c r="AK439" i="32"/>
  <c r="AT687" i="32"/>
  <c r="AH488" i="32"/>
  <c r="AN611" i="32"/>
  <c r="AK687" i="32"/>
  <c r="AQ488" i="32"/>
  <c r="BW470" i="31"/>
  <c r="BX470" i="31" s="1"/>
  <c r="AR188" i="32"/>
  <c r="AJ188" i="32"/>
  <c r="AR439" i="32"/>
  <c r="AQ439" i="32"/>
  <c r="AI439" i="32"/>
  <c r="AD611" i="32"/>
  <c r="AT568" i="32"/>
  <c r="BW687" i="31"/>
  <c r="BX687" i="31" s="1"/>
  <c r="AU488" i="32"/>
  <c r="O576" i="32"/>
  <c r="AV470" i="32"/>
  <c r="AJ439" i="32"/>
  <c r="AM123" i="32"/>
  <c r="AK488" i="32"/>
  <c r="AJ611" i="32"/>
  <c r="AK568" i="32"/>
  <c r="AP687" i="32"/>
  <c r="AK611" i="32"/>
  <c r="AM488" i="32"/>
  <c r="AV611" i="32"/>
  <c r="AI470" i="32"/>
  <c r="AO470" i="32"/>
  <c r="AT188" i="32"/>
  <c r="AL488" i="32"/>
  <c r="AU611" i="32"/>
  <c r="AL188" i="32"/>
  <c r="AN488" i="32"/>
  <c r="AT439" i="32"/>
  <c r="AO439" i="32"/>
  <c r="AR611" i="32"/>
  <c r="L576" i="32"/>
  <c r="AT611" i="32"/>
  <c r="AT470" i="32"/>
  <c r="AT488" i="32"/>
  <c r="AM470" i="32"/>
  <c r="AP470" i="32"/>
  <c r="AO568" i="32"/>
  <c r="AL611" i="32"/>
  <c r="AN123" i="32"/>
  <c r="AP123" i="32"/>
  <c r="AK188" i="32"/>
  <c r="AK470" i="32"/>
  <c r="Z576" i="32"/>
  <c r="AP241" i="32"/>
  <c r="AI188" i="32"/>
  <c r="AS488" i="32"/>
  <c r="AQ123" i="32"/>
  <c r="W576" i="32"/>
  <c r="AU687" i="32"/>
  <c r="AL470" i="32"/>
  <c r="AI568" i="32"/>
  <c r="AL568" i="32"/>
  <c r="AV488" i="32"/>
  <c r="AH188" i="32"/>
  <c r="O437" i="32"/>
  <c r="Y463" i="32"/>
  <c r="AO123" i="32"/>
  <c r="AT123" i="32"/>
  <c r="AM188" i="32"/>
  <c r="BW188" i="31"/>
  <c r="BX188" i="31" s="1"/>
  <c r="AV188" i="32"/>
  <c r="AQ188" i="32"/>
  <c r="AU188" i="32"/>
  <c r="AD188" i="32"/>
  <c r="AS188" i="32"/>
  <c r="AP188" i="32"/>
  <c r="AS123" i="32"/>
  <c r="AC243" i="31"/>
  <c r="AM243" i="32" s="1"/>
  <c r="AC700" i="31"/>
  <c r="AL700" i="32" s="1"/>
  <c r="AC597" i="31"/>
  <c r="AJ597" i="32" s="1"/>
  <c r="AC387" i="31"/>
  <c r="AI387" i="32" s="1"/>
  <c r="AC676" i="31"/>
  <c r="AJ676" i="32" s="1"/>
  <c r="AC430" i="31"/>
  <c r="AM430" i="32" s="1"/>
  <c r="AC368" i="31"/>
  <c r="AQ368" i="32" s="1"/>
  <c r="AC141" i="31"/>
  <c r="BW141" i="31" s="1"/>
  <c r="BX141" i="31" s="1"/>
  <c r="AC125" i="31"/>
  <c r="AJ125" i="32" s="1"/>
  <c r="AC555" i="31"/>
  <c r="AT555" i="32" s="1"/>
  <c r="AC689" i="31"/>
  <c r="AL689" i="32" s="1"/>
  <c r="AC349" i="31"/>
  <c r="BW349" i="31" s="1"/>
  <c r="BX349" i="31" s="1"/>
  <c r="AC642" i="31"/>
  <c r="BW642" i="31" s="1"/>
  <c r="BX642" i="31" s="1"/>
  <c r="AC156" i="31"/>
  <c r="BW156" i="31" s="1"/>
  <c r="BX156" i="31" s="1"/>
  <c r="AC541" i="31"/>
  <c r="AV541" i="32" s="1"/>
  <c r="AC461" i="31"/>
  <c r="AL461" i="32" s="1"/>
  <c r="AC663" i="31"/>
  <c r="AI663" i="32" s="1"/>
  <c r="AC654" i="31"/>
  <c r="AI654" i="32" s="1"/>
  <c r="AC296" i="31"/>
  <c r="BW296" i="31" s="1"/>
  <c r="BX296" i="31" s="1"/>
  <c r="AC613" i="31"/>
  <c r="AO613" i="32" s="1"/>
  <c r="AC113" i="31"/>
  <c r="BW113" i="31" s="1"/>
  <c r="BX113" i="31" s="1"/>
  <c r="AC210" i="31"/>
  <c r="AV210" i="32" s="1"/>
  <c r="AC472" i="31"/>
  <c r="AJ472" i="32" s="1"/>
  <c r="W437" i="32"/>
  <c r="AC405" i="31"/>
  <c r="AL405" i="32" s="1"/>
  <c r="AC420" i="31"/>
  <c r="AI420" i="32" s="1"/>
  <c r="W463" i="32"/>
  <c r="AC72" i="31"/>
  <c r="AS72" i="32" s="1"/>
  <c r="AC190" i="31"/>
  <c r="AM190" i="32" s="1"/>
  <c r="V463" i="32"/>
  <c r="AC490" i="31"/>
  <c r="AI490" i="32" s="1"/>
  <c r="AC178" i="31"/>
  <c r="AL178" i="32" s="1"/>
  <c r="AC628" i="31"/>
  <c r="AQ628" i="32" s="1"/>
  <c r="AC519" i="31"/>
  <c r="AH519" i="32" s="1"/>
  <c r="AC570" i="31"/>
  <c r="BW570" i="31" s="1"/>
  <c r="BX570" i="31" s="1"/>
  <c r="AC96" i="31"/>
  <c r="AU96" i="32" s="1"/>
  <c r="AC306" i="31"/>
  <c r="BW306" i="31" s="1"/>
  <c r="BX306" i="31" s="1"/>
  <c r="Z463" i="32"/>
  <c r="L548" i="32"/>
  <c r="I603" i="32"/>
  <c r="I475" i="32"/>
  <c r="O603" i="32"/>
  <c r="P603" i="32"/>
  <c r="Z557" i="32"/>
  <c r="V576" i="32"/>
  <c r="AA475" i="32"/>
  <c r="V437" i="32"/>
  <c r="Y576" i="32"/>
  <c r="S620" i="32"/>
  <c r="H576" i="32"/>
  <c r="W64" i="32"/>
  <c r="AB620" i="32"/>
  <c r="X576" i="32"/>
  <c r="U278" i="32"/>
  <c r="U620" i="32"/>
  <c r="I576" i="32"/>
  <c r="L475" i="32"/>
  <c r="Z620" i="32"/>
  <c r="J620" i="32"/>
  <c r="BP576" i="31"/>
  <c r="BS557" i="31"/>
  <c r="BT557" i="31" s="1"/>
  <c r="AB426" i="32"/>
  <c r="J576" i="32"/>
  <c r="BS576" i="31"/>
  <c r="BT576" i="31" s="1"/>
  <c r="I426" i="32"/>
  <c r="AB576" i="32"/>
  <c r="AB475" i="32"/>
  <c r="Q620" i="32"/>
  <c r="R426" i="32"/>
  <c r="T557" i="32"/>
  <c r="R576" i="32"/>
  <c r="V620" i="32"/>
  <c r="AA620" i="32"/>
  <c r="X620" i="32"/>
  <c r="BS549" i="31"/>
  <c r="BT549" i="31" s="1"/>
  <c r="BS620" i="31"/>
  <c r="BT620" i="31" s="1"/>
  <c r="Q21" i="32"/>
  <c r="T100" i="32"/>
  <c r="Q475" i="32"/>
  <c r="Y620" i="32"/>
  <c r="W620" i="32"/>
  <c r="AA576" i="32"/>
  <c r="BS192" i="31"/>
  <c r="BT192" i="31" s="1"/>
  <c r="L620" i="32"/>
  <c r="U475" i="32"/>
  <c r="T165" i="32"/>
  <c r="BP165" i="31"/>
  <c r="U576" i="32"/>
  <c r="Q231" i="32"/>
  <c r="S475" i="32"/>
  <c r="H620" i="32"/>
  <c r="P620" i="32"/>
  <c r="K576" i="32"/>
  <c r="Y192" i="32"/>
  <c r="BP620" i="31"/>
  <c r="R475" i="32"/>
  <c r="M620" i="32"/>
  <c r="I592" i="32"/>
  <c r="S557" i="32"/>
  <c r="P475" i="32"/>
  <c r="N620" i="32"/>
  <c r="R620" i="32"/>
  <c r="Q576" i="32"/>
  <c r="BP192" i="31"/>
  <c r="M557" i="32"/>
  <c r="S165" i="32"/>
  <c r="K620" i="32"/>
  <c r="BP475" i="31"/>
  <c r="P165" i="32"/>
  <c r="K681" i="32"/>
  <c r="R100" i="32"/>
  <c r="I620" i="32"/>
  <c r="BS252" i="31"/>
  <c r="BT252" i="31" s="1"/>
  <c r="V603" i="32"/>
  <c r="P557" i="32"/>
  <c r="Y437" i="32"/>
  <c r="X475" i="32"/>
  <c r="T620" i="32"/>
  <c r="I52" i="32"/>
  <c r="N576" i="32"/>
  <c r="S576" i="32"/>
  <c r="W599" i="32"/>
  <c r="H192" i="32"/>
  <c r="I599" i="32"/>
  <c r="AB192" i="32"/>
  <c r="N192" i="32"/>
  <c r="Y84" i="32"/>
  <c r="BJ213" i="31"/>
  <c r="V91" i="32"/>
  <c r="Z561" i="32"/>
  <c r="AA557" i="32"/>
  <c r="V56" i="32"/>
  <c r="M300" i="32"/>
  <c r="H475" i="32"/>
  <c r="K475" i="32"/>
  <c r="R192" i="32"/>
  <c r="I26" i="32"/>
  <c r="V192" i="32"/>
  <c r="BJ511" i="31"/>
  <c r="T561" i="32"/>
  <c r="N475" i="32"/>
  <c r="W475" i="32"/>
  <c r="O192" i="32"/>
  <c r="H91" i="32"/>
  <c r="P192" i="32"/>
  <c r="N52" i="32"/>
  <c r="BS475" i="31"/>
  <c r="BT475" i="31" s="1"/>
  <c r="V475" i="32"/>
  <c r="Z475" i="32"/>
  <c r="S192" i="32"/>
  <c r="X548" i="32"/>
  <c r="BP278" i="31"/>
  <c r="AA468" i="32"/>
  <c r="Y475" i="32"/>
  <c r="J475" i="32"/>
  <c r="AA192" i="32"/>
  <c r="W548" i="32"/>
  <c r="N270" i="32"/>
  <c r="BJ535" i="31"/>
  <c r="T475" i="32"/>
  <c r="O475" i="32"/>
  <c r="U192" i="32"/>
  <c r="Z548" i="32"/>
  <c r="S529" i="32"/>
  <c r="Y270" i="32"/>
  <c r="AA453" i="32"/>
  <c r="V265" i="32"/>
  <c r="P355" i="32"/>
  <c r="BL523" i="31"/>
  <c r="N265" i="32"/>
  <c r="T66" i="32"/>
  <c r="Z355" i="32"/>
  <c r="X192" i="32"/>
  <c r="K192" i="32"/>
  <c r="Z550" i="32"/>
  <c r="BJ68" i="31"/>
  <c r="BP225" i="31"/>
  <c r="J632" i="32"/>
  <c r="AB216" i="32"/>
  <c r="L192" i="32"/>
  <c r="Q192" i="32"/>
  <c r="X550" i="32"/>
  <c r="BL135" i="31"/>
  <c r="BJ436" i="31"/>
  <c r="X231" i="32"/>
  <c r="R499" i="32"/>
  <c r="BS225" i="31"/>
  <c r="BT225" i="31" s="1"/>
  <c r="K632" i="32"/>
  <c r="AA300" i="32"/>
  <c r="Y80" i="32"/>
  <c r="J192" i="32"/>
  <c r="Z192" i="32"/>
  <c r="J529" i="32"/>
  <c r="BS529" i="31"/>
  <c r="BT529" i="31" s="1"/>
  <c r="BJ503" i="31"/>
  <c r="O502" i="32"/>
  <c r="X632" i="32"/>
  <c r="X225" i="32"/>
  <c r="K300" i="32"/>
  <c r="I192" i="32"/>
  <c r="J270" i="32"/>
  <c r="BL377" i="31"/>
  <c r="U502" i="32"/>
  <c r="W147" i="32"/>
  <c r="W192" i="32"/>
  <c r="AJ641" i="32"/>
  <c r="T334" i="32"/>
  <c r="BJ221" i="31"/>
  <c r="P270" i="32"/>
  <c r="P147" i="32"/>
  <c r="S17" i="32"/>
  <c r="T192" i="32"/>
  <c r="M266" i="32"/>
  <c r="BJ329" i="31"/>
  <c r="O77" i="32"/>
  <c r="Z120" i="32"/>
  <c r="BJ586" i="31"/>
  <c r="M190" i="31"/>
  <c r="BP603" i="31"/>
  <c r="BL383" i="31"/>
  <c r="N266" i="32"/>
  <c r="K64" i="32"/>
  <c r="P265" i="32"/>
  <c r="W582" i="32"/>
  <c r="O270" i="32"/>
  <c r="T592" i="32"/>
  <c r="S452" i="32"/>
  <c r="R449" i="32"/>
  <c r="S603" i="32"/>
  <c r="AB603" i="32"/>
  <c r="X195" i="32"/>
  <c r="J85" i="32"/>
  <c r="S225" i="32"/>
  <c r="Y91" i="32"/>
  <c r="P550" i="32"/>
  <c r="Y452" i="32"/>
  <c r="U592" i="32"/>
  <c r="Y252" i="32"/>
  <c r="J252" i="32"/>
  <c r="BS515" i="31"/>
  <c r="BT515" i="31" s="1"/>
  <c r="BL394" i="31"/>
  <c r="N195" i="32"/>
  <c r="K452" i="32"/>
  <c r="W231" i="32"/>
  <c r="AA64" i="32"/>
  <c r="J592" i="32"/>
  <c r="K603" i="32"/>
  <c r="Q64" i="32"/>
  <c r="O265" i="32"/>
  <c r="U447" i="32"/>
  <c r="U582" i="32"/>
  <c r="L270" i="32"/>
  <c r="L452" i="32"/>
  <c r="AB449" i="32"/>
  <c r="R603" i="32"/>
  <c r="L603" i="32"/>
  <c r="W195" i="32"/>
  <c r="K225" i="32"/>
  <c r="N91" i="32"/>
  <c r="P670" i="32"/>
  <c r="R91" i="32"/>
  <c r="L550" i="32"/>
  <c r="BL603" i="31"/>
  <c r="BJ574" i="31"/>
  <c r="O561" i="32"/>
  <c r="W603" i="32"/>
  <c r="BS561" i="31"/>
  <c r="BT561" i="31" s="1"/>
  <c r="O64" i="32"/>
  <c r="BL120" i="31"/>
  <c r="BL650" i="31"/>
  <c r="BL53" i="31"/>
  <c r="G540" i="31"/>
  <c r="X540" i="32" s="1"/>
  <c r="BP592" i="31"/>
  <c r="M670" i="32"/>
  <c r="U64" i="32"/>
  <c r="K265" i="32"/>
  <c r="K582" i="32"/>
  <c r="T270" i="32"/>
  <c r="H592" i="32"/>
  <c r="AA603" i="32"/>
  <c r="P486" i="32"/>
  <c r="W670" i="32"/>
  <c r="V266" i="32"/>
  <c r="T91" i="32"/>
  <c r="O550" i="32"/>
  <c r="H446" i="32"/>
  <c r="BJ447" i="31"/>
  <c r="BJ618" i="31"/>
  <c r="J452" i="32"/>
  <c r="P64" i="32"/>
  <c r="AB452" i="32"/>
  <c r="Y603" i="32"/>
  <c r="BJ284" i="31"/>
  <c r="BS603" i="31"/>
  <c r="BT603" i="31" s="1"/>
  <c r="BS592" i="31"/>
  <c r="BT592" i="31" s="1"/>
  <c r="Z64" i="32"/>
  <c r="AB265" i="32"/>
  <c r="Q582" i="32"/>
  <c r="Q270" i="32"/>
  <c r="AA592" i="32"/>
  <c r="Z603" i="32"/>
  <c r="AB561" i="32"/>
  <c r="AB515" i="32"/>
  <c r="Z670" i="32"/>
  <c r="K266" i="32"/>
  <c r="Q91" i="32"/>
  <c r="AB550" i="32"/>
  <c r="J446" i="32"/>
  <c r="M632" i="32"/>
  <c r="X64" i="32"/>
  <c r="K592" i="32"/>
  <c r="BP120" i="31"/>
  <c r="I64" i="32"/>
  <c r="BS452" i="31"/>
  <c r="BT452" i="31" s="1"/>
  <c r="Z592" i="32"/>
  <c r="Q120" i="32"/>
  <c r="R592" i="32"/>
  <c r="U603" i="32"/>
  <c r="AB120" i="32"/>
  <c r="H582" i="32"/>
  <c r="T603" i="32"/>
  <c r="R225" i="32"/>
  <c r="BJ497" i="31"/>
  <c r="BP168" i="31"/>
  <c r="BJ355" i="31"/>
  <c r="BL269" i="31"/>
  <c r="BL258" i="31"/>
  <c r="M64" i="32"/>
  <c r="H632" i="32"/>
  <c r="N100" i="32"/>
  <c r="AA582" i="32"/>
  <c r="Z270" i="32"/>
  <c r="X592" i="32"/>
  <c r="J603" i="32"/>
  <c r="R561" i="32"/>
  <c r="S515" i="32"/>
  <c r="U100" i="32"/>
  <c r="AB436" i="32"/>
  <c r="W266" i="32"/>
  <c r="AA91" i="32"/>
  <c r="U550" i="32"/>
  <c r="Y650" i="32"/>
  <c r="V632" i="32"/>
  <c r="BL363" i="31"/>
  <c r="M603" i="32"/>
  <c r="Q603" i="32"/>
  <c r="H265" i="32"/>
  <c r="Q452" i="32"/>
  <c r="I550" i="32"/>
  <c r="BS266" i="31"/>
  <c r="BT266" i="31" s="1"/>
  <c r="V64" i="32"/>
  <c r="T632" i="32"/>
  <c r="H498" i="32"/>
  <c r="R270" i="32"/>
  <c r="L592" i="32"/>
  <c r="M239" i="32"/>
  <c r="I355" i="32"/>
  <c r="X603" i="32"/>
  <c r="Q561" i="32"/>
  <c r="U515" i="32"/>
  <c r="K100" i="32"/>
  <c r="N681" i="32"/>
  <c r="T650" i="32"/>
  <c r="BL685" i="31"/>
  <c r="H151" i="32"/>
  <c r="L26" i="32"/>
  <c r="BS26" i="31"/>
  <c r="BT26" i="31" s="1"/>
  <c r="AH641" i="32"/>
  <c r="AA659" i="32"/>
  <c r="AO641" i="32"/>
  <c r="BP300" i="31"/>
  <c r="BJ104" i="31"/>
  <c r="BP452" i="31"/>
  <c r="BP266" i="31"/>
  <c r="L64" i="32"/>
  <c r="Y147" i="32"/>
  <c r="U147" i="32"/>
  <c r="T582" i="32"/>
  <c r="W592" i="32"/>
  <c r="V300" i="32"/>
  <c r="AT641" i="32"/>
  <c r="J580" i="32"/>
  <c r="H452" i="32"/>
  <c r="AA452" i="32"/>
  <c r="S101" i="32"/>
  <c r="P98" i="32"/>
  <c r="Y557" i="32"/>
  <c r="K557" i="32"/>
  <c r="Z437" i="32"/>
  <c r="V92" i="32"/>
  <c r="N300" i="32"/>
  <c r="W300" i="32"/>
  <c r="L120" i="32"/>
  <c r="AL404" i="32"/>
  <c r="V592" i="32"/>
  <c r="Z266" i="32"/>
  <c r="L151" i="32"/>
  <c r="Y165" i="32"/>
  <c r="AB165" i="32"/>
  <c r="AB147" i="32"/>
  <c r="Z66" i="32"/>
  <c r="BP659" i="31"/>
  <c r="AP641" i="32"/>
  <c r="BL133" i="31"/>
  <c r="BW641" i="31"/>
  <c r="BX641" i="31" s="1"/>
  <c r="P300" i="32"/>
  <c r="V147" i="32"/>
  <c r="I98" i="32"/>
  <c r="Y300" i="32"/>
  <c r="BS300" i="31"/>
  <c r="BT300" i="31" s="1"/>
  <c r="J64" i="32"/>
  <c r="H147" i="32"/>
  <c r="Q147" i="32"/>
  <c r="Q592" i="32"/>
  <c r="R580" i="32"/>
  <c r="V452" i="32"/>
  <c r="W452" i="32"/>
  <c r="K101" i="32"/>
  <c r="V595" i="32"/>
  <c r="H557" i="32"/>
  <c r="Q557" i="32"/>
  <c r="P92" i="32"/>
  <c r="H300" i="32"/>
  <c r="T300" i="32"/>
  <c r="AA120" i="32"/>
  <c r="W201" i="32"/>
  <c r="H26" i="32"/>
  <c r="AS404" i="32"/>
  <c r="Q266" i="32"/>
  <c r="N165" i="32"/>
  <c r="L165" i="32"/>
  <c r="AV641" i="32"/>
  <c r="V101" i="32"/>
  <c r="J300" i="32"/>
  <c r="V151" i="32"/>
  <c r="BL483" i="31"/>
  <c r="Y538" i="32"/>
  <c r="AB66" i="32"/>
  <c r="AB98" i="32"/>
  <c r="BP557" i="31"/>
  <c r="L300" i="32"/>
  <c r="BP240" i="31"/>
  <c r="BS64" i="31"/>
  <c r="BT64" i="31" s="1"/>
  <c r="BJ630" i="31"/>
  <c r="T64" i="32"/>
  <c r="Z147" i="32"/>
  <c r="AA147" i="32"/>
  <c r="P592" i="32"/>
  <c r="X452" i="32"/>
  <c r="R452" i="32"/>
  <c r="AB101" i="32"/>
  <c r="V557" i="32"/>
  <c r="AB557" i="32"/>
  <c r="T92" i="32"/>
  <c r="Q300" i="32"/>
  <c r="AB300" i="32"/>
  <c r="R120" i="32"/>
  <c r="Z41" i="32"/>
  <c r="S201" i="32"/>
  <c r="N26" i="32"/>
  <c r="T266" i="32"/>
  <c r="V165" i="32"/>
  <c r="Q165" i="32"/>
  <c r="BJ14" i="31"/>
  <c r="N147" i="32"/>
  <c r="S66" i="32"/>
  <c r="P26" i="32"/>
  <c r="R468" i="32"/>
  <c r="R300" i="32"/>
  <c r="BP26" i="31"/>
  <c r="J66" i="32"/>
  <c r="T101" i="32"/>
  <c r="H538" i="32"/>
  <c r="O147" i="32"/>
  <c r="K165" i="32"/>
  <c r="Q84" i="32"/>
  <c r="BS240" i="31"/>
  <c r="BT240" i="31" s="1"/>
  <c r="BJ486" i="31"/>
  <c r="BP64" i="31"/>
  <c r="BJ26" i="31"/>
  <c r="Y64" i="32"/>
  <c r="AB64" i="32"/>
  <c r="H202" i="32"/>
  <c r="J147" i="32"/>
  <c r="K147" i="32"/>
  <c r="V28" i="32"/>
  <c r="S592" i="32"/>
  <c r="Z452" i="32"/>
  <c r="P452" i="32"/>
  <c r="P101" i="32"/>
  <c r="J557" i="32"/>
  <c r="L557" i="32"/>
  <c r="BJ41" i="31"/>
  <c r="R92" i="32"/>
  <c r="O300" i="32"/>
  <c r="X300" i="32"/>
  <c r="U120" i="32"/>
  <c r="R41" i="32"/>
  <c r="X201" i="32"/>
  <c r="V26" i="32"/>
  <c r="X266" i="32"/>
  <c r="M165" i="32"/>
  <c r="X165" i="32"/>
  <c r="W165" i="32"/>
  <c r="Z52" i="32"/>
  <c r="N452" i="32"/>
  <c r="Y101" i="32"/>
  <c r="O17" i="32"/>
  <c r="AB26" i="32"/>
  <c r="AN641" i="32"/>
  <c r="AT699" i="32"/>
  <c r="I17" i="32"/>
  <c r="I147" i="32"/>
  <c r="S151" i="32"/>
  <c r="BS165" i="31"/>
  <c r="BT165" i="31" s="1"/>
  <c r="R101" i="32"/>
  <c r="BP147" i="31"/>
  <c r="N64" i="32"/>
  <c r="R64" i="32"/>
  <c r="T202" i="32"/>
  <c r="T147" i="32"/>
  <c r="S147" i="32"/>
  <c r="H66" i="32"/>
  <c r="Y592" i="32"/>
  <c r="O592" i="32"/>
  <c r="I452" i="32"/>
  <c r="T452" i="32"/>
  <c r="X557" i="32"/>
  <c r="U557" i="32"/>
  <c r="S300" i="32"/>
  <c r="I300" i="32"/>
  <c r="X120" i="32"/>
  <c r="J41" i="32"/>
  <c r="X26" i="32"/>
  <c r="Z165" i="32"/>
  <c r="AA165" i="32"/>
  <c r="S52" i="32"/>
  <c r="M452" i="32"/>
  <c r="X169" i="32"/>
  <c r="L147" i="32"/>
  <c r="J101" i="32"/>
  <c r="Y98" i="32"/>
  <c r="N98" i="32"/>
  <c r="I557" i="32"/>
  <c r="AB151" i="32"/>
  <c r="H165" i="32"/>
  <c r="BS120" i="31"/>
  <c r="BT120" i="31" s="1"/>
  <c r="BS147" i="31"/>
  <c r="BT147" i="31" s="1"/>
  <c r="H64" i="32"/>
  <c r="K202" i="32"/>
  <c r="R147" i="32"/>
  <c r="X147" i="32"/>
  <c r="W66" i="32"/>
  <c r="N592" i="32"/>
  <c r="AB592" i="32"/>
  <c r="O452" i="32"/>
  <c r="W557" i="32"/>
  <c r="O557" i="32"/>
  <c r="L393" i="32"/>
  <c r="Z300" i="32"/>
  <c r="I120" i="32"/>
  <c r="O26" i="32"/>
  <c r="Q548" i="32"/>
  <c r="Z525" i="32"/>
  <c r="J165" i="32"/>
  <c r="X52" i="32"/>
  <c r="H84" i="32"/>
  <c r="AA535" i="32"/>
  <c r="N457" i="32"/>
  <c r="X483" i="32"/>
  <c r="BS17" i="31"/>
  <c r="BT17" i="31" s="1"/>
  <c r="AA447" i="32"/>
  <c r="V278" i="32"/>
  <c r="V582" i="32"/>
  <c r="R582" i="32"/>
  <c r="P66" i="32"/>
  <c r="R66" i="32"/>
  <c r="M100" i="32"/>
  <c r="AA580" i="32"/>
  <c r="X98" i="32"/>
  <c r="L561" i="32"/>
  <c r="K561" i="32"/>
  <c r="P17" i="32"/>
  <c r="H92" i="32"/>
  <c r="AA100" i="32"/>
  <c r="K548" i="32"/>
  <c r="S548" i="32"/>
  <c r="Y582" i="32"/>
  <c r="Z523" i="32"/>
  <c r="AA681" i="32"/>
  <c r="BJ17" i="31"/>
  <c r="BL658" i="31"/>
  <c r="I582" i="32"/>
  <c r="O582" i="32"/>
  <c r="AA66" i="32"/>
  <c r="L66" i="32"/>
  <c r="S98" i="32"/>
  <c r="P561" i="32"/>
  <c r="R549" i="32"/>
  <c r="W92" i="32"/>
  <c r="J100" i="32"/>
  <c r="P548" i="32"/>
  <c r="M650" i="32"/>
  <c r="H681" i="32"/>
  <c r="Z446" i="32"/>
  <c r="BP263" i="31"/>
  <c r="BP665" i="31"/>
  <c r="BJ379" i="31"/>
  <c r="Z582" i="32"/>
  <c r="L582" i="32"/>
  <c r="X66" i="32"/>
  <c r="AA98" i="32"/>
  <c r="W561" i="32"/>
  <c r="Q549" i="32"/>
  <c r="S92" i="32"/>
  <c r="I548" i="32"/>
  <c r="R681" i="32"/>
  <c r="BS66" i="31"/>
  <c r="BT66" i="31" s="1"/>
  <c r="BJ437" i="31"/>
  <c r="BS665" i="31"/>
  <c r="BT665" i="31" s="1"/>
  <c r="N66" i="32"/>
  <c r="X582" i="32"/>
  <c r="U66" i="32"/>
  <c r="H580" i="32"/>
  <c r="AA354" i="32"/>
  <c r="O98" i="32"/>
  <c r="S561" i="32"/>
  <c r="V17" i="32"/>
  <c r="L549" i="32"/>
  <c r="AB92" i="32"/>
  <c r="H548" i="32"/>
  <c r="J548" i="32"/>
  <c r="U681" i="32"/>
  <c r="U457" i="32"/>
  <c r="BP66" i="31"/>
  <c r="BJ82" i="31"/>
  <c r="H447" i="32"/>
  <c r="J582" i="32"/>
  <c r="I66" i="32"/>
  <c r="Y580" i="32"/>
  <c r="K354" i="32"/>
  <c r="Z98" i="32"/>
  <c r="N561" i="32"/>
  <c r="J561" i="32"/>
  <c r="AA17" i="32"/>
  <c r="N582" i="32"/>
  <c r="AA92" i="32"/>
  <c r="BJ102" i="31"/>
  <c r="V548" i="32"/>
  <c r="T548" i="32"/>
  <c r="X681" i="32"/>
  <c r="Z457" i="32"/>
  <c r="BP548" i="31"/>
  <c r="BP681" i="31"/>
  <c r="BP447" i="31"/>
  <c r="BL516" i="31"/>
  <c r="J447" i="32"/>
  <c r="S582" i="32"/>
  <c r="O66" i="32"/>
  <c r="Q580" i="32"/>
  <c r="R98" i="32"/>
  <c r="Y561" i="32"/>
  <c r="X561" i="32"/>
  <c r="X17" i="32"/>
  <c r="O92" i="32"/>
  <c r="V100" i="32"/>
  <c r="Y548" i="32"/>
  <c r="AB548" i="32"/>
  <c r="X397" i="32"/>
  <c r="AR404" i="32"/>
  <c r="K665" i="32"/>
  <c r="S681" i="32"/>
  <c r="N580" i="32"/>
  <c r="BS548" i="31"/>
  <c r="BT548" i="31" s="1"/>
  <c r="BS681" i="31"/>
  <c r="BT681" i="31" s="1"/>
  <c r="BS582" i="31"/>
  <c r="BT582" i="31" s="1"/>
  <c r="BL525" i="31"/>
  <c r="BP100" i="31"/>
  <c r="BJ647" i="31"/>
  <c r="BS447" i="31"/>
  <c r="BT447" i="31" s="1"/>
  <c r="Z447" i="32"/>
  <c r="AB582" i="32"/>
  <c r="V66" i="32"/>
  <c r="K66" i="32"/>
  <c r="P580" i="32"/>
  <c r="J98" i="32"/>
  <c r="H561" i="32"/>
  <c r="U561" i="32"/>
  <c r="W17" i="32"/>
  <c r="K92" i="32"/>
  <c r="Y100" i="32"/>
  <c r="O548" i="32"/>
  <c r="AA548" i="32"/>
  <c r="R397" i="32"/>
  <c r="AB665" i="32"/>
  <c r="Z681" i="32"/>
  <c r="BP549" i="31"/>
  <c r="BP582" i="31"/>
  <c r="BS100" i="31"/>
  <c r="BT100" i="31" s="1"/>
  <c r="BP561" i="31"/>
  <c r="BL396" i="31"/>
  <c r="L447" i="32"/>
  <c r="P582" i="32"/>
  <c r="Y66" i="32"/>
  <c r="Q66" i="32"/>
  <c r="L580" i="32"/>
  <c r="U98" i="32"/>
  <c r="AA561" i="32"/>
  <c r="I561" i="32"/>
  <c r="K17" i="32"/>
  <c r="Y92" i="32"/>
  <c r="Q92" i="32"/>
  <c r="S100" i="32"/>
  <c r="U548" i="32"/>
  <c r="R548" i="32"/>
  <c r="I397" i="32"/>
  <c r="S483" i="32"/>
  <c r="M548" i="32"/>
  <c r="T681" i="32"/>
  <c r="V280" i="32"/>
  <c r="BJ550" i="31"/>
  <c r="G95" i="31"/>
  <c r="L95" i="32" s="1"/>
  <c r="Z252" i="32"/>
  <c r="BJ64" i="31"/>
  <c r="R436" i="32"/>
  <c r="BL203" i="31"/>
  <c r="P231" i="32"/>
  <c r="R355" i="32"/>
  <c r="AA252" i="32"/>
  <c r="Y265" i="32"/>
  <c r="V327" i="32"/>
  <c r="Y85" i="32"/>
  <c r="L252" i="32"/>
  <c r="BS546" i="31"/>
  <c r="BT546" i="31" s="1"/>
  <c r="W355" i="32"/>
  <c r="Y225" i="32"/>
  <c r="L670" i="32"/>
  <c r="J550" i="32"/>
  <c r="U659" i="32"/>
  <c r="Y231" i="32"/>
  <c r="T85" i="32"/>
  <c r="H622" i="32"/>
  <c r="M252" i="32"/>
  <c r="V225" i="32"/>
  <c r="J515" i="32"/>
  <c r="N80" i="32"/>
  <c r="BS91" i="31"/>
  <c r="BT91" i="31" s="1"/>
  <c r="BP231" i="31"/>
  <c r="BJ151" i="31"/>
  <c r="BP17" i="31"/>
  <c r="BP632" i="31"/>
  <c r="BL80" i="31"/>
  <c r="BS355" i="31"/>
  <c r="BT355" i="31" s="1"/>
  <c r="BL291" i="31"/>
  <c r="BL588" i="31"/>
  <c r="Y499" i="32"/>
  <c r="I265" i="32"/>
  <c r="T265" i="32"/>
  <c r="U632" i="32"/>
  <c r="S632" i="32"/>
  <c r="R327" i="32"/>
  <c r="X270" i="32"/>
  <c r="K659" i="32"/>
  <c r="T231" i="32"/>
  <c r="J231" i="32"/>
  <c r="M101" i="32"/>
  <c r="U101" i="32"/>
  <c r="K355" i="32"/>
  <c r="T355" i="32"/>
  <c r="W98" i="32"/>
  <c r="P536" i="32"/>
  <c r="L85" i="32"/>
  <c r="H17" i="32"/>
  <c r="J17" i="32"/>
  <c r="Q252" i="32"/>
  <c r="H225" i="32"/>
  <c r="L225" i="32"/>
  <c r="J240" i="32"/>
  <c r="X92" i="32"/>
  <c r="Z92" i="32"/>
  <c r="H515" i="32"/>
  <c r="Q515" i="32"/>
  <c r="V83" i="32"/>
  <c r="W26" i="32"/>
  <c r="T26" i="32"/>
  <c r="U80" i="32"/>
  <c r="T670" i="32"/>
  <c r="AL641" i="32"/>
  <c r="Q151" i="32"/>
  <c r="Q498" i="32"/>
  <c r="I91" i="32"/>
  <c r="X91" i="32"/>
  <c r="R550" i="32"/>
  <c r="R84" i="32"/>
  <c r="V169" i="32"/>
  <c r="BP252" i="31"/>
  <c r="BL435" i="31"/>
  <c r="Z436" i="32"/>
  <c r="X252" i="32"/>
  <c r="J436" i="32"/>
  <c r="BP265" i="31"/>
  <c r="L265" i="32"/>
  <c r="I632" i="32"/>
  <c r="N355" i="32"/>
  <c r="I252" i="32"/>
  <c r="U436" i="32"/>
  <c r="W550" i="32"/>
  <c r="Z265" i="32"/>
  <c r="AA270" i="32"/>
  <c r="Z231" i="32"/>
  <c r="X546" i="32"/>
  <c r="V80" i="32"/>
  <c r="AB91" i="32"/>
  <c r="BS622" i="31"/>
  <c r="BT622" i="31" s="1"/>
  <c r="BP324" i="31"/>
  <c r="Q538" i="32"/>
  <c r="Q327" i="32"/>
  <c r="R231" i="32"/>
  <c r="AA355" i="32"/>
  <c r="Y26" i="32"/>
  <c r="BP91" i="31"/>
  <c r="BS231" i="31"/>
  <c r="BT231" i="31" s="1"/>
  <c r="BP453" i="31"/>
  <c r="BS632" i="31"/>
  <c r="BT632" i="31" s="1"/>
  <c r="BJ409" i="31"/>
  <c r="BJ218" i="31"/>
  <c r="BP355" i="31"/>
  <c r="BS670" i="31"/>
  <c r="BT670" i="31" s="1"/>
  <c r="BJ547" i="31"/>
  <c r="AB499" i="32"/>
  <c r="J265" i="32"/>
  <c r="AA265" i="32"/>
  <c r="W632" i="32"/>
  <c r="L632" i="32"/>
  <c r="J327" i="32"/>
  <c r="I270" i="32"/>
  <c r="O231" i="32"/>
  <c r="AB231" i="32"/>
  <c r="N101" i="32"/>
  <c r="Q101" i="32"/>
  <c r="U355" i="32"/>
  <c r="L355" i="32"/>
  <c r="T98" i="32"/>
  <c r="Q412" i="32"/>
  <c r="S85" i="32"/>
  <c r="V665" i="32"/>
  <c r="Y17" i="32"/>
  <c r="R17" i="32"/>
  <c r="N225" i="32"/>
  <c r="U252" i="32"/>
  <c r="J225" i="32"/>
  <c r="Q225" i="32"/>
  <c r="I240" i="32"/>
  <c r="L92" i="32"/>
  <c r="M26" i="32"/>
  <c r="V515" i="32"/>
  <c r="R515" i="32"/>
  <c r="S26" i="32"/>
  <c r="Z26" i="32"/>
  <c r="K324" i="32"/>
  <c r="H670" i="32"/>
  <c r="O670" i="32"/>
  <c r="AI641" i="32"/>
  <c r="U665" i="32"/>
  <c r="R151" i="32"/>
  <c r="AB498" i="32"/>
  <c r="Z91" i="32"/>
  <c r="V550" i="32"/>
  <c r="T550" i="32"/>
  <c r="J169" i="32"/>
  <c r="W252" i="32"/>
  <c r="Y355" i="32"/>
  <c r="Q393" i="32"/>
  <c r="AA670" i="32"/>
  <c r="BJ78" i="31"/>
  <c r="BP327" i="31"/>
  <c r="V231" i="32"/>
  <c r="K91" i="32"/>
  <c r="U265" i="32"/>
  <c r="O327" i="32"/>
  <c r="H355" i="32"/>
  <c r="U91" i="32"/>
  <c r="R632" i="32"/>
  <c r="L101" i="32"/>
  <c r="S252" i="32"/>
  <c r="W91" i="32"/>
  <c r="BP92" i="31"/>
  <c r="BL696" i="31"/>
  <c r="BJ106" i="31"/>
  <c r="BP98" i="31"/>
  <c r="BS80" i="31"/>
  <c r="BT80" i="31" s="1"/>
  <c r="BP670" i="31"/>
  <c r="BS550" i="31"/>
  <c r="BT550" i="31" s="1"/>
  <c r="BP270" i="31"/>
  <c r="O499" i="32"/>
  <c r="W265" i="32"/>
  <c r="N453" i="32"/>
  <c r="Q632" i="32"/>
  <c r="O632" i="32"/>
  <c r="AB327" i="32"/>
  <c r="V270" i="32"/>
  <c r="U270" i="32"/>
  <c r="M225" i="32"/>
  <c r="AD641" i="32"/>
  <c r="S231" i="32"/>
  <c r="L231" i="32"/>
  <c r="X101" i="32"/>
  <c r="O101" i="32"/>
  <c r="Q355" i="32"/>
  <c r="O355" i="32"/>
  <c r="L98" i="32"/>
  <c r="R412" i="32"/>
  <c r="X85" i="32"/>
  <c r="Q17" i="32"/>
  <c r="AB17" i="32"/>
  <c r="AB252" i="32"/>
  <c r="I225" i="32"/>
  <c r="W225" i="32"/>
  <c r="I92" i="32"/>
  <c r="L515" i="32"/>
  <c r="O515" i="32"/>
  <c r="AA26" i="32"/>
  <c r="J26" i="32"/>
  <c r="X324" i="32"/>
  <c r="Y670" i="32"/>
  <c r="AB670" i="32"/>
  <c r="AU641" i="32"/>
  <c r="T665" i="32"/>
  <c r="J151" i="32"/>
  <c r="X498" i="32"/>
  <c r="O91" i="32"/>
  <c r="N550" i="32"/>
  <c r="K550" i="32"/>
  <c r="N17" i="32"/>
  <c r="M84" i="32"/>
  <c r="BJ584" i="31"/>
  <c r="N169" i="32"/>
  <c r="T252" i="32"/>
  <c r="X515" i="32"/>
  <c r="P252" i="32"/>
  <c r="I231" i="32"/>
  <c r="U225" i="32"/>
  <c r="L91" i="32"/>
  <c r="BS265" i="31"/>
  <c r="BT265" i="31" s="1"/>
  <c r="G111" i="31"/>
  <c r="M111" i="32" s="1"/>
  <c r="BJ356" i="31"/>
  <c r="AB632" i="32"/>
  <c r="W270" i="32"/>
  <c r="H231" i="32"/>
  <c r="N622" i="32"/>
  <c r="K252" i="32"/>
  <c r="W515" i="32"/>
  <c r="AA151" i="32"/>
  <c r="BJ446" i="31"/>
  <c r="X265" i="32"/>
  <c r="S270" i="32"/>
  <c r="AB225" i="32"/>
  <c r="AK641" i="32"/>
  <c r="Y515" i="32"/>
  <c r="Y498" i="32"/>
  <c r="AA550" i="32"/>
  <c r="BS92" i="31"/>
  <c r="BT92" i="31" s="1"/>
  <c r="BP308" i="31"/>
  <c r="BP101" i="31"/>
  <c r="BJ632" i="31"/>
  <c r="BJ509" i="31"/>
  <c r="BS98" i="31"/>
  <c r="BT98" i="31" s="1"/>
  <c r="BP80" i="31"/>
  <c r="BP550" i="31"/>
  <c r="BP436" i="31"/>
  <c r="BJ432" i="31"/>
  <c r="BS270" i="31"/>
  <c r="BT270" i="31" s="1"/>
  <c r="Z499" i="32"/>
  <c r="R265" i="32"/>
  <c r="V453" i="32"/>
  <c r="Z632" i="32"/>
  <c r="AR641" i="32"/>
  <c r="N426" i="32"/>
  <c r="H270" i="32"/>
  <c r="AB270" i="32"/>
  <c r="AA231" i="32"/>
  <c r="U231" i="32"/>
  <c r="I101" i="32"/>
  <c r="W101" i="32"/>
  <c r="S355" i="32"/>
  <c r="H98" i="32"/>
  <c r="K98" i="32"/>
  <c r="Z85" i="32"/>
  <c r="T17" i="32"/>
  <c r="U17" i="32"/>
  <c r="H252" i="32"/>
  <c r="R252" i="32"/>
  <c r="Z225" i="32"/>
  <c r="AA225" i="32"/>
  <c r="J92" i="32"/>
  <c r="I515" i="32"/>
  <c r="AA515" i="32"/>
  <c r="K26" i="32"/>
  <c r="U26" i="32"/>
  <c r="P551" i="32"/>
  <c r="U324" i="32"/>
  <c r="V670" i="32"/>
  <c r="U670" i="32"/>
  <c r="AM641" i="32"/>
  <c r="R665" i="32"/>
  <c r="W151" i="32"/>
  <c r="Z498" i="32"/>
  <c r="J91" i="32"/>
  <c r="H550" i="32"/>
  <c r="Q550" i="32"/>
  <c r="M17" i="32"/>
  <c r="M231" i="32"/>
  <c r="Z515" i="32"/>
  <c r="M515" i="32"/>
  <c r="Y632" i="32"/>
  <c r="U533" i="32"/>
  <c r="J355" i="32"/>
  <c r="T393" i="32"/>
  <c r="P515" i="32"/>
  <c r="R670" i="32"/>
  <c r="V355" i="32"/>
  <c r="BS499" i="31"/>
  <c r="BT499" i="31" s="1"/>
  <c r="N632" i="32"/>
  <c r="H85" i="32"/>
  <c r="T225" i="32"/>
  <c r="Q265" i="32"/>
  <c r="P632" i="32"/>
  <c r="H101" i="32"/>
  <c r="AB355" i="32"/>
  <c r="N670" i="32"/>
  <c r="M91" i="32"/>
  <c r="R26" i="32"/>
  <c r="Q670" i="32"/>
  <c r="AQ641" i="32"/>
  <c r="K151" i="32"/>
  <c r="S91" i="32"/>
  <c r="BS308" i="31"/>
  <c r="BT308" i="31" s="1"/>
  <c r="BS101" i="31"/>
  <c r="BT101" i="31" s="1"/>
  <c r="BL548" i="31"/>
  <c r="BP515" i="31"/>
  <c r="N252" i="32"/>
  <c r="J499" i="32"/>
  <c r="S265" i="32"/>
  <c r="L453" i="32"/>
  <c r="M270" i="32"/>
  <c r="K231" i="32"/>
  <c r="Z101" i="32"/>
  <c r="X355" i="32"/>
  <c r="V98" i="32"/>
  <c r="Q98" i="32"/>
  <c r="W85" i="32"/>
  <c r="Z17" i="32"/>
  <c r="N21" i="32"/>
  <c r="V252" i="32"/>
  <c r="O225" i="32"/>
  <c r="M92" i="32"/>
  <c r="U92" i="32"/>
  <c r="T515" i="32"/>
  <c r="K515" i="32"/>
  <c r="Z324" i="32"/>
  <c r="H436" i="32"/>
  <c r="J670" i="32"/>
  <c r="W665" i="32"/>
  <c r="O498" i="32"/>
  <c r="Y550" i="32"/>
  <c r="S550" i="32"/>
  <c r="M80" i="32"/>
  <c r="K535" i="32"/>
  <c r="M470" i="32"/>
  <c r="L546" i="32"/>
  <c r="K412" i="32"/>
  <c r="N115" i="32"/>
  <c r="W324" i="32"/>
  <c r="Q324" i="32"/>
  <c r="I446" i="32"/>
  <c r="BL535" i="31"/>
  <c r="BP622" i="31"/>
  <c r="BS263" i="31"/>
  <c r="BT263" i="31" s="1"/>
  <c r="L499" i="32"/>
  <c r="T327" i="32"/>
  <c r="W327" i="32"/>
  <c r="S447" i="32"/>
  <c r="T447" i="32"/>
  <c r="O535" i="32"/>
  <c r="I580" i="32"/>
  <c r="S546" i="32"/>
  <c r="X412" i="32"/>
  <c r="V85" i="32"/>
  <c r="I85" i="32"/>
  <c r="N397" i="32"/>
  <c r="Y622" i="32"/>
  <c r="I115" i="32"/>
  <c r="P201" i="32"/>
  <c r="M436" i="32"/>
  <c r="J324" i="32"/>
  <c r="P324" i="32"/>
  <c r="P397" i="32"/>
  <c r="I436" i="32"/>
  <c r="M499" i="32"/>
  <c r="M498" i="32"/>
  <c r="R498" i="32"/>
  <c r="H280" i="32"/>
  <c r="Y446" i="32"/>
  <c r="U446" i="32"/>
  <c r="L327" i="32"/>
  <c r="Z412" i="32"/>
  <c r="AA115" i="32"/>
  <c r="I324" i="32"/>
  <c r="BL457" i="31"/>
  <c r="Y280" i="32"/>
  <c r="V446" i="32"/>
  <c r="T446" i="32"/>
  <c r="BL292" i="31"/>
  <c r="BP584" i="31"/>
  <c r="V499" i="32"/>
  <c r="Q499" i="32"/>
  <c r="S327" i="32"/>
  <c r="X447" i="32"/>
  <c r="H278" i="32"/>
  <c r="N546" i="32"/>
  <c r="V580" i="32"/>
  <c r="K580" i="32"/>
  <c r="V372" i="32"/>
  <c r="I412" i="32"/>
  <c r="AB85" i="32"/>
  <c r="R85" i="32"/>
  <c r="U622" i="32"/>
  <c r="O115" i="32"/>
  <c r="K120" i="32"/>
  <c r="H100" i="32"/>
  <c r="O100" i="32"/>
  <c r="T324" i="32"/>
  <c r="AA397" i="32"/>
  <c r="Y436" i="32"/>
  <c r="O436" i="32"/>
  <c r="Y266" i="32"/>
  <c r="L266" i="32"/>
  <c r="I498" i="32"/>
  <c r="AB681" i="32"/>
  <c r="O681" i="32"/>
  <c r="S280" i="32"/>
  <c r="R446" i="32"/>
  <c r="AB446" i="32"/>
  <c r="BJ395" i="31"/>
  <c r="BJ319" i="31"/>
  <c r="AB115" i="32"/>
  <c r="BS327" i="31"/>
  <c r="BT327" i="31" s="1"/>
  <c r="BS324" i="31"/>
  <c r="BT324" i="31" s="1"/>
  <c r="K447" i="32"/>
  <c r="J280" i="32"/>
  <c r="O446" i="32"/>
  <c r="BP412" i="31"/>
  <c r="BJ623" i="31"/>
  <c r="H308" i="32"/>
  <c r="H499" i="32"/>
  <c r="U499" i="32"/>
  <c r="X263" i="32"/>
  <c r="K327" i="32"/>
  <c r="O447" i="32"/>
  <c r="T278" i="32"/>
  <c r="O580" i="32"/>
  <c r="S580" i="32"/>
  <c r="U546" i="32"/>
  <c r="U85" i="32"/>
  <c r="P85" i="32"/>
  <c r="AS699" i="32"/>
  <c r="N120" i="32"/>
  <c r="J120" i="32"/>
  <c r="Q100" i="32"/>
  <c r="X100" i="32"/>
  <c r="N324" i="32"/>
  <c r="R324" i="32"/>
  <c r="V436" i="32"/>
  <c r="W436" i="32"/>
  <c r="H266" i="32"/>
  <c r="O266" i="32"/>
  <c r="V498" i="32"/>
  <c r="J498" i="32"/>
  <c r="I681" i="32"/>
  <c r="AB280" i="32"/>
  <c r="AA446" i="32"/>
  <c r="L446" i="32"/>
  <c r="BL660" i="31"/>
  <c r="V561" i="32"/>
  <c r="BJ215" i="31"/>
  <c r="I447" i="32"/>
  <c r="AB622" i="32"/>
  <c r="K115" i="32"/>
  <c r="AA324" i="32"/>
  <c r="Q446" i="32"/>
  <c r="BK706" i="31"/>
  <c r="BJ127" i="31"/>
  <c r="BP580" i="31"/>
  <c r="BL149" i="31"/>
  <c r="BP85" i="31"/>
  <c r="BS412" i="31"/>
  <c r="BT412" i="31" s="1"/>
  <c r="BS580" i="31"/>
  <c r="BT580" i="31" s="1"/>
  <c r="BS498" i="31"/>
  <c r="BT498" i="31" s="1"/>
  <c r="V308" i="32"/>
  <c r="S499" i="32"/>
  <c r="P499" i="32"/>
  <c r="K263" i="32"/>
  <c r="H327" i="32"/>
  <c r="X327" i="32"/>
  <c r="W447" i="32"/>
  <c r="K278" i="32"/>
  <c r="T580" i="32"/>
  <c r="AB580" i="32"/>
  <c r="N446" i="32"/>
  <c r="R546" i="32"/>
  <c r="AA85" i="32"/>
  <c r="V120" i="32"/>
  <c r="O120" i="32"/>
  <c r="N436" i="32"/>
  <c r="W100" i="32"/>
  <c r="P100" i="32"/>
  <c r="V324" i="32"/>
  <c r="O324" i="32"/>
  <c r="K436" i="32"/>
  <c r="L436" i="32"/>
  <c r="R266" i="32"/>
  <c r="I266" i="32"/>
  <c r="X410" i="32"/>
  <c r="AA498" i="32"/>
  <c r="T498" i="32"/>
  <c r="L681" i="32"/>
  <c r="T280" i="32"/>
  <c r="K446" i="32"/>
  <c r="S446" i="32"/>
  <c r="N447" i="32"/>
  <c r="AA327" i="32"/>
  <c r="K546" i="32"/>
  <c r="M446" i="32"/>
  <c r="Y120" i="32"/>
  <c r="P120" i="32"/>
  <c r="L100" i="32"/>
  <c r="I100" i="32"/>
  <c r="M324" i="32"/>
  <c r="AB324" i="32"/>
  <c r="T436" i="32"/>
  <c r="AA436" i="32"/>
  <c r="U266" i="32"/>
  <c r="AB266" i="32"/>
  <c r="I410" i="32"/>
  <c r="L498" i="32"/>
  <c r="U498" i="32"/>
  <c r="P681" i="32"/>
  <c r="X280" i="32"/>
  <c r="M85" i="32"/>
  <c r="W446" i="32"/>
  <c r="M447" i="32"/>
  <c r="U327" i="32"/>
  <c r="P447" i="32"/>
  <c r="P412" i="32"/>
  <c r="BS85" i="31"/>
  <c r="BT85" i="31" s="1"/>
  <c r="Y308" i="32"/>
  <c r="AA499" i="32"/>
  <c r="Y327" i="32"/>
  <c r="Q447" i="32"/>
  <c r="J535" i="32"/>
  <c r="Z580" i="32"/>
  <c r="K143" i="32"/>
  <c r="Q546" i="32"/>
  <c r="Q85" i="32"/>
  <c r="BL290" i="31"/>
  <c r="BS446" i="31"/>
  <c r="BT446" i="31" s="1"/>
  <c r="M420" i="31"/>
  <c r="BJ669" i="31"/>
  <c r="X499" i="32"/>
  <c r="W499" i="32"/>
  <c r="P263" i="32"/>
  <c r="N327" i="32"/>
  <c r="I327" i="32"/>
  <c r="V447" i="32"/>
  <c r="R447" i="32"/>
  <c r="X535" i="32"/>
  <c r="H397" i="32"/>
  <c r="X580" i="32"/>
  <c r="M280" i="32"/>
  <c r="X143" i="32"/>
  <c r="W546" i="32"/>
  <c r="K195" i="32"/>
  <c r="O585" i="32"/>
  <c r="V412" i="32"/>
  <c r="O85" i="32"/>
  <c r="H120" i="32"/>
  <c r="W120" i="32"/>
  <c r="AB100" i="32"/>
  <c r="M397" i="32"/>
  <c r="H324" i="32"/>
  <c r="L324" i="32"/>
  <c r="Q436" i="32"/>
  <c r="S436" i="32"/>
  <c r="P266" i="32"/>
  <c r="S266" i="32"/>
  <c r="W498" i="32"/>
  <c r="P498" i="32"/>
  <c r="Y681" i="32"/>
  <c r="Q681" i="32"/>
  <c r="P446" i="32"/>
  <c r="BP498" i="31"/>
  <c r="BP446" i="31"/>
  <c r="T499" i="32"/>
  <c r="W263" i="32"/>
  <c r="P327" i="32"/>
  <c r="Q278" i="32"/>
  <c r="U580" i="32"/>
  <c r="M201" i="32"/>
  <c r="N498" i="32"/>
  <c r="BP499" i="31"/>
  <c r="BS436" i="31"/>
  <c r="BT436" i="31" s="1"/>
  <c r="I499" i="32"/>
  <c r="K499" i="32"/>
  <c r="U263" i="32"/>
  <c r="M327" i="32"/>
  <c r="Y447" i="32"/>
  <c r="W535" i="32"/>
  <c r="W580" i="32"/>
  <c r="L143" i="32"/>
  <c r="P546" i="32"/>
  <c r="Q195" i="32"/>
  <c r="AB585" i="32"/>
  <c r="L412" i="32"/>
  <c r="K85" i="32"/>
  <c r="S120" i="32"/>
  <c r="T120" i="32"/>
  <c r="V201" i="32"/>
  <c r="Y324" i="32"/>
  <c r="X436" i="32"/>
  <c r="J266" i="32"/>
  <c r="K498" i="32"/>
  <c r="V681" i="32"/>
  <c r="W681" i="32"/>
  <c r="Q354" i="32"/>
  <c r="V334" i="32"/>
  <c r="Q52" i="32"/>
  <c r="V202" i="32"/>
  <c r="Y334" i="32"/>
  <c r="N523" i="32"/>
  <c r="J463" i="32"/>
  <c r="BJ392" i="31"/>
  <c r="BP21" i="31"/>
  <c r="BJ262" i="31"/>
  <c r="BS354" i="31"/>
  <c r="BT354" i="31" s="1"/>
  <c r="BP195" i="31"/>
  <c r="BS278" i="31"/>
  <c r="BT278" i="31" s="1"/>
  <c r="BS523" i="31"/>
  <c r="BT523" i="31" s="1"/>
  <c r="BJ100" i="31"/>
  <c r="I263" i="32"/>
  <c r="X202" i="32"/>
  <c r="Z202" i="32"/>
  <c r="Y278" i="32"/>
  <c r="O278" i="32"/>
  <c r="P535" i="32"/>
  <c r="X418" i="32"/>
  <c r="AB354" i="32"/>
  <c r="Q486" i="32"/>
  <c r="P143" i="32"/>
  <c r="X334" i="32"/>
  <c r="R334" i="32"/>
  <c r="I195" i="32"/>
  <c r="S363" i="32"/>
  <c r="M523" i="32"/>
  <c r="Z115" i="32"/>
  <c r="X115" i="32"/>
  <c r="H599" i="32"/>
  <c r="R599" i="32"/>
  <c r="Y201" i="32"/>
  <c r="T201" i="32"/>
  <c r="S584" i="32"/>
  <c r="K463" i="32"/>
  <c r="AB463" i="32"/>
  <c r="Q397" i="32"/>
  <c r="O483" i="32"/>
  <c r="V523" i="32"/>
  <c r="I523" i="32"/>
  <c r="W52" i="32"/>
  <c r="W650" i="32"/>
  <c r="S650" i="32"/>
  <c r="W280" i="32"/>
  <c r="P280" i="32"/>
  <c r="V457" i="32"/>
  <c r="I28" i="32"/>
  <c r="AB599" i="32"/>
  <c r="Z334" i="32"/>
  <c r="S115" i="32"/>
  <c r="BS21" i="31"/>
  <c r="BT21" i="31" s="1"/>
  <c r="BJ263" i="31"/>
  <c r="BS115" i="31"/>
  <c r="BT115" i="31" s="1"/>
  <c r="BS486" i="31"/>
  <c r="BT486" i="31" s="1"/>
  <c r="BJ365" i="31"/>
  <c r="BS195" i="31"/>
  <c r="BT195" i="31" s="1"/>
  <c r="Z263" i="32"/>
  <c r="I202" i="32"/>
  <c r="R202" i="32"/>
  <c r="S278" i="32"/>
  <c r="Z278" i="32"/>
  <c r="Z535" i="32"/>
  <c r="L354" i="32"/>
  <c r="R486" i="32"/>
  <c r="N143" i="32"/>
  <c r="O143" i="32"/>
  <c r="W334" i="32"/>
  <c r="J334" i="32"/>
  <c r="V195" i="32"/>
  <c r="Z195" i="32"/>
  <c r="O149" i="32"/>
  <c r="X363" i="32"/>
  <c r="U115" i="32"/>
  <c r="V599" i="32"/>
  <c r="Q599" i="32"/>
  <c r="H201" i="32"/>
  <c r="I201" i="32"/>
  <c r="Z584" i="32"/>
  <c r="AA463" i="32"/>
  <c r="T463" i="32"/>
  <c r="K397" i="32"/>
  <c r="Z483" i="32"/>
  <c r="H523" i="32"/>
  <c r="O523" i="32"/>
  <c r="K52" i="32"/>
  <c r="K650" i="32"/>
  <c r="Q280" i="32"/>
  <c r="L280" i="32"/>
  <c r="W457" i="32"/>
  <c r="M202" i="32"/>
  <c r="M263" i="32"/>
  <c r="W202" i="32"/>
  <c r="O650" i="32"/>
  <c r="J457" i="32"/>
  <c r="BP354" i="31"/>
  <c r="Q202" i="32"/>
  <c r="T21" i="32"/>
  <c r="Y523" i="32"/>
  <c r="AB650" i="32"/>
  <c r="BP599" i="31"/>
  <c r="BP535" i="31"/>
  <c r="BS599" i="31"/>
  <c r="BT599" i="31" s="1"/>
  <c r="BP115" i="31"/>
  <c r="BP202" i="31"/>
  <c r="BP397" i="31"/>
  <c r="BP486" i="31"/>
  <c r="BP483" i="31"/>
  <c r="BJ236" i="31"/>
  <c r="V263" i="32"/>
  <c r="R263" i="32"/>
  <c r="S202" i="32"/>
  <c r="J202" i="32"/>
  <c r="W278" i="32"/>
  <c r="R278" i="32"/>
  <c r="L535" i="32"/>
  <c r="N280" i="32"/>
  <c r="N354" i="32"/>
  <c r="AA486" i="32"/>
  <c r="Y143" i="32"/>
  <c r="I143" i="32"/>
  <c r="S334" i="32"/>
  <c r="AB334" i="32"/>
  <c r="Y195" i="32"/>
  <c r="T195" i="32"/>
  <c r="AB149" i="32"/>
  <c r="AA363" i="32"/>
  <c r="J115" i="32"/>
  <c r="Y599" i="32"/>
  <c r="S599" i="32"/>
  <c r="AB201" i="32"/>
  <c r="Z201" i="32"/>
  <c r="J584" i="32"/>
  <c r="Q463" i="32"/>
  <c r="O463" i="32"/>
  <c r="U397" i="32"/>
  <c r="J483" i="32"/>
  <c r="W523" i="32"/>
  <c r="AB523" i="32"/>
  <c r="R52" i="32"/>
  <c r="P650" i="32"/>
  <c r="Z280" i="32"/>
  <c r="I280" i="32"/>
  <c r="L457" i="32"/>
  <c r="N202" i="32"/>
  <c r="N263" i="32"/>
  <c r="L650" i="32"/>
  <c r="O334" i="32"/>
  <c r="L599" i="32"/>
  <c r="BS650" i="31"/>
  <c r="BT650" i="31" s="1"/>
  <c r="P483" i="32"/>
  <c r="I650" i="32"/>
  <c r="BJ195" i="31"/>
  <c r="BJ463" i="31"/>
  <c r="BS535" i="31"/>
  <c r="BT535" i="31" s="1"/>
  <c r="BP457" i="31"/>
  <c r="BS202" i="31"/>
  <c r="BT202" i="31" s="1"/>
  <c r="BS397" i="31"/>
  <c r="BT397" i="31" s="1"/>
  <c r="BP201" i="31"/>
  <c r="BS483" i="31"/>
  <c r="BT483" i="31" s="1"/>
  <c r="BP52" i="31"/>
  <c r="Y263" i="32"/>
  <c r="J263" i="32"/>
  <c r="AA202" i="32"/>
  <c r="U202" i="32"/>
  <c r="P278" i="32"/>
  <c r="L278" i="32"/>
  <c r="I535" i="32"/>
  <c r="I354" i="32"/>
  <c r="O486" i="32"/>
  <c r="V143" i="32"/>
  <c r="T143" i="32"/>
  <c r="P334" i="32"/>
  <c r="L334" i="32"/>
  <c r="H195" i="32"/>
  <c r="R195" i="32"/>
  <c r="N201" i="32"/>
  <c r="O363" i="32"/>
  <c r="P115" i="32"/>
  <c r="Z599" i="32"/>
  <c r="AA599" i="32"/>
  <c r="AA201" i="32"/>
  <c r="R201" i="32"/>
  <c r="AB584" i="32"/>
  <c r="P463" i="32"/>
  <c r="L463" i="32"/>
  <c r="V397" i="32"/>
  <c r="O397" i="32"/>
  <c r="W483" i="32"/>
  <c r="R523" i="32"/>
  <c r="U523" i="32"/>
  <c r="V52" i="32"/>
  <c r="J52" i="32"/>
  <c r="Z650" i="32"/>
  <c r="AA280" i="32"/>
  <c r="S457" i="32"/>
  <c r="BP650" i="31"/>
  <c r="S523" i="32"/>
  <c r="Y202" i="32"/>
  <c r="I483" i="32"/>
  <c r="H457" i="32"/>
  <c r="BP523" i="31"/>
  <c r="T28" i="32"/>
  <c r="X523" i="32"/>
  <c r="BS201" i="31"/>
  <c r="BT201" i="31" s="1"/>
  <c r="BJ185" i="31"/>
  <c r="M661" i="32"/>
  <c r="BS52" i="31"/>
  <c r="BT52" i="31" s="1"/>
  <c r="N334" i="32"/>
  <c r="H263" i="32"/>
  <c r="T263" i="32"/>
  <c r="O202" i="32"/>
  <c r="I278" i="32"/>
  <c r="J278" i="32"/>
  <c r="H535" i="32"/>
  <c r="S535" i="32"/>
  <c r="U354" i="32"/>
  <c r="U486" i="32"/>
  <c r="H143" i="32"/>
  <c r="Z143" i="32"/>
  <c r="I334" i="32"/>
  <c r="U195" i="32"/>
  <c r="J195" i="32"/>
  <c r="I363" i="32"/>
  <c r="W115" i="32"/>
  <c r="P599" i="32"/>
  <c r="K599" i="32"/>
  <c r="L201" i="32"/>
  <c r="O201" i="32"/>
  <c r="T584" i="32"/>
  <c r="R463" i="32"/>
  <c r="Y397" i="32"/>
  <c r="AB397" i="32"/>
  <c r="Y483" i="32"/>
  <c r="P523" i="32"/>
  <c r="L523" i="32"/>
  <c r="Y52" i="32"/>
  <c r="U52" i="32"/>
  <c r="J650" i="32"/>
  <c r="U280" i="32"/>
  <c r="X457" i="32"/>
  <c r="M278" i="32"/>
  <c r="Q334" i="32"/>
  <c r="O28" i="32"/>
  <c r="X21" i="32"/>
  <c r="T363" i="32"/>
  <c r="U463" i="32"/>
  <c r="R650" i="32"/>
  <c r="J354" i="32"/>
  <c r="L115" i="32"/>
  <c r="H463" i="32"/>
  <c r="BS661" i="31"/>
  <c r="BT661" i="31" s="1"/>
  <c r="BS294" i="31"/>
  <c r="BT294" i="31" s="1"/>
  <c r="BS280" i="31"/>
  <c r="BT280" i="31" s="1"/>
  <c r="BJ482" i="31"/>
  <c r="BL235" i="31"/>
  <c r="BS463" i="31"/>
  <c r="BT463" i="31" s="1"/>
  <c r="BJ458" i="31"/>
  <c r="BJ143" i="31"/>
  <c r="N483" i="32"/>
  <c r="S263" i="32"/>
  <c r="O263" i="32"/>
  <c r="AB202" i="32"/>
  <c r="AA278" i="32"/>
  <c r="V535" i="32"/>
  <c r="T535" i="32"/>
  <c r="O354" i="32"/>
  <c r="BJ474" i="31"/>
  <c r="Q143" i="32"/>
  <c r="R143" i="32"/>
  <c r="AA334" i="32"/>
  <c r="P195" i="32"/>
  <c r="AB195" i="32"/>
  <c r="J363" i="32"/>
  <c r="V115" i="32"/>
  <c r="R115" i="32"/>
  <c r="J599" i="32"/>
  <c r="U599" i="32"/>
  <c r="Q201" i="32"/>
  <c r="J201" i="32"/>
  <c r="O584" i="32"/>
  <c r="S463" i="32"/>
  <c r="J397" i="32"/>
  <c r="L397" i="32"/>
  <c r="V483" i="32"/>
  <c r="K523" i="32"/>
  <c r="T523" i="32"/>
  <c r="H52" i="32"/>
  <c r="AB52" i="32"/>
  <c r="H650" i="32"/>
  <c r="U650" i="32"/>
  <c r="K280" i="32"/>
  <c r="P457" i="32"/>
  <c r="N278" i="32"/>
  <c r="H173" i="32"/>
  <c r="Y173" i="32"/>
  <c r="BP173" i="31"/>
  <c r="I173" i="32"/>
  <c r="T173" i="32"/>
  <c r="X173" i="32"/>
  <c r="V173" i="32"/>
  <c r="AA173" i="32"/>
  <c r="O173" i="32"/>
  <c r="N173" i="32"/>
  <c r="Q173" i="32"/>
  <c r="S173" i="32"/>
  <c r="L173" i="32"/>
  <c r="R173" i="32"/>
  <c r="J173" i="32"/>
  <c r="Z173" i="32"/>
  <c r="W173" i="32"/>
  <c r="M173" i="32"/>
  <c r="U173" i="32"/>
  <c r="BS173" i="31"/>
  <c r="BT173" i="31" s="1"/>
  <c r="AB173" i="32"/>
  <c r="K173" i="32"/>
  <c r="P173" i="32"/>
  <c r="X650" i="32"/>
  <c r="U143" i="32"/>
  <c r="J523" i="32"/>
  <c r="U535" i="32"/>
  <c r="G663" i="31"/>
  <c r="O663" i="32" s="1"/>
  <c r="BP463" i="31"/>
  <c r="BP334" i="31"/>
  <c r="BL105" i="31"/>
  <c r="AA263" i="32"/>
  <c r="AB263" i="32"/>
  <c r="L202" i="32"/>
  <c r="Y28" i="32"/>
  <c r="X278" i="32"/>
  <c r="Y535" i="32"/>
  <c r="Q535" i="32"/>
  <c r="W354" i="32"/>
  <c r="AA143" i="32"/>
  <c r="J143" i="32"/>
  <c r="U334" i="32"/>
  <c r="S195" i="32"/>
  <c r="L195" i="32"/>
  <c r="AB363" i="32"/>
  <c r="Y115" i="32"/>
  <c r="T115" i="32"/>
  <c r="X599" i="32"/>
  <c r="T599" i="32"/>
  <c r="U201" i="32"/>
  <c r="X463" i="32"/>
  <c r="Z397" i="32"/>
  <c r="T397" i="32"/>
  <c r="H483" i="32"/>
  <c r="Q523" i="32"/>
  <c r="AA52" i="32"/>
  <c r="T52" i="32"/>
  <c r="V650" i="32"/>
  <c r="AA650" i="32"/>
  <c r="R280" i="32"/>
  <c r="I457" i="32"/>
  <c r="H334" i="32"/>
  <c r="N463" i="32"/>
  <c r="AB535" i="32"/>
  <c r="M363" i="32"/>
  <c r="W143" i="32"/>
  <c r="P363" i="32"/>
  <c r="P52" i="32"/>
  <c r="Y457" i="32"/>
  <c r="BP280" i="31"/>
  <c r="BS457" i="31"/>
  <c r="BT457" i="31" s="1"/>
  <c r="BS334" i="31"/>
  <c r="BT334" i="31" s="1"/>
  <c r="Q263" i="32"/>
  <c r="H28" i="32"/>
  <c r="N535" i="32"/>
  <c r="R535" i="32"/>
  <c r="S354" i="32"/>
  <c r="S143" i="32"/>
  <c r="K334" i="32"/>
  <c r="AA195" i="32"/>
  <c r="O195" i="32"/>
  <c r="H21" i="32"/>
  <c r="L363" i="32"/>
  <c r="H115" i="32"/>
  <c r="Q115" i="32"/>
  <c r="I463" i="32"/>
  <c r="S397" i="32"/>
  <c r="Q483" i="32"/>
  <c r="O52" i="32"/>
  <c r="L52" i="32"/>
  <c r="N650" i="32"/>
  <c r="K457" i="32"/>
  <c r="Y78" i="32"/>
  <c r="O78" i="32"/>
  <c r="BS78" i="31"/>
  <c r="BT78" i="31" s="1"/>
  <c r="BP78" i="31"/>
  <c r="K78" i="32"/>
  <c r="O90" i="32"/>
  <c r="T90" i="32"/>
  <c r="Z90" i="32"/>
  <c r="W90" i="32"/>
  <c r="Y162" i="32"/>
  <c r="Z162" i="32"/>
  <c r="S162" i="32"/>
  <c r="H162" i="32"/>
  <c r="N162" i="32"/>
  <c r="L162" i="32"/>
  <c r="I162" i="32"/>
  <c r="BS162" i="31"/>
  <c r="BT162" i="31" s="1"/>
  <c r="V162" i="32"/>
  <c r="O162" i="32"/>
  <c r="Q162" i="32"/>
  <c r="BP162" i="31"/>
  <c r="K162" i="32"/>
  <c r="R162" i="32"/>
  <c r="T162" i="32"/>
  <c r="P162" i="32"/>
  <c r="X162" i="32"/>
  <c r="W162" i="32"/>
  <c r="J162" i="32"/>
  <c r="U162" i="32"/>
  <c r="AB162" i="32"/>
  <c r="AA162" i="32"/>
  <c r="M162" i="32"/>
  <c r="L149" i="32"/>
  <c r="BJ681" i="31"/>
  <c r="AD699" i="32"/>
  <c r="AQ699" i="32"/>
  <c r="AJ699" i="32"/>
  <c r="AV699" i="32"/>
  <c r="AM699" i="32"/>
  <c r="AO699" i="32"/>
  <c r="AN699" i="32"/>
  <c r="BJ59" i="31"/>
  <c r="AB78" i="32"/>
  <c r="BL563" i="31"/>
  <c r="M468" i="32"/>
  <c r="I468" i="32"/>
  <c r="BS468" i="31"/>
  <c r="BT468" i="31" s="1"/>
  <c r="AB468" i="32"/>
  <c r="U468" i="32"/>
  <c r="Z468" i="32"/>
  <c r="BP468" i="31"/>
  <c r="K468" i="32"/>
  <c r="P468" i="32"/>
  <c r="X468" i="32"/>
  <c r="L468" i="32"/>
  <c r="S468" i="32"/>
  <c r="Q468" i="32"/>
  <c r="N41" i="32"/>
  <c r="X41" i="32"/>
  <c r="V41" i="32"/>
  <c r="S41" i="32"/>
  <c r="H41" i="32"/>
  <c r="Q41" i="32"/>
  <c r="K41" i="32"/>
  <c r="Y41" i="32"/>
  <c r="T41" i="32"/>
  <c r="U41" i="32"/>
  <c r="N240" i="32"/>
  <c r="L240" i="32"/>
  <c r="Q240" i="32"/>
  <c r="H240" i="32"/>
  <c r="X240" i="32"/>
  <c r="O240" i="32"/>
  <c r="AB240" i="32"/>
  <c r="T240" i="32"/>
  <c r="S240" i="32"/>
  <c r="Y240" i="32"/>
  <c r="W240" i="32"/>
  <c r="V240" i="32"/>
  <c r="P240" i="32"/>
  <c r="V538" i="32"/>
  <c r="T149" i="32"/>
  <c r="O41" i="32"/>
  <c r="V410" i="32"/>
  <c r="BJ159" i="31"/>
  <c r="BL346" i="31"/>
  <c r="BJ346" i="31"/>
  <c r="AU699" i="32"/>
  <c r="T78" i="32"/>
  <c r="W80" i="32"/>
  <c r="P77" i="32"/>
  <c r="AB77" i="32"/>
  <c r="S77" i="32"/>
  <c r="AA77" i="32"/>
  <c r="N584" i="32"/>
  <c r="R584" i="32"/>
  <c r="V584" i="32"/>
  <c r="U584" i="32"/>
  <c r="X584" i="32"/>
  <c r="Q584" i="32"/>
  <c r="P584" i="32"/>
  <c r="W584" i="32"/>
  <c r="R169" i="32"/>
  <c r="AB169" i="32"/>
  <c r="AK699" i="32"/>
  <c r="K486" i="32"/>
  <c r="AB56" i="32"/>
  <c r="AA693" i="32"/>
  <c r="G518" i="31"/>
  <c r="AB518" i="32" s="1"/>
  <c r="BP41" i="31"/>
  <c r="BL29" i="31"/>
  <c r="BS693" i="31"/>
  <c r="BT693" i="31" s="1"/>
  <c r="BJ251" i="31"/>
  <c r="BJ76" i="31"/>
  <c r="P538" i="32"/>
  <c r="W28" i="32"/>
  <c r="Z240" i="32"/>
  <c r="W41" i="32"/>
  <c r="L83" i="32"/>
  <c r="H584" i="32"/>
  <c r="R80" i="32"/>
  <c r="J468" i="32"/>
  <c r="L693" i="32"/>
  <c r="P410" i="32"/>
  <c r="I398" i="32"/>
  <c r="X398" i="32"/>
  <c r="J398" i="32"/>
  <c r="H25" i="32"/>
  <c r="M25" i="32"/>
  <c r="N651" i="32"/>
  <c r="Z651" i="32"/>
  <c r="N83" i="32"/>
  <c r="K595" i="32"/>
  <c r="AA595" i="32"/>
  <c r="Y595" i="32"/>
  <c r="S19" i="32"/>
  <c r="K19" i="32"/>
  <c r="M426" i="32"/>
  <c r="O426" i="32"/>
  <c r="T426" i="32"/>
  <c r="W426" i="32"/>
  <c r="AA426" i="32"/>
  <c r="U426" i="32"/>
  <c r="BL301" i="31"/>
  <c r="BJ301" i="31"/>
  <c r="N412" i="32"/>
  <c r="S412" i="32"/>
  <c r="AB412" i="32"/>
  <c r="Y412" i="32"/>
  <c r="U412" i="32"/>
  <c r="T412" i="32"/>
  <c r="O412" i="32"/>
  <c r="W412" i="32"/>
  <c r="J412" i="32"/>
  <c r="AA412" i="32"/>
  <c r="H412" i="32"/>
  <c r="BL74" i="31"/>
  <c r="BJ74" i="31"/>
  <c r="BL24" i="31"/>
  <c r="BJ24" i="31"/>
  <c r="Z502" i="32"/>
  <c r="AB502" i="32"/>
  <c r="BS502" i="31"/>
  <c r="BT502" i="31" s="1"/>
  <c r="X502" i="32"/>
  <c r="S502" i="32"/>
  <c r="Z239" i="32"/>
  <c r="I239" i="32"/>
  <c r="U239" i="32"/>
  <c r="Y239" i="32"/>
  <c r="Q239" i="32"/>
  <c r="X216" i="32"/>
  <c r="R90" i="32"/>
  <c r="N308" i="32"/>
  <c r="AB308" i="32"/>
  <c r="O308" i="32"/>
  <c r="M308" i="32"/>
  <c r="I308" i="32"/>
  <c r="Z308" i="32"/>
  <c r="X308" i="32"/>
  <c r="U308" i="32"/>
  <c r="P308" i="32"/>
  <c r="J308" i="32"/>
  <c r="T502" i="32"/>
  <c r="BL515" i="31"/>
  <c r="BJ515" i="31"/>
  <c r="M56" i="32"/>
  <c r="N56" i="32"/>
  <c r="O56" i="32"/>
  <c r="X56" i="32"/>
  <c r="AA56" i="32"/>
  <c r="P56" i="32"/>
  <c r="R56" i="32"/>
  <c r="Q56" i="32"/>
  <c r="T56" i="32"/>
  <c r="BS56" i="31"/>
  <c r="BT56" i="31" s="1"/>
  <c r="K56" i="32"/>
  <c r="Y56" i="32"/>
  <c r="BP56" i="31"/>
  <c r="H56" i="32"/>
  <c r="T308" i="32"/>
  <c r="R502" i="32"/>
  <c r="Y410" i="32"/>
  <c r="N551" i="32"/>
  <c r="R551" i="32"/>
  <c r="L551" i="32"/>
  <c r="U551" i="32"/>
  <c r="K23" i="32"/>
  <c r="J23" i="32"/>
  <c r="BP23" i="31"/>
  <c r="P23" i="32"/>
  <c r="AA23" i="32"/>
  <c r="H23" i="32"/>
  <c r="R23" i="32"/>
  <c r="U23" i="32"/>
  <c r="Z23" i="32"/>
  <c r="I23" i="32"/>
  <c r="L23" i="32"/>
  <c r="BS23" i="31"/>
  <c r="BT23" i="31" s="1"/>
  <c r="V23" i="32"/>
  <c r="X23" i="32"/>
  <c r="T23" i="32"/>
  <c r="AB23" i="32"/>
  <c r="M23" i="32"/>
  <c r="Y23" i="32"/>
  <c r="S23" i="32"/>
  <c r="N23" i="32"/>
  <c r="W23" i="32"/>
  <c r="O23" i="32"/>
  <c r="Q23" i="32"/>
  <c r="Y169" i="32"/>
  <c r="M169" i="32"/>
  <c r="U169" i="32"/>
  <c r="AA169" i="32"/>
  <c r="T169" i="32"/>
  <c r="Z169" i="32"/>
  <c r="L169" i="32"/>
  <c r="P169" i="32"/>
  <c r="BP169" i="31"/>
  <c r="I169" i="32"/>
  <c r="BS169" i="31"/>
  <c r="BT169" i="31" s="1"/>
  <c r="Q169" i="32"/>
  <c r="H169" i="32"/>
  <c r="BP538" i="31"/>
  <c r="V468" i="32"/>
  <c r="M665" i="32"/>
  <c r="P665" i="32"/>
  <c r="Z665" i="32"/>
  <c r="J665" i="32"/>
  <c r="L665" i="32"/>
  <c r="Q665" i="32"/>
  <c r="AA665" i="32"/>
  <c r="X665" i="32"/>
  <c r="O665" i="32"/>
  <c r="S308" i="32"/>
  <c r="O83" i="32"/>
  <c r="Y468" i="32"/>
  <c r="M486" i="32"/>
  <c r="T486" i="32"/>
  <c r="N486" i="32"/>
  <c r="J486" i="32"/>
  <c r="V486" i="32"/>
  <c r="I486" i="32"/>
  <c r="H486" i="32"/>
  <c r="X486" i="32"/>
  <c r="Z486" i="32"/>
  <c r="Y486" i="32"/>
  <c r="BS584" i="31"/>
  <c r="BT584" i="31" s="1"/>
  <c r="BW699" i="31"/>
  <c r="BX699" i="31" s="1"/>
  <c r="J551" i="32"/>
  <c r="M240" i="32"/>
  <c r="BM713" i="31"/>
  <c r="BS41" i="31"/>
  <c r="BT41" i="31" s="1"/>
  <c r="BP693" i="31"/>
  <c r="BJ380" i="31"/>
  <c r="K308" i="32"/>
  <c r="AA538" i="32"/>
  <c r="U28" i="32"/>
  <c r="BJ577" i="31"/>
  <c r="BL577" i="31"/>
  <c r="AB486" i="32"/>
  <c r="U56" i="32"/>
  <c r="M410" i="32"/>
  <c r="U240" i="32"/>
  <c r="P41" i="32"/>
  <c r="I584" i="32"/>
  <c r="AA551" i="32"/>
  <c r="T468" i="32"/>
  <c r="H665" i="32"/>
  <c r="BL340" i="31"/>
  <c r="M149" i="32"/>
  <c r="Y149" i="32"/>
  <c r="Z149" i="32"/>
  <c r="N149" i="32"/>
  <c r="J149" i="32"/>
  <c r="H149" i="32"/>
  <c r="W149" i="32"/>
  <c r="R149" i="32"/>
  <c r="V149" i="32"/>
  <c r="BP149" i="31"/>
  <c r="BS149" i="31"/>
  <c r="BT149" i="31" s="1"/>
  <c r="BL327" i="31"/>
  <c r="BJ327" i="31"/>
  <c r="BL410" i="31"/>
  <c r="BJ410" i="31"/>
  <c r="AA502" i="32"/>
  <c r="Q410" i="32"/>
  <c r="T410" i="32"/>
  <c r="K410" i="32"/>
  <c r="BP410" i="31"/>
  <c r="L410" i="32"/>
  <c r="S410" i="32"/>
  <c r="J410" i="32"/>
  <c r="BS410" i="31"/>
  <c r="BT410" i="31" s="1"/>
  <c r="Z410" i="32"/>
  <c r="O410" i="32"/>
  <c r="W410" i="32"/>
  <c r="AA410" i="32"/>
  <c r="W308" i="32"/>
  <c r="X149" i="32"/>
  <c r="AI699" i="32"/>
  <c r="Q90" i="32"/>
  <c r="BL38" i="31"/>
  <c r="BJ38" i="31"/>
  <c r="AA80" i="32"/>
  <c r="H80" i="32"/>
  <c r="I80" i="32"/>
  <c r="Z80" i="32"/>
  <c r="O80" i="32"/>
  <c r="L80" i="32"/>
  <c r="P80" i="32"/>
  <c r="AB80" i="32"/>
  <c r="P78" i="32"/>
  <c r="M83" i="32"/>
  <c r="X83" i="32"/>
  <c r="T83" i="32"/>
  <c r="Q83" i="32"/>
  <c r="S83" i="32"/>
  <c r="J83" i="32"/>
  <c r="W83" i="32"/>
  <c r="K83" i="32"/>
  <c r="Z83" i="32"/>
  <c r="BS83" i="31"/>
  <c r="BT83" i="31" s="1"/>
  <c r="H83" i="32"/>
  <c r="AA83" i="32"/>
  <c r="R83" i="32"/>
  <c r="BP83" i="31"/>
  <c r="Y83" i="32"/>
  <c r="N538" i="32"/>
  <c r="U538" i="32"/>
  <c r="L538" i="32"/>
  <c r="AB538" i="32"/>
  <c r="S538" i="32"/>
  <c r="J538" i="32"/>
  <c r="O538" i="32"/>
  <c r="Z538" i="32"/>
  <c r="T538" i="32"/>
  <c r="I538" i="32"/>
  <c r="N84" i="32"/>
  <c r="BS84" i="31"/>
  <c r="BT84" i="31" s="1"/>
  <c r="W84" i="32"/>
  <c r="Z84" i="32"/>
  <c r="AB84" i="32"/>
  <c r="J84" i="32"/>
  <c r="BP84" i="31"/>
  <c r="V84" i="32"/>
  <c r="I84" i="32"/>
  <c r="X84" i="32"/>
  <c r="T84" i="32"/>
  <c r="S84" i="32"/>
  <c r="P84" i="32"/>
  <c r="K84" i="32"/>
  <c r="L84" i="32"/>
  <c r="O84" i="32"/>
  <c r="J239" i="32"/>
  <c r="Q80" i="32"/>
  <c r="M693" i="32"/>
  <c r="O693" i="32"/>
  <c r="T693" i="32"/>
  <c r="N693" i="32"/>
  <c r="K693" i="32"/>
  <c r="I693" i="32"/>
  <c r="Q693" i="32"/>
  <c r="S693" i="32"/>
  <c r="BS538" i="31"/>
  <c r="BT538" i="31" s="1"/>
  <c r="BP502" i="31"/>
  <c r="S551" i="32"/>
  <c r="AR699" i="32"/>
  <c r="H410" i="32"/>
  <c r="O169" i="32"/>
  <c r="BJ278" i="31"/>
  <c r="Z28" i="32"/>
  <c r="T239" i="32"/>
  <c r="AB83" i="32"/>
  <c r="Y584" i="32"/>
  <c r="H468" i="32"/>
  <c r="Y665" i="32"/>
  <c r="N410" i="32"/>
  <c r="BJ87" i="31"/>
  <c r="BL233" i="31"/>
  <c r="BJ532" i="31"/>
  <c r="Q308" i="32"/>
  <c r="R538" i="32"/>
  <c r="L486" i="32"/>
  <c r="S56" i="32"/>
  <c r="AA240" i="32"/>
  <c r="AA41" i="32"/>
  <c r="U83" i="32"/>
  <c r="AA584" i="32"/>
  <c r="T80" i="32"/>
  <c r="O468" i="32"/>
  <c r="V661" i="32"/>
  <c r="H661" i="32"/>
  <c r="N661" i="32"/>
  <c r="S665" i="32"/>
  <c r="Q581" i="32"/>
  <c r="U410" i="32"/>
  <c r="M584" i="32"/>
  <c r="S251" i="32"/>
  <c r="AB251" i="32"/>
  <c r="K169" i="32"/>
  <c r="BJ308" i="31"/>
  <c r="BL162" i="31"/>
  <c r="BJ162" i="31"/>
  <c r="Z50" i="32"/>
  <c r="AA50" i="32"/>
  <c r="H239" i="32"/>
  <c r="U78" i="32"/>
  <c r="BK701" i="31"/>
  <c r="V239" i="32"/>
  <c r="W56" i="32"/>
  <c r="R239" i="32"/>
  <c r="AL699" i="32"/>
  <c r="S80" i="32"/>
  <c r="R308" i="32"/>
  <c r="L502" i="32"/>
  <c r="I56" i="32"/>
  <c r="AH699" i="32"/>
  <c r="L78" i="32"/>
  <c r="P83" i="32"/>
  <c r="Z551" i="32"/>
  <c r="U84" i="32"/>
  <c r="N28" i="32"/>
  <c r="R28" i="32"/>
  <c r="AB28" i="32"/>
  <c r="L28" i="32"/>
  <c r="P28" i="32"/>
  <c r="K28" i="32"/>
  <c r="BP28" i="31"/>
  <c r="M28" i="32"/>
  <c r="J28" i="32"/>
  <c r="X28" i="32"/>
  <c r="BS28" i="31"/>
  <c r="BT28" i="31" s="1"/>
  <c r="X538" i="32"/>
  <c r="Q28" i="32"/>
  <c r="J56" i="32"/>
  <c r="W239" i="32"/>
  <c r="AB41" i="32"/>
  <c r="AB693" i="32"/>
  <c r="BL58" i="31"/>
  <c r="BJ58" i="31"/>
  <c r="BM714" i="31"/>
  <c r="L308" i="32"/>
  <c r="W538" i="32"/>
  <c r="L41" i="32"/>
  <c r="K80" i="32"/>
  <c r="BL20" i="31"/>
  <c r="BJ20" i="31"/>
  <c r="BS220" i="31"/>
  <c r="BT220" i="31" s="1"/>
  <c r="K538" i="32"/>
  <c r="I502" i="32"/>
  <c r="BL44" i="31"/>
  <c r="BJ44" i="31"/>
  <c r="AA28" i="32"/>
  <c r="T335" i="32"/>
  <c r="S486" i="32"/>
  <c r="Z56" i="32"/>
  <c r="K240" i="32"/>
  <c r="I41" i="32"/>
  <c r="K584" i="32"/>
  <c r="X80" i="32"/>
  <c r="W468" i="32"/>
  <c r="I665" i="32"/>
  <c r="AB410" i="32"/>
  <c r="P687" i="32"/>
  <c r="AA686" i="32"/>
  <c r="K686" i="32"/>
  <c r="S169" i="32"/>
  <c r="Z151" i="32"/>
  <c r="Y151" i="32"/>
  <c r="I151" i="32"/>
  <c r="N151" i="32"/>
  <c r="X151" i="32"/>
  <c r="T151" i="32"/>
  <c r="M151" i="32"/>
  <c r="BP151" i="31"/>
  <c r="U151" i="32"/>
  <c r="BS151" i="31"/>
  <c r="BT151" i="31" s="1"/>
  <c r="O151" i="32"/>
  <c r="BL538" i="31"/>
  <c r="BJ538" i="31"/>
  <c r="BP363" i="31"/>
  <c r="H354" i="32"/>
  <c r="T354" i="32"/>
  <c r="M457" i="32"/>
  <c r="V363" i="32"/>
  <c r="W363" i="32"/>
  <c r="M483" i="32"/>
  <c r="R483" i="32"/>
  <c r="AB483" i="32"/>
  <c r="S670" i="32"/>
  <c r="AB457" i="32"/>
  <c r="T457" i="32"/>
  <c r="Y363" i="32"/>
  <c r="T29" i="32"/>
  <c r="X29" i="32"/>
  <c r="Q29" i="32"/>
  <c r="Z29" i="32"/>
  <c r="K29" i="32"/>
  <c r="P29" i="32"/>
  <c r="W29" i="32"/>
  <c r="S29" i="32"/>
  <c r="I29" i="32"/>
  <c r="V29" i="32"/>
  <c r="N29" i="32"/>
  <c r="R29" i="32"/>
  <c r="M29" i="32"/>
  <c r="J29" i="32"/>
  <c r="U29" i="32"/>
  <c r="AB29" i="32"/>
  <c r="AA29" i="32"/>
  <c r="H29" i="32"/>
  <c r="BS29" i="31"/>
  <c r="BT29" i="31" s="1"/>
  <c r="O29" i="32"/>
  <c r="BP29" i="31"/>
  <c r="L29" i="32"/>
  <c r="Y29" i="32"/>
  <c r="BS363" i="31"/>
  <c r="BT363" i="31" s="1"/>
  <c r="BJ567" i="31"/>
  <c r="Y354" i="32"/>
  <c r="Z354" i="32"/>
  <c r="H363" i="32"/>
  <c r="Z363" i="32"/>
  <c r="U483" i="32"/>
  <c r="T483" i="32"/>
  <c r="K670" i="32"/>
  <c r="AA457" i="32"/>
  <c r="O457" i="32"/>
  <c r="BJ237" i="31"/>
  <c r="BJ665" i="31"/>
  <c r="BL665" i="31"/>
  <c r="BS102" i="31"/>
  <c r="BT102" i="31" s="1"/>
  <c r="O102" i="32"/>
  <c r="T102" i="32"/>
  <c r="N102" i="32"/>
  <c r="Y102" i="32"/>
  <c r="Q102" i="32"/>
  <c r="K102" i="32"/>
  <c r="J102" i="32"/>
  <c r="H102" i="32"/>
  <c r="W102" i="32"/>
  <c r="BP102" i="31"/>
  <c r="I102" i="32"/>
  <c r="X102" i="32"/>
  <c r="AB102" i="32"/>
  <c r="AA102" i="32"/>
  <c r="V102" i="32"/>
  <c r="P102" i="32"/>
  <c r="Z102" i="32"/>
  <c r="U102" i="32"/>
  <c r="M102" i="32"/>
  <c r="S102" i="32"/>
  <c r="L102" i="32"/>
  <c r="R102" i="32"/>
  <c r="BJ164" i="31"/>
  <c r="V354" i="32"/>
  <c r="R354" i="32"/>
  <c r="N363" i="32"/>
  <c r="U363" i="32"/>
  <c r="AA483" i="32"/>
  <c r="L483" i="32"/>
  <c r="X670" i="32"/>
  <c r="R457" i="32"/>
  <c r="K363" i="32"/>
  <c r="H474" i="32"/>
  <c r="O474" i="32"/>
  <c r="Y474" i="32"/>
  <c r="R474" i="32"/>
  <c r="X474" i="32"/>
  <c r="AB474" i="32"/>
  <c r="U474" i="32"/>
  <c r="I474" i="32"/>
  <c r="V474" i="32"/>
  <c r="L474" i="32"/>
  <c r="J474" i="32"/>
  <c r="Z474" i="32"/>
  <c r="T474" i="32"/>
  <c r="BP474" i="31"/>
  <c r="K474" i="32"/>
  <c r="AA474" i="32"/>
  <c r="N474" i="32"/>
  <c r="P474" i="32"/>
  <c r="W474" i="32"/>
  <c r="M474" i="32"/>
  <c r="S474" i="32"/>
  <c r="Q474" i="32"/>
  <c r="BS474" i="31"/>
  <c r="BT474" i="31" s="1"/>
  <c r="M595" i="32"/>
  <c r="X354" i="32"/>
  <c r="P354" i="32"/>
  <c r="Q363" i="32"/>
  <c r="V159" i="32"/>
  <c r="AA159" i="32"/>
  <c r="H159" i="32"/>
  <c r="Q159" i="32"/>
  <c r="M159" i="32"/>
  <c r="R159" i="32"/>
  <c r="O159" i="32"/>
  <c r="P159" i="32"/>
  <c r="N159" i="32"/>
  <c r="BS159" i="31"/>
  <c r="BT159" i="31" s="1"/>
  <c r="Y159" i="32"/>
  <c r="K159" i="32"/>
  <c r="Z159" i="32"/>
  <c r="W159" i="32"/>
  <c r="X159" i="32"/>
  <c r="U159" i="32"/>
  <c r="L159" i="32"/>
  <c r="BP159" i="31"/>
  <c r="S159" i="32"/>
  <c r="T159" i="32"/>
  <c r="J159" i="32"/>
  <c r="AB159" i="32"/>
  <c r="I159" i="32"/>
  <c r="S50" i="32"/>
  <c r="Z313" i="32"/>
  <c r="BL117" i="31"/>
  <c r="J251" i="32"/>
  <c r="AA281" i="32"/>
  <c r="AA335" i="32"/>
  <c r="K585" i="32"/>
  <c r="H372" i="32"/>
  <c r="Q19" i="32"/>
  <c r="AA687" i="32"/>
  <c r="L339" i="32"/>
  <c r="X50" i="32"/>
  <c r="L585" i="32"/>
  <c r="L372" i="32"/>
  <c r="P686" i="32"/>
  <c r="T313" i="32"/>
  <c r="R19" i="32"/>
  <c r="H615" i="32"/>
  <c r="BJ316" i="31"/>
  <c r="I339" i="32"/>
  <c r="T50" i="32"/>
  <c r="U585" i="32"/>
  <c r="W686" i="32"/>
  <c r="Q313" i="32"/>
  <c r="Q615" i="32"/>
  <c r="P339" i="32"/>
  <c r="M99" i="32"/>
  <c r="Q50" i="32"/>
  <c r="S238" i="32"/>
  <c r="X686" i="32"/>
  <c r="W313" i="32"/>
  <c r="Y237" i="32"/>
  <c r="Z615" i="32"/>
  <c r="S513" i="32"/>
  <c r="BL479" i="31"/>
  <c r="T339" i="32"/>
  <c r="V99" i="32"/>
  <c r="AB238" i="32"/>
  <c r="R686" i="32"/>
  <c r="AA313" i="32"/>
  <c r="V237" i="32"/>
  <c r="U425" i="32"/>
  <c r="I513" i="32"/>
  <c r="BL694" i="31"/>
  <c r="K372" i="32"/>
  <c r="Y615" i="32"/>
  <c r="Y339" i="32"/>
  <c r="V281" i="32"/>
  <c r="I99" i="32"/>
  <c r="U238" i="32"/>
  <c r="AB237" i="32"/>
  <c r="O425" i="32"/>
  <c r="L281" i="32"/>
  <c r="Y477" i="32"/>
  <c r="M585" i="32"/>
  <c r="U99" i="32"/>
  <c r="T238" i="32"/>
  <c r="K237" i="32"/>
  <c r="N615" i="32"/>
  <c r="Z425" i="32"/>
  <c r="BP615" i="31"/>
  <c r="Q281" i="32"/>
  <c r="H477" i="32"/>
  <c r="O99" i="32"/>
  <c r="BJ504" i="31"/>
  <c r="BS615" i="31"/>
  <c r="BT615" i="31" s="1"/>
  <c r="M687" i="32"/>
  <c r="Q251" i="32"/>
  <c r="W281" i="32"/>
  <c r="T477" i="32"/>
  <c r="O251" i="32"/>
  <c r="L335" i="32"/>
  <c r="BL413" i="31"/>
  <c r="X251" i="32"/>
  <c r="T281" i="32"/>
  <c r="Y372" i="32"/>
  <c r="W536" i="32"/>
  <c r="N339" i="32"/>
  <c r="N77" i="32"/>
  <c r="T77" i="32"/>
  <c r="W77" i="32"/>
  <c r="K77" i="32"/>
  <c r="Q77" i="32"/>
  <c r="M77" i="32"/>
  <c r="U77" i="32"/>
  <c r="M686" i="32"/>
  <c r="J686" i="32"/>
  <c r="V686" i="32"/>
  <c r="Z686" i="32"/>
  <c r="N686" i="32"/>
  <c r="U686" i="32"/>
  <c r="L686" i="32"/>
  <c r="I686" i="32"/>
  <c r="BP686" i="31"/>
  <c r="BL339" i="31"/>
  <c r="BJ339" i="31"/>
  <c r="BP77" i="31"/>
  <c r="BJ345" i="31"/>
  <c r="BP90" i="31"/>
  <c r="BP513" i="31"/>
  <c r="BP50" i="31"/>
  <c r="Y281" i="32"/>
  <c r="H659" i="32"/>
  <c r="Q449" i="32"/>
  <c r="X77" i="32"/>
  <c r="X335" i="32"/>
  <c r="Y585" i="32"/>
  <c r="O372" i="32"/>
  <c r="Q686" i="32"/>
  <c r="AP404" i="32"/>
  <c r="S633" i="32"/>
  <c r="X615" i="32"/>
  <c r="P122" i="32"/>
  <c r="R122" i="32"/>
  <c r="L122" i="32"/>
  <c r="M543" i="32"/>
  <c r="K543" i="32"/>
  <c r="AA543" i="32"/>
  <c r="P502" i="32"/>
  <c r="V502" i="32"/>
  <c r="Q502" i="32"/>
  <c r="N502" i="32"/>
  <c r="K502" i="32"/>
  <c r="Y502" i="32"/>
  <c r="J502" i="32"/>
  <c r="H502" i="32"/>
  <c r="W502" i="32"/>
  <c r="N239" i="32"/>
  <c r="O239" i="32"/>
  <c r="S239" i="32"/>
  <c r="X239" i="32"/>
  <c r="L239" i="32"/>
  <c r="K239" i="32"/>
  <c r="BS239" i="31"/>
  <c r="BT239" i="31" s="1"/>
  <c r="AB239" i="32"/>
  <c r="AA239" i="32"/>
  <c r="BP239" i="31"/>
  <c r="Z117" i="32"/>
  <c r="V117" i="32"/>
  <c r="Y117" i="32"/>
  <c r="M78" i="32"/>
  <c r="J78" i="32"/>
  <c r="S78" i="32"/>
  <c r="R78" i="32"/>
  <c r="AA78" i="32"/>
  <c r="Z78" i="32"/>
  <c r="I78" i="32"/>
  <c r="Q78" i="32"/>
  <c r="X78" i="32"/>
  <c r="W78" i="32"/>
  <c r="V78" i="32"/>
  <c r="N78" i="32"/>
  <c r="BL583" i="31"/>
  <c r="BJ583" i="31"/>
  <c r="BJ551" i="31"/>
  <c r="M31" i="32"/>
  <c r="Q31" i="32"/>
  <c r="X31" i="32"/>
  <c r="H31" i="32"/>
  <c r="J31" i="32"/>
  <c r="W31" i="32"/>
  <c r="AB31" i="32"/>
  <c r="U31" i="32"/>
  <c r="K31" i="32"/>
  <c r="Z31" i="32"/>
  <c r="Y31" i="32"/>
  <c r="O31" i="32"/>
  <c r="V31" i="32"/>
  <c r="W533" i="32"/>
  <c r="AA618" i="32"/>
  <c r="K618" i="32"/>
  <c r="M536" i="32"/>
  <c r="R536" i="32"/>
  <c r="Y536" i="32"/>
  <c r="AA536" i="32"/>
  <c r="V536" i="32"/>
  <c r="AB536" i="32"/>
  <c r="H536" i="32"/>
  <c r="BS536" i="31"/>
  <c r="BT536" i="31" s="1"/>
  <c r="J536" i="32"/>
  <c r="BP536" i="31"/>
  <c r="I536" i="32"/>
  <c r="N536" i="32"/>
  <c r="N422" i="32"/>
  <c r="L422" i="32"/>
  <c r="AB422" i="32"/>
  <c r="Q422" i="32"/>
  <c r="K422" i="32"/>
  <c r="O422" i="32"/>
  <c r="L525" i="32"/>
  <c r="S525" i="32"/>
  <c r="N525" i="32"/>
  <c r="T525" i="32"/>
  <c r="P525" i="32"/>
  <c r="AB525" i="32"/>
  <c r="H525" i="32"/>
  <c r="BS525" i="31"/>
  <c r="BT525" i="31" s="1"/>
  <c r="O525" i="32"/>
  <c r="Y525" i="32"/>
  <c r="BP525" i="31"/>
  <c r="K525" i="32"/>
  <c r="V525" i="32"/>
  <c r="BS31" i="31"/>
  <c r="BT31" i="31" s="1"/>
  <c r="O659" i="32"/>
  <c r="R525" i="32"/>
  <c r="M409" i="32"/>
  <c r="Z409" i="32"/>
  <c r="K409" i="32"/>
  <c r="W409" i="32"/>
  <c r="N19" i="32"/>
  <c r="W19" i="32"/>
  <c r="T19" i="32"/>
  <c r="M237" i="32"/>
  <c r="O237" i="32"/>
  <c r="N237" i="32"/>
  <c r="U237" i="32"/>
  <c r="R237" i="32"/>
  <c r="T237" i="32"/>
  <c r="P237" i="32"/>
  <c r="Q237" i="32"/>
  <c r="J237" i="32"/>
  <c r="AA237" i="32"/>
  <c r="L237" i="32"/>
  <c r="AA513" i="32"/>
  <c r="U513" i="32"/>
  <c r="L513" i="32"/>
  <c r="X513" i="32"/>
  <c r="AB513" i="32"/>
  <c r="T513" i="32"/>
  <c r="M513" i="32"/>
  <c r="Q513" i="32"/>
  <c r="R513" i="32"/>
  <c r="N513" i="32"/>
  <c r="J513" i="32"/>
  <c r="H513" i="32"/>
  <c r="O513" i="32"/>
  <c r="V513" i="32"/>
  <c r="Y513" i="32"/>
  <c r="S237" i="32"/>
  <c r="AA175" i="32"/>
  <c r="H175" i="32"/>
  <c r="V175" i="32"/>
  <c r="BP175" i="31"/>
  <c r="Y175" i="32"/>
  <c r="BS175" i="31"/>
  <c r="BT175" i="31" s="1"/>
  <c r="BL502" i="31"/>
  <c r="BJ502" i="31"/>
  <c r="M477" i="32"/>
  <c r="BS477" i="31"/>
  <c r="BT477" i="31" s="1"/>
  <c r="I477" i="32"/>
  <c r="J477" i="32"/>
  <c r="M434" i="32"/>
  <c r="R434" i="32"/>
  <c r="W434" i="32"/>
  <c r="M339" i="32"/>
  <c r="Q339" i="32"/>
  <c r="S339" i="32"/>
  <c r="K339" i="32"/>
  <c r="Z339" i="32"/>
  <c r="W339" i="32"/>
  <c r="X339" i="32"/>
  <c r="AA339" i="32"/>
  <c r="R339" i="32"/>
  <c r="M50" i="32"/>
  <c r="N50" i="32"/>
  <c r="W50" i="32"/>
  <c r="K50" i="32"/>
  <c r="O50" i="32"/>
  <c r="I50" i="32"/>
  <c r="P50" i="32"/>
  <c r="BS50" i="31"/>
  <c r="BT50" i="31" s="1"/>
  <c r="BS513" i="31"/>
  <c r="BT513" i="31" s="1"/>
  <c r="Y659" i="32"/>
  <c r="T536" i="32"/>
  <c r="X237" i="32"/>
  <c r="J615" i="32"/>
  <c r="BJ697" i="31"/>
  <c r="BJ699" i="31"/>
  <c r="S90" i="32"/>
  <c r="J90" i="32"/>
  <c r="I90" i="32"/>
  <c r="P90" i="32"/>
  <c r="M90" i="32"/>
  <c r="AB90" i="32"/>
  <c r="N90" i="32"/>
  <c r="X90" i="32"/>
  <c r="H90" i="32"/>
  <c r="L90" i="32"/>
  <c r="Y90" i="32"/>
  <c r="BJ48" i="31"/>
  <c r="BL48" i="31"/>
  <c r="BS99" i="31"/>
  <c r="BT99" i="31" s="1"/>
  <c r="BP99" i="31"/>
  <c r="L99" i="32"/>
  <c r="AA99" i="32"/>
  <c r="AB99" i="32"/>
  <c r="Q99" i="32"/>
  <c r="J99" i="32"/>
  <c r="Y99" i="32"/>
  <c r="R99" i="32"/>
  <c r="N99" i="32"/>
  <c r="Z99" i="32"/>
  <c r="H99" i="32"/>
  <c r="BS77" i="31"/>
  <c r="BT77" i="31" s="1"/>
  <c r="BP425" i="31"/>
  <c r="BP633" i="31"/>
  <c r="BS90" i="31"/>
  <c r="BT90" i="31" s="1"/>
  <c r="BL506" i="31"/>
  <c r="P251" i="32"/>
  <c r="H339" i="32"/>
  <c r="J281" i="32"/>
  <c r="X533" i="32"/>
  <c r="V659" i="32"/>
  <c r="T449" i="32"/>
  <c r="I77" i="32"/>
  <c r="Z536" i="32"/>
  <c r="Q335" i="32"/>
  <c r="K99" i="32"/>
  <c r="R50" i="32"/>
  <c r="H585" i="32"/>
  <c r="J372" i="32"/>
  <c r="AB686" i="32"/>
  <c r="S313" i="32"/>
  <c r="G568" i="31"/>
  <c r="N568" i="32" s="1"/>
  <c r="AA90" i="32"/>
  <c r="AJ404" i="32"/>
  <c r="I525" i="32"/>
  <c r="AB175" i="32"/>
  <c r="N281" i="32"/>
  <c r="I31" i="32"/>
  <c r="Z237" i="32"/>
  <c r="L633" i="32"/>
  <c r="AA615" i="32"/>
  <c r="Z513" i="32"/>
  <c r="R61" i="32"/>
  <c r="J61" i="32"/>
  <c r="BL169" i="31"/>
  <c r="BJ169" i="31"/>
  <c r="S31" i="32"/>
  <c r="N409" i="32"/>
  <c r="W525" i="32"/>
  <c r="M674" i="32"/>
  <c r="BP537" i="31"/>
  <c r="BS251" i="31"/>
  <c r="BT251" i="31" s="1"/>
  <c r="BS425" i="31"/>
  <c r="BT425" i="31" s="1"/>
  <c r="BS633" i="31"/>
  <c r="BT633" i="31" s="1"/>
  <c r="BL686" i="31"/>
  <c r="BJ321" i="31"/>
  <c r="BS686" i="31"/>
  <c r="BT686" i="31" s="1"/>
  <c r="BJ445" i="31"/>
  <c r="BJ357" i="31"/>
  <c r="BP19" i="31"/>
  <c r="T251" i="32"/>
  <c r="J339" i="32"/>
  <c r="Z77" i="32"/>
  <c r="S536" i="32"/>
  <c r="X99" i="32"/>
  <c r="J50" i="32"/>
  <c r="X585" i="32"/>
  <c r="W372" i="32"/>
  <c r="T686" i="32"/>
  <c r="BL174" i="31"/>
  <c r="BJ174" i="31"/>
  <c r="Q525" i="32"/>
  <c r="P175" i="32"/>
  <c r="R31" i="32"/>
  <c r="W237" i="32"/>
  <c r="P618" i="32"/>
  <c r="N533" i="32"/>
  <c r="Q533" i="32"/>
  <c r="T533" i="32"/>
  <c r="K533" i="32"/>
  <c r="V533" i="32"/>
  <c r="BS533" i="31"/>
  <c r="BT533" i="31" s="1"/>
  <c r="I533" i="32"/>
  <c r="H533" i="32"/>
  <c r="BP533" i="31"/>
  <c r="O533" i="32"/>
  <c r="Y533" i="32"/>
  <c r="P533" i="32"/>
  <c r="M533" i="32"/>
  <c r="BL343" i="31"/>
  <c r="BJ343" i="31"/>
  <c r="U649" i="32"/>
  <c r="AA649" i="32"/>
  <c r="T649" i="32"/>
  <c r="Z649" i="32"/>
  <c r="Q649" i="32"/>
  <c r="W649" i="32"/>
  <c r="AB533" i="32"/>
  <c r="S581" i="32"/>
  <c r="V581" i="32"/>
  <c r="Y581" i="32"/>
  <c r="BP581" i="31"/>
  <c r="BS581" i="31"/>
  <c r="BT581" i="31" s="1"/>
  <c r="N659" i="32"/>
  <c r="Z659" i="32"/>
  <c r="BS659" i="31"/>
  <c r="BT659" i="31" s="1"/>
  <c r="M659" i="32"/>
  <c r="I659" i="32"/>
  <c r="L659" i="32"/>
  <c r="X659" i="32"/>
  <c r="AB659" i="32"/>
  <c r="R659" i="32"/>
  <c r="Q659" i="32"/>
  <c r="S659" i="32"/>
  <c r="L533" i="32"/>
  <c r="Q536" i="32"/>
  <c r="M525" i="32"/>
  <c r="BJ408" i="31"/>
  <c r="R414" i="32"/>
  <c r="AB414" i="32"/>
  <c r="P414" i="32"/>
  <c r="X414" i="32"/>
  <c r="Z414" i="32"/>
  <c r="W414" i="32"/>
  <c r="M449" i="32"/>
  <c r="K449" i="32"/>
  <c r="P449" i="32"/>
  <c r="I449" i="32"/>
  <c r="Y449" i="32"/>
  <c r="AA449" i="32"/>
  <c r="H449" i="32"/>
  <c r="X449" i="32"/>
  <c r="V449" i="32"/>
  <c r="BP449" i="31"/>
  <c r="S449" i="32"/>
  <c r="BS449" i="31"/>
  <c r="BT449" i="31" s="1"/>
  <c r="U633" i="32"/>
  <c r="AB633" i="32"/>
  <c r="O633" i="32"/>
  <c r="R633" i="32"/>
  <c r="N633" i="32"/>
  <c r="T633" i="32"/>
  <c r="P633" i="32"/>
  <c r="K633" i="32"/>
  <c r="W633" i="32"/>
  <c r="I633" i="32"/>
  <c r="H633" i="32"/>
  <c r="M633" i="32"/>
  <c r="AA633" i="32"/>
  <c r="AK404" i="32"/>
  <c r="AM404" i="32"/>
  <c r="AD404" i="32"/>
  <c r="AN404" i="32"/>
  <c r="AI404" i="32"/>
  <c r="BW404" i="31"/>
  <c r="BX404" i="31" s="1"/>
  <c r="AU404" i="32"/>
  <c r="AV404" i="32"/>
  <c r="AT404" i="32"/>
  <c r="AA533" i="32"/>
  <c r="BP79" i="31"/>
  <c r="BS79" i="31"/>
  <c r="BT79" i="31" s="1"/>
  <c r="AH404" i="32"/>
  <c r="K513" i="32"/>
  <c r="BJ604" i="31"/>
  <c r="BL604" i="31"/>
  <c r="M281" i="32"/>
  <c r="K281" i="32"/>
  <c r="S281" i="32"/>
  <c r="R281" i="32"/>
  <c r="Z281" i="32"/>
  <c r="BS281" i="31"/>
  <c r="BT281" i="31" s="1"/>
  <c r="P281" i="32"/>
  <c r="I281" i="32"/>
  <c r="BP281" i="31"/>
  <c r="S615" i="32"/>
  <c r="L615" i="32"/>
  <c r="W615" i="32"/>
  <c r="U615" i="32"/>
  <c r="R615" i="32"/>
  <c r="O615" i="32"/>
  <c r="P615" i="32"/>
  <c r="AB615" i="32"/>
  <c r="T615" i="32"/>
  <c r="K615" i="32"/>
  <c r="V615" i="32"/>
  <c r="M313" i="32"/>
  <c r="L313" i="32"/>
  <c r="N313" i="32"/>
  <c r="AB313" i="32"/>
  <c r="H313" i="32"/>
  <c r="O313" i="32"/>
  <c r="Y313" i="32"/>
  <c r="U313" i="32"/>
  <c r="V313" i="32"/>
  <c r="BS313" i="31"/>
  <c r="BT313" i="31" s="1"/>
  <c r="J313" i="32"/>
  <c r="BP313" i="31"/>
  <c r="N335" i="32"/>
  <c r="J335" i="32"/>
  <c r="P335" i="32"/>
  <c r="BS335" i="31"/>
  <c r="BT335" i="31" s="1"/>
  <c r="R335" i="32"/>
  <c r="V335" i="32"/>
  <c r="BP335" i="31"/>
  <c r="M335" i="32"/>
  <c r="U335" i="32"/>
  <c r="H335" i="32"/>
  <c r="Z335" i="32"/>
  <c r="Y335" i="32"/>
  <c r="I335" i="32"/>
  <c r="L251" i="32"/>
  <c r="H281" i="32"/>
  <c r="U449" i="32"/>
  <c r="M425" i="32"/>
  <c r="K335" i="32"/>
  <c r="U50" i="32"/>
  <c r="T585" i="32"/>
  <c r="P313" i="32"/>
  <c r="V633" i="32"/>
  <c r="P513" i="32"/>
  <c r="M67" i="32"/>
  <c r="H67" i="32"/>
  <c r="BP67" i="31"/>
  <c r="BS67" i="31"/>
  <c r="BT67" i="31" s="1"/>
  <c r="BJ158" i="31"/>
  <c r="BJ69" i="31"/>
  <c r="BP251" i="31"/>
  <c r="BS19" i="31"/>
  <c r="BT19" i="31" s="1"/>
  <c r="AB339" i="32"/>
  <c r="X281" i="32"/>
  <c r="Z533" i="32"/>
  <c r="P659" i="32"/>
  <c r="Z449" i="32"/>
  <c r="V77" i="32"/>
  <c r="R77" i="32"/>
  <c r="U536" i="32"/>
  <c r="O335" i="32"/>
  <c r="S99" i="32"/>
  <c r="V50" i="32"/>
  <c r="L50" i="32"/>
  <c r="O686" i="32"/>
  <c r="BK629" i="31"/>
  <c r="BK628" i="31"/>
  <c r="BL196" i="31"/>
  <c r="BJ196" i="31"/>
  <c r="X313" i="32"/>
  <c r="U525" i="32"/>
  <c r="M615" i="32"/>
  <c r="S422" i="32"/>
  <c r="T31" i="32"/>
  <c r="Z633" i="32"/>
  <c r="N581" i="32"/>
  <c r="H425" i="32"/>
  <c r="T618" i="32"/>
  <c r="BP31" i="31"/>
  <c r="K536" i="32"/>
  <c r="P31" i="32"/>
  <c r="Y633" i="32"/>
  <c r="V585" i="32"/>
  <c r="I585" i="32"/>
  <c r="BS585" i="31"/>
  <c r="BT585" i="31" s="1"/>
  <c r="R585" i="32"/>
  <c r="BP585" i="31"/>
  <c r="J585" i="32"/>
  <c r="P585" i="32"/>
  <c r="AA585" i="32"/>
  <c r="Z585" i="32"/>
  <c r="N251" i="32"/>
  <c r="R251" i="32"/>
  <c r="V251" i="32"/>
  <c r="U251" i="32"/>
  <c r="Y251" i="32"/>
  <c r="M251" i="32"/>
  <c r="Z251" i="32"/>
  <c r="H251" i="32"/>
  <c r="I251" i="32"/>
  <c r="W251" i="32"/>
  <c r="M372" i="32"/>
  <c r="X372" i="32"/>
  <c r="R372" i="32"/>
  <c r="AB372" i="32"/>
  <c r="N372" i="32"/>
  <c r="Z372" i="32"/>
  <c r="Q372" i="32"/>
  <c r="BP372" i="31"/>
  <c r="U372" i="32"/>
  <c r="T372" i="32"/>
  <c r="BS372" i="31"/>
  <c r="BT372" i="31" s="1"/>
  <c r="N585" i="32"/>
  <c r="BL57" i="31"/>
  <c r="BJ57" i="31"/>
  <c r="AQ404" i="32"/>
  <c r="G676" i="31"/>
  <c r="J676" i="32" s="1"/>
  <c r="BP339" i="31"/>
  <c r="BP237" i="31"/>
  <c r="AA251" i="32"/>
  <c r="U339" i="32"/>
  <c r="U281" i="32"/>
  <c r="S533" i="32"/>
  <c r="J659" i="32"/>
  <c r="W449" i="32"/>
  <c r="Y77" i="32"/>
  <c r="J77" i="32"/>
  <c r="BP559" i="31"/>
  <c r="BS559" i="31"/>
  <c r="BT559" i="31" s="1"/>
  <c r="G612" i="31"/>
  <c r="J612" i="32" s="1"/>
  <c r="O536" i="32"/>
  <c r="W335" i="32"/>
  <c r="P99" i="32"/>
  <c r="H50" i="32"/>
  <c r="AB50" i="32"/>
  <c r="S585" i="32"/>
  <c r="S372" i="32"/>
  <c r="H686" i="32"/>
  <c r="S686" i="32"/>
  <c r="R67" i="32"/>
  <c r="I313" i="32"/>
  <c r="V90" i="32"/>
  <c r="AA525" i="32"/>
  <c r="J633" i="32"/>
  <c r="P581" i="32"/>
  <c r="V425" i="32"/>
  <c r="BJ657" i="31"/>
  <c r="O618" i="32"/>
  <c r="BJ625" i="31"/>
  <c r="L449" i="32"/>
  <c r="W601" i="32"/>
  <c r="Z601" i="32"/>
  <c r="S601" i="32"/>
  <c r="I372" i="32"/>
  <c r="J525" i="32"/>
  <c r="AA31" i="32"/>
  <c r="BS339" i="31"/>
  <c r="BT339" i="31" s="1"/>
  <c r="BS237" i="31"/>
  <c r="BT237" i="31" s="1"/>
  <c r="BL90" i="31"/>
  <c r="N31" i="32"/>
  <c r="K251" i="32"/>
  <c r="O339" i="32"/>
  <c r="AB281" i="32"/>
  <c r="Y674" i="32"/>
  <c r="N449" i="32"/>
  <c r="L414" i="32"/>
  <c r="J533" i="32"/>
  <c r="W659" i="32"/>
  <c r="J449" i="32"/>
  <c r="H77" i="32"/>
  <c r="L536" i="32"/>
  <c r="AB335" i="32"/>
  <c r="W99" i="32"/>
  <c r="L434" i="32"/>
  <c r="Y50" i="32"/>
  <c r="Q585" i="32"/>
  <c r="P372" i="32"/>
  <c r="Y686" i="32"/>
  <c r="K313" i="32"/>
  <c r="I19" i="32"/>
  <c r="K90" i="32"/>
  <c r="H237" i="32"/>
  <c r="X633" i="32"/>
  <c r="Z581" i="32"/>
  <c r="W425" i="32"/>
  <c r="BK257" i="31"/>
  <c r="BK256" i="31"/>
  <c r="H426" i="32"/>
  <c r="K426" i="32"/>
  <c r="Y546" i="32"/>
  <c r="Z546" i="32"/>
  <c r="H81" i="32"/>
  <c r="AA149" i="32"/>
  <c r="P149" i="32"/>
  <c r="Y551" i="32"/>
  <c r="I551" i="32"/>
  <c r="P693" i="32"/>
  <c r="G460" i="31"/>
  <c r="M460" i="32" s="1"/>
  <c r="BP551" i="31"/>
  <c r="V426" i="32"/>
  <c r="Q426" i="32"/>
  <c r="V546" i="32"/>
  <c r="I546" i="32"/>
  <c r="V81" i="32"/>
  <c r="U149" i="32"/>
  <c r="H551" i="32"/>
  <c r="K551" i="32"/>
  <c r="Y693" i="32"/>
  <c r="Z693" i="32"/>
  <c r="BS551" i="31"/>
  <c r="BT551" i="31" s="1"/>
  <c r="Y426" i="32"/>
  <c r="S426" i="32"/>
  <c r="H546" i="32"/>
  <c r="J546" i="32"/>
  <c r="J81" i="32"/>
  <c r="Q149" i="32"/>
  <c r="V551" i="32"/>
  <c r="T551" i="32"/>
  <c r="V693" i="32"/>
  <c r="W693" i="32"/>
  <c r="BJ374" i="31"/>
  <c r="BP426" i="31"/>
  <c r="Z529" i="32"/>
  <c r="Z426" i="32"/>
  <c r="J426" i="32"/>
  <c r="O546" i="32"/>
  <c r="T546" i="32"/>
  <c r="Z81" i="32"/>
  <c r="K149" i="32"/>
  <c r="M551" i="32"/>
  <c r="Q551" i="32"/>
  <c r="O551" i="32"/>
  <c r="H693" i="32"/>
  <c r="J693" i="32"/>
  <c r="BP546" i="31"/>
  <c r="BS426" i="31"/>
  <c r="BT426" i="31" s="1"/>
  <c r="X426" i="32"/>
  <c r="L426" i="32"/>
  <c r="AA546" i="32"/>
  <c r="AB546" i="32"/>
  <c r="S149" i="32"/>
  <c r="W551" i="32"/>
  <c r="AB551" i="32"/>
  <c r="R693" i="32"/>
  <c r="U693" i="32"/>
  <c r="V477" i="32"/>
  <c r="Q477" i="32"/>
  <c r="L418" i="32"/>
  <c r="U595" i="32"/>
  <c r="O414" i="32"/>
  <c r="M19" i="32"/>
  <c r="V434" i="32"/>
  <c r="Z434" i="32"/>
  <c r="S25" i="32"/>
  <c r="Y409" i="32"/>
  <c r="I409" i="32"/>
  <c r="N238" i="32"/>
  <c r="K238" i="32"/>
  <c r="X393" i="32"/>
  <c r="X651" i="32"/>
  <c r="J19" i="32"/>
  <c r="R418" i="32"/>
  <c r="P649" i="32"/>
  <c r="X122" i="32"/>
  <c r="P422" i="32"/>
  <c r="H581" i="32"/>
  <c r="J581" i="32"/>
  <c r="R618" i="32"/>
  <c r="S543" i="32"/>
  <c r="Z418" i="32"/>
  <c r="BJ668" i="31"/>
  <c r="J122" i="32"/>
  <c r="AB418" i="32"/>
  <c r="BP182" i="31"/>
  <c r="BL678" i="31"/>
  <c r="BP422" i="31"/>
  <c r="G597" i="31"/>
  <c r="W597" i="32" s="1"/>
  <c r="BL434" i="31"/>
  <c r="BJ362" i="31"/>
  <c r="BJ414" i="31"/>
  <c r="BS238" i="31"/>
  <c r="BT238" i="31" s="1"/>
  <c r="BP122" i="31"/>
  <c r="BJ277" i="31"/>
  <c r="BS422" i="31"/>
  <c r="BT422" i="31" s="1"/>
  <c r="BS543" i="31"/>
  <c r="BT543" i="31" s="1"/>
  <c r="N477" i="32"/>
  <c r="AB477" i="32"/>
  <c r="BS418" i="31"/>
  <c r="BT418" i="31" s="1"/>
  <c r="U414" i="32"/>
  <c r="Y434" i="32"/>
  <c r="I434" i="32"/>
  <c r="W25" i="32"/>
  <c r="H409" i="32"/>
  <c r="Q409" i="32"/>
  <c r="V238" i="32"/>
  <c r="Q238" i="32"/>
  <c r="Y393" i="32"/>
  <c r="I393" i="32"/>
  <c r="AB651" i="32"/>
  <c r="H418" i="32"/>
  <c r="AB19" i="32"/>
  <c r="S649" i="32"/>
  <c r="M581" i="32"/>
  <c r="U122" i="32"/>
  <c r="U422" i="32"/>
  <c r="N418" i="32"/>
  <c r="U581" i="32"/>
  <c r="X581" i="32"/>
  <c r="L618" i="32"/>
  <c r="U543" i="32"/>
  <c r="AA651" i="32"/>
  <c r="BJ590" i="31"/>
  <c r="W595" i="32"/>
  <c r="BJ287" i="31"/>
  <c r="BJ271" i="31"/>
  <c r="BJ152" i="31"/>
  <c r="BL341" i="31"/>
  <c r="BJ341" i="31"/>
  <c r="BP543" i="31"/>
  <c r="BJ84" i="31"/>
  <c r="BL414" i="31"/>
  <c r="BP238" i="31"/>
  <c r="BS122" i="31"/>
  <c r="BT122" i="31" s="1"/>
  <c r="BJ67" i="31"/>
  <c r="T595" i="32"/>
  <c r="H595" i="32"/>
  <c r="R595" i="32"/>
  <c r="R477" i="32"/>
  <c r="L477" i="32"/>
  <c r="J414" i="32"/>
  <c r="Q418" i="32"/>
  <c r="N434" i="32"/>
  <c r="O434" i="32"/>
  <c r="Z25" i="32"/>
  <c r="V409" i="32"/>
  <c r="AB409" i="32"/>
  <c r="H238" i="32"/>
  <c r="Z238" i="32"/>
  <c r="V393" i="32"/>
  <c r="K393" i="32"/>
  <c r="S651" i="32"/>
  <c r="M238" i="32"/>
  <c r="L19" i="32"/>
  <c r="V649" i="32"/>
  <c r="R649" i="32"/>
  <c r="I122" i="32"/>
  <c r="W422" i="32"/>
  <c r="L581" i="32"/>
  <c r="I581" i="32"/>
  <c r="V418" i="32"/>
  <c r="S595" i="32"/>
  <c r="W618" i="32"/>
  <c r="O543" i="32"/>
  <c r="M422" i="32"/>
  <c r="P418" i="32"/>
  <c r="K651" i="32"/>
  <c r="J418" i="32"/>
  <c r="S414" i="32"/>
  <c r="K25" i="32"/>
  <c r="T651" i="32"/>
  <c r="W122" i="32"/>
  <c r="I618" i="32"/>
  <c r="BJ384" i="31"/>
  <c r="BJ386" i="31"/>
  <c r="BS409" i="31"/>
  <c r="BT409" i="31" s="1"/>
  <c r="BJ272" i="31"/>
  <c r="G386" i="31"/>
  <c r="AB386" i="32" s="1"/>
  <c r="BP618" i="31"/>
  <c r="T418" i="32"/>
  <c r="AA418" i="32"/>
  <c r="S477" i="32"/>
  <c r="O477" i="32"/>
  <c r="O418" i="32"/>
  <c r="N414" i="32"/>
  <c r="AA414" i="32"/>
  <c r="M418" i="32"/>
  <c r="H434" i="32"/>
  <c r="J434" i="32"/>
  <c r="X25" i="32"/>
  <c r="R409" i="32"/>
  <c r="O409" i="32"/>
  <c r="L595" i="32"/>
  <c r="Y238" i="32"/>
  <c r="R238" i="32"/>
  <c r="H393" i="32"/>
  <c r="U393" i="32"/>
  <c r="I651" i="32"/>
  <c r="P595" i="32"/>
  <c r="N122" i="32"/>
  <c r="U19" i="32"/>
  <c r="H649" i="32"/>
  <c r="K649" i="32"/>
  <c r="S122" i="32"/>
  <c r="X422" i="32"/>
  <c r="R581" i="32"/>
  <c r="K581" i="32"/>
  <c r="Q618" i="32"/>
  <c r="AB543" i="32"/>
  <c r="BL28" i="31"/>
  <c r="BJ28" i="31"/>
  <c r="BS595" i="31"/>
  <c r="BT595" i="31" s="1"/>
  <c r="O651" i="32"/>
  <c r="M618" i="32"/>
  <c r="X618" i="32"/>
  <c r="J595" i="32"/>
  <c r="J649" i="32"/>
  <c r="BP409" i="31"/>
  <c r="BJ361" i="31"/>
  <c r="BS434" i="31"/>
  <c r="BT434" i="31" s="1"/>
  <c r="BJ107" i="31"/>
  <c r="BK642" i="31"/>
  <c r="BS618" i="31"/>
  <c r="BT618" i="31" s="1"/>
  <c r="U418" i="32"/>
  <c r="X595" i="32"/>
  <c r="X477" i="32"/>
  <c r="U477" i="32"/>
  <c r="K418" i="32"/>
  <c r="H414" i="32"/>
  <c r="K414" i="32"/>
  <c r="AA434" i="32"/>
  <c r="AB434" i="32"/>
  <c r="R25" i="32"/>
  <c r="X409" i="32"/>
  <c r="L409" i="32"/>
  <c r="O238" i="32"/>
  <c r="P238" i="32"/>
  <c r="N393" i="32"/>
  <c r="O393" i="32"/>
  <c r="H651" i="32"/>
  <c r="L651" i="32"/>
  <c r="V19" i="32"/>
  <c r="X19" i="32"/>
  <c r="Y649" i="32"/>
  <c r="AB649" i="32"/>
  <c r="AA122" i="32"/>
  <c r="Y422" i="32"/>
  <c r="Z422" i="32"/>
  <c r="AB581" i="32"/>
  <c r="O581" i="32"/>
  <c r="Z618" i="32"/>
  <c r="L543" i="32"/>
  <c r="R651" i="32"/>
  <c r="Q543" i="32"/>
  <c r="Z595" i="32"/>
  <c r="BL465" i="31"/>
  <c r="BP393" i="31"/>
  <c r="BP651" i="31"/>
  <c r="G699" i="31"/>
  <c r="R699" i="32" s="1"/>
  <c r="BP434" i="31"/>
  <c r="BJ416" i="31"/>
  <c r="M651" i="32"/>
  <c r="N618" i="32"/>
  <c r="P477" i="32"/>
  <c r="AA477" i="32"/>
  <c r="S418" i="32"/>
  <c r="V414" i="32"/>
  <c r="Q414" i="32"/>
  <c r="K434" i="32"/>
  <c r="T434" i="32"/>
  <c r="S409" i="32"/>
  <c r="U409" i="32"/>
  <c r="AA238" i="32"/>
  <c r="L238" i="32"/>
  <c r="AB393" i="32"/>
  <c r="Z393" i="32"/>
  <c r="Y651" i="32"/>
  <c r="Q651" i="32"/>
  <c r="I595" i="32"/>
  <c r="H19" i="32"/>
  <c r="AA19" i="32"/>
  <c r="N649" i="32"/>
  <c r="L649" i="32"/>
  <c r="Y122" i="32"/>
  <c r="V422" i="32"/>
  <c r="I422" i="32"/>
  <c r="AA581" i="32"/>
  <c r="Q595" i="32"/>
  <c r="H618" i="32"/>
  <c r="AB618" i="32"/>
  <c r="T543" i="32"/>
  <c r="BJ645" i="31"/>
  <c r="J25" i="32"/>
  <c r="P393" i="32"/>
  <c r="U618" i="32"/>
  <c r="J409" i="32"/>
  <c r="S393" i="32"/>
  <c r="R422" i="32"/>
  <c r="S618" i="32"/>
  <c r="Z543" i="32"/>
  <c r="BS393" i="31"/>
  <c r="BT393" i="31" s="1"/>
  <c r="BP649" i="31"/>
  <c r="BP331" i="31"/>
  <c r="BS651" i="31"/>
  <c r="BT651" i="31" s="1"/>
  <c r="BJ467" i="31"/>
  <c r="W477" i="32"/>
  <c r="I418" i="32"/>
  <c r="Y414" i="32"/>
  <c r="T414" i="32"/>
  <c r="U434" i="32"/>
  <c r="P434" i="32"/>
  <c r="T409" i="32"/>
  <c r="AA409" i="32"/>
  <c r="X238" i="32"/>
  <c r="J238" i="32"/>
  <c r="AA393" i="32"/>
  <c r="R393" i="32"/>
  <c r="V651" i="32"/>
  <c r="P651" i="32"/>
  <c r="Y19" i="32"/>
  <c r="P19" i="32"/>
  <c r="X649" i="32"/>
  <c r="O649" i="32"/>
  <c r="V122" i="32"/>
  <c r="H422" i="32"/>
  <c r="J422" i="32"/>
  <c r="T581" i="32"/>
  <c r="V618" i="32"/>
  <c r="J618" i="32"/>
  <c r="N543" i="32"/>
  <c r="BJ122" i="31"/>
  <c r="Y25" i="32"/>
  <c r="BS649" i="31"/>
  <c r="BT649" i="31" s="1"/>
  <c r="BP477" i="31"/>
  <c r="N595" i="32"/>
  <c r="K477" i="32"/>
  <c r="W418" i="32"/>
  <c r="I414" i="32"/>
  <c r="Q434" i="32"/>
  <c r="S434" i="32"/>
  <c r="P409" i="32"/>
  <c r="I238" i="32"/>
  <c r="W393" i="32"/>
  <c r="J393" i="32"/>
  <c r="J651" i="32"/>
  <c r="W651" i="32"/>
  <c r="O595" i="32"/>
  <c r="O19" i="32"/>
  <c r="Z19" i="32"/>
  <c r="I649" i="32"/>
  <c r="AA422" i="32"/>
  <c r="T422" i="32"/>
  <c r="Y618" i="32"/>
  <c r="R543" i="32"/>
  <c r="BJ683" i="31"/>
  <c r="M176" i="32"/>
  <c r="AA176" i="32"/>
  <c r="H176" i="32"/>
  <c r="Z176" i="32"/>
  <c r="X176" i="32"/>
  <c r="AA216" i="32"/>
  <c r="T216" i="32"/>
  <c r="I216" i="32"/>
  <c r="S216" i="32"/>
  <c r="Q216" i="32"/>
  <c r="K216" i="32"/>
  <c r="R216" i="32"/>
  <c r="L216" i="32"/>
  <c r="Z216" i="32"/>
  <c r="Y216" i="32"/>
  <c r="J216" i="32"/>
  <c r="H216" i="32"/>
  <c r="P216" i="32"/>
  <c r="V216" i="32"/>
  <c r="W216" i="32"/>
  <c r="O216" i="32"/>
  <c r="P67" i="32"/>
  <c r="J67" i="32"/>
  <c r="H646" i="32"/>
  <c r="U646" i="32"/>
  <c r="BP646" i="31"/>
  <c r="N646" i="32"/>
  <c r="AB646" i="32"/>
  <c r="R646" i="32"/>
  <c r="I646" i="32"/>
  <c r="Y646" i="32"/>
  <c r="Q646" i="32"/>
  <c r="O646" i="32"/>
  <c r="X646" i="32"/>
  <c r="K646" i="32"/>
  <c r="J646" i="32"/>
  <c r="M646" i="32"/>
  <c r="L646" i="32"/>
  <c r="Z646" i="32"/>
  <c r="T646" i="32"/>
  <c r="W646" i="32"/>
  <c r="AA646" i="32"/>
  <c r="P646" i="32"/>
  <c r="V646" i="32"/>
  <c r="BS646" i="31"/>
  <c r="BT646" i="31" s="1"/>
  <c r="S646" i="32"/>
  <c r="Y332" i="32"/>
  <c r="AA332" i="32"/>
  <c r="R332" i="32"/>
  <c r="T332" i="32"/>
  <c r="J332" i="32"/>
  <c r="I332" i="32"/>
  <c r="H332" i="32"/>
  <c r="W332" i="32"/>
  <c r="X332" i="32"/>
  <c r="K332" i="32"/>
  <c r="N332" i="32"/>
  <c r="Z332" i="32"/>
  <c r="P332" i="32"/>
  <c r="O332" i="32"/>
  <c r="L332" i="32"/>
  <c r="Q332" i="32"/>
  <c r="AB332" i="32"/>
  <c r="BS332" i="31"/>
  <c r="BT332" i="31" s="1"/>
  <c r="BP332" i="31"/>
  <c r="M332" i="32"/>
  <c r="U332" i="32"/>
  <c r="V332" i="32"/>
  <c r="S332" i="32"/>
  <c r="O67" i="32"/>
  <c r="AB67" i="32"/>
  <c r="U67" i="32"/>
  <c r="T67" i="32"/>
  <c r="S67" i="32"/>
  <c r="L67" i="32"/>
  <c r="AA67" i="32"/>
  <c r="S451" i="32"/>
  <c r="BJ138" i="31"/>
  <c r="K67" i="32"/>
  <c r="J451" i="32"/>
  <c r="BL216" i="31"/>
  <c r="Q67" i="32"/>
  <c r="W451" i="32"/>
  <c r="X67" i="32"/>
  <c r="U166" i="32"/>
  <c r="AB451" i="32"/>
  <c r="M166" i="32"/>
  <c r="V67" i="32"/>
  <c r="W67" i="32"/>
  <c r="AB166" i="32"/>
  <c r="BJ572" i="31"/>
  <c r="BJ360" i="31"/>
  <c r="Y67" i="32"/>
  <c r="I67" i="32"/>
  <c r="K166" i="32"/>
  <c r="N67" i="32"/>
  <c r="Z67" i="32"/>
  <c r="Z166" i="32"/>
  <c r="AG677" i="32"/>
  <c r="AG142" i="32"/>
  <c r="AF113" i="32"/>
  <c r="AE307" i="32"/>
  <c r="AG472" i="32"/>
  <c r="AF490" i="32"/>
  <c r="BP22" i="31"/>
  <c r="BJ389" i="31"/>
  <c r="AG307" i="32"/>
  <c r="AF306" i="32"/>
  <c r="AF420" i="32"/>
  <c r="AG256" i="32"/>
  <c r="N695" i="32"/>
  <c r="M695" i="32"/>
  <c r="J695" i="32"/>
  <c r="P695" i="32"/>
  <c r="BS695" i="31"/>
  <c r="BT695" i="31" s="1"/>
  <c r="Z695" i="32"/>
  <c r="BP695" i="31"/>
  <c r="K695" i="32"/>
  <c r="I695" i="32"/>
  <c r="L695" i="32"/>
  <c r="X695" i="32"/>
  <c r="N604" i="32"/>
  <c r="BS604" i="31"/>
  <c r="BT604" i="31" s="1"/>
  <c r="M604" i="32"/>
  <c r="BP604" i="31"/>
  <c r="Z604" i="32"/>
  <c r="R604" i="32"/>
  <c r="Q604" i="32"/>
  <c r="U604" i="32"/>
  <c r="K604" i="32"/>
  <c r="L604" i="32"/>
  <c r="AA604" i="32"/>
  <c r="T695" i="32"/>
  <c r="V604" i="32"/>
  <c r="H117" i="32"/>
  <c r="BL81" i="31"/>
  <c r="BJ81" i="31"/>
  <c r="AF388" i="32"/>
  <c r="AG388" i="32"/>
  <c r="BJ529" i="31"/>
  <c r="AB117" i="32"/>
  <c r="S604" i="32"/>
  <c r="X684" i="32"/>
  <c r="L166" i="32"/>
  <c r="X437" i="32"/>
  <c r="H437" i="32"/>
  <c r="BS437" i="31"/>
  <c r="BT437" i="31" s="1"/>
  <c r="S437" i="32"/>
  <c r="BP437" i="31"/>
  <c r="P437" i="32"/>
  <c r="M437" i="32"/>
  <c r="Q437" i="32"/>
  <c r="U437" i="32"/>
  <c r="T437" i="32"/>
  <c r="R437" i="32"/>
  <c r="AE35" i="32"/>
  <c r="AF35" i="32"/>
  <c r="H652" i="32"/>
  <c r="X453" i="32"/>
  <c r="K61" i="32"/>
  <c r="X117" i="32"/>
  <c r="V695" i="32"/>
  <c r="U81" i="32"/>
  <c r="P604" i="32"/>
  <c r="AF555" i="32"/>
  <c r="S549" i="32"/>
  <c r="Q672" i="32"/>
  <c r="N437" i="32"/>
  <c r="R175" i="32"/>
  <c r="V601" i="32"/>
  <c r="I684" i="32"/>
  <c r="AA166" i="32"/>
  <c r="Y176" i="32"/>
  <c r="AA425" i="32"/>
  <c r="X425" i="32"/>
  <c r="S425" i="32"/>
  <c r="N425" i="32"/>
  <c r="P425" i="32"/>
  <c r="L425" i="32"/>
  <c r="J425" i="32"/>
  <c r="AB425" i="32"/>
  <c r="AG210" i="32"/>
  <c r="AE431" i="32"/>
  <c r="AF431" i="32"/>
  <c r="J345" i="32"/>
  <c r="Z345" i="32"/>
  <c r="T345" i="32"/>
  <c r="I345" i="32"/>
  <c r="N345" i="32"/>
  <c r="P345" i="32"/>
  <c r="M345" i="32"/>
  <c r="W345" i="32"/>
  <c r="BS345" i="31"/>
  <c r="BT345" i="31" s="1"/>
  <c r="AA345" i="32"/>
  <c r="K345" i="32"/>
  <c r="BP345" i="31"/>
  <c r="L345" i="32"/>
  <c r="AB345" i="32"/>
  <c r="O345" i="32"/>
  <c r="Y345" i="32"/>
  <c r="Q345" i="32"/>
  <c r="R345" i="32"/>
  <c r="X345" i="32"/>
  <c r="S345" i="32"/>
  <c r="V345" i="32"/>
  <c r="H345" i="32"/>
  <c r="U345" i="32"/>
  <c r="H698" i="32"/>
  <c r="Y698" i="32"/>
  <c r="T61" i="32"/>
  <c r="BL453" i="31"/>
  <c r="BJ453" i="31"/>
  <c r="M398" i="32"/>
  <c r="V398" i="32"/>
  <c r="R398" i="32"/>
  <c r="S398" i="32"/>
  <c r="AA398" i="32"/>
  <c r="P398" i="32"/>
  <c r="W398" i="32"/>
  <c r="L398" i="32"/>
  <c r="Q398" i="32"/>
  <c r="U398" i="32"/>
  <c r="K398" i="32"/>
  <c r="AB398" i="32"/>
  <c r="N398" i="32"/>
  <c r="Y695" i="32"/>
  <c r="I81" i="32"/>
  <c r="I604" i="32"/>
  <c r="K687" i="32"/>
  <c r="X687" i="32"/>
  <c r="AB687" i="32"/>
  <c r="U687" i="32"/>
  <c r="O687" i="32"/>
  <c r="J687" i="32"/>
  <c r="V687" i="32"/>
  <c r="L687" i="32"/>
  <c r="I687" i="32"/>
  <c r="Z687" i="32"/>
  <c r="T687" i="32"/>
  <c r="V21" i="32"/>
  <c r="M21" i="32"/>
  <c r="S21" i="32"/>
  <c r="Y21" i="32"/>
  <c r="I21" i="32"/>
  <c r="K21" i="32"/>
  <c r="AA21" i="32"/>
  <c r="U21" i="32"/>
  <c r="J21" i="32"/>
  <c r="Y139" i="32"/>
  <c r="V139" i="32"/>
  <c r="AF257" i="32"/>
  <c r="AE257" i="32"/>
  <c r="L21" i="32"/>
  <c r="T398" i="32"/>
  <c r="V622" i="32"/>
  <c r="I622" i="32"/>
  <c r="X622" i="32"/>
  <c r="K622" i="32"/>
  <c r="Z622" i="32"/>
  <c r="L622" i="32"/>
  <c r="S622" i="32"/>
  <c r="T622" i="32"/>
  <c r="J622" i="32"/>
  <c r="M622" i="32"/>
  <c r="BS545" i="31"/>
  <c r="BT545" i="31" s="1"/>
  <c r="BJ314" i="31"/>
  <c r="BJ527" i="31"/>
  <c r="BS117" i="31"/>
  <c r="BT117" i="31" s="1"/>
  <c r="R453" i="32"/>
  <c r="AA61" i="32"/>
  <c r="AF210" i="32"/>
  <c r="I117" i="32"/>
  <c r="BL279" i="31"/>
  <c r="BJ279" i="31"/>
  <c r="S695" i="32"/>
  <c r="M672" i="32"/>
  <c r="M175" i="32"/>
  <c r="K81" i="32"/>
  <c r="J604" i="32"/>
  <c r="AB21" i="32"/>
  <c r="R622" i="32"/>
  <c r="AE97" i="32"/>
  <c r="T549" i="32"/>
  <c r="S672" i="32"/>
  <c r="AB437" i="32"/>
  <c r="AE556" i="32"/>
  <c r="N687" i="32"/>
  <c r="Q175" i="32"/>
  <c r="Y601" i="32"/>
  <c r="L684" i="32"/>
  <c r="T425" i="32"/>
  <c r="N451" i="32"/>
  <c r="J176" i="32"/>
  <c r="BL528" i="31"/>
  <c r="BJ528" i="31"/>
  <c r="H122" i="32"/>
  <c r="M122" i="32"/>
  <c r="O122" i="32"/>
  <c r="T122" i="32"/>
  <c r="Q122" i="32"/>
  <c r="K122" i="32"/>
  <c r="AB122" i="32"/>
  <c r="Z122" i="32"/>
  <c r="N25" i="32"/>
  <c r="T25" i="32"/>
  <c r="I25" i="32"/>
  <c r="Q25" i="32"/>
  <c r="BS25" i="31"/>
  <c r="BT25" i="31" s="1"/>
  <c r="L25" i="32"/>
  <c r="AA25" i="32"/>
  <c r="BP25" i="31"/>
  <c r="O25" i="32"/>
  <c r="U25" i="32"/>
  <c r="AB25" i="32"/>
  <c r="P25" i="32"/>
  <c r="X604" i="32"/>
  <c r="AA672" i="32"/>
  <c r="AE597" i="32"/>
  <c r="AG597" i="32"/>
  <c r="BS391" i="31"/>
  <c r="BT391" i="31" s="1"/>
  <c r="X61" i="32"/>
  <c r="O695" i="32"/>
  <c r="H684" i="32"/>
  <c r="BL61" i="31"/>
  <c r="BJ61" i="31"/>
  <c r="P529" i="32"/>
  <c r="K529" i="32"/>
  <c r="L529" i="32"/>
  <c r="M529" i="32"/>
  <c r="I529" i="32"/>
  <c r="AB529" i="32"/>
  <c r="Q529" i="32"/>
  <c r="R529" i="32"/>
  <c r="O529" i="32"/>
  <c r="T529" i="32"/>
  <c r="AA529" i="32"/>
  <c r="Y529" i="32"/>
  <c r="AA117" i="32"/>
  <c r="W166" i="32"/>
  <c r="S61" i="32"/>
  <c r="L117" i="32"/>
  <c r="H695" i="32"/>
  <c r="BS687" i="31"/>
  <c r="BT687" i="31" s="1"/>
  <c r="Y188" i="32"/>
  <c r="H188" i="32"/>
  <c r="G689" i="31"/>
  <c r="K689" i="32" s="1"/>
  <c r="BS652" i="31"/>
  <c r="BT652" i="31" s="1"/>
  <c r="J453" i="32"/>
  <c r="AE179" i="32"/>
  <c r="O61" i="32"/>
  <c r="R695" i="32"/>
  <c r="AF179" i="32"/>
  <c r="AB81" i="32"/>
  <c r="O604" i="32"/>
  <c r="P21" i="32"/>
  <c r="P622" i="32"/>
  <c r="BL330" i="31"/>
  <c r="BJ330" i="31"/>
  <c r="O549" i="32"/>
  <c r="AA437" i="32"/>
  <c r="N488" i="32"/>
  <c r="O601" i="32"/>
  <c r="P684" i="32"/>
  <c r="R425" i="32"/>
  <c r="W687" i="32"/>
  <c r="J672" i="32"/>
  <c r="Y672" i="32"/>
  <c r="P672" i="32"/>
  <c r="H672" i="32"/>
  <c r="W672" i="32"/>
  <c r="V672" i="32"/>
  <c r="Z672" i="32"/>
  <c r="N672" i="32"/>
  <c r="U672" i="32"/>
  <c r="BS672" i="31"/>
  <c r="BT672" i="31" s="1"/>
  <c r="R672" i="32"/>
  <c r="BP672" i="31"/>
  <c r="N117" i="32"/>
  <c r="M117" i="32"/>
  <c r="S117" i="32"/>
  <c r="T117" i="32"/>
  <c r="O117" i="32"/>
  <c r="K117" i="32"/>
  <c r="Q117" i="32"/>
  <c r="P117" i="32"/>
  <c r="U117" i="32"/>
  <c r="BP117" i="31"/>
  <c r="AG387" i="32"/>
  <c r="AE387" i="32"/>
  <c r="AB695" i="32"/>
  <c r="M652" i="32"/>
  <c r="Z453" i="32"/>
  <c r="Y453" i="32"/>
  <c r="P453" i="32"/>
  <c r="H453" i="32"/>
  <c r="O453" i="32"/>
  <c r="I453" i="32"/>
  <c r="T453" i="32"/>
  <c r="K453" i="32"/>
  <c r="Z451" i="32"/>
  <c r="H451" i="32"/>
  <c r="P451" i="32"/>
  <c r="V451" i="32"/>
  <c r="K451" i="32"/>
  <c r="Y451" i="32"/>
  <c r="I451" i="32"/>
  <c r="AA451" i="32"/>
  <c r="X451" i="32"/>
  <c r="BP529" i="31"/>
  <c r="BP166" i="31"/>
  <c r="X672" i="32"/>
  <c r="Y652" i="32"/>
  <c r="T176" i="32"/>
  <c r="O176" i="32"/>
  <c r="BS176" i="31"/>
  <c r="BT176" i="31" s="1"/>
  <c r="U176" i="32"/>
  <c r="L176" i="32"/>
  <c r="AB176" i="32"/>
  <c r="S176" i="32"/>
  <c r="N176" i="32"/>
  <c r="R176" i="32"/>
  <c r="P176" i="32"/>
  <c r="BJ684" i="31"/>
  <c r="BL684" i="31"/>
  <c r="BJ451" i="31"/>
  <c r="BL451" i="31"/>
  <c r="BS166" i="31"/>
  <c r="BT166" i="31" s="1"/>
  <c r="U453" i="32"/>
  <c r="J175" i="32"/>
  <c r="W175" i="32"/>
  <c r="Z175" i="32"/>
  <c r="O175" i="32"/>
  <c r="X175" i="32"/>
  <c r="T175" i="32"/>
  <c r="N175" i="32"/>
  <c r="S175" i="32"/>
  <c r="L175" i="32"/>
  <c r="G654" i="31"/>
  <c r="P654" i="32" s="1"/>
  <c r="BP398" i="31"/>
  <c r="BP451" i="31"/>
  <c r="BL501" i="31"/>
  <c r="AF541" i="32"/>
  <c r="AE541" i="32"/>
  <c r="V698" i="32"/>
  <c r="Q453" i="32"/>
  <c r="V529" i="32"/>
  <c r="V123" i="32"/>
  <c r="W117" i="32"/>
  <c r="AA695" i="32"/>
  <c r="AB604" i="32"/>
  <c r="R21" i="32"/>
  <c r="AA622" i="32"/>
  <c r="L672" i="32"/>
  <c r="L437" i="32"/>
  <c r="N698" i="32"/>
  <c r="H32" i="32"/>
  <c r="AT304" i="32"/>
  <c r="U175" i="32"/>
  <c r="S684" i="32"/>
  <c r="Q425" i="32"/>
  <c r="U451" i="32"/>
  <c r="S687" i="32"/>
  <c r="I176" i="32"/>
  <c r="H304" i="32"/>
  <c r="V304" i="32"/>
  <c r="V61" i="32"/>
  <c r="M61" i="32"/>
  <c r="Q61" i="32"/>
  <c r="I61" i="32"/>
  <c r="L61" i="32"/>
  <c r="Z61" i="32"/>
  <c r="BP61" i="31"/>
  <c r="P61" i="32"/>
  <c r="H61" i="32"/>
  <c r="BS61" i="31"/>
  <c r="BT61" i="31" s="1"/>
  <c r="AB61" i="32"/>
  <c r="N61" i="32"/>
  <c r="W61" i="32"/>
  <c r="Y61" i="32"/>
  <c r="U61" i="32"/>
  <c r="I672" i="32"/>
  <c r="M81" i="32"/>
  <c r="P81" i="32"/>
  <c r="Y81" i="32"/>
  <c r="S81" i="32"/>
  <c r="N81" i="32"/>
  <c r="R81" i="32"/>
  <c r="BP81" i="31"/>
  <c r="T81" i="32"/>
  <c r="BS81" i="31"/>
  <c r="BT81" i="31" s="1"/>
  <c r="W81" i="32"/>
  <c r="X81" i="32"/>
  <c r="N553" i="32"/>
  <c r="Y553" i="32"/>
  <c r="BS453" i="31"/>
  <c r="BT453" i="31" s="1"/>
  <c r="AE190" i="32"/>
  <c r="AG190" i="32"/>
  <c r="AF190" i="32"/>
  <c r="S453" i="32"/>
  <c r="K549" i="32"/>
  <c r="W549" i="32"/>
  <c r="I549" i="32"/>
  <c r="U549" i="32"/>
  <c r="M549" i="32"/>
  <c r="P549" i="32"/>
  <c r="V549" i="32"/>
  <c r="AA549" i="32"/>
  <c r="H549" i="32"/>
  <c r="X549" i="32"/>
  <c r="Y549" i="32"/>
  <c r="J549" i="32"/>
  <c r="BS32" i="31"/>
  <c r="BT32" i="31" s="1"/>
  <c r="AE191" i="32"/>
  <c r="AG191" i="32"/>
  <c r="U529" i="32"/>
  <c r="AF34" i="32"/>
  <c r="M451" i="32"/>
  <c r="K672" i="32"/>
  <c r="O451" i="32"/>
  <c r="V176" i="32"/>
  <c r="M601" i="32"/>
  <c r="BS601" i="31"/>
  <c r="BT601" i="31" s="1"/>
  <c r="BP601" i="31"/>
  <c r="U601" i="32"/>
  <c r="P601" i="32"/>
  <c r="K601" i="32"/>
  <c r="L601" i="32"/>
  <c r="T601" i="32"/>
  <c r="AA601" i="32"/>
  <c r="I601" i="32"/>
  <c r="AB601" i="32"/>
  <c r="X601" i="32"/>
  <c r="H601" i="32"/>
  <c r="J601" i="32"/>
  <c r="N601" i="32"/>
  <c r="BL549" i="31"/>
  <c r="BJ549" i="31"/>
  <c r="AF72" i="32"/>
  <c r="AG72" i="32"/>
  <c r="AD111" i="32"/>
  <c r="AT111" i="32"/>
  <c r="AE388" i="32"/>
  <c r="H33" i="32"/>
  <c r="Y33" i="32"/>
  <c r="Y385" i="32"/>
  <c r="H385" i="32"/>
  <c r="BK96" i="31"/>
  <c r="BP608" i="31"/>
  <c r="AF629" i="32"/>
  <c r="AG629" i="32"/>
  <c r="BJ274" i="31"/>
  <c r="BJ134" i="31"/>
  <c r="BS398" i="31"/>
  <c r="BT398" i="31" s="1"/>
  <c r="BS451" i="31"/>
  <c r="BT451" i="31" s="1"/>
  <c r="BJ671" i="31"/>
  <c r="W453" i="32"/>
  <c r="N529" i="32"/>
  <c r="R117" i="32"/>
  <c r="W695" i="32"/>
  <c r="AG257" i="32"/>
  <c r="Q81" i="32"/>
  <c r="T604" i="32"/>
  <c r="Z21" i="32"/>
  <c r="Q622" i="32"/>
  <c r="N549" i="32"/>
  <c r="T672" i="32"/>
  <c r="I437" i="32"/>
  <c r="V366" i="32"/>
  <c r="H398" i="32"/>
  <c r="BL132" i="31"/>
  <c r="BJ132" i="31"/>
  <c r="K175" i="32"/>
  <c r="R601" i="32"/>
  <c r="I425" i="32"/>
  <c r="Q451" i="32"/>
  <c r="Q687" i="32"/>
  <c r="Q176" i="32"/>
  <c r="AE430" i="32"/>
  <c r="AG430" i="32"/>
  <c r="AE96" i="32"/>
  <c r="BL546" i="31"/>
  <c r="BJ546" i="31"/>
  <c r="N684" i="32"/>
  <c r="M684" i="32"/>
  <c r="K684" i="32"/>
  <c r="O684" i="32"/>
  <c r="AA684" i="32"/>
  <c r="T684" i="32"/>
  <c r="AB684" i="32"/>
  <c r="BS684" i="31"/>
  <c r="BT684" i="31" s="1"/>
  <c r="J684" i="32"/>
  <c r="Q684" i="32"/>
  <c r="BP684" i="31"/>
  <c r="Z684" i="32"/>
  <c r="W684" i="32"/>
  <c r="R684" i="32"/>
  <c r="V684" i="32"/>
  <c r="S166" i="32"/>
  <c r="O166" i="32"/>
  <c r="P166" i="32"/>
  <c r="Y166" i="32"/>
  <c r="N166" i="32"/>
  <c r="I166" i="32"/>
  <c r="H166" i="32"/>
  <c r="X166" i="32"/>
  <c r="V166" i="32"/>
  <c r="T166" i="32"/>
  <c r="Q166" i="32"/>
  <c r="AE598" i="32"/>
  <c r="AG598" i="32"/>
  <c r="X529" i="32"/>
  <c r="Z398" i="32"/>
  <c r="Y684" i="32"/>
  <c r="L451" i="32"/>
  <c r="AG349" i="32"/>
  <c r="AF349" i="32"/>
  <c r="BL621" i="31"/>
  <c r="BJ621" i="31"/>
  <c r="O81" i="32"/>
  <c r="W604" i="32"/>
  <c r="Y687" i="32"/>
  <c r="M611" i="32"/>
  <c r="M439" i="32"/>
  <c r="AB453" i="32"/>
  <c r="H529" i="32"/>
  <c r="J117" i="32"/>
  <c r="U695" i="32"/>
  <c r="V32" i="32"/>
  <c r="AE663" i="32"/>
  <c r="AA81" i="32"/>
  <c r="H604" i="32"/>
  <c r="W21" i="32"/>
  <c r="O622" i="32"/>
  <c r="AB672" i="32"/>
  <c r="K437" i="32"/>
  <c r="AG114" i="32"/>
  <c r="Y398" i="32"/>
  <c r="AT32" i="32"/>
  <c r="Q601" i="32"/>
  <c r="K425" i="32"/>
  <c r="J166" i="32"/>
  <c r="R451" i="32"/>
  <c r="R687" i="32"/>
  <c r="W176" i="32"/>
  <c r="AF421" i="32"/>
  <c r="AF676" i="32"/>
  <c r="BJ238" i="31"/>
  <c r="BL238" i="31"/>
  <c r="BL622" i="31"/>
  <c r="BJ622" i="31"/>
  <c r="M143" i="32"/>
  <c r="BS143" i="31"/>
  <c r="BT143" i="31" s="1"/>
  <c r="BP143" i="31"/>
  <c r="M539" i="32"/>
  <c r="AF705" i="32"/>
  <c r="J543" i="32"/>
  <c r="H678" i="32"/>
  <c r="Z678" i="32"/>
  <c r="X678" i="32"/>
  <c r="Y678" i="32"/>
  <c r="L678" i="32"/>
  <c r="R678" i="32"/>
  <c r="S678" i="32"/>
  <c r="I678" i="32"/>
  <c r="U678" i="32"/>
  <c r="K678" i="32"/>
  <c r="AB678" i="32"/>
  <c r="T678" i="32"/>
  <c r="O678" i="32"/>
  <c r="P678" i="32"/>
  <c r="BS678" i="31"/>
  <c r="BT678" i="31" s="1"/>
  <c r="W678" i="32"/>
  <c r="AA678" i="32"/>
  <c r="J678" i="32"/>
  <c r="Q678" i="32"/>
  <c r="N678" i="32"/>
  <c r="V678" i="32"/>
  <c r="M678" i="32"/>
  <c r="BP678" i="31"/>
  <c r="M599" i="32"/>
  <c r="N599" i="32"/>
  <c r="M32" i="32"/>
  <c r="AD704" i="32"/>
  <c r="AG705" i="32"/>
  <c r="X543" i="32"/>
  <c r="BL599" i="31"/>
  <c r="BJ599" i="31"/>
  <c r="M94" i="32"/>
  <c r="AE421" i="32"/>
  <c r="Y543" i="32"/>
  <c r="I543" i="32"/>
  <c r="BL651" i="31"/>
  <c r="BJ651" i="31"/>
  <c r="AE643" i="32"/>
  <c r="AE614" i="32"/>
  <c r="V543" i="32"/>
  <c r="P543" i="32"/>
  <c r="O467" i="32"/>
  <c r="X467" i="32"/>
  <c r="L467" i="32"/>
  <c r="K467" i="32"/>
  <c r="S467" i="32"/>
  <c r="Y467" i="32"/>
  <c r="W467" i="32"/>
  <c r="I467" i="32"/>
  <c r="AA467" i="32"/>
  <c r="J467" i="32"/>
  <c r="M467" i="32"/>
  <c r="T467" i="32"/>
  <c r="V467" i="32"/>
  <c r="P467" i="32"/>
  <c r="AB467" i="32"/>
  <c r="R467" i="32"/>
  <c r="BS467" i="31"/>
  <c r="BT467" i="31" s="1"/>
  <c r="Z467" i="32"/>
  <c r="N467" i="32"/>
  <c r="U467" i="32"/>
  <c r="H467" i="32"/>
  <c r="Q467" i="32"/>
  <c r="BP467" i="31"/>
  <c r="BS414" i="31"/>
  <c r="BT414" i="31" s="1"/>
  <c r="BP414" i="31"/>
  <c r="M414" i="32"/>
  <c r="AE461" i="32"/>
  <c r="H543" i="32"/>
  <c r="W543" i="32"/>
  <c r="Y59" i="32"/>
  <c r="V59" i="32"/>
  <c r="H59" i="32"/>
  <c r="P59" i="32"/>
  <c r="K59" i="32"/>
  <c r="M59" i="32"/>
  <c r="W59" i="32"/>
  <c r="AA59" i="32"/>
  <c r="J59" i="32"/>
  <c r="BP59" i="31"/>
  <c r="R59" i="32"/>
  <c r="BS59" i="31"/>
  <c r="BT59" i="31" s="1"/>
  <c r="U59" i="32"/>
  <c r="Z59" i="32"/>
  <c r="O59" i="32"/>
  <c r="T59" i="32"/>
  <c r="X59" i="32"/>
  <c r="S59" i="32"/>
  <c r="Q59" i="32"/>
  <c r="N59" i="32"/>
  <c r="L59" i="32"/>
  <c r="AB59" i="32"/>
  <c r="I59" i="32"/>
  <c r="N216" i="32"/>
  <c r="M216" i="32"/>
  <c r="BP216" i="31"/>
  <c r="BS216" i="31"/>
  <c r="BT216" i="31" s="1"/>
  <c r="J249" i="32"/>
  <c r="R249" i="32"/>
  <c r="Z249" i="32"/>
  <c r="U249" i="32"/>
  <c r="I249" i="32"/>
  <c r="X249" i="32"/>
  <c r="S249" i="32"/>
  <c r="K249" i="32"/>
  <c r="Q249" i="32"/>
  <c r="AA249" i="32"/>
  <c r="T249" i="32"/>
  <c r="L249" i="32"/>
  <c r="AB249" i="32"/>
  <c r="P249" i="32"/>
  <c r="W249" i="32"/>
  <c r="O249" i="32"/>
  <c r="Y249" i="32"/>
  <c r="V249" i="32"/>
  <c r="H249" i="32"/>
  <c r="N249" i="32"/>
  <c r="Z160" i="32"/>
  <c r="Q160" i="32"/>
  <c r="K160" i="32"/>
  <c r="AA160" i="32"/>
  <c r="AB160" i="32"/>
  <c r="O160" i="32"/>
  <c r="S160" i="32"/>
  <c r="U160" i="32"/>
  <c r="L160" i="32"/>
  <c r="J160" i="32"/>
  <c r="I160" i="32"/>
  <c r="X160" i="32"/>
  <c r="R160" i="32"/>
  <c r="T160" i="32"/>
  <c r="P160" i="32"/>
  <c r="W160" i="32"/>
  <c r="V160" i="32"/>
  <c r="H160" i="32"/>
  <c r="Y160" i="32"/>
  <c r="N160" i="32"/>
  <c r="U524" i="32"/>
  <c r="AB524" i="32"/>
  <c r="O524" i="32"/>
  <c r="T524" i="32"/>
  <c r="L524" i="32"/>
  <c r="R524" i="32"/>
  <c r="AA524" i="32"/>
  <c r="Q524" i="32"/>
  <c r="K524" i="32"/>
  <c r="P524" i="32"/>
  <c r="S524" i="32"/>
  <c r="I524" i="32"/>
  <c r="W524" i="32"/>
  <c r="X524" i="32"/>
  <c r="Z524" i="32"/>
  <c r="J524" i="32"/>
  <c r="Y524" i="32"/>
  <c r="V524" i="32"/>
  <c r="H524" i="32"/>
  <c r="N524" i="32"/>
  <c r="AA673" i="32"/>
  <c r="O673" i="32"/>
  <c r="L673" i="32"/>
  <c r="AB673" i="32"/>
  <c r="T673" i="32"/>
  <c r="K673" i="32"/>
  <c r="W673" i="32"/>
  <c r="P673" i="32"/>
  <c r="R673" i="32"/>
  <c r="J673" i="32"/>
  <c r="Z673" i="32"/>
  <c r="S673" i="32"/>
  <c r="I673" i="32"/>
  <c r="Q673" i="32"/>
  <c r="X673" i="32"/>
  <c r="U673" i="32"/>
  <c r="N673" i="32"/>
  <c r="Y673" i="32"/>
  <c r="V673" i="32"/>
  <c r="H673" i="32"/>
  <c r="I184" i="32"/>
  <c r="X184" i="32"/>
  <c r="O184" i="32"/>
  <c r="U184" i="32"/>
  <c r="T184" i="32"/>
  <c r="W184" i="32"/>
  <c r="P184" i="32"/>
  <c r="J184" i="32"/>
  <c r="AB184" i="32"/>
  <c r="R184" i="32"/>
  <c r="K184" i="32"/>
  <c r="AA184" i="32"/>
  <c r="Z184" i="32"/>
  <c r="L184" i="32"/>
  <c r="S184" i="32"/>
  <c r="Q184" i="32"/>
  <c r="Y184" i="32"/>
  <c r="V184" i="32"/>
  <c r="H184" i="32"/>
  <c r="M184" i="32"/>
  <c r="N184" i="32"/>
  <c r="J326" i="32"/>
  <c r="P326" i="32"/>
  <c r="R326" i="32"/>
  <c r="Z326" i="32"/>
  <c r="Q326" i="32"/>
  <c r="S326" i="32"/>
  <c r="K326" i="32"/>
  <c r="AB326" i="32"/>
  <c r="AA326" i="32"/>
  <c r="T326" i="32"/>
  <c r="U326" i="32"/>
  <c r="L326" i="32"/>
  <c r="W326" i="32"/>
  <c r="I326" i="32"/>
  <c r="X326" i="32"/>
  <c r="O326" i="32"/>
  <c r="H326" i="32"/>
  <c r="N326" i="32"/>
  <c r="V326" i="32"/>
  <c r="Y326" i="32"/>
  <c r="P45" i="32"/>
  <c r="AA45" i="32"/>
  <c r="W45" i="32"/>
  <c r="O45" i="32"/>
  <c r="Q45" i="32"/>
  <c r="U45" i="32"/>
  <c r="L45" i="32"/>
  <c r="AB45" i="32"/>
  <c r="K45" i="32"/>
  <c r="S45" i="32"/>
  <c r="R45" i="32"/>
  <c r="T45" i="32"/>
  <c r="Z45" i="32"/>
  <c r="J45" i="32"/>
  <c r="I45" i="32"/>
  <c r="X45" i="32"/>
  <c r="H45" i="32"/>
  <c r="N45" i="32"/>
  <c r="Y45" i="32"/>
  <c r="V45" i="32"/>
  <c r="O320" i="32"/>
  <c r="U320" i="32"/>
  <c r="L320" i="32"/>
  <c r="AB320" i="32"/>
  <c r="T320" i="32"/>
  <c r="J320" i="32"/>
  <c r="R320" i="32"/>
  <c r="Z320" i="32"/>
  <c r="P320" i="32"/>
  <c r="W320" i="32"/>
  <c r="K320" i="32"/>
  <c r="AA320" i="32"/>
  <c r="X320" i="32"/>
  <c r="I320" i="32"/>
  <c r="Q320" i="32"/>
  <c r="S320" i="32"/>
  <c r="N320" i="32"/>
  <c r="V320" i="32"/>
  <c r="Y320" i="32"/>
  <c r="H320" i="32"/>
  <c r="M320" i="32"/>
  <c r="L438" i="32"/>
  <c r="AB438" i="32"/>
  <c r="R438" i="32"/>
  <c r="U438" i="32"/>
  <c r="T438" i="32"/>
  <c r="P438" i="32"/>
  <c r="Q438" i="32"/>
  <c r="K438" i="32"/>
  <c r="J438" i="32"/>
  <c r="W438" i="32"/>
  <c r="AA438" i="32"/>
  <c r="O438" i="32"/>
  <c r="S438" i="32"/>
  <c r="Z438" i="32"/>
  <c r="I438" i="32"/>
  <c r="X438" i="32"/>
  <c r="V438" i="32"/>
  <c r="H438" i="32"/>
  <c r="N438" i="32"/>
  <c r="Y438" i="32"/>
  <c r="BW177" i="31"/>
  <c r="BX177" i="31" s="1"/>
  <c r="AM177" i="32"/>
  <c r="AO177" i="32"/>
  <c r="AJ177" i="32"/>
  <c r="AN177" i="32"/>
  <c r="AV177" i="32"/>
  <c r="AL177" i="32"/>
  <c r="AP177" i="32"/>
  <c r="AI177" i="32"/>
  <c r="AS177" i="32"/>
  <c r="AU177" i="32"/>
  <c r="AQ177" i="32"/>
  <c r="AR177" i="32"/>
  <c r="AD177" i="32"/>
  <c r="AK177" i="32"/>
  <c r="AT177" i="32"/>
  <c r="AH177" i="32"/>
  <c r="BL86" i="31"/>
  <c r="BW155" i="31"/>
  <c r="BX155" i="31" s="1"/>
  <c r="AJ155" i="32"/>
  <c r="AP155" i="32"/>
  <c r="AV155" i="32"/>
  <c r="AN155" i="32"/>
  <c r="AO155" i="32"/>
  <c r="AH155" i="32"/>
  <c r="AL155" i="32"/>
  <c r="AI155" i="32"/>
  <c r="AQ155" i="32"/>
  <c r="AM155" i="32"/>
  <c r="AU155" i="32"/>
  <c r="AS155" i="32"/>
  <c r="AT155" i="32"/>
  <c r="AK155" i="32"/>
  <c r="AR155" i="32"/>
  <c r="AD155" i="32"/>
  <c r="BJ648" i="31"/>
  <c r="L682" i="32"/>
  <c r="AB682" i="32"/>
  <c r="O682" i="32"/>
  <c r="Q682" i="32"/>
  <c r="T682" i="32"/>
  <c r="S682" i="32"/>
  <c r="AA682" i="32"/>
  <c r="R682" i="32"/>
  <c r="I682" i="32"/>
  <c r="X682" i="32"/>
  <c r="K682" i="32"/>
  <c r="Z682" i="32"/>
  <c r="U682" i="32"/>
  <c r="W682" i="32"/>
  <c r="J682" i="32"/>
  <c r="P682" i="32"/>
  <c r="Y682" i="32"/>
  <c r="H682" i="32"/>
  <c r="N682" i="32"/>
  <c r="M682" i="32"/>
  <c r="V682" i="32"/>
  <c r="AR707" i="31"/>
  <c r="AR708" i="31" s="1"/>
  <c r="J382" i="32"/>
  <c r="P382" i="32"/>
  <c r="R382" i="32"/>
  <c r="Z382" i="32"/>
  <c r="L382" i="32"/>
  <c r="T382" i="32"/>
  <c r="S382" i="32"/>
  <c r="Q382" i="32"/>
  <c r="K382" i="32"/>
  <c r="AA382" i="32"/>
  <c r="X382" i="32"/>
  <c r="AB382" i="32"/>
  <c r="I382" i="32"/>
  <c r="W382" i="32"/>
  <c r="U382" i="32"/>
  <c r="O382" i="32"/>
  <c r="H382" i="32"/>
  <c r="V382" i="32"/>
  <c r="M382" i="32"/>
  <c r="Y382" i="32"/>
  <c r="N382" i="32"/>
  <c r="BJ602" i="31"/>
  <c r="Z148" i="32"/>
  <c r="P148" i="32"/>
  <c r="L148" i="32"/>
  <c r="Q148" i="32"/>
  <c r="K148" i="32"/>
  <c r="AA148" i="32"/>
  <c r="S148" i="32"/>
  <c r="R148" i="32"/>
  <c r="T148" i="32"/>
  <c r="U148" i="32"/>
  <c r="W148" i="32"/>
  <c r="AB148" i="32"/>
  <c r="I148" i="32"/>
  <c r="J148" i="32"/>
  <c r="X148" i="32"/>
  <c r="O148" i="32"/>
  <c r="N148" i="32"/>
  <c r="V148" i="32"/>
  <c r="Y148" i="32"/>
  <c r="H148" i="32"/>
  <c r="AS704" i="32"/>
  <c r="AE125" i="32"/>
  <c r="M188" i="32"/>
  <c r="I36" i="32"/>
  <c r="L36" i="32"/>
  <c r="X36" i="32"/>
  <c r="AB36" i="32"/>
  <c r="O36" i="32"/>
  <c r="T36" i="32"/>
  <c r="W36" i="32"/>
  <c r="P36" i="32"/>
  <c r="J36" i="32"/>
  <c r="R36" i="32"/>
  <c r="U36" i="32"/>
  <c r="Q36" i="32"/>
  <c r="K36" i="32"/>
  <c r="S36" i="32"/>
  <c r="Z36" i="32"/>
  <c r="AA36" i="32"/>
  <c r="H36" i="32"/>
  <c r="V36" i="32"/>
  <c r="Y36" i="32"/>
  <c r="N36" i="32"/>
  <c r="Z18" i="32"/>
  <c r="W18" i="32"/>
  <c r="Q18" i="32"/>
  <c r="O18" i="32"/>
  <c r="R18" i="32"/>
  <c r="T18" i="32"/>
  <c r="J18" i="32"/>
  <c r="U18" i="32"/>
  <c r="I18" i="32"/>
  <c r="K18" i="32"/>
  <c r="AA18" i="32"/>
  <c r="P18" i="32"/>
  <c r="S18" i="32"/>
  <c r="X18" i="32"/>
  <c r="AB18" i="32"/>
  <c r="L18" i="32"/>
  <c r="N18" i="32"/>
  <c r="H18" i="32"/>
  <c r="Y18" i="32"/>
  <c r="V18" i="32"/>
  <c r="BW612" i="31"/>
  <c r="BX612" i="31" s="1"/>
  <c r="AV612" i="32"/>
  <c r="AM612" i="32"/>
  <c r="AQ612" i="32"/>
  <c r="AP612" i="32"/>
  <c r="AO612" i="32"/>
  <c r="AL612" i="32"/>
  <c r="AS612" i="32"/>
  <c r="AI612" i="32"/>
  <c r="AN612" i="32"/>
  <c r="AJ612" i="32"/>
  <c r="AH612" i="32"/>
  <c r="AK612" i="32"/>
  <c r="AD612" i="32"/>
  <c r="AU612" i="32"/>
  <c r="AR612" i="32"/>
  <c r="AT612" i="32"/>
  <c r="X55" i="32"/>
  <c r="S55" i="32"/>
  <c r="K55" i="32"/>
  <c r="U55" i="32"/>
  <c r="AA55" i="32"/>
  <c r="O55" i="32"/>
  <c r="T55" i="32"/>
  <c r="Q55" i="32"/>
  <c r="R55" i="32"/>
  <c r="W55" i="32"/>
  <c r="P55" i="32"/>
  <c r="J55" i="32"/>
  <c r="Z55" i="32"/>
  <c r="AB55" i="32"/>
  <c r="I55" i="32"/>
  <c r="L55" i="32"/>
  <c r="V55" i="32"/>
  <c r="Y55" i="32"/>
  <c r="H55" i="32"/>
  <c r="N55" i="32"/>
  <c r="P253" i="32"/>
  <c r="AA253" i="32"/>
  <c r="W253" i="32"/>
  <c r="Q253" i="32"/>
  <c r="L253" i="32"/>
  <c r="AB253" i="32"/>
  <c r="U253" i="32"/>
  <c r="J253" i="32"/>
  <c r="Z253" i="32"/>
  <c r="I253" i="32"/>
  <c r="X253" i="32"/>
  <c r="K253" i="32"/>
  <c r="S253" i="32"/>
  <c r="O253" i="32"/>
  <c r="T253" i="32"/>
  <c r="R253" i="32"/>
  <c r="H253" i="32"/>
  <c r="V253" i="32"/>
  <c r="Y253" i="32"/>
  <c r="N253" i="32"/>
  <c r="M253" i="32"/>
  <c r="AF491" i="32"/>
  <c r="K674" i="32"/>
  <c r="X674" i="32"/>
  <c r="I674" i="32"/>
  <c r="L674" i="32"/>
  <c r="O674" i="32"/>
  <c r="R674" i="32"/>
  <c r="T674" i="32"/>
  <c r="S674" i="32"/>
  <c r="BS674" i="31"/>
  <c r="BT674" i="31" s="1"/>
  <c r="Z674" i="32"/>
  <c r="AA674" i="32"/>
  <c r="U674" i="32"/>
  <c r="W674" i="32"/>
  <c r="Q674" i="32"/>
  <c r="P674" i="32"/>
  <c r="J674" i="32"/>
  <c r="AB674" i="32"/>
  <c r="S378" i="32"/>
  <c r="L378" i="32"/>
  <c r="O378" i="32"/>
  <c r="AB378" i="32"/>
  <c r="T378" i="32"/>
  <c r="I378" i="32"/>
  <c r="X378" i="32"/>
  <c r="Z378" i="32"/>
  <c r="J378" i="32"/>
  <c r="P378" i="32"/>
  <c r="U378" i="32"/>
  <c r="R378" i="32"/>
  <c r="K378" i="32"/>
  <c r="Q378" i="32"/>
  <c r="W378" i="32"/>
  <c r="AA378" i="32"/>
  <c r="Y378" i="32"/>
  <c r="H378" i="32"/>
  <c r="V378" i="32"/>
  <c r="N378" i="32"/>
  <c r="R9" i="32"/>
  <c r="U9" i="32"/>
  <c r="L9" i="32"/>
  <c r="W9" i="32"/>
  <c r="AB9" i="32"/>
  <c r="I9" i="32"/>
  <c r="X9" i="32"/>
  <c r="T9" i="32"/>
  <c r="K9" i="32"/>
  <c r="S9" i="32"/>
  <c r="O9" i="32"/>
  <c r="P9" i="32"/>
  <c r="Q9" i="32"/>
  <c r="AA9" i="32"/>
  <c r="Z9" i="32"/>
  <c r="J9" i="32"/>
  <c r="N9" i="32"/>
  <c r="V9" i="32"/>
  <c r="Y9" i="32"/>
  <c r="H9" i="32"/>
  <c r="AE655" i="32"/>
  <c r="AF441" i="32"/>
  <c r="AG654" i="32"/>
  <c r="BS71" i="31"/>
  <c r="BT71" i="31" s="1"/>
  <c r="X71" i="32"/>
  <c r="Z71" i="32"/>
  <c r="K71" i="32"/>
  <c r="Q71" i="32"/>
  <c r="J71" i="32"/>
  <c r="L71" i="32"/>
  <c r="P71" i="32"/>
  <c r="S71" i="32"/>
  <c r="I71" i="32"/>
  <c r="AB71" i="32"/>
  <c r="O71" i="32"/>
  <c r="AA71" i="32"/>
  <c r="T71" i="32"/>
  <c r="U71" i="32"/>
  <c r="V71" i="32"/>
  <c r="H71" i="32"/>
  <c r="Y71" i="32"/>
  <c r="W71" i="32"/>
  <c r="R71" i="32"/>
  <c r="N71" i="32"/>
  <c r="BS366" i="31"/>
  <c r="BT366" i="31" s="1"/>
  <c r="U366" i="32"/>
  <c r="P366" i="32"/>
  <c r="T366" i="32"/>
  <c r="X366" i="32"/>
  <c r="Z366" i="32"/>
  <c r="L366" i="32"/>
  <c r="S366" i="32"/>
  <c r="O366" i="32"/>
  <c r="AB366" i="32"/>
  <c r="K366" i="32"/>
  <c r="Q366" i="32"/>
  <c r="R366" i="32"/>
  <c r="J366" i="32"/>
  <c r="I366" i="32"/>
  <c r="AA366" i="32"/>
  <c r="W366" i="32"/>
  <c r="K304" i="32"/>
  <c r="O304" i="32"/>
  <c r="S304" i="32"/>
  <c r="W304" i="32"/>
  <c r="J304" i="32"/>
  <c r="Y304" i="32"/>
  <c r="AA304" i="32"/>
  <c r="I304" i="32"/>
  <c r="P304" i="32"/>
  <c r="T304" i="32"/>
  <c r="R304" i="32"/>
  <c r="AB304" i="32"/>
  <c r="Q304" i="32"/>
  <c r="U304" i="32"/>
  <c r="L304" i="32"/>
  <c r="X304" i="32"/>
  <c r="Z304" i="32"/>
  <c r="N304" i="32"/>
  <c r="BS254" i="31"/>
  <c r="BT254" i="31" s="1"/>
  <c r="L254" i="32"/>
  <c r="P254" i="32"/>
  <c r="J254" i="32"/>
  <c r="Q254" i="32"/>
  <c r="AA254" i="32"/>
  <c r="I254" i="32"/>
  <c r="R254" i="32"/>
  <c r="K254" i="32"/>
  <c r="AB254" i="32"/>
  <c r="Z254" i="32"/>
  <c r="S254" i="32"/>
  <c r="O254" i="32"/>
  <c r="T254" i="32"/>
  <c r="N254" i="32"/>
  <c r="Y254" i="32"/>
  <c r="H254" i="32"/>
  <c r="X254" i="32"/>
  <c r="U254" i="32"/>
  <c r="W254" i="32"/>
  <c r="BS139" i="31"/>
  <c r="BT139" i="31" s="1"/>
  <c r="O139" i="32"/>
  <c r="K139" i="32"/>
  <c r="J139" i="32"/>
  <c r="L139" i="32"/>
  <c r="X139" i="32"/>
  <c r="S139" i="32"/>
  <c r="AA139" i="32"/>
  <c r="I139" i="32"/>
  <c r="Z139" i="32"/>
  <c r="P139" i="32"/>
  <c r="N139" i="32"/>
  <c r="H139" i="32"/>
  <c r="R139" i="32"/>
  <c r="T139" i="32"/>
  <c r="Q139" i="32"/>
  <c r="U139" i="32"/>
  <c r="W139" i="32"/>
  <c r="AB139" i="32"/>
  <c r="AC441" i="31"/>
  <c r="AD441" i="32" s="1"/>
  <c r="M698" i="32"/>
  <c r="Z276" i="32"/>
  <c r="U276" i="32"/>
  <c r="AB276" i="32"/>
  <c r="O276" i="32"/>
  <c r="Q276" i="32"/>
  <c r="K276" i="32"/>
  <c r="AA276" i="32"/>
  <c r="S276" i="32"/>
  <c r="J276" i="32"/>
  <c r="L276" i="32"/>
  <c r="I276" i="32"/>
  <c r="R276" i="32"/>
  <c r="X276" i="32"/>
  <c r="P276" i="32"/>
  <c r="W276" i="32"/>
  <c r="T276" i="32"/>
  <c r="N276" i="32"/>
  <c r="V276" i="32"/>
  <c r="H276" i="32"/>
  <c r="Y276" i="32"/>
  <c r="BW367" i="31"/>
  <c r="BX367" i="31" s="1"/>
  <c r="AU367" i="32"/>
  <c r="AV367" i="32"/>
  <c r="AH367" i="32"/>
  <c r="AM367" i="32"/>
  <c r="AS367" i="32"/>
  <c r="AL367" i="32"/>
  <c r="AQ367" i="32"/>
  <c r="AO367" i="32"/>
  <c r="AJ367" i="32"/>
  <c r="AN367" i="32"/>
  <c r="AP367" i="32"/>
  <c r="AI367" i="32"/>
  <c r="AT367" i="32"/>
  <c r="AK367" i="32"/>
  <c r="AD367" i="32"/>
  <c r="AR367" i="32"/>
  <c r="BS402" i="31"/>
  <c r="BT402" i="31" s="1"/>
  <c r="BS184" i="31"/>
  <c r="BT184" i="31" s="1"/>
  <c r="BJ484" i="31"/>
  <c r="J161" i="32"/>
  <c r="O161" i="32"/>
  <c r="R161" i="32"/>
  <c r="Z161" i="32"/>
  <c r="I161" i="32"/>
  <c r="U161" i="32"/>
  <c r="X161" i="32"/>
  <c r="S161" i="32"/>
  <c r="K161" i="32"/>
  <c r="Q161" i="32"/>
  <c r="T161" i="32"/>
  <c r="L161" i="32"/>
  <c r="AA161" i="32"/>
  <c r="AB161" i="32"/>
  <c r="P161" i="32"/>
  <c r="W161" i="32"/>
  <c r="Y161" i="32"/>
  <c r="H161" i="32"/>
  <c r="V161" i="32"/>
  <c r="N161" i="32"/>
  <c r="S11" i="32"/>
  <c r="K11" i="32"/>
  <c r="P11" i="32"/>
  <c r="U11" i="32"/>
  <c r="AA11" i="32"/>
  <c r="W11" i="32"/>
  <c r="L11" i="32"/>
  <c r="AB11" i="32"/>
  <c r="X11" i="32"/>
  <c r="Z11" i="32"/>
  <c r="Q11" i="32"/>
  <c r="I11" i="32"/>
  <c r="O11" i="32"/>
  <c r="R11" i="32"/>
  <c r="T11" i="32"/>
  <c r="J11" i="32"/>
  <c r="H11" i="32"/>
  <c r="Y11" i="32"/>
  <c r="V11" i="32"/>
  <c r="N11" i="32"/>
  <c r="T619" i="32"/>
  <c r="K619" i="32"/>
  <c r="AA619" i="32"/>
  <c r="U619" i="32"/>
  <c r="W619" i="32"/>
  <c r="P619" i="32"/>
  <c r="Q619" i="32"/>
  <c r="S619" i="32"/>
  <c r="R619" i="32"/>
  <c r="I619" i="32"/>
  <c r="X619" i="32"/>
  <c r="J619" i="32"/>
  <c r="O619" i="32"/>
  <c r="Z619" i="32"/>
  <c r="AB619" i="32"/>
  <c r="L619" i="32"/>
  <c r="Y619" i="32"/>
  <c r="V619" i="32"/>
  <c r="H619" i="32"/>
  <c r="N619" i="32"/>
  <c r="BS110" i="31"/>
  <c r="BT110" i="31" s="1"/>
  <c r="K351" i="32"/>
  <c r="AA351" i="32"/>
  <c r="U351" i="32"/>
  <c r="R351" i="32"/>
  <c r="W351" i="32"/>
  <c r="Q351" i="32"/>
  <c r="O351" i="32"/>
  <c r="T351" i="32"/>
  <c r="J351" i="32"/>
  <c r="Z351" i="32"/>
  <c r="S351" i="32"/>
  <c r="L351" i="32"/>
  <c r="AB351" i="32"/>
  <c r="I351" i="32"/>
  <c r="X351" i="32"/>
  <c r="P351" i="32"/>
  <c r="V351" i="32"/>
  <c r="N351" i="32"/>
  <c r="H351" i="32"/>
  <c r="Y351" i="32"/>
  <c r="BP590" i="31"/>
  <c r="J325" i="32"/>
  <c r="R325" i="32"/>
  <c r="W325" i="32"/>
  <c r="Z325" i="32"/>
  <c r="I325" i="32"/>
  <c r="X325" i="32"/>
  <c r="O325" i="32"/>
  <c r="K325" i="32"/>
  <c r="AA325" i="32"/>
  <c r="S325" i="32"/>
  <c r="T325" i="32"/>
  <c r="Q325" i="32"/>
  <c r="L325" i="32"/>
  <c r="AB325" i="32"/>
  <c r="U325" i="32"/>
  <c r="P325" i="32"/>
  <c r="V325" i="32"/>
  <c r="Y325" i="32"/>
  <c r="N325" i="32"/>
  <c r="M325" i="32"/>
  <c r="H325" i="32"/>
  <c r="J194" i="32"/>
  <c r="R194" i="32"/>
  <c r="Z194" i="32"/>
  <c r="L194" i="32"/>
  <c r="Q194" i="32"/>
  <c r="K194" i="32"/>
  <c r="AB194" i="32"/>
  <c r="I194" i="32"/>
  <c r="X194" i="32"/>
  <c r="S194" i="32"/>
  <c r="AA194" i="32"/>
  <c r="T194" i="32"/>
  <c r="P194" i="32"/>
  <c r="W194" i="32"/>
  <c r="U194" i="32"/>
  <c r="O194" i="32"/>
  <c r="V194" i="32"/>
  <c r="Y194" i="32"/>
  <c r="H194" i="32"/>
  <c r="N194" i="32"/>
  <c r="M517" i="32"/>
  <c r="M304" i="32"/>
  <c r="I8" i="32"/>
  <c r="Q8" i="32"/>
  <c r="U8" i="32"/>
  <c r="K8" i="32"/>
  <c r="O8" i="32"/>
  <c r="X8" i="32"/>
  <c r="S8" i="32"/>
  <c r="T8" i="32"/>
  <c r="W8" i="32"/>
  <c r="J8" i="32"/>
  <c r="L8" i="32"/>
  <c r="AB8" i="32"/>
  <c r="AA8" i="32"/>
  <c r="Z8" i="32"/>
  <c r="P8" i="32"/>
  <c r="R8" i="32"/>
  <c r="H8" i="32"/>
  <c r="N8" i="32"/>
  <c r="Y8" i="32"/>
  <c r="V8" i="32"/>
  <c r="AB32" i="32"/>
  <c r="K32" i="32"/>
  <c r="I32" i="32"/>
  <c r="L32" i="32"/>
  <c r="U32" i="32"/>
  <c r="Z32" i="32"/>
  <c r="S32" i="32"/>
  <c r="J32" i="32"/>
  <c r="P32" i="32"/>
  <c r="AA32" i="32"/>
  <c r="T32" i="32"/>
  <c r="O32" i="32"/>
  <c r="X32" i="32"/>
  <c r="W32" i="32"/>
  <c r="Q32" i="32"/>
  <c r="R32" i="32"/>
  <c r="AG663" i="32"/>
  <c r="AE297" i="32"/>
  <c r="AQ704" i="32"/>
  <c r="AF297" i="32"/>
  <c r="V517" i="32"/>
  <c r="AE705" i="32"/>
  <c r="AE156" i="32"/>
  <c r="U391" i="32"/>
  <c r="K391" i="32"/>
  <c r="AA391" i="32"/>
  <c r="O391" i="32"/>
  <c r="R391" i="32"/>
  <c r="Q391" i="32"/>
  <c r="T391" i="32"/>
  <c r="J391" i="32"/>
  <c r="P391" i="32"/>
  <c r="Z391" i="32"/>
  <c r="AB391" i="32"/>
  <c r="X391" i="32"/>
  <c r="I391" i="32"/>
  <c r="S391" i="32"/>
  <c r="L391" i="32"/>
  <c r="W391" i="32"/>
  <c r="V391" i="32"/>
  <c r="Y391" i="32"/>
  <c r="H391" i="32"/>
  <c r="N391" i="32"/>
  <c r="M391" i="32"/>
  <c r="AE368" i="32"/>
  <c r="AA545" i="32"/>
  <c r="L545" i="32"/>
  <c r="T545" i="32"/>
  <c r="AB545" i="32"/>
  <c r="K545" i="32"/>
  <c r="Q545" i="32"/>
  <c r="I545" i="32"/>
  <c r="W545" i="32"/>
  <c r="P545" i="32"/>
  <c r="O545" i="32"/>
  <c r="X545" i="32"/>
  <c r="J545" i="32"/>
  <c r="Z545" i="32"/>
  <c r="S545" i="32"/>
  <c r="U545" i="32"/>
  <c r="R545" i="32"/>
  <c r="V545" i="32"/>
  <c r="Y545" i="32"/>
  <c r="H545" i="32"/>
  <c r="N545" i="32"/>
  <c r="M545" i="32"/>
  <c r="BL43" i="31"/>
  <c r="BJ43" i="31"/>
  <c r="AR304" i="32"/>
  <c r="AF628" i="32"/>
  <c r="M673" i="32"/>
  <c r="AE613" i="32"/>
  <c r="H366" i="32"/>
  <c r="J261" i="32"/>
  <c r="R261" i="32"/>
  <c r="Z261" i="32"/>
  <c r="I261" i="32"/>
  <c r="X261" i="32"/>
  <c r="P261" i="32"/>
  <c r="S261" i="32"/>
  <c r="W261" i="32"/>
  <c r="K261" i="32"/>
  <c r="Q261" i="32"/>
  <c r="U261" i="32"/>
  <c r="T261" i="32"/>
  <c r="O261" i="32"/>
  <c r="L261" i="32"/>
  <c r="AA261" i="32"/>
  <c r="AB261" i="32"/>
  <c r="H261" i="32"/>
  <c r="Y261" i="32"/>
  <c r="V261" i="32"/>
  <c r="BP261" i="31"/>
  <c r="BS261" i="31"/>
  <c r="BT261" i="31" s="1"/>
  <c r="N261" i="32"/>
  <c r="M261" i="32"/>
  <c r="M11" i="32"/>
  <c r="AG350" i="32"/>
  <c r="AG157" i="32"/>
  <c r="M45" i="32"/>
  <c r="AG296" i="32"/>
  <c r="BS428" i="31"/>
  <c r="BT428" i="31" s="1"/>
  <c r="AB428" i="32"/>
  <c r="K428" i="32"/>
  <c r="T428" i="32"/>
  <c r="J428" i="32"/>
  <c r="Z428" i="32"/>
  <c r="AA428" i="32"/>
  <c r="L428" i="32"/>
  <c r="N428" i="32"/>
  <c r="R428" i="32"/>
  <c r="W428" i="32"/>
  <c r="U428" i="32"/>
  <c r="I428" i="32"/>
  <c r="O428" i="32"/>
  <c r="Q428" i="32"/>
  <c r="S428" i="32"/>
  <c r="X428" i="32"/>
  <c r="P428" i="32"/>
  <c r="BS189" i="31"/>
  <c r="BT189" i="31" s="1"/>
  <c r="T189" i="32"/>
  <c r="R189" i="32"/>
  <c r="X189" i="32"/>
  <c r="L189" i="32"/>
  <c r="AB189" i="32"/>
  <c r="U189" i="32"/>
  <c r="P189" i="32"/>
  <c r="W189" i="32"/>
  <c r="O189" i="32"/>
  <c r="I189" i="32"/>
  <c r="Z189" i="32"/>
  <c r="Q189" i="32"/>
  <c r="S189" i="32"/>
  <c r="AA189" i="32"/>
  <c r="J189" i="32"/>
  <c r="K189" i="32"/>
  <c r="Y189" i="32"/>
  <c r="N189" i="32"/>
  <c r="V189" i="32"/>
  <c r="H189" i="32"/>
  <c r="BW255" i="31"/>
  <c r="BX255" i="31" s="1"/>
  <c r="AH255" i="32"/>
  <c r="AM255" i="32"/>
  <c r="AJ255" i="32"/>
  <c r="AS255" i="32"/>
  <c r="AN255" i="32"/>
  <c r="AV255" i="32"/>
  <c r="AP255" i="32"/>
  <c r="AL255" i="32"/>
  <c r="AI255" i="32"/>
  <c r="AO255" i="32"/>
  <c r="AU255" i="32"/>
  <c r="AQ255" i="32"/>
  <c r="AK255" i="32"/>
  <c r="AD255" i="32"/>
  <c r="AR255" i="32"/>
  <c r="BS208" i="31"/>
  <c r="BT208" i="31" s="1"/>
  <c r="J208" i="32"/>
  <c r="R208" i="32"/>
  <c r="W208" i="32"/>
  <c r="L208" i="32"/>
  <c r="U208" i="32"/>
  <c r="K208" i="32"/>
  <c r="AB208" i="32"/>
  <c r="T208" i="32"/>
  <c r="X208" i="32"/>
  <c r="AA208" i="32"/>
  <c r="Q208" i="32"/>
  <c r="P208" i="32"/>
  <c r="O208" i="32"/>
  <c r="Y208" i="32"/>
  <c r="S208" i="32"/>
  <c r="Z208" i="32"/>
  <c r="I208" i="32"/>
  <c r="AA282" i="32"/>
  <c r="W282" i="32"/>
  <c r="S282" i="32"/>
  <c r="AB282" i="32"/>
  <c r="P282" i="32"/>
  <c r="I282" i="32"/>
  <c r="X282" i="32"/>
  <c r="L282" i="32"/>
  <c r="T282" i="32"/>
  <c r="Q282" i="32"/>
  <c r="Z282" i="32"/>
  <c r="O282" i="32"/>
  <c r="U282" i="32"/>
  <c r="K282" i="32"/>
  <c r="J282" i="32"/>
  <c r="R282" i="32"/>
  <c r="Y282" i="32"/>
  <c r="V282" i="32"/>
  <c r="H282" i="32"/>
  <c r="N282" i="32"/>
  <c r="W10" i="32"/>
  <c r="Z10" i="32"/>
  <c r="R10" i="32"/>
  <c r="P10" i="32"/>
  <c r="T10" i="32"/>
  <c r="I10" i="32"/>
  <c r="Q10" i="32"/>
  <c r="J10" i="32"/>
  <c r="L10" i="32"/>
  <c r="AB10" i="32"/>
  <c r="U10" i="32"/>
  <c r="X10" i="32"/>
  <c r="O10" i="32"/>
  <c r="AA10" i="32"/>
  <c r="K10" i="32"/>
  <c r="S10" i="32"/>
  <c r="Y10" i="32"/>
  <c r="N10" i="32"/>
  <c r="H10" i="32"/>
  <c r="V10" i="32"/>
  <c r="P450" i="32"/>
  <c r="R450" i="32"/>
  <c r="U450" i="32"/>
  <c r="S450" i="32"/>
  <c r="Q450" i="32"/>
  <c r="K450" i="32"/>
  <c r="AB450" i="32"/>
  <c r="AA450" i="32"/>
  <c r="L450" i="32"/>
  <c r="T450" i="32"/>
  <c r="J450" i="32"/>
  <c r="I450" i="32"/>
  <c r="X450" i="32"/>
  <c r="Z450" i="32"/>
  <c r="O450" i="32"/>
  <c r="W450" i="32"/>
  <c r="H450" i="32"/>
  <c r="Y450" i="32"/>
  <c r="V450" i="32"/>
  <c r="N450" i="32"/>
  <c r="T636" i="32"/>
  <c r="U636" i="32"/>
  <c r="O636" i="32"/>
  <c r="J636" i="32"/>
  <c r="P636" i="32"/>
  <c r="W636" i="32"/>
  <c r="Z636" i="32"/>
  <c r="AB636" i="32"/>
  <c r="S636" i="32"/>
  <c r="Q636" i="32"/>
  <c r="R636" i="32"/>
  <c r="I636" i="32"/>
  <c r="X636" i="32"/>
  <c r="L636" i="32"/>
  <c r="AA636" i="32"/>
  <c r="K636" i="32"/>
  <c r="V636" i="32"/>
  <c r="Y636" i="32"/>
  <c r="H636" i="32"/>
  <c r="N636" i="32"/>
  <c r="AV704" i="32"/>
  <c r="AF690" i="32"/>
  <c r="BL199" i="31"/>
  <c r="O381" i="32"/>
  <c r="J381" i="32"/>
  <c r="R381" i="32"/>
  <c r="W381" i="32"/>
  <c r="Z381" i="32"/>
  <c r="K381" i="32"/>
  <c r="I381" i="32"/>
  <c r="AA381" i="32"/>
  <c r="X381" i="32"/>
  <c r="S381" i="32"/>
  <c r="Q381" i="32"/>
  <c r="L381" i="32"/>
  <c r="U381" i="32"/>
  <c r="AB381" i="32"/>
  <c r="P381" i="32"/>
  <c r="T381" i="32"/>
  <c r="H381" i="32"/>
  <c r="V381" i="32"/>
  <c r="Y381" i="32"/>
  <c r="N381" i="32"/>
  <c r="BK461" i="31"/>
  <c r="R510" i="32"/>
  <c r="U510" i="32"/>
  <c r="L510" i="32"/>
  <c r="S510" i="32"/>
  <c r="Q510" i="32"/>
  <c r="K510" i="32"/>
  <c r="AA510" i="32"/>
  <c r="J510" i="32"/>
  <c r="T510" i="32"/>
  <c r="AB510" i="32"/>
  <c r="W510" i="32"/>
  <c r="Z510" i="32"/>
  <c r="X510" i="32"/>
  <c r="O510" i="32"/>
  <c r="P510" i="32"/>
  <c r="I510" i="32"/>
  <c r="Y510" i="32"/>
  <c r="V510" i="32"/>
  <c r="N510" i="32"/>
  <c r="H510" i="32"/>
  <c r="M510" i="32"/>
  <c r="AR704" i="32"/>
  <c r="BJ336" i="31"/>
  <c r="BL336" i="31"/>
  <c r="BW189" i="31"/>
  <c r="BX189" i="31" s="1"/>
  <c r="AM189" i="32"/>
  <c r="AP189" i="32"/>
  <c r="AQ189" i="32"/>
  <c r="AL189" i="32"/>
  <c r="AI189" i="32"/>
  <c r="AH189" i="32"/>
  <c r="AO189" i="32"/>
  <c r="AN189" i="32"/>
  <c r="AV189" i="32"/>
  <c r="AJ189" i="32"/>
  <c r="AS189" i="32"/>
  <c r="AK189" i="32"/>
  <c r="AT189" i="32"/>
  <c r="AU189" i="32"/>
  <c r="AR189" i="32"/>
  <c r="AD189" i="32"/>
  <c r="AP704" i="32"/>
  <c r="Z488" i="32"/>
  <c r="K488" i="32"/>
  <c r="AB488" i="32"/>
  <c r="R488" i="32"/>
  <c r="J488" i="32"/>
  <c r="T488" i="32"/>
  <c r="AA488" i="32"/>
  <c r="I488" i="32"/>
  <c r="U488" i="32"/>
  <c r="P488" i="32"/>
  <c r="O488" i="32"/>
  <c r="S488" i="32"/>
  <c r="X488" i="32"/>
  <c r="W488" i="32"/>
  <c r="Q488" i="32"/>
  <c r="L488" i="32"/>
  <c r="AF406" i="32"/>
  <c r="L311" i="32"/>
  <c r="O311" i="32"/>
  <c r="AB311" i="32"/>
  <c r="J311" i="32"/>
  <c r="R311" i="32"/>
  <c r="U311" i="32"/>
  <c r="Z311" i="32"/>
  <c r="I311" i="32"/>
  <c r="W311" i="32"/>
  <c r="X311" i="32"/>
  <c r="Q311" i="32"/>
  <c r="K311" i="32"/>
  <c r="AA311" i="32"/>
  <c r="S311" i="32"/>
  <c r="P311" i="32"/>
  <c r="T311" i="32"/>
  <c r="Y311" i="32"/>
  <c r="H311" i="32"/>
  <c r="V311" i="32"/>
  <c r="N311" i="32"/>
  <c r="X267" i="32"/>
  <c r="S267" i="32"/>
  <c r="K267" i="32"/>
  <c r="AA267" i="32"/>
  <c r="O267" i="32"/>
  <c r="U267" i="32"/>
  <c r="Q267" i="32"/>
  <c r="W267" i="32"/>
  <c r="I267" i="32"/>
  <c r="L267" i="32"/>
  <c r="AB267" i="32"/>
  <c r="P267" i="32"/>
  <c r="Z267" i="32"/>
  <c r="T267" i="32"/>
  <c r="R267" i="32"/>
  <c r="J267" i="32"/>
  <c r="V267" i="32"/>
  <c r="Y267" i="32"/>
  <c r="N267" i="32"/>
  <c r="H267" i="32"/>
  <c r="W470" i="32"/>
  <c r="J470" i="32"/>
  <c r="K470" i="32"/>
  <c r="Q470" i="32"/>
  <c r="P470" i="32"/>
  <c r="X470" i="32"/>
  <c r="T470" i="32"/>
  <c r="AB470" i="32"/>
  <c r="U470" i="32"/>
  <c r="R470" i="32"/>
  <c r="I470" i="32"/>
  <c r="O470" i="32"/>
  <c r="S470" i="32"/>
  <c r="Z470" i="32"/>
  <c r="AA470" i="32"/>
  <c r="L470" i="32"/>
  <c r="N470" i="32"/>
  <c r="AE243" i="32"/>
  <c r="BJ261" i="31"/>
  <c r="BL261" i="31"/>
  <c r="BS698" i="31"/>
  <c r="BT698" i="31" s="1"/>
  <c r="K698" i="32"/>
  <c r="AB698" i="32"/>
  <c r="AA698" i="32"/>
  <c r="T698" i="32"/>
  <c r="U698" i="32"/>
  <c r="Q698" i="32"/>
  <c r="X698" i="32"/>
  <c r="O698" i="32"/>
  <c r="R698" i="32"/>
  <c r="I698" i="32"/>
  <c r="Z698" i="32"/>
  <c r="P698" i="32"/>
  <c r="L698" i="32"/>
  <c r="S698" i="32"/>
  <c r="J698" i="32"/>
  <c r="W698" i="32"/>
  <c r="BS439" i="31"/>
  <c r="BT439" i="31" s="1"/>
  <c r="K439" i="32"/>
  <c r="R439" i="32"/>
  <c r="X439" i="32"/>
  <c r="S439" i="32"/>
  <c r="Q439" i="32"/>
  <c r="T439" i="32"/>
  <c r="U439" i="32"/>
  <c r="W439" i="32"/>
  <c r="P439" i="32"/>
  <c r="AB439" i="32"/>
  <c r="O439" i="32"/>
  <c r="L439" i="32"/>
  <c r="I439" i="32"/>
  <c r="J439" i="32"/>
  <c r="Z439" i="32"/>
  <c r="AA439" i="32"/>
  <c r="BS488" i="31"/>
  <c r="BT488" i="31" s="1"/>
  <c r="U42" i="32"/>
  <c r="J42" i="32"/>
  <c r="R42" i="32"/>
  <c r="Z42" i="32"/>
  <c r="Q42" i="32"/>
  <c r="K42" i="32"/>
  <c r="L42" i="32"/>
  <c r="O42" i="32"/>
  <c r="T42" i="32"/>
  <c r="AB42" i="32"/>
  <c r="X42" i="32"/>
  <c r="AA42" i="32"/>
  <c r="S42" i="32"/>
  <c r="P42" i="32"/>
  <c r="W42" i="32"/>
  <c r="I42" i="32"/>
  <c r="Y42" i="32"/>
  <c r="V42" i="32"/>
  <c r="N42" i="32"/>
  <c r="H42" i="32"/>
  <c r="Z136" i="32"/>
  <c r="Q136" i="32"/>
  <c r="K136" i="32"/>
  <c r="U136" i="32"/>
  <c r="W136" i="32"/>
  <c r="AA136" i="32"/>
  <c r="AB136" i="32"/>
  <c r="P136" i="32"/>
  <c r="S136" i="32"/>
  <c r="J136" i="32"/>
  <c r="R136" i="32"/>
  <c r="I136" i="32"/>
  <c r="X136" i="32"/>
  <c r="L136" i="32"/>
  <c r="T136" i="32"/>
  <c r="O136" i="32"/>
  <c r="Y136" i="32"/>
  <c r="V136" i="32"/>
  <c r="H136" i="32"/>
  <c r="N136" i="32"/>
  <c r="M136" i="32"/>
  <c r="T333" i="32"/>
  <c r="J333" i="32"/>
  <c r="R333" i="32"/>
  <c r="Z333" i="32"/>
  <c r="U333" i="32"/>
  <c r="I333" i="32"/>
  <c r="X333" i="32"/>
  <c r="O333" i="32"/>
  <c r="K333" i="32"/>
  <c r="S333" i="32"/>
  <c r="P333" i="32"/>
  <c r="Q333" i="32"/>
  <c r="W333" i="32"/>
  <c r="AA333" i="32"/>
  <c r="AB333" i="32"/>
  <c r="L333" i="32"/>
  <c r="N333" i="32"/>
  <c r="Y333" i="32"/>
  <c r="H333" i="32"/>
  <c r="V333" i="32"/>
  <c r="O89" i="32"/>
  <c r="AA89" i="32"/>
  <c r="U89" i="32"/>
  <c r="Q89" i="32"/>
  <c r="T89" i="32"/>
  <c r="L89" i="32"/>
  <c r="P89" i="32"/>
  <c r="AB89" i="32"/>
  <c r="W89" i="32"/>
  <c r="J89" i="32"/>
  <c r="K89" i="32"/>
  <c r="Z89" i="32"/>
  <c r="I89" i="32"/>
  <c r="X89" i="32"/>
  <c r="R89" i="32"/>
  <c r="S89" i="32"/>
  <c r="V89" i="32"/>
  <c r="N89" i="32"/>
  <c r="H89" i="32"/>
  <c r="Y89" i="32"/>
  <c r="O376" i="32"/>
  <c r="U376" i="32"/>
  <c r="L376" i="32"/>
  <c r="AB376" i="32"/>
  <c r="T376" i="32"/>
  <c r="J376" i="32"/>
  <c r="R376" i="32"/>
  <c r="Z376" i="32"/>
  <c r="P376" i="32"/>
  <c r="Q376" i="32"/>
  <c r="W376" i="32"/>
  <c r="K376" i="32"/>
  <c r="AA376" i="32"/>
  <c r="X376" i="32"/>
  <c r="S376" i="32"/>
  <c r="I376" i="32"/>
  <c r="V376" i="32"/>
  <c r="H376" i="32"/>
  <c r="Y376" i="32"/>
  <c r="N376" i="32"/>
  <c r="X63" i="32"/>
  <c r="S63" i="32"/>
  <c r="K63" i="32"/>
  <c r="AA63" i="32"/>
  <c r="Q63" i="32"/>
  <c r="T63" i="32"/>
  <c r="P63" i="32"/>
  <c r="O63" i="32"/>
  <c r="I63" i="32"/>
  <c r="L63" i="32"/>
  <c r="AB63" i="32"/>
  <c r="W63" i="32"/>
  <c r="U63" i="32"/>
  <c r="R63" i="32"/>
  <c r="Z63" i="32"/>
  <c r="J63" i="32"/>
  <c r="H63" i="32"/>
  <c r="Y63" i="32"/>
  <c r="N63" i="32"/>
  <c r="V63" i="32"/>
  <c r="W118" i="32"/>
  <c r="J118" i="32"/>
  <c r="P118" i="32"/>
  <c r="R118" i="32"/>
  <c r="U118" i="32"/>
  <c r="Z118" i="32"/>
  <c r="O118" i="32"/>
  <c r="Q118" i="32"/>
  <c r="K118" i="32"/>
  <c r="AB118" i="32"/>
  <c r="T118" i="32"/>
  <c r="L118" i="32"/>
  <c r="S118" i="32"/>
  <c r="X118" i="32"/>
  <c r="AA118" i="32"/>
  <c r="I118" i="32"/>
  <c r="V118" i="32"/>
  <c r="Y118" i="32"/>
  <c r="H118" i="32"/>
  <c r="N118" i="32"/>
  <c r="I264" i="32"/>
  <c r="L264" i="32"/>
  <c r="X264" i="32"/>
  <c r="O264" i="32"/>
  <c r="T264" i="32"/>
  <c r="AB264" i="32"/>
  <c r="J264" i="32"/>
  <c r="R264" i="32"/>
  <c r="K264" i="32"/>
  <c r="W264" i="32"/>
  <c r="AA264" i="32"/>
  <c r="Z264" i="32"/>
  <c r="P264" i="32"/>
  <c r="S264" i="32"/>
  <c r="U264" i="32"/>
  <c r="Q264" i="32"/>
  <c r="V264" i="32"/>
  <c r="H264" i="32"/>
  <c r="Y264" i="32"/>
  <c r="N264" i="32"/>
  <c r="Z40" i="32"/>
  <c r="U40" i="32"/>
  <c r="Q40" i="32"/>
  <c r="K40" i="32"/>
  <c r="AA40" i="32"/>
  <c r="AB40" i="32"/>
  <c r="O40" i="32"/>
  <c r="S40" i="32"/>
  <c r="J40" i="32"/>
  <c r="L40" i="32"/>
  <c r="R40" i="32"/>
  <c r="I40" i="32"/>
  <c r="X40" i="32"/>
  <c r="W40" i="32"/>
  <c r="P40" i="32"/>
  <c r="T40" i="32"/>
  <c r="V40" i="32"/>
  <c r="Y40" i="32"/>
  <c r="H40" i="32"/>
  <c r="N40" i="32"/>
  <c r="BP682" i="31"/>
  <c r="O167" i="32"/>
  <c r="X167" i="32"/>
  <c r="S167" i="32"/>
  <c r="T167" i="32"/>
  <c r="U167" i="32"/>
  <c r="P167" i="32"/>
  <c r="K167" i="32"/>
  <c r="W167" i="32"/>
  <c r="AA167" i="32"/>
  <c r="Q167" i="32"/>
  <c r="I167" i="32"/>
  <c r="L167" i="32"/>
  <c r="AB167" i="32"/>
  <c r="J167" i="32"/>
  <c r="Z167" i="32"/>
  <c r="R167" i="32"/>
  <c r="H167" i="32"/>
  <c r="Y167" i="32"/>
  <c r="V167" i="32"/>
  <c r="N167" i="32"/>
  <c r="J229" i="32"/>
  <c r="R229" i="32"/>
  <c r="Z229" i="32"/>
  <c r="I229" i="32"/>
  <c r="X229" i="32"/>
  <c r="P229" i="32"/>
  <c r="S229" i="32"/>
  <c r="W229" i="32"/>
  <c r="K229" i="32"/>
  <c r="Q229" i="32"/>
  <c r="AA229" i="32"/>
  <c r="U229" i="32"/>
  <c r="L229" i="32"/>
  <c r="AB229" i="32"/>
  <c r="O229" i="32"/>
  <c r="T229" i="32"/>
  <c r="N229" i="32"/>
  <c r="V229" i="32"/>
  <c r="H229" i="32"/>
  <c r="Y229" i="32"/>
  <c r="O667" i="32"/>
  <c r="T667" i="32"/>
  <c r="U667" i="32"/>
  <c r="K667" i="32"/>
  <c r="AA667" i="32"/>
  <c r="Q667" i="32"/>
  <c r="I667" i="32"/>
  <c r="S667" i="32"/>
  <c r="X667" i="32"/>
  <c r="R667" i="32"/>
  <c r="P667" i="32"/>
  <c r="W667" i="32"/>
  <c r="J667" i="32"/>
  <c r="L667" i="32"/>
  <c r="Z667" i="32"/>
  <c r="AB667" i="32"/>
  <c r="V667" i="32"/>
  <c r="Y667" i="32"/>
  <c r="H667" i="32"/>
  <c r="N667" i="32"/>
  <c r="U407" i="32"/>
  <c r="L407" i="32"/>
  <c r="AB407" i="32"/>
  <c r="J407" i="32"/>
  <c r="R407" i="32"/>
  <c r="Z407" i="32"/>
  <c r="O407" i="32"/>
  <c r="W407" i="32"/>
  <c r="K407" i="32"/>
  <c r="I407" i="32"/>
  <c r="AA407" i="32"/>
  <c r="X407" i="32"/>
  <c r="P407" i="32"/>
  <c r="S407" i="32"/>
  <c r="T407" i="32"/>
  <c r="Q407" i="32"/>
  <c r="Y407" i="32"/>
  <c r="H407" i="32"/>
  <c r="V407" i="32"/>
  <c r="N407" i="32"/>
  <c r="Z248" i="32"/>
  <c r="O248" i="32"/>
  <c r="Q248" i="32"/>
  <c r="K248" i="32"/>
  <c r="AA248" i="32"/>
  <c r="AB248" i="32"/>
  <c r="S248" i="32"/>
  <c r="R248" i="32"/>
  <c r="L248" i="32"/>
  <c r="T248" i="32"/>
  <c r="U248" i="32"/>
  <c r="P248" i="32"/>
  <c r="W248" i="32"/>
  <c r="I248" i="32"/>
  <c r="J248" i="32"/>
  <c r="X248" i="32"/>
  <c r="N248" i="32"/>
  <c r="Y248" i="32"/>
  <c r="V248" i="32"/>
  <c r="H248" i="32"/>
  <c r="S594" i="32"/>
  <c r="U594" i="32"/>
  <c r="T594" i="32"/>
  <c r="AA594" i="32"/>
  <c r="O594" i="32"/>
  <c r="I594" i="32"/>
  <c r="X594" i="32"/>
  <c r="J594" i="32"/>
  <c r="Z594" i="32"/>
  <c r="L594" i="32"/>
  <c r="K594" i="32"/>
  <c r="AB594" i="32"/>
  <c r="Q594" i="32"/>
  <c r="R594" i="32"/>
  <c r="W594" i="32"/>
  <c r="P594" i="32"/>
  <c r="N594" i="32"/>
  <c r="V594" i="32"/>
  <c r="H594" i="32"/>
  <c r="Y594" i="32"/>
  <c r="T589" i="32"/>
  <c r="K589" i="32"/>
  <c r="I589" i="32"/>
  <c r="Q589" i="32"/>
  <c r="AA589" i="32"/>
  <c r="U589" i="32"/>
  <c r="X589" i="32"/>
  <c r="J589" i="32"/>
  <c r="W589" i="32"/>
  <c r="Z589" i="32"/>
  <c r="P589" i="32"/>
  <c r="L589" i="32"/>
  <c r="S589" i="32"/>
  <c r="O589" i="32"/>
  <c r="AB589" i="32"/>
  <c r="R589" i="32"/>
  <c r="Y589" i="32"/>
  <c r="H589" i="32"/>
  <c r="V589" i="32"/>
  <c r="N589" i="32"/>
  <c r="U359" i="32"/>
  <c r="O359" i="32"/>
  <c r="K359" i="32"/>
  <c r="AA359" i="32"/>
  <c r="T359" i="32"/>
  <c r="L359" i="32"/>
  <c r="AB359" i="32"/>
  <c r="Q359" i="32"/>
  <c r="P359" i="32"/>
  <c r="X359" i="32"/>
  <c r="W359" i="32"/>
  <c r="J359" i="32"/>
  <c r="Z359" i="32"/>
  <c r="S359" i="32"/>
  <c r="I359" i="32"/>
  <c r="R359" i="32"/>
  <c r="Y359" i="32"/>
  <c r="V359" i="32"/>
  <c r="N359" i="32"/>
  <c r="H359" i="32"/>
  <c r="O16" i="32"/>
  <c r="Z16" i="32"/>
  <c r="R16" i="32"/>
  <c r="U16" i="32"/>
  <c r="W16" i="32"/>
  <c r="L16" i="32"/>
  <c r="I16" i="32"/>
  <c r="AB16" i="32"/>
  <c r="P16" i="32"/>
  <c r="Q16" i="32"/>
  <c r="X16" i="32"/>
  <c r="AA16" i="32"/>
  <c r="T16" i="32"/>
  <c r="J16" i="32"/>
  <c r="K16" i="32"/>
  <c r="S16" i="32"/>
  <c r="V16" i="32"/>
  <c r="N16" i="32"/>
  <c r="H16" i="32"/>
  <c r="Y16" i="32"/>
  <c r="X323" i="32"/>
  <c r="K323" i="32"/>
  <c r="AA323" i="32"/>
  <c r="O323" i="32"/>
  <c r="T323" i="32"/>
  <c r="U323" i="32"/>
  <c r="I323" i="32"/>
  <c r="L323" i="32"/>
  <c r="AB323" i="32"/>
  <c r="Q323" i="32"/>
  <c r="W323" i="32"/>
  <c r="J323" i="32"/>
  <c r="Z323" i="32"/>
  <c r="R323" i="32"/>
  <c r="S323" i="32"/>
  <c r="P323" i="32"/>
  <c r="H323" i="32"/>
  <c r="V323" i="32"/>
  <c r="Y323" i="32"/>
  <c r="N323" i="32"/>
  <c r="AF96" i="32"/>
  <c r="H674" i="32"/>
  <c r="AG520" i="32"/>
  <c r="AK33" i="32"/>
  <c r="BJ286" i="31"/>
  <c r="BL286" i="31"/>
  <c r="AM704" i="32"/>
  <c r="AF125" i="32"/>
  <c r="AG519" i="32"/>
  <c r="K652" i="32"/>
  <c r="J652" i="32"/>
  <c r="X652" i="32"/>
  <c r="U652" i="32"/>
  <c r="W652" i="32"/>
  <c r="Q652" i="32"/>
  <c r="Z652" i="32"/>
  <c r="R652" i="32"/>
  <c r="T652" i="32"/>
  <c r="O652" i="32"/>
  <c r="AA652" i="32"/>
  <c r="S652" i="32"/>
  <c r="AB652" i="32"/>
  <c r="L652" i="32"/>
  <c r="I652" i="32"/>
  <c r="P652" i="32"/>
  <c r="V188" i="32"/>
  <c r="AG211" i="32"/>
  <c r="N208" i="32"/>
  <c r="T537" i="32"/>
  <c r="U537" i="32"/>
  <c r="K537" i="32"/>
  <c r="I537" i="32"/>
  <c r="X537" i="32"/>
  <c r="J537" i="32"/>
  <c r="S537" i="32"/>
  <c r="Z537" i="32"/>
  <c r="O537" i="32"/>
  <c r="R537" i="32"/>
  <c r="Q537" i="32"/>
  <c r="W537" i="32"/>
  <c r="L537" i="32"/>
  <c r="AA537" i="32"/>
  <c r="AB537" i="32"/>
  <c r="P537" i="32"/>
  <c r="Y537" i="32"/>
  <c r="H537" i="32"/>
  <c r="V537" i="32"/>
  <c r="N537" i="32"/>
  <c r="M537" i="32"/>
  <c r="AE462" i="32"/>
  <c r="M326" i="32"/>
  <c r="AE405" i="32"/>
  <c r="BJ507" i="31"/>
  <c r="BL507" i="31"/>
  <c r="AF430" i="32"/>
  <c r="BJ88" i="31"/>
  <c r="BL88" i="31"/>
  <c r="L43" i="32"/>
  <c r="O43" i="32"/>
  <c r="AB43" i="32"/>
  <c r="J43" i="32"/>
  <c r="R43" i="32"/>
  <c r="Z43" i="32"/>
  <c r="I43" i="32"/>
  <c r="T43" i="32"/>
  <c r="W43" i="32"/>
  <c r="AA43" i="32"/>
  <c r="Q43" i="32"/>
  <c r="S43" i="32"/>
  <c r="K43" i="32"/>
  <c r="P43" i="32"/>
  <c r="X43" i="32"/>
  <c r="U43" i="32"/>
  <c r="H43" i="32"/>
  <c r="N43" i="32"/>
  <c r="V43" i="32"/>
  <c r="Y43" i="32"/>
  <c r="BP43" i="31"/>
  <c r="M43" i="32"/>
  <c r="BS43" i="31"/>
  <c r="BT43" i="31" s="1"/>
  <c r="AG541" i="32"/>
  <c r="K661" i="32"/>
  <c r="Z661" i="32"/>
  <c r="L661" i="32"/>
  <c r="P661" i="32"/>
  <c r="W661" i="32"/>
  <c r="U661" i="32"/>
  <c r="R661" i="32"/>
  <c r="T661" i="32"/>
  <c r="X661" i="32"/>
  <c r="J661" i="32"/>
  <c r="Q661" i="32"/>
  <c r="O661" i="32"/>
  <c r="AB661" i="32"/>
  <c r="I661" i="32"/>
  <c r="S661" i="32"/>
  <c r="AA661" i="32"/>
  <c r="AG461" i="32"/>
  <c r="AG125" i="32"/>
  <c r="AG405" i="32"/>
  <c r="N32" i="32"/>
  <c r="AG556" i="32"/>
  <c r="BS347" i="31"/>
  <c r="BT347" i="31" s="1"/>
  <c r="R347" i="32"/>
  <c r="T347" i="32"/>
  <c r="AB347" i="32"/>
  <c r="P347" i="32"/>
  <c r="Z347" i="32"/>
  <c r="X347" i="32"/>
  <c r="I347" i="32"/>
  <c r="U347" i="32"/>
  <c r="L347" i="32"/>
  <c r="W347" i="32"/>
  <c r="S347" i="32"/>
  <c r="Q347" i="32"/>
  <c r="K347" i="32"/>
  <c r="O347" i="32"/>
  <c r="AA347" i="32"/>
  <c r="Y347" i="32"/>
  <c r="N347" i="32"/>
  <c r="J347" i="32"/>
  <c r="H347" i="32"/>
  <c r="J342" i="32"/>
  <c r="R342" i="32"/>
  <c r="Z342" i="32"/>
  <c r="U342" i="32"/>
  <c r="L342" i="32"/>
  <c r="P342" i="32"/>
  <c r="S342" i="32"/>
  <c r="Q342" i="32"/>
  <c r="K342" i="32"/>
  <c r="W342" i="32"/>
  <c r="AA342" i="32"/>
  <c r="T342" i="32"/>
  <c r="O342" i="32"/>
  <c r="X342" i="32"/>
  <c r="I342" i="32"/>
  <c r="AB342" i="32"/>
  <c r="H342" i="32"/>
  <c r="Y342" i="32"/>
  <c r="V342" i="32"/>
  <c r="N342" i="32"/>
  <c r="T328" i="32"/>
  <c r="U328" i="32"/>
  <c r="P328" i="32"/>
  <c r="J328" i="32"/>
  <c r="R328" i="32"/>
  <c r="W328" i="32"/>
  <c r="AA328" i="32"/>
  <c r="Q328" i="32"/>
  <c r="L328" i="32"/>
  <c r="S328" i="32"/>
  <c r="K328" i="32"/>
  <c r="Z328" i="32"/>
  <c r="I328" i="32"/>
  <c r="O328" i="32"/>
  <c r="AB328" i="32"/>
  <c r="X328" i="32"/>
  <c r="N328" i="32"/>
  <c r="Y328" i="32"/>
  <c r="V328" i="32"/>
  <c r="H328" i="32"/>
  <c r="P293" i="32"/>
  <c r="J293" i="32"/>
  <c r="R293" i="32"/>
  <c r="T293" i="32"/>
  <c r="W293" i="32"/>
  <c r="Z293" i="32"/>
  <c r="I293" i="32"/>
  <c r="X293" i="32"/>
  <c r="S293" i="32"/>
  <c r="K293" i="32"/>
  <c r="U293" i="32"/>
  <c r="Q293" i="32"/>
  <c r="O293" i="32"/>
  <c r="L293" i="32"/>
  <c r="AA293" i="32"/>
  <c r="AB293" i="32"/>
  <c r="V293" i="32"/>
  <c r="H293" i="32"/>
  <c r="Y293" i="32"/>
  <c r="N293" i="32"/>
  <c r="U456" i="32"/>
  <c r="O456" i="32"/>
  <c r="S456" i="32"/>
  <c r="AA456" i="32"/>
  <c r="R456" i="32"/>
  <c r="J456" i="32"/>
  <c r="I456" i="32"/>
  <c r="Z456" i="32"/>
  <c r="W456" i="32"/>
  <c r="X456" i="32"/>
  <c r="AB456" i="32"/>
  <c r="T456" i="32"/>
  <c r="L456" i="32"/>
  <c r="P456" i="32"/>
  <c r="Q456" i="32"/>
  <c r="K456" i="32"/>
  <c r="V456" i="32"/>
  <c r="H456" i="32"/>
  <c r="Y456" i="32"/>
  <c r="N456" i="32"/>
  <c r="AF700" i="32"/>
  <c r="AJ704" i="32"/>
  <c r="T275" i="32"/>
  <c r="U275" i="32"/>
  <c r="X275" i="32"/>
  <c r="S275" i="32"/>
  <c r="K275" i="32"/>
  <c r="AA275" i="32"/>
  <c r="Q275" i="32"/>
  <c r="O275" i="32"/>
  <c r="R275" i="32"/>
  <c r="P275" i="32"/>
  <c r="J275" i="32"/>
  <c r="Z275" i="32"/>
  <c r="W275" i="32"/>
  <c r="I275" i="32"/>
  <c r="AB275" i="32"/>
  <c r="L275" i="32"/>
  <c r="H275" i="32"/>
  <c r="V275" i="32"/>
  <c r="Y275" i="32"/>
  <c r="M275" i="32"/>
  <c r="N275" i="32"/>
  <c r="S478" i="32"/>
  <c r="O478" i="32"/>
  <c r="T478" i="32"/>
  <c r="J478" i="32"/>
  <c r="U478" i="32"/>
  <c r="I478" i="32"/>
  <c r="Z478" i="32"/>
  <c r="X478" i="32"/>
  <c r="R478" i="32"/>
  <c r="AB478" i="32"/>
  <c r="P478" i="32"/>
  <c r="L478" i="32"/>
  <c r="Q478" i="32"/>
  <c r="W478" i="32"/>
  <c r="K478" i="32"/>
  <c r="AA478" i="32"/>
  <c r="H478" i="32"/>
  <c r="V478" i="32"/>
  <c r="Y478" i="32"/>
  <c r="M478" i="32"/>
  <c r="N478" i="32"/>
  <c r="W517" i="32"/>
  <c r="U517" i="32"/>
  <c r="O517" i="32"/>
  <c r="AB517" i="32"/>
  <c r="K517" i="32"/>
  <c r="T517" i="32"/>
  <c r="S517" i="32"/>
  <c r="H517" i="32"/>
  <c r="Y517" i="32"/>
  <c r="X517" i="32"/>
  <c r="AA517" i="32"/>
  <c r="Z517" i="32"/>
  <c r="L517" i="32"/>
  <c r="I517" i="32"/>
  <c r="N517" i="32"/>
  <c r="J517" i="32"/>
  <c r="Q517" i="32"/>
  <c r="P517" i="32"/>
  <c r="R517" i="32"/>
  <c r="BW140" i="31"/>
  <c r="BX140" i="31" s="1"/>
  <c r="AM140" i="32"/>
  <c r="AL140" i="32"/>
  <c r="AH140" i="32"/>
  <c r="AU140" i="32"/>
  <c r="AS140" i="32"/>
  <c r="AI140" i="32"/>
  <c r="AO140" i="32"/>
  <c r="AN140" i="32"/>
  <c r="AQ140" i="32"/>
  <c r="AJ140" i="32"/>
  <c r="AD140" i="32"/>
  <c r="AT140" i="32"/>
  <c r="AP140" i="32"/>
  <c r="AK140" i="32"/>
  <c r="AV140" i="32"/>
  <c r="AR140" i="32"/>
  <c r="T65" i="32"/>
  <c r="J65" i="32"/>
  <c r="R65" i="32"/>
  <c r="Z65" i="32"/>
  <c r="I65" i="32"/>
  <c r="X65" i="32"/>
  <c r="S65" i="32"/>
  <c r="K65" i="32"/>
  <c r="Q65" i="32"/>
  <c r="AA65" i="32"/>
  <c r="L65" i="32"/>
  <c r="AB65" i="32"/>
  <c r="U65" i="32"/>
  <c r="P65" i="32"/>
  <c r="O65" i="32"/>
  <c r="W65" i="32"/>
  <c r="Y65" i="32"/>
  <c r="V65" i="32"/>
  <c r="H65" i="32"/>
  <c r="N65" i="32"/>
  <c r="AB86" i="32"/>
  <c r="W86" i="32"/>
  <c r="L86" i="32"/>
  <c r="J86" i="32"/>
  <c r="P86" i="32"/>
  <c r="R86" i="32"/>
  <c r="Z86" i="32"/>
  <c r="Q86" i="32"/>
  <c r="K86" i="32"/>
  <c r="I86" i="32"/>
  <c r="X86" i="32"/>
  <c r="S86" i="32"/>
  <c r="T86" i="32"/>
  <c r="U86" i="32"/>
  <c r="AA86" i="32"/>
  <c r="O86" i="32"/>
  <c r="H86" i="32"/>
  <c r="V86" i="32"/>
  <c r="Y86" i="32"/>
  <c r="M86" i="32"/>
  <c r="N86" i="32"/>
  <c r="M347" i="32"/>
  <c r="BS385" i="31"/>
  <c r="BT385" i="31" s="1"/>
  <c r="K385" i="32"/>
  <c r="Q385" i="32"/>
  <c r="W385" i="32"/>
  <c r="L385" i="32"/>
  <c r="P385" i="32"/>
  <c r="X385" i="32"/>
  <c r="I385" i="32"/>
  <c r="AB385" i="32"/>
  <c r="AA385" i="32"/>
  <c r="S385" i="32"/>
  <c r="J385" i="32"/>
  <c r="O385" i="32"/>
  <c r="T385" i="32"/>
  <c r="R385" i="32"/>
  <c r="Z385" i="32"/>
  <c r="U385" i="32"/>
  <c r="BW294" i="31"/>
  <c r="BX294" i="31" s="1"/>
  <c r="AS294" i="32"/>
  <c r="AN294" i="32"/>
  <c r="AR294" i="32"/>
  <c r="AP294" i="32"/>
  <c r="AL294" i="32"/>
  <c r="AJ294" i="32"/>
  <c r="AO294" i="32"/>
  <c r="AQ294" i="32"/>
  <c r="AU294" i="32"/>
  <c r="AM294" i="32"/>
  <c r="AV294" i="32"/>
  <c r="AI294" i="32"/>
  <c r="AD294" i="32"/>
  <c r="AT294" i="32"/>
  <c r="AK294" i="32"/>
  <c r="AH294" i="32"/>
  <c r="AA485" i="32"/>
  <c r="T485" i="32"/>
  <c r="L485" i="32"/>
  <c r="AB485" i="32"/>
  <c r="O485" i="32"/>
  <c r="W485" i="32"/>
  <c r="K485" i="32"/>
  <c r="Q485" i="32"/>
  <c r="P485" i="32"/>
  <c r="I485" i="32"/>
  <c r="U485" i="32"/>
  <c r="J485" i="32"/>
  <c r="X485" i="32"/>
  <c r="Z485" i="32"/>
  <c r="R485" i="32"/>
  <c r="S485" i="32"/>
  <c r="H485" i="32"/>
  <c r="V485" i="32"/>
  <c r="Y485" i="32"/>
  <c r="N485" i="32"/>
  <c r="AA289" i="32"/>
  <c r="O289" i="32"/>
  <c r="Q289" i="32"/>
  <c r="U289" i="32"/>
  <c r="L289" i="32"/>
  <c r="AB289" i="32"/>
  <c r="J289" i="32"/>
  <c r="P289" i="32"/>
  <c r="Z289" i="32"/>
  <c r="K289" i="32"/>
  <c r="W289" i="32"/>
  <c r="I289" i="32"/>
  <c r="T289" i="32"/>
  <c r="X289" i="32"/>
  <c r="S289" i="32"/>
  <c r="R289" i="32"/>
  <c r="V289" i="32"/>
  <c r="Y289" i="32"/>
  <c r="H289" i="32"/>
  <c r="M289" i="32"/>
  <c r="N289" i="32"/>
  <c r="S454" i="32"/>
  <c r="T454" i="32"/>
  <c r="J454" i="32"/>
  <c r="AB454" i="32"/>
  <c r="U454" i="32"/>
  <c r="I454" i="32"/>
  <c r="Z454" i="32"/>
  <c r="X454" i="32"/>
  <c r="R454" i="32"/>
  <c r="W454" i="32"/>
  <c r="O454" i="32"/>
  <c r="AA454" i="32"/>
  <c r="L454" i="32"/>
  <c r="Q454" i="32"/>
  <c r="K454" i="32"/>
  <c r="P454" i="32"/>
  <c r="H454" i="32"/>
  <c r="V454" i="32"/>
  <c r="N454" i="32"/>
  <c r="Y454" i="32"/>
  <c r="M454" i="32"/>
  <c r="BJ579" i="31"/>
  <c r="BL579" i="31"/>
  <c r="V385" i="32"/>
  <c r="L171" i="32"/>
  <c r="AB171" i="32"/>
  <c r="U171" i="32"/>
  <c r="J171" i="32"/>
  <c r="R171" i="32"/>
  <c r="T171" i="32"/>
  <c r="Z171" i="32"/>
  <c r="I171" i="32"/>
  <c r="P171" i="32"/>
  <c r="W171" i="32"/>
  <c r="X171" i="32"/>
  <c r="Q171" i="32"/>
  <c r="K171" i="32"/>
  <c r="AA171" i="32"/>
  <c r="S171" i="32"/>
  <c r="O171" i="32"/>
  <c r="Y171" i="32"/>
  <c r="V171" i="32"/>
  <c r="H171" i="32"/>
  <c r="N171" i="32"/>
  <c r="M171" i="32"/>
  <c r="AA337" i="32"/>
  <c r="W337" i="32"/>
  <c r="T337" i="32"/>
  <c r="L337" i="32"/>
  <c r="AB337" i="32"/>
  <c r="O337" i="32"/>
  <c r="U337" i="32"/>
  <c r="K337" i="32"/>
  <c r="Q337" i="32"/>
  <c r="R337" i="32"/>
  <c r="J337" i="32"/>
  <c r="Z337" i="32"/>
  <c r="S337" i="32"/>
  <c r="I337" i="32"/>
  <c r="X337" i="32"/>
  <c r="P337" i="32"/>
  <c r="H337" i="32"/>
  <c r="V337" i="32"/>
  <c r="Y337" i="32"/>
  <c r="N337" i="32"/>
  <c r="M337" i="32"/>
  <c r="AF520" i="32"/>
  <c r="L648" i="32"/>
  <c r="O648" i="32"/>
  <c r="T648" i="32"/>
  <c r="AB648" i="32"/>
  <c r="J648" i="32"/>
  <c r="Z648" i="32"/>
  <c r="R648" i="32"/>
  <c r="W648" i="32"/>
  <c r="S648" i="32"/>
  <c r="P648" i="32"/>
  <c r="U648" i="32"/>
  <c r="AA648" i="32"/>
  <c r="Q648" i="32"/>
  <c r="X648" i="32"/>
  <c r="K648" i="32"/>
  <c r="I648" i="32"/>
  <c r="H648" i="32"/>
  <c r="V648" i="32"/>
  <c r="M648" i="32"/>
  <c r="BS648" i="31"/>
  <c r="BT648" i="31" s="1"/>
  <c r="Y648" i="32"/>
  <c r="BP648" i="31"/>
  <c r="N648" i="32"/>
  <c r="AF701" i="32"/>
  <c r="AG570" i="32"/>
  <c r="AA539" i="32"/>
  <c r="O539" i="32"/>
  <c r="I539" i="32"/>
  <c r="J539" i="32"/>
  <c r="W539" i="32"/>
  <c r="P539" i="32"/>
  <c r="AB539" i="32"/>
  <c r="Z539" i="32"/>
  <c r="K539" i="32"/>
  <c r="X539" i="32"/>
  <c r="U539" i="32"/>
  <c r="L539" i="32"/>
  <c r="S539" i="32"/>
  <c r="Y539" i="32"/>
  <c r="V539" i="32"/>
  <c r="N539" i="32"/>
  <c r="T539" i="32"/>
  <c r="R539" i="32"/>
  <c r="Q539" i="32"/>
  <c r="BW111" i="31"/>
  <c r="BX111" i="31" s="1"/>
  <c r="AP111" i="32"/>
  <c r="AN111" i="32"/>
  <c r="AL111" i="32"/>
  <c r="AH111" i="32"/>
  <c r="AO111" i="32"/>
  <c r="AJ111" i="32"/>
  <c r="AQ111" i="32"/>
  <c r="AS111" i="32"/>
  <c r="AU111" i="32"/>
  <c r="AM111" i="32"/>
  <c r="AK111" i="32"/>
  <c r="AR111" i="32"/>
  <c r="AI111" i="32"/>
  <c r="AV111" i="32"/>
  <c r="BS86" i="31"/>
  <c r="BT86" i="31" s="1"/>
  <c r="U443" i="32"/>
  <c r="L443" i="32"/>
  <c r="T443" i="32"/>
  <c r="AB443" i="32"/>
  <c r="J443" i="32"/>
  <c r="Z443" i="32"/>
  <c r="W443" i="32"/>
  <c r="I443" i="32"/>
  <c r="X443" i="32"/>
  <c r="P443" i="32"/>
  <c r="S443" i="32"/>
  <c r="K443" i="32"/>
  <c r="R443" i="32"/>
  <c r="Q443" i="32"/>
  <c r="AA443" i="32"/>
  <c r="O443" i="32"/>
  <c r="H443" i="32"/>
  <c r="Y443" i="32"/>
  <c r="V443" i="32"/>
  <c r="N443" i="32"/>
  <c r="AF405" i="32"/>
  <c r="M524" i="32"/>
  <c r="K33" i="32"/>
  <c r="W33" i="32"/>
  <c r="AB33" i="32"/>
  <c r="U33" i="32"/>
  <c r="O33" i="32"/>
  <c r="R33" i="32"/>
  <c r="I33" i="32"/>
  <c r="J33" i="32"/>
  <c r="S33" i="32"/>
  <c r="AA33" i="32"/>
  <c r="L33" i="32"/>
  <c r="Z33" i="32"/>
  <c r="P33" i="32"/>
  <c r="Q33" i="32"/>
  <c r="X33" i="32"/>
  <c r="T33" i="32"/>
  <c r="G519" i="31"/>
  <c r="BS519" i="31" s="1"/>
  <c r="BT519" i="31" s="1"/>
  <c r="M385" i="32"/>
  <c r="AA617" i="32"/>
  <c r="U617" i="32"/>
  <c r="L617" i="32"/>
  <c r="AB617" i="32"/>
  <c r="K617" i="32"/>
  <c r="R617" i="32"/>
  <c r="T617" i="32"/>
  <c r="I617" i="32"/>
  <c r="Z617" i="32"/>
  <c r="Q617" i="32"/>
  <c r="W617" i="32"/>
  <c r="O617" i="32"/>
  <c r="X617" i="32"/>
  <c r="J617" i="32"/>
  <c r="S617" i="32"/>
  <c r="P617" i="32"/>
  <c r="Y617" i="32"/>
  <c r="V617" i="32"/>
  <c r="H617" i="32"/>
  <c r="N617" i="32"/>
  <c r="I60" i="32"/>
  <c r="X60" i="32"/>
  <c r="O60" i="32"/>
  <c r="T60" i="32"/>
  <c r="W60" i="32"/>
  <c r="P60" i="32"/>
  <c r="J60" i="32"/>
  <c r="R60" i="32"/>
  <c r="K60" i="32"/>
  <c r="AA60" i="32"/>
  <c r="Z60" i="32"/>
  <c r="L60" i="32"/>
  <c r="S60" i="32"/>
  <c r="AB60" i="32"/>
  <c r="U60" i="32"/>
  <c r="Q60" i="32"/>
  <c r="H60" i="32"/>
  <c r="V60" i="32"/>
  <c r="Y60" i="32"/>
  <c r="N60" i="32"/>
  <c r="BS596" i="31"/>
  <c r="BT596" i="31" s="1"/>
  <c r="S596" i="32"/>
  <c r="P596" i="32"/>
  <c r="L596" i="32"/>
  <c r="O596" i="32"/>
  <c r="R596" i="32"/>
  <c r="Q596" i="32"/>
  <c r="W596" i="32"/>
  <c r="AA596" i="32"/>
  <c r="X596" i="32"/>
  <c r="Z596" i="32"/>
  <c r="T596" i="32"/>
  <c r="U596" i="32"/>
  <c r="J596" i="32"/>
  <c r="I596" i="32"/>
  <c r="AB596" i="32"/>
  <c r="K596" i="32"/>
  <c r="V596" i="32"/>
  <c r="N596" i="32"/>
  <c r="Y596" i="32"/>
  <c r="H596" i="32"/>
  <c r="S638" i="32"/>
  <c r="T638" i="32"/>
  <c r="AA638" i="32"/>
  <c r="U638" i="32"/>
  <c r="P638" i="32"/>
  <c r="W638" i="32"/>
  <c r="J638" i="32"/>
  <c r="Z638" i="32"/>
  <c r="L638" i="32"/>
  <c r="O638" i="32"/>
  <c r="R638" i="32"/>
  <c r="AB638" i="32"/>
  <c r="Q638" i="32"/>
  <c r="X638" i="32"/>
  <c r="I638" i="32"/>
  <c r="K638" i="32"/>
  <c r="V638" i="32"/>
  <c r="N638" i="32"/>
  <c r="H638" i="32"/>
  <c r="Y638" i="32"/>
  <c r="O531" i="32"/>
  <c r="L531" i="32"/>
  <c r="AB531" i="32"/>
  <c r="T531" i="32"/>
  <c r="K531" i="32"/>
  <c r="U531" i="32"/>
  <c r="I531" i="32"/>
  <c r="AA531" i="32"/>
  <c r="W531" i="32"/>
  <c r="X531" i="32"/>
  <c r="J531" i="32"/>
  <c r="P531" i="32"/>
  <c r="S531" i="32"/>
  <c r="Z531" i="32"/>
  <c r="R531" i="32"/>
  <c r="Q531" i="32"/>
  <c r="V531" i="32"/>
  <c r="H531" i="32"/>
  <c r="Y531" i="32"/>
  <c r="N531" i="32"/>
  <c r="I224" i="32"/>
  <c r="AB224" i="32"/>
  <c r="P224" i="32"/>
  <c r="X224" i="32"/>
  <c r="T224" i="32"/>
  <c r="L224" i="32"/>
  <c r="J224" i="32"/>
  <c r="O224" i="32"/>
  <c r="R224" i="32"/>
  <c r="K224" i="32"/>
  <c r="AA224" i="32"/>
  <c r="Z224" i="32"/>
  <c r="U224" i="32"/>
  <c r="Q224" i="32"/>
  <c r="W224" i="32"/>
  <c r="S224" i="32"/>
  <c r="H224" i="32"/>
  <c r="Y224" i="32"/>
  <c r="V224" i="32"/>
  <c r="N224" i="32"/>
  <c r="BW295" i="31"/>
  <c r="BX295" i="31" s="1"/>
  <c r="AM295" i="32"/>
  <c r="AO295" i="32"/>
  <c r="AV295" i="32"/>
  <c r="AL295" i="32"/>
  <c r="AS295" i="32"/>
  <c r="AJ295" i="32"/>
  <c r="AI295" i="32"/>
  <c r="AN295" i="32"/>
  <c r="AH295" i="32"/>
  <c r="AQ295" i="32"/>
  <c r="AU295" i="32"/>
  <c r="AD295" i="32"/>
  <c r="AP295" i="32"/>
  <c r="AR295" i="32"/>
  <c r="AK295" i="32"/>
  <c r="AS32" i="32"/>
  <c r="AQ32" i="32"/>
  <c r="AR32" i="32"/>
  <c r="AU32" i="32"/>
  <c r="AO32" i="32"/>
  <c r="AV32" i="32"/>
  <c r="AN32" i="32"/>
  <c r="AI32" i="32"/>
  <c r="AL32" i="32"/>
  <c r="AP32" i="32"/>
  <c r="AM32" i="32"/>
  <c r="AJ32" i="32"/>
  <c r="AH32" i="32"/>
  <c r="BS682" i="31"/>
  <c r="BT682" i="31" s="1"/>
  <c r="X207" i="32"/>
  <c r="S207" i="32"/>
  <c r="K207" i="32"/>
  <c r="AA207" i="32"/>
  <c r="U207" i="32"/>
  <c r="O207" i="32"/>
  <c r="Q207" i="32"/>
  <c r="I207" i="32"/>
  <c r="L207" i="32"/>
  <c r="W207" i="32"/>
  <c r="AB207" i="32"/>
  <c r="T207" i="32"/>
  <c r="P207" i="32"/>
  <c r="J207" i="32"/>
  <c r="Z207" i="32"/>
  <c r="R207" i="32"/>
  <c r="H207" i="32"/>
  <c r="V207" i="32"/>
  <c r="Y207" i="32"/>
  <c r="N207" i="32"/>
  <c r="AA605" i="32"/>
  <c r="T605" i="32"/>
  <c r="L605" i="32"/>
  <c r="AB605" i="32"/>
  <c r="K605" i="32"/>
  <c r="Q605" i="32"/>
  <c r="I605" i="32"/>
  <c r="W605" i="32"/>
  <c r="P605" i="32"/>
  <c r="R605" i="32"/>
  <c r="U605" i="32"/>
  <c r="X605" i="32"/>
  <c r="O605" i="32"/>
  <c r="S605" i="32"/>
  <c r="J605" i="32"/>
  <c r="Z605" i="32"/>
  <c r="Y605" i="32"/>
  <c r="H605" i="32"/>
  <c r="N605" i="32"/>
  <c r="V605" i="32"/>
  <c r="U562" i="32"/>
  <c r="L562" i="32"/>
  <c r="T562" i="32"/>
  <c r="AB562" i="32"/>
  <c r="O562" i="32"/>
  <c r="Q562" i="32"/>
  <c r="K562" i="32"/>
  <c r="J562" i="32"/>
  <c r="P562" i="32"/>
  <c r="R562" i="32"/>
  <c r="W562" i="32"/>
  <c r="AA562" i="32"/>
  <c r="S562" i="32"/>
  <c r="Z562" i="32"/>
  <c r="I562" i="32"/>
  <c r="X562" i="32"/>
  <c r="H562" i="32"/>
  <c r="N562" i="32"/>
  <c r="Y562" i="32"/>
  <c r="V562" i="32"/>
  <c r="O197" i="32"/>
  <c r="P197" i="32"/>
  <c r="T197" i="32"/>
  <c r="AA197" i="32"/>
  <c r="W197" i="32"/>
  <c r="Q197" i="32"/>
  <c r="L197" i="32"/>
  <c r="AB197" i="32"/>
  <c r="K197" i="32"/>
  <c r="J197" i="32"/>
  <c r="Z197" i="32"/>
  <c r="I197" i="32"/>
  <c r="X197" i="32"/>
  <c r="U197" i="32"/>
  <c r="S197" i="32"/>
  <c r="R197" i="32"/>
  <c r="N197" i="32"/>
  <c r="V197" i="32"/>
  <c r="H197" i="32"/>
  <c r="Y197" i="32"/>
  <c r="M197" i="32"/>
  <c r="O424" i="32"/>
  <c r="S424" i="32"/>
  <c r="L424" i="32"/>
  <c r="AB424" i="32"/>
  <c r="U424" i="32"/>
  <c r="R424" i="32"/>
  <c r="AA424" i="32"/>
  <c r="T424" i="32"/>
  <c r="J424" i="32"/>
  <c r="I424" i="32"/>
  <c r="Z424" i="32"/>
  <c r="W424" i="32"/>
  <c r="X424" i="32"/>
  <c r="P424" i="32"/>
  <c r="Q424" i="32"/>
  <c r="K424" i="32"/>
  <c r="Y424" i="32"/>
  <c r="N424" i="32"/>
  <c r="V424" i="32"/>
  <c r="H424" i="32"/>
  <c r="L223" i="32"/>
  <c r="AB223" i="32"/>
  <c r="J223" i="32"/>
  <c r="R223" i="32"/>
  <c r="U223" i="32"/>
  <c r="Z223" i="32"/>
  <c r="O223" i="32"/>
  <c r="I223" i="32"/>
  <c r="W223" i="32"/>
  <c r="Q223" i="32"/>
  <c r="X223" i="32"/>
  <c r="K223" i="32"/>
  <c r="AA223" i="32"/>
  <c r="S223" i="32"/>
  <c r="P223" i="32"/>
  <c r="T223" i="32"/>
  <c r="N223" i="32"/>
  <c r="Y223" i="32"/>
  <c r="V223" i="32"/>
  <c r="H223" i="32"/>
  <c r="O411" i="32"/>
  <c r="K411" i="32"/>
  <c r="AA411" i="32"/>
  <c r="U411" i="32"/>
  <c r="W411" i="32"/>
  <c r="R411" i="32"/>
  <c r="Q411" i="32"/>
  <c r="J411" i="32"/>
  <c r="Z411" i="32"/>
  <c r="S411" i="32"/>
  <c r="X411" i="32"/>
  <c r="L411" i="32"/>
  <c r="P411" i="32"/>
  <c r="T411" i="32"/>
  <c r="AB411" i="32"/>
  <c r="I411" i="32"/>
  <c r="H411" i="32"/>
  <c r="N411" i="32"/>
  <c r="V411" i="32"/>
  <c r="Y411" i="32"/>
  <c r="BW70" i="31"/>
  <c r="BX70" i="31" s="1"/>
  <c r="AV70" i="32"/>
  <c r="AP70" i="32"/>
  <c r="AL70" i="32"/>
  <c r="AS70" i="32"/>
  <c r="AN70" i="32"/>
  <c r="AI70" i="32"/>
  <c r="AR70" i="32"/>
  <c r="AU70" i="32"/>
  <c r="AM70" i="32"/>
  <c r="AH70" i="32"/>
  <c r="AJ70" i="32"/>
  <c r="AQ70" i="32"/>
  <c r="AK70" i="32"/>
  <c r="AT70" i="32"/>
  <c r="AO70" i="32"/>
  <c r="AD70" i="32"/>
  <c r="T481" i="32"/>
  <c r="J481" i="32"/>
  <c r="W481" i="32"/>
  <c r="Z481" i="32"/>
  <c r="O481" i="32"/>
  <c r="K481" i="32"/>
  <c r="I481" i="32"/>
  <c r="U481" i="32"/>
  <c r="Q481" i="32"/>
  <c r="X481" i="32"/>
  <c r="S481" i="32"/>
  <c r="R481" i="32"/>
  <c r="AB481" i="32"/>
  <c r="P481" i="32"/>
  <c r="L481" i="32"/>
  <c r="AA481" i="32"/>
  <c r="V481" i="32"/>
  <c r="H481" i="32"/>
  <c r="Y481" i="32"/>
  <c r="N481" i="32"/>
  <c r="Z200" i="32"/>
  <c r="Q200" i="32"/>
  <c r="K200" i="32"/>
  <c r="L200" i="32"/>
  <c r="W200" i="32"/>
  <c r="AA200" i="32"/>
  <c r="P200" i="32"/>
  <c r="S200" i="32"/>
  <c r="J200" i="32"/>
  <c r="AB200" i="32"/>
  <c r="O200" i="32"/>
  <c r="R200" i="32"/>
  <c r="U200" i="32"/>
  <c r="I200" i="32"/>
  <c r="X200" i="32"/>
  <c r="T200" i="32"/>
  <c r="V200" i="32"/>
  <c r="H200" i="32"/>
  <c r="N200" i="32"/>
  <c r="Y200" i="32"/>
  <c r="O39" i="32"/>
  <c r="X39" i="32"/>
  <c r="S39" i="32"/>
  <c r="K39" i="32"/>
  <c r="T39" i="32"/>
  <c r="AA39" i="32"/>
  <c r="Q39" i="32"/>
  <c r="R39" i="32"/>
  <c r="P39" i="32"/>
  <c r="J39" i="32"/>
  <c r="U39" i="32"/>
  <c r="Z39" i="32"/>
  <c r="AB39" i="32"/>
  <c r="I39" i="32"/>
  <c r="W39" i="32"/>
  <c r="L39" i="32"/>
  <c r="H39" i="32"/>
  <c r="N39" i="32"/>
  <c r="V39" i="32"/>
  <c r="Y39" i="32"/>
  <c r="AA54" i="32"/>
  <c r="S54" i="32"/>
  <c r="U54" i="32"/>
  <c r="I54" i="32"/>
  <c r="L54" i="32"/>
  <c r="X54" i="32"/>
  <c r="AB54" i="32"/>
  <c r="T54" i="32"/>
  <c r="Z54" i="32"/>
  <c r="Q54" i="32"/>
  <c r="W54" i="32"/>
  <c r="R54" i="32"/>
  <c r="P54" i="32"/>
  <c r="K54" i="32"/>
  <c r="O54" i="32"/>
  <c r="J54" i="32"/>
  <c r="V54" i="32"/>
  <c r="Y54" i="32"/>
  <c r="H54" i="32"/>
  <c r="N54" i="32"/>
  <c r="M54" i="32"/>
  <c r="BP54" i="31"/>
  <c r="BS54" i="31"/>
  <c r="BT54" i="31" s="1"/>
  <c r="AF73" i="32"/>
  <c r="AE628" i="32"/>
  <c r="M207" i="32"/>
  <c r="AE519" i="32"/>
  <c r="AI704" i="32"/>
  <c r="M267" i="32"/>
  <c r="M378" i="32"/>
  <c r="AE420" i="32"/>
  <c r="M594" i="32"/>
  <c r="AF473" i="32"/>
  <c r="L79" i="32"/>
  <c r="AB79" i="32"/>
  <c r="J79" i="32"/>
  <c r="R79" i="32"/>
  <c r="Z79" i="32"/>
  <c r="I79" i="32"/>
  <c r="P79" i="32"/>
  <c r="U79" i="32"/>
  <c r="O79" i="32"/>
  <c r="T79" i="32"/>
  <c r="W79" i="32"/>
  <c r="AA79" i="32"/>
  <c r="X79" i="32"/>
  <c r="Q79" i="32"/>
  <c r="S79" i="32"/>
  <c r="K79" i="32"/>
  <c r="Y79" i="32"/>
  <c r="V79" i="32"/>
  <c r="N79" i="32"/>
  <c r="H79" i="32"/>
  <c r="M79" i="32"/>
  <c r="Y488" i="32"/>
  <c r="AG473" i="32"/>
  <c r="AG571" i="32"/>
  <c r="AE141" i="32"/>
  <c r="M531" i="32"/>
  <c r="V652" i="32"/>
  <c r="M411" i="32"/>
  <c r="AF114" i="32"/>
  <c r="AF542" i="32"/>
  <c r="V254" i="32"/>
  <c r="AT295" i="32"/>
  <c r="M381" i="32"/>
  <c r="AF571" i="32"/>
  <c r="AF663" i="32"/>
  <c r="M65" i="32"/>
  <c r="M617" i="32"/>
  <c r="Y366" i="32"/>
  <c r="O634" i="32"/>
  <c r="AB634" i="32"/>
  <c r="U634" i="32"/>
  <c r="AA634" i="32"/>
  <c r="L634" i="32"/>
  <c r="S634" i="32"/>
  <c r="Q634" i="32"/>
  <c r="R634" i="32"/>
  <c r="I634" i="32"/>
  <c r="X634" i="32"/>
  <c r="K634" i="32"/>
  <c r="T634" i="32"/>
  <c r="J634" i="32"/>
  <c r="Z634" i="32"/>
  <c r="P634" i="32"/>
  <c r="W634" i="32"/>
  <c r="H634" i="32"/>
  <c r="Y634" i="32"/>
  <c r="N634" i="32"/>
  <c r="V634" i="32"/>
  <c r="BW554" i="31"/>
  <c r="BX554" i="31" s="1"/>
  <c r="AV554" i="32"/>
  <c r="AM554" i="32"/>
  <c r="AQ554" i="32"/>
  <c r="AL554" i="32"/>
  <c r="AO554" i="32"/>
  <c r="AH554" i="32"/>
  <c r="AJ554" i="32"/>
  <c r="AU554" i="32"/>
  <c r="AN554" i="32"/>
  <c r="AI554" i="32"/>
  <c r="AP554" i="32"/>
  <c r="AS554" i="32"/>
  <c r="AD554" i="32"/>
  <c r="AR554" i="32"/>
  <c r="AT554" i="32"/>
  <c r="AK554" i="32"/>
  <c r="U119" i="32"/>
  <c r="L119" i="32"/>
  <c r="AB119" i="32"/>
  <c r="P119" i="32"/>
  <c r="W119" i="32"/>
  <c r="J119" i="32"/>
  <c r="O119" i="32"/>
  <c r="R119" i="32"/>
  <c r="Z119" i="32"/>
  <c r="I119" i="32"/>
  <c r="T119" i="32"/>
  <c r="S119" i="32"/>
  <c r="X119" i="32"/>
  <c r="K119" i="32"/>
  <c r="AA119" i="32"/>
  <c r="Q119" i="32"/>
  <c r="V119" i="32"/>
  <c r="N119" i="32"/>
  <c r="H119" i="32"/>
  <c r="Y119" i="32"/>
  <c r="O637" i="32"/>
  <c r="AA637" i="32"/>
  <c r="L637" i="32"/>
  <c r="AB637" i="32"/>
  <c r="W637" i="32"/>
  <c r="P637" i="32"/>
  <c r="R637" i="32"/>
  <c r="I637" i="32"/>
  <c r="K637" i="32"/>
  <c r="X637" i="32"/>
  <c r="U637" i="32"/>
  <c r="Z637" i="32"/>
  <c r="J637" i="32"/>
  <c r="Q637" i="32"/>
  <c r="T637" i="32"/>
  <c r="S637" i="32"/>
  <c r="V637" i="32"/>
  <c r="H637" i="32"/>
  <c r="Y637" i="32"/>
  <c r="N637" i="32"/>
  <c r="AA234" i="32"/>
  <c r="S234" i="32"/>
  <c r="I234" i="32"/>
  <c r="O234" i="32"/>
  <c r="X234" i="32"/>
  <c r="T234" i="32"/>
  <c r="Z234" i="32"/>
  <c r="L234" i="32"/>
  <c r="AB234" i="32"/>
  <c r="Q234" i="32"/>
  <c r="U234" i="32"/>
  <c r="W234" i="32"/>
  <c r="R234" i="32"/>
  <c r="P234" i="32"/>
  <c r="J234" i="32"/>
  <c r="K234" i="32"/>
  <c r="N234" i="32"/>
  <c r="H234" i="32"/>
  <c r="Y234" i="32"/>
  <c r="V234" i="32"/>
  <c r="BS188" i="31"/>
  <c r="BT188" i="31" s="1"/>
  <c r="U188" i="32"/>
  <c r="K188" i="32"/>
  <c r="P188" i="32"/>
  <c r="T188" i="32"/>
  <c r="Z188" i="32"/>
  <c r="R188" i="32"/>
  <c r="I188" i="32"/>
  <c r="W188" i="32"/>
  <c r="S188" i="32"/>
  <c r="AB188" i="32"/>
  <c r="X188" i="32"/>
  <c r="O188" i="32"/>
  <c r="L188" i="32"/>
  <c r="J188" i="32"/>
  <c r="Q188" i="32"/>
  <c r="AA188" i="32"/>
  <c r="X103" i="32"/>
  <c r="O103" i="32"/>
  <c r="S103" i="32"/>
  <c r="U103" i="32"/>
  <c r="P103" i="32"/>
  <c r="K103" i="32"/>
  <c r="W103" i="32"/>
  <c r="AA103" i="32"/>
  <c r="Q103" i="32"/>
  <c r="I103" i="32"/>
  <c r="L103" i="32"/>
  <c r="AB103" i="32"/>
  <c r="Z103" i="32"/>
  <c r="T103" i="32"/>
  <c r="R103" i="32"/>
  <c r="J103" i="32"/>
  <c r="Y103" i="32"/>
  <c r="H103" i="32"/>
  <c r="V103" i="32"/>
  <c r="N103" i="32"/>
  <c r="BW95" i="31"/>
  <c r="BX95" i="31" s="1"/>
  <c r="AU95" i="32"/>
  <c r="AV95" i="32"/>
  <c r="AP95" i="32"/>
  <c r="AI95" i="32"/>
  <c r="AN95" i="32"/>
  <c r="AL95" i="32"/>
  <c r="AM95" i="32"/>
  <c r="AH95" i="32"/>
  <c r="AQ95" i="32"/>
  <c r="AS95" i="32"/>
  <c r="AJ95" i="32"/>
  <c r="AT95" i="32"/>
  <c r="AR95" i="32"/>
  <c r="AK95" i="32"/>
  <c r="AD95" i="32"/>
  <c r="AO95" i="32"/>
  <c r="AA145" i="32"/>
  <c r="Q145" i="32"/>
  <c r="L145" i="32"/>
  <c r="AB145" i="32"/>
  <c r="O145" i="32"/>
  <c r="K145" i="32"/>
  <c r="P145" i="32"/>
  <c r="S145" i="32"/>
  <c r="R145" i="32"/>
  <c r="W145" i="32"/>
  <c r="J145" i="32"/>
  <c r="T145" i="32"/>
  <c r="Z145" i="32"/>
  <c r="U145" i="32"/>
  <c r="I145" i="32"/>
  <c r="X145" i="32"/>
  <c r="V145" i="32"/>
  <c r="Y145" i="32"/>
  <c r="H145" i="32"/>
  <c r="N145" i="32"/>
  <c r="L530" i="32"/>
  <c r="J530" i="32"/>
  <c r="S530" i="32"/>
  <c r="O530" i="32"/>
  <c r="Q530" i="32"/>
  <c r="K530" i="32"/>
  <c r="P530" i="32"/>
  <c r="R530" i="32"/>
  <c r="W530" i="32"/>
  <c r="AA530" i="32"/>
  <c r="U530" i="32"/>
  <c r="T530" i="32"/>
  <c r="X530" i="32"/>
  <c r="AB530" i="32"/>
  <c r="Z530" i="32"/>
  <c r="I530" i="32"/>
  <c r="Y530" i="32"/>
  <c r="N530" i="32"/>
  <c r="H530" i="32"/>
  <c r="V530" i="32"/>
  <c r="M530" i="32"/>
  <c r="X75" i="32"/>
  <c r="S75" i="32"/>
  <c r="P75" i="32"/>
  <c r="K75" i="32"/>
  <c r="W75" i="32"/>
  <c r="AA75" i="32"/>
  <c r="Q75" i="32"/>
  <c r="T75" i="32"/>
  <c r="O75" i="32"/>
  <c r="R75" i="32"/>
  <c r="J75" i="32"/>
  <c r="Z75" i="32"/>
  <c r="U75" i="32"/>
  <c r="L75" i="32"/>
  <c r="AB75" i="32"/>
  <c r="I75" i="32"/>
  <c r="Y75" i="32"/>
  <c r="H75" i="32"/>
  <c r="N75" i="32"/>
  <c r="V75" i="32"/>
  <c r="M75" i="32"/>
  <c r="AE689" i="32"/>
  <c r="H428" i="32"/>
  <c r="AA62" i="32"/>
  <c r="S62" i="32"/>
  <c r="I62" i="32"/>
  <c r="O62" i="32"/>
  <c r="X62" i="32"/>
  <c r="U62" i="32"/>
  <c r="W62" i="32"/>
  <c r="T62" i="32"/>
  <c r="Q62" i="32"/>
  <c r="K62" i="32"/>
  <c r="Z62" i="32"/>
  <c r="J62" i="32"/>
  <c r="P62" i="32"/>
  <c r="L62" i="32"/>
  <c r="AB62" i="32"/>
  <c r="R62" i="32"/>
  <c r="Y62" i="32"/>
  <c r="V62" i="32"/>
  <c r="N62" i="32"/>
  <c r="H62" i="32"/>
  <c r="M62" i="32"/>
  <c r="BW471" i="31"/>
  <c r="BX471" i="31" s="1"/>
  <c r="AP471" i="32"/>
  <c r="AJ471" i="32"/>
  <c r="AL471" i="32"/>
  <c r="AM471" i="32"/>
  <c r="AH471" i="32"/>
  <c r="AI471" i="32"/>
  <c r="AV471" i="32"/>
  <c r="AO471" i="32"/>
  <c r="AN471" i="32"/>
  <c r="AQ471" i="32"/>
  <c r="AU471" i="32"/>
  <c r="AS471" i="32"/>
  <c r="AD471" i="32"/>
  <c r="AR471" i="32"/>
  <c r="AT471" i="32"/>
  <c r="AK471" i="32"/>
  <c r="L591" i="32"/>
  <c r="AB591" i="32"/>
  <c r="O591" i="32"/>
  <c r="T591" i="32"/>
  <c r="K591" i="32"/>
  <c r="U591" i="32"/>
  <c r="I591" i="32"/>
  <c r="AA591" i="32"/>
  <c r="W591" i="32"/>
  <c r="X591" i="32"/>
  <c r="J591" i="32"/>
  <c r="P591" i="32"/>
  <c r="Z591" i="32"/>
  <c r="Q591" i="32"/>
  <c r="S591" i="32"/>
  <c r="R591" i="32"/>
  <c r="Y591" i="32"/>
  <c r="N591" i="32"/>
  <c r="H591" i="32"/>
  <c r="V591" i="32"/>
  <c r="BW124" i="31"/>
  <c r="BX124" i="31" s="1"/>
  <c r="AM124" i="32"/>
  <c r="AN124" i="32"/>
  <c r="AO124" i="32"/>
  <c r="AS124" i="32"/>
  <c r="AJ124" i="32"/>
  <c r="AI124" i="32"/>
  <c r="AH124" i="32"/>
  <c r="AU124" i="32"/>
  <c r="AQ124" i="32"/>
  <c r="AL124" i="32"/>
  <c r="AT124" i="32"/>
  <c r="AD124" i="32"/>
  <c r="AV124" i="32"/>
  <c r="AP124" i="32"/>
  <c r="AR124" i="32"/>
  <c r="AK124" i="32"/>
  <c r="M591" i="32"/>
  <c r="M282" i="32"/>
  <c r="O399" i="32"/>
  <c r="K399" i="32"/>
  <c r="W399" i="32"/>
  <c r="AA399" i="32"/>
  <c r="T399" i="32"/>
  <c r="P399" i="32"/>
  <c r="L399" i="32"/>
  <c r="U399" i="32"/>
  <c r="AB399" i="32"/>
  <c r="Q399" i="32"/>
  <c r="R399" i="32"/>
  <c r="S399" i="32"/>
  <c r="I399" i="32"/>
  <c r="J399" i="32"/>
  <c r="X399" i="32"/>
  <c r="Z399" i="32"/>
  <c r="Y399" i="32"/>
  <c r="V399" i="32"/>
  <c r="H399" i="32"/>
  <c r="N399" i="32"/>
  <c r="J130" i="32"/>
  <c r="R130" i="32"/>
  <c r="Z130" i="32"/>
  <c r="AB130" i="32"/>
  <c r="O130" i="32"/>
  <c r="Q130" i="32"/>
  <c r="U130" i="32"/>
  <c r="K130" i="32"/>
  <c r="I130" i="32"/>
  <c r="X130" i="32"/>
  <c r="S130" i="32"/>
  <c r="L130" i="32"/>
  <c r="T130" i="32"/>
  <c r="AA130" i="32"/>
  <c r="P130" i="32"/>
  <c r="W130" i="32"/>
  <c r="H130" i="32"/>
  <c r="V130" i="32"/>
  <c r="Y130" i="32"/>
  <c r="N130" i="32"/>
  <c r="AA273" i="32"/>
  <c r="Q273" i="32"/>
  <c r="L273" i="32"/>
  <c r="P273" i="32"/>
  <c r="AB273" i="32"/>
  <c r="W273" i="32"/>
  <c r="T273" i="32"/>
  <c r="J273" i="32"/>
  <c r="K273" i="32"/>
  <c r="Z273" i="32"/>
  <c r="I273" i="32"/>
  <c r="X273" i="32"/>
  <c r="S273" i="32"/>
  <c r="U273" i="32"/>
  <c r="O273" i="32"/>
  <c r="R273" i="32"/>
  <c r="Y273" i="32"/>
  <c r="N273" i="32"/>
  <c r="V273" i="32"/>
  <c r="H273" i="32"/>
  <c r="X227" i="32"/>
  <c r="S227" i="32"/>
  <c r="P227" i="32"/>
  <c r="T227" i="32"/>
  <c r="K227" i="32"/>
  <c r="W227" i="32"/>
  <c r="AA227" i="32"/>
  <c r="Q227" i="32"/>
  <c r="I227" i="32"/>
  <c r="L227" i="32"/>
  <c r="U227" i="32"/>
  <c r="AB227" i="32"/>
  <c r="Z227" i="32"/>
  <c r="J227" i="32"/>
  <c r="O227" i="32"/>
  <c r="R227" i="32"/>
  <c r="H227" i="32"/>
  <c r="N227" i="32"/>
  <c r="V227" i="32"/>
  <c r="Y227" i="32"/>
  <c r="AF461" i="32"/>
  <c r="BW489" i="31"/>
  <c r="BX489" i="31" s="1"/>
  <c r="AQ489" i="32"/>
  <c r="AL489" i="32"/>
  <c r="AJ489" i="32"/>
  <c r="AO489" i="32"/>
  <c r="AN489" i="32"/>
  <c r="AP489" i="32"/>
  <c r="AV489" i="32"/>
  <c r="AM489" i="32"/>
  <c r="AI489" i="32"/>
  <c r="AU489" i="32"/>
  <c r="AH489" i="32"/>
  <c r="AS489" i="32"/>
  <c r="AR489" i="32"/>
  <c r="AT489" i="32"/>
  <c r="AD489" i="32"/>
  <c r="AK489" i="32"/>
  <c r="AF442" i="32"/>
  <c r="M428" i="32"/>
  <c r="H208" i="32"/>
  <c r="G461" i="31"/>
  <c r="N461" i="32" s="1"/>
  <c r="BW540" i="31"/>
  <c r="BX540" i="31" s="1"/>
  <c r="AH540" i="32"/>
  <c r="AN540" i="32"/>
  <c r="AQ540" i="32"/>
  <c r="AL540" i="32"/>
  <c r="AP540" i="32"/>
  <c r="AU540" i="32"/>
  <c r="AJ540" i="32"/>
  <c r="AO540" i="32"/>
  <c r="AV540" i="32"/>
  <c r="AM540" i="32"/>
  <c r="AI540" i="32"/>
  <c r="AS540" i="32"/>
  <c r="AR540" i="32"/>
  <c r="AD540" i="32"/>
  <c r="AK540" i="32"/>
  <c r="BP184" i="31"/>
  <c r="X283" i="32"/>
  <c r="S283" i="32"/>
  <c r="P283" i="32"/>
  <c r="K283" i="32"/>
  <c r="W283" i="32"/>
  <c r="AA283" i="32"/>
  <c r="Q283" i="32"/>
  <c r="I283" i="32"/>
  <c r="L283" i="32"/>
  <c r="T283" i="32"/>
  <c r="U283" i="32"/>
  <c r="AB283" i="32"/>
  <c r="O283" i="32"/>
  <c r="R283" i="32"/>
  <c r="J283" i="32"/>
  <c r="Z283" i="32"/>
  <c r="Y283" i="32"/>
  <c r="V283" i="32"/>
  <c r="H283" i="32"/>
  <c r="N283" i="32"/>
  <c r="BW569" i="31"/>
  <c r="BX569" i="31" s="1"/>
  <c r="AV569" i="32"/>
  <c r="AO569" i="32"/>
  <c r="AI569" i="32"/>
  <c r="AJ569" i="32"/>
  <c r="AU569" i="32"/>
  <c r="AS569" i="32"/>
  <c r="AM569" i="32"/>
  <c r="AP569" i="32"/>
  <c r="AN569" i="32"/>
  <c r="AH569" i="32"/>
  <c r="AL569" i="32"/>
  <c r="AQ569" i="32"/>
  <c r="AD569" i="32"/>
  <c r="AR569" i="32"/>
  <c r="AK569" i="32"/>
  <c r="AT569" i="32"/>
  <c r="AA37" i="32"/>
  <c r="U37" i="32"/>
  <c r="Q37" i="32"/>
  <c r="L37" i="32"/>
  <c r="P37" i="32"/>
  <c r="T37" i="32"/>
  <c r="AB37" i="32"/>
  <c r="W37" i="32"/>
  <c r="J37" i="32"/>
  <c r="K37" i="32"/>
  <c r="Z37" i="32"/>
  <c r="I37" i="32"/>
  <c r="X37" i="32"/>
  <c r="R37" i="32"/>
  <c r="S37" i="32"/>
  <c r="O37" i="32"/>
  <c r="H37" i="32"/>
  <c r="V37" i="32"/>
  <c r="N37" i="32"/>
  <c r="Y37" i="32"/>
  <c r="M37" i="32"/>
  <c r="L163" i="32"/>
  <c r="AB163" i="32"/>
  <c r="J163" i="32"/>
  <c r="R163" i="32"/>
  <c r="Z163" i="32"/>
  <c r="T163" i="32"/>
  <c r="I163" i="32"/>
  <c r="W163" i="32"/>
  <c r="O163" i="32"/>
  <c r="P163" i="32"/>
  <c r="U163" i="32"/>
  <c r="AA163" i="32"/>
  <c r="S163" i="32"/>
  <c r="Q163" i="32"/>
  <c r="X163" i="32"/>
  <c r="K163" i="32"/>
  <c r="V163" i="32"/>
  <c r="H163" i="32"/>
  <c r="Y163" i="32"/>
  <c r="N163" i="32"/>
  <c r="M163" i="32"/>
  <c r="BW419" i="31"/>
  <c r="BX419" i="31" s="1"/>
  <c r="AO419" i="32"/>
  <c r="AV419" i="32"/>
  <c r="AU419" i="32"/>
  <c r="AJ419" i="32"/>
  <c r="AM419" i="32"/>
  <c r="AH419" i="32"/>
  <c r="AN419" i="32"/>
  <c r="AP419" i="32"/>
  <c r="AI419" i="32"/>
  <c r="AS419" i="32"/>
  <c r="AQ419" i="32"/>
  <c r="AL419" i="32"/>
  <c r="AD419" i="32"/>
  <c r="AK419" i="32"/>
  <c r="AR419" i="32"/>
  <c r="AT419" i="32"/>
  <c r="V208" i="32"/>
  <c r="AF243" i="32"/>
  <c r="M55" i="32"/>
  <c r="V470" i="32"/>
  <c r="BS154" i="31"/>
  <c r="BT154" i="31" s="1"/>
  <c r="R154" i="32"/>
  <c r="W154" i="32"/>
  <c r="K154" i="32"/>
  <c r="I154" i="32"/>
  <c r="U154" i="32"/>
  <c r="N154" i="32"/>
  <c r="Q154" i="32"/>
  <c r="T154" i="32"/>
  <c r="J154" i="32"/>
  <c r="S154" i="32"/>
  <c r="AB154" i="32"/>
  <c r="X154" i="32"/>
  <c r="L154" i="32"/>
  <c r="AA154" i="32"/>
  <c r="Z154" i="32"/>
  <c r="P154" i="32"/>
  <c r="O154" i="32"/>
  <c r="BJ610" i="31"/>
  <c r="L495" i="32"/>
  <c r="AB495" i="32"/>
  <c r="J495" i="32"/>
  <c r="U495" i="32"/>
  <c r="Z495" i="32"/>
  <c r="W495" i="32"/>
  <c r="K495" i="32"/>
  <c r="I495" i="32"/>
  <c r="AA495" i="32"/>
  <c r="X495" i="32"/>
  <c r="S495" i="32"/>
  <c r="T495" i="32"/>
  <c r="R495" i="32"/>
  <c r="O495" i="32"/>
  <c r="Q495" i="32"/>
  <c r="P495" i="32"/>
  <c r="H495" i="32"/>
  <c r="Y495" i="32"/>
  <c r="N495" i="32"/>
  <c r="V495" i="32"/>
  <c r="I312" i="32"/>
  <c r="P312" i="32"/>
  <c r="U312" i="32"/>
  <c r="X312" i="32"/>
  <c r="T312" i="32"/>
  <c r="J312" i="32"/>
  <c r="O312" i="32"/>
  <c r="R312" i="32"/>
  <c r="L312" i="32"/>
  <c r="Q312" i="32"/>
  <c r="K312" i="32"/>
  <c r="S312" i="32"/>
  <c r="W312" i="32"/>
  <c r="AB312" i="32"/>
  <c r="AA312" i="32"/>
  <c r="Z312" i="32"/>
  <c r="H312" i="32"/>
  <c r="N312" i="32"/>
  <c r="Y312" i="32"/>
  <c r="V312" i="32"/>
  <c r="O344" i="32"/>
  <c r="T344" i="32"/>
  <c r="J344" i="32"/>
  <c r="R344" i="32"/>
  <c r="AB344" i="32"/>
  <c r="U344" i="32"/>
  <c r="P344" i="32"/>
  <c r="AA344" i="32"/>
  <c r="S344" i="32"/>
  <c r="Q344" i="32"/>
  <c r="W344" i="32"/>
  <c r="K344" i="32"/>
  <c r="Z344" i="32"/>
  <c r="I344" i="32"/>
  <c r="X344" i="32"/>
  <c r="L344" i="32"/>
  <c r="V344" i="32"/>
  <c r="Y344" i="32"/>
  <c r="N344" i="32"/>
  <c r="H344" i="32"/>
  <c r="M344" i="32"/>
  <c r="O353" i="32"/>
  <c r="T353" i="32"/>
  <c r="J353" i="32"/>
  <c r="R353" i="32"/>
  <c r="W353" i="32"/>
  <c r="Z353" i="32"/>
  <c r="K353" i="32"/>
  <c r="I353" i="32"/>
  <c r="Q353" i="32"/>
  <c r="X353" i="32"/>
  <c r="S353" i="32"/>
  <c r="U353" i="32"/>
  <c r="P353" i="32"/>
  <c r="L353" i="32"/>
  <c r="AA353" i="32"/>
  <c r="AB353" i="32"/>
  <c r="Y353" i="32"/>
  <c r="H353" i="32"/>
  <c r="V353" i="32"/>
  <c r="N353" i="32"/>
  <c r="BP275" i="31"/>
  <c r="S358" i="32"/>
  <c r="L358" i="32"/>
  <c r="AB358" i="32"/>
  <c r="T358" i="32"/>
  <c r="I358" i="32"/>
  <c r="Z358" i="32"/>
  <c r="X358" i="32"/>
  <c r="W358" i="32"/>
  <c r="J358" i="32"/>
  <c r="U358" i="32"/>
  <c r="AA358" i="32"/>
  <c r="P358" i="32"/>
  <c r="O358" i="32"/>
  <c r="Q358" i="32"/>
  <c r="R358" i="32"/>
  <c r="K358" i="32"/>
  <c r="V358" i="32"/>
  <c r="Y358" i="32"/>
  <c r="H358" i="32"/>
  <c r="N358" i="32"/>
  <c r="U492" i="32"/>
  <c r="O492" i="32"/>
  <c r="L492" i="32"/>
  <c r="S492" i="32"/>
  <c r="R492" i="32"/>
  <c r="AA492" i="32"/>
  <c r="T492" i="32"/>
  <c r="J492" i="32"/>
  <c r="I492" i="32"/>
  <c r="Z492" i="32"/>
  <c r="AB492" i="32"/>
  <c r="W492" i="32"/>
  <c r="X492" i="32"/>
  <c r="P492" i="32"/>
  <c r="K492" i="32"/>
  <c r="Q492" i="32"/>
  <c r="V492" i="32"/>
  <c r="H492" i="32"/>
  <c r="Y492" i="32"/>
  <c r="N492" i="32"/>
  <c r="BJ480" i="31"/>
  <c r="U219" i="32"/>
  <c r="X219" i="32"/>
  <c r="S219" i="32"/>
  <c r="T219" i="32"/>
  <c r="K219" i="32"/>
  <c r="AA219" i="32"/>
  <c r="Q219" i="32"/>
  <c r="R219" i="32"/>
  <c r="J219" i="32"/>
  <c r="Z219" i="32"/>
  <c r="P219" i="32"/>
  <c r="W219" i="32"/>
  <c r="L219" i="32"/>
  <c r="I219" i="32"/>
  <c r="AB219" i="32"/>
  <c r="O219" i="32"/>
  <c r="Y219" i="32"/>
  <c r="V219" i="32"/>
  <c r="H219" i="32"/>
  <c r="N219" i="32"/>
  <c r="BP496" i="31"/>
  <c r="U310" i="32"/>
  <c r="J310" i="32"/>
  <c r="R310" i="32"/>
  <c r="Z310" i="32"/>
  <c r="O310" i="32"/>
  <c r="Q310" i="32"/>
  <c r="K310" i="32"/>
  <c r="AB310" i="32"/>
  <c r="I310" i="32"/>
  <c r="X310" i="32"/>
  <c r="S310" i="32"/>
  <c r="T310" i="32"/>
  <c r="AA310" i="32"/>
  <c r="P310" i="32"/>
  <c r="L310" i="32"/>
  <c r="W310" i="32"/>
  <c r="H310" i="32"/>
  <c r="V310" i="32"/>
  <c r="Y310" i="32"/>
  <c r="N310" i="32"/>
  <c r="M254" i="32"/>
  <c r="AE211" i="32"/>
  <c r="AE473" i="32"/>
  <c r="M60" i="32"/>
  <c r="M227" i="32"/>
  <c r="U286" i="32"/>
  <c r="J286" i="32"/>
  <c r="R286" i="32"/>
  <c r="Z286" i="32"/>
  <c r="Q286" i="32"/>
  <c r="W286" i="32"/>
  <c r="K286" i="32"/>
  <c r="AB286" i="32"/>
  <c r="I286" i="32"/>
  <c r="P286" i="32"/>
  <c r="X286" i="32"/>
  <c r="S286" i="32"/>
  <c r="AA286" i="32"/>
  <c r="L286" i="32"/>
  <c r="O286" i="32"/>
  <c r="T286" i="32"/>
  <c r="V286" i="32"/>
  <c r="H286" i="32"/>
  <c r="Y286" i="32"/>
  <c r="BS286" i="31"/>
  <c r="BT286" i="31" s="1"/>
  <c r="BP286" i="31"/>
  <c r="N286" i="32"/>
  <c r="M286" i="32"/>
  <c r="AE256" i="32"/>
  <c r="M488" i="32"/>
  <c r="AN704" i="32"/>
  <c r="M407" i="32"/>
  <c r="M589" i="32"/>
  <c r="H553" i="32"/>
  <c r="AE126" i="32"/>
  <c r="M399" i="32"/>
  <c r="N439" i="32"/>
  <c r="M328" i="32"/>
  <c r="M145" i="32"/>
  <c r="O182" i="32"/>
  <c r="W182" i="32"/>
  <c r="J182" i="32"/>
  <c r="P182" i="32"/>
  <c r="R182" i="32"/>
  <c r="Z182" i="32"/>
  <c r="U182" i="32"/>
  <c r="AB182" i="32"/>
  <c r="Q182" i="32"/>
  <c r="K182" i="32"/>
  <c r="T182" i="32"/>
  <c r="I182" i="32"/>
  <c r="S182" i="32"/>
  <c r="X182" i="32"/>
  <c r="AA182" i="32"/>
  <c r="L182" i="32"/>
  <c r="Y182" i="32"/>
  <c r="V182" i="32"/>
  <c r="H182" i="32"/>
  <c r="N182" i="32"/>
  <c r="M182" i="32"/>
  <c r="Y439" i="32"/>
  <c r="U331" i="32"/>
  <c r="X331" i="32"/>
  <c r="K331" i="32"/>
  <c r="AA331" i="32"/>
  <c r="R331" i="32"/>
  <c r="Q331" i="32"/>
  <c r="J331" i="32"/>
  <c r="P331" i="32"/>
  <c r="Z331" i="32"/>
  <c r="S331" i="32"/>
  <c r="I331" i="32"/>
  <c r="T331" i="32"/>
  <c r="AB331" i="32"/>
  <c r="O331" i="32"/>
  <c r="W331" i="32"/>
  <c r="L331" i="32"/>
  <c r="H331" i="32"/>
  <c r="Y331" i="32"/>
  <c r="V331" i="32"/>
  <c r="N331" i="32"/>
  <c r="M331" i="32"/>
  <c r="AE244" i="32"/>
  <c r="M39" i="32"/>
  <c r="AT255" i="32"/>
  <c r="V428" i="32"/>
  <c r="AF519" i="32"/>
  <c r="AG490" i="32"/>
  <c r="AF677" i="32"/>
  <c r="M18" i="32"/>
  <c r="M667" i="32"/>
  <c r="AG690" i="32"/>
  <c r="AG113" i="32"/>
  <c r="AF654" i="32"/>
  <c r="Z220" i="32"/>
  <c r="O220" i="32"/>
  <c r="Q220" i="32"/>
  <c r="K220" i="32"/>
  <c r="AB220" i="32"/>
  <c r="AA220" i="32"/>
  <c r="U220" i="32"/>
  <c r="S220" i="32"/>
  <c r="R220" i="32"/>
  <c r="J220" i="32"/>
  <c r="I220" i="32"/>
  <c r="X220" i="32"/>
  <c r="L220" i="32"/>
  <c r="P220" i="32"/>
  <c r="T220" i="32"/>
  <c r="W220" i="32"/>
  <c r="V220" i="32"/>
  <c r="Y220" i="32"/>
  <c r="H220" i="32"/>
  <c r="N220" i="32"/>
  <c r="M220" i="32"/>
  <c r="BW71" i="31"/>
  <c r="BX71" i="31" s="1"/>
  <c r="AI71" i="32"/>
  <c r="AM71" i="32"/>
  <c r="AO71" i="32"/>
  <c r="AV71" i="32"/>
  <c r="AQ71" i="32"/>
  <c r="AN71" i="32"/>
  <c r="AU71" i="32"/>
  <c r="AP71" i="32"/>
  <c r="AL71" i="32"/>
  <c r="AH71" i="32"/>
  <c r="AJ71" i="32"/>
  <c r="AS71" i="32"/>
  <c r="AD71" i="32"/>
  <c r="AK71" i="32"/>
  <c r="AR71" i="32"/>
  <c r="AT71" i="32"/>
  <c r="AA146" i="32"/>
  <c r="AB146" i="32"/>
  <c r="S146" i="32"/>
  <c r="I146" i="32"/>
  <c r="X146" i="32"/>
  <c r="T146" i="32"/>
  <c r="Q146" i="32"/>
  <c r="Z146" i="32"/>
  <c r="W146" i="32"/>
  <c r="K146" i="32"/>
  <c r="U146" i="32"/>
  <c r="J146" i="32"/>
  <c r="P146" i="32"/>
  <c r="O146" i="32"/>
  <c r="R146" i="32"/>
  <c r="L146" i="32"/>
  <c r="Y146" i="32"/>
  <c r="V146" i="32"/>
  <c r="N146" i="32"/>
  <c r="H146" i="32"/>
  <c r="M146" i="32"/>
  <c r="Z180" i="32"/>
  <c r="P180" i="32"/>
  <c r="U180" i="32"/>
  <c r="Q180" i="32"/>
  <c r="K180" i="32"/>
  <c r="L180" i="32"/>
  <c r="AA180" i="32"/>
  <c r="S180" i="32"/>
  <c r="R180" i="32"/>
  <c r="J180" i="32"/>
  <c r="O180" i="32"/>
  <c r="I180" i="32"/>
  <c r="W180" i="32"/>
  <c r="X180" i="32"/>
  <c r="T180" i="32"/>
  <c r="AB180" i="32"/>
  <c r="V180" i="32"/>
  <c r="Y180" i="32"/>
  <c r="N180" i="32"/>
  <c r="H180" i="32"/>
  <c r="BS459" i="31"/>
  <c r="BT459" i="31" s="1"/>
  <c r="AA459" i="32"/>
  <c r="X459" i="32"/>
  <c r="J459" i="32"/>
  <c r="AB459" i="32"/>
  <c r="T459" i="32"/>
  <c r="U459" i="32"/>
  <c r="I459" i="32"/>
  <c r="K459" i="32"/>
  <c r="R459" i="32"/>
  <c r="L459" i="32"/>
  <c r="W459" i="32"/>
  <c r="Z459" i="32"/>
  <c r="Q459" i="32"/>
  <c r="H459" i="32"/>
  <c r="N459" i="32"/>
  <c r="V459" i="32"/>
  <c r="S459" i="32"/>
  <c r="Y459" i="32"/>
  <c r="O459" i="32"/>
  <c r="P459" i="32"/>
  <c r="BW460" i="31"/>
  <c r="BX460" i="31" s="1"/>
  <c r="AQ460" i="32"/>
  <c r="AN460" i="32"/>
  <c r="AV460" i="32"/>
  <c r="AI460" i="32"/>
  <c r="AU460" i="32"/>
  <c r="AS460" i="32"/>
  <c r="AO460" i="32"/>
  <c r="AH460" i="32"/>
  <c r="AL460" i="32"/>
  <c r="AJ460" i="32"/>
  <c r="AP460" i="32"/>
  <c r="AR460" i="32"/>
  <c r="AT460" i="32"/>
  <c r="AM460" i="32"/>
  <c r="AK460" i="32"/>
  <c r="AD460" i="32"/>
  <c r="M634" i="32"/>
  <c r="AA110" i="32"/>
  <c r="S110" i="32"/>
  <c r="U110" i="32"/>
  <c r="AB110" i="32"/>
  <c r="I110" i="32"/>
  <c r="X110" i="32"/>
  <c r="L110" i="32"/>
  <c r="O110" i="32"/>
  <c r="T110" i="32"/>
  <c r="Z110" i="32"/>
  <c r="Q110" i="32"/>
  <c r="W110" i="32"/>
  <c r="R110" i="32"/>
  <c r="P110" i="32"/>
  <c r="J110" i="32"/>
  <c r="K110" i="32"/>
  <c r="Y110" i="32"/>
  <c r="H110" i="32"/>
  <c r="V110" i="32"/>
  <c r="N110" i="32"/>
  <c r="M110" i="32"/>
  <c r="V347" i="32"/>
  <c r="BS241" i="31"/>
  <c r="BT241" i="31" s="1"/>
  <c r="R241" i="32"/>
  <c r="I241" i="32"/>
  <c r="W241" i="32"/>
  <c r="Z241" i="32"/>
  <c r="X241" i="32"/>
  <c r="P241" i="32"/>
  <c r="K241" i="32"/>
  <c r="S241" i="32"/>
  <c r="O241" i="32"/>
  <c r="L241" i="32"/>
  <c r="T241" i="32"/>
  <c r="H241" i="32"/>
  <c r="U241" i="32"/>
  <c r="AB241" i="32"/>
  <c r="AA241" i="32"/>
  <c r="J241" i="32"/>
  <c r="Y241" i="32"/>
  <c r="Q241" i="32"/>
  <c r="N241" i="32"/>
  <c r="O691" i="32"/>
  <c r="K691" i="32"/>
  <c r="AA691" i="32"/>
  <c r="U691" i="32"/>
  <c r="W691" i="32"/>
  <c r="P691" i="32"/>
  <c r="Q691" i="32"/>
  <c r="T691" i="32"/>
  <c r="I691" i="32"/>
  <c r="S691" i="32"/>
  <c r="X691" i="32"/>
  <c r="R691" i="32"/>
  <c r="L691" i="32"/>
  <c r="J691" i="32"/>
  <c r="AB691" i="32"/>
  <c r="Z691" i="32"/>
  <c r="Y691" i="32"/>
  <c r="H691" i="32"/>
  <c r="V691" i="32"/>
  <c r="N691" i="32"/>
  <c r="BW518" i="31"/>
  <c r="BX518" i="31" s="1"/>
  <c r="AH518" i="32"/>
  <c r="AJ518" i="32"/>
  <c r="AS518" i="32"/>
  <c r="AM518" i="32"/>
  <c r="AI518" i="32"/>
  <c r="AL518" i="32"/>
  <c r="AQ518" i="32"/>
  <c r="AU518" i="32"/>
  <c r="AP518" i="32"/>
  <c r="AV518" i="32"/>
  <c r="AN518" i="32"/>
  <c r="AO518" i="32"/>
  <c r="AD518" i="32"/>
  <c r="AT518" i="32"/>
  <c r="AK518" i="32"/>
  <c r="AR518" i="32"/>
  <c r="O607" i="32"/>
  <c r="K607" i="32"/>
  <c r="AA607" i="32"/>
  <c r="L607" i="32"/>
  <c r="S607" i="32"/>
  <c r="T607" i="32"/>
  <c r="AB607" i="32"/>
  <c r="Q607" i="32"/>
  <c r="W607" i="32"/>
  <c r="P607" i="32"/>
  <c r="R607" i="32"/>
  <c r="J607" i="32"/>
  <c r="U607" i="32"/>
  <c r="I607" i="32"/>
  <c r="Z607" i="32"/>
  <c r="X607" i="32"/>
  <c r="Y607" i="32"/>
  <c r="V607" i="32"/>
  <c r="N607" i="32"/>
  <c r="H607" i="32"/>
  <c r="BJ187" i="31"/>
  <c r="BW209" i="31"/>
  <c r="BX209" i="31" s="1"/>
  <c r="AJ209" i="32"/>
  <c r="AS209" i="32"/>
  <c r="AV209" i="32"/>
  <c r="AQ209" i="32"/>
  <c r="AP209" i="32"/>
  <c r="AH209" i="32"/>
  <c r="AL209" i="32"/>
  <c r="AU209" i="32"/>
  <c r="AM209" i="32"/>
  <c r="AO209" i="32"/>
  <c r="AN209" i="32"/>
  <c r="AI209" i="32"/>
  <c r="AK209" i="32"/>
  <c r="AD209" i="32"/>
  <c r="AR209" i="32"/>
  <c r="Z168" i="32"/>
  <c r="Q168" i="32"/>
  <c r="K168" i="32"/>
  <c r="AB168" i="32"/>
  <c r="W168" i="32"/>
  <c r="AA168" i="32"/>
  <c r="P168" i="32"/>
  <c r="S168" i="32"/>
  <c r="R168" i="32"/>
  <c r="T168" i="32"/>
  <c r="L168" i="32"/>
  <c r="U168" i="32"/>
  <c r="X168" i="32"/>
  <c r="O168" i="32"/>
  <c r="I168" i="32"/>
  <c r="J168" i="32"/>
  <c r="Y168" i="32"/>
  <c r="H168" i="32"/>
  <c r="V168" i="32"/>
  <c r="M168" i="32"/>
  <c r="N168" i="32"/>
  <c r="BW94" i="31"/>
  <c r="BX94" i="31" s="1"/>
  <c r="AS94" i="32"/>
  <c r="AM94" i="32"/>
  <c r="AU94" i="32"/>
  <c r="AI94" i="32"/>
  <c r="AL94" i="32"/>
  <c r="AH94" i="32"/>
  <c r="AJ94" i="32"/>
  <c r="AO94" i="32"/>
  <c r="AP94" i="32"/>
  <c r="AN94" i="32"/>
  <c r="AR94" i="32"/>
  <c r="AV94" i="32"/>
  <c r="AD94" i="32"/>
  <c r="AK94" i="32"/>
  <c r="AQ94" i="32"/>
  <c r="S578" i="32"/>
  <c r="U578" i="32"/>
  <c r="T578" i="32"/>
  <c r="AA578" i="32"/>
  <c r="I578" i="32"/>
  <c r="X578" i="32"/>
  <c r="P578" i="32"/>
  <c r="W578" i="32"/>
  <c r="J578" i="32"/>
  <c r="AB578" i="32"/>
  <c r="Z578" i="32"/>
  <c r="L578" i="32"/>
  <c r="O578" i="32"/>
  <c r="K578" i="32"/>
  <c r="Q578" i="32"/>
  <c r="R578" i="32"/>
  <c r="H578" i="32"/>
  <c r="N578" i="32"/>
  <c r="Y578" i="32"/>
  <c r="V578" i="32"/>
  <c r="BS337" i="31"/>
  <c r="BT337" i="31" s="1"/>
  <c r="U370" i="32"/>
  <c r="S370" i="32"/>
  <c r="P370" i="32"/>
  <c r="T370" i="32"/>
  <c r="Z370" i="32"/>
  <c r="O370" i="32"/>
  <c r="I370" i="32"/>
  <c r="X370" i="32"/>
  <c r="R370" i="32"/>
  <c r="AB370" i="32"/>
  <c r="Q370" i="32"/>
  <c r="J370" i="32"/>
  <c r="K370" i="32"/>
  <c r="AA370" i="32"/>
  <c r="W370" i="32"/>
  <c r="L370" i="32"/>
  <c r="V370" i="32"/>
  <c r="H370" i="32"/>
  <c r="N370" i="32"/>
  <c r="Y370" i="32"/>
  <c r="BW305" i="31"/>
  <c r="BX305" i="31" s="1"/>
  <c r="AL305" i="32"/>
  <c r="AO305" i="32"/>
  <c r="AQ305" i="32"/>
  <c r="AV305" i="32"/>
  <c r="AU305" i="32"/>
  <c r="AN305" i="32"/>
  <c r="AJ305" i="32"/>
  <c r="AP305" i="32"/>
  <c r="AH305" i="32"/>
  <c r="AI305" i="32"/>
  <c r="AM305" i="32"/>
  <c r="AS305" i="32"/>
  <c r="AD305" i="32"/>
  <c r="AK305" i="32"/>
  <c r="AR305" i="32"/>
  <c r="AT305" i="32"/>
  <c r="AA417" i="32"/>
  <c r="O417" i="32"/>
  <c r="T417" i="32"/>
  <c r="L417" i="32"/>
  <c r="AB417" i="32"/>
  <c r="W417" i="32"/>
  <c r="K417" i="32"/>
  <c r="Q417" i="32"/>
  <c r="P417" i="32"/>
  <c r="I417" i="32"/>
  <c r="X417" i="32"/>
  <c r="Z417" i="32"/>
  <c r="S417" i="32"/>
  <c r="U417" i="32"/>
  <c r="R417" i="32"/>
  <c r="J417" i="32"/>
  <c r="V417" i="32"/>
  <c r="N417" i="32"/>
  <c r="H417" i="32"/>
  <c r="Y417" i="32"/>
  <c r="AE690" i="32"/>
  <c r="P336" i="32"/>
  <c r="L336" i="32"/>
  <c r="AB336" i="32"/>
  <c r="T336" i="32"/>
  <c r="J336" i="32"/>
  <c r="O336" i="32"/>
  <c r="R336" i="32"/>
  <c r="AA336" i="32"/>
  <c r="Z336" i="32"/>
  <c r="K336" i="32"/>
  <c r="U336" i="32"/>
  <c r="Q336" i="32"/>
  <c r="X336" i="32"/>
  <c r="S336" i="32"/>
  <c r="W336" i="32"/>
  <c r="I336" i="32"/>
  <c r="V336" i="32"/>
  <c r="H336" i="32"/>
  <c r="Y336" i="32"/>
  <c r="N336" i="32"/>
  <c r="M336" i="32"/>
  <c r="BS336" i="31"/>
  <c r="BT336" i="31" s="1"/>
  <c r="BP336" i="31"/>
  <c r="O285" i="32"/>
  <c r="J285" i="32"/>
  <c r="R285" i="32"/>
  <c r="Z285" i="32"/>
  <c r="I285" i="32"/>
  <c r="X285" i="32"/>
  <c r="P285" i="32"/>
  <c r="S285" i="32"/>
  <c r="T285" i="32"/>
  <c r="W285" i="32"/>
  <c r="K285" i="32"/>
  <c r="Q285" i="32"/>
  <c r="AA285" i="32"/>
  <c r="U285" i="32"/>
  <c r="L285" i="32"/>
  <c r="AB285" i="32"/>
  <c r="Y285" i="32"/>
  <c r="V285" i="32"/>
  <c r="H285" i="32"/>
  <c r="N285" i="32"/>
  <c r="U644" i="32"/>
  <c r="AB644" i="32"/>
  <c r="S644" i="32"/>
  <c r="R644" i="32"/>
  <c r="I644" i="32"/>
  <c r="X644" i="32"/>
  <c r="K644" i="32"/>
  <c r="AA644" i="32"/>
  <c r="J644" i="32"/>
  <c r="P644" i="32"/>
  <c r="W644" i="32"/>
  <c r="T644" i="32"/>
  <c r="Q644" i="32"/>
  <c r="L644" i="32"/>
  <c r="O644" i="32"/>
  <c r="Z644" i="32"/>
  <c r="Y644" i="32"/>
  <c r="H644" i="32"/>
  <c r="N644" i="32"/>
  <c r="V644" i="32"/>
  <c r="M234" i="32"/>
  <c r="L588" i="32"/>
  <c r="S588" i="32"/>
  <c r="O588" i="32"/>
  <c r="R588" i="32"/>
  <c r="AB588" i="32"/>
  <c r="P588" i="32"/>
  <c r="W588" i="32"/>
  <c r="K588" i="32"/>
  <c r="T588" i="32"/>
  <c r="AA588" i="32"/>
  <c r="I588" i="32"/>
  <c r="J588" i="32"/>
  <c r="U588" i="32"/>
  <c r="X588" i="32"/>
  <c r="Q588" i="32"/>
  <c r="Z588" i="32"/>
  <c r="H588" i="32"/>
  <c r="Y588" i="32"/>
  <c r="V588" i="32"/>
  <c r="M588" i="32"/>
  <c r="N588" i="32"/>
  <c r="V488" i="32"/>
  <c r="BS94" i="31"/>
  <c r="BT94" i="31" s="1"/>
  <c r="S94" i="32"/>
  <c r="L94" i="32"/>
  <c r="P94" i="32"/>
  <c r="W94" i="32"/>
  <c r="J94" i="32"/>
  <c r="I94" i="32"/>
  <c r="R94" i="32"/>
  <c r="X94" i="32"/>
  <c r="AB94" i="32"/>
  <c r="K94" i="32"/>
  <c r="O94" i="32"/>
  <c r="Q94" i="32"/>
  <c r="T94" i="32"/>
  <c r="Z94" i="32"/>
  <c r="AA94" i="32"/>
  <c r="N94" i="32"/>
  <c r="H94" i="32"/>
  <c r="Y94" i="32"/>
  <c r="U94" i="32"/>
  <c r="BS626" i="31"/>
  <c r="BT626" i="31" s="1"/>
  <c r="K626" i="32"/>
  <c r="P626" i="32"/>
  <c r="R626" i="32"/>
  <c r="O626" i="32"/>
  <c r="Q626" i="32"/>
  <c r="L626" i="32"/>
  <c r="Z626" i="32"/>
  <c r="T626" i="32"/>
  <c r="Y626" i="32"/>
  <c r="J626" i="32"/>
  <c r="AB626" i="32"/>
  <c r="I626" i="32"/>
  <c r="S626" i="32"/>
  <c r="V626" i="32"/>
  <c r="W626" i="32"/>
  <c r="U626" i="32"/>
  <c r="X626" i="32"/>
  <c r="AA626" i="32"/>
  <c r="N626" i="32"/>
  <c r="BS123" i="31"/>
  <c r="BT123" i="31" s="1"/>
  <c r="T123" i="32"/>
  <c r="S123" i="32"/>
  <c r="P123" i="32"/>
  <c r="J123" i="32"/>
  <c r="AA123" i="32"/>
  <c r="K123" i="32"/>
  <c r="AB123" i="32"/>
  <c r="W123" i="32"/>
  <c r="Q123" i="32"/>
  <c r="R123" i="32"/>
  <c r="L123" i="32"/>
  <c r="I123" i="32"/>
  <c r="Z123" i="32"/>
  <c r="X123" i="32"/>
  <c r="O123" i="32"/>
  <c r="Y123" i="32"/>
  <c r="U123" i="32"/>
  <c r="N123" i="32"/>
  <c r="AA186" i="32"/>
  <c r="L186" i="32"/>
  <c r="S186" i="32"/>
  <c r="I186" i="32"/>
  <c r="O186" i="32"/>
  <c r="X186" i="32"/>
  <c r="U186" i="32"/>
  <c r="W186" i="32"/>
  <c r="T186" i="32"/>
  <c r="Q186" i="32"/>
  <c r="K186" i="32"/>
  <c r="Z186" i="32"/>
  <c r="J186" i="32"/>
  <c r="R186" i="32"/>
  <c r="P186" i="32"/>
  <c r="AB186" i="32"/>
  <c r="Y186" i="32"/>
  <c r="H186" i="32"/>
  <c r="V186" i="32"/>
  <c r="N186" i="32"/>
  <c r="T512" i="32"/>
  <c r="R512" i="32"/>
  <c r="P512" i="32"/>
  <c r="W512" i="32"/>
  <c r="AB512" i="32"/>
  <c r="U512" i="32"/>
  <c r="AA512" i="32"/>
  <c r="S512" i="32"/>
  <c r="Q512" i="32"/>
  <c r="K512" i="32"/>
  <c r="I512" i="32"/>
  <c r="L512" i="32"/>
  <c r="J512" i="32"/>
  <c r="X512" i="32"/>
  <c r="Z512" i="32"/>
  <c r="O512" i="32"/>
  <c r="H512" i="32"/>
  <c r="N512" i="32"/>
  <c r="Y512" i="32"/>
  <c r="V512" i="32"/>
  <c r="BW596" i="31"/>
  <c r="BX596" i="31" s="1"/>
  <c r="AH596" i="32"/>
  <c r="AJ596" i="32"/>
  <c r="AV596" i="32"/>
  <c r="AQ596" i="32"/>
  <c r="AI596" i="32"/>
  <c r="AN596" i="32"/>
  <c r="AP596" i="32"/>
  <c r="AL596" i="32"/>
  <c r="AO596" i="32"/>
  <c r="AM596" i="32"/>
  <c r="AS596" i="32"/>
  <c r="AU596" i="32"/>
  <c r="AT596" i="32"/>
  <c r="AD596" i="32"/>
  <c r="AR596" i="32"/>
  <c r="AK596" i="32"/>
  <c r="BK306" i="31"/>
  <c r="M33" i="32"/>
  <c r="J230" i="32"/>
  <c r="R230" i="32"/>
  <c r="Z230" i="32"/>
  <c r="L230" i="32"/>
  <c r="Q230" i="32"/>
  <c r="W230" i="32"/>
  <c r="K230" i="32"/>
  <c r="AB230" i="32"/>
  <c r="I230" i="32"/>
  <c r="P230" i="32"/>
  <c r="U230" i="32"/>
  <c r="X230" i="32"/>
  <c r="S230" i="32"/>
  <c r="T230" i="32"/>
  <c r="AA230" i="32"/>
  <c r="O230" i="32"/>
  <c r="N230" i="32"/>
  <c r="H230" i="32"/>
  <c r="Y230" i="32"/>
  <c r="V230" i="32"/>
  <c r="BW627" i="31"/>
  <c r="BX627" i="31" s="1"/>
  <c r="AL627" i="32"/>
  <c r="AV627" i="32"/>
  <c r="AN627" i="32"/>
  <c r="AJ627" i="32"/>
  <c r="AS627" i="32"/>
  <c r="AQ627" i="32"/>
  <c r="AH627" i="32"/>
  <c r="AI627" i="32"/>
  <c r="AM627" i="32"/>
  <c r="AU627" i="32"/>
  <c r="AO627" i="32"/>
  <c r="AP627" i="32"/>
  <c r="AD627" i="32"/>
  <c r="AK627" i="32"/>
  <c r="AT627" i="32"/>
  <c r="AR627" i="32"/>
  <c r="BW348" i="31"/>
  <c r="BX348" i="31" s="1"/>
  <c r="AN348" i="32"/>
  <c r="AJ348" i="32"/>
  <c r="AP348" i="32"/>
  <c r="AU348" i="32"/>
  <c r="AL348" i="32"/>
  <c r="AV348" i="32"/>
  <c r="AR348" i="32"/>
  <c r="AQ348" i="32"/>
  <c r="AO348" i="32"/>
  <c r="AI348" i="32"/>
  <c r="AM348" i="32"/>
  <c r="AH348" i="32"/>
  <c r="AS348" i="32"/>
  <c r="AD348" i="32"/>
  <c r="AK348" i="32"/>
  <c r="T521" i="32"/>
  <c r="K521" i="32"/>
  <c r="I521" i="32"/>
  <c r="X521" i="32"/>
  <c r="J521" i="32"/>
  <c r="S521" i="32"/>
  <c r="Q521" i="32"/>
  <c r="Z521" i="32"/>
  <c r="W521" i="32"/>
  <c r="P521" i="32"/>
  <c r="R521" i="32"/>
  <c r="L521" i="32"/>
  <c r="U521" i="32"/>
  <c r="O521" i="32"/>
  <c r="AB521" i="32"/>
  <c r="AA521" i="32"/>
  <c r="H521" i="32"/>
  <c r="N521" i="32"/>
  <c r="Y521" i="32"/>
  <c r="V521" i="32"/>
  <c r="BP171" i="31"/>
  <c r="BS275" i="31"/>
  <c r="BT275" i="31" s="1"/>
  <c r="U198" i="32"/>
  <c r="AA198" i="32"/>
  <c r="W198" i="32"/>
  <c r="AB198" i="32"/>
  <c r="S198" i="32"/>
  <c r="P198" i="32"/>
  <c r="I198" i="32"/>
  <c r="X198" i="32"/>
  <c r="T198" i="32"/>
  <c r="Z198" i="32"/>
  <c r="L198" i="32"/>
  <c r="O198" i="32"/>
  <c r="Q198" i="32"/>
  <c r="R198" i="32"/>
  <c r="K198" i="32"/>
  <c r="J198" i="32"/>
  <c r="N198" i="32"/>
  <c r="V198" i="32"/>
  <c r="H198" i="32"/>
  <c r="Y198" i="32"/>
  <c r="P15" i="32"/>
  <c r="O15" i="32"/>
  <c r="T15" i="32"/>
  <c r="J15" i="32"/>
  <c r="U15" i="32"/>
  <c r="Z15" i="32"/>
  <c r="Q15" i="32"/>
  <c r="AB15" i="32"/>
  <c r="R15" i="32"/>
  <c r="X15" i="32"/>
  <c r="L15" i="32"/>
  <c r="I15" i="32"/>
  <c r="K15" i="32"/>
  <c r="S15" i="32"/>
  <c r="AA15" i="32"/>
  <c r="W15" i="32"/>
  <c r="N15" i="32"/>
  <c r="H15" i="32"/>
  <c r="Y15" i="32"/>
  <c r="V15" i="32"/>
  <c r="BJ448" i="31"/>
  <c r="L508" i="32"/>
  <c r="S508" i="32"/>
  <c r="U508" i="32"/>
  <c r="O508" i="32"/>
  <c r="AB508" i="32"/>
  <c r="R508" i="32"/>
  <c r="AA508" i="32"/>
  <c r="T508" i="32"/>
  <c r="J508" i="32"/>
  <c r="I508" i="32"/>
  <c r="Z508" i="32"/>
  <c r="X508" i="32"/>
  <c r="P508" i="32"/>
  <c r="K508" i="32"/>
  <c r="Q508" i="32"/>
  <c r="W508" i="32"/>
  <c r="H508" i="32"/>
  <c r="Y508" i="32"/>
  <c r="V508" i="32"/>
  <c r="N508" i="32"/>
  <c r="BL480" i="31"/>
  <c r="O476" i="32"/>
  <c r="T476" i="32"/>
  <c r="R476" i="32"/>
  <c r="AA476" i="32"/>
  <c r="L476" i="32"/>
  <c r="P476" i="32"/>
  <c r="S476" i="32"/>
  <c r="Q476" i="32"/>
  <c r="W476" i="32"/>
  <c r="K476" i="32"/>
  <c r="Z476" i="32"/>
  <c r="I476" i="32"/>
  <c r="X476" i="32"/>
  <c r="U476" i="32"/>
  <c r="AB476" i="32"/>
  <c r="J476" i="32"/>
  <c r="H476" i="32"/>
  <c r="V476" i="32"/>
  <c r="Y476" i="32"/>
  <c r="N476" i="32"/>
  <c r="AG642" i="32"/>
  <c r="BS320" i="31"/>
  <c r="BT320" i="31" s="1"/>
  <c r="W298" i="32"/>
  <c r="J298" i="32"/>
  <c r="AB298" i="32"/>
  <c r="P298" i="32"/>
  <c r="R298" i="32"/>
  <c r="Z298" i="32"/>
  <c r="U298" i="32"/>
  <c r="Q298" i="32"/>
  <c r="K298" i="32"/>
  <c r="T298" i="32"/>
  <c r="AA298" i="32"/>
  <c r="L298" i="32"/>
  <c r="S298" i="32"/>
  <c r="I298" i="32"/>
  <c r="O298" i="32"/>
  <c r="X298" i="32"/>
  <c r="V298" i="32"/>
  <c r="Y298" i="32"/>
  <c r="H298" i="32"/>
  <c r="N298" i="32"/>
  <c r="M459" i="32"/>
  <c r="J401" i="32"/>
  <c r="R401" i="32"/>
  <c r="Z401" i="32"/>
  <c r="O401" i="32"/>
  <c r="W401" i="32"/>
  <c r="K401" i="32"/>
  <c r="I401" i="32"/>
  <c r="AA401" i="32"/>
  <c r="X401" i="32"/>
  <c r="S401" i="32"/>
  <c r="T401" i="32"/>
  <c r="P401" i="32"/>
  <c r="U401" i="32"/>
  <c r="L401" i="32"/>
  <c r="Q401" i="32"/>
  <c r="AB401" i="32"/>
  <c r="N401" i="32"/>
  <c r="H401" i="32"/>
  <c r="Y401" i="32"/>
  <c r="V401" i="32"/>
  <c r="H439" i="32"/>
  <c r="M512" i="32"/>
  <c r="AF178" i="32"/>
  <c r="AO704" i="32"/>
  <c r="M636" i="32"/>
  <c r="M596" i="32"/>
  <c r="AK32" i="32"/>
  <c r="T559" i="32"/>
  <c r="K559" i="32"/>
  <c r="AA559" i="32"/>
  <c r="U559" i="32"/>
  <c r="O559" i="32"/>
  <c r="W559" i="32"/>
  <c r="P559" i="32"/>
  <c r="R559" i="32"/>
  <c r="Q559" i="32"/>
  <c r="X559" i="32"/>
  <c r="I559" i="32"/>
  <c r="L559" i="32"/>
  <c r="Z559" i="32"/>
  <c r="S559" i="32"/>
  <c r="AB559" i="32"/>
  <c r="J559" i="32"/>
  <c r="Y559" i="32"/>
  <c r="V559" i="32"/>
  <c r="H559" i="32"/>
  <c r="M559" i="32"/>
  <c r="N559" i="32"/>
  <c r="V33" i="32"/>
  <c r="M186" i="32"/>
  <c r="AE178" i="32"/>
  <c r="M241" i="32"/>
  <c r="M148" i="32"/>
  <c r="Y154" i="32"/>
  <c r="AG306" i="32"/>
  <c r="AG555" i="32"/>
  <c r="AT704" i="32"/>
  <c r="Y470" i="32"/>
  <c r="AE369" i="32"/>
  <c r="M224" i="32"/>
  <c r="AE73" i="32"/>
  <c r="M485" i="32"/>
  <c r="V439" i="32"/>
  <c r="M626" i="32"/>
  <c r="AF244" i="32"/>
  <c r="M36" i="32"/>
  <c r="AF472" i="32"/>
  <c r="M312" i="32"/>
  <c r="H154" i="32"/>
  <c r="AE296" i="32"/>
  <c r="AF655" i="32"/>
  <c r="M293" i="32"/>
  <c r="AG243" i="32"/>
  <c r="M311" i="32"/>
  <c r="AE664" i="32"/>
  <c r="AA245" i="32"/>
  <c r="Q245" i="32"/>
  <c r="L245" i="32"/>
  <c r="P245" i="32"/>
  <c r="AB245" i="32"/>
  <c r="O245" i="32"/>
  <c r="T245" i="32"/>
  <c r="W245" i="32"/>
  <c r="K245" i="32"/>
  <c r="S245" i="32"/>
  <c r="R245" i="32"/>
  <c r="J245" i="32"/>
  <c r="Z245" i="32"/>
  <c r="I245" i="32"/>
  <c r="U245" i="32"/>
  <c r="X245" i="32"/>
  <c r="Y245" i="32"/>
  <c r="V245" i="32"/>
  <c r="H245" i="32"/>
  <c r="N245" i="32"/>
  <c r="L564" i="32"/>
  <c r="T564" i="32"/>
  <c r="AB564" i="32"/>
  <c r="AA564" i="32"/>
  <c r="U564" i="32"/>
  <c r="O564" i="32"/>
  <c r="P564" i="32"/>
  <c r="Q564" i="32"/>
  <c r="W564" i="32"/>
  <c r="K564" i="32"/>
  <c r="R564" i="32"/>
  <c r="X564" i="32"/>
  <c r="I564" i="32"/>
  <c r="J564" i="32"/>
  <c r="S564" i="32"/>
  <c r="Z564" i="32"/>
  <c r="Y564" i="32"/>
  <c r="H564" i="32"/>
  <c r="V564" i="32"/>
  <c r="N564" i="32"/>
  <c r="M564" i="32"/>
  <c r="AH704" i="32"/>
  <c r="AK704" i="32"/>
  <c r="AG689" i="32"/>
  <c r="AA302" i="32"/>
  <c r="S302" i="32"/>
  <c r="L302" i="32"/>
  <c r="I302" i="32"/>
  <c r="AB302" i="32"/>
  <c r="X302" i="32"/>
  <c r="U302" i="32"/>
  <c r="W302" i="32"/>
  <c r="T302" i="32"/>
  <c r="Q302" i="32"/>
  <c r="K302" i="32"/>
  <c r="Z302" i="32"/>
  <c r="J302" i="32"/>
  <c r="R302" i="32"/>
  <c r="P302" i="32"/>
  <c r="O302" i="32"/>
  <c r="Y302" i="32"/>
  <c r="N302" i="32"/>
  <c r="V302" i="32"/>
  <c r="H302" i="32"/>
  <c r="M302" i="32"/>
  <c r="S27" i="32"/>
  <c r="K27" i="32"/>
  <c r="AA27" i="32"/>
  <c r="P27" i="32"/>
  <c r="O27" i="32"/>
  <c r="L27" i="32"/>
  <c r="I27" i="32"/>
  <c r="AB27" i="32"/>
  <c r="J27" i="32"/>
  <c r="R27" i="32"/>
  <c r="Q27" i="32"/>
  <c r="T27" i="32"/>
  <c r="W27" i="32"/>
  <c r="Z27" i="32"/>
  <c r="X27" i="32"/>
  <c r="U27" i="32"/>
  <c r="V27" i="32"/>
  <c r="Y27" i="32"/>
  <c r="H27" i="32"/>
  <c r="N27" i="32"/>
  <c r="M27" i="32"/>
  <c r="T13" i="32"/>
  <c r="Z13" i="32"/>
  <c r="O13" i="32"/>
  <c r="R13" i="32"/>
  <c r="S13" i="32"/>
  <c r="U13" i="32"/>
  <c r="K13" i="32"/>
  <c r="AA13" i="32"/>
  <c r="W13" i="32"/>
  <c r="L13" i="32"/>
  <c r="I13" i="32"/>
  <c r="AB13" i="32"/>
  <c r="P13" i="32"/>
  <c r="X13" i="32"/>
  <c r="Q13" i="32"/>
  <c r="J13" i="32"/>
  <c r="H13" i="32"/>
  <c r="N13" i="32"/>
  <c r="V13" i="32"/>
  <c r="Y13" i="32"/>
  <c r="AB560" i="32"/>
  <c r="S560" i="32"/>
  <c r="O560" i="32"/>
  <c r="R560" i="32"/>
  <c r="AA560" i="32"/>
  <c r="U560" i="32"/>
  <c r="P560" i="32"/>
  <c r="W560" i="32"/>
  <c r="J560" i="32"/>
  <c r="I560" i="32"/>
  <c r="Z560" i="32"/>
  <c r="X560" i="32"/>
  <c r="K560" i="32"/>
  <c r="L560" i="32"/>
  <c r="Q560" i="32"/>
  <c r="T560" i="32"/>
  <c r="H560" i="32"/>
  <c r="V560" i="32"/>
  <c r="Y560" i="32"/>
  <c r="N560" i="32"/>
  <c r="N188" i="32"/>
  <c r="P496" i="32"/>
  <c r="U496" i="32"/>
  <c r="T496" i="32"/>
  <c r="O496" i="32"/>
  <c r="R496" i="32"/>
  <c r="AA496" i="32"/>
  <c r="L496" i="32"/>
  <c r="S496" i="32"/>
  <c r="Q496" i="32"/>
  <c r="K496" i="32"/>
  <c r="I496" i="32"/>
  <c r="Z496" i="32"/>
  <c r="X496" i="32"/>
  <c r="AB496" i="32"/>
  <c r="W496" i="32"/>
  <c r="J496" i="32"/>
  <c r="Y496" i="32"/>
  <c r="N496" i="32"/>
  <c r="H496" i="32"/>
  <c r="V496" i="32"/>
  <c r="M496" i="32"/>
  <c r="AE570" i="32"/>
  <c r="BW304" i="31"/>
  <c r="BX304" i="31" s="1"/>
  <c r="AS304" i="32"/>
  <c r="AL304" i="32"/>
  <c r="AQ304" i="32"/>
  <c r="AH304" i="32"/>
  <c r="AM304" i="32"/>
  <c r="AU304" i="32"/>
  <c r="AN304" i="32"/>
  <c r="AJ304" i="32"/>
  <c r="AI304" i="32"/>
  <c r="AV304" i="32"/>
  <c r="AO304" i="32"/>
  <c r="AK304" i="32"/>
  <c r="AP304" i="32"/>
  <c r="X47" i="32"/>
  <c r="S47" i="32"/>
  <c r="O47" i="32"/>
  <c r="P47" i="32"/>
  <c r="K47" i="32"/>
  <c r="W47" i="32"/>
  <c r="U47" i="32"/>
  <c r="AA47" i="32"/>
  <c r="Q47" i="32"/>
  <c r="I47" i="32"/>
  <c r="L47" i="32"/>
  <c r="AB47" i="32"/>
  <c r="T47" i="32"/>
  <c r="R47" i="32"/>
  <c r="J47" i="32"/>
  <c r="Z47" i="32"/>
  <c r="V47" i="32"/>
  <c r="H47" i="32"/>
  <c r="N47" i="32"/>
  <c r="Y47" i="32"/>
  <c r="AE701" i="32"/>
  <c r="AE654" i="32"/>
  <c r="U268" i="32"/>
  <c r="Z268" i="32"/>
  <c r="P268" i="32"/>
  <c r="Q268" i="32"/>
  <c r="K268" i="32"/>
  <c r="AA268" i="32"/>
  <c r="L268" i="32"/>
  <c r="S268" i="32"/>
  <c r="O268" i="32"/>
  <c r="R268" i="32"/>
  <c r="T268" i="32"/>
  <c r="W268" i="32"/>
  <c r="AB268" i="32"/>
  <c r="I268" i="32"/>
  <c r="J268" i="32"/>
  <c r="X268" i="32"/>
  <c r="Y268" i="32"/>
  <c r="N268" i="32"/>
  <c r="V268" i="32"/>
  <c r="H268" i="32"/>
  <c r="AE491" i="32"/>
  <c r="AG542" i="32"/>
  <c r="AG442" i="32"/>
  <c r="AF570" i="32"/>
  <c r="AA226" i="32"/>
  <c r="W226" i="32"/>
  <c r="L226" i="32"/>
  <c r="S226" i="32"/>
  <c r="P226" i="32"/>
  <c r="I226" i="32"/>
  <c r="X226" i="32"/>
  <c r="T226" i="32"/>
  <c r="Q226" i="32"/>
  <c r="U226" i="32"/>
  <c r="O226" i="32"/>
  <c r="K226" i="32"/>
  <c r="J226" i="32"/>
  <c r="Z226" i="32"/>
  <c r="AB226" i="32"/>
  <c r="R226" i="32"/>
  <c r="V226" i="32"/>
  <c r="Y226" i="32"/>
  <c r="H226" i="32"/>
  <c r="N226" i="32"/>
  <c r="BW418" i="31"/>
  <c r="BX418" i="31" s="1"/>
  <c r="AM418" i="32"/>
  <c r="AN418" i="32"/>
  <c r="AP418" i="32"/>
  <c r="AJ418" i="32"/>
  <c r="AS418" i="32"/>
  <c r="AU418" i="32"/>
  <c r="AI418" i="32"/>
  <c r="AL418" i="32"/>
  <c r="AO418" i="32"/>
  <c r="AV418" i="32"/>
  <c r="AQ418" i="32"/>
  <c r="AR418" i="32"/>
  <c r="AD418" i="32"/>
  <c r="AK418" i="32"/>
  <c r="AH418" i="32"/>
  <c r="AT418" i="32"/>
  <c r="BS404" i="31"/>
  <c r="BT404" i="31" s="1"/>
  <c r="L404" i="32"/>
  <c r="O404" i="32"/>
  <c r="T404" i="32"/>
  <c r="U404" i="32"/>
  <c r="P404" i="32"/>
  <c r="K404" i="32"/>
  <c r="S404" i="32"/>
  <c r="Z404" i="32"/>
  <c r="X404" i="32"/>
  <c r="AB404" i="32"/>
  <c r="W404" i="32"/>
  <c r="J404" i="32"/>
  <c r="AA404" i="32"/>
  <c r="R404" i="32"/>
  <c r="I404" i="32"/>
  <c r="Q404" i="32"/>
  <c r="H404" i="32"/>
  <c r="Y404" i="32"/>
  <c r="N404" i="32"/>
  <c r="V404" i="32"/>
  <c r="AB680" i="32"/>
  <c r="S680" i="32"/>
  <c r="R680" i="32"/>
  <c r="L680" i="32"/>
  <c r="I680" i="32"/>
  <c r="J680" i="32"/>
  <c r="X680" i="32"/>
  <c r="K680" i="32"/>
  <c r="U680" i="32"/>
  <c r="T680" i="32"/>
  <c r="Q680" i="32"/>
  <c r="AA680" i="32"/>
  <c r="P680" i="32"/>
  <c r="W680" i="32"/>
  <c r="O680" i="32"/>
  <c r="Z680" i="32"/>
  <c r="N680" i="32"/>
  <c r="Y680" i="32"/>
  <c r="H680" i="32"/>
  <c r="V680" i="32"/>
  <c r="T579" i="32"/>
  <c r="O579" i="32"/>
  <c r="K579" i="32"/>
  <c r="AA579" i="32"/>
  <c r="S579" i="32"/>
  <c r="Q579" i="32"/>
  <c r="W579" i="32"/>
  <c r="P579" i="32"/>
  <c r="R579" i="32"/>
  <c r="L579" i="32"/>
  <c r="Z579" i="32"/>
  <c r="AB579" i="32"/>
  <c r="U579" i="32"/>
  <c r="I579" i="32"/>
  <c r="X579" i="32"/>
  <c r="J579" i="32"/>
  <c r="Y579" i="32"/>
  <c r="H579" i="32"/>
  <c r="N579" i="32"/>
  <c r="BP579" i="31"/>
  <c r="M579" i="32"/>
  <c r="BS579" i="31"/>
  <c r="BT579" i="31" s="1"/>
  <c r="V579" i="32"/>
  <c r="J402" i="32"/>
  <c r="R402" i="32"/>
  <c r="Z402" i="32"/>
  <c r="U402" i="32"/>
  <c r="P402" i="32"/>
  <c r="S402" i="32"/>
  <c r="Q402" i="32"/>
  <c r="K402" i="32"/>
  <c r="AB402" i="32"/>
  <c r="W402" i="32"/>
  <c r="AA402" i="32"/>
  <c r="O402" i="32"/>
  <c r="L402" i="32"/>
  <c r="T402" i="32"/>
  <c r="X402" i="32"/>
  <c r="I402" i="32"/>
  <c r="Y402" i="32"/>
  <c r="H402" i="32"/>
  <c r="V402" i="32"/>
  <c r="M402" i="32"/>
  <c r="N402" i="32"/>
  <c r="AE441" i="32"/>
  <c r="AE520" i="32"/>
  <c r="T373" i="32"/>
  <c r="J373" i="32"/>
  <c r="R373" i="32"/>
  <c r="Z373" i="32"/>
  <c r="W373" i="32"/>
  <c r="K373" i="32"/>
  <c r="I373" i="32"/>
  <c r="Q373" i="32"/>
  <c r="X373" i="32"/>
  <c r="S373" i="32"/>
  <c r="P373" i="32"/>
  <c r="U373" i="32"/>
  <c r="AA373" i="32"/>
  <c r="AB373" i="32"/>
  <c r="O373" i="32"/>
  <c r="L373" i="32"/>
  <c r="N373" i="32"/>
  <c r="Y373" i="32"/>
  <c r="V373" i="32"/>
  <c r="H373" i="32"/>
  <c r="M373" i="32"/>
  <c r="L635" i="32"/>
  <c r="AB635" i="32"/>
  <c r="U635" i="32"/>
  <c r="W635" i="32"/>
  <c r="P635" i="32"/>
  <c r="Q635" i="32"/>
  <c r="T635" i="32"/>
  <c r="K635" i="32"/>
  <c r="I635" i="32"/>
  <c r="AA635" i="32"/>
  <c r="X635" i="32"/>
  <c r="J635" i="32"/>
  <c r="Z635" i="32"/>
  <c r="O635" i="32"/>
  <c r="R635" i="32"/>
  <c r="S635" i="32"/>
  <c r="V635" i="32"/>
  <c r="H635" i="32"/>
  <c r="Y635" i="32"/>
  <c r="N635" i="32"/>
  <c r="BW386" i="31"/>
  <c r="BX386" i="31" s="1"/>
  <c r="AO386" i="32"/>
  <c r="AJ386" i="32"/>
  <c r="AN386" i="32"/>
  <c r="AU386" i="32"/>
  <c r="AI386" i="32"/>
  <c r="AH386" i="32"/>
  <c r="AM386" i="32"/>
  <c r="AL386" i="32"/>
  <c r="AQ386" i="32"/>
  <c r="AP386" i="32"/>
  <c r="AV386" i="32"/>
  <c r="AS386" i="32"/>
  <c r="AK386" i="32"/>
  <c r="AD386" i="32"/>
  <c r="AR386" i="32"/>
  <c r="AT386" i="32"/>
  <c r="M273" i="32"/>
  <c r="AL704" i="32"/>
  <c r="AG700" i="32"/>
  <c r="U590" i="32"/>
  <c r="AB590" i="32"/>
  <c r="AA590" i="32"/>
  <c r="L590" i="32"/>
  <c r="S590" i="32"/>
  <c r="O590" i="32"/>
  <c r="Q590" i="32"/>
  <c r="P590" i="32"/>
  <c r="R590" i="32"/>
  <c r="W590" i="32"/>
  <c r="T590" i="32"/>
  <c r="K590" i="32"/>
  <c r="X590" i="32"/>
  <c r="I590" i="32"/>
  <c r="Z590" i="32"/>
  <c r="J590" i="32"/>
  <c r="H590" i="32"/>
  <c r="Y590" i="32"/>
  <c r="V590" i="32"/>
  <c r="N590" i="32"/>
  <c r="M590" i="32"/>
  <c r="N674" i="32"/>
  <c r="AF613" i="32"/>
  <c r="BS553" i="31"/>
  <c r="BT553" i="31" s="1"/>
  <c r="K553" i="32"/>
  <c r="L553" i="32"/>
  <c r="X553" i="32"/>
  <c r="AB553" i="32"/>
  <c r="T553" i="32"/>
  <c r="W553" i="32"/>
  <c r="R553" i="32"/>
  <c r="J553" i="32"/>
  <c r="O553" i="32"/>
  <c r="Z553" i="32"/>
  <c r="I553" i="32"/>
  <c r="AA553" i="32"/>
  <c r="P553" i="32"/>
  <c r="U553" i="32"/>
  <c r="S553" i="32"/>
  <c r="Q553" i="32"/>
  <c r="BS611" i="31"/>
  <c r="BT611" i="31" s="1"/>
  <c r="T611" i="32"/>
  <c r="P611" i="32"/>
  <c r="AB611" i="32"/>
  <c r="O611" i="32"/>
  <c r="L611" i="32"/>
  <c r="W611" i="32"/>
  <c r="K611" i="32"/>
  <c r="AA611" i="32"/>
  <c r="Z611" i="32"/>
  <c r="U611" i="32"/>
  <c r="I611" i="32"/>
  <c r="J611" i="32"/>
  <c r="N611" i="32"/>
  <c r="S611" i="32"/>
  <c r="Y611" i="32"/>
  <c r="R611" i="32"/>
  <c r="Q611" i="32"/>
  <c r="X611" i="32"/>
  <c r="H611" i="32"/>
  <c r="BS470" i="31"/>
  <c r="BT470" i="31" s="1"/>
  <c r="U494" i="32"/>
  <c r="R494" i="32"/>
  <c r="O494" i="32"/>
  <c r="T494" i="32"/>
  <c r="J494" i="32"/>
  <c r="AB494" i="32"/>
  <c r="S494" i="32"/>
  <c r="Q494" i="32"/>
  <c r="K494" i="32"/>
  <c r="AA494" i="32"/>
  <c r="L494" i="32"/>
  <c r="X494" i="32"/>
  <c r="I494" i="32"/>
  <c r="P494" i="32"/>
  <c r="Z494" i="32"/>
  <c r="W494" i="32"/>
  <c r="Y494" i="32"/>
  <c r="V494" i="32"/>
  <c r="H494" i="32"/>
  <c r="N494" i="32"/>
  <c r="AO33" i="32"/>
  <c r="AM33" i="32"/>
  <c r="AS33" i="32"/>
  <c r="AU33" i="32"/>
  <c r="AQ33" i="32"/>
  <c r="AJ33" i="32"/>
  <c r="AR33" i="32"/>
  <c r="AL33" i="32"/>
  <c r="AN33" i="32"/>
  <c r="AH33" i="32"/>
  <c r="AP33" i="32"/>
  <c r="AV33" i="32"/>
  <c r="AI33" i="32"/>
  <c r="L183" i="32"/>
  <c r="AB183" i="32"/>
  <c r="P183" i="32"/>
  <c r="W183" i="32"/>
  <c r="J183" i="32"/>
  <c r="R183" i="32"/>
  <c r="Z183" i="32"/>
  <c r="I183" i="32"/>
  <c r="U183" i="32"/>
  <c r="Q183" i="32"/>
  <c r="X183" i="32"/>
  <c r="AA183" i="32"/>
  <c r="S183" i="32"/>
  <c r="T183" i="32"/>
  <c r="O183" i="32"/>
  <c r="K183" i="32"/>
  <c r="N183" i="32"/>
  <c r="Y183" i="32"/>
  <c r="V183" i="32"/>
  <c r="H183" i="32"/>
  <c r="T317" i="32"/>
  <c r="J317" i="32"/>
  <c r="R317" i="32"/>
  <c r="Z317" i="32"/>
  <c r="O317" i="32"/>
  <c r="I317" i="32"/>
  <c r="X317" i="32"/>
  <c r="W317" i="32"/>
  <c r="K317" i="32"/>
  <c r="S317" i="32"/>
  <c r="P317" i="32"/>
  <c r="U317" i="32"/>
  <c r="Q317" i="32"/>
  <c r="AB317" i="32"/>
  <c r="AA317" i="32"/>
  <c r="L317" i="32"/>
  <c r="Y317" i="32"/>
  <c r="V317" i="32"/>
  <c r="H317" i="32"/>
  <c r="N317" i="32"/>
  <c r="U228" i="32"/>
  <c r="Z228" i="32"/>
  <c r="Q228" i="32"/>
  <c r="K228" i="32"/>
  <c r="W228" i="32"/>
  <c r="AA228" i="32"/>
  <c r="AB228" i="32"/>
  <c r="P228" i="32"/>
  <c r="S228" i="32"/>
  <c r="R228" i="32"/>
  <c r="O228" i="32"/>
  <c r="T228" i="32"/>
  <c r="X228" i="32"/>
  <c r="I228" i="32"/>
  <c r="J228" i="32"/>
  <c r="L228" i="32"/>
  <c r="V228" i="32"/>
  <c r="H228" i="32"/>
  <c r="Y228" i="32"/>
  <c r="N228" i="32"/>
  <c r="S526" i="32"/>
  <c r="L526" i="32"/>
  <c r="O526" i="32"/>
  <c r="AB526" i="32"/>
  <c r="T526" i="32"/>
  <c r="J526" i="32"/>
  <c r="I526" i="32"/>
  <c r="Z526" i="32"/>
  <c r="X526" i="32"/>
  <c r="U526" i="32"/>
  <c r="W526" i="32"/>
  <c r="P526" i="32"/>
  <c r="Q526" i="32"/>
  <c r="AA526" i="32"/>
  <c r="R526" i="32"/>
  <c r="K526" i="32"/>
  <c r="V526" i="32"/>
  <c r="Y526" i="32"/>
  <c r="H526" i="32"/>
  <c r="N526" i="32"/>
  <c r="J93" i="32"/>
  <c r="O93" i="32"/>
  <c r="R93" i="32"/>
  <c r="Z93" i="32"/>
  <c r="I93" i="32"/>
  <c r="X93" i="32"/>
  <c r="S93" i="32"/>
  <c r="K93" i="32"/>
  <c r="U93" i="32"/>
  <c r="Q93" i="32"/>
  <c r="AA93" i="32"/>
  <c r="AB93" i="32"/>
  <c r="W93" i="32"/>
  <c r="P93" i="32"/>
  <c r="L93" i="32"/>
  <c r="T93" i="32"/>
  <c r="V93" i="32"/>
  <c r="H93" i="32"/>
  <c r="Y93" i="32"/>
  <c r="N93" i="32"/>
  <c r="BW242" i="31"/>
  <c r="BX242" i="31" s="1"/>
  <c r="AV242" i="32"/>
  <c r="AQ242" i="32"/>
  <c r="AM242" i="32"/>
  <c r="AJ242" i="32"/>
  <c r="AP242" i="32"/>
  <c r="AS242" i="32"/>
  <c r="AL242" i="32"/>
  <c r="AO242" i="32"/>
  <c r="AI242" i="32"/>
  <c r="AH242" i="32"/>
  <c r="AN242" i="32"/>
  <c r="AT242" i="32"/>
  <c r="AK242" i="32"/>
  <c r="AR242" i="32"/>
  <c r="AU242" i="32"/>
  <c r="AD242" i="32"/>
  <c r="BS171" i="31"/>
  <c r="BT171" i="31" s="1"/>
  <c r="U49" i="32"/>
  <c r="J49" i="32"/>
  <c r="R49" i="32"/>
  <c r="Z49" i="32"/>
  <c r="I49" i="32"/>
  <c r="X49" i="32"/>
  <c r="P49" i="32"/>
  <c r="S49" i="32"/>
  <c r="W49" i="32"/>
  <c r="K49" i="32"/>
  <c r="Q49" i="32"/>
  <c r="AA49" i="32"/>
  <c r="L49" i="32"/>
  <c r="T49" i="32"/>
  <c r="AB49" i="32"/>
  <c r="O49" i="32"/>
  <c r="H49" i="32"/>
  <c r="V49" i="32"/>
  <c r="Y49" i="32"/>
  <c r="M49" i="32"/>
  <c r="N49" i="32"/>
  <c r="BP478" i="31"/>
  <c r="U656" i="32"/>
  <c r="L656" i="32"/>
  <c r="S656" i="32"/>
  <c r="O656" i="32"/>
  <c r="R656" i="32"/>
  <c r="P656" i="32"/>
  <c r="W656" i="32"/>
  <c r="I656" i="32"/>
  <c r="X656" i="32"/>
  <c r="K656" i="32"/>
  <c r="T656" i="32"/>
  <c r="Q656" i="32"/>
  <c r="AA656" i="32"/>
  <c r="J656" i="32"/>
  <c r="AB656" i="32"/>
  <c r="Z656" i="32"/>
  <c r="H656" i="32"/>
  <c r="Y656" i="32"/>
  <c r="N656" i="32"/>
  <c r="V656" i="32"/>
  <c r="AB294" i="32"/>
  <c r="R294" i="32"/>
  <c r="T294" i="32"/>
  <c r="I294" i="32"/>
  <c r="X294" i="32"/>
  <c r="AA294" i="32"/>
  <c r="K294" i="32"/>
  <c r="Q294" i="32"/>
  <c r="J294" i="32"/>
  <c r="U294" i="32"/>
  <c r="Z294" i="32"/>
  <c r="O294" i="32"/>
  <c r="S294" i="32"/>
  <c r="W294" i="32"/>
  <c r="L294" i="32"/>
  <c r="H294" i="32"/>
  <c r="P294" i="32"/>
  <c r="N294" i="32"/>
  <c r="Y294" i="32"/>
  <c r="V294" i="32"/>
  <c r="BP588" i="31"/>
  <c r="L30" i="32"/>
  <c r="I30" i="32"/>
  <c r="AB30" i="32"/>
  <c r="X30" i="32"/>
  <c r="Z30" i="32"/>
  <c r="J30" i="32"/>
  <c r="K30" i="32"/>
  <c r="AA30" i="32"/>
  <c r="S30" i="32"/>
  <c r="U30" i="32"/>
  <c r="O30" i="32"/>
  <c r="R30" i="32"/>
  <c r="T30" i="32"/>
  <c r="P30" i="32"/>
  <c r="Q30" i="32"/>
  <c r="W30" i="32"/>
  <c r="V30" i="32"/>
  <c r="Y30" i="32"/>
  <c r="H30" i="32"/>
  <c r="N30" i="32"/>
  <c r="M553" i="32"/>
  <c r="AG643" i="32"/>
  <c r="BP320" i="31"/>
  <c r="K587" i="32"/>
  <c r="O587" i="32"/>
  <c r="AA587" i="32"/>
  <c r="U587" i="32"/>
  <c r="T587" i="32"/>
  <c r="W587" i="32"/>
  <c r="P587" i="32"/>
  <c r="L587" i="32"/>
  <c r="S587" i="32"/>
  <c r="AB587" i="32"/>
  <c r="Q587" i="32"/>
  <c r="R587" i="32"/>
  <c r="Z587" i="32"/>
  <c r="I587" i="32"/>
  <c r="X587" i="32"/>
  <c r="J587" i="32"/>
  <c r="V587" i="32"/>
  <c r="Y587" i="32"/>
  <c r="N587" i="32"/>
  <c r="H587" i="32"/>
  <c r="AA217" i="32"/>
  <c r="Q217" i="32"/>
  <c r="L217" i="32"/>
  <c r="O217" i="32"/>
  <c r="P217" i="32"/>
  <c r="AB217" i="32"/>
  <c r="W217" i="32"/>
  <c r="T217" i="32"/>
  <c r="J217" i="32"/>
  <c r="Z217" i="32"/>
  <c r="I217" i="32"/>
  <c r="K217" i="32"/>
  <c r="X217" i="32"/>
  <c r="R217" i="32"/>
  <c r="S217" i="32"/>
  <c r="U217" i="32"/>
  <c r="V217" i="32"/>
  <c r="H217" i="32"/>
  <c r="N217" i="32"/>
  <c r="Y217" i="32"/>
  <c r="AF126" i="32"/>
  <c r="J22" i="32"/>
  <c r="L22" i="32"/>
  <c r="AB22" i="32"/>
  <c r="P22" i="32"/>
  <c r="Z22" i="32"/>
  <c r="K22" i="32"/>
  <c r="O22" i="32"/>
  <c r="Q22" i="32"/>
  <c r="R22" i="32"/>
  <c r="W22" i="32"/>
  <c r="AA22" i="32"/>
  <c r="S22" i="32"/>
  <c r="X22" i="32"/>
  <c r="I22" i="32"/>
  <c r="T22" i="32"/>
  <c r="U22" i="32"/>
  <c r="H22" i="32"/>
  <c r="V22" i="32"/>
  <c r="Y22" i="32"/>
  <c r="N22" i="32"/>
  <c r="M22" i="32"/>
  <c r="AF369" i="32"/>
  <c r="AG431" i="32"/>
  <c r="M63" i="32"/>
  <c r="AG244" i="32"/>
  <c r="M450" i="32"/>
  <c r="M123" i="32"/>
  <c r="AF614" i="32"/>
  <c r="AU704" i="32"/>
  <c r="AE34" i="32"/>
  <c r="M9" i="32"/>
  <c r="AE676" i="32"/>
  <c r="V154" i="32"/>
  <c r="N33" i="32"/>
  <c r="M438" i="32"/>
  <c r="M317" i="32"/>
  <c r="AE700" i="32"/>
  <c r="AF689" i="32"/>
  <c r="AE142" i="32"/>
  <c r="M323" i="32"/>
  <c r="AG664" i="32"/>
  <c r="AE157" i="32"/>
  <c r="M139" i="32"/>
  <c r="AG141" i="32"/>
  <c r="M189" i="32"/>
  <c r="AG369" i="32"/>
  <c r="AG368" i="32"/>
  <c r="AE642" i="32"/>
  <c r="L608" i="32"/>
  <c r="S608" i="32"/>
  <c r="R608" i="32"/>
  <c r="J608" i="32"/>
  <c r="K608" i="32"/>
  <c r="T608" i="32"/>
  <c r="AA608" i="32"/>
  <c r="I608" i="32"/>
  <c r="P608" i="32"/>
  <c r="W608" i="32"/>
  <c r="X608" i="32"/>
  <c r="O608" i="32"/>
  <c r="Z608" i="32"/>
  <c r="AB608" i="32"/>
  <c r="Q608" i="32"/>
  <c r="U608" i="32"/>
  <c r="V608" i="32"/>
  <c r="H608" i="32"/>
  <c r="Y608" i="32"/>
  <c r="N608" i="32"/>
  <c r="M608" i="32"/>
  <c r="AD33" i="32"/>
  <c r="AE349" i="32"/>
  <c r="M264" i="32"/>
  <c r="AG35" i="32"/>
  <c r="AE350" i="32"/>
  <c r="H539" i="32"/>
  <c r="AE629" i="32"/>
  <c r="AF597" i="32"/>
  <c r="M160" i="32"/>
  <c r="AF462" i="32"/>
  <c r="M249" i="32"/>
  <c r="M417" i="32"/>
  <c r="AG97" i="32"/>
  <c r="AG156" i="32"/>
  <c r="AE406" i="32"/>
  <c r="M194" i="32"/>
  <c r="M366" i="32"/>
  <c r="G255" i="31"/>
  <c r="G209" i="31"/>
  <c r="G403" i="31"/>
  <c r="M403" i="32" s="1"/>
  <c r="M571" i="31"/>
  <c r="M570" i="31"/>
  <c r="G419" i="31"/>
  <c r="M244" i="31"/>
  <c r="M243" i="31"/>
  <c r="M629" i="31"/>
  <c r="M628" i="31"/>
  <c r="BS136" i="31"/>
  <c r="BT136" i="31" s="1"/>
  <c r="BP136" i="31"/>
  <c r="M614" i="31"/>
  <c r="M613" i="31"/>
  <c r="M442" i="31"/>
  <c r="M441" i="31"/>
  <c r="M473" i="31"/>
  <c r="M472" i="31"/>
  <c r="BS378" i="31"/>
  <c r="BT378" i="31" s="1"/>
  <c r="BP378" i="31"/>
  <c r="BL593" i="31"/>
  <c r="BJ593" i="31"/>
  <c r="BL36" i="31"/>
  <c r="BJ36" i="31"/>
  <c r="BJ578" i="31"/>
  <c r="BS381" i="31"/>
  <c r="BT381" i="31" s="1"/>
  <c r="BP381" i="31"/>
  <c r="BL18" i="31"/>
  <c r="BJ18" i="31"/>
  <c r="AW707" i="31"/>
  <c r="AW708" i="31" s="1"/>
  <c r="BL530" i="31"/>
  <c r="BJ530" i="31"/>
  <c r="BS160" i="31"/>
  <c r="BT160" i="31" s="1"/>
  <c r="BP160" i="31"/>
  <c r="N707" i="31"/>
  <c r="N708" i="31" s="1"/>
  <c r="BP180" i="31"/>
  <c r="BS180" i="31"/>
  <c r="BT180" i="31" s="1"/>
  <c r="BL450" i="31"/>
  <c r="BJ450" i="31"/>
  <c r="BL13" i="31"/>
  <c r="BJ13" i="31"/>
  <c r="BK598" i="31"/>
  <c r="BK597" i="31"/>
  <c r="BS587" i="31"/>
  <c r="BT587" i="31" s="1"/>
  <c r="BP587" i="31"/>
  <c r="M462" i="31"/>
  <c r="M461" i="31"/>
  <c r="BJ401" i="31"/>
  <c r="BJ404" i="31"/>
  <c r="BJ673" i="31"/>
  <c r="BL673" i="31"/>
  <c r="G140" i="31"/>
  <c r="M140" i="32" s="1"/>
  <c r="G177" i="31"/>
  <c r="M177" i="32" s="1"/>
  <c r="G569" i="31"/>
  <c r="M350" i="31"/>
  <c r="M349" i="31"/>
  <c r="BL136" i="31"/>
  <c r="BJ136" i="31"/>
  <c r="BS333" i="31"/>
  <c r="BT333" i="31" s="1"/>
  <c r="BP333" i="31"/>
  <c r="M677" i="31"/>
  <c r="M676" i="31"/>
  <c r="BK142" i="31"/>
  <c r="BK141" i="31"/>
  <c r="BK388" i="31"/>
  <c r="BK387" i="31"/>
  <c r="BL285" i="31"/>
  <c r="BJ285" i="31"/>
  <c r="BS36" i="31"/>
  <c r="BT36" i="31" s="1"/>
  <c r="BP36" i="31"/>
  <c r="BS578" i="31"/>
  <c r="BT578" i="31" s="1"/>
  <c r="BP578" i="31"/>
  <c r="BS18" i="31"/>
  <c r="BT18" i="31" s="1"/>
  <c r="BP18" i="31"/>
  <c r="BL510" i="31"/>
  <c r="BJ510" i="31"/>
  <c r="BJ485" i="31"/>
  <c r="BL485" i="31"/>
  <c r="BS293" i="31"/>
  <c r="BT293" i="31" s="1"/>
  <c r="BP293" i="31"/>
  <c r="BP145" i="31"/>
  <c r="BS145" i="31"/>
  <c r="BT145" i="31" s="1"/>
  <c r="BJ47" i="31"/>
  <c r="BL47" i="31"/>
  <c r="BL65" i="31"/>
  <c r="BJ65" i="31"/>
  <c r="BS530" i="31"/>
  <c r="BT530" i="31" s="1"/>
  <c r="BP530" i="31"/>
  <c r="M705" i="31"/>
  <c r="M157" i="31"/>
  <c r="M156" i="31"/>
  <c r="BP75" i="31"/>
  <c r="BS75" i="31"/>
  <c r="BT75" i="31" s="1"/>
  <c r="BS13" i="31"/>
  <c r="BT13" i="31" s="1"/>
  <c r="BP13" i="31"/>
  <c r="M556" i="31"/>
  <c r="M555" i="31"/>
  <c r="BP524" i="31"/>
  <c r="BS524" i="31"/>
  <c r="BT524" i="31" s="1"/>
  <c r="BL456" i="31"/>
  <c r="BJ456" i="31"/>
  <c r="BK705" i="31"/>
  <c r="BS234" i="31"/>
  <c r="BT234" i="31" s="1"/>
  <c r="BP234" i="31"/>
  <c r="BL260" i="31"/>
  <c r="BJ260" i="31"/>
  <c r="BS673" i="31"/>
  <c r="BT673" i="31" s="1"/>
  <c r="BP673" i="31"/>
  <c r="BL217" i="31"/>
  <c r="BJ217" i="31"/>
  <c r="M257" i="31"/>
  <c r="M256" i="31"/>
  <c r="G242" i="31"/>
  <c r="BL617" i="31"/>
  <c r="BJ617" i="31"/>
  <c r="BL89" i="31"/>
  <c r="BJ89" i="31"/>
  <c r="V707" i="31"/>
  <c r="V708" i="31" s="1"/>
  <c r="BS276" i="31"/>
  <c r="BT276" i="31" s="1"/>
  <c r="BP276" i="31"/>
  <c r="BJ376" i="31"/>
  <c r="BL376" i="31"/>
  <c r="BS285" i="31"/>
  <c r="BT285" i="31" s="1"/>
  <c r="BP285" i="31"/>
  <c r="BK421" i="31"/>
  <c r="BK420" i="31"/>
  <c r="BP510" i="31"/>
  <c r="BS510" i="31"/>
  <c r="BT510" i="31" s="1"/>
  <c r="BS485" i="31"/>
  <c r="BT485" i="31" s="1"/>
  <c r="BP485" i="31"/>
  <c r="BL226" i="31"/>
  <c r="BJ226" i="31"/>
  <c r="BL382" i="31"/>
  <c r="BJ382" i="31"/>
  <c r="BS47" i="31"/>
  <c r="BT47" i="31" s="1"/>
  <c r="BP47" i="31"/>
  <c r="BS65" i="31"/>
  <c r="BT65" i="31" s="1"/>
  <c r="BP65" i="31"/>
  <c r="BS591" i="31"/>
  <c r="BT591" i="31" s="1"/>
  <c r="BP591" i="31"/>
  <c r="BP691" i="31"/>
  <c r="BS691" i="31"/>
  <c r="BT691" i="31" s="1"/>
  <c r="M542" i="31"/>
  <c r="M541" i="31"/>
  <c r="BS450" i="31"/>
  <c r="BT450" i="31" s="1"/>
  <c r="BP450" i="31"/>
  <c r="BP456" i="31"/>
  <c r="BS456" i="31"/>
  <c r="BT456" i="31" s="1"/>
  <c r="BP282" i="31"/>
  <c r="BS282" i="31"/>
  <c r="BT282" i="31" s="1"/>
  <c r="BS560" i="31"/>
  <c r="BT560" i="31" s="1"/>
  <c r="BP560" i="31"/>
  <c r="BS45" i="31"/>
  <c r="BT45" i="31" s="1"/>
  <c r="BP45" i="31"/>
  <c r="BS217" i="31"/>
  <c r="BT217" i="31" s="1"/>
  <c r="BP217" i="31"/>
  <c r="BJ62" i="31"/>
  <c r="G489" i="31"/>
  <c r="G70" i="31"/>
  <c r="G305" i="31"/>
  <c r="BK244" i="31"/>
  <c r="BK243" i="31"/>
  <c r="BS617" i="31"/>
  <c r="BT617" i="31" s="1"/>
  <c r="BP617" i="31"/>
  <c r="BL60" i="31"/>
  <c r="BJ60" i="31"/>
  <c r="BS89" i="31"/>
  <c r="BT89" i="31" s="1"/>
  <c r="BP89" i="31"/>
  <c r="M701" i="31"/>
  <c r="M700" i="31"/>
  <c r="BS376" i="31"/>
  <c r="BT376" i="31" s="1"/>
  <c r="BP376" i="31"/>
  <c r="AD707" i="31"/>
  <c r="AD708" i="31" s="1"/>
  <c r="BJ63" i="31"/>
  <c r="BL63" i="31"/>
  <c r="BL118" i="31"/>
  <c r="BJ118" i="31"/>
  <c r="BL283" i="31"/>
  <c r="BJ283" i="31"/>
  <c r="BS226" i="31"/>
  <c r="BT226" i="31" s="1"/>
  <c r="BP226" i="31"/>
  <c r="BS382" i="31"/>
  <c r="BT382" i="31" s="1"/>
  <c r="BP382" i="31"/>
  <c r="BS289" i="31"/>
  <c r="BT289" i="31" s="1"/>
  <c r="BP289" i="31"/>
  <c r="BL591" i="31"/>
  <c r="BJ591" i="31"/>
  <c r="BL55" i="31"/>
  <c r="BJ55" i="31"/>
  <c r="BK113" i="31"/>
  <c r="BK114" i="31"/>
  <c r="BL370" i="31"/>
  <c r="BJ370" i="31"/>
  <c r="BK297" i="31"/>
  <c r="BK296" i="31"/>
  <c r="BL227" i="31"/>
  <c r="BJ227" i="31"/>
  <c r="BJ268" i="31"/>
  <c r="BL268" i="31"/>
  <c r="BK491" i="31"/>
  <c r="BK490" i="31"/>
  <c r="M114" i="31"/>
  <c r="M113" i="31"/>
  <c r="BL148" i="31"/>
  <c r="BJ148" i="31"/>
  <c r="M388" i="31"/>
  <c r="M387" i="31"/>
  <c r="M643" i="31"/>
  <c r="M642" i="31"/>
  <c r="BS60" i="31"/>
  <c r="BT60" i="31" s="1"/>
  <c r="BP60" i="31"/>
  <c r="BL495" i="31"/>
  <c r="BJ495" i="31"/>
  <c r="BS638" i="31"/>
  <c r="BT638" i="31" s="1"/>
  <c r="BP638" i="31"/>
  <c r="BL531" i="31"/>
  <c r="BJ531" i="31"/>
  <c r="BL224" i="31"/>
  <c r="BJ224" i="31"/>
  <c r="BS63" i="31"/>
  <c r="BT63" i="31" s="1"/>
  <c r="BP63" i="31"/>
  <c r="BP118" i="31"/>
  <c r="BS118" i="31"/>
  <c r="BT118" i="31" s="1"/>
  <c r="BL131" i="31"/>
  <c r="BJ131" i="31"/>
  <c r="BK73" i="31"/>
  <c r="BK72" i="31"/>
  <c r="BP283" i="31"/>
  <c r="BS283" i="31"/>
  <c r="BT283" i="31" s="1"/>
  <c r="BL635" i="31"/>
  <c r="BJ635" i="31"/>
  <c r="BP55" i="31"/>
  <c r="BS55" i="31"/>
  <c r="BT55" i="31" s="1"/>
  <c r="BS370" i="31"/>
  <c r="BT370" i="31" s="1"/>
  <c r="BP370" i="31"/>
  <c r="BL505" i="31"/>
  <c r="BJ505" i="31"/>
  <c r="M97" i="31"/>
  <c r="M96" i="31"/>
  <c r="BJ311" i="31"/>
  <c r="BL311" i="31"/>
  <c r="BJ267" i="31"/>
  <c r="BL267" i="31"/>
  <c r="BP227" i="31"/>
  <c r="BS227" i="31"/>
  <c r="BT227" i="31" s="1"/>
  <c r="BS454" i="31"/>
  <c r="BT454" i="31" s="1"/>
  <c r="BP454" i="31"/>
  <c r="BP268" i="31"/>
  <c r="BS268" i="31"/>
  <c r="BT268" i="31" s="1"/>
  <c r="BL322" i="31"/>
  <c r="BJ322" i="31"/>
  <c r="BJ680" i="31"/>
  <c r="BS148" i="31"/>
  <c r="BT148" i="31" s="1"/>
  <c r="BP148" i="31"/>
  <c r="BL636" i="31"/>
  <c r="BJ636" i="31"/>
  <c r="G471" i="31"/>
  <c r="M73" i="31"/>
  <c r="M72" i="31"/>
  <c r="M491" i="31"/>
  <c r="M490" i="31"/>
  <c r="M369" i="31"/>
  <c r="M368" i="31"/>
  <c r="G640" i="31"/>
  <c r="M640" i="32" s="1"/>
  <c r="G367" i="31"/>
  <c r="BL494" i="31"/>
  <c r="BJ494" i="31"/>
  <c r="BL186" i="31"/>
  <c r="BJ186" i="31"/>
  <c r="BL512" i="31"/>
  <c r="BJ512" i="31"/>
  <c r="M406" i="31"/>
  <c r="M405" i="31"/>
  <c r="BS495" i="31"/>
  <c r="BT495" i="31" s="1"/>
  <c r="BP495" i="31"/>
  <c r="BK126" i="31"/>
  <c r="BK125" i="31"/>
  <c r="BS531" i="31"/>
  <c r="BT531" i="31" s="1"/>
  <c r="BP531" i="31"/>
  <c r="BS224" i="31"/>
  <c r="BT224" i="31" s="1"/>
  <c r="BP224" i="31"/>
  <c r="BL39" i="31"/>
  <c r="BJ39" i="31"/>
  <c r="BL312" i="31"/>
  <c r="BJ312" i="31"/>
  <c r="AC705" i="31"/>
  <c r="BW32" i="31"/>
  <c r="BX32" i="31" s="1"/>
  <c r="BK556" i="31"/>
  <c r="BK555" i="31"/>
  <c r="BL264" i="31"/>
  <c r="BJ264" i="31"/>
  <c r="BS635" i="31"/>
  <c r="BT635" i="31" s="1"/>
  <c r="BP635" i="31"/>
  <c r="BL11" i="31"/>
  <c r="BJ11" i="31"/>
  <c r="BP37" i="31"/>
  <c r="BS37" i="31"/>
  <c r="BT37" i="31" s="1"/>
  <c r="BJ351" i="31"/>
  <c r="BL351" i="31"/>
  <c r="BP311" i="31"/>
  <c r="BS311" i="31"/>
  <c r="BT311" i="31" s="1"/>
  <c r="BS267" i="31"/>
  <c r="BT267" i="31" s="1"/>
  <c r="BP267" i="31"/>
  <c r="BJ644" i="31"/>
  <c r="BL644" i="31"/>
  <c r="BJ163" i="31"/>
  <c r="BL163" i="31"/>
  <c r="BP417" i="31"/>
  <c r="BS417" i="31"/>
  <c r="BT417" i="31" s="1"/>
  <c r="BP680" i="31"/>
  <c r="BS680" i="31"/>
  <c r="BT680" i="31" s="1"/>
  <c r="BL443" i="31"/>
  <c r="BJ443" i="31"/>
  <c r="BL253" i="31"/>
  <c r="BJ253" i="31"/>
  <c r="BS636" i="31"/>
  <c r="BT636" i="31" s="1"/>
  <c r="BP636" i="31"/>
  <c r="BL607" i="31"/>
  <c r="BJ607" i="31"/>
  <c r="AK707" i="31"/>
  <c r="AK708" i="31" s="1"/>
  <c r="BP494" i="31"/>
  <c r="BS494" i="31"/>
  <c r="BT494" i="31" s="1"/>
  <c r="BJ249" i="31"/>
  <c r="BL249" i="31"/>
  <c r="BP186" i="31"/>
  <c r="BS186" i="31"/>
  <c r="BT186" i="31" s="1"/>
  <c r="BS512" i="31"/>
  <c r="BT512" i="31" s="1"/>
  <c r="BP512" i="31"/>
  <c r="M690" i="31"/>
  <c r="M689" i="31"/>
  <c r="BL183" i="31"/>
  <c r="BJ183" i="31"/>
  <c r="BS312" i="31"/>
  <c r="BT312" i="31" s="1"/>
  <c r="BP312" i="31"/>
  <c r="BK677" i="31"/>
  <c r="BK676" i="31"/>
  <c r="BP264" i="31"/>
  <c r="BS264" i="31"/>
  <c r="BT264" i="31" s="1"/>
  <c r="BL40" i="31"/>
  <c r="BJ40" i="31"/>
  <c r="BL167" i="31"/>
  <c r="BJ167" i="31"/>
  <c r="BP161" i="31"/>
  <c r="BS161" i="31"/>
  <c r="BT161" i="31" s="1"/>
  <c r="BL248" i="31"/>
  <c r="BJ248" i="31"/>
  <c r="BP11" i="31"/>
  <c r="BS11" i="31"/>
  <c r="BT11" i="31" s="1"/>
  <c r="BS619" i="31"/>
  <c r="BT619" i="31" s="1"/>
  <c r="BP619" i="31"/>
  <c r="M142" i="31"/>
  <c r="M141" i="31"/>
  <c r="BS351" i="31"/>
  <c r="BT351" i="31" s="1"/>
  <c r="BP351" i="31"/>
  <c r="BP644" i="31"/>
  <c r="BS644" i="31"/>
  <c r="BT644" i="31" s="1"/>
  <c r="BS9" i="31"/>
  <c r="BT9" i="31" s="1"/>
  <c r="BP9" i="31"/>
  <c r="BL325" i="31"/>
  <c r="BJ325" i="31"/>
  <c r="BL194" i="31"/>
  <c r="BJ194" i="31"/>
  <c r="BP163" i="31"/>
  <c r="BS163" i="31"/>
  <c r="BT163" i="31" s="1"/>
  <c r="BS443" i="31"/>
  <c r="BT443" i="31" s="1"/>
  <c r="BP443" i="31"/>
  <c r="BS253" i="31"/>
  <c r="BT253" i="31" s="1"/>
  <c r="BP253" i="31"/>
  <c r="M211" i="31"/>
  <c r="M210" i="31"/>
  <c r="G124" i="31"/>
  <c r="G348" i="31"/>
  <c r="G112" i="31"/>
  <c r="M112" i="32" s="1"/>
  <c r="G429" i="31"/>
  <c r="AC256" i="31"/>
  <c r="AD256" i="32" s="1"/>
  <c r="BS33" i="31"/>
  <c r="BT33" i="31" s="1"/>
  <c r="BS607" i="31"/>
  <c r="BT607" i="31" s="1"/>
  <c r="BP607" i="31"/>
  <c r="BS302" i="31"/>
  <c r="BT302" i="31" s="1"/>
  <c r="BP302" i="31"/>
  <c r="BK406" i="31"/>
  <c r="BK405" i="31"/>
  <c r="BS249" i="31"/>
  <c r="BT249" i="31" s="1"/>
  <c r="BP249" i="31"/>
  <c r="BL103" i="31"/>
  <c r="BJ103" i="31"/>
  <c r="AC706" i="31"/>
  <c r="BW33" i="31"/>
  <c r="BX33" i="31" s="1"/>
  <c r="BK157" i="31"/>
  <c r="BK156" i="31"/>
  <c r="BP183" i="31"/>
  <c r="BS183" i="31"/>
  <c r="BT183" i="31" s="1"/>
  <c r="BJ342" i="31"/>
  <c r="BL342" i="31"/>
  <c r="BL317" i="31"/>
  <c r="BJ317" i="31"/>
  <c r="M706" i="31"/>
  <c r="BL526" i="31"/>
  <c r="BJ526" i="31"/>
  <c r="BS230" i="31"/>
  <c r="BT230" i="31" s="1"/>
  <c r="BP230" i="31"/>
  <c r="BL93" i="31"/>
  <c r="BJ93" i="31"/>
  <c r="BL344" i="31"/>
  <c r="BJ344" i="31"/>
  <c r="BS40" i="31"/>
  <c r="BT40" i="31" s="1"/>
  <c r="BP40" i="31"/>
  <c r="BP167" i="31"/>
  <c r="BS167" i="31"/>
  <c r="BT167" i="31" s="1"/>
  <c r="BS229" i="31"/>
  <c r="BT229" i="31" s="1"/>
  <c r="BP229" i="31"/>
  <c r="BJ207" i="31"/>
  <c r="BL207" i="31"/>
  <c r="BL605" i="31"/>
  <c r="BJ605" i="31"/>
  <c r="BS667" i="31"/>
  <c r="BT667" i="31" s="1"/>
  <c r="BP667" i="31"/>
  <c r="BP407" i="31"/>
  <c r="BS407" i="31"/>
  <c r="BT407" i="31" s="1"/>
  <c r="BP248" i="31"/>
  <c r="BS248" i="31"/>
  <c r="BT248" i="31" s="1"/>
  <c r="BJ562" i="31"/>
  <c r="BL562" i="31"/>
  <c r="BS594" i="31"/>
  <c r="BT594" i="31" s="1"/>
  <c r="BP594" i="31"/>
  <c r="BJ223" i="31"/>
  <c r="BL223" i="31"/>
  <c r="BS589" i="31"/>
  <c r="BT589" i="31" s="1"/>
  <c r="BP589" i="31"/>
  <c r="BP325" i="31"/>
  <c r="BS325" i="31"/>
  <c r="BT325" i="31" s="1"/>
  <c r="BS194" i="31"/>
  <c r="BT194" i="31" s="1"/>
  <c r="BP194" i="31"/>
  <c r="BL16" i="31"/>
  <c r="BJ16" i="31"/>
  <c r="BK542" i="31"/>
  <c r="BK541" i="31"/>
  <c r="BL323" i="31"/>
  <c r="BJ323" i="31"/>
  <c r="M297" i="31"/>
  <c r="M296" i="31"/>
  <c r="M431" i="31"/>
  <c r="M430" i="31"/>
  <c r="G155" i="31"/>
  <c r="G295" i="31"/>
  <c r="AC34" i="31"/>
  <c r="AK34" i="32" s="1"/>
  <c r="BS103" i="31"/>
  <c r="BT103" i="31" s="1"/>
  <c r="BP103" i="31"/>
  <c r="BP245" i="31"/>
  <c r="BS245" i="31"/>
  <c r="BT245" i="31" s="1"/>
  <c r="BK179" i="31"/>
  <c r="BK178" i="31"/>
  <c r="BK211" i="31"/>
  <c r="BK210" i="31"/>
  <c r="BP634" i="31"/>
  <c r="BS634" i="31"/>
  <c r="BT634" i="31" s="1"/>
  <c r="BL326" i="31"/>
  <c r="BJ326" i="31"/>
  <c r="BP342" i="31"/>
  <c r="BS342" i="31"/>
  <c r="BT342" i="31" s="1"/>
  <c r="BS317" i="31"/>
  <c r="BT317" i="31" s="1"/>
  <c r="BP317" i="31"/>
  <c r="BP228" i="31"/>
  <c r="BS228" i="31"/>
  <c r="BT228" i="31" s="1"/>
  <c r="BK473" i="31"/>
  <c r="BK472" i="31"/>
  <c r="BK690" i="31"/>
  <c r="BK689" i="31"/>
  <c r="BS526" i="31"/>
  <c r="BT526" i="31" s="1"/>
  <c r="BP526" i="31"/>
  <c r="BJ146" i="31"/>
  <c r="BL146" i="31"/>
  <c r="BK442" i="31"/>
  <c r="BK441" i="31"/>
  <c r="BP93" i="31"/>
  <c r="BS93" i="31"/>
  <c r="BT93" i="31" s="1"/>
  <c r="M179" i="31"/>
  <c r="M178" i="31"/>
  <c r="BL521" i="31"/>
  <c r="BJ521" i="31"/>
  <c r="BS344" i="31"/>
  <c r="BT344" i="31" s="1"/>
  <c r="BP344" i="31"/>
  <c r="BP353" i="31"/>
  <c r="BS353" i="31"/>
  <c r="BT353" i="31" s="1"/>
  <c r="BS207" i="31"/>
  <c r="BT207" i="31" s="1"/>
  <c r="BP207" i="31"/>
  <c r="BS605" i="31"/>
  <c r="BT605" i="31" s="1"/>
  <c r="BP605" i="31"/>
  <c r="BP562" i="31"/>
  <c r="BS562" i="31"/>
  <c r="BT562" i="31" s="1"/>
  <c r="BL358" i="31"/>
  <c r="BJ358" i="31"/>
  <c r="BS197" i="31"/>
  <c r="BT197" i="31" s="1"/>
  <c r="BP197" i="31"/>
  <c r="BS424" i="31"/>
  <c r="BT424" i="31" s="1"/>
  <c r="BP424" i="31"/>
  <c r="AT707" i="31"/>
  <c r="AT708" i="31" s="1"/>
  <c r="BJ594" i="31"/>
  <c r="BJ596" i="31"/>
  <c r="BL492" i="31"/>
  <c r="BJ492" i="31"/>
  <c r="BD707" i="31"/>
  <c r="BD708" i="31" s="1"/>
  <c r="BS223" i="31"/>
  <c r="BT223" i="31" s="1"/>
  <c r="BP223" i="31"/>
  <c r="BS411" i="31"/>
  <c r="BT411" i="31" s="1"/>
  <c r="BP411" i="31"/>
  <c r="BS359" i="31"/>
  <c r="BT359" i="31" s="1"/>
  <c r="BP359" i="31"/>
  <c r="M520" i="31"/>
  <c r="M519" i="31"/>
  <c r="M307" i="31"/>
  <c r="M306" i="31"/>
  <c r="M664" i="31"/>
  <c r="M663" i="31"/>
  <c r="BS16" i="31"/>
  <c r="BT16" i="31" s="1"/>
  <c r="BP16" i="31"/>
  <c r="BK191" i="31"/>
  <c r="BK190" i="31"/>
  <c r="BS323" i="31"/>
  <c r="BT323" i="31" s="1"/>
  <c r="BP323" i="31"/>
  <c r="BL481" i="31"/>
  <c r="BJ481" i="31"/>
  <c r="BJ8" i="31"/>
  <c r="BL399" i="31"/>
  <c r="BJ399" i="31"/>
  <c r="BL130" i="31"/>
  <c r="BJ130" i="31"/>
  <c r="BP10" i="31"/>
  <c r="BS10" i="31"/>
  <c r="BT10" i="31" s="1"/>
  <c r="BS27" i="31"/>
  <c r="BT27" i="31" s="1"/>
  <c r="BP27" i="31"/>
  <c r="BS326" i="31"/>
  <c r="BT326" i="31" s="1"/>
  <c r="BP326" i="31"/>
  <c r="M35" i="31"/>
  <c r="M34" i="31"/>
  <c r="BL328" i="31"/>
  <c r="BJ328" i="31"/>
  <c r="BS564" i="31"/>
  <c r="BT564" i="31" s="1"/>
  <c r="BP564" i="31"/>
  <c r="BP146" i="31"/>
  <c r="BS146" i="31"/>
  <c r="BT146" i="31" s="1"/>
  <c r="BJ9" i="31"/>
  <c r="BK614" i="31"/>
  <c r="BK613" i="31"/>
  <c r="BS521" i="31"/>
  <c r="BT521" i="31" s="1"/>
  <c r="BP521" i="31"/>
  <c r="BJ49" i="31"/>
  <c r="BL49" i="31"/>
  <c r="BK571" i="31"/>
  <c r="BK570" i="31"/>
  <c r="BS358" i="31"/>
  <c r="BT358" i="31" s="1"/>
  <c r="BP358" i="31"/>
  <c r="H707" i="31"/>
  <c r="H708" i="31" s="1"/>
  <c r="BS492" i="31"/>
  <c r="BT492" i="31" s="1"/>
  <c r="BP492" i="31"/>
  <c r="BL219" i="31"/>
  <c r="BJ219" i="31"/>
  <c r="BK520" i="31"/>
  <c r="BK519" i="31"/>
  <c r="BJ310" i="31"/>
  <c r="BL310" i="31"/>
  <c r="BS481" i="31"/>
  <c r="BT481" i="31" s="1"/>
  <c r="BP481" i="31"/>
  <c r="BJ200" i="31"/>
  <c r="BL200" i="31"/>
  <c r="G704" i="31"/>
  <c r="BS704" i="31" s="1"/>
  <c r="BT704" i="31" s="1"/>
  <c r="BS8" i="31"/>
  <c r="BT8" i="31" s="1"/>
  <c r="BP8" i="31"/>
  <c r="G627" i="31"/>
  <c r="M126" i="31"/>
  <c r="M125" i="31"/>
  <c r="BJ42" i="31"/>
  <c r="BL42" i="31"/>
  <c r="BL373" i="31"/>
  <c r="BJ373" i="31"/>
  <c r="BS399" i="31"/>
  <c r="BT399" i="31" s="1"/>
  <c r="BP399" i="31"/>
  <c r="BS130" i="31"/>
  <c r="BT130" i="31" s="1"/>
  <c r="BP130" i="31"/>
  <c r="BS438" i="31"/>
  <c r="BT438" i="31" s="1"/>
  <c r="BP438" i="31"/>
  <c r="BS62" i="31"/>
  <c r="BT62" i="31" s="1"/>
  <c r="BP62" i="31"/>
  <c r="BL273" i="31"/>
  <c r="BJ273" i="31"/>
  <c r="BS328" i="31"/>
  <c r="BT328" i="31" s="1"/>
  <c r="BP328" i="31"/>
  <c r="BL119" i="31"/>
  <c r="BJ119" i="31"/>
  <c r="BJ637" i="31"/>
  <c r="BL637" i="31"/>
  <c r="BS198" i="31"/>
  <c r="BT198" i="31" s="1"/>
  <c r="BP198" i="31"/>
  <c r="BL12" i="31"/>
  <c r="BJ12" i="31"/>
  <c r="M597" i="31"/>
  <c r="M598" i="31"/>
  <c r="BL656" i="31"/>
  <c r="BJ656" i="31"/>
  <c r="BS15" i="31"/>
  <c r="BT15" i="31" s="1"/>
  <c r="BP15" i="31"/>
  <c r="BL30" i="31"/>
  <c r="BJ30" i="31"/>
  <c r="BL508" i="31"/>
  <c r="BJ508" i="31"/>
  <c r="BJ476" i="31"/>
  <c r="BS219" i="31"/>
  <c r="BT219" i="31" s="1"/>
  <c r="BP219" i="31"/>
  <c r="BL298" i="31"/>
  <c r="BJ298" i="31"/>
  <c r="BS310" i="31"/>
  <c r="BT310" i="31" s="1"/>
  <c r="BP310" i="31"/>
  <c r="BS200" i="31"/>
  <c r="BT200" i="31" s="1"/>
  <c r="BP200" i="31"/>
  <c r="BK350" i="31"/>
  <c r="BK349" i="31"/>
  <c r="BP42" i="31"/>
  <c r="BS42" i="31"/>
  <c r="BT42" i="31" s="1"/>
  <c r="BS373" i="31"/>
  <c r="BT373" i="31" s="1"/>
  <c r="BP373" i="31"/>
  <c r="BJ378" i="31"/>
  <c r="BL378" i="31"/>
  <c r="Y707" i="31"/>
  <c r="Y708" i="31" s="1"/>
  <c r="BK369" i="31"/>
  <c r="BK368" i="31"/>
  <c r="BP273" i="31"/>
  <c r="BS273" i="31"/>
  <c r="BT273" i="31" s="1"/>
  <c r="BL381" i="31"/>
  <c r="BJ381" i="31"/>
  <c r="BP119" i="31"/>
  <c r="BS119" i="31"/>
  <c r="BT119" i="31" s="1"/>
  <c r="BS637" i="31"/>
  <c r="BT637" i="31" s="1"/>
  <c r="BP637" i="31"/>
  <c r="BP49" i="31"/>
  <c r="BS49" i="31"/>
  <c r="BT49" i="31" s="1"/>
  <c r="BS656" i="31"/>
  <c r="BT656" i="31" s="1"/>
  <c r="BP656" i="31"/>
  <c r="BJ160" i="31"/>
  <c r="BL180" i="31"/>
  <c r="BJ180" i="31"/>
  <c r="BJ15" i="31"/>
  <c r="BL15" i="31"/>
  <c r="BS30" i="31"/>
  <c r="BT30" i="31" s="1"/>
  <c r="BP30" i="31"/>
  <c r="BP508" i="31"/>
  <c r="BS508" i="31"/>
  <c r="BT508" i="31" s="1"/>
  <c r="BS476" i="31"/>
  <c r="BT476" i="31" s="1"/>
  <c r="BP476" i="31"/>
  <c r="BS298" i="31"/>
  <c r="BT298" i="31" s="1"/>
  <c r="BP298" i="31"/>
  <c r="BK654" i="31"/>
  <c r="BK655" i="31"/>
  <c r="BS401" i="31"/>
  <c r="BT401" i="31" s="1"/>
  <c r="BP401" i="31"/>
  <c r="BS39" i="31"/>
  <c r="BT39" i="31" s="1"/>
  <c r="BP39" i="31"/>
  <c r="G113" i="31"/>
  <c r="Y113" i="32" s="1"/>
  <c r="G405" i="31"/>
  <c r="V405" i="32" s="1"/>
  <c r="G642" i="31"/>
  <c r="BS642" i="31" s="1"/>
  <c r="BT642" i="31" s="1"/>
  <c r="G441" i="31"/>
  <c r="G256" i="31"/>
  <c r="H256" i="32" s="1"/>
  <c r="G156" i="31"/>
  <c r="H156" i="32" s="1"/>
  <c r="G141" i="31"/>
  <c r="H141" i="32" s="1"/>
  <c r="G387" i="31"/>
  <c r="H387" i="32" s="1"/>
  <c r="G190" i="31"/>
  <c r="H190" i="32" s="1"/>
  <c r="G72" i="31"/>
  <c r="G420" i="31"/>
  <c r="G555" i="31"/>
  <c r="H555" i="32" s="1"/>
  <c r="G628" i="31"/>
  <c r="H628" i="32" s="1"/>
  <c r="G296" i="31"/>
  <c r="Y296" i="32" s="1"/>
  <c r="G243" i="31"/>
  <c r="H243" i="32" s="1"/>
  <c r="G125" i="31"/>
  <c r="H125" i="32" s="1"/>
  <c r="G34" i="31"/>
  <c r="H34" i="32" s="1"/>
  <c r="G490" i="31"/>
  <c r="V490" i="32" s="1"/>
  <c r="G210" i="31"/>
  <c r="N210" i="32" s="1"/>
  <c r="G96" i="31"/>
  <c r="V96" i="32" s="1"/>
  <c r="G613" i="31"/>
  <c r="H613" i="32" s="1"/>
  <c r="G700" i="31"/>
  <c r="Y700" i="32" s="1"/>
  <c r="G368" i="31"/>
  <c r="V368" i="32" s="1"/>
  <c r="G178" i="31"/>
  <c r="N178" i="32" s="1"/>
  <c r="G472" i="31"/>
  <c r="G570" i="31"/>
  <c r="N570" i="32" s="1"/>
  <c r="G430" i="31"/>
  <c r="G349" i="31"/>
  <c r="Y349" i="32" s="1"/>
  <c r="G306" i="31"/>
  <c r="G541" i="31"/>
  <c r="N541" i="32" s="1"/>
  <c r="AI555" i="32" l="1"/>
  <c r="AQ519" i="32"/>
  <c r="M554" i="32"/>
  <c r="Y554" i="32"/>
  <c r="H554" i="32"/>
  <c r="BL554" i="31"/>
  <c r="V554" i="32"/>
  <c r="P554" i="32"/>
  <c r="I554" i="32"/>
  <c r="AA554" i="32"/>
  <c r="Q554" i="32"/>
  <c r="S554" i="32"/>
  <c r="T554" i="32"/>
  <c r="R554" i="32"/>
  <c r="K554" i="32"/>
  <c r="W554" i="32"/>
  <c r="AB554" i="32"/>
  <c r="U554" i="32"/>
  <c r="J554" i="32"/>
  <c r="BS554" i="31"/>
  <c r="BT554" i="31" s="1"/>
  <c r="L554" i="32"/>
  <c r="N554" i="32"/>
  <c r="AM676" i="32"/>
  <c r="X554" i="32"/>
  <c r="AN654" i="32"/>
  <c r="Z554" i="32"/>
  <c r="AT519" i="32"/>
  <c r="AQ555" i="32"/>
  <c r="AC442" i="31"/>
  <c r="AK442" i="32" s="1"/>
  <c r="BJ517" i="31"/>
  <c r="AQ420" i="32"/>
  <c r="BJ241" i="31"/>
  <c r="AL570" i="32"/>
  <c r="AD430" i="32"/>
  <c r="AL156" i="32"/>
  <c r="BL71" i="31"/>
  <c r="BJ123" i="31"/>
  <c r="AR461" i="32"/>
  <c r="BJ111" i="31"/>
  <c r="BL488" i="31"/>
  <c r="BJ366" i="31"/>
  <c r="BJ595" i="31"/>
  <c r="BL631" i="31"/>
  <c r="BL566" i="31"/>
  <c r="BL464" i="31"/>
  <c r="BL470" i="31"/>
  <c r="BL679" i="31"/>
  <c r="BL364" i="31"/>
  <c r="BL367" i="31"/>
  <c r="BL657" i="31"/>
  <c r="BL540" i="31"/>
  <c r="BL609" i="31"/>
  <c r="BL612" i="31"/>
  <c r="BL493" i="31"/>
  <c r="BL517" i="31"/>
  <c r="BL624" i="31"/>
  <c r="BL627" i="31"/>
  <c r="BL250" i="31"/>
  <c r="BL255" i="31"/>
  <c r="BL137" i="31"/>
  <c r="BL140" i="31"/>
  <c r="BL172" i="31"/>
  <c r="BL390" i="31"/>
  <c r="BL338" i="31"/>
  <c r="BL348" i="31"/>
  <c r="BL692" i="31"/>
  <c r="BL616" i="31"/>
  <c r="BL303" i="31"/>
  <c r="BL305" i="31"/>
  <c r="BL433" i="31"/>
  <c r="BL573" i="31"/>
  <c r="BL246" i="31"/>
  <c r="BL544" i="31"/>
  <c r="BL352" i="31"/>
  <c r="BL206" i="31"/>
  <c r="BL209" i="31"/>
  <c r="BL144" i="31"/>
  <c r="BL154" i="31"/>
  <c r="BL193" i="31"/>
  <c r="BL600" i="31"/>
  <c r="BL469" i="31"/>
  <c r="BL408" i="31"/>
  <c r="BL214" i="31"/>
  <c r="BL241" i="31"/>
  <c r="BL487" i="31"/>
  <c r="BL522" i="31"/>
  <c r="BL415" i="31"/>
  <c r="BL309" i="31"/>
  <c r="BJ462" i="31"/>
  <c r="BL444" i="31"/>
  <c r="BL459" i="31"/>
  <c r="BL558" i="31"/>
  <c r="BL87" i="31"/>
  <c r="BL95" i="31"/>
  <c r="BL181" i="31"/>
  <c r="BL37" i="31"/>
  <c r="BL299" i="31"/>
  <c r="BL423" i="31"/>
  <c r="BL428" i="31"/>
  <c r="BL697" i="31"/>
  <c r="BL699" i="31"/>
  <c r="BL259" i="31"/>
  <c r="BL294" i="31"/>
  <c r="BL109" i="31"/>
  <c r="BL121" i="31"/>
  <c r="BL124" i="31"/>
  <c r="BL288" i="31"/>
  <c r="BL371" i="31"/>
  <c r="BL75" i="31"/>
  <c r="BL153" i="31"/>
  <c r="BL155" i="31"/>
  <c r="BL232" i="31"/>
  <c r="BL242" i="31"/>
  <c r="BL128" i="31"/>
  <c r="BL139" i="31"/>
  <c r="BL455" i="31"/>
  <c r="BL460" i="31"/>
  <c r="BL645" i="31"/>
  <c r="BL159" i="31"/>
  <c r="BL176" i="31"/>
  <c r="BL518" i="31"/>
  <c r="BL116" i="31"/>
  <c r="BL427" i="31"/>
  <c r="BL429" i="31"/>
  <c r="BL99" i="31"/>
  <c r="BL111" i="31"/>
  <c r="BL187" i="31"/>
  <c r="BL189" i="31"/>
  <c r="AM570" i="32"/>
  <c r="AT570" i="32"/>
  <c r="AU570" i="32"/>
  <c r="AV689" i="32"/>
  <c r="AN689" i="32"/>
  <c r="AU689" i="32"/>
  <c r="AT689" i="32"/>
  <c r="AJ689" i="32"/>
  <c r="AM689" i="32"/>
  <c r="BW689" i="31"/>
  <c r="BX689" i="31" s="1"/>
  <c r="AH210" i="32"/>
  <c r="AN210" i="32"/>
  <c r="AK555" i="32"/>
  <c r="AL519" i="32"/>
  <c r="AJ349" i="32"/>
  <c r="AM349" i="32"/>
  <c r="AM519" i="32"/>
  <c r="AH555" i="32"/>
  <c r="AS519" i="32"/>
  <c r="AS349" i="32"/>
  <c r="AU519" i="32"/>
  <c r="AL555" i="32"/>
  <c r="AN555" i="32"/>
  <c r="AO555" i="32"/>
  <c r="AJ555" i="32"/>
  <c r="AO519" i="32"/>
  <c r="AO405" i="32"/>
  <c r="AS642" i="32"/>
  <c r="AI405" i="32"/>
  <c r="AR405" i="32"/>
  <c r="AP405" i="32"/>
  <c r="AT405" i="32"/>
  <c r="AD405" i="32"/>
  <c r="AV405" i="32"/>
  <c r="AJ700" i="32"/>
  <c r="AV349" i="32"/>
  <c r="AO700" i="32"/>
  <c r="AN642" i="32"/>
  <c r="AD349" i="32"/>
  <c r="AI472" i="32"/>
  <c r="BW700" i="31"/>
  <c r="BX700" i="31" s="1"/>
  <c r="AO642" i="32"/>
  <c r="BW243" i="31"/>
  <c r="BX243" i="31" s="1"/>
  <c r="AI642" i="32"/>
  <c r="BW405" i="31"/>
  <c r="BX405" i="31" s="1"/>
  <c r="AO156" i="32"/>
  <c r="AV125" i="32"/>
  <c r="AH405" i="32"/>
  <c r="AR156" i="32"/>
  <c r="AP472" i="32"/>
  <c r="AS113" i="32"/>
  <c r="AU243" i="32"/>
  <c r="AT243" i="32"/>
  <c r="AL472" i="32"/>
  <c r="AJ243" i="32"/>
  <c r="AI243" i="32"/>
  <c r="AK570" i="32"/>
  <c r="BW472" i="31"/>
  <c r="BX472" i="31" s="1"/>
  <c r="AU472" i="32"/>
  <c r="AP689" i="32"/>
  <c r="AS689" i="32"/>
  <c r="AR700" i="32"/>
  <c r="AU700" i="32"/>
  <c r="AN243" i="32"/>
  <c r="AH349" i="32"/>
  <c r="AQ700" i="32"/>
  <c r="AL349" i="32"/>
  <c r="AD642" i="32"/>
  <c r="AH570" i="32"/>
  <c r="AV597" i="32"/>
  <c r="AR642" i="32"/>
  <c r="AT349" i="32"/>
  <c r="AO570" i="32"/>
  <c r="AM472" i="32"/>
  <c r="AP349" i="32"/>
  <c r="AD570" i="32"/>
  <c r="AS570" i="32"/>
  <c r="BW72" i="31"/>
  <c r="BX72" i="31" s="1"/>
  <c r="AV472" i="32"/>
  <c r="AQ72" i="32"/>
  <c r="AO676" i="32"/>
  <c r="AI461" i="32"/>
  <c r="AS405" i="32"/>
  <c r="AO689" i="32"/>
  <c r="AI349" i="32"/>
  <c r="AL642" i="32"/>
  <c r="AP243" i="32"/>
  <c r="AT700" i="32"/>
  <c r="AQ676" i="32"/>
  <c r="AJ570" i="32"/>
  <c r="AK349" i="32"/>
  <c r="AS306" i="32"/>
  <c r="AQ642" i="32"/>
  <c r="AD243" i="32"/>
  <c r="AU461" i="32"/>
  <c r="AQ570" i="32"/>
  <c r="AS472" i="32"/>
  <c r="AJ642" i="32"/>
  <c r="AU72" i="32"/>
  <c r="AH689" i="32"/>
  <c r="AP570" i="32"/>
  <c r="AN349" i="32"/>
  <c r="AI689" i="32"/>
  <c r="AD420" i="32"/>
  <c r="AN472" i="32"/>
  <c r="AV642" i="32"/>
  <c r="AJ405" i="32"/>
  <c r="AU349" i="32"/>
  <c r="AH597" i="32"/>
  <c r="AL243" i="32"/>
  <c r="AM642" i="32"/>
  <c r="AK597" i="32"/>
  <c r="AR689" i="32"/>
  <c r="AV570" i="32"/>
  <c r="AD156" i="32"/>
  <c r="AV461" i="32"/>
  <c r="AN570" i="32"/>
  <c r="BW676" i="31"/>
  <c r="BX676" i="31" s="1"/>
  <c r="AD541" i="32"/>
  <c r="AR72" i="32"/>
  <c r="AM700" i="32"/>
  <c r="AQ405" i="32"/>
  <c r="AN420" i="32"/>
  <c r="AM405" i="32"/>
  <c r="AK642" i="32"/>
  <c r="AP642" i="32"/>
  <c r="AT642" i="32"/>
  <c r="AQ472" i="32"/>
  <c r="AH642" i="32"/>
  <c r="AQ349" i="32"/>
  <c r="AK689" i="32"/>
  <c r="AQ243" i="32"/>
  <c r="AR243" i="32"/>
  <c r="AT597" i="32"/>
  <c r="BW461" i="31"/>
  <c r="BX461" i="31" s="1"/>
  <c r="AT72" i="32"/>
  <c r="AR570" i="32"/>
  <c r="AN405" i="32"/>
  <c r="AN676" i="32"/>
  <c r="AI72" i="32"/>
  <c r="AK700" i="32"/>
  <c r="AL72" i="32"/>
  <c r="AN700" i="32"/>
  <c r="AH700" i="32"/>
  <c r="AK676" i="32"/>
  <c r="AQ689" i="32"/>
  <c r="AD72" i="32"/>
  <c r="AV700" i="32"/>
  <c r="AH243" i="32"/>
  <c r="AK243" i="32"/>
  <c r="AI676" i="32"/>
  <c r="AK472" i="32"/>
  <c r="AP700" i="32"/>
  <c r="AL597" i="32"/>
  <c r="AU642" i="32"/>
  <c r="AI570" i="32"/>
  <c r="AD472" i="32"/>
  <c r="AS700" i="32"/>
  <c r="AR306" i="32"/>
  <c r="AM461" i="32"/>
  <c r="AD700" i="32"/>
  <c r="AO420" i="32"/>
  <c r="AO349" i="32"/>
  <c r="AN461" i="32"/>
  <c r="AR472" i="32"/>
  <c r="AO243" i="32"/>
  <c r="AS243" i="32"/>
  <c r="AT96" i="32"/>
  <c r="AV243" i="32"/>
  <c r="AI700" i="32"/>
  <c r="AR349" i="32"/>
  <c r="AH461" i="32"/>
  <c r="AK405" i="32"/>
  <c r="AU405" i="32"/>
  <c r="AS628" i="32"/>
  <c r="AI628" i="32"/>
  <c r="AS125" i="32"/>
  <c r="AP113" i="32"/>
  <c r="AJ113" i="32"/>
  <c r="AL125" i="32"/>
  <c r="AL113" i="32"/>
  <c r="AS141" i="32"/>
  <c r="AO628" i="32"/>
  <c r="AH125" i="32"/>
  <c r="AK628" i="32"/>
  <c r="AU125" i="32"/>
  <c r="AO125" i="32"/>
  <c r="AI113" i="32"/>
  <c r="AU628" i="32"/>
  <c r="AI125" i="32"/>
  <c r="AR113" i="32"/>
  <c r="AM113" i="32"/>
  <c r="AN113" i="32"/>
  <c r="AR125" i="32"/>
  <c r="AR387" i="32"/>
  <c r="AM125" i="32"/>
  <c r="AL628" i="32"/>
  <c r="AP628" i="32"/>
  <c r="AN125" i="32"/>
  <c r="AQ125" i="32"/>
  <c r="AJ628" i="32"/>
  <c r="W663" i="32"/>
  <c r="AT113" i="32"/>
  <c r="AH296" i="32"/>
  <c r="BW125" i="31"/>
  <c r="BX125" i="31" s="1"/>
  <c r="AH628" i="32"/>
  <c r="AP125" i="32"/>
  <c r="AK125" i="32"/>
  <c r="AD628" i="32"/>
  <c r="AH113" i="32"/>
  <c r="AO113" i="32"/>
  <c r="Y663" i="32"/>
  <c r="AR628" i="32"/>
  <c r="U663" i="32"/>
  <c r="AT628" i="32"/>
  <c r="AD125" i="32"/>
  <c r="BW628" i="31"/>
  <c r="BX628" i="31" s="1"/>
  <c r="AV113" i="32"/>
  <c r="AM628" i="32"/>
  <c r="AK113" i="32"/>
  <c r="AV628" i="32"/>
  <c r="AU113" i="32"/>
  <c r="AN628" i="32"/>
  <c r="AD113" i="32"/>
  <c r="AT125" i="32"/>
  <c r="AQ113" i="32"/>
  <c r="AD368" i="32"/>
  <c r="AD676" i="32"/>
  <c r="AO72" i="32"/>
  <c r="AJ461" i="32"/>
  <c r="AL541" i="32"/>
  <c r="AQ461" i="32"/>
  <c r="AO461" i="32"/>
  <c r="AP72" i="32"/>
  <c r="AK72" i="32"/>
  <c r="AD461" i="32"/>
  <c r="AH387" i="32"/>
  <c r="AV190" i="32"/>
  <c r="AK461" i="32"/>
  <c r="AP541" i="32"/>
  <c r="AN613" i="32"/>
  <c r="AT461" i="32"/>
  <c r="AT676" i="32"/>
  <c r="AP461" i="32"/>
  <c r="AL676" i="32"/>
  <c r="AH72" i="32"/>
  <c r="AU676" i="32"/>
  <c r="AR676" i="32"/>
  <c r="AS676" i="32"/>
  <c r="AP676" i="32"/>
  <c r="AS461" i="32"/>
  <c r="AI541" i="32"/>
  <c r="AT541" i="32"/>
  <c r="AI178" i="32"/>
  <c r="AV72" i="32"/>
  <c r="AV676" i="32"/>
  <c r="AK296" i="32"/>
  <c r="AM72" i="32"/>
  <c r="AT430" i="32"/>
  <c r="AS613" i="32"/>
  <c r="AO368" i="32"/>
  <c r="AN72" i="32"/>
  <c r="AJ72" i="32"/>
  <c r="AH676" i="32"/>
  <c r="AL613" i="32"/>
  <c r="O540" i="32"/>
  <c r="AN178" i="32"/>
  <c r="AP190" i="32"/>
  <c r="AT296" i="32"/>
  <c r="AP210" i="32"/>
  <c r="AR613" i="32"/>
  <c r="AM613" i="32"/>
  <c r="AO663" i="32"/>
  <c r="AV519" i="32"/>
  <c r="AS178" i="32"/>
  <c r="AS210" i="32"/>
  <c r="AL190" i="32"/>
  <c r="AS555" i="32"/>
  <c r="AL141" i="32"/>
  <c r="AR430" i="32"/>
  <c r="AJ210" i="32"/>
  <c r="AM141" i="32"/>
  <c r="AH178" i="32"/>
  <c r="AT141" i="32"/>
  <c r="AR178" i="32"/>
  <c r="AM555" i="32"/>
  <c r="BW519" i="31"/>
  <c r="BX519" i="31" s="1"/>
  <c r="AR490" i="32"/>
  <c r="AJ178" i="32"/>
  <c r="AH141" i="32"/>
  <c r="AU210" i="32"/>
  <c r="AN519" i="32"/>
  <c r="BW555" i="31"/>
  <c r="BX555" i="31" s="1"/>
  <c r="AN490" i="32"/>
  <c r="AI210" i="32"/>
  <c r="AU613" i="32"/>
  <c r="AL210" i="32"/>
  <c r="AP613" i="32"/>
  <c r="AP178" i="32"/>
  <c r="AP296" i="32"/>
  <c r="AV613" i="32"/>
  <c r="AU178" i="32"/>
  <c r="AT613" i="32"/>
  <c r="AN296" i="32"/>
  <c r="AD555" i="32"/>
  <c r="AD519" i="32"/>
  <c r="AI613" i="32"/>
  <c r="AU663" i="32"/>
  <c r="AK519" i="32"/>
  <c r="AO296" i="32"/>
  <c r="AJ613" i="32"/>
  <c r="AV296" i="32"/>
  <c r="AP141" i="32"/>
  <c r="AV555" i="32"/>
  <c r="AO141" i="32"/>
  <c r="AS296" i="32"/>
  <c r="AK210" i="32"/>
  <c r="AJ141" i="32"/>
  <c r="AU555" i="32"/>
  <c r="AK141" i="32"/>
  <c r="AP555" i="32"/>
  <c r="AL296" i="32"/>
  <c r="AQ296" i="32"/>
  <c r="AQ178" i="32"/>
  <c r="AK613" i="32"/>
  <c r="BW613" i="31"/>
  <c r="BX613" i="31" s="1"/>
  <c r="AI296" i="32"/>
  <c r="AH613" i="32"/>
  <c r="AR141" i="32"/>
  <c r="AJ430" i="32"/>
  <c r="AR210" i="32"/>
  <c r="AR555" i="32"/>
  <c r="AD141" i="32"/>
  <c r="AM178" i="32"/>
  <c r="AM210" i="32"/>
  <c r="AV141" i="32"/>
  <c r="AI519" i="32"/>
  <c r="BW190" i="31"/>
  <c r="BX190" i="31" s="1"/>
  <c r="AT210" i="32"/>
  <c r="AP519" i="32"/>
  <c r="AT178" i="32"/>
  <c r="AD178" i="32"/>
  <c r="AO210" i="32"/>
  <c r="AJ296" i="32"/>
  <c r="AO178" i="32"/>
  <c r="AN141" i="32"/>
  <c r="AH430" i="32"/>
  <c r="AQ210" i="32"/>
  <c r="BW210" i="31"/>
  <c r="BX210" i="31" s="1"/>
  <c r="AK178" i="32"/>
  <c r="AU296" i="32"/>
  <c r="AU141" i="32"/>
  <c r="AQ141" i="32"/>
  <c r="AI141" i="32"/>
  <c r="AD210" i="32"/>
  <c r="AD613" i="32"/>
  <c r="AR519" i="32"/>
  <c r="AV178" i="32"/>
  <c r="AR296" i="32"/>
  <c r="AM296" i="32"/>
  <c r="BW178" i="31"/>
  <c r="BX178" i="31" s="1"/>
  <c r="AQ613" i="32"/>
  <c r="AJ519" i="32"/>
  <c r="Y540" i="32"/>
  <c r="AD296" i="32"/>
  <c r="AQ654" i="32"/>
  <c r="AU654" i="32"/>
  <c r="AH654" i="32"/>
  <c r="AH541" i="32"/>
  <c r="AU387" i="32"/>
  <c r="AV654" i="32"/>
  <c r="AV387" i="32"/>
  <c r="AP663" i="32"/>
  <c r="AN190" i="32"/>
  <c r="AR190" i="32"/>
  <c r="AM156" i="32"/>
  <c r="AK420" i="32"/>
  <c r="AD387" i="32"/>
  <c r="AL368" i="32"/>
  <c r="AN387" i="32"/>
  <c r="AQ190" i="32"/>
  <c r="AP597" i="32"/>
  <c r="AT654" i="32"/>
  <c r="AP387" i="32"/>
  <c r="AK190" i="32"/>
  <c r="AR654" i="32"/>
  <c r="AO190" i="32"/>
  <c r="AI156" i="32"/>
  <c r="AH368" i="32"/>
  <c r="AU430" i="32"/>
  <c r="AO654" i="32"/>
  <c r="AS368" i="32"/>
  <c r="AJ190" i="32"/>
  <c r="AI190" i="32"/>
  <c r="AS541" i="32"/>
  <c r="AD654" i="32"/>
  <c r="AL663" i="32"/>
  <c r="AT156" i="32"/>
  <c r="AP368" i="32"/>
  <c r="AM654" i="32"/>
  <c r="AJ387" i="32"/>
  <c r="AK368" i="32"/>
  <c r="AP654" i="32"/>
  <c r="AT387" i="32"/>
  <c r="AR368" i="32"/>
  <c r="AS190" i="32"/>
  <c r="AN368" i="32"/>
  <c r="AU597" i="32"/>
  <c r="AJ368" i="32"/>
  <c r="AT190" i="32"/>
  <c r="BW541" i="31"/>
  <c r="BX541" i="31" s="1"/>
  <c r="AU368" i="32"/>
  <c r="AM387" i="32"/>
  <c r="AJ156" i="32"/>
  <c r="AM597" i="32"/>
  <c r="AN156" i="32"/>
  <c r="AM420" i="32"/>
  <c r="AK430" i="32"/>
  <c r="AM663" i="32"/>
  <c r="AJ420" i="32"/>
  <c r="AH420" i="32"/>
  <c r="BW368" i="31"/>
  <c r="BX368" i="31" s="1"/>
  <c r="AP420" i="32"/>
  <c r="AU541" i="32"/>
  <c r="AL420" i="32"/>
  <c r="AS597" i="32"/>
  <c r="AI368" i="32"/>
  <c r="AS654" i="32"/>
  <c r="AM368" i="32"/>
  <c r="AK541" i="32"/>
  <c r="AJ654" i="32"/>
  <c r="AV156" i="32"/>
  <c r="AK663" i="32"/>
  <c r="AU156" i="32"/>
  <c r="AQ430" i="32"/>
  <c r="AM541" i="32"/>
  <c r="AD597" i="32"/>
  <c r="AP156" i="32"/>
  <c r="AN541" i="32"/>
  <c r="AT368" i="32"/>
  <c r="AS420" i="32"/>
  <c r="AO387" i="32"/>
  <c r="AV663" i="32"/>
  <c r="AQ541" i="32"/>
  <c r="AD190" i="32"/>
  <c r="AS663" i="32"/>
  <c r="AO597" i="32"/>
  <c r="AT420" i="32"/>
  <c r="AV420" i="32"/>
  <c r="BW420" i="31"/>
  <c r="BX420" i="31" s="1"/>
  <c r="AH190" i="32"/>
  <c r="AH156" i="32"/>
  <c r="BW654" i="31"/>
  <c r="BX654" i="31" s="1"/>
  <c r="BW387" i="31"/>
  <c r="BX387" i="31" s="1"/>
  <c r="AR541" i="32"/>
  <c r="AV368" i="32"/>
  <c r="AN597" i="32"/>
  <c r="AS156" i="32"/>
  <c r="AO430" i="32"/>
  <c r="AQ597" i="32"/>
  <c r="AT663" i="32"/>
  <c r="AL387" i="32"/>
  <c r="AJ541" i="32"/>
  <c r="AI430" i="32"/>
  <c r="AP430" i="32"/>
  <c r="AK156" i="32"/>
  <c r="AU190" i="32"/>
  <c r="AR420" i="32"/>
  <c r="AI597" i="32"/>
  <c r="AO541" i="32"/>
  <c r="AJ663" i="32"/>
  <c r="AU420" i="32"/>
  <c r="AQ387" i="32"/>
  <c r="AS387" i="32"/>
  <c r="AK654" i="32"/>
  <c r="AQ156" i="32"/>
  <c r="AQ663" i="32"/>
  <c r="AK387" i="32"/>
  <c r="AR597" i="32"/>
  <c r="BW597" i="31"/>
  <c r="BX597" i="31" s="1"/>
  <c r="AL654" i="32"/>
  <c r="AN306" i="32"/>
  <c r="AH306" i="32"/>
  <c r="BW490" i="31"/>
  <c r="BX490" i="31" s="1"/>
  <c r="AN96" i="32"/>
  <c r="AI306" i="32"/>
  <c r="AO306" i="32"/>
  <c r="AJ96" i="32"/>
  <c r="AD689" i="32"/>
  <c r="BW663" i="31"/>
  <c r="BX663" i="31" s="1"/>
  <c r="AI96" i="32"/>
  <c r="AU490" i="32"/>
  <c r="AK490" i="32"/>
  <c r="AS490" i="32"/>
  <c r="AD96" i="32"/>
  <c r="AN430" i="32"/>
  <c r="AV430" i="32"/>
  <c r="AO490" i="32"/>
  <c r="AJ306" i="32"/>
  <c r="AV490" i="32"/>
  <c r="BW96" i="31"/>
  <c r="BX96" i="31" s="1"/>
  <c r="AM306" i="32"/>
  <c r="AH490" i="32"/>
  <c r="AR663" i="32"/>
  <c r="AL430" i="32"/>
  <c r="AV306" i="32"/>
  <c r="AD306" i="32"/>
  <c r="AM490" i="32"/>
  <c r="AT490" i="32"/>
  <c r="AP490" i="32"/>
  <c r="AC97" i="31"/>
  <c r="AT97" i="32" s="1"/>
  <c r="AP306" i="32"/>
  <c r="AV96" i="32"/>
  <c r="AS430" i="32"/>
  <c r="AL96" i="32"/>
  <c r="AL490" i="32"/>
  <c r="AL306" i="32"/>
  <c r="AS96" i="32"/>
  <c r="BW430" i="31"/>
  <c r="BX430" i="31" s="1"/>
  <c r="AT306" i="32"/>
  <c r="AK306" i="32"/>
  <c r="AH96" i="32"/>
  <c r="AU306" i="32"/>
  <c r="AJ490" i="32"/>
  <c r="AQ490" i="32"/>
  <c r="AH663" i="32"/>
  <c r="AQ96" i="32"/>
  <c r="AN663" i="32"/>
  <c r="AD663" i="32"/>
  <c r="AH472" i="32"/>
  <c r="AO96" i="32"/>
  <c r="AQ306" i="32"/>
  <c r="AT472" i="32"/>
  <c r="AR96" i="32"/>
  <c r="AO472" i="32"/>
  <c r="AK96" i="32"/>
  <c r="AP96" i="32"/>
  <c r="AD490" i="32"/>
  <c r="AM96" i="32"/>
  <c r="S663" i="32"/>
  <c r="AB663" i="32"/>
  <c r="H663" i="32"/>
  <c r="K663" i="32"/>
  <c r="L663" i="32"/>
  <c r="V663" i="32"/>
  <c r="S386" i="32"/>
  <c r="BS663" i="31"/>
  <c r="BT663" i="31" s="1"/>
  <c r="P111" i="32"/>
  <c r="R597" i="32"/>
  <c r="K540" i="32"/>
  <c r="Q540" i="32"/>
  <c r="U568" i="32"/>
  <c r="BS612" i="31"/>
  <c r="BT612" i="31" s="1"/>
  <c r="P540" i="32"/>
  <c r="L540" i="32"/>
  <c r="H540" i="32"/>
  <c r="V540" i="32"/>
  <c r="T540" i="32"/>
  <c r="Z540" i="32"/>
  <c r="R540" i="32"/>
  <c r="I540" i="32"/>
  <c r="AB540" i="32"/>
  <c r="BS540" i="31"/>
  <c r="BT540" i="31" s="1"/>
  <c r="AA540" i="32"/>
  <c r="U540" i="32"/>
  <c r="N540" i="32"/>
  <c r="M540" i="32"/>
  <c r="S540" i="32"/>
  <c r="AC307" i="31"/>
  <c r="AK307" i="32" s="1"/>
  <c r="W540" i="32"/>
  <c r="J540" i="32"/>
  <c r="Z518" i="32"/>
  <c r="Q568" i="32"/>
  <c r="H518" i="32"/>
  <c r="V95" i="32"/>
  <c r="W518" i="32"/>
  <c r="O518" i="32"/>
  <c r="K612" i="32"/>
  <c r="T568" i="32"/>
  <c r="I518" i="32"/>
  <c r="V568" i="32"/>
  <c r="N95" i="32"/>
  <c r="M518" i="32"/>
  <c r="R518" i="32"/>
  <c r="X518" i="32"/>
  <c r="U612" i="32"/>
  <c r="K518" i="32"/>
  <c r="X612" i="32"/>
  <c r="X568" i="32"/>
  <c r="O95" i="32"/>
  <c r="P518" i="32"/>
  <c r="S518" i="32"/>
  <c r="S612" i="32"/>
  <c r="AA518" i="32"/>
  <c r="N518" i="32"/>
  <c r="AA568" i="32"/>
  <c r="K95" i="32"/>
  <c r="L518" i="32"/>
  <c r="U518" i="32"/>
  <c r="W612" i="32"/>
  <c r="T518" i="32"/>
  <c r="O568" i="32"/>
  <c r="J518" i="32"/>
  <c r="BS518" i="31"/>
  <c r="BT518" i="31" s="1"/>
  <c r="L612" i="32"/>
  <c r="Y518" i="32"/>
  <c r="W460" i="32"/>
  <c r="Q518" i="32"/>
  <c r="V518" i="32"/>
  <c r="Z568" i="32"/>
  <c r="M612" i="32"/>
  <c r="AB612" i="32"/>
  <c r="M568" i="32"/>
  <c r="T111" i="32"/>
  <c r="P95" i="32"/>
  <c r="W95" i="32"/>
  <c r="R676" i="32"/>
  <c r="W676" i="32"/>
  <c r="X95" i="32"/>
  <c r="U95" i="32"/>
  <c r="AB95" i="32"/>
  <c r="Z95" i="32"/>
  <c r="Y95" i="32"/>
  <c r="S111" i="32"/>
  <c r="J111" i="32"/>
  <c r="R95" i="32"/>
  <c r="BS95" i="31"/>
  <c r="BT95" i="31" s="1"/>
  <c r="Q460" i="32"/>
  <c r="Q95" i="32"/>
  <c r="I111" i="32"/>
  <c r="I95" i="32"/>
  <c r="H111" i="32"/>
  <c r="J95" i="32"/>
  <c r="AA95" i="32"/>
  <c r="S95" i="32"/>
  <c r="L460" i="32"/>
  <c r="H95" i="32"/>
  <c r="T95" i="32"/>
  <c r="M95" i="32"/>
  <c r="M420" i="32"/>
  <c r="K111" i="32"/>
  <c r="Z111" i="32"/>
  <c r="BS111" i="31"/>
  <c r="BT111" i="31" s="1"/>
  <c r="N111" i="32"/>
  <c r="X111" i="32"/>
  <c r="R111" i="32"/>
  <c r="AB111" i="32"/>
  <c r="Q111" i="32"/>
  <c r="W111" i="32"/>
  <c r="N386" i="32"/>
  <c r="V111" i="32"/>
  <c r="U111" i="32"/>
  <c r="Z386" i="32"/>
  <c r="Q663" i="32"/>
  <c r="Y111" i="32"/>
  <c r="L111" i="32"/>
  <c r="O111" i="32"/>
  <c r="AA111" i="32"/>
  <c r="P386" i="32"/>
  <c r="AA386" i="32"/>
  <c r="N663" i="32"/>
  <c r="L386" i="32"/>
  <c r="Z663" i="32"/>
  <c r="I663" i="32"/>
  <c r="X386" i="32"/>
  <c r="X663" i="32"/>
  <c r="R386" i="32"/>
  <c r="P663" i="32"/>
  <c r="R663" i="32"/>
  <c r="M663" i="32"/>
  <c r="J663" i="32"/>
  <c r="BS386" i="31"/>
  <c r="BT386" i="31" s="1"/>
  <c r="G664" i="31"/>
  <c r="M664" i="32" s="1"/>
  <c r="V386" i="32"/>
  <c r="AA663" i="32"/>
  <c r="T663" i="32"/>
  <c r="K460" i="32"/>
  <c r="S460" i="32"/>
  <c r="J654" i="32"/>
  <c r="M699" i="32"/>
  <c r="I676" i="32"/>
  <c r="S676" i="32"/>
  <c r="R460" i="32"/>
  <c r="O460" i="32"/>
  <c r="I597" i="32"/>
  <c r="N654" i="32"/>
  <c r="BS460" i="31"/>
  <c r="BT460" i="31" s="1"/>
  <c r="U654" i="32"/>
  <c r="V699" i="32"/>
  <c r="I460" i="32"/>
  <c r="H654" i="32"/>
  <c r="L654" i="32"/>
  <c r="U460" i="32"/>
  <c r="V654" i="32"/>
  <c r="P676" i="32"/>
  <c r="R654" i="32"/>
  <c r="BJ661" i="31"/>
  <c r="BL568" i="31"/>
  <c r="Y386" i="32"/>
  <c r="O689" i="32"/>
  <c r="M386" i="32"/>
  <c r="W699" i="32"/>
  <c r="K386" i="32"/>
  <c r="U386" i="32"/>
  <c r="Y654" i="32"/>
  <c r="J597" i="32"/>
  <c r="H386" i="32"/>
  <c r="J699" i="32"/>
  <c r="O386" i="32"/>
  <c r="Q386" i="32"/>
  <c r="T386" i="32"/>
  <c r="I386" i="32"/>
  <c r="W386" i="32"/>
  <c r="Q654" i="32"/>
  <c r="AB654" i="32"/>
  <c r="P597" i="32"/>
  <c r="J386" i="32"/>
  <c r="Z597" i="32"/>
  <c r="BS597" i="31"/>
  <c r="BT597" i="31" s="1"/>
  <c r="L597" i="32"/>
  <c r="Y597" i="32"/>
  <c r="U597" i="32"/>
  <c r="S597" i="32"/>
  <c r="O597" i="32"/>
  <c r="H597" i="32"/>
  <c r="T597" i="32"/>
  <c r="X597" i="32"/>
  <c r="M597" i="32"/>
  <c r="AA597" i="32"/>
  <c r="N597" i="32"/>
  <c r="V597" i="32"/>
  <c r="K597" i="32"/>
  <c r="Q597" i="32"/>
  <c r="AB597" i="32"/>
  <c r="U699" i="32"/>
  <c r="S699" i="32"/>
  <c r="Z612" i="32"/>
  <c r="H676" i="32"/>
  <c r="BJ674" i="31"/>
  <c r="M461" i="32"/>
  <c r="L676" i="32"/>
  <c r="Y568" i="32"/>
  <c r="AA460" i="32"/>
  <c r="P699" i="32"/>
  <c r="T699" i="32"/>
  <c r="K676" i="32"/>
  <c r="I612" i="32"/>
  <c r="AA699" i="32"/>
  <c r="X699" i="32"/>
  <c r="R568" i="32"/>
  <c r="H699" i="32"/>
  <c r="V461" i="32"/>
  <c r="S568" i="32"/>
  <c r="U689" i="32"/>
  <c r="Z460" i="32"/>
  <c r="O699" i="32"/>
  <c r="L699" i="32"/>
  <c r="O676" i="32"/>
  <c r="BS676" i="31"/>
  <c r="BT676" i="31" s="1"/>
  <c r="H612" i="32"/>
  <c r="Q612" i="32"/>
  <c r="Y699" i="32"/>
  <c r="M689" i="32"/>
  <c r="AB676" i="32"/>
  <c r="Z676" i="32"/>
  <c r="I689" i="32"/>
  <c r="P568" i="32"/>
  <c r="H460" i="32"/>
  <c r="T460" i="32"/>
  <c r="Q699" i="32"/>
  <c r="Z699" i="32"/>
  <c r="V612" i="32"/>
  <c r="P612" i="32"/>
  <c r="H568" i="32"/>
  <c r="X676" i="32"/>
  <c r="Y676" i="32"/>
  <c r="K699" i="32"/>
  <c r="K568" i="32"/>
  <c r="N460" i="32"/>
  <c r="AB460" i="32"/>
  <c r="I699" i="32"/>
  <c r="BS699" i="31"/>
  <c r="BT699" i="31" s="1"/>
  <c r="N612" i="32"/>
  <c r="T612" i="32"/>
  <c r="N699" i="32"/>
  <c r="I568" i="32"/>
  <c r="AB568" i="32"/>
  <c r="L568" i="32"/>
  <c r="V460" i="32"/>
  <c r="J460" i="32"/>
  <c r="V676" i="32"/>
  <c r="AA676" i="32"/>
  <c r="Q676" i="32"/>
  <c r="AB699" i="32"/>
  <c r="Y612" i="32"/>
  <c r="R612" i="32"/>
  <c r="AA612" i="32"/>
  <c r="P460" i="32"/>
  <c r="U676" i="32"/>
  <c r="BS568" i="31"/>
  <c r="BT568" i="31" s="1"/>
  <c r="M676" i="32"/>
  <c r="J568" i="32"/>
  <c r="W568" i="32"/>
  <c r="Y460" i="32"/>
  <c r="X460" i="32"/>
  <c r="S689" i="32"/>
  <c r="T676" i="32"/>
  <c r="N676" i="32"/>
  <c r="O612" i="32"/>
  <c r="AA689" i="32"/>
  <c r="Y461" i="32"/>
  <c r="BL386" i="31"/>
  <c r="BL384" i="31"/>
  <c r="H461" i="32"/>
  <c r="M125" i="32"/>
  <c r="M704" i="32"/>
  <c r="H541" i="32"/>
  <c r="Y156" i="32"/>
  <c r="N613" i="32"/>
  <c r="N256" i="32"/>
  <c r="V243" i="32"/>
  <c r="V34" i="32"/>
  <c r="N141" i="32"/>
  <c r="N125" i="32"/>
  <c r="Y190" i="32"/>
  <c r="M141" i="32"/>
  <c r="M156" i="32"/>
  <c r="N349" i="32"/>
  <c r="V113" i="32"/>
  <c r="M349" i="32"/>
  <c r="V156" i="32"/>
  <c r="AT705" i="32"/>
  <c r="AB689" i="32"/>
  <c r="M256" i="32"/>
  <c r="AK256" i="32"/>
  <c r="M190" i="32"/>
  <c r="V613" i="32"/>
  <c r="AF707" i="32"/>
  <c r="AF708" i="32" s="1"/>
  <c r="Y34" i="32"/>
  <c r="P689" i="32"/>
  <c r="M72" i="32"/>
  <c r="W689" i="32"/>
  <c r="K654" i="32"/>
  <c r="Z654" i="32"/>
  <c r="S654" i="32"/>
  <c r="V296" i="32"/>
  <c r="BS689" i="31"/>
  <c r="BT689" i="31" s="1"/>
  <c r="M34" i="32"/>
  <c r="M642" i="32"/>
  <c r="M541" i="32"/>
  <c r="BJ652" i="31"/>
  <c r="Y125" i="32"/>
  <c r="AT441" i="32"/>
  <c r="T654" i="32"/>
  <c r="AK441" i="32"/>
  <c r="Y178" i="32"/>
  <c r="V141" i="32"/>
  <c r="H700" i="32"/>
  <c r="AG707" i="32"/>
  <c r="AG708" i="32" s="1"/>
  <c r="R689" i="32"/>
  <c r="T689" i="32"/>
  <c r="G114" i="31"/>
  <c r="BS113" i="31"/>
  <c r="BT113" i="31" s="1"/>
  <c r="M178" i="32"/>
  <c r="Y613" i="32"/>
  <c r="V125" i="32"/>
  <c r="AT256" i="32"/>
  <c r="J689" i="32"/>
  <c r="V349" i="32"/>
  <c r="Y256" i="32"/>
  <c r="Y689" i="32"/>
  <c r="N689" i="32"/>
  <c r="AT706" i="32"/>
  <c r="Y420" i="32"/>
  <c r="X689" i="32"/>
  <c r="V700" i="32"/>
  <c r="Y555" i="32"/>
  <c r="Q689" i="32"/>
  <c r="H113" i="32"/>
  <c r="AQ706" i="32"/>
  <c r="AV705" i="32"/>
  <c r="H96" i="32"/>
  <c r="N113" i="32"/>
  <c r="Y96" i="32"/>
  <c r="BS654" i="31"/>
  <c r="BT654" i="31" s="1"/>
  <c r="AA654" i="32"/>
  <c r="H689" i="32"/>
  <c r="V190" i="32"/>
  <c r="X654" i="32"/>
  <c r="N190" i="32"/>
  <c r="Y541" i="32"/>
  <c r="I654" i="32"/>
  <c r="Z689" i="32"/>
  <c r="V256" i="32"/>
  <c r="L689" i="32"/>
  <c r="O654" i="32"/>
  <c r="W654" i="32"/>
  <c r="M654" i="32"/>
  <c r="V541" i="32"/>
  <c r="AD705" i="32"/>
  <c r="V689" i="32"/>
  <c r="N405" i="32"/>
  <c r="N420" i="32"/>
  <c r="BS430" i="31"/>
  <c r="BT430" i="31" s="1"/>
  <c r="K430" i="32"/>
  <c r="W430" i="32"/>
  <c r="L430" i="32"/>
  <c r="T430" i="32"/>
  <c r="Q430" i="32"/>
  <c r="J430" i="32"/>
  <c r="S430" i="32"/>
  <c r="R430" i="32"/>
  <c r="AB430" i="32"/>
  <c r="O430" i="32"/>
  <c r="X430" i="32"/>
  <c r="I430" i="32"/>
  <c r="P430" i="32"/>
  <c r="AA430" i="32"/>
  <c r="Z430" i="32"/>
  <c r="U430" i="32"/>
  <c r="BS441" i="31"/>
  <c r="BT441" i="31" s="1"/>
  <c r="K441" i="32"/>
  <c r="AB441" i="32"/>
  <c r="Z441" i="32"/>
  <c r="P441" i="32"/>
  <c r="R441" i="32"/>
  <c r="AA441" i="32"/>
  <c r="U441" i="32"/>
  <c r="L441" i="32"/>
  <c r="W441" i="32"/>
  <c r="I441" i="32"/>
  <c r="T441" i="32"/>
  <c r="J441" i="32"/>
  <c r="Q441" i="32"/>
  <c r="S441" i="32"/>
  <c r="O441" i="32"/>
  <c r="X441" i="32"/>
  <c r="BS306" i="31"/>
  <c r="BT306" i="31" s="1"/>
  <c r="K306" i="32"/>
  <c r="R306" i="32"/>
  <c r="S306" i="32"/>
  <c r="L306" i="32"/>
  <c r="T306" i="32"/>
  <c r="AA306" i="32"/>
  <c r="Z306" i="32"/>
  <c r="AB306" i="32"/>
  <c r="U306" i="32"/>
  <c r="O306" i="32"/>
  <c r="J306" i="32"/>
  <c r="I306" i="32"/>
  <c r="X306" i="32"/>
  <c r="W306" i="32"/>
  <c r="Q306" i="32"/>
  <c r="P306" i="32"/>
  <c r="H306" i="32"/>
  <c r="BS471" i="31"/>
  <c r="BT471" i="31" s="1"/>
  <c r="Q471" i="32"/>
  <c r="U471" i="32"/>
  <c r="R471" i="32"/>
  <c r="O471" i="32"/>
  <c r="J471" i="32"/>
  <c r="X471" i="32"/>
  <c r="L471" i="32"/>
  <c r="S471" i="32"/>
  <c r="T471" i="32"/>
  <c r="AA471" i="32"/>
  <c r="Z471" i="32"/>
  <c r="I471" i="32"/>
  <c r="AB471" i="32"/>
  <c r="P471" i="32"/>
  <c r="K471" i="32"/>
  <c r="W471" i="32"/>
  <c r="H471" i="32"/>
  <c r="V471" i="32"/>
  <c r="N471" i="32"/>
  <c r="Y471" i="32"/>
  <c r="BS242" i="31"/>
  <c r="BT242" i="31" s="1"/>
  <c r="K242" i="32"/>
  <c r="O242" i="32"/>
  <c r="AB242" i="32"/>
  <c r="J242" i="32"/>
  <c r="Z242" i="32"/>
  <c r="AA242" i="32"/>
  <c r="U242" i="32"/>
  <c r="P242" i="32"/>
  <c r="Q242" i="32"/>
  <c r="T242" i="32"/>
  <c r="X242" i="32"/>
  <c r="R242" i="32"/>
  <c r="S242" i="32"/>
  <c r="W242" i="32"/>
  <c r="L242" i="32"/>
  <c r="N242" i="32"/>
  <c r="H242" i="32"/>
  <c r="V242" i="32"/>
  <c r="I242" i="32"/>
  <c r="Y242" i="32"/>
  <c r="M242" i="32"/>
  <c r="Y430" i="32"/>
  <c r="M471" i="32"/>
  <c r="Y306" i="32"/>
  <c r="BL648" i="31"/>
  <c r="AR705" i="32"/>
  <c r="S704" i="32"/>
  <c r="V555" i="32"/>
  <c r="M210" i="32"/>
  <c r="N555" i="32"/>
  <c r="AP706" i="32"/>
  <c r="H704" i="32"/>
  <c r="BS178" i="31"/>
  <c r="BT178" i="31" s="1"/>
  <c r="Z178" i="32"/>
  <c r="K178" i="32"/>
  <c r="J178" i="32"/>
  <c r="O178" i="32"/>
  <c r="U178" i="32"/>
  <c r="R178" i="32"/>
  <c r="W178" i="32"/>
  <c r="AA178" i="32"/>
  <c r="P178" i="32"/>
  <c r="I178" i="32"/>
  <c r="L178" i="32"/>
  <c r="X178" i="32"/>
  <c r="AB178" i="32"/>
  <c r="Q178" i="32"/>
  <c r="T178" i="32"/>
  <c r="S178" i="32"/>
  <c r="BS72" i="31"/>
  <c r="BT72" i="31" s="1"/>
  <c r="K72" i="32"/>
  <c r="J72" i="32"/>
  <c r="P72" i="32"/>
  <c r="T72" i="32"/>
  <c r="AB72" i="32"/>
  <c r="W72" i="32"/>
  <c r="O72" i="32"/>
  <c r="Z72" i="32"/>
  <c r="Q72" i="32"/>
  <c r="L72" i="32"/>
  <c r="AA72" i="32"/>
  <c r="R72" i="32"/>
  <c r="X72" i="32"/>
  <c r="S72" i="32"/>
  <c r="U72" i="32"/>
  <c r="I72" i="32"/>
  <c r="BS387" i="31"/>
  <c r="BT387" i="31" s="1"/>
  <c r="K387" i="32"/>
  <c r="S387" i="32"/>
  <c r="AB387" i="32"/>
  <c r="L387" i="32"/>
  <c r="Q387" i="32"/>
  <c r="O387" i="32"/>
  <c r="R387" i="32"/>
  <c r="W387" i="32"/>
  <c r="AA387" i="32"/>
  <c r="P387" i="32"/>
  <c r="Z387" i="32"/>
  <c r="I387" i="32"/>
  <c r="U387" i="32"/>
  <c r="T387" i="32"/>
  <c r="J387" i="32"/>
  <c r="X387" i="32"/>
  <c r="M306" i="32"/>
  <c r="BS155" i="31"/>
  <c r="BT155" i="31" s="1"/>
  <c r="L155" i="32"/>
  <c r="T155" i="32"/>
  <c r="J155" i="32"/>
  <c r="X155" i="32"/>
  <c r="R155" i="32"/>
  <c r="AA155" i="32"/>
  <c r="Z155" i="32"/>
  <c r="I155" i="32"/>
  <c r="P155" i="32"/>
  <c r="AB155" i="32"/>
  <c r="O155" i="32"/>
  <c r="Q155" i="32"/>
  <c r="S155" i="32"/>
  <c r="U155" i="32"/>
  <c r="W155" i="32"/>
  <c r="K155" i="32"/>
  <c r="N155" i="32"/>
  <c r="H155" i="32"/>
  <c r="V155" i="32"/>
  <c r="Y155" i="32"/>
  <c r="BW256" i="31"/>
  <c r="BX256" i="31" s="1"/>
  <c r="AP256" i="32"/>
  <c r="AJ256" i="32"/>
  <c r="AR256" i="32"/>
  <c r="AM256" i="32"/>
  <c r="AS256" i="32"/>
  <c r="AI256" i="32"/>
  <c r="AL256" i="32"/>
  <c r="AH256" i="32"/>
  <c r="AV256" i="32"/>
  <c r="AU256" i="32"/>
  <c r="AQ256" i="32"/>
  <c r="AO256" i="32"/>
  <c r="AN256" i="32"/>
  <c r="M387" i="32"/>
  <c r="M555" i="32"/>
  <c r="M472" i="32"/>
  <c r="M243" i="32"/>
  <c r="Y72" i="32"/>
  <c r="AH706" i="32"/>
  <c r="N368" i="32"/>
  <c r="AL705" i="32"/>
  <c r="AJ705" i="32"/>
  <c r="R704" i="32"/>
  <c r="K704" i="32"/>
  <c r="BS490" i="31"/>
  <c r="BT490" i="31" s="1"/>
  <c r="K490" i="32"/>
  <c r="Z490" i="32"/>
  <c r="X490" i="32"/>
  <c r="W490" i="32"/>
  <c r="AA490" i="32"/>
  <c r="AB490" i="32"/>
  <c r="Q490" i="32"/>
  <c r="L490" i="32"/>
  <c r="R490" i="32"/>
  <c r="S490" i="32"/>
  <c r="T490" i="32"/>
  <c r="J490" i="32"/>
  <c r="I490" i="32"/>
  <c r="P490" i="32"/>
  <c r="O490" i="32"/>
  <c r="U490" i="32"/>
  <c r="AN705" i="32"/>
  <c r="BS570" i="31"/>
  <c r="BT570" i="31" s="1"/>
  <c r="K570" i="32"/>
  <c r="W570" i="32"/>
  <c r="Q570" i="32"/>
  <c r="I570" i="32"/>
  <c r="R570" i="32"/>
  <c r="AA570" i="32"/>
  <c r="T570" i="32"/>
  <c r="O570" i="32"/>
  <c r="X570" i="32"/>
  <c r="S570" i="32"/>
  <c r="L570" i="32"/>
  <c r="AB570" i="32"/>
  <c r="J570" i="32"/>
  <c r="U570" i="32"/>
  <c r="Z570" i="32"/>
  <c r="P570" i="32"/>
  <c r="Y570" i="32"/>
  <c r="BS472" i="31"/>
  <c r="BT472" i="31" s="1"/>
  <c r="K472" i="32"/>
  <c r="J472" i="32"/>
  <c r="X472" i="32"/>
  <c r="L472" i="32"/>
  <c r="S472" i="32"/>
  <c r="Z472" i="32"/>
  <c r="AB472" i="32"/>
  <c r="AA472" i="32"/>
  <c r="P472" i="32"/>
  <c r="Q472" i="32"/>
  <c r="O472" i="32"/>
  <c r="I472" i="32"/>
  <c r="R472" i="32"/>
  <c r="T472" i="32"/>
  <c r="W472" i="32"/>
  <c r="U472" i="32"/>
  <c r="BS569" i="31"/>
  <c r="BT569" i="31" s="1"/>
  <c r="U569" i="32"/>
  <c r="K569" i="32"/>
  <c r="L569" i="32"/>
  <c r="AA569" i="32"/>
  <c r="X569" i="32"/>
  <c r="Q569" i="32"/>
  <c r="J569" i="32"/>
  <c r="P569" i="32"/>
  <c r="I569" i="32"/>
  <c r="AB569" i="32"/>
  <c r="T569" i="32"/>
  <c r="S569" i="32"/>
  <c r="O569" i="32"/>
  <c r="Z569" i="32"/>
  <c r="R569" i="32"/>
  <c r="W569" i="32"/>
  <c r="N569" i="32"/>
  <c r="H569" i="32"/>
  <c r="V569" i="32"/>
  <c r="Y569" i="32"/>
  <c r="M569" i="32"/>
  <c r="AS706" i="32"/>
  <c r="N306" i="32"/>
  <c r="M628" i="32"/>
  <c r="AI706" i="32"/>
  <c r="H472" i="32"/>
  <c r="BS295" i="31"/>
  <c r="BT295" i="31" s="1"/>
  <c r="S295" i="32"/>
  <c r="R295" i="32"/>
  <c r="AB295" i="32"/>
  <c r="O295" i="32"/>
  <c r="Z295" i="32"/>
  <c r="Q295" i="32"/>
  <c r="L295" i="32"/>
  <c r="AA295" i="32"/>
  <c r="J295" i="32"/>
  <c r="I295" i="32"/>
  <c r="U295" i="32"/>
  <c r="P295" i="32"/>
  <c r="W295" i="32"/>
  <c r="K295" i="32"/>
  <c r="H295" i="32"/>
  <c r="Y295" i="32"/>
  <c r="T295" i="32"/>
  <c r="X295" i="32"/>
  <c r="N295" i="32"/>
  <c r="V295" i="32"/>
  <c r="M295" i="32"/>
  <c r="BS255" i="31"/>
  <c r="BT255" i="31" s="1"/>
  <c r="P255" i="32"/>
  <c r="U255" i="32"/>
  <c r="Q255" i="32"/>
  <c r="AB255" i="32"/>
  <c r="L255" i="32"/>
  <c r="W255" i="32"/>
  <c r="X255" i="32"/>
  <c r="Z255" i="32"/>
  <c r="S255" i="32"/>
  <c r="O255" i="32"/>
  <c r="R255" i="32"/>
  <c r="K255" i="32"/>
  <c r="AA255" i="32"/>
  <c r="J255" i="32"/>
  <c r="V255" i="32"/>
  <c r="I255" i="32"/>
  <c r="H255" i="32"/>
  <c r="N255" i="32"/>
  <c r="Y255" i="32"/>
  <c r="T255" i="32"/>
  <c r="M255" i="32"/>
  <c r="V306" i="32"/>
  <c r="BS96" i="31"/>
  <c r="BT96" i="31" s="1"/>
  <c r="K96" i="32"/>
  <c r="S96" i="32"/>
  <c r="Q96" i="32"/>
  <c r="U96" i="32"/>
  <c r="X96" i="32"/>
  <c r="Z96" i="32"/>
  <c r="R96" i="32"/>
  <c r="O96" i="32"/>
  <c r="W96" i="32"/>
  <c r="L96" i="32"/>
  <c r="T96" i="32"/>
  <c r="I96" i="32"/>
  <c r="P96" i="32"/>
  <c r="AA96" i="32"/>
  <c r="J96" i="32"/>
  <c r="AB96" i="32"/>
  <c r="K642" i="32"/>
  <c r="L642" i="32"/>
  <c r="I642" i="32"/>
  <c r="O642" i="32"/>
  <c r="AA642" i="32"/>
  <c r="T642" i="32"/>
  <c r="P642" i="32"/>
  <c r="R642" i="32"/>
  <c r="W642" i="32"/>
  <c r="Z642" i="32"/>
  <c r="J642" i="32"/>
  <c r="AB642" i="32"/>
  <c r="S642" i="32"/>
  <c r="Q642" i="32"/>
  <c r="U642" i="32"/>
  <c r="X642" i="32"/>
  <c r="M405" i="32"/>
  <c r="M368" i="32"/>
  <c r="M700" i="32"/>
  <c r="AB70" i="32"/>
  <c r="P70" i="32"/>
  <c r="S70" i="32"/>
  <c r="T70" i="32"/>
  <c r="L70" i="32"/>
  <c r="O70" i="32"/>
  <c r="W70" i="32"/>
  <c r="I70" i="32"/>
  <c r="K70" i="32"/>
  <c r="J70" i="32"/>
  <c r="R70" i="32"/>
  <c r="U70" i="32"/>
  <c r="AA70" i="32"/>
  <c r="V70" i="32"/>
  <c r="N70" i="32"/>
  <c r="X70" i="32"/>
  <c r="H70" i="32"/>
  <c r="Z70" i="32"/>
  <c r="Q70" i="32"/>
  <c r="Y70" i="32"/>
  <c r="M70" i="32"/>
  <c r="AE707" i="32"/>
  <c r="AE708" i="32" s="1"/>
  <c r="Y368" i="32"/>
  <c r="H642" i="32"/>
  <c r="AN706" i="32"/>
  <c r="H441" i="32"/>
  <c r="AM705" i="32"/>
  <c r="N156" i="32"/>
  <c r="H178" i="32"/>
  <c r="N96" i="32"/>
  <c r="P704" i="32"/>
  <c r="U704" i="32"/>
  <c r="H296" i="32"/>
  <c r="N72" i="32"/>
  <c r="N387" i="32"/>
  <c r="BS628" i="31"/>
  <c r="BT628" i="31" s="1"/>
  <c r="K628" i="32"/>
  <c r="S628" i="32"/>
  <c r="U628" i="32"/>
  <c r="L628" i="32"/>
  <c r="W628" i="32"/>
  <c r="O628" i="32"/>
  <c r="X628" i="32"/>
  <c r="J628" i="32"/>
  <c r="R628" i="32"/>
  <c r="P628" i="32"/>
  <c r="I628" i="32"/>
  <c r="AB628" i="32"/>
  <c r="Z628" i="32"/>
  <c r="T628" i="32"/>
  <c r="Q628" i="32"/>
  <c r="AA628" i="32"/>
  <c r="BS348" i="31"/>
  <c r="BT348" i="31" s="1"/>
  <c r="Z348" i="32"/>
  <c r="W348" i="32"/>
  <c r="AA348" i="32"/>
  <c r="AB348" i="32"/>
  <c r="R348" i="32"/>
  <c r="S348" i="32"/>
  <c r="O348" i="32"/>
  <c r="T348" i="32"/>
  <c r="J348" i="32"/>
  <c r="K348" i="32"/>
  <c r="P348" i="32"/>
  <c r="U348" i="32"/>
  <c r="Q348" i="32"/>
  <c r="X348" i="32"/>
  <c r="I348" i="32"/>
  <c r="Y348" i="32"/>
  <c r="N348" i="32"/>
  <c r="H348" i="32"/>
  <c r="L348" i="32"/>
  <c r="V348" i="32"/>
  <c r="M348" i="32"/>
  <c r="BS403" i="31"/>
  <c r="BT403" i="31" s="1"/>
  <c r="I403" i="32"/>
  <c r="AA403" i="32"/>
  <c r="AB403" i="32"/>
  <c r="J403" i="32"/>
  <c r="W403" i="32"/>
  <c r="K403" i="32"/>
  <c r="Z403" i="32"/>
  <c r="Q403" i="32"/>
  <c r="X403" i="32"/>
  <c r="U403" i="32"/>
  <c r="P403" i="32"/>
  <c r="V403" i="32"/>
  <c r="S403" i="32"/>
  <c r="O403" i="32"/>
  <c r="Y403" i="32"/>
  <c r="L403" i="32"/>
  <c r="R403" i="32"/>
  <c r="T403" i="32"/>
  <c r="N403" i="32"/>
  <c r="H403" i="32"/>
  <c r="V210" i="32"/>
  <c r="H490" i="32"/>
  <c r="N441" i="32"/>
  <c r="H570" i="32"/>
  <c r="BS124" i="31"/>
  <c r="BT124" i="31" s="1"/>
  <c r="Z124" i="32"/>
  <c r="U124" i="32"/>
  <c r="X124" i="32"/>
  <c r="I124" i="32"/>
  <c r="Q124" i="32"/>
  <c r="AB124" i="32"/>
  <c r="P124" i="32"/>
  <c r="R124" i="32"/>
  <c r="O124" i="32"/>
  <c r="K124" i="32"/>
  <c r="W124" i="32"/>
  <c r="L124" i="32"/>
  <c r="T124" i="32"/>
  <c r="S124" i="32"/>
  <c r="V124" i="32"/>
  <c r="H124" i="32"/>
  <c r="Y124" i="32"/>
  <c r="N124" i="32"/>
  <c r="AA124" i="32"/>
  <c r="J124" i="32"/>
  <c r="M124" i="32"/>
  <c r="AD706" i="32"/>
  <c r="Y441" i="32"/>
  <c r="H430" i="32"/>
  <c r="AU705" i="32"/>
  <c r="H368" i="32"/>
  <c r="V430" i="32"/>
  <c r="BS700" i="31"/>
  <c r="BT700" i="31" s="1"/>
  <c r="K700" i="32"/>
  <c r="AA700" i="32"/>
  <c r="L700" i="32"/>
  <c r="T700" i="32"/>
  <c r="W700" i="32"/>
  <c r="J700" i="32"/>
  <c r="X700" i="32"/>
  <c r="Q700" i="32"/>
  <c r="S700" i="32"/>
  <c r="Z700" i="32"/>
  <c r="U700" i="32"/>
  <c r="I700" i="32"/>
  <c r="R700" i="32"/>
  <c r="O700" i="32"/>
  <c r="P700" i="32"/>
  <c r="AB700" i="32"/>
  <c r="BS367" i="31"/>
  <c r="BT367" i="31" s="1"/>
  <c r="AB367" i="32"/>
  <c r="K367" i="32"/>
  <c r="U367" i="32"/>
  <c r="AA367" i="32"/>
  <c r="J367" i="32"/>
  <c r="S367" i="32"/>
  <c r="W367" i="32"/>
  <c r="Q367" i="32"/>
  <c r="O367" i="32"/>
  <c r="P367" i="32"/>
  <c r="L367" i="32"/>
  <c r="X367" i="32"/>
  <c r="I367" i="32"/>
  <c r="T367" i="32"/>
  <c r="Z367" i="32"/>
  <c r="R367" i="32"/>
  <c r="H367" i="32"/>
  <c r="Y367" i="32"/>
  <c r="N367" i="32"/>
  <c r="V367" i="32"/>
  <c r="M367" i="32"/>
  <c r="AK705" i="32"/>
  <c r="N472" i="32"/>
  <c r="BS420" i="31"/>
  <c r="BT420" i="31" s="1"/>
  <c r="K420" i="32"/>
  <c r="S420" i="32"/>
  <c r="Z420" i="32"/>
  <c r="J420" i="32"/>
  <c r="I420" i="32"/>
  <c r="P420" i="32"/>
  <c r="X420" i="32"/>
  <c r="R420" i="32"/>
  <c r="O420" i="32"/>
  <c r="W420" i="32"/>
  <c r="U420" i="32"/>
  <c r="L420" i="32"/>
  <c r="Q420" i="32"/>
  <c r="AB420" i="32"/>
  <c r="T420" i="32"/>
  <c r="AA420" i="32"/>
  <c r="AV706" i="32"/>
  <c r="V420" i="32"/>
  <c r="X704" i="32"/>
  <c r="N296" i="32"/>
  <c r="H420" i="32"/>
  <c r="AH705" i="32"/>
  <c r="K519" i="32"/>
  <c r="AB519" i="32"/>
  <c r="P519" i="32"/>
  <c r="U519" i="32"/>
  <c r="S519" i="32"/>
  <c r="Z519" i="32"/>
  <c r="T519" i="32"/>
  <c r="L519" i="32"/>
  <c r="Q519" i="32"/>
  <c r="O519" i="32"/>
  <c r="W519" i="32"/>
  <c r="J519" i="32"/>
  <c r="AA519" i="32"/>
  <c r="R519" i="32"/>
  <c r="I519" i="32"/>
  <c r="X519" i="32"/>
  <c r="G520" i="31"/>
  <c r="G707" i="31"/>
  <c r="G708" i="31" s="1"/>
  <c r="BS708" i="31" s="1"/>
  <c r="BT708" i="31" s="1"/>
  <c r="Q34" i="32"/>
  <c r="R34" i="32"/>
  <c r="S34" i="32"/>
  <c r="K34" i="32"/>
  <c r="O34" i="32"/>
  <c r="X34" i="32"/>
  <c r="U34" i="32"/>
  <c r="L34" i="32"/>
  <c r="AA34" i="32"/>
  <c r="J34" i="32"/>
  <c r="Z34" i="32"/>
  <c r="I34" i="32"/>
  <c r="AB34" i="32"/>
  <c r="P34" i="32"/>
  <c r="T34" i="32"/>
  <c r="W34" i="32"/>
  <c r="M519" i="32"/>
  <c r="M430" i="32"/>
  <c r="BS429" i="31"/>
  <c r="BT429" i="31" s="1"/>
  <c r="U429" i="32"/>
  <c r="J429" i="32"/>
  <c r="X429" i="32"/>
  <c r="W429" i="32"/>
  <c r="O429" i="32"/>
  <c r="R429" i="32"/>
  <c r="Z429" i="32"/>
  <c r="L429" i="32"/>
  <c r="AA429" i="32"/>
  <c r="I429" i="32"/>
  <c r="P429" i="32"/>
  <c r="S429" i="32"/>
  <c r="Q429" i="32"/>
  <c r="T429" i="32"/>
  <c r="AB429" i="32"/>
  <c r="K429" i="32"/>
  <c r="H429" i="32"/>
  <c r="N429" i="32"/>
  <c r="Y429" i="32"/>
  <c r="V429" i="32"/>
  <c r="M429" i="32"/>
  <c r="M441" i="32"/>
  <c r="BS419" i="31"/>
  <c r="BT419" i="31" s="1"/>
  <c r="J419" i="32"/>
  <c r="AB419" i="32"/>
  <c r="S419" i="32"/>
  <c r="W419" i="32"/>
  <c r="R419" i="32"/>
  <c r="O419" i="32"/>
  <c r="L419" i="32"/>
  <c r="I419" i="32"/>
  <c r="K419" i="32"/>
  <c r="Q419" i="32"/>
  <c r="T419" i="32"/>
  <c r="X419" i="32"/>
  <c r="P419" i="32"/>
  <c r="U419" i="32"/>
  <c r="Z419" i="32"/>
  <c r="AA419" i="32"/>
  <c r="Y419" i="32"/>
  <c r="V419" i="32"/>
  <c r="N419" i="32"/>
  <c r="H419" i="32"/>
  <c r="M419" i="32"/>
  <c r="AL706" i="32"/>
  <c r="H519" i="32"/>
  <c r="N628" i="32"/>
  <c r="N490" i="32"/>
  <c r="AP705" i="32"/>
  <c r="Y405" i="32"/>
  <c r="Z704" i="32"/>
  <c r="Q704" i="32"/>
  <c r="AI441" i="32"/>
  <c r="AR441" i="32"/>
  <c r="AJ441" i="32"/>
  <c r="AN441" i="32"/>
  <c r="AQ441" i="32"/>
  <c r="AU441" i="32"/>
  <c r="AS441" i="32"/>
  <c r="BW441" i="31"/>
  <c r="BX441" i="31" s="1"/>
  <c r="AV441" i="32"/>
  <c r="AL441" i="32"/>
  <c r="AP441" i="32"/>
  <c r="AH441" i="32"/>
  <c r="AO441" i="32"/>
  <c r="AM441" i="32"/>
  <c r="V519" i="32"/>
  <c r="AU706" i="32"/>
  <c r="BS555" i="31"/>
  <c r="BT555" i="31" s="1"/>
  <c r="K555" i="32"/>
  <c r="J555" i="32"/>
  <c r="P555" i="32"/>
  <c r="I555" i="32"/>
  <c r="T555" i="32"/>
  <c r="Z555" i="32"/>
  <c r="L555" i="32"/>
  <c r="O555" i="32"/>
  <c r="W555" i="32"/>
  <c r="AA555" i="32"/>
  <c r="Q555" i="32"/>
  <c r="U555" i="32"/>
  <c r="R555" i="32"/>
  <c r="AB555" i="32"/>
  <c r="S555" i="32"/>
  <c r="X555" i="32"/>
  <c r="AL34" i="32"/>
  <c r="AS34" i="32"/>
  <c r="AQ34" i="32"/>
  <c r="AI34" i="32"/>
  <c r="AN34" i="32"/>
  <c r="AJ34" i="32"/>
  <c r="AO34" i="32"/>
  <c r="AU34" i="32"/>
  <c r="AM34" i="32"/>
  <c r="AH34" i="32"/>
  <c r="AP34" i="32"/>
  <c r="AV34" i="32"/>
  <c r="AR34" i="32"/>
  <c r="W704" i="32"/>
  <c r="BS209" i="31"/>
  <c r="BT209" i="31" s="1"/>
  <c r="S209" i="32"/>
  <c r="R209" i="32"/>
  <c r="Z209" i="32"/>
  <c r="I209" i="32"/>
  <c r="K209" i="32"/>
  <c r="AA209" i="32"/>
  <c r="U209" i="32"/>
  <c r="L209" i="32"/>
  <c r="Q209" i="32"/>
  <c r="O209" i="32"/>
  <c r="X209" i="32"/>
  <c r="P209" i="32"/>
  <c r="W209" i="32"/>
  <c r="AB209" i="32"/>
  <c r="J209" i="32"/>
  <c r="N209" i="32"/>
  <c r="H209" i="32"/>
  <c r="Y209" i="32"/>
  <c r="T209" i="32"/>
  <c r="V209" i="32"/>
  <c r="M209" i="32"/>
  <c r="AM706" i="32"/>
  <c r="V704" i="32"/>
  <c r="BS156" i="31"/>
  <c r="BT156" i="31" s="1"/>
  <c r="R156" i="32"/>
  <c r="K156" i="32"/>
  <c r="AB156" i="32"/>
  <c r="I156" i="32"/>
  <c r="Z156" i="32"/>
  <c r="X156" i="32"/>
  <c r="J156" i="32"/>
  <c r="S156" i="32"/>
  <c r="T156" i="32"/>
  <c r="O156" i="32"/>
  <c r="AA156" i="32"/>
  <c r="L156" i="32"/>
  <c r="W156" i="32"/>
  <c r="Q156" i="32"/>
  <c r="P156" i="32"/>
  <c r="U156" i="32"/>
  <c r="BK707" i="31"/>
  <c r="BK708" i="31" s="1"/>
  <c r="BS177" i="31"/>
  <c r="BT177" i="31" s="1"/>
  <c r="T177" i="32"/>
  <c r="P177" i="32"/>
  <c r="Q177" i="32"/>
  <c r="U177" i="32"/>
  <c r="X177" i="32"/>
  <c r="R177" i="32"/>
  <c r="AB177" i="32"/>
  <c r="K177" i="32"/>
  <c r="Z177" i="32"/>
  <c r="J177" i="32"/>
  <c r="AA177" i="32"/>
  <c r="W177" i="32"/>
  <c r="L177" i="32"/>
  <c r="H177" i="32"/>
  <c r="N177" i="32"/>
  <c r="V177" i="32"/>
  <c r="I177" i="32"/>
  <c r="Y177" i="32"/>
  <c r="O177" i="32"/>
  <c r="S177" i="32"/>
  <c r="AO706" i="32"/>
  <c r="N700" i="32"/>
  <c r="BS243" i="31"/>
  <c r="BT243" i="31" s="1"/>
  <c r="K243" i="32"/>
  <c r="O243" i="32"/>
  <c r="Z243" i="32"/>
  <c r="W243" i="32"/>
  <c r="Y243" i="32"/>
  <c r="P243" i="32"/>
  <c r="T243" i="32"/>
  <c r="X243" i="32"/>
  <c r="AA243" i="32"/>
  <c r="J243" i="32"/>
  <c r="AB243" i="32"/>
  <c r="Q243" i="32"/>
  <c r="L243" i="32"/>
  <c r="U243" i="32"/>
  <c r="R243" i="32"/>
  <c r="I243" i="32"/>
  <c r="S243" i="32"/>
  <c r="BS305" i="31"/>
  <c r="BT305" i="31" s="1"/>
  <c r="P305" i="32"/>
  <c r="L305" i="32"/>
  <c r="X305" i="32"/>
  <c r="W305" i="32"/>
  <c r="I305" i="32"/>
  <c r="U305" i="32"/>
  <c r="T305" i="32"/>
  <c r="S305" i="32"/>
  <c r="AA305" i="32"/>
  <c r="AB305" i="32"/>
  <c r="R305" i="32"/>
  <c r="J305" i="32"/>
  <c r="Z305" i="32"/>
  <c r="Q305" i="32"/>
  <c r="O305" i="32"/>
  <c r="K305" i="32"/>
  <c r="N305" i="32"/>
  <c r="Y305" i="32"/>
  <c r="V305" i="32"/>
  <c r="H305" i="32"/>
  <c r="M305" i="32"/>
  <c r="Y472" i="32"/>
  <c r="AS705" i="32"/>
  <c r="BS349" i="31"/>
  <c r="BT349" i="31" s="1"/>
  <c r="K349" i="32"/>
  <c r="X349" i="32"/>
  <c r="L349" i="32"/>
  <c r="W349" i="32"/>
  <c r="AB349" i="32"/>
  <c r="T349" i="32"/>
  <c r="I349" i="32"/>
  <c r="J349" i="32"/>
  <c r="P349" i="32"/>
  <c r="AA349" i="32"/>
  <c r="Z349" i="32"/>
  <c r="O349" i="32"/>
  <c r="R349" i="32"/>
  <c r="S349" i="32"/>
  <c r="Q349" i="32"/>
  <c r="U349" i="32"/>
  <c r="BS613" i="31"/>
  <c r="BT613" i="31" s="1"/>
  <c r="K613" i="32"/>
  <c r="T613" i="32"/>
  <c r="AB613" i="32"/>
  <c r="W613" i="32"/>
  <c r="Z613" i="32"/>
  <c r="X613" i="32"/>
  <c r="R613" i="32"/>
  <c r="P613" i="32"/>
  <c r="I613" i="32"/>
  <c r="S613" i="32"/>
  <c r="Q613" i="32"/>
  <c r="AA613" i="32"/>
  <c r="O613" i="32"/>
  <c r="J613" i="32"/>
  <c r="L613" i="32"/>
  <c r="U613" i="32"/>
  <c r="BS256" i="31"/>
  <c r="BT256" i="31" s="1"/>
  <c r="K256" i="32"/>
  <c r="Z256" i="32"/>
  <c r="O256" i="32"/>
  <c r="AA256" i="32"/>
  <c r="J256" i="32"/>
  <c r="T256" i="32"/>
  <c r="S256" i="32"/>
  <c r="R256" i="32"/>
  <c r="P256" i="32"/>
  <c r="X256" i="32"/>
  <c r="W256" i="32"/>
  <c r="I256" i="32"/>
  <c r="U256" i="32"/>
  <c r="AB256" i="32"/>
  <c r="Q256" i="32"/>
  <c r="L256" i="32"/>
  <c r="BS405" i="31"/>
  <c r="BT405" i="31" s="1"/>
  <c r="K405" i="32"/>
  <c r="L405" i="32"/>
  <c r="P405" i="32"/>
  <c r="W405" i="32"/>
  <c r="X405" i="32"/>
  <c r="S405" i="32"/>
  <c r="AB405" i="32"/>
  <c r="R405" i="32"/>
  <c r="Z405" i="32"/>
  <c r="O405" i="32"/>
  <c r="U405" i="32"/>
  <c r="I405" i="32"/>
  <c r="T405" i="32"/>
  <c r="Q405" i="32"/>
  <c r="AA405" i="32"/>
  <c r="J405" i="32"/>
  <c r="M490" i="32"/>
  <c r="V72" i="32"/>
  <c r="AR706" i="32"/>
  <c r="Y490" i="32"/>
  <c r="V642" i="32"/>
  <c r="V387" i="32"/>
  <c r="V472" i="32"/>
  <c r="BS461" i="31"/>
  <c r="BT461" i="31" s="1"/>
  <c r="K461" i="32"/>
  <c r="R461" i="32"/>
  <c r="L461" i="32"/>
  <c r="P461" i="32"/>
  <c r="X461" i="32"/>
  <c r="I461" i="32"/>
  <c r="Q461" i="32"/>
  <c r="J461" i="32"/>
  <c r="T461" i="32"/>
  <c r="AB461" i="32"/>
  <c r="S461" i="32"/>
  <c r="AA461" i="32"/>
  <c r="W461" i="32"/>
  <c r="U461" i="32"/>
  <c r="Z461" i="32"/>
  <c r="O461" i="32"/>
  <c r="Y519" i="32"/>
  <c r="Y387" i="32"/>
  <c r="M155" i="32"/>
  <c r="N519" i="32"/>
  <c r="V628" i="32"/>
  <c r="Y642" i="32"/>
  <c r="AA704" i="32"/>
  <c r="I704" i="32"/>
  <c r="V570" i="32"/>
  <c r="H405" i="32"/>
  <c r="V178" i="32"/>
  <c r="N34" i="32"/>
  <c r="BS210" i="31"/>
  <c r="BT210" i="31" s="1"/>
  <c r="K210" i="32"/>
  <c r="T210" i="32"/>
  <c r="AB210" i="32"/>
  <c r="U210" i="32"/>
  <c r="Q210" i="32"/>
  <c r="S210" i="32"/>
  <c r="O210" i="32"/>
  <c r="R210" i="32"/>
  <c r="W210" i="32"/>
  <c r="Z210" i="32"/>
  <c r="AA210" i="32"/>
  <c r="I210" i="32"/>
  <c r="P210" i="32"/>
  <c r="L210" i="32"/>
  <c r="X210" i="32"/>
  <c r="J210" i="32"/>
  <c r="AK706" i="32"/>
  <c r="L704" i="32"/>
  <c r="Y210" i="32"/>
  <c r="J704" i="32"/>
  <c r="BS368" i="31"/>
  <c r="BT368" i="31" s="1"/>
  <c r="K368" i="32"/>
  <c r="W368" i="32"/>
  <c r="AB368" i="32"/>
  <c r="I368" i="32"/>
  <c r="U368" i="32"/>
  <c r="L368" i="32"/>
  <c r="Q368" i="32"/>
  <c r="J368" i="32"/>
  <c r="X368" i="32"/>
  <c r="T368" i="32"/>
  <c r="O368" i="32"/>
  <c r="P368" i="32"/>
  <c r="Z368" i="32"/>
  <c r="AA368" i="32"/>
  <c r="R368" i="32"/>
  <c r="S368" i="32"/>
  <c r="AO705" i="32"/>
  <c r="AD34" i="32"/>
  <c r="AT34" i="32"/>
  <c r="T704" i="32"/>
  <c r="BS141" i="31"/>
  <c r="BT141" i="31" s="1"/>
  <c r="K141" i="32"/>
  <c r="AA141" i="32"/>
  <c r="U141" i="32"/>
  <c r="I141" i="32"/>
  <c r="R141" i="32"/>
  <c r="Q141" i="32"/>
  <c r="AB141" i="32"/>
  <c r="T141" i="32"/>
  <c r="S141" i="32"/>
  <c r="L141" i="32"/>
  <c r="Z141" i="32"/>
  <c r="P141" i="32"/>
  <c r="W141" i="32"/>
  <c r="J141" i="32"/>
  <c r="X141" i="32"/>
  <c r="O141" i="32"/>
  <c r="Y704" i="32"/>
  <c r="BS190" i="31"/>
  <c r="BT190" i="31" s="1"/>
  <c r="U190" i="32"/>
  <c r="K190" i="32"/>
  <c r="P190" i="32"/>
  <c r="X190" i="32"/>
  <c r="W190" i="32"/>
  <c r="AB190" i="32"/>
  <c r="S190" i="32"/>
  <c r="I190" i="32"/>
  <c r="R190" i="32"/>
  <c r="T190" i="32"/>
  <c r="Z190" i="32"/>
  <c r="L190" i="32"/>
  <c r="AA190" i="32"/>
  <c r="J190" i="32"/>
  <c r="O190" i="32"/>
  <c r="Q190" i="32"/>
  <c r="BS627" i="31"/>
  <c r="BT627" i="31" s="1"/>
  <c r="T627" i="32"/>
  <c r="U627" i="32"/>
  <c r="P627" i="32"/>
  <c r="AB627" i="32"/>
  <c r="Z627" i="32"/>
  <c r="X627" i="32"/>
  <c r="Q627" i="32"/>
  <c r="O627" i="32"/>
  <c r="S627" i="32"/>
  <c r="J627" i="32"/>
  <c r="K627" i="32"/>
  <c r="I627" i="32"/>
  <c r="W627" i="32"/>
  <c r="L627" i="32"/>
  <c r="R627" i="32"/>
  <c r="AA627" i="32"/>
  <c r="H627" i="32"/>
  <c r="Y627" i="32"/>
  <c r="N627" i="32"/>
  <c r="M627" i="32"/>
  <c r="V627" i="32"/>
  <c r="AQ705" i="32"/>
  <c r="N704" i="32"/>
  <c r="BS296" i="31"/>
  <c r="BT296" i="31" s="1"/>
  <c r="K296" i="32"/>
  <c r="L296" i="32"/>
  <c r="J296" i="32"/>
  <c r="P296" i="32"/>
  <c r="T296" i="32"/>
  <c r="O296" i="32"/>
  <c r="Z296" i="32"/>
  <c r="S296" i="32"/>
  <c r="U296" i="32"/>
  <c r="I296" i="32"/>
  <c r="Q296" i="32"/>
  <c r="X296" i="32"/>
  <c r="AA296" i="32"/>
  <c r="R296" i="32"/>
  <c r="W296" i="32"/>
  <c r="AB296" i="32"/>
  <c r="BS640" i="31"/>
  <c r="BT640" i="31" s="1"/>
  <c r="U640" i="32"/>
  <c r="K640" i="32"/>
  <c r="S640" i="32"/>
  <c r="J640" i="32"/>
  <c r="R640" i="32"/>
  <c r="L640" i="32"/>
  <c r="Q640" i="32"/>
  <c r="P640" i="32"/>
  <c r="AB640" i="32"/>
  <c r="I640" i="32"/>
  <c r="W640" i="32"/>
  <c r="AA640" i="32"/>
  <c r="V640" i="32"/>
  <c r="Z640" i="32"/>
  <c r="O640" i="32"/>
  <c r="X640" i="32"/>
  <c r="T640" i="32"/>
  <c r="H640" i="32"/>
  <c r="Y640" i="32"/>
  <c r="N640" i="32"/>
  <c r="BS140" i="31"/>
  <c r="BT140" i="31" s="1"/>
  <c r="U140" i="32"/>
  <c r="T140" i="32"/>
  <c r="W140" i="32"/>
  <c r="X140" i="32"/>
  <c r="R140" i="32"/>
  <c r="I140" i="32"/>
  <c r="AB140" i="32"/>
  <c r="Z140" i="32"/>
  <c r="Q140" i="32"/>
  <c r="K140" i="32"/>
  <c r="O140" i="32"/>
  <c r="S140" i="32"/>
  <c r="Y140" i="32"/>
  <c r="L140" i="32"/>
  <c r="H140" i="32"/>
  <c r="AA140" i="32"/>
  <c r="P140" i="32"/>
  <c r="J140" i="32"/>
  <c r="N140" i="32"/>
  <c r="V140" i="32"/>
  <c r="O704" i="32"/>
  <c r="BS541" i="31"/>
  <c r="BT541" i="31" s="1"/>
  <c r="K541" i="32"/>
  <c r="W541" i="32"/>
  <c r="J541" i="32"/>
  <c r="L541" i="32"/>
  <c r="AA541" i="32"/>
  <c r="R541" i="32"/>
  <c r="I541" i="32"/>
  <c r="T541" i="32"/>
  <c r="S541" i="32"/>
  <c r="U541" i="32"/>
  <c r="X541" i="32"/>
  <c r="Z541" i="32"/>
  <c r="Q541" i="32"/>
  <c r="P541" i="32"/>
  <c r="O541" i="32"/>
  <c r="AB541" i="32"/>
  <c r="BS125" i="31"/>
  <c r="BT125" i="31" s="1"/>
  <c r="K125" i="32"/>
  <c r="S125" i="32"/>
  <c r="X125" i="32"/>
  <c r="Z125" i="32"/>
  <c r="P125" i="32"/>
  <c r="O125" i="32"/>
  <c r="AB125" i="32"/>
  <c r="W125" i="32"/>
  <c r="U125" i="32"/>
  <c r="R125" i="32"/>
  <c r="Q125" i="32"/>
  <c r="I125" i="32"/>
  <c r="AA125" i="32"/>
  <c r="T125" i="32"/>
  <c r="J125" i="32"/>
  <c r="L125" i="32"/>
  <c r="K113" i="32"/>
  <c r="S113" i="32"/>
  <c r="I113" i="32"/>
  <c r="Q113" i="32"/>
  <c r="L113" i="32"/>
  <c r="T113" i="32"/>
  <c r="AB113" i="32"/>
  <c r="P113" i="32"/>
  <c r="W113" i="32"/>
  <c r="AA113" i="32"/>
  <c r="R113" i="32"/>
  <c r="Z113" i="32"/>
  <c r="X113" i="32"/>
  <c r="O113" i="32"/>
  <c r="J113" i="32"/>
  <c r="U113" i="32"/>
  <c r="M296" i="32"/>
  <c r="BS112" i="31"/>
  <c r="BT112" i="31" s="1"/>
  <c r="O112" i="32"/>
  <c r="L112" i="32"/>
  <c r="AA112" i="32"/>
  <c r="Q112" i="32"/>
  <c r="K112" i="32"/>
  <c r="U112" i="32"/>
  <c r="T112" i="32"/>
  <c r="AB112" i="32"/>
  <c r="Z112" i="32"/>
  <c r="S112" i="32"/>
  <c r="J112" i="32"/>
  <c r="I112" i="32"/>
  <c r="W112" i="32"/>
  <c r="P112" i="32"/>
  <c r="R112" i="32"/>
  <c r="X112" i="32"/>
  <c r="N112" i="32"/>
  <c r="V112" i="32"/>
  <c r="H112" i="32"/>
  <c r="Y112" i="32"/>
  <c r="M96" i="32"/>
  <c r="M113" i="32"/>
  <c r="BS489" i="31"/>
  <c r="BT489" i="31" s="1"/>
  <c r="O489" i="32"/>
  <c r="R489" i="32"/>
  <c r="X489" i="32"/>
  <c r="J489" i="32"/>
  <c r="P489" i="32"/>
  <c r="W489" i="32"/>
  <c r="L489" i="32"/>
  <c r="AA489" i="32"/>
  <c r="I489" i="32"/>
  <c r="AB489" i="32"/>
  <c r="Q489" i="32"/>
  <c r="T489" i="32"/>
  <c r="S489" i="32"/>
  <c r="U489" i="32"/>
  <c r="K489" i="32"/>
  <c r="Z489" i="32"/>
  <c r="Y489" i="32"/>
  <c r="N489" i="32"/>
  <c r="H489" i="32"/>
  <c r="V489" i="32"/>
  <c r="M489" i="32"/>
  <c r="M613" i="32"/>
  <c r="M570" i="32"/>
  <c r="AJ706" i="32"/>
  <c r="Y628" i="32"/>
  <c r="H210" i="32"/>
  <c r="N430" i="32"/>
  <c r="Y141" i="32"/>
  <c r="H72" i="32"/>
  <c r="H349" i="32"/>
  <c r="AI705" i="32"/>
  <c r="N642" i="32"/>
  <c r="AB704" i="32"/>
  <c r="N243" i="32"/>
  <c r="V441" i="32"/>
  <c r="BJ94" i="31"/>
  <c r="BJ112" i="31"/>
  <c r="BJ611" i="31"/>
  <c r="BJ385" i="31"/>
  <c r="AC677" i="31"/>
  <c r="AC421" i="31"/>
  <c r="AC643" i="31"/>
  <c r="AC655" i="31"/>
  <c r="AC571" i="31"/>
  <c r="AC388" i="31"/>
  <c r="BL476" i="31"/>
  <c r="BL680" i="31"/>
  <c r="BL27" i="31"/>
  <c r="BJ295" i="31"/>
  <c r="AC707" i="31"/>
  <c r="BW34" i="31"/>
  <c r="BX34" i="31" s="1"/>
  <c r="BL404" i="31"/>
  <c r="BL401" i="31"/>
  <c r="BJ403" i="31"/>
  <c r="AC614" i="31"/>
  <c r="AC191" i="31"/>
  <c r="AC406" i="31"/>
  <c r="AC598" i="31"/>
  <c r="AC664" i="31"/>
  <c r="BL160" i="31"/>
  <c r="BJ677" i="31"/>
  <c r="BJ676" i="31"/>
  <c r="BL578" i="31"/>
  <c r="BJ70" i="31"/>
  <c r="BJ640" i="31"/>
  <c r="BJ471" i="31"/>
  <c r="AC73" i="31"/>
  <c r="AC126" i="31"/>
  <c r="AC157" i="31"/>
  <c r="AC491" i="31"/>
  <c r="M707" i="31"/>
  <c r="M708" i="31" s="1"/>
  <c r="BJ439" i="31"/>
  <c r="BL8" i="31"/>
  <c r="BL704" i="31" s="1"/>
  <c r="BJ664" i="31"/>
  <c r="BJ663" i="31"/>
  <c r="AC701" i="31"/>
  <c r="BJ569" i="31"/>
  <c r="AC211" i="31"/>
  <c r="AC179" i="31"/>
  <c r="AC473" i="31"/>
  <c r="AC114" i="31"/>
  <c r="AC142" i="31"/>
  <c r="BJ704" i="31"/>
  <c r="BJ419" i="31"/>
  <c r="BJ698" i="31"/>
  <c r="BL596" i="31"/>
  <c r="BL594" i="31"/>
  <c r="BJ489" i="31"/>
  <c r="BL62" i="31"/>
  <c r="BJ177" i="31"/>
  <c r="AC542" i="31"/>
  <c r="AC629" i="31"/>
  <c r="AC244" i="31"/>
  <c r="AC520" i="31"/>
  <c r="AC462" i="31"/>
  <c r="AC350" i="31"/>
  <c r="BS34" i="31"/>
  <c r="BT34" i="31" s="1"/>
  <c r="BL9" i="31"/>
  <c r="AC257" i="31"/>
  <c r="BJ208" i="31"/>
  <c r="BJ188" i="31"/>
  <c r="BP7" i="31"/>
  <c r="BJ655" i="31"/>
  <c r="BJ654" i="31"/>
  <c r="BJ33" i="31"/>
  <c r="BJ539" i="31"/>
  <c r="BJ553" i="31"/>
  <c r="AC431" i="31"/>
  <c r="AC690" i="31"/>
  <c r="AC556" i="31"/>
  <c r="AC369" i="31"/>
  <c r="AC297" i="31"/>
  <c r="AC35" i="31"/>
  <c r="BJ687" i="31"/>
  <c r="BS70" i="31"/>
  <c r="BT70" i="31" s="1"/>
  <c r="G705" i="31"/>
  <c r="BS705" i="31" s="1"/>
  <c r="BT705" i="31" s="1"/>
  <c r="G706" i="31"/>
  <c r="BS706" i="31" s="1"/>
  <c r="BT706" i="31" s="1"/>
  <c r="AD442" i="32" l="1"/>
  <c r="AT442" i="32"/>
  <c r="AS442" i="32"/>
  <c r="AV442" i="32"/>
  <c r="AP442" i="32"/>
  <c r="AM442" i="32"/>
  <c r="AI442" i="32"/>
  <c r="AN442" i="32"/>
  <c r="AR442" i="32"/>
  <c r="AH442" i="32"/>
  <c r="AJ442" i="32"/>
  <c r="AQ442" i="32"/>
  <c r="BW442" i="31"/>
  <c r="BX442" i="31" s="1"/>
  <c r="AU442" i="32"/>
  <c r="AL442" i="32"/>
  <c r="AO442" i="32"/>
  <c r="BL123" i="31"/>
  <c r="BL418" i="31"/>
  <c r="BJ519" i="31"/>
  <c r="AP97" i="32"/>
  <c r="BL347" i="31"/>
  <c r="BL626" i="31"/>
  <c r="BL304" i="31"/>
  <c r="BL674" i="31"/>
  <c r="BL520" i="31"/>
  <c r="BJ35" i="31"/>
  <c r="AH97" i="32"/>
  <c r="AU97" i="32"/>
  <c r="AK97" i="32"/>
  <c r="AQ97" i="32"/>
  <c r="AD97" i="32"/>
  <c r="AO97" i="32"/>
  <c r="AM97" i="32"/>
  <c r="AL97" i="32"/>
  <c r="AJ97" i="32"/>
  <c r="AS97" i="32"/>
  <c r="AR97" i="32"/>
  <c r="AI97" i="32"/>
  <c r="AN97" i="32"/>
  <c r="AV97" i="32"/>
  <c r="BW97" i="31"/>
  <c r="BX97" i="31" s="1"/>
  <c r="BJ520" i="31"/>
  <c r="AD707" i="32"/>
  <c r="AD708" i="32" s="1"/>
  <c r="BW307" i="31"/>
  <c r="BX307" i="31" s="1"/>
  <c r="AM307" i="32"/>
  <c r="AL307" i="32"/>
  <c r="M705" i="32"/>
  <c r="AR307" i="32"/>
  <c r="AV307" i="32"/>
  <c r="AJ307" i="32"/>
  <c r="AD307" i="32"/>
  <c r="AS307" i="32"/>
  <c r="AU307" i="32"/>
  <c r="AO307" i="32"/>
  <c r="AH307" i="32"/>
  <c r="AP307" i="32"/>
  <c r="AQ307" i="32"/>
  <c r="AI307" i="32"/>
  <c r="AT307" i="32"/>
  <c r="AN307" i="32"/>
  <c r="G677" i="31"/>
  <c r="M677" i="32" s="1"/>
  <c r="G598" i="31"/>
  <c r="T598" i="32" s="1"/>
  <c r="BL661" i="31"/>
  <c r="G655" i="31"/>
  <c r="U655" i="32" s="1"/>
  <c r="G462" i="31"/>
  <c r="M462" i="32" s="1"/>
  <c r="BL677" i="31"/>
  <c r="AK707" i="32"/>
  <c r="AK708" i="32" s="1"/>
  <c r="L705" i="32"/>
  <c r="G690" i="31"/>
  <c r="M690" i="32" s="1"/>
  <c r="AT707" i="32"/>
  <c r="AT708" i="32" s="1"/>
  <c r="T705" i="32"/>
  <c r="AP707" i="32"/>
  <c r="AP708" i="32" s="1"/>
  <c r="J705" i="32"/>
  <c r="G643" i="31"/>
  <c r="M643" i="32" s="1"/>
  <c r="AH707" i="32"/>
  <c r="AH708" i="32" s="1"/>
  <c r="U706" i="32"/>
  <c r="AV707" i="32"/>
  <c r="AV708" i="32" s="1"/>
  <c r="V706" i="32"/>
  <c r="N706" i="32"/>
  <c r="N705" i="32"/>
  <c r="S705" i="32"/>
  <c r="I706" i="32"/>
  <c r="R705" i="32"/>
  <c r="K705" i="32"/>
  <c r="J706" i="32"/>
  <c r="BJ461" i="31"/>
  <c r="Y705" i="32"/>
  <c r="I705" i="32"/>
  <c r="X706" i="32"/>
  <c r="S706" i="32"/>
  <c r="Q705" i="32"/>
  <c r="W705" i="32"/>
  <c r="Y707" i="32"/>
  <c r="Y708" i="32" s="1"/>
  <c r="H707" i="32"/>
  <c r="H708" i="32" s="1"/>
  <c r="R706" i="32"/>
  <c r="BJ705" i="31"/>
  <c r="M707" i="32"/>
  <c r="M708" i="32" s="1"/>
  <c r="Z706" i="32"/>
  <c r="O706" i="32"/>
  <c r="AB705" i="32"/>
  <c r="AA705" i="32"/>
  <c r="Z705" i="32"/>
  <c r="O705" i="32"/>
  <c r="Y706" i="32"/>
  <c r="AB706" i="32"/>
  <c r="P705" i="32"/>
  <c r="P706" i="32"/>
  <c r="AS707" i="32"/>
  <c r="AS708" i="32" s="1"/>
  <c r="L706" i="32"/>
  <c r="K706" i="32"/>
  <c r="Q706" i="32"/>
  <c r="W706" i="32"/>
  <c r="U705" i="32"/>
  <c r="V707" i="32"/>
  <c r="V708" i="32" s="1"/>
  <c r="H706" i="32"/>
  <c r="T706" i="32"/>
  <c r="M706" i="32"/>
  <c r="AR707" i="32"/>
  <c r="AR708" i="32" s="1"/>
  <c r="X705" i="32"/>
  <c r="BS520" i="31"/>
  <c r="BT520" i="31" s="1"/>
  <c r="Q520" i="32"/>
  <c r="L520" i="32"/>
  <c r="I520" i="32"/>
  <c r="J520" i="32"/>
  <c r="Z520" i="32"/>
  <c r="O520" i="32"/>
  <c r="K520" i="32"/>
  <c r="AA520" i="32"/>
  <c r="T520" i="32"/>
  <c r="U520" i="32"/>
  <c r="R520" i="32"/>
  <c r="S520" i="32"/>
  <c r="X520" i="32"/>
  <c r="W520" i="32"/>
  <c r="AB520" i="32"/>
  <c r="P520" i="32"/>
  <c r="Y520" i="32"/>
  <c r="N520" i="32"/>
  <c r="H520" i="32"/>
  <c r="V520" i="32"/>
  <c r="M520" i="32"/>
  <c r="BW211" i="31"/>
  <c r="BX211" i="31" s="1"/>
  <c r="AI211" i="32"/>
  <c r="AR211" i="32"/>
  <c r="AV211" i="32"/>
  <c r="AS211" i="32"/>
  <c r="AH211" i="32"/>
  <c r="AP211" i="32"/>
  <c r="AQ211" i="32"/>
  <c r="AU211" i="32"/>
  <c r="AL211" i="32"/>
  <c r="AM211" i="32"/>
  <c r="AO211" i="32"/>
  <c r="AN211" i="32"/>
  <c r="AJ211" i="32"/>
  <c r="AD211" i="32"/>
  <c r="AK211" i="32"/>
  <c r="AT211" i="32"/>
  <c r="BW257" i="31"/>
  <c r="BX257" i="31" s="1"/>
  <c r="AO257" i="32"/>
  <c r="AN257" i="32"/>
  <c r="AV257" i="32"/>
  <c r="AQ257" i="32"/>
  <c r="AH257" i="32"/>
  <c r="AL257" i="32"/>
  <c r="AS257" i="32"/>
  <c r="AP257" i="32"/>
  <c r="AM257" i="32"/>
  <c r="AR257" i="32"/>
  <c r="AI257" i="32"/>
  <c r="AJ257" i="32"/>
  <c r="AU257" i="32"/>
  <c r="AK257" i="32"/>
  <c r="AT257" i="32"/>
  <c r="AD257" i="32"/>
  <c r="AL707" i="32"/>
  <c r="AL708" i="32" s="1"/>
  <c r="BS707" i="31"/>
  <c r="BT707" i="31" s="1"/>
  <c r="BW542" i="31"/>
  <c r="BX542" i="31" s="1"/>
  <c r="AN542" i="32"/>
  <c r="AL542" i="32"/>
  <c r="AJ542" i="32"/>
  <c r="AO542" i="32"/>
  <c r="AR542" i="32"/>
  <c r="AV542" i="32"/>
  <c r="AU542" i="32"/>
  <c r="AM542" i="32"/>
  <c r="AQ542" i="32"/>
  <c r="AI542" i="32"/>
  <c r="AH542" i="32"/>
  <c r="AP542" i="32"/>
  <c r="AS542" i="32"/>
  <c r="AD542" i="32"/>
  <c r="AT542" i="32"/>
  <c r="AK542" i="32"/>
  <c r="BW491" i="31"/>
  <c r="BX491" i="31" s="1"/>
  <c r="AM491" i="32"/>
  <c r="AS491" i="32"/>
  <c r="AL491" i="32"/>
  <c r="AV491" i="32"/>
  <c r="AQ491" i="32"/>
  <c r="AP491" i="32"/>
  <c r="AI491" i="32"/>
  <c r="AO491" i="32"/>
  <c r="AU491" i="32"/>
  <c r="AH491" i="32"/>
  <c r="AJ491" i="32"/>
  <c r="AN491" i="32"/>
  <c r="AR491" i="32"/>
  <c r="AD491" i="32"/>
  <c r="AT491" i="32"/>
  <c r="AK491" i="32"/>
  <c r="BW421" i="31"/>
  <c r="BX421" i="31" s="1"/>
  <c r="AS421" i="32"/>
  <c r="AL421" i="32"/>
  <c r="AR421" i="32"/>
  <c r="AQ421" i="32"/>
  <c r="AP421" i="32"/>
  <c r="AO421" i="32"/>
  <c r="AV421" i="32"/>
  <c r="AJ421" i="32"/>
  <c r="AM421" i="32"/>
  <c r="AI421" i="32"/>
  <c r="AN421" i="32"/>
  <c r="AU421" i="32"/>
  <c r="AH421" i="32"/>
  <c r="AD421" i="32"/>
  <c r="AT421" i="32"/>
  <c r="AK421" i="32"/>
  <c r="BW677" i="31"/>
  <c r="BX677" i="31" s="1"/>
  <c r="AJ677" i="32"/>
  <c r="AM677" i="32"/>
  <c r="AI677" i="32"/>
  <c r="AL677" i="32"/>
  <c r="AH677" i="32"/>
  <c r="AS677" i="32"/>
  <c r="AN677" i="32"/>
  <c r="AO677" i="32"/>
  <c r="AQ677" i="32"/>
  <c r="AV677" i="32"/>
  <c r="AU677" i="32"/>
  <c r="AP677" i="32"/>
  <c r="AD677" i="32"/>
  <c r="AT677" i="32"/>
  <c r="AK677" i="32"/>
  <c r="AR677" i="32"/>
  <c r="AU707" i="32"/>
  <c r="AU708" i="32" s="1"/>
  <c r="AO707" i="32"/>
  <c r="AO708" i="32" s="1"/>
  <c r="O707" i="32"/>
  <c r="O708" i="32" s="1"/>
  <c r="V705" i="32"/>
  <c r="BS114" i="31"/>
  <c r="BT114" i="31" s="1"/>
  <c r="Q114" i="32"/>
  <c r="K114" i="32"/>
  <c r="W114" i="32"/>
  <c r="P114" i="32"/>
  <c r="S114" i="32"/>
  <c r="T114" i="32"/>
  <c r="U114" i="32"/>
  <c r="AB114" i="32"/>
  <c r="R114" i="32"/>
  <c r="J114" i="32"/>
  <c r="I114" i="32"/>
  <c r="X114" i="32"/>
  <c r="L114" i="32"/>
  <c r="AA114" i="32"/>
  <c r="O114" i="32"/>
  <c r="Z114" i="32"/>
  <c r="N114" i="32"/>
  <c r="V114" i="32"/>
  <c r="Y114" i="32"/>
  <c r="H114" i="32"/>
  <c r="BW643" i="31"/>
  <c r="BX643" i="31" s="1"/>
  <c r="AV643" i="32"/>
  <c r="AO643" i="32"/>
  <c r="AH643" i="32"/>
  <c r="AR643" i="32"/>
  <c r="AQ643" i="32"/>
  <c r="AM643" i="32"/>
  <c r="AN643" i="32"/>
  <c r="AJ643" i="32"/>
  <c r="AS643" i="32"/>
  <c r="AI643" i="32"/>
  <c r="AL643" i="32"/>
  <c r="AP643" i="32"/>
  <c r="AU643" i="32"/>
  <c r="AK643" i="32"/>
  <c r="AT643" i="32"/>
  <c r="AD643" i="32"/>
  <c r="BW556" i="31"/>
  <c r="BX556" i="31" s="1"/>
  <c r="AO556" i="32"/>
  <c r="AS556" i="32"/>
  <c r="AR556" i="32"/>
  <c r="AP556" i="32"/>
  <c r="AL556" i="32"/>
  <c r="AJ556" i="32"/>
  <c r="AV556" i="32"/>
  <c r="AM556" i="32"/>
  <c r="AH556" i="32"/>
  <c r="AU556" i="32"/>
  <c r="AI556" i="32"/>
  <c r="AN556" i="32"/>
  <c r="AQ556" i="32"/>
  <c r="AD556" i="32"/>
  <c r="AT556" i="32"/>
  <c r="AK556" i="32"/>
  <c r="AA707" i="32"/>
  <c r="AA708" i="32" s="1"/>
  <c r="BW690" i="31"/>
  <c r="BX690" i="31" s="1"/>
  <c r="AL690" i="32"/>
  <c r="AU690" i="32"/>
  <c r="AO690" i="32"/>
  <c r="AN690" i="32"/>
  <c r="AV690" i="32"/>
  <c r="AS690" i="32"/>
  <c r="AH690" i="32"/>
  <c r="AJ690" i="32"/>
  <c r="AM690" i="32"/>
  <c r="AQ690" i="32"/>
  <c r="AI690" i="32"/>
  <c r="AP690" i="32"/>
  <c r="AR690" i="32"/>
  <c r="AK690" i="32"/>
  <c r="AT690" i="32"/>
  <c r="AD690" i="32"/>
  <c r="BW462" i="31"/>
  <c r="BX462" i="31" s="1"/>
  <c r="AQ462" i="32"/>
  <c r="AV462" i="32"/>
  <c r="AI462" i="32"/>
  <c r="AR462" i="32"/>
  <c r="AO462" i="32"/>
  <c r="AL462" i="32"/>
  <c r="AJ462" i="32"/>
  <c r="AH462" i="32"/>
  <c r="AP462" i="32"/>
  <c r="AN462" i="32"/>
  <c r="AS462" i="32"/>
  <c r="AM462" i="32"/>
  <c r="AU462" i="32"/>
  <c r="AT462" i="32"/>
  <c r="AD462" i="32"/>
  <c r="AK462" i="32"/>
  <c r="BW473" i="31"/>
  <c r="BX473" i="31" s="1"/>
  <c r="AP473" i="32"/>
  <c r="AR473" i="32"/>
  <c r="AI473" i="32"/>
  <c r="AJ473" i="32"/>
  <c r="AU473" i="32"/>
  <c r="AL473" i="32"/>
  <c r="AO473" i="32"/>
  <c r="AQ473" i="32"/>
  <c r="AH473" i="32"/>
  <c r="AN473" i="32"/>
  <c r="AS473" i="32"/>
  <c r="AV473" i="32"/>
  <c r="AM473" i="32"/>
  <c r="AD473" i="32"/>
  <c r="AK473" i="32"/>
  <c r="AT473" i="32"/>
  <c r="BW126" i="31"/>
  <c r="BX126" i="31" s="1"/>
  <c r="AV126" i="32"/>
  <c r="AS126" i="32"/>
  <c r="AI126" i="32"/>
  <c r="AN126" i="32"/>
  <c r="AL126" i="32"/>
  <c r="AJ126" i="32"/>
  <c r="AU126" i="32"/>
  <c r="AH126" i="32"/>
  <c r="AM126" i="32"/>
  <c r="AO126" i="32"/>
  <c r="AQ126" i="32"/>
  <c r="AP126" i="32"/>
  <c r="AT126" i="32"/>
  <c r="AK126" i="32"/>
  <c r="AD126" i="32"/>
  <c r="AR126" i="32"/>
  <c r="BW406" i="31"/>
  <c r="BX406" i="31" s="1"/>
  <c r="AI406" i="32"/>
  <c r="AV406" i="32"/>
  <c r="AP406" i="32"/>
  <c r="AS406" i="32"/>
  <c r="AJ406" i="32"/>
  <c r="AR406" i="32"/>
  <c r="AN406" i="32"/>
  <c r="AO406" i="32"/>
  <c r="AU406" i="32"/>
  <c r="AQ406" i="32"/>
  <c r="AL406" i="32"/>
  <c r="AM406" i="32"/>
  <c r="AH406" i="32"/>
  <c r="AT406" i="32"/>
  <c r="AD406" i="32"/>
  <c r="AK406" i="32"/>
  <c r="BW388" i="31"/>
  <c r="BX388" i="31" s="1"/>
  <c r="AU388" i="32"/>
  <c r="AO388" i="32"/>
  <c r="AR388" i="32"/>
  <c r="AN388" i="32"/>
  <c r="AI388" i="32"/>
  <c r="AS388" i="32"/>
  <c r="AQ388" i="32"/>
  <c r="AP388" i="32"/>
  <c r="AL388" i="32"/>
  <c r="AV388" i="32"/>
  <c r="AM388" i="32"/>
  <c r="AH388" i="32"/>
  <c r="AJ388" i="32"/>
  <c r="AD388" i="32"/>
  <c r="AK388" i="32"/>
  <c r="AT388" i="32"/>
  <c r="AJ707" i="32"/>
  <c r="AJ708" i="32" s="1"/>
  <c r="W707" i="32"/>
  <c r="W708" i="32" s="1"/>
  <c r="K707" i="32"/>
  <c r="K708" i="32" s="1"/>
  <c r="BW655" i="31"/>
  <c r="BX655" i="31" s="1"/>
  <c r="AH655" i="32"/>
  <c r="AL655" i="32"/>
  <c r="AN655" i="32"/>
  <c r="AJ655" i="32"/>
  <c r="AR655" i="32"/>
  <c r="AI655" i="32"/>
  <c r="AU655" i="32"/>
  <c r="AO655" i="32"/>
  <c r="AQ655" i="32"/>
  <c r="AP655" i="32"/>
  <c r="AS655" i="32"/>
  <c r="AV655" i="32"/>
  <c r="AM655" i="32"/>
  <c r="AD655" i="32"/>
  <c r="AT655" i="32"/>
  <c r="AK655" i="32"/>
  <c r="J707" i="32"/>
  <c r="J708" i="32" s="1"/>
  <c r="BW701" i="31"/>
  <c r="BX701" i="31" s="1"/>
  <c r="AL701" i="32"/>
  <c r="AN701" i="32"/>
  <c r="AJ701" i="32"/>
  <c r="AI701" i="32"/>
  <c r="AO701" i="32"/>
  <c r="AU701" i="32"/>
  <c r="AS701" i="32"/>
  <c r="AH701" i="32"/>
  <c r="AV701" i="32"/>
  <c r="AM701" i="32"/>
  <c r="AP701" i="32"/>
  <c r="AQ701" i="32"/>
  <c r="AR701" i="32"/>
  <c r="AD701" i="32"/>
  <c r="AK701" i="32"/>
  <c r="AT701" i="32"/>
  <c r="AM707" i="32"/>
  <c r="AM708" i="32" s="1"/>
  <c r="BW350" i="31"/>
  <c r="BX350" i="31" s="1"/>
  <c r="AO350" i="32"/>
  <c r="AP350" i="32"/>
  <c r="AL350" i="32"/>
  <c r="AJ350" i="32"/>
  <c r="AR350" i="32"/>
  <c r="AQ350" i="32"/>
  <c r="AH350" i="32"/>
  <c r="AS350" i="32"/>
  <c r="AI350" i="32"/>
  <c r="AN350" i="32"/>
  <c r="AU350" i="32"/>
  <c r="AM350" i="32"/>
  <c r="AV350" i="32"/>
  <c r="AT350" i="32"/>
  <c r="AK350" i="32"/>
  <c r="AD350" i="32"/>
  <c r="BW114" i="31"/>
  <c r="BX114" i="31" s="1"/>
  <c r="AP114" i="32"/>
  <c r="AM114" i="32"/>
  <c r="AS114" i="32"/>
  <c r="AV114" i="32"/>
  <c r="AU114" i="32"/>
  <c r="AR114" i="32"/>
  <c r="AQ114" i="32"/>
  <c r="AO114" i="32"/>
  <c r="AL114" i="32"/>
  <c r="AJ114" i="32"/>
  <c r="AI114" i="32"/>
  <c r="AN114" i="32"/>
  <c r="AH114" i="32"/>
  <c r="AD114" i="32"/>
  <c r="AT114" i="32"/>
  <c r="AK114" i="32"/>
  <c r="BW157" i="31"/>
  <c r="BX157" i="31" s="1"/>
  <c r="AI157" i="32"/>
  <c r="AM157" i="32"/>
  <c r="AO157" i="32"/>
  <c r="AU157" i="32"/>
  <c r="AL157" i="32"/>
  <c r="AV157" i="32"/>
  <c r="AN157" i="32"/>
  <c r="AH157" i="32"/>
  <c r="AS157" i="32"/>
  <c r="AJ157" i="32"/>
  <c r="AP157" i="32"/>
  <c r="AQ157" i="32"/>
  <c r="AK157" i="32"/>
  <c r="AR157" i="32"/>
  <c r="AD157" i="32"/>
  <c r="AT157" i="32"/>
  <c r="BW598" i="31"/>
  <c r="BX598" i="31" s="1"/>
  <c r="AI598" i="32"/>
  <c r="AV598" i="32"/>
  <c r="AN598" i="32"/>
  <c r="AH598" i="32"/>
  <c r="AJ598" i="32"/>
  <c r="AS598" i="32"/>
  <c r="AM598" i="32"/>
  <c r="AQ598" i="32"/>
  <c r="AL598" i="32"/>
  <c r="AU598" i="32"/>
  <c r="AO598" i="32"/>
  <c r="AP598" i="32"/>
  <c r="AD598" i="32"/>
  <c r="AT598" i="32"/>
  <c r="AR598" i="32"/>
  <c r="AK598" i="32"/>
  <c r="AA706" i="32"/>
  <c r="BW35" i="31"/>
  <c r="BX35" i="31" s="1"/>
  <c r="AL35" i="32"/>
  <c r="AU35" i="32"/>
  <c r="AQ35" i="32"/>
  <c r="AN35" i="32"/>
  <c r="AP35" i="32"/>
  <c r="AH35" i="32"/>
  <c r="AV35" i="32"/>
  <c r="AR35" i="32"/>
  <c r="AJ35" i="32"/>
  <c r="AS35" i="32"/>
  <c r="AM35" i="32"/>
  <c r="AO35" i="32"/>
  <c r="AI35" i="32"/>
  <c r="AK35" i="32"/>
  <c r="AD35" i="32"/>
  <c r="AT35" i="32"/>
  <c r="BS664" i="31"/>
  <c r="BT664" i="31" s="1"/>
  <c r="W664" i="32"/>
  <c r="AA664" i="32"/>
  <c r="P664" i="32"/>
  <c r="O664" i="32"/>
  <c r="K664" i="32"/>
  <c r="U664" i="32"/>
  <c r="Z664" i="32"/>
  <c r="X664" i="32"/>
  <c r="S664" i="32"/>
  <c r="T664" i="32"/>
  <c r="I664" i="32"/>
  <c r="L664" i="32"/>
  <c r="Q664" i="32"/>
  <c r="R664" i="32"/>
  <c r="J664" i="32"/>
  <c r="AB664" i="32"/>
  <c r="Y664" i="32"/>
  <c r="V664" i="32"/>
  <c r="N664" i="32"/>
  <c r="H664" i="32"/>
  <c r="N707" i="32"/>
  <c r="N708" i="32" s="1"/>
  <c r="AN707" i="32"/>
  <c r="AN708" i="32" s="1"/>
  <c r="T707" i="32"/>
  <c r="T708" i="32" s="1"/>
  <c r="S707" i="32"/>
  <c r="S708" i="32" s="1"/>
  <c r="BW614" i="31"/>
  <c r="BX614" i="31" s="1"/>
  <c r="AH614" i="32"/>
  <c r="AV614" i="32"/>
  <c r="AN614" i="32"/>
  <c r="AL614" i="32"/>
  <c r="AR614" i="32"/>
  <c r="AU614" i="32"/>
  <c r="AJ614" i="32"/>
  <c r="AI614" i="32"/>
  <c r="AQ614" i="32"/>
  <c r="AO614" i="32"/>
  <c r="AS614" i="32"/>
  <c r="AM614" i="32"/>
  <c r="AP614" i="32"/>
  <c r="AD614" i="32"/>
  <c r="AK614" i="32"/>
  <c r="AT614" i="32"/>
  <c r="I707" i="32"/>
  <c r="I708" i="32" s="1"/>
  <c r="BW369" i="31"/>
  <c r="BX369" i="31" s="1"/>
  <c r="AQ369" i="32"/>
  <c r="AH369" i="32"/>
  <c r="AS369" i="32"/>
  <c r="AJ369" i="32"/>
  <c r="AL369" i="32"/>
  <c r="AR369" i="32"/>
  <c r="AO369" i="32"/>
  <c r="AM369" i="32"/>
  <c r="AN369" i="32"/>
  <c r="AU369" i="32"/>
  <c r="AP369" i="32"/>
  <c r="AI369" i="32"/>
  <c r="AV369" i="32"/>
  <c r="AK369" i="32"/>
  <c r="AT369" i="32"/>
  <c r="AD369" i="32"/>
  <c r="BL652" i="31"/>
  <c r="BW629" i="31"/>
  <c r="BX629" i="31" s="1"/>
  <c r="AJ629" i="32"/>
  <c r="AV629" i="32"/>
  <c r="AI629" i="32"/>
  <c r="AH629" i="32"/>
  <c r="AQ629" i="32"/>
  <c r="AU629" i="32"/>
  <c r="AS629" i="32"/>
  <c r="AM629" i="32"/>
  <c r="AL629" i="32"/>
  <c r="AN629" i="32"/>
  <c r="AO629" i="32"/>
  <c r="AP629" i="32"/>
  <c r="AR629" i="32"/>
  <c r="AD629" i="32"/>
  <c r="AT629" i="32"/>
  <c r="AK629" i="32"/>
  <c r="BW142" i="31"/>
  <c r="BX142" i="31" s="1"/>
  <c r="AM142" i="32"/>
  <c r="AI142" i="32"/>
  <c r="AR142" i="32"/>
  <c r="AL142" i="32"/>
  <c r="AN142" i="32"/>
  <c r="AH142" i="32"/>
  <c r="AP142" i="32"/>
  <c r="AU142" i="32"/>
  <c r="AQ142" i="32"/>
  <c r="AS142" i="32"/>
  <c r="AV142" i="32"/>
  <c r="AJ142" i="32"/>
  <c r="AO142" i="32"/>
  <c r="AT142" i="32"/>
  <c r="AD142" i="32"/>
  <c r="AK142" i="32"/>
  <c r="BW664" i="31"/>
  <c r="BX664" i="31" s="1"/>
  <c r="AN664" i="32"/>
  <c r="AM664" i="32"/>
  <c r="AV664" i="32"/>
  <c r="AI664" i="32"/>
  <c r="AP664" i="32"/>
  <c r="AO664" i="32"/>
  <c r="AQ664" i="32"/>
  <c r="AU664" i="32"/>
  <c r="AS664" i="32"/>
  <c r="AJ664" i="32"/>
  <c r="AL664" i="32"/>
  <c r="AH664" i="32"/>
  <c r="AD664" i="32"/>
  <c r="AR664" i="32"/>
  <c r="AK664" i="32"/>
  <c r="AT664" i="32"/>
  <c r="L707" i="32"/>
  <c r="L708" i="32" s="1"/>
  <c r="H705" i="32"/>
  <c r="U707" i="32"/>
  <c r="U708" i="32" s="1"/>
  <c r="BW520" i="31"/>
  <c r="BX520" i="31" s="1"/>
  <c r="AP520" i="32"/>
  <c r="AV520" i="32"/>
  <c r="AI520" i="32"/>
  <c r="AS520" i="32"/>
  <c r="AO520" i="32"/>
  <c r="AQ520" i="32"/>
  <c r="AL520" i="32"/>
  <c r="AM520" i="32"/>
  <c r="AN520" i="32"/>
  <c r="AR520" i="32"/>
  <c r="AU520" i="32"/>
  <c r="AJ520" i="32"/>
  <c r="AH520" i="32"/>
  <c r="AK520" i="32"/>
  <c r="AT520" i="32"/>
  <c r="AD520" i="32"/>
  <c r="BW179" i="31"/>
  <c r="BX179" i="31" s="1"/>
  <c r="AO179" i="32"/>
  <c r="AM179" i="32"/>
  <c r="AQ179" i="32"/>
  <c r="AP179" i="32"/>
  <c r="AU179" i="32"/>
  <c r="AS179" i="32"/>
  <c r="AN179" i="32"/>
  <c r="AJ179" i="32"/>
  <c r="AL179" i="32"/>
  <c r="AV179" i="32"/>
  <c r="AI179" i="32"/>
  <c r="AH179" i="32"/>
  <c r="AR179" i="32"/>
  <c r="AD179" i="32"/>
  <c r="AK179" i="32"/>
  <c r="AT179" i="32"/>
  <c r="BW73" i="31"/>
  <c r="BX73" i="31" s="1"/>
  <c r="AI73" i="32"/>
  <c r="AU73" i="32"/>
  <c r="AH73" i="32"/>
  <c r="AR73" i="32"/>
  <c r="AM73" i="32"/>
  <c r="AL73" i="32"/>
  <c r="AO73" i="32"/>
  <c r="AS73" i="32"/>
  <c r="AJ73" i="32"/>
  <c r="AQ73" i="32"/>
  <c r="AN73" i="32"/>
  <c r="AV73" i="32"/>
  <c r="AP73" i="32"/>
  <c r="AD73" i="32"/>
  <c r="AK73" i="32"/>
  <c r="AT73" i="32"/>
  <c r="BW191" i="31"/>
  <c r="BX191" i="31" s="1"/>
  <c r="AQ191" i="32"/>
  <c r="AM191" i="32"/>
  <c r="AO191" i="32"/>
  <c r="AJ191" i="32"/>
  <c r="AS191" i="32"/>
  <c r="AI191" i="32"/>
  <c r="AL191" i="32"/>
  <c r="AV191" i="32"/>
  <c r="AH191" i="32"/>
  <c r="AP191" i="32"/>
  <c r="AN191" i="32"/>
  <c r="AU191" i="32"/>
  <c r="AT191" i="32"/>
  <c r="AD191" i="32"/>
  <c r="AR191" i="32"/>
  <c r="AK191" i="32"/>
  <c r="BW571" i="31"/>
  <c r="BX571" i="31" s="1"/>
  <c r="AI571" i="32"/>
  <c r="AV571" i="32"/>
  <c r="AN571" i="32"/>
  <c r="AO571" i="32"/>
  <c r="AJ571" i="32"/>
  <c r="AS571" i="32"/>
  <c r="AQ571" i="32"/>
  <c r="AM571" i="32"/>
  <c r="AP571" i="32"/>
  <c r="AU571" i="32"/>
  <c r="AL571" i="32"/>
  <c r="AH571" i="32"/>
  <c r="AD571" i="32"/>
  <c r="AT571" i="32"/>
  <c r="AK571" i="32"/>
  <c r="AR571" i="32"/>
  <c r="AI707" i="32"/>
  <c r="AI708" i="32" s="1"/>
  <c r="P707" i="32"/>
  <c r="P708" i="32" s="1"/>
  <c r="R707" i="32"/>
  <c r="R708" i="32" s="1"/>
  <c r="M114" i="32"/>
  <c r="BW244" i="31"/>
  <c r="BX244" i="31" s="1"/>
  <c r="AO244" i="32"/>
  <c r="AH244" i="32"/>
  <c r="AQ244" i="32"/>
  <c r="AR244" i="32"/>
  <c r="AI244" i="32"/>
  <c r="AP244" i="32"/>
  <c r="AN244" i="32"/>
  <c r="AS244" i="32"/>
  <c r="AM244" i="32"/>
  <c r="AL244" i="32"/>
  <c r="AU244" i="32"/>
  <c r="AV244" i="32"/>
  <c r="AJ244" i="32"/>
  <c r="AD244" i="32"/>
  <c r="AT244" i="32"/>
  <c r="AK244" i="32"/>
  <c r="Z707" i="32"/>
  <c r="Z708" i="32" s="1"/>
  <c r="X707" i="32"/>
  <c r="X708" i="32" s="1"/>
  <c r="BW431" i="31"/>
  <c r="BX431" i="31" s="1"/>
  <c r="AH431" i="32"/>
  <c r="AP431" i="32"/>
  <c r="AO431" i="32"/>
  <c r="AN431" i="32"/>
  <c r="AI431" i="32"/>
  <c r="AS431" i="32"/>
  <c r="AR431" i="32"/>
  <c r="AL431" i="32"/>
  <c r="AJ431" i="32"/>
  <c r="AV431" i="32"/>
  <c r="AM431" i="32"/>
  <c r="AQ431" i="32"/>
  <c r="AU431" i="32"/>
  <c r="AD431" i="32"/>
  <c r="AK431" i="32"/>
  <c r="AT431" i="32"/>
  <c r="BW297" i="31"/>
  <c r="BX297" i="31" s="1"/>
  <c r="AL297" i="32"/>
  <c r="AO297" i="32"/>
  <c r="AM297" i="32"/>
  <c r="AV297" i="32"/>
  <c r="AP297" i="32"/>
  <c r="AH297" i="32"/>
  <c r="AJ297" i="32"/>
  <c r="AI297" i="32"/>
  <c r="AN297" i="32"/>
  <c r="AQ297" i="32"/>
  <c r="AU297" i="32"/>
  <c r="AS297" i="32"/>
  <c r="AR297" i="32"/>
  <c r="AT297" i="32"/>
  <c r="AK297" i="32"/>
  <c r="AD297" i="32"/>
  <c r="AQ707" i="32"/>
  <c r="AQ708" i="32" s="1"/>
  <c r="AB707" i="32"/>
  <c r="AB708" i="32" s="1"/>
  <c r="Q707" i="32"/>
  <c r="Q708" i="32" s="1"/>
  <c r="BJ34" i="31"/>
  <c r="BL687" i="31"/>
  <c r="BL403" i="31"/>
  <c r="BL70" i="31"/>
  <c r="BL611" i="31"/>
  <c r="BL112" i="31"/>
  <c r="G556" i="31"/>
  <c r="G629" i="31"/>
  <c r="BJ491" i="31"/>
  <c r="BJ490" i="31"/>
  <c r="BL366" i="31"/>
  <c r="G571" i="31"/>
  <c r="G542" i="31"/>
  <c r="G421" i="31"/>
  <c r="G369" i="31"/>
  <c r="BJ257" i="31"/>
  <c r="BJ256" i="31"/>
  <c r="BL471" i="31"/>
  <c r="BL419" i="31"/>
  <c r="BJ179" i="31"/>
  <c r="BJ178" i="31"/>
  <c r="BJ643" i="31"/>
  <c r="BJ642" i="31"/>
  <c r="AC708" i="31"/>
  <c r="G307" i="31"/>
  <c r="G191" i="31"/>
  <c r="BJ406" i="31"/>
  <c r="BJ405" i="31"/>
  <c r="BL208" i="31"/>
  <c r="BJ244" i="31"/>
  <c r="BJ243" i="31"/>
  <c r="BJ142" i="31"/>
  <c r="BJ141" i="31"/>
  <c r="G406" i="31"/>
  <c r="G491" i="31"/>
  <c r="BJ97" i="31"/>
  <c r="BJ96" i="31"/>
  <c r="BJ126" i="31"/>
  <c r="BJ125" i="31"/>
  <c r="G614" i="31"/>
  <c r="G442" i="31"/>
  <c r="BJ629" i="31"/>
  <c r="BJ628" i="31"/>
  <c r="BJ556" i="31"/>
  <c r="BJ555" i="31"/>
  <c r="BJ191" i="31"/>
  <c r="BJ190" i="31"/>
  <c r="BJ73" i="31"/>
  <c r="BJ72" i="31"/>
  <c r="BJ388" i="31"/>
  <c r="BJ387" i="31"/>
  <c r="BJ571" i="31"/>
  <c r="BJ570" i="31"/>
  <c r="BL489" i="31"/>
  <c r="BJ690" i="31"/>
  <c r="BJ689" i="31"/>
  <c r="BL569" i="31"/>
  <c r="BL254" i="31"/>
  <c r="BL188" i="31"/>
  <c r="G257" i="31"/>
  <c r="G73" i="31"/>
  <c r="BJ369" i="31"/>
  <c r="BJ368" i="31"/>
  <c r="BL664" i="31"/>
  <c r="BL663" i="31"/>
  <c r="BL595" i="31"/>
  <c r="BL94" i="31"/>
  <c r="BL32" i="31"/>
  <c r="G297" i="31"/>
  <c r="BL539" i="31"/>
  <c r="BJ307" i="31"/>
  <c r="BJ306" i="31"/>
  <c r="BJ211" i="31"/>
  <c r="BJ210" i="31"/>
  <c r="BJ614" i="31"/>
  <c r="BJ613" i="31"/>
  <c r="BJ350" i="31"/>
  <c r="BJ349" i="31"/>
  <c r="G157" i="31"/>
  <c r="G473" i="31"/>
  <c r="G126" i="31"/>
  <c r="G142" i="31"/>
  <c r="BL640" i="31"/>
  <c r="BJ157" i="31"/>
  <c r="BJ156" i="31"/>
  <c r="BJ701" i="31"/>
  <c r="BJ700" i="31"/>
  <c r="BJ297" i="31"/>
  <c r="BJ296" i="31"/>
  <c r="G179" i="31"/>
  <c r="BL553" i="31"/>
  <c r="BL295" i="31"/>
  <c r="G244" i="31"/>
  <c r="BJ542" i="31"/>
  <c r="BJ541" i="31"/>
  <c r="BJ442" i="31"/>
  <c r="BJ441" i="31"/>
  <c r="BL33" i="31"/>
  <c r="BJ114" i="31"/>
  <c r="BJ113" i="31"/>
  <c r="BJ473" i="31"/>
  <c r="BJ472" i="31"/>
  <c r="BL439" i="31"/>
  <c r="BJ431" i="31"/>
  <c r="BJ430" i="31"/>
  <c r="BL177" i="31"/>
  <c r="BL698" i="31"/>
  <c r="G350" i="31"/>
  <c r="G35" i="31"/>
  <c r="G97" i="31"/>
  <c r="G211" i="31"/>
  <c r="G431" i="31"/>
  <c r="G701" i="31"/>
  <c r="BL385" i="31"/>
  <c r="G388" i="31"/>
  <c r="BJ706" i="31"/>
  <c r="BJ421" i="31"/>
  <c r="BJ420" i="31"/>
  <c r="BJ598" i="31"/>
  <c r="BJ597" i="31"/>
  <c r="BS690" i="31" l="1"/>
  <c r="BT690" i="31" s="1"/>
  <c r="Z677" i="32"/>
  <c r="BL461" i="31"/>
  <c r="BL35" i="31"/>
  <c r="O677" i="32"/>
  <c r="Q677" i="32"/>
  <c r="R598" i="32"/>
  <c r="M598" i="32"/>
  <c r="J598" i="32"/>
  <c r="AB677" i="32"/>
  <c r="BS598" i="31"/>
  <c r="BT598" i="31" s="1"/>
  <c r="X677" i="32"/>
  <c r="V677" i="32"/>
  <c r="N677" i="32"/>
  <c r="I598" i="32"/>
  <c r="Y677" i="32"/>
  <c r="I462" i="32"/>
  <c r="M655" i="32"/>
  <c r="R462" i="32"/>
  <c r="V655" i="32"/>
  <c r="N655" i="32"/>
  <c r="H655" i="32"/>
  <c r="R655" i="32"/>
  <c r="AB655" i="32"/>
  <c r="X655" i="32"/>
  <c r="AA655" i="32"/>
  <c r="Z462" i="32"/>
  <c r="K655" i="32"/>
  <c r="Y462" i="32"/>
  <c r="AB462" i="32"/>
  <c r="X462" i="32"/>
  <c r="Q598" i="32"/>
  <c r="H598" i="32"/>
  <c r="P677" i="32"/>
  <c r="U677" i="32"/>
  <c r="R677" i="32"/>
  <c r="L643" i="32"/>
  <c r="L598" i="32"/>
  <c r="Y598" i="32"/>
  <c r="N598" i="32"/>
  <c r="V598" i="32"/>
  <c r="P598" i="32"/>
  <c r="J677" i="32"/>
  <c r="BS677" i="31"/>
  <c r="BT677" i="31" s="1"/>
  <c r="AA598" i="32"/>
  <c r="W677" i="32"/>
  <c r="K598" i="32"/>
  <c r="Z598" i="32"/>
  <c r="L677" i="32"/>
  <c r="K677" i="32"/>
  <c r="U598" i="32"/>
  <c r="W598" i="32"/>
  <c r="X598" i="32"/>
  <c r="I677" i="32"/>
  <c r="S598" i="32"/>
  <c r="O598" i="32"/>
  <c r="T677" i="32"/>
  <c r="AA677" i="32"/>
  <c r="AB598" i="32"/>
  <c r="H677" i="32"/>
  <c r="S677" i="32"/>
  <c r="L462" i="32"/>
  <c r="S655" i="32"/>
  <c r="U462" i="32"/>
  <c r="J655" i="32"/>
  <c r="H462" i="32"/>
  <c r="L655" i="32"/>
  <c r="V462" i="32"/>
  <c r="P655" i="32"/>
  <c r="K462" i="32"/>
  <c r="N462" i="32"/>
  <c r="Y655" i="32"/>
  <c r="T655" i="32"/>
  <c r="P690" i="32"/>
  <c r="Q462" i="32"/>
  <c r="AA462" i="32"/>
  <c r="T462" i="32"/>
  <c r="I655" i="32"/>
  <c r="O655" i="32"/>
  <c r="BL676" i="31"/>
  <c r="O462" i="32"/>
  <c r="S462" i="32"/>
  <c r="Z655" i="32"/>
  <c r="W655" i="32"/>
  <c r="BL462" i="31"/>
  <c r="J462" i="32"/>
  <c r="W462" i="32"/>
  <c r="BS462" i="31"/>
  <c r="BT462" i="31" s="1"/>
  <c r="Q655" i="32"/>
  <c r="BS655" i="31"/>
  <c r="BT655" i="31" s="1"/>
  <c r="AA690" i="32"/>
  <c r="P462" i="32"/>
  <c r="AB690" i="32"/>
  <c r="R690" i="32"/>
  <c r="S690" i="32"/>
  <c r="X690" i="32"/>
  <c r="Q690" i="32"/>
  <c r="I690" i="32"/>
  <c r="J690" i="32"/>
  <c r="H690" i="32"/>
  <c r="T690" i="32"/>
  <c r="V643" i="32"/>
  <c r="L690" i="32"/>
  <c r="W690" i="32"/>
  <c r="AB643" i="32"/>
  <c r="W643" i="32"/>
  <c r="K643" i="32"/>
  <c r="V690" i="32"/>
  <c r="K690" i="32"/>
  <c r="Y643" i="32"/>
  <c r="H643" i="32"/>
  <c r="S643" i="32"/>
  <c r="R643" i="32"/>
  <c r="Y690" i="32"/>
  <c r="U690" i="32"/>
  <c r="X643" i="32"/>
  <c r="N643" i="32"/>
  <c r="Z690" i="32"/>
  <c r="O643" i="32"/>
  <c r="N690" i="32"/>
  <c r="O690" i="32"/>
  <c r="T643" i="32"/>
  <c r="Q643" i="32"/>
  <c r="P643" i="32"/>
  <c r="U643" i="32"/>
  <c r="Z643" i="32"/>
  <c r="BS643" i="31"/>
  <c r="BT643" i="31" s="1"/>
  <c r="J643" i="32"/>
  <c r="BL519" i="31"/>
  <c r="AA643" i="32"/>
  <c r="I643" i="32"/>
  <c r="BS629" i="31"/>
  <c r="BT629" i="31" s="1"/>
  <c r="U629" i="32"/>
  <c r="I629" i="32"/>
  <c r="AB629" i="32"/>
  <c r="Z629" i="32"/>
  <c r="L629" i="32"/>
  <c r="T629" i="32"/>
  <c r="P629" i="32"/>
  <c r="W629" i="32"/>
  <c r="K629" i="32"/>
  <c r="AA629" i="32"/>
  <c r="X629" i="32"/>
  <c r="S629" i="32"/>
  <c r="J629" i="32"/>
  <c r="O629" i="32"/>
  <c r="Q629" i="32"/>
  <c r="R629" i="32"/>
  <c r="H629" i="32"/>
  <c r="N629" i="32"/>
  <c r="V629" i="32"/>
  <c r="Y629" i="32"/>
  <c r="M629" i="32"/>
  <c r="BS179" i="31"/>
  <c r="BT179" i="31" s="1"/>
  <c r="Z179" i="32"/>
  <c r="S179" i="32"/>
  <c r="L179" i="32"/>
  <c r="R179" i="32"/>
  <c r="K179" i="32"/>
  <c r="W179" i="32"/>
  <c r="T179" i="32"/>
  <c r="O179" i="32"/>
  <c r="J179" i="32"/>
  <c r="Q179" i="32"/>
  <c r="AB179" i="32"/>
  <c r="I179" i="32"/>
  <c r="U179" i="32"/>
  <c r="X179" i="32"/>
  <c r="AA179" i="32"/>
  <c r="P179" i="32"/>
  <c r="Y179" i="32"/>
  <c r="V179" i="32"/>
  <c r="N179" i="32"/>
  <c r="H179" i="32"/>
  <c r="M179" i="32"/>
  <c r="BS97" i="31"/>
  <c r="BT97" i="31" s="1"/>
  <c r="AB97" i="32"/>
  <c r="W97" i="32"/>
  <c r="I97" i="32"/>
  <c r="O97" i="32"/>
  <c r="U97" i="32"/>
  <c r="X97" i="32"/>
  <c r="AA97" i="32"/>
  <c r="J97" i="32"/>
  <c r="T97" i="32"/>
  <c r="L97" i="32"/>
  <c r="Z97" i="32"/>
  <c r="Q97" i="32"/>
  <c r="K97" i="32"/>
  <c r="R97" i="32"/>
  <c r="P97" i="32"/>
  <c r="S97" i="32"/>
  <c r="V97" i="32"/>
  <c r="H97" i="32"/>
  <c r="Y97" i="32"/>
  <c r="N97" i="32"/>
  <c r="M97" i="32"/>
  <c r="BS297" i="31"/>
  <c r="BT297" i="31" s="1"/>
  <c r="AA297" i="32"/>
  <c r="R297" i="32"/>
  <c r="X297" i="32"/>
  <c r="J297" i="32"/>
  <c r="AB297" i="32"/>
  <c r="U297" i="32"/>
  <c r="S297" i="32"/>
  <c r="I297" i="32"/>
  <c r="K297" i="32"/>
  <c r="O297" i="32"/>
  <c r="W297" i="32"/>
  <c r="Q297" i="32"/>
  <c r="L297" i="32"/>
  <c r="P297" i="32"/>
  <c r="T297" i="32"/>
  <c r="Z297" i="32"/>
  <c r="N297" i="32"/>
  <c r="H297" i="32"/>
  <c r="Y297" i="32"/>
  <c r="V297" i="32"/>
  <c r="M297" i="32"/>
  <c r="BS388" i="31"/>
  <c r="BT388" i="31" s="1"/>
  <c r="Q388" i="32"/>
  <c r="X388" i="32"/>
  <c r="L388" i="32"/>
  <c r="O388" i="32"/>
  <c r="K388" i="32"/>
  <c r="P388" i="32"/>
  <c r="I388" i="32"/>
  <c r="R388" i="32"/>
  <c r="S388" i="32"/>
  <c r="U388" i="32"/>
  <c r="J388" i="32"/>
  <c r="Z388" i="32"/>
  <c r="AB388" i="32"/>
  <c r="AA388" i="32"/>
  <c r="W388" i="32"/>
  <c r="T388" i="32"/>
  <c r="N388" i="32"/>
  <c r="H388" i="32"/>
  <c r="Y388" i="32"/>
  <c r="V388" i="32"/>
  <c r="M388" i="32"/>
  <c r="BS35" i="31"/>
  <c r="BT35" i="31" s="1"/>
  <c r="R35" i="32"/>
  <c r="J35" i="32"/>
  <c r="AA35" i="32"/>
  <c r="S35" i="32"/>
  <c r="Q35" i="32"/>
  <c r="K35" i="32"/>
  <c r="T35" i="32"/>
  <c r="O35" i="32"/>
  <c r="X35" i="32"/>
  <c r="U35" i="32"/>
  <c r="L35" i="32"/>
  <c r="Z35" i="32"/>
  <c r="P35" i="32"/>
  <c r="AB35" i="32"/>
  <c r="I35" i="32"/>
  <c r="W35" i="32"/>
  <c r="N35" i="32"/>
  <c r="H35" i="32"/>
  <c r="V35" i="32"/>
  <c r="Y35" i="32"/>
  <c r="M35" i="32"/>
  <c r="BS244" i="31"/>
  <c r="BT244" i="31" s="1"/>
  <c r="J244" i="32"/>
  <c r="P244" i="32"/>
  <c r="Z244" i="32"/>
  <c r="R244" i="32"/>
  <c r="AA244" i="32"/>
  <c r="L244" i="32"/>
  <c r="O244" i="32"/>
  <c r="X244" i="32"/>
  <c r="I244" i="32"/>
  <c r="AB244" i="32"/>
  <c r="Q244" i="32"/>
  <c r="U244" i="32"/>
  <c r="Y244" i="32"/>
  <c r="W244" i="32"/>
  <c r="T244" i="32"/>
  <c r="K244" i="32"/>
  <c r="S244" i="32"/>
  <c r="H244" i="32"/>
  <c r="V244" i="32"/>
  <c r="N244" i="32"/>
  <c r="M244" i="32"/>
  <c r="BS421" i="31"/>
  <c r="BT421" i="31" s="1"/>
  <c r="X421" i="32"/>
  <c r="AB421" i="32"/>
  <c r="U421" i="32"/>
  <c r="AA421" i="32"/>
  <c r="Z421" i="32"/>
  <c r="T421" i="32"/>
  <c r="J421" i="32"/>
  <c r="I421" i="32"/>
  <c r="P421" i="32"/>
  <c r="O421" i="32"/>
  <c r="Q421" i="32"/>
  <c r="S421" i="32"/>
  <c r="W421" i="32"/>
  <c r="L421" i="32"/>
  <c r="K421" i="32"/>
  <c r="R421" i="32"/>
  <c r="V421" i="32"/>
  <c r="M421" i="32"/>
  <c r="N421" i="32"/>
  <c r="H421" i="32"/>
  <c r="Y421" i="32"/>
  <c r="BS211" i="31"/>
  <c r="BT211" i="31" s="1"/>
  <c r="T211" i="32"/>
  <c r="J211" i="32"/>
  <c r="AA211" i="32"/>
  <c r="W211" i="32"/>
  <c r="AB211" i="32"/>
  <c r="P211" i="32"/>
  <c r="K211" i="32"/>
  <c r="Z211" i="32"/>
  <c r="R211" i="32"/>
  <c r="S211" i="32"/>
  <c r="U211" i="32"/>
  <c r="X211" i="32"/>
  <c r="L211" i="32"/>
  <c r="Q211" i="32"/>
  <c r="O211" i="32"/>
  <c r="I211" i="32"/>
  <c r="V211" i="32"/>
  <c r="H211" i="32"/>
  <c r="Y211" i="32"/>
  <c r="N211" i="32"/>
  <c r="M211" i="32"/>
  <c r="BS473" i="31"/>
  <c r="BT473" i="31" s="1"/>
  <c r="J473" i="32"/>
  <c r="X473" i="32"/>
  <c r="T473" i="32"/>
  <c r="O473" i="32"/>
  <c r="L473" i="32"/>
  <c r="U473" i="32"/>
  <c r="AA473" i="32"/>
  <c r="K473" i="32"/>
  <c r="Z473" i="32"/>
  <c r="W473" i="32"/>
  <c r="P473" i="32"/>
  <c r="AB473" i="32"/>
  <c r="S473" i="32"/>
  <c r="R473" i="32"/>
  <c r="I473" i="32"/>
  <c r="Q473" i="32"/>
  <c r="V473" i="32"/>
  <c r="N473" i="32"/>
  <c r="Y473" i="32"/>
  <c r="H473" i="32"/>
  <c r="M473" i="32"/>
  <c r="BS571" i="31"/>
  <c r="BT571" i="31" s="1"/>
  <c r="T571" i="32"/>
  <c r="O571" i="32"/>
  <c r="L571" i="32"/>
  <c r="AB571" i="32"/>
  <c r="J571" i="32"/>
  <c r="K571" i="32"/>
  <c r="X571" i="32"/>
  <c r="Y571" i="32"/>
  <c r="Q571" i="32"/>
  <c r="I571" i="32"/>
  <c r="P571" i="32"/>
  <c r="AA571" i="32"/>
  <c r="W571" i="32"/>
  <c r="Z571" i="32"/>
  <c r="U571" i="32"/>
  <c r="S571" i="32"/>
  <c r="R571" i="32"/>
  <c r="N571" i="32"/>
  <c r="V571" i="32"/>
  <c r="H571" i="32"/>
  <c r="M571" i="32"/>
  <c r="BS491" i="31"/>
  <c r="BT491" i="31" s="1"/>
  <c r="O491" i="32"/>
  <c r="K491" i="32"/>
  <c r="I491" i="32"/>
  <c r="W491" i="32"/>
  <c r="U491" i="32"/>
  <c r="Z491" i="32"/>
  <c r="R491" i="32"/>
  <c r="L491" i="32"/>
  <c r="J491" i="32"/>
  <c r="Q491" i="32"/>
  <c r="AB491" i="32"/>
  <c r="T491" i="32"/>
  <c r="X491" i="32"/>
  <c r="AA491" i="32"/>
  <c r="P491" i="32"/>
  <c r="S491" i="32"/>
  <c r="Y491" i="32"/>
  <c r="H491" i="32"/>
  <c r="V491" i="32"/>
  <c r="N491" i="32"/>
  <c r="M491" i="32"/>
  <c r="BS191" i="31"/>
  <c r="BT191" i="31" s="1"/>
  <c r="U191" i="32"/>
  <c r="O191" i="32"/>
  <c r="Q191" i="32"/>
  <c r="AB191" i="32"/>
  <c r="J191" i="32"/>
  <c r="Z191" i="32"/>
  <c r="W191" i="32"/>
  <c r="P191" i="32"/>
  <c r="I191" i="32"/>
  <c r="T191" i="32"/>
  <c r="K191" i="32"/>
  <c r="L191" i="32"/>
  <c r="R191" i="32"/>
  <c r="AA191" i="32"/>
  <c r="S191" i="32"/>
  <c r="X191" i="32"/>
  <c r="H191" i="32"/>
  <c r="M191" i="32"/>
  <c r="N191" i="32"/>
  <c r="Y191" i="32"/>
  <c r="V191" i="32"/>
  <c r="BS257" i="31"/>
  <c r="BT257" i="31" s="1"/>
  <c r="Z257" i="32"/>
  <c r="S257" i="32"/>
  <c r="T257" i="32"/>
  <c r="AA257" i="32"/>
  <c r="AB257" i="32"/>
  <c r="I257" i="32"/>
  <c r="P257" i="32"/>
  <c r="U257" i="32"/>
  <c r="J257" i="32"/>
  <c r="Q257" i="32"/>
  <c r="L257" i="32"/>
  <c r="K257" i="32"/>
  <c r="R257" i="32"/>
  <c r="O257" i="32"/>
  <c r="W257" i="32"/>
  <c r="X257" i="32"/>
  <c r="V257" i="32"/>
  <c r="H257" i="32"/>
  <c r="N257" i="32"/>
  <c r="Y257" i="32"/>
  <c r="M257" i="32"/>
  <c r="BS369" i="31"/>
  <c r="BT369" i="31" s="1"/>
  <c r="T369" i="32"/>
  <c r="L369" i="32"/>
  <c r="J369" i="32"/>
  <c r="Z369" i="32"/>
  <c r="AB369" i="32"/>
  <c r="K369" i="32"/>
  <c r="Q369" i="32"/>
  <c r="O369" i="32"/>
  <c r="AA369" i="32"/>
  <c r="U369" i="32"/>
  <c r="R369" i="32"/>
  <c r="W369" i="32"/>
  <c r="X369" i="32"/>
  <c r="S369" i="32"/>
  <c r="I369" i="32"/>
  <c r="P369" i="32"/>
  <c r="H369" i="32"/>
  <c r="Y369" i="32"/>
  <c r="N369" i="32"/>
  <c r="V369" i="32"/>
  <c r="M369" i="32"/>
  <c r="BS431" i="31"/>
  <c r="BT431" i="31" s="1"/>
  <c r="P431" i="32"/>
  <c r="S431" i="32"/>
  <c r="Q431" i="32"/>
  <c r="AB431" i="32"/>
  <c r="L431" i="32"/>
  <c r="O431" i="32"/>
  <c r="W431" i="32"/>
  <c r="I431" i="32"/>
  <c r="T431" i="32"/>
  <c r="R431" i="32"/>
  <c r="K431" i="32"/>
  <c r="U431" i="32"/>
  <c r="Z431" i="32"/>
  <c r="AA431" i="32"/>
  <c r="X431" i="32"/>
  <c r="J431" i="32"/>
  <c r="V431" i="32"/>
  <c r="Y431" i="32"/>
  <c r="N431" i="32"/>
  <c r="H431" i="32"/>
  <c r="M431" i="32"/>
  <c r="BS614" i="31"/>
  <c r="BT614" i="31" s="1"/>
  <c r="I614" i="32"/>
  <c r="Q614" i="32"/>
  <c r="X614" i="32"/>
  <c r="J614" i="32"/>
  <c r="R614" i="32"/>
  <c r="P614" i="32"/>
  <c r="AB614" i="32"/>
  <c r="Z614" i="32"/>
  <c r="K614" i="32"/>
  <c r="W614" i="32"/>
  <c r="U614" i="32"/>
  <c r="O614" i="32"/>
  <c r="T614" i="32"/>
  <c r="S614" i="32"/>
  <c r="L614" i="32"/>
  <c r="AA614" i="32"/>
  <c r="V614" i="32"/>
  <c r="H614" i="32"/>
  <c r="N614" i="32"/>
  <c r="Y614" i="32"/>
  <c r="M614" i="32"/>
  <c r="BS556" i="31"/>
  <c r="BT556" i="31" s="1"/>
  <c r="R556" i="32"/>
  <c r="X556" i="32"/>
  <c r="AA556" i="32"/>
  <c r="T556" i="32"/>
  <c r="AB556" i="32"/>
  <c r="S556" i="32"/>
  <c r="L556" i="32"/>
  <c r="U556" i="32"/>
  <c r="W556" i="32"/>
  <c r="P556" i="32"/>
  <c r="I556" i="32"/>
  <c r="Q556" i="32"/>
  <c r="O556" i="32"/>
  <c r="J556" i="32"/>
  <c r="K556" i="32"/>
  <c r="Z556" i="32"/>
  <c r="N556" i="32"/>
  <c r="H556" i="32"/>
  <c r="V556" i="32"/>
  <c r="Y556" i="32"/>
  <c r="M556" i="32"/>
  <c r="BS350" i="31"/>
  <c r="BT350" i="31" s="1"/>
  <c r="Q350" i="32"/>
  <c r="R350" i="32"/>
  <c r="O350" i="32"/>
  <c r="I350" i="32"/>
  <c r="S350" i="32"/>
  <c r="L350" i="32"/>
  <c r="J350" i="32"/>
  <c r="W350" i="32"/>
  <c r="AA350" i="32"/>
  <c r="U350" i="32"/>
  <c r="K350" i="32"/>
  <c r="T350" i="32"/>
  <c r="X350" i="32"/>
  <c r="P350" i="32"/>
  <c r="AB350" i="32"/>
  <c r="Z350" i="32"/>
  <c r="N350" i="32"/>
  <c r="V350" i="32"/>
  <c r="H350" i="32"/>
  <c r="Y350" i="32"/>
  <c r="M350" i="32"/>
  <c r="BS442" i="31"/>
  <c r="BT442" i="31" s="1"/>
  <c r="I442" i="32"/>
  <c r="U442" i="32"/>
  <c r="P442" i="32"/>
  <c r="AB442" i="32"/>
  <c r="S442" i="32"/>
  <c r="T442" i="32"/>
  <c r="R442" i="32"/>
  <c r="J442" i="32"/>
  <c r="O442" i="32"/>
  <c r="W442" i="32"/>
  <c r="L442" i="32"/>
  <c r="Q442" i="32"/>
  <c r="Z442" i="32"/>
  <c r="AA442" i="32"/>
  <c r="X442" i="32"/>
  <c r="K442" i="32"/>
  <c r="N442" i="32"/>
  <c r="H442" i="32"/>
  <c r="V442" i="32"/>
  <c r="Y442" i="32"/>
  <c r="M442" i="32"/>
  <c r="BS73" i="31"/>
  <c r="BT73" i="31" s="1"/>
  <c r="Z73" i="32"/>
  <c r="Q73" i="32"/>
  <c r="I73" i="32"/>
  <c r="J73" i="32"/>
  <c r="X73" i="32"/>
  <c r="AA73" i="32"/>
  <c r="W73" i="32"/>
  <c r="S73" i="32"/>
  <c r="K73" i="32"/>
  <c r="L73" i="32"/>
  <c r="R73" i="32"/>
  <c r="AB73" i="32"/>
  <c r="U73" i="32"/>
  <c r="P73" i="32"/>
  <c r="T73" i="32"/>
  <c r="O73" i="32"/>
  <c r="H73" i="32"/>
  <c r="Y73" i="32"/>
  <c r="N73" i="32"/>
  <c r="V73" i="32"/>
  <c r="M73" i="32"/>
  <c r="BS406" i="31"/>
  <c r="BT406" i="31" s="1"/>
  <c r="X406" i="32"/>
  <c r="Z406" i="32"/>
  <c r="S406" i="32"/>
  <c r="AA406" i="32"/>
  <c r="J406" i="32"/>
  <c r="I406" i="32"/>
  <c r="P406" i="32"/>
  <c r="O406" i="32"/>
  <c r="U406" i="32"/>
  <c r="L406" i="32"/>
  <c r="K406" i="32"/>
  <c r="Q406" i="32"/>
  <c r="AB406" i="32"/>
  <c r="T406" i="32"/>
  <c r="W406" i="32"/>
  <c r="R406" i="32"/>
  <c r="H406" i="32"/>
  <c r="N406" i="32"/>
  <c r="Y406" i="32"/>
  <c r="V406" i="32"/>
  <c r="M406" i="32"/>
  <c r="BS307" i="31"/>
  <c r="BT307" i="31" s="1"/>
  <c r="Z307" i="32"/>
  <c r="Q307" i="32"/>
  <c r="P307" i="32"/>
  <c r="AB307" i="32"/>
  <c r="W307" i="32"/>
  <c r="R307" i="32"/>
  <c r="K307" i="32"/>
  <c r="U307" i="32"/>
  <c r="S307" i="32"/>
  <c r="J307" i="32"/>
  <c r="X307" i="32"/>
  <c r="O307" i="32"/>
  <c r="L307" i="32"/>
  <c r="I307" i="32"/>
  <c r="AA307" i="32"/>
  <c r="T307" i="32"/>
  <c r="H307" i="32"/>
  <c r="Y307" i="32"/>
  <c r="N307" i="32"/>
  <c r="V307" i="32"/>
  <c r="M307" i="32"/>
  <c r="BL654" i="31"/>
  <c r="BL655" i="31"/>
  <c r="BS126" i="31"/>
  <c r="BT126" i="31" s="1"/>
  <c r="S126" i="32"/>
  <c r="K126" i="32"/>
  <c r="R126" i="32"/>
  <c r="P126" i="32"/>
  <c r="W126" i="32"/>
  <c r="T126" i="32"/>
  <c r="O126" i="32"/>
  <c r="Q126" i="32"/>
  <c r="Z126" i="32"/>
  <c r="L126" i="32"/>
  <c r="AB126" i="32"/>
  <c r="AA126" i="32"/>
  <c r="I126" i="32"/>
  <c r="U126" i="32"/>
  <c r="X126" i="32"/>
  <c r="J126" i="32"/>
  <c r="N126" i="32"/>
  <c r="Y126" i="32"/>
  <c r="V126" i="32"/>
  <c r="H126" i="32"/>
  <c r="M126" i="32"/>
  <c r="BS542" i="31"/>
  <c r="BT542" i="31" s="1"/>
  <c r="AB542" i="32"/>
  <c r="J542" i="32"/>
  <c r="W542" i="32"/>
  <c r="O542" i="32"/>
  <c r="I542" i="32"/>
  <c r="P542" i="32"/>
  <c r="X542" i="32"/>
  <c r="Q542" i="32"/>
  <c r="L542" i="32"/>
  <c r="Z542" i="32"/>
  <c r="T542" i="32"/>
  <c r="AA542" i="32"/>
  <c r="S542" i="32"/>
  <c r="U542" i="32"/>
  <c r="K542" i="32"/>
  <c r="R542" i="32"/>
  <c r="N542" i="32"/>
  <c r="V542" i="32"/>
  <c r="Y542" i="32"/>
  <c r="H542" i="32"/>
  <c r="M542" i="32"/>
  <c r="BS157" i="31"/>
  <c r="BT157" i="31" s="1"/>
  <c r="R157" i="32"/>
  <c r="AB157" i="32"/>
  <c r="L157" i="32"/>
  <c r="AA157" i="32"/>
  <c r="J157" i="32"/>
  <c r="I157" i="32"/>
  <c r="U157" i="32"/>
  <c r="Q157" i="32"/>
  <c r="S157" i="32"/>
  <c r="Z157" i="32"/>
  <c r="T157" i="32"/>
  <c r="O157" i="32"/>
  <c r="K157" i="32"/>
  <c r="P157" i="32"/>
  <c r="W157" i="32"/>
  <c r="X157" i="32"/>
  <c r="H157" i="32"/>
  <c r="Y157" i="32"/>
  <c r="N157" i="32"/>
  <c r="V157" i="32"/>
  <c r="M157" i="32"/>
  <c r="BS701" i="31"/>
  <c r="BT701" i="31" s="1"/>
  <c r="AA701" i="32"/>
  <c r="I701" i="32"/>
  <c r="W701" i="32"/>
  <c r="U701" i="32"/>
  <c r="K701" i="32"/>
  <c r="Q701" i="32"/>
  <c r="R701" i="32"/>
  <c r="Z701" i="32"/>
  <c r="P701" i="32"/>
  <c r="AB701" i="32"/>
  <c r="O701" i="32"/>
  <c r="L701" i="32"/>
  <c r="S701" i="32"/>
  <c r="J701" i="32"/>
  <c r="X701" i="32"/>
  <c r="T701" i="32"/>
  <c r="V701" i="32"/>
  <c r="H701" i="32"/>
  <c r="N701" i="32"/>
  <c r="Y701" i="32"/>
  <c r="M701" i="32"/>
  <c r="BS142" i="31"/>
  <c r="BT142" i="31" s="1"/>
  <c r="L142" i="32"/>
  <c r="K142" i="32"/>
  <c r="I142" i="32"/>
  <c r="R142" i="32"/>
  <c r="Q142" i="32"/>
  <c r="Z142" i="32"/>
  <c r="S142" i="32"/>
  <c r="X142" i="32"/>
  <c r="T142" i="32"/>
  <c r="AA142" i="32"/>
  <c r="U142" i="32"/>
  <c r="W142" i="32"/>
  <c r="O142" i="32"/>
  <c r="P142" i="32"/>
  <c r="AB142" i="32"/>
  <c r="J142" i="32"/>
  <c r="N142" i="32"/>
  <c r="H142" i="32"/>
  <c r="Y142" i="32"/>
  <c r="V142" i="32"/>
  <c r="M142" i="32"/>
  <c r="BL157" i="31"/>
  <c r="BL156" i="31"/>
  <c r="BL34" i="31"/>
  <c r="BL421" i="31"/>
  <c r="BL420" i="31"/>
  <c r="BL614" i="31"/>
  <c r="BL613" i="31"/>
  <c r="BL142" i="31"/>
  <c r="BL141" i="31"/>
  <c r="BL307" i="31"/>
  <c r="BL306" i="31"/>
  <c r="BL388" i="31"/>
  <c r="BL387" i="31"/>
  <c r="BL297" i="31"/>
  <c r="BL296" i="31"/>
  <c r="BL643" i="31"/>
  <c r="BL642" i="31"/>
  <c r="BL491" i="31"/>
  <c r="BL490" i="31"/>
  <c r="BL473" i="31"/>
  <c r="BL472" i="31"/>
  <c r="BL369" i="31"/>
  <c r="BL368" i="31"/>
  <c r="BL73" i="31"/>
  <c r="BL72" i="31"/>
  <c r="BL126" i="31"/>
  <c r="BL125" i="31"/>
  <c r="BL701" i="31"/>
  <c r="BL700" i="31"/>
  <c r="BL556" i="31"/>
  <c r="BL555" i="31"/>
  <c r="BL706" i="31"/>
  <c r="BL97" i="31"/>
  <c r="BL96" i="31"/>
  <c r="BL406" i="31"/>
  <c r="BL405" i="31"/>
  <c r="BL179" i="31"/>
  <c r="BL178" i="31"/>
  <c r="BL244" i="31"/>
  <c r="BL243" i="31"/>
  <c r="BL191" i="31"/>
  <c r="BL190" i="31"/>
  <c r="BL690" i="31"/>
  <c r="BL689" i="31"/>
  <c r="BL431" i="31"/>
  <c r="BL430" i="31"/>
  <c r="BL542" i="31"/>
  <c r="BL541" i="31"/>
  <c r="BJ707" i="31"/>
  <c r="BJ708" i="31" s="1"/>
  <c r="BL598" i="31"/>
  <c r="BL597" i="31"/>
  <c r="BL257" i="31"/>
  <c r="BL256" i="31"/>
  <c r="BL629" i="31"/>
  <c r="BL628" i="31"/>
  <c r="BL442" i="31"/>
  <c r="BL441" i="31"/>
  <c r="BL350" i="31"/>
  <c r="BL349" i="31"/>
  <c r="BL705" i="31"/>
  <c r="BL571" i="31"/>
  <c r="BL570" i="31"/>
  <c r="BL211" i="31"/>
  <c r="BL210" i="31"/>
  <c r="BL114" i="31"/>
  <c r="BL113" i="31"/>
  <c r="BL707" i="31" l="1"/>
  <c r="BL708" i="31" s="1"/>
  <c r="BV704" i="31" l="1"/>
  <c r="BW704" i="31" s="1"/>
  <c r="BX704" i="31" s="1"/>
  <c r="BV704" i="32"/>
  <c r="BW704" i="32" s="1"/>
  <c r="BX704" i="32" s="1"/>
  <c r="BV706" i="31" l="1"/>
  <c r="BW706" i="31" s="1"/>
  <c r="BX706" i="31" s="1"/>
  <c r="BV706" i="32"/>
  <c r="BW706" i="32" s="1"/>
  <c r="BX706" i="32" s="1"/>
  <c r="BV705" i="31"/>
  <c r="BW705" i="31" s="1"/>
  <c r="BX705" i="31" s="1"/>
  <c r="BV705" i="32"/>
  <c r="BW705" i="32" s="1"/>
  <c r="BX705" i="32" s="1"/>
  <c r="BV707" i="31" l="1"/>
  <c r="BW707" i="31" s="1"/>
  <c r="BX707" i="31" s="1"/>
  <c r="BV707" i="32"/>
  <c r="BW707" i="32" s="1"/>
  <c r="BX707" i="32" s="1"/>
  <c r="BV708" i="31"/>
  <c r="BW708" i="31" s="1"/>
  <c r="BX708" i="31" s="1"/>
  <c r="BV708" i="32"/>
  <c r="BW708" i="32" s="1"/>
  <c r="BX708" i="32" s="1"/>
</calcChain>
</file>

<file path=xl/sharedStrings.xml><?xml version="1.0" encoding="utf-8"?>
<sst xmlns="http://schemas.openxmlformats.org/spreadsheetml/2006/main" count="5733" uniqueCount="954">
  <si>
    <t>Kab. Aceh Barat Daya</t>
  </si>
  <si>
    <t>Kab. Aceh Barat</t>
  </si>
  <si>
    <t>Kab. Aceh Besar</t>
  </si>
  <si>
    <t>Kab. Aceh Jaya</t>
  </si>
  <si>
    <t>Kab. Aceh Selatan</t>
  </si>
  <si>
    <t>Kab. Aceh Singkil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</si>
  <si>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</si>
  <si>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</si>
  <si>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</si>
  <si>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</si>
  <si>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</si>
  <si>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</si>
  <si>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Bireun</t>
  </si>
  <si>
    <t>Kab. Gayo Lues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</si>
  <si>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</si>
  <si>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</si>
  <si>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</si>
  <si>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</si>
  <si>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</si>
  <si>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</si>
  <si>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</si>
  <si>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</si>
  <si>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</si>
  <si>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Prov. Sumatera Utara</t>
  </si>
  <si>
    <t>Kab. Asahan</t>
  </si>
  <si>
    <t>Kab. Batubara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</si>
  <si>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</si>
  <si>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</si>
  <si>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</si>
  <si>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</si>
  <si>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</si>
  <si>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</si>
  <si>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</si>
  <si>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</si>
  <si>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</si>
  <si>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</si>
  <si>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</si>
  <si>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</si>
  <si>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</si>
  <si>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</si>
  <si>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</si>
  <si>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</si>
  <si>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</si>
  <si>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</si>
  <si>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</si>
  <si>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</si>
  <si>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</si>
  <si>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</si>
  <si>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</si>
  <si>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</si>
  <si>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</si>
  <si>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</si>
  <si>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</si>
  <si>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</si>
  <si>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</si>
  <si>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</si>
  <si>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Prov. Sumatera Barat</t>
  </si>
  <si>
    <t>Kab. Agam</t>
  </si>
  <si>
    <t>Kab. Dharmasraya</t>
  </si>
  <si>
    <t>Kab. Kep.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</si>
  <si>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</si>
  <si>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</si>
  <si>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</si>
  <si>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</si>
  <si>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</si>
  <si>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</si>
  <si>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</si>
  <si>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</si>
  <si>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</si>
  <si>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</si>
  <si>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</si>
  <si>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</si>
  <si>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</si>
  <si>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</si>
  <si>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</si>
  <si>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</si>
  <si>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Prov. Riau</t>
  </si>
  <si>
    <t>Kab. Bengkalis</t>
  </si>
  <si>
    <t>Kab. Indragiri Hilir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</si>
  <si>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</si>
  <si>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</si>
  <si>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</si>
  <si>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</si>
  <si>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</si>
  <si>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</si>
  <si>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</si>
  <si>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</si>
  <si>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</si>
  <si>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</si>
  <si>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Prov. Kepulauan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</si>
  <si>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</si>
  <si>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</si>
  <si>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</si>
  <si>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</si>
  <si>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</si>
  <si>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</si>
  <si>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</si>
  <si>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Prov.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</si>
  <si>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</si>
  <si>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</si>
  <si>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</si>
  <si>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</si>
  <si>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</si>
  <si>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</si>
  <si>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</si>
  <si>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</si>
  <si>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</si>
  <si>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</si>
  <si>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</si>
  <si>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</si>
  <si>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</si>
  <si>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</si>
  <si>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</si>
  <si>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</si>
  <si>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</si>
  <si>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</si>
  <si>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</si>
  <si>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</si>
  <si>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</si>
  <si>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</si>
  <si>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Prov. Sumatera Selatan</t>
  </si>
  <si>
    <t>Kab. Banyuasin</t>
  </si>
  <si>
    <t>Kab. Empat Lawang</t>
  </si>
  <si>
    <t>Kab. Lahat</t>
  </si>
  <si>
    <t>Kab. Muara Enim</t>
  </si>
  <si>
    <t>Kab. Musi Banyu Asin</t>
  </si>
  <si>
    <t>Kab. Musi Rawas</t>
  </si>
  <si>
    <t>Kab. Musi Rawas Utara</t>
  </si>
  <si>
    <t>Kab. Ogan Ilir</t>
  </si>
  <si>
    <t>Kab. OKI</t>
  </si>
  <si>
    <t>Kab. OKU</t>
  </si>
  <si>
    <t>Kab. OKU Selatan</t>
  </si>
  <si>
    <t>Kab. OKU Timur</t>
  </si>
  <si>
    <t>Kab. Penukal Abab Lematang Ilir</t>
  </si>
  <si>
    <t>Kota Lubuk Linggau</t>
  </si>
  <si>
    <t>Kota Pagar Alam</t>
  </si>
  <si>
    <t>Kota Palembang</t>
  </si>
  <si>
    <t>Kota Prabumulih</t>
  </si>
  <si>
    <t>Prov.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</si>
  <si>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</si>
  <si>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</si>
  <si>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</si>
  <si>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</si>
  <si>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</si>
  <si>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</si>
  <si>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</si>
  <si>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>Prov.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</si>
  <si>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</si>
  <si>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</si>
  <si>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</si>
  <si>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</si>
  <si>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</si>
  <si>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</si>
  <si>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</si>
  <si>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</si>
  <si>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</si>
  <si>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</si>
  <si>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</si>
  <si>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</si>
  <si>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</si>
  <si>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</si>
  <si>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</si>
  <si>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Prov. DKI Jakarta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</si>
  <si>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</si>
  <si>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</si>
  <si>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</si>
  <si>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</si>
  <si>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</si>
  <si>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</si>
  <si>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</si>
  <si>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</si>
  <si>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</si>
  <si>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</si>
  <si>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</si>
  <si>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</si>
  <si>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</si>
  <si>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</si>
  <si>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</si>
  <si>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</si>
  <si>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</si>
  <si>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</si>
  <si>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</si>
  <si>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</si>
  <si>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</si>
  <si>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</si>
  <si>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</si>
  <si>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</si>
  <si>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</si>
  <si>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</si>
  <si>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</si>
  <si>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</si>
  <si>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</si>
  <si>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</si>
  <si>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</si>
  <si>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</si>
  <si>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</si>
  <si>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</si>
  <si>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</si>
  <si>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</si>
  <si>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</si>
  <si>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</si>
  <si>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</si>
  <si>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</si>
  <si>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</si>
  <si>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</si>
  <si>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</si>
  <si>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</si>
  <si>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</si>
  <si>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</si>
  <si>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</si>
  <si>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</si>
  <si>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</si>
  <si>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</si>
  <si>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</si>
  <si>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</si>
  <si>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</si>
  <si>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</si>
  <si>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</si>
  <si>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</si>
  <si>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</si>
  <si>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</si>
  <si>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</si>
  <si>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</si>
  <si>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</si>
  <si>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</si>
  <si>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</si>
  <si>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</si>
  <si>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</si>
  <si>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</si>
  <si>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</si>
  <si>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</si>
  <si>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</si>
  <si>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</si>
  <si>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</si>
  <si>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</si>
  <si>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</si>
  <si>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Prov. Daerah Istimewa Yogyakarta</t>
  </si>
  <si>
    <t>Kab. Bantul</t>
  </si>
  <si>
    <t>Kab. Gunung Kidul</t>
  </si>
  <si>
    <t>Kab. Kulon Progo</t>
  </si>
  <si>
    <t>Kab. Sleman</t>
  </si>
  <si>
    <t>Kota Yogyakarta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</si>
  <si>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</si>
  <si>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</si>
  <si>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</si>
  <si>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</si>
  <si>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</si>
  <si>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</si>
  <si>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</si>
  <si>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</si>
  <si>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</si>
  <si>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</si>
  <si>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</si>
  <si>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</si>
  <si>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</si>
  <si>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</si>
  <si>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</si>
  <si>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</si>
  <si>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</si>
  <si>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</si>
  <si>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</si>
  <si>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</si>
  <si>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</si>
  <si>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</si>
  <si>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</si>
  <si>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</si>
  <si>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</si>
  <si>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</si>
  <si>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</si>
  <si>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</si>
  <si>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</si>
  <si>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</si>
  <si>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</si>
  <si>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</si>
  <si>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</si>
  <si>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</si>
  <si>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</si>
  <si>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</si>
  <si>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</si>
  <si>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</si>
  <si>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Prov.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</si>
  <si>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</si>
  <si>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</si>
  <si>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</si>
  <si>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</si>
  <si>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</si>
  <si>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</si>
  <si>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</si>
  <si>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Sambas</t>
  </si>
  <si>
    <t>Kab. Sanggau</t>
  </si>
  <si>
    <t>Kab. Sekadau</t>
  </si>
  <si>
    <t>Kab. Sintang</t>
  </si>
  <si>
    <t>Kota Pontianak</t>
  </si>
  <si>
    <t>Kota Singkawang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</si>
  <si>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</si>
  <si>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</si>
  <si>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</si>
  <si>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</si>
  <si>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</si>
  <si>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</si>
  <si>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</si>
  <si>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</si>
  <si>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</si>
  <si>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</si>
  <si>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</si>
  <si>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</si>
  <si>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</si>
  <si>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</si>
  <si>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</si>
  <si>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</si>
  <si>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</si>
  <si>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</si>
  <si>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</si>
  <si>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</si>
  <si>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</si>
  <si>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</si>
  <si>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</si>
  <si>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</si>
  <si>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</si>
  <si>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</si>
  <si>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</si>
  <si>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 Baru</t>
  </si>
  <si>
    <t>Kota Banjarmasin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</si>
  <si>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</si>
  <si>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</si>
  <si>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</si>
  <si>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</si>
  <si>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</si>
  <si>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</si>
  <si>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</si>
  <si>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Kota Balikpapan</t>
  </si>
  <si>
    <t>Kota Bontang</t>
  </si>
  <si>
    <t>Kota Samarinda</t>
  </si>
  <si>
    <t>Prov. Kalimantan Utara</t>
  </si>
  <si>
    <t>Kab. Bulungan</t>
  </si>
  <si>
    <t>Kab. Malinau</t>
  </si>
  <si>
    <t>Kab. Nunukan</t>
  </si>
  <si>
    <t>Kab. Tana Tidung</t>
  </si>
  <si>
    <t>Prov. Sulawesi Barat</t>
  </si>
  <si>
    <t>Kab. Majene</t>
  </si>
  <si>
    <t>Kab. Mamasa</t>
  </si>
  <si>
    <t>Kab. Mamuju</t>
  </si>
  <si>
    <t>Kab. Mamuju Tengah</t>
  </si>
  <si>
    <t>Kab. Polewali Mandar</t>
  </si>
  <si>
    <t>Prov. Sulawesi Utara</t>
  </si>
  <si>
    <t>Kab. Bolaang Mongondow</t>
  </si>
  <si>
    <t>Kab. Bolaang Mongondow Selatan</t>
  </si>
  <si>
    <t>Kab. Bolaang Mongondow Timur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</si>
  <si>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</si>
  <si>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</si>
  <si>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</si>
  <si>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</si>
  <si>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</si>
  <si>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</si>
  <si>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Kota Bitung</t>
  </si>
  <si>
    <t>Kota Kotamobagu</t>
  </si>
  <si>
    <t>Kota Manado</t>
  </si>
  <si>
    <t>Kota Tomohon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</si>
  <si>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</si>
  <si>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</si>
  <si>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</si>
  <si>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</si>
  <si>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</si>
  <si>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</si>
  <si>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</si>
  <si>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Prov.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</si>
  <si>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</si>
  <si>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</si>
  <si>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</si>
  <si>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</si>
  <si>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</si>
  <si>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</si>
  <si>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</si>
  <si>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Poso</t>
  </si>
  <si>
    <t>Kab. Sigi</t>
  </si>
  <si>
    <t>Kab. Tojo Una-Una</t>
  </si>
  <si>
    <t>Kab. Toli-Toli</t>
  </si>
  <si>
    <t>Kota Palu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</si>
  <si>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</si>
  <si>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</si>
  <si>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</si>
  <si>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</si>
  <si>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</si>
  <si>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</si>
  <si>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</si>
  <si>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</si>
  <si>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</si>
  <si>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</si>
  <si>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</si>
  <si>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</si>
  <si>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Pangkep</t>
  </si>
  <si>
    <t>Kab. Pinrang</t>
  </si>
  <si>
    <t>Kab. Sidrap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</si>
  <si>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</si>
  <si>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</si>
  <si>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</si>
  <si>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</si>
  <si>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</si>
  <si>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</si>
  <si>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</si>
  <si>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</si>
  <si>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</si>
  <si>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Prov.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</si>
  <si>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</si>
  <si>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</si>
  <si>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</si>
  <si>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</si>
  <si>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</si>
  <si>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</si>
  <si>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</si>
  <si>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</si>
  <si>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</si>
  <si>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</si>
  <si>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</si>
  <si>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Wakatobi</t>
  </si>
  <si>
    <t>Kota Bau-Bau</t>
  </si>
  <si>
    <t>Kota Kendari</t>
  </si>
  <si>
    <t>Kab. Buton Selatan</t>
  </si>
  <si>
    <t>Kab. Buton Tengah</t>
  </si>
  <si>
    <t>Kab. Muna Barat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</si>
  <si>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</si>
  <si>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</si>
  <si>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</si>
  <si>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</si>
  <si>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</si>
  <si>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</si>
  <si>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</si>
  <si>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</si>
  <si>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</si>
  <si>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</si>
  <si>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</si>
  <si>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</si>
  <si>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</si>
  <si>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</si>
  <si>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</si>
  <si>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</si>
  <si>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</si>
  <si>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</si>
  <si>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Kota Bima</t>
  </si>
  <si>
    <t>Kota Mataram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</si>
  <si>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</si>
  <si>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</si>
  <si>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</si>
  <si>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</si>
  <si>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</si>
  <si>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</si>
  <si>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</si>
  <si>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</si>
  <si>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</si>
  <si>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</si>
  <si>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</si>
  <si>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</si>
  <si>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</si>
  <si>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</si>
  <si>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</si>
  <si>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</si>
  <si>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</si>
  <si>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</si>
  <si>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</si>
  <si>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</si>
  <si>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</si>
  <si>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</si>
  <si>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</si>
  <si>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</si>
  <si>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</si>
  <si>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</si>
  <si>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</si>
  <si>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</si>
  <si>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</si>
  <si>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</si>
  <si>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Seram Bagian Barat</t>
  </si>
  <si>
    <t>Kab. Seram Bagian Timur</t>
  </si>
  <si>
    <t>Kota Ambon</t>
  </si>
  <si>
    <t>Kota Tual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</si>
  <si>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</si>
  <si>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</si>
  <si>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</si>
  <si>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</si>
  <si>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</si>
  <si>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</si>
  <si>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Kepl. Sula</t>
  </si>
  <si>
    <t>Kab. Pulau Taliabu</t>
  </si>
  <si>
    <t>Kota Ternate</t>
  </si>
  <si>
    <t>Prov. Papua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</si>
  <si>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</si>
  <si>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</si>
  <si>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</si>
  <si>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</si>
  <si>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</si>
  <si>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</si>
  <si>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</si>
  <si>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</si>
  <si>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Kab. Keerom</t>
  </si>
  <si>
    <t>Kab. Kepulauan Yapen</t>
  </si>
  <si>
    <t>Kab. Lanny Jaya</t>
  </si>
  <si>
    <t>Kab. Mamberamo Raya</t>
  </si>
  <si>
    <t>Kab. Mappi</t>
  </si>
  <si>
    <t>Kab. Merauke</t>
  </si>
  <si>
    <t>Kab. Mimika</t>
  </si>
  <si>
    <t>Kab. Nabire</t>
  </si>
  <si>
    <t>Kab. Nduga</t>
  </si>
  <si>
    <t>Kab. Paniai</t>
  </si>
  <si>
    <t>Kab. Pegunungan Bintang</t>
  </si>
  <si>
    <t>Kab. Puncak</t>
  </si>
  <si>
    <t>Kab. Puncak Jaya</t>
  </si>
  <si>
    <t>Kab. Sarmi</t>
  </si>
  <si>
    <t>Kab. Supiori</t>
  </si>
  <si>
    <t>Kab. Tolikara</t>
  </si>
  <si>
    <t>Kab. Waropen</t>
  </si>
  <si>
    <t>Kab. Yahukimo</t>
  </si>
  <si>
    <t>Kab. Yalimo</t>
  </si>
  <si>
    <t>Kota Jayapura</t>
  </si>
  <si>
    <t>Prov. Papua Barat</t>
  </si>
  <si>
    <t>Kab. Fak-Fak</t>
  </si>
  <si>
    <t>Kab. Kaimana</t>
  </si>
  <si>
    <t>Kab. Kep. Raja Ampat</t>
  </si>
  <si>
    <t>Kab. Manokwari</t>
  </si>
  <si>
    <t>Kab. Manokwari Selatan</t>
  </si>
  <si>
    <t>Kab. Maybrat</t>
  </si>
  <si>
    <t>Kab. Pegunungan Arfak</t>
  </si>
  <si>
    <t>Kab. Sorong</t>
  </si>
  <si>
    <t>Kab. Sorong Selatan</t>
  </si>
  <si>
    <t>Kab. Tambrauw</t>
  </si>
  <si>
    <t>Kab. Teluk Bintuni</t>
  </si>
  <si>
    <t>Kab. Teluk Wondama</t>
  </si>
  <si>
    <t>DAERAH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</si>
  <si>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</si>
  <si>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</si>
  <si>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</si>
  <si>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</si>
  <si>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</si>
  <si>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</si>
  <si>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</si>
  <si>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</si>
  <si>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</si>
  <si>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</si>
  <si>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</si>
  <si>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</si>
  <si>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</si>
  <si>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</si>
  <si>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</si>
  <si>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</si>
  <si>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</si>
  <si>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</si>
  <si>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</si>
  <si>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</si>
  <si>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</si>
  <si>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</si>
  <si>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</si>
  <si>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XXIV</t>
  </si>
  <si>
    <t>XXV</t>
  </si>
  <si>
    <t>XXVI</t>
  </si>
  <si>
    <t>XXVII</t>
  </si>
  <si>
    <t>XXVIII</t>
  </si>
  <si>
    <t>XXIX</t>
  </si>
  <si>
    <t>XXX</t>
  </si>
  <si>
    <t>XXXI</t>
  </si>
  <si>
    <t>XXXII</t>
  </si>
  <si>
    <t>XXXIII</t>
  </si>
  <si>
    <t>XXXIV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</si>
  <si>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</si>
  <si>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</si>
  <si>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</si>
  <si>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</si>
  <si>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</si>
  <si>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</si>
  <si>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</si>
  <si>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</si>
  <si>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Total Kabupaten/Kota Se-Sumut</t>
  </si>
  <si>
    <t>Total Provinsi/Kab/Kota Se-Sumut</t>
  </si>
  <si>
    <t>Total Kabupaten/Kota Se-Sumbar</t>
  </si>
  <si>
    <t>Total Provinsi/Kab/Kota Se-Sumbar</t>
  </si>
  <si>
    <t>Total Kabupaten/Kota Se-Riau</t>
  </si>
  <si>
    <t>Total Provinsi/Kab/Kota Se-Riau</t>
  </si>
  <si>
    <t>Total Kabupaten/Kota Se-Kepri</t>
  </si>
  <si>
    <t>Total Provinsi/Kab/Kota Se-Kepri</t>
  </si>
  <si>
    <t>Total Kabupaten/Kota Se-Jambi</t>
  </si>
  <si>
    <t>Total Provinsi/Kab/Kota Se-Jambi</t>
  </si>
  <si>
    <t>Total Kabupaten/Kota Se-Bengkulu</t>
  </si>
  <si>
    <t>Total Provinsi/Kab/Kota Se-Bengkulu</t>
  </si>
  <si>
    <t>Total Kabupaten/Kota Se-Sumsel</t>
  </si>
  <si>
    <t>Total Provinsi/Kab/Kota Se-Sumsel</t>
  </si>
  <si>
    <t>Total Kabupaten/Kota Se-Bangka Belitung</t>
  </si>
  <si>
    <t>Total Provinsi/Kab/Kota Se-Bangka Belitung</t>
  </si>
  <si>
    <t>Total Kabupaten/Kota Se-Lampung</t>
  </si>
  <si>
    <t>Total Provinsi/Kab/Kota Se-Lampung</t>
  </si>
  <si>
    <t>Total Kabupaten/Kota Se-Jawa Barat</t>
  </si>
  <si>
    <t>Total Provinsi/Kab/Kota Se-Jawa Barat</t>
  </si>
  <si>
    <t>Total Kabupaten/Kota Se-Banten</t>
  </si>
  <si>
    <t>Total Provinsi/Kab/Kota Se-Banten</t>
  </si>
  <si>
    <t>Total Kabupaten/Kota Se-Jawa Tengah</t>
  </si>
  <si>
    <t>Total Provinsi/Kab/Kota Se-Jawa Tengah</t>
  </si>
  <si>
    <t>Total Kabupaten/Kota Se-Yogyakarta</t>
  </si>
  <si>
    <t>Total Provinsi/Kab/Kota Se-Yogyakarta</t>
  </si>
  <si>
    <t>Total Kabupaten/Kota Se-Jawa Timur</t>
  </si>
  <si>
    <t>Total Provinsi/Kab/Kota Se-Jawa Timur</t>
  </si>
  <si>
    <t>Total Kabupaten/Kota Se-Kalimantan Barat</t>
  </si>
  <si>
    <t>Total Provinsi/Kab/Kota Se-Kalimantan Barat</t>
  </si>
  <si>
    <t>Total Kabupaten/Kota Se-Kalimantan Tengah</t>
  </si>
  <si>
    <t>Total Provinsi/Kab/Kota Se-Kalimantan Tengah</t>
  </si>
  <si>
    <t>Total Kabupaten/Kota Se-Kalimantan Selatan</t>
  </si>
  <si>
    <t>Total Provinsi/Kab/Kota Se-Kalimantan Selatan</t>
  </si>
  <si>
    <t>Total Kabupaten/Kota Se-Kalimantan Timur</t>
  </si>
  <si>
    <t>Total Provinsi/Kab/Kota Se-Kalimantan Timur</t>
  </si>
  <si>
    <t>Total Kabupaten/Kota Se-Kalimantan Utara</t>
  </si>
  <si>
    <t>Total Provinsi/Kab/Kota Se-Kalimantan Utara</t>
  </si>
  <si>
    <t>Total Kabupaten/Kota Se-Sulawesi Barat</t>
  </si>
  <si>
    <t>Total Provinsi/Kab/Kota Se-Sulawesi Barat</t>
  </si>
  <si>
    <t>Total Kabupaten/Kota Se-Sulawesi Utara</t>
  </si>
  <si>
    <t>Total Provinsi/Kab/Kota Se-Sulawesi Utara</t>
  </si>
  <si>
    <t>Total Kabupaten/Kota Se-Gorontalo</t>
  </si>
  <si>
    <t>Total Provinsi/Kab/Kota Se-Gorontalo</t>
  </si>
  <si>
    <t>Total Kabupaten/Kota Se-Sulawesi Tengah</t>
  </si>
  <si>
    <t>Total Provinsi/Kab/Kota Se-Sulawesi Tengah</t>
  </si>
  <si>
    <t>Total Kabupaten/Kota Se-Sulawesi Selatan</t>
  </si>
  <si>
    <t>Total Provinsi/Kab/Kota Se-Sulawesi Selatan</t>
  </si>
  <si>
    <t>Total Kabupaten/Kota Se-Sulawesi Tenggara</t>
  </si>
  <si>
    <t>Total Provinsi/Kab/Kota Se-Sulawesi Tenggara</t>
  </si>
  <si>
    <t>Total Kabupaten/Kota Se-Bali</t>
  </si>
  <si>
    <t>Total Provinsi/Kab/Kota Se-Bali</t>
  </si>
  <si>
    <t>Total Kabupaten/Kota Se-Nusa Tenggara Barat</t>
  </si>
  <si>
    <t>Total Provinsi/Kab/Kota Se-Nusa Tenggara Barat</t>
  </si>
  <si>
    <t>Total Kabupaten/Kota Se-Nusa Tenggara Timur</t>
  </si>
  <si>
    <t>Total Provinsi/Kab/Kota Se-Nusa Tenggara Timur</t>
  </si>
  <si>
    <t>Total Kabupaten/Kota Se-Maluku</t>
  </si>
  <si>
    <t>Total Provinsi/Kab/Kota Se-Maluku</t>
  </si>
  <si>
    <t>Total Kabupaten/Kota Se-Maluku Utara</t>
  </si>
  <si>
    <t>Total Provinsi/Kab/Kota Se-Maluku Utara</t>
  </si>
  <si>
    <t>Total Kabupaten/Kota Se-Papua</t>
  </si>
  <si>
    <t>Total Provinsi/Kab/Kota Se-Papua</t>
  </si>
  <si>
    <t>Total Kabupaten/Kota Se-Papua Barat</t>
  </si>
  <si>
    <t>Total Provinsi/Kab/Kota Se-Papua Barat</t>
  </si>
  <si>
    <t>TOTAL PROVINSI se INDONESIA</t>
  </si>
  <si>
    <t>TOTAL KABUPATEN/KOTA se INDONESIA</t>
  </si>
  <si>
    <t>TOTAL PROVINSI + KAB/KOTA se INDONESIA</t>
  </si>
  <si>
    <t>NOMOR PERDA</t>
  </si>
  <si>
    <t>TANGGAL PERDA</t>
  </si>
  <si>
    <t>Kota Tarakan</t>
  </si>
  <si>
    <t>Kab. Mamberamo Tengah</t>
  </si>
  <si>
    <t>Kota Sorong</t>
  </si>
  <si>
    <t>Kab. Mojokerto</t>
  </si>
  <si>
    <t>Kab. Pontianak (Mempawah)</t>
  </si>
  <si>
    <t>Kab. Kep. Sangihe</t>
  </si>
  <si>
    <t>Kab. Lombok Tengah</t>
  </si>
  <si>
    <t>TOTAL KABUPATEN se INDONESIA</t>
  </si>
  <si>
    <t>TOTAL KOTA se INDONESIA</t>
  </si>
  <si>
    <t>Kota Tidore Kepulauan</t>
  </si>
  <si>
    <t>Kab. Penajam Paser Utara</t>
  </si>
  <si>
    <t>Kab. Pulau Morotai</t>
  </si>
  <si>
    <t>Kab. Kepulauan Selayar</t>
  </si>
  <si>
    <t>Kab. Bolaang Mongondow Utara</t>
  </si>
  <si>
    <t>Kab. Parigi Moutong</t>
  </si>
  <si>
    <t>Kab. Pasang Kayu (Mamuju Utara)</t>
  </si>
  <si>
    <t>Kab. Maluku Tenggara Barat (Kab. Kep. Tanimbar)</t>
  </si>
  <si>
    <t>Aceh</t>
  </si>
  <si>
    <t>Kab. Bireuen</t>
  </si>
  <si>
    <t>Provinsi Sumatera Utara</t>
  </si>
  <si>
    <t>Kab. Batu Bara</t>
  </si>
  <si>
    <t>Kota Gunungsitoli</t>
  </si>
  <si>
    <t>Kota Padangsidempuan</t>
  </si>
  <si>
    <t>Kota Pematangsiantar</t>
  </si>
  <si>
    <t>Provinsi Sumatera Barat</t>
  </si>
  <si>
    <t>Kab. Kepulauan Mentawai</t>
  </si>
  <si>
    <t>Kota Bukittinggi</t>
  </si>
  <si>
    <t>Provinsi Riau</t>
  </si>
  <si>
    <t>Kab. Kepulauan Meranti</t>
  </si>
  <si>
    <t>Provinsi Kepulauan Riau</t>
  </si>
  <si>
    <t>Kab. Kepulauan Anambas</t>
  </si>
  <si>
    <t>Provinsi Jambi</t>
  </si>
  <si>
    <t>Provinsi Bengkulu</t>
  </si>
  <si>
    <t>Kab. Muko Muko</t>
  </si>
  <si>
    <t>Provinsi Sumatera Selatan</t>
  </si>
  <si>
    <t>Kab. Musi Banyuasin</t>
  </si>
  <si>
    <t>Kab. Ogan Komering Ilir</t>
  </si>
  <si>
    <t>Kab. Ogan Komering Ulu</t>
  </si>
  <si>
    <t>Kab. Ogan Komering Ulu Selatan</t>
  </si>
  <si>
    <t>Kab. Ogan Komering Ulu Timur</t>
  </si>
  <si>
    <t>Provinsi Bangka Belitung</t>
  </si>
  <si>
    <t>Kota Pangkal Pinang</t>
  </si>
  <si>
    <t>Provinsi Lampung</t>
  </si>
  <si>
    <t>Provinsi DKI Jakarta</t>
  </si>
  <si>
    <t>Provinsi Jawa Barat</t>
  </si>
  <si>
    <t>Provinsi Banten</t>
  </si>
  <si>
    <t>Provinsi Jawa Tengah</t>
  </si>
  <si>
    <t>Provinsi DI Yogyakarta</t>
  </si>
  <si>
    <t>Kab. Gunungkidul</t>
  </si>
  <si>
    <t>Provinsi Jawa Timur</t>
  </si>
  <si>
    <t>Provinsi Kalimantan Barat</t>
  </si>
  <si>
    <t>Kab. Kapuas Hulu</t>
  </si>
  <si>
    <t>Kab. Mempawah</t>
  </si>
  <si>
    <t>Provinsi Kalimantan Tengah</t>
  </si>
  <si>
    <t>Provinsi Kalimantan Selatan</t>
  </si>
  <si>
    <t>Kota Banjarbaru</t>
  </si>
  <si>
    <t>Provinsi Kalimantan Timur</t>
  </si>
  <si>
    <t>Kab. Kutai Kartanegara</t>
  </si>
  <si>
    <t>Provinsi Kalimantan Utara</t>
  </si>
  <si>
    <t>Provinsi Sulawesi Barat</t>
  </si>
  <si>
    <t>Provinsi Sulawesi Utara</t>
  </si>
  <si>
    <t>Kab. Kepulauan Talaud</t>
  </si>
  <si>
    <t>Kab. Kep. Siau Tagulandang Biaro</t>
  </si>
  <si>
    <t>Kab. Kepulauan Sangihe</t>
  </si>
  <si>
    <t>Provinsi Gorontalo</t>
  </si>
  <si>
    <t>Provinsi Sulawesi Tengah</t>
  </si>
  <si>
    <t>Kab. Tojo Una Una</t>
  </si>
  <si>
    <t>Kab. Toli Toli</t>
  </si>
  <si>
    <t>Provinsi Sulawesi Selatan</t>
  </si>
  <si>
    <t>Kab. Bulukumba</t>
  </si>
  <si>
    <t>Kab. Pangkajene Kepulauan</t>
  </si>
  <si>
    <t>Kab. Sidenreng Rappang</t>
  </si>
  <si>
    <t>Kab. Tana Toraja</t>
  </si>
  <si>
    <t>Kota Pare Pare</t>
  </si>
  <si>
    <t>Provinsi Sulawesi Tenggara</t>
  </si>
  <si>
    <t>KAB. KOLAKA</t>
  </si>
  <si>
    <t>Kota Bau Bau</t>
  </si>
  <si>
    <t>Provinsi Bali</t>
  </si>
  <si>
    <t>Kab. Karangasem</t>
  </si>
  <si>
    <t>Provinsi Nusa Tenggara Barat</t>
  </si>
  <si>
    <t>Provinsi Nusa Tenggara Timur</t>
  </si>
  <si>
    <t>Provinsi Maluku</t>
  </si>
  <si>
    <t>Kab. Kepulauan Aru</t>
  </si>
  <si>
    <t>Provinsi Maluku Utara</t>
  </si>
  <si>
    <t>Kab. Kepulauan Sula</t>
  </si>
  <si>
    <t>Provinsi Papua</t>
  </si>
  <si>
    <t>Provinsi Papua Barat</t>
  </si>
  <si>
    <t>Kab. Fak Fak</t>
  </si>
  <si>
    <t>Kab. Raja Ampat</t>
  </si>
  <si>
    <t>Kab. Pasangkayu</t>
  </si>
  <si>
    <t>Kab. Kepulauan Tanimbar</t>
  </si>
  <si>
    <t>Kab. Toba</t>
  </si>
  <si>
    <t>PENERIMAAN PEMBIAYAAN</t>
  </si>
  <si>
    <t>PENGELUARAN PEMBIAYAAN</t>
  </si>
  <si>
    <t>Pendapatan</t>
  </si>
  <si>
    <t>Pajak Daerah</t>
  </si>
  <si>
    <t>Retribusi Daerah</t>
  </si>
  <si>
    <t>Hasil Pengelolaan Kekayaan Daerah yang Dipisahkan</t>
  </si>
  <si>
    <t>Lain-lain PAD yang Sah</t>
  </si>
  <si>
    <t>PENDAPATAN TRANSFER</t>
  </si>
  <si>
    <t>Pendapatan Transfer Pemerintah Pusat</t>
  </si>
  <si>
    <t>Dana Otonomi Khusus dan Dana Tambahann Infrastruktur</t>
  </si>
  <si>
    <t>Dana Keistimewaan</t>
  </si>
  <si>
    <t>Dana Desa</t>
  </si>
  <si>
    <t>Pendapatan Transfer Antar Daerah</t>
  </si>
  <si>
    <t>Pendapatan Bagi Hasil</t>
  </si>
  <si>
    <t>Bantuan Keuangan</t>
  </si>
  <si>
    <t>HIBAH</t>
  </si>
  <si>
    <t>Dana Darurat</t>
  </si>
  <si>
    <t>Lain-lain Pendapatan Sesuai dengan Ketentuan Peraturan Perundang-Undangan</t>
  </si>
  <si>
    <t>4.1.01</t>
  </si>
  <si>
    <t>4.1.02</t>
  </si>
  <si>
    <t>4.1.03</t>
  </si>
  <si>
    <t>4.1.04</t>
  </si>
  <si>
    <t>4.2</t>
  </si>
  <si>
    <t>4.2.01</t>
  </si>
  <si>
    <t>4.2.01.03</t>
  </si>
  <si>
    <t>4.2.01.04</t>
  </si>
  <si>
    <t>4.2.01.05</t>
  </si>
  <si>
    <t>4.2.02</t>
  </si>
  <si>
    <t>4.2.02.01</t>
  </si>
  <si>
    <t>4.2.02.02</t>
  </si>
  <si>
    <t>4.3</t>
  </si>
  <si>
    <t>4.3.01</t>
  </si>
  <si>
    <t>4.3.02</t>
  </si>
  <si>
    <t>4.3.03</t>
  </si>
  <si>
    <t>4.1</t>
  </si>
  <si>
    <t>BELANJA DAERAH</t>
  </si>
  <si>
    <t>BELANJA OPERASI</t>
  </si>
  <si>
    <t>Belanja Pegawai</t>
  </si>
  <si>
    <t>Belanja Barang dan Jasa</t>
  </si>
  <si>
    <t>Belanja Bunga</t>
  </si>
  <si>
    <t>Belanja Subsidi</t>
  </si>
  <si>
    <t>Belanja Hibah</t>
  </si>
  <si>
    <t>Belanja Bantuan Sosial</t>
  </si>
  <si>
    <t>BELANJA MODAL</t>
  </si>
  <si>
    <t>Belanja Modal Tanah</t>
  </si>
  <si>
    <t>Belanja Modal Peralatan dan Mesin</t>
  </si>
  <si>
    <t>Belanja Modal Gedung dan Bangunan</t>
  </si>
  <si>
    <t>Belanja Modal Jalan, Jaringan, dan Irigasi</t>
  </si>
  <si>
    <t>Belanja Modal Aset Tetap Lainnya</t>
  </si>
  <si>
    <t>Belanja Modal Aset Lainnya</t>
  </si>
  <si>
    <t>BELANJA TIDAK TERDUGA</t>
  </si>
  <si>
    <t>Belanja Tidak Terduga</t>
  </si>
  <si>
    <t>BELANJA TRANSFER</t>
  </si>
  <si>
    <t>Belanja Bagi Hasil</t>
  </si>
  <si>
    <t>Belanja Bantuan Keuangan</t>
  </si>
  <si>
    <t>5.1</t>
  </si>
  <si>
    <t>5.1.01</t>
  </si>
  <si>
    <t>5.1.02</t>
  </si>
  <si>
    <t>5.1.03</t>
  </si>
  <si>
    <t>5.1.04</t>
  </si>
  <si>
    <t>5.1.05</t>
  </si>
  <si>
    <t>5.1.06</t>
  </si>
  <si>
    <t>5.2</t>
  </si>
  <si>
    <t>5.2.01</t>
  </si>
  <si>
    <t>5.2.02</t>
  </si>
  <si>
    <t>5.2.03</t>
  </si>
  <si>
    <t>5.2.04</t>
  </si>
  <si>
    <t>5.2.05</t>
  </si>
  <si>
    <t>5.2.06</t>
  </si>
  <si>
    <t>5.3</t>
  </si>
  <si>
    <t>5.3.01</t>
  </si>
  <si>
    <t>5.4</t>
  </si>
  <si>
    <t>5.4.01</t>
  </si>
  <si>
    <t>5.4.02</t>
  </si>
  <si>
    <t>Sisa Lebih Perhitungan Anggaran Tahun Sebelumnya</t>
  </si>
  <si>
    <t>Pencairan Dana Cadangan</t>
  </si>
  <si>
    <t>Hasil Penjualan Kekayaan Daerah yang Dipisahkan</t>
  </si>
  <si>
    <t>Penerimaan Pinjaman Daerah</t>
  </si>
  <si>
    <t>Penerimaan Kembali Pemberian Pinjaman Daerah</t>
  </si>
  <si>
    <t>Penerimaan Pembiayaan Lainnya Sesuai dengan Ketentuan Peraturan Perundang-Undangan</t>
  </si>
  <si>
    <t>Pembentukan Dana Cadangan</t>
  </si>
  <si>
    <t>Penyertaan Modal Daerah</t>
  </si>
  <si>
    <t>Pembayaran Cicilan Pokok Utang yang Jatuh Tempo</t>
  </si>
  <si>
    <t>Pemberian Pinjaman Daerah</t>
  </si>
  <si>
    <t>Pengeluaran Pembiayaan Lainnya sesuai dengan Ketentuan Peraturan Perundang-Undangan</t>
  </si>
  <si>
    <t>Pembiayaan Netto</t>
  </si>
  <si>
    <t>6.1</t>
  </si>
  <si>
    <t>6.1.01</t>
  </si>
  <si>
    <t>6.1.02</t>
  </si>
  <si>
    <t>6.1.03</t>
  </si>
  <si>
    <t>6.1.04</t>
  </si>
  <si>
    <t>6.1.05</t>
  </si>
  <si>
    <t>6.1.06</t>
  </si>
  <si>
    <t>6.2</t>
  </si>
  <si>
    <t>6.2.01</t>
  </si>
  <si>
    <t>6.2.02</t>
  </si>
  <si>
    <t>6.2.03</t>
  </si>
  <si>
    <t>6.2.04</t>
  </si>
  <si>
    <t>6.2.05</t>
  </si>
  <si>
    <t>SURPLUS/ 
(DEFISIT)</t>
  </si>
  <si>
    <t>NO</t>
  </si>
  <si>
    <t>Prov Aceh</t>
  </si>
  <si>
    <t xml:space="preserve">LAIN-LAIN PENDAPATAN DAERAH YANG SAH </t>
  </si>
  <si>
    <t>SILPA</t>
  </si>
  <si>
    <t xml:space="preserve">RINGKASAN APBD </t>
  </si>
  <si>
    <t>Provinsi Papua Selatan</t>
  </si>
  <si>
    <t>XXXV</t>
  </si>
  <si>
    <t>Prov. Papua Selatan</t>
  </si>
  <si>
    <t>Total Kabupaten/Kota Se-Papua Selatan</t>
  </si>
  <si>
    <t>Total Provinsi/Kab/Kota Se-Papua Selatan</t>
  </si>
  <si>
    <t>Provinsi Papua Tengah</t>
  </si>
  <si>
    <t>XXXVI</t>
  </si>
  <si>
    <t>Prov. Papua Tengah</t>
  </si>
  <si>
    <t>Total Kabupaten/Kota Se-Papua Tengah</t>
  </si>
  <si>
    <t>Total Provinsi/Kab/Kota Se-Papua Tengah</t>
  </si>
  <si>
    <t>Provinsi Papua Pegunungan</t>
  </si>
  <si>
    <t>XXXVII</t>
  </si>
  <si>
    <t>Prov. Papua Pegunungan</t>
  </si>
  <si>
    <t>Total Kabupaten/Kota Se-Papua Pegunungan</t>
  </si>
  <si>
    <t>Total Provinsi/Kab/Kota Se-Papua Pegunungan</t>
  </si>
  <si>
    <t>Provinsi Papua Barat Daya</t>
  </si>
  <si>
    <t>XXXVIII</t>
  </si>
  <si>
    <t>Prov. Papua Barat Daya</t>
  </si>
  <si>
    <t>Total Kabupaten/Kota Se-Papua Barat Daya</t>
  </si>
  <si>
    <t>Total Provinsi/Kab/Kota Se-Papua Barat Daya</t>
  </si>
  <si>
    <t>Tepat Waktu</t>
  </si>
  <si>
    <t>Tidak
Tepat Waktu</t>
  </si>
  <si>
    <t>Belum 
Terinformasi</t>
  </si>
  <si>
    <t>TOTAL PENDAPATAN</t>
  </si>
  <si>
    <t>PENDAPATAN ASLI DAERAH (PAD)</t>
  </si>
  <si>
    <t>4.2.01.06</t>
  </si>
  <si>
    <t>Insentif Fiskal</t>
  </si>
  <si>
    <t>PENDAPATAN DAERAH</t>
  </si>
  <si>
    <t>Provinsi</t>
  </si>
  <si>
    <t>Kabupaten</t>
  </si>
  <si>
    <t>Kabupaten/Kota</t>
  </si>
  <si>
    <t>Nasional</t>
  </si>
  <si>
    <t>BELANJA PEGAWAI</t>
  </si>
  <si>
    <t>PAJAK DAERAH</t>
  </si>
  <si>
    <t>RETRIBUSI DAERAH</t>
  </si>
  <si>
    <t>BELANJA BANTUAN SOSIAL</t>
  </si>
  <si>
    <t>BELANJA HIBAH</t>
  </si>
  <si>
    <t>BELANJA BARANG DAN JASA</t>
  </si>
  <si>
    <t>BELANJA BUNGA</t>
  </si>
  <si>
    <t>PROVINSI, KABUPATEN DAN KOTA SELURUH INDONESIA TAHUN ANGGARAN 2025</t>
  </si>
  <si>
    <t>Dana Bagi Hasil (DBH)</t>
  </si>
  <si>
    <t>4.2.01.07</t>
  </si>
  <si>
    <t>Dana Alokasi Umum (DAU)</t>
  </si>
  <si>
    <t>4.2.01.08</t>
  </si>
  <si>
    <t>Dana Alokasi Khusus (DAK)</t>
  </si>
  <si>
    <t>4.2.01.09</t>
  </si>
  <si>
    <t>4</t>
  </si>
  <si>
    <t>selisih</t>
  </si>
  <si>
    <t>ket</t>
  </si>
  <si>
    <t>5</t>
  </si>
  <si>
    <t>PENYERTAAN MODAL DAERAH</t>
  </si>
  <si>
    <t>1 Tahun 2025</t>
  </si>
  <si>
    <t>01 Tahun 2025</t>
  </si>
  <si>
    <t>04 Tahun 2024</t>
  </si>
  <si>
    <t>03 Tahun 2024</t>
  </si>
  <si>
    <t>06 Tahun 2024</t>
  </si>
  <si>
    <t/>
  </si>
  <si>
    <t>5 Tahun 2024</t>
  </si>
  <si>
    <t>10 Tahun 2024</t>
  </si>
  <si>
    <t>1 TAHUN 2025</t>
  </si>
  <si>
    <t>6 Tahun 2024</t>
  </si>
  <si>
    <t>05 Tahun 2024</t>
  </si>
  <si>
    <t>4 Tahun 2024</t>
  </si>
  <si>
    <t>07 Tahun 2024</t>
  </si>
  <si>
    <t>7 Tahun 2024</t>
  </si>
  <si>
    <t>10 TAHUN 2024</t>
  </si>
  <si>
    <t>5 TAHUN 2024</t>
  </si>
  <si>
    <t>-</t>
  </si>
  <si>
    <t>9 Tahun 2024</t>
  </si>
  <si>
    <t>4 TAHUN 2024</t>
  </si>
  <si>
    <t>08 Tahun 2024</t>
  </si>
  <si>
    <t>13 Tahun 2024</t>
  </si>
  <si>
    <t>8 Tahun 2024</t>
  </si>
  <si>
    <t>07 TAHUN 2024</t>
  </si>
  <si>
    <t>05 TAHUN 2024</t>
  </si>
  <si>
    <t>3 Tahun 2024</t>
  </si>
  <si>
    <t>2 Tahun 2024</t>
  </si>
  <si>
    <t xml:space="preserve">    Tahun 2025</t>
  </si>
  <si>
    <t>04 TAHUN 2024</t>
  </si>
  <si>
    <t xml:space="preserve"> 5 Tahun 2024</t>
  </si>
  <si>
    <t>Nomor 9 Tahun 2024</t>
  </si>
  <si>
    <t>10 tahun 2024</t>
  </si>
  <si>
    <t>09 Tahun 2024</t>
  </si>
  <si>
    <t>12 Tahun 2024</t>
  </si>
  <si>
    <t>11 Tahun 2024</t>
  </si>
  <si>
    <t>3 Tahun 2025</t>
  </si>
  <si>
    <t>6 TAHUN 2024</t>
  </si>
  <si>
    <t>55 Tahun 2024</t>
  </si>
  <si>
    <t>14 Tahun 2024</t>
  </si>
  <si>
    <t>13 tahun 2024</t>
  </si>
  <si>
    <t>NOMOR 19 TAHUN 2024</t>
  </si>
  <si>
    <t>06 TAHUN 2024</t>
  </si>
  <si>
    <t>NOMOR 11 TAHUN 2024</t>
  </si>
  <si>
    <t>8 TAHUN 2024</t>
  </si>
  <si>
    <t>0</t>
  </si>
  <si>
    <t>16 Tahun 2024</t>
  </si>
  <si>
    <t>15 Tahun 2024</t>
  </si>
  <si>
    <t>17 Tahun 2024</t>
  </si>
  <si>
    <t>16 TAHUN 2024</t>
  </si>
  <si>
    <t>15 tahun 2024</t>
  </si>
  <si>
    <t>11 TAHUN 2024</t>
  </si>
  <si>
    <t>18 Tahun 2024</t>
  </si>
  <si>
    <t>12 TAHUN 2024</t>
  </si>
  <si>
    <t>7 TAHUN 2024</t>
  </si>
  <si>
    <t>13 TAHUN 2024</t>
  </si>
  <si>
    <t xml:space="preserve">5 Tahun 2024 </t>
  </si>
  <si>
    <t>08 TAHUN 2024</t>
  </si>
  <si>
    <t xml:space="preserve">Nomor 5 Tahun 2024 </t>
  </si>
  <si>
    <t>19 Tahun 2024</t>
  </si>
  <si>
    <t>9 TAHUN 2024</t>
  </si>
  <si>
    <t>9  TAHUN 2024</t>
  </si>
  <si>
    <t>Nomor 8 Tahun 2025</t>
  </si>
  <si>
    <t>02 Tahun 2025</t>
  </si>
  <si>
    <t>23 Tahun 2024</t>
  </si>
  <si>
    <t>Nomor 07 Tahun 2024</t>
  </si>
  <si>
    <t>7  Tahun  2024</t>
  </si>
  <si>
    <t>06 Tahun 2025</t>
  </si>
  <si>
    <t>30 Tahun 2024</t>
  </si>
  <si>
    <t>03 TAHUN 2025</t>
  </si>
  <si>
    <t>BELANJA SUBSIDI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</si>
</sst>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#,##0.00_ ;[Red]\-#,##0.00\ "/>
    <numFmt numFmtId="167" formatCode="#,##0_ ;[Red]\-#,##0\ "/>
    <numFmt numFmtId="168" formatCode="[$-421]dd\ mmmm\ yyyy;@"/>
    <numFmt numFmtId="169" formatCode="#,##0.00;[Red]\(#,##0.00\)"/>
    <numFmt numFmtId="170" formatCode="_(* #,##0.00_);_(* \(#,##0.00\);_(* &quot;-&quot;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color indexed="8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sz val="10"/>
      <color indexed="8"/>
      <name val="Arial"/>
      <family val="2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2"/>
      <color rgb="FFFF0000"/>
      <name val="Bookman Old Style"/>
      <family val="1"/>
    </font>
    <font>
      <b/>
      <sz val="12"/>
      <name val="Bookman Old Style"/>
      <family val="1"/>
    </font>
    <font>
      <b/>
      <sz val="11"/>
      <color theme="1"/>
      <name val="Bookman Old Style"/>
      <family val="1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0" borderId="0">
      <alignment vertical="top"/>
    </xf>
    <xf numFmtId="0" fontId="4" fillId="7" borderId="0">
      <alignment horizontal="right" vertical="top"/>
    </xf>
    <xf numFmtId="0" fontId="5" fillId="0" borderId="0"/>
    <xf numFmtId="164" fontId="5" fillId="0" borderId="0" applyFont="0" applyFill="0" applyBorder="0" applyAlignment="0" applyProtection="0"/>
    <xf numFmtId="0" fontId="6" fillId="0" borderId="0">
      <alignment vertical="top"/>
    </xf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88">
    <xf numFmtId="0" fontId="0" fillId="0" borderId="0" xfId="0"/>
    <xf numFmtId="166" fontId="8" fillId="3" borderId="3" xfId="0" applyNumberFormat="1" applyFont="1" applyFill="1" applyBorder="1" applyAlignment="1">
      <alignment horizontal="center" vertical="center"/>
    </xf>
    <xf numFmtId="40" fontId="8" fillId="3" borderId="3" xfId="1" applyNumberFormat="1" applyFont="1" applyFill="1" applyBorder="1" applyAlignment="1">
      <alignment horizontal="right" vertical="center"/>
    </xf>
    <xf numFmtId="167" fontId="7" fillId="0" borderId="2" xfId="0" applyNumberFormat="1" applyFont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 vertical="center"/>
    </xf>
    <xf numFmtId="40" fontId="7" fillId="0" borderId="3" xfId="1" applyNumberFormat="1" applyFont="1" applyBorder="1" applyAlignment="1">
      <alignment horizontal="right" vertical="center"/>
    </xf>
    <xf numFmtId="40" fontId="7" fillId="0" borderId="3" xfId="0" applyNumberFormat="1" applyFont="1" applyBorder="1" applyAlignment="1">
      <alignment horizontal="right" vertical="center"/>
    </xf>
    <xf numFmtId="40" fontId="8" fillId="4" borderId="3" xfId="1" applyNumberFormat="1" applyFont="1" applyFill="1" applyBorder="1" applyAlignment="1">
      <alignment horizontal="right" vertical="center"/>
    </xf>
    <xf numFmtId="166" fontId="7" fillId="0" borderId="3" xfId="0" applyNumberFormat="1" applyFont="1" applyBorder="1" applyAlignment="1">
      <alignment horizontal="left" vertical="center"/>
    </xf>
    <xf numFmtId="166" fontId="8" fillId="3" borderId="2" xfId="0" applyNumberFormat="1" applyFont="1" applyFill="1" applyBorder="1" applyAlignment="1">
      <alignment horizontal="center" vertical="center"/>
    </xf>
    <xf numFmtId="167" fontId="8" fillId="3" borderId="3" xfId="0" applyNumberFormat="1" applyFont="1" applyFill="1" applyBorder="1" applyAlignment="1">
      <alignment horizontal="center" vertical="center"/>
    </xf>
    <xf numFmtId="166" fontId="8" fillId="3" borderId="3" xfId="0" applyNumberFormat="1" applyFont="1" applyFill="1" applyBorder="1" applyAlignment="1">
      <alignment horizontal="left" vertical="center"/>
    </xf>
    <xf numFmtId="166" fontId="7" fillId="0" borderId="3" xfId="0" applyNumberFormat="1" applyFont="1" applyBorder="1" applyAlignment="1">
      <alignment horizontal="center" vertical="center"/>
    </xf>
    <xf numFmtId="166" fontId="7" fillId="4" borderId="2" xfId="0" applyNumberFormat="1" applyFont="1" applyFill="1" applyBorder="1" applyAlignment="1">
      <alignment horizontal="left" vertical="center"/>
    </xf>
    <xf numFmtId="166" fontId="7" fillId="4" borderId="3" xfId="0" applyNumberFormat="1" applyFont="1" applyFill="1" applyBorder="1" applyAlignment="1">
      <alignment horizontal="left" vertical="center"/>
    </xf>
    <xf numFmtId="166" fontId="8" fillId="4" borderId="3" xfId="0" applyNumberFormat="1" applyFont="1" applyFill="1" applyBorder="1" applyAlignment="1">
      <alignment horizontal="left" vertical="center"/>
    </xf>
    <xf numFmtId="166" fontId="8" fillId="4" borderId="3" xfId="0" applyNumberFormat="1" applyFont="1" applyFill="1" applyBorder="1" applyAlignment="1">
      <alignment horizontal="center" vertical="center"/>
    </xf>
    <xf numFmtId="166" fontId="7" fillId="4" borderId="4" xfId="0" applyNumberFormat="1" applyFont="1" applyFill="1" applyBorder="1" applyAlignment="1">
      <alignment horizontal="left" vertical="center"/>
    </xf>
    <xf numFmtId="166" fontId="7" fillId="4" borderId="5" xfId="0" applyNumberFormat="1" applyFont="1" applyFill="1" applyBorder="1" applyAlignment="1">
      <alignment horizontal="left" vertical="center"/>
    </xf>
    <xf numFmtId="166" fontId="8" fillId="4" borderId="5" xfId="0" applyNumberFormat="1" applyFont="1" applyFill="1" applyBorder="1" applyAlignment="1">
      <alignment horizontal="left" vertical="center"/>
    </xf>
    <xf numFmtId="166" fontId="8" fillId="4" borderId="5" xfId="0" applyNumberFormat="1" applyFont="1" applyFill="1" applyBorder="1" applyAlignment="1">
      <alignment horizontal="center" vertical="center"/>
    </xf>
    <xf numFmtId="40" fontId="8" fillId="4" borderId="5" xfId="1" applyNumberFormat="1" applyFont="1" applyFill="1" applyBorder="1" applyAlignment="1">
      <alignment horizontal="right" vertical="center"/>
    </xf>
    <xf numFmtId="0" fontId="9" fillId="0" borderId="0" xfId="2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64" fontId="8" fillId="8" borderId="11" xfId="8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14" xfId="8" quotePrefix="1" applyNumberFormat="1" applyFont="1" applyFill="1" applyBorder="1" applyAlignment="1">
      <alignment horizontal="center" vertical="center" wrapText="1"/>
    </xf>
    <xf numFmtId="167" fontId="8" fillId="8" borderId="14" xfId="0" applyNumberFormat="1" applyFont="1" applyFill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169" fontId="8" fillId="3" borderId="3" xfId="1" applyNumberFormat="1" applyFont="1" applyFill="1" applyBorder="1" applyAlignment="1">
      <alignment horizontal="right" vertical="center"/>
    </xf>
    <xf numFmtId="169" fontId="7" fillId="0" borderId="3" xfId="1" applyNumberFormat="1" applyFont="1" applyBorder="1" applyAlignment="1">
      <alignment horizontal="right" vertical="center"/>
    </xf>
    <xf numFmtId="166" fontId="10" fillId="5" borderId="1" xfId="2" applyNumberFormat="1" applyFont="1" applyFill="1" applyBorder="1" applyAlignment="1">
      <alignment horizontal="left" vertical="center"/>
    </xf>
    <xf numFmtId="166" fontId="10" fillId="5" borderId="1" xfId="2" applyNumberFormat="1" applyFont="1" applyFill="1" applyBorder="1" applyAlignment="1">
      <alignment horizontal="center" vertical="center"/>
    </xf>
    <xf numFmtId="166" fontId="10" fillId="5" borderId="3" xfId="2" applyNumberFormat="1" applyFont="1" applyFill="1" applyBorder="1" applyAlignment="1">
      <alignment horizontal="left" vertical="center"/>
    </xf>
    <xf numFmtId="166" fontId="10" fillId="5" borderId="3" xfId="2" applyNumberFormat="1" applyFont="1" applyFill="1" applyBorder="1" applyAlignment="1">
      <alignment horizontal="center" vertical="center"/>
    </xf>
    <xf numFmtId="166" fontId="10" fillId="5" borderId="5" xfId="2" applyNumberFormat="1" applyFont="1" applyFill="1" applyBorder="1" applyAlignment="1">
      <alignment horizontal="left" vertical="center"/>
    </xf>
    <xf numFmtId="166" fontId="10" fillId="5" borderId="5" xfId="2" applyNumberFormat="1" applyFont="1" applyFill="1" applyBorder="1" applyAlignment="1">
      <alignment horizontal="center" vertical="center"/>
    </xf>
    <xf numFmtId="1" fontId="7" fillId="0" borderId="0" xfId="1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8" fillId="8" borderId="10" xfId="0" applyNumberFormat="1" applyFont="1" applyFill="1" applyBorder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1" fontId="7" fillId="0" borderId="2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1" fontId="8" fillId="4" borderId="2" xfId="1" applyNumberFormat="1" applyFont="1" applyFill="1" applyBorder="1" applyAlignment="1">
      <alignment horizontal="center" vertical="center"/>
    </xf>
    <xf numFmtId="1" fontId="7" fillId="0" borderId="4" xfId="1" applyNumberFormat="1" applyFont="1" applyBorder="1" applyAlignment="1">
      <alignment horizontal="center" vertical="center"/>
    </xf>
    <xf numFmtId="1" fontId="7" fillId="0" borderId="5" xfId="1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1" fontId="8" fillId="0" borderId="6" xfId="1" applyNumberFormat="1" applyFont="1" applyBorder="1" applyAlignment="1">
      <alignment horizontal="center" vertical="center"/>
    </xf>
    <xf numFmtId="1" fontId="8" fillId="0" borderId="2" xfId="1" applyNumberFormat="1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0" fontId="8" fillId="0" borderId="0" xfId="1" applyNumberFormat="1" applyFont="1" applyFill="1" applyAlignment="1">
      <alignment horizontal="right" vertical="center"/>
    </xf>
    <xf numFmtId="38" fontId="7" fillId="0" borderId="0" xfId="1" applyNumberFormat="1" applyFont="1" applyFill="1" applyAlignment="1">
      <alignment horizontal="right" vertical="center"/>
    </xf>
    <xf numFmtId="0" fontId="8" fillId="0" borderId="0" xfId="0" applyFont="1" applyAlignment="1">
      <alignment horizontal="left" vertical="center"/>
    </xf>
    <xf numFmtId="166" fontId="10" fillId="3" borderId="3" xfId="0" applyNumberFormat="1" applyFont="1" applyFill="1" applyBorder="1" applyAlignment="1">
      <alignment horizontal="left" vertical="center"/>
    </xf>
    <xf numFmtId="40" fontId="8" fillId="0" borderId="0" xfId="0" applyNumberFormat="1" applyFont="1" applyAlignment="1">
      <alignment horizontal="left" vertical="center"/>
    </xf>
    <xf numFmtId="40" fontId="8" fillId="0" borderId="0" xfId="1" applyNumberFormat="1" applyFont="1" applyAlignment="1">
      <alignment horizontal="right" vertical="center"/>
    </xf>
    <xf numFmtId="165" fontId="8" fillId="0" borderId="0" xfId="1" applyFont="1" applyAlignment="1">
      <alignment horizontal="left" vertical="center"/>
    </xf>
    <xf numFmtId="166" fontId="8" fillId="5" borderId="6" xfId="0" applyNumberFormat="1" applyFont="1" applyFill="1" applyBorder="1" applyAlignment="1">
      <alignment horizontal="left" vertical="center"/>
    </xf>
    <xf numFmtId="166" fontId="8" fillId="5" borderId="1" xfId="0" applyNumberFormat="1" applyFont="1" applyFill="1" applyBorder="1" applyAlignment="1">
      <alignment horizontal="left" vertical="center"/>
    </xf>
    <xf numFmtId="40" fontId="8" fillId="5" borderId="1" xfId="1" applyNumberFormat="1" applyFont="1" applyFill="1" applyBorder="1" applyAlignment="1">
      <alignment horizontal="right" vertical="center"/>
    </xf>
    <xf numFmtId="166" fontId="8" fillId="5" borderId="2" xfId="0" applyNumberFormat="1" applyFont="1" applyFill="1" applyBorder="1" applyAlignment="1">
      <alignment horizontal="left" vertical="center"/>
    </xf>
    <xf numFmtId="166" fontId="8" fillId="5" borderId="3" xfId="0" applyNumberFormat="1" applyFont="1" applyFill="1" applyBorder="1" applyAlignment="1">
      <alignment horizontal="left" vertical="center"/>
    </xf>
    <xf numFmtId="40" fontId="8" fillId="5" borderId="3" xfId="1" applyNumberFormat="1" applyFont="1" applyFill="1" applyBorder="1" applyAlignment="1">
      <alignment horizontal="right" vertical="center"/>
    </xf>
    <xf numFmtId="166" fontId="8" fillId="5" borderId="4" xfId="0" applyNumberFormat="1" applyFont="1" applyFill="1" applyBorder="1" applyAlignment="1">
      <alignment horizontal="left" vertical="center"/>
    </xf>
    <xf numFmtId="166" fontId="8" fillId="5" borderId="5" xfId="0" applyNumberFormat="1" applyFont="1" applyFill="1" applyBorder="1" applyAlignment="1">
      <alignment horizontal="left" vertical="center"/>
    </xf>
    <xf numFmtId="40" fontId="8" fillId="5" borderId="5" xfId="1" applyNumberFormat="1" applyFont="1" applyFill="1" applyBorder="1" applyAlignment="1">
      <alignment horizontal="right" vertical="center"/>
    </xf>
    <xf numFmtId="10" fontId="7" fillId="0" borderId="0" xfId="9" applyNumberFormat="1" applyFont="1" applyAlignment="1">
      <alignment horizontal="center" vertical="center"/>
    </xf>
    <xf numFmtId="169" fontId="8" fillId="8" borderId="11" xfId="8" applyNumberFormat="1" applyFont="1" applyFill="1" applyBorder="1" applyAlignment="1">
      <alignment horizontal="center" vertical="center" wrapText="1"/>
    </xf>
    <xf numFmtId="169" fontId="8" fillId="8" borderId="10" xfId="8" applyNumberFormat="1" applyFont="1" applyFill="1" applyBorder="1" applyAlignment="1">
      <alignment horizontal="center" vertical="center" wrapText="1"/>
    </xf>
    <xf numFmtId="169" fontId="8" fillId="8" borderId="14" xfId="8" applyNumberFormat="1" applyFont="1" applyFill="1" applyBorder="1" applyAlignment="1">
      <alignment horizontal="center" vertical="center" wrapText="1"/>
    </xf>
    <xf numFmtId="169" fontId="8" fillId="8" borderId="15" xfId="8" applyNumberFormat="1" applyFont="1" applyFill="1" applyBorder="1" applyAlignment="1">
      <alignment horizontal="center" vertical="center" wrapText="1"/>
    </xf>
    <xf numFmtId="169" fontId="8" fillId="3" borderId="3" xfId="8" applyNumberFormat="1" applyFont="1" applyFill="1" applyBorder="1" applyAlignment="1">
      <alignment horizontal="right" vertical="center"/>
    </xf>
    <xf numFmtId="169" fontId="8" fillId="3" borderId="16" xfId="8" applyNumberFormat="1" applyFont="1" applyFill="1" applyBorder="1" applyAlignment="1">
      <alignment horizontal="right" vertical="center"/>
    </xf>
    <xf numFmtId="169" fontId="7" fillId="0" borderId="3" xfId="8" applyNumberFormat="1" applyFont="1" applyBorder="1" applyAlignment="1">
      <alignment horizontal="right" vertical="center"/>
    </xf>
    <xf numFmtId="169" fontId="7" fillId="0" borderId="16" xfId="8" applyNumberFormat="1" applyFont="1" applyBorder="1" applyAlignment="1">
      <alignment horizontal="right" vertical="center"/>
    </xf>
    <xf numFmtId="169" fontId="8" fillId="4" borderId="3" xfId="8" applyNumberFormat="1" applyFont="1" applyFill="1" applyBorder="1" applyAlignment="1">
      <alignment horizontal="right" vertical="center"/>
    </xf>
    <xf numFmtId="169" fontId="8" fillId="4" borderId="16" xfId="8" applyNumberFormat="1" applyFont="1" applyFill="1" applyBorder="1" applyAlignment="1">
      <alignment horizontal="right" vertical="center"/>
    </xf>
    <xf numFmtId="169" fontId="8" fillId="4" borderId="5" xfId="8" applyNumberFormat="1" applyFont="1" applyFill="1" applyBorder="1" applyAlignment="1">
      <alignment horizontal="right" vertical="center"/>
    </xf>
    <xf numFmtId="169" fontId="8" fillId="4" borderId="18" xfId="8" applyNumberFormat="1" applyFont="1" applyFill="1" applyBorder="1" applyAlignment="1">
      <alignment horizontal="right" vertical="center"/>
    </xf>
    <xf numFmtId="168" fontId="7" fillId="0" borderId="3" xfId="0" applyNumberFormat="1" applyFont="1" applyBorder="1" applyAlignment="1">
      <alignment horizontal="right" vertical="center"/>
    </xf>
    <xf numFmtId="166" fontId="8" fillId="4" borderId="3" xfId="0" applyNumberFormat="1" applyFont="1" applyFill="1" applyBorder="1" applyAlignment="1">
      <alignment horizontal="right" vertical="center"/>
    </xf>
    <xf numFmtId="166" fontId="8" fillId="4" borderId="5" xfId="0" applyNumberFormat="1" applyFont="1" applyFill="1" applyBorder="1" applyAlignment="1">
      <alignment horizontal="right" vertical="center"/>
    </xf>
    <xf numFmtId="166" fontId="10" fillId="5" borderId="1" xfId="2" applyNumberFormat="1" applyFont="1" applyFill="1" applyBorder="1" applyAlignment="1">
      <alignment horizontal="right" vertical="center"/>
    </xf>
    <xf numFmtId="166" fontId="10" fillId="5" borderId="3" xfId="2" applyNumberFormat="1" applyFont="1" applyFill="1" applyBorder="1" applyAlignment="1">
      <alignment horizontal="right" vertical="center"/>
    </xf>
    <xf numFmtId="166" fontId="10" fillId="5" borderId="5" xfId="2" applyNumberFormat="1" applyFont="1" applyFill="1" applyBorder="1" applyAlignment="1">
      <alignment horizontal="right" vertical="center"/>
    </xf>
    <xf numFmtId="169" fontId="8" fillId="3" borderId="9" xfId="8" applyNumberFormat="1" applyFont="1" applyFill="1" applyBorder="1" applyAlignment="1">
      <alignment horizontal="right" vertical="center"/>
    </xf>
    <xf numFmtId="167" fontId="7" fillId="8" borderId="3" xfId="0" applyNumberFormat="1" applyFont="1" applyFill="1" applyBorder="1" applyAlignment="1">
      <alignment horizontal="center" vertical="center"/>
    </xf>
    <xf numFmtId="164" fontId="8" fillId="3" borderId="11" xfId="8" applyFont="1" applyFill="1" applyBorder="1" applyAlignment="1">
      <alignment horizontal="center" vertical="center" wrapText="1"/>
    </xf>
    <xf numFmtId="164" fontId="8" fillId="3" borderId="14" xfId="8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167" fontId="8" fillId="3" borderId="14" xfId="0" applyNumberFormat="1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 wrapText="1"/>
    </xf>
    <xf numFmtId="164" fontId="8" fillId="10" borderId="11" xfId="8" applyFont="1" applyFill="1" applyBorder="1" applyAlignment="1">
      <alignment horizontal="center" vertical="center" wrapText="1"/>
    </xf>
    <xf numFmtId="164" fontId="8" fillId="10" borderId="14" xfId="8" applyFont="1" applyFill="1" applyBorder="1" applyAlignment="1">
      <alignment horizontal="center" vertical="center" wrapText="1"/>
    </xf>
    <xf numFmtId="164" fontId="10" fillId="4" borderId="11" xfId="8" applyFont="1" applyFill="1" applyBorder="1" applyAlignment="1">
      <alignment horizontal="center" vertical="center" wrapText="1"/>
    </xf>
    <xf numFmtId="164" fontId="8" fillId="4" borderId="14" xfId="8" quotePrefix="1" applyFont="1" applyFill="1" applyBorder="1" applyAlignment="1">
      <alignment horizontal="center" vertical="center" wrapText="1"/>
    </xf>
    <xf numFmtId="164" fontId="8" fillId="4" borderId="11" xfId="8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167" fontId="8" fillId="4" borderId="14" xfId="0" quotePrefix="1" applyNumberFormat="1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 wrapText="1"/>
    </xf>
    <xf numFmtId="40" fontId="8" fillId="3" borderId="3" xfId="10" applyNumberFormat="1" applyFont="1" applyFill="1" applyBorder="1" applyAlignment="1">
      <alignment horizontal="right" vertical="center"/>
    </xf>
    <xf numFmtId="40" fontId="7" fillId="0" borderId="3" xfId="10" applyNumberFormat="1" applyFont="1" applyBorder="1" applyAlignment="1">
      <alignment horizontal="right" vertical="center"/>
    </xf>
    <xf numFmtId="40" fontId="8" fillId="4" borderId="3" xfId="10" applyNumberFormat="1" applyFont="1" applyFill="1" applyBorder="1" applyAlignment="1">
      <alignment horizontal="right" vertical="center"/>
    </xf>
    <xf numFmtId="40" fontId="8" fillId="4" borderId="5" xfId="10" applyNumberFormat="1" applyFont="1" applyFill="1" applyBorder="1" applyAlignment="1">
      <alignment horizontal="right" vertical="center"/>
    </xf>
    <xf numFmtId="169" fontId="8" fillId="8" borderId="0" xfId="0" applyNumberFormat="1" applyFont="1" applyFill="1" applyAlignment="1">
      <alignment vertical="center"/>
    </xf>
    <xf numFmtId="169" fontId="8" fillId="8" borderId="0" xfId="10" applyNumberFormat="1" applyFont="1" applyFill="1" applyAlignment="1">
      <alignment vertical="center"/>
    </xf>
    <xf numFmtId="40" fontId="8" fillId="0" borderId="0" xfId="10" applyNumberFormat="1" applyFont="1" applyAlignment="1">
      <alignment horizontal="right" vertical="center"/>
    </xf>
    <xf numFmtId="40" fontId="8" fillId="5" borderId="1" xfId="10" applyNumberFormat="1" applyFont="1" applyFill="1" applyBorder="1" applyAlignment="1">
      <alignment horizontal="right" vertical="center"/>
    </xf>
    <xf numFmtId="40" fontId="8" fillId="5" borderId="3" xfId="10" applyNumberFormat="1" applyFont="1" applyFill="1" applyBorder="1" applyAlignment="1">
      <alignment horizontal="right" vertical="center"/>
    </xf>
    <xf numFmtId="40" fontId="8" fillId="5" borderId="5" xfId="10" applyNumberFormat="1" applyFont="1" applyFill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7" fillId="9" borderId="0" xfId="0" applyFont="1" applyFill="1" applyAlignment="1">
      <alignment horizontal="left" vertical="center"/>
    </xf>
    <xf numFmtId="169" fontId="7" fillId="0" borderId="0" xfId="8" applyNumberFormat="1" applyFont="1" applyAlignment="1">
      <alignment horizontal="left" vertical="center"/>
    </xf>
    <xf numFmtId="169" fontId="7" fillId="0" borderId="0" xfId="8" applyNumberFormat="1" applyFont="1" applyFill="1" applyAlignment="1">
      <alignment horizontal="left" vertical="center"/>
    </xf>
    <xf numFmtId="169" fontId="7" fillId="0" borderId="3" xfId="0" applyNumberFormat="1" applyFont="1" applyBorder="1" applyAlignment="1">
      <alignment horizontal="right" vertical="center"/>
    </xf>
    <xf numFmtId="169" fontId="7" fillId="0" borderId="9" xfId="8" applyNumberFormat="1" applyFont="1" applyBorder="1" applyAlignment="1">
      <alignment horizontal="right" vertical="center"/>
    </xf>
    <xf numFmtId="169" fontId="8" fillId="4" borderId="3" xfId="1" applyNumberFormat="1" applyFont="1" applyFill="1" applyBorder="1" applyAlignment="1">
      <alignment horizontal="right" vertical="center"/>
    </xf>
    <xf numFmtId="169" fontId="8" fillId="4" borderId="9" xfId="8" applyNumberFormat="1" applyFont="1" applyFill="1" applyBorder="1" applyAlignment="1">
      <alignment horizontal="right" vertical="center"/>
    </xf>
    <xf numFmtId="169" fontId="8" fillId="5" borderId="1" xfId="8" applyNumberFormat="1" applyFont="1" applyFill="1" applyBorder="1" applyAlignment="1">
      <alignment horizontal="right" vertical="center"/>
    </xf>
    <xf numFmtId="169" fontId="8" fillId="5" borderId="7" xfId="8" applyNumberFormat="1" applyFont="1" applyFill="1" applyBorder="1" applyAlignment="1">
      <alignment horizontal="right" vertical="center"/>
    </xf>
    <xf numFmtId="169" fontId="8" fillId="5" borderId="3" xfId="8" applyNumberFormat="1" applyFont="1" applyFill="1" applyBorder="1" applyAlignment="1">
      <alignment horizontal="right" vertical="center"/>
    </xf>
    <xf numFmtId="169" fontId="8" fillId="5" borderId="9" xfId="8" applyNumberFormat="1" applyFont="1" applyFill="1" applyBorder="1" applyAlignment="1">
      <alignment horizontal="right" vertical="center"/>
    </xf>
    <xf numFmtId="169" fontId="8" fillId="5" borderId="5" xfId="8" applyNumberFormat="1" applyFont="1" applyFill="1" applyBorder="1" applyAlignment="1">
      <alignment horizontal="right" vertical="center"/>
    </xf>
    <xf numFmtId="169" fontId="8" fillId="5" borderId="8" xfId="8" applyNumberFormat="1" applyFont="1" applyFill="1" applyBorder="1" applyAlignment="1">
      <alignment horizontal="right" vertical="center"/>
    </xf>
    <xf numFmtId="164" fontId="7" fillId="0" borderId="0" xfId="8" applyFont="1" applyAlignment="1">
      <alignment horizontal="right" vertical="center"/>
    </xf>
    <xf numFmtId="43" fontId="7" fillId="0" borderId="0" xfId="0" applyNumberFormat="1" applyFont="1" applyAlignment="1">
      <alignment horizontal="left" vertical="center"/>
    </xf>
    <xf numFmtId="165" fontId="8" fillId="0" borderId="0" xfId="1" applyFont="1" applyAlignment="1">
      <alignment horizontal="right" vertical="center"/>
    </xf>
    <xf numFmtId="10" fontId="7" fillId="0" borderId="0" xfId="9" applyNumberFormat="1" applyFont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168" fontId="8" fillId="3" borderId="3" xfId="0" applyNumberFormat="1" applyFont="1" applyFill="1" applyBorder="1" applyAlignment="1">
      <alignment horizontal="right" vertical="center"/>
    </xf>
    <xf numFmtId="1" fontId="7" fillId="3" borderId="2" xfId="1" applyNumberFormat="1" applyFont="1" applyFill="1" applyBorder="1" applyAlignment="1">
      <alignment horizontal="center" vertical="center"/>
    </xf>
    <xf numFmtId="1" fontId="7" fillId="3" borderId="3" xfId="1" applyNumberFormat="1" applyFont="1" applyFill="1" applyBorder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40" fontId="8" fillId="3" borderId="3" xfId="0" applyNumberFormat="1" applyFont="1" applyFill="1" applyBorder="1" applyAlignment="1">
      <alignment horizontal="right" vertical="center"/>
    </xf>
    <xf numFmtId="169" fontId="8" fillId="3" borderId="3" xfId="0" applyNumberFormat="1" applyFont="1" applyFill="1" applyBorder="1" applyAlignment="1">
      <alignment horizontal="right" vertical="center"/>
    </xf>
    <xf numFmtId="168" fontId="8" fillId="3" borderId="3" xfId="0" quotePrefix="1" applyNumberFormat="1" applyFont="1" applyFill="1" applyBorder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1" fontId="7" fillId="4" borderId="2" xfId="1" applyNumberFormat="1" applyFont="1" applyFill="1" applyBorder="1" applyAlignment="1">
      <alignment horizontal="center" vertical="center"/>
    </xf>
    <xf numFmtId="1" fontId="7" fillId="4" borderId="3" xfId="1" applyNumberFormat="1" applyFont="1" applyFill="1" applyBorder="1" applyAlignment="1">
      <alignment horizontal="center" vertical="center"/>
    </xf>
    <xf numFmtId="1" fontId="7" fillId="4" borderId="9" xfId="0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8" fillId="0" borderId="0" xfId="8" applyNumberFormat="1" applyFont="1" applyAlignment="1">
      <alignment horizontal="center" vertical="center"/>
    </xf>
    <xf numFmtId="0" fontId="10" fillId="0" borderId="1" xfId="8" applyNumberFormat="1" applyFont="1" applyBorder="1" applyAlignment="1">
      <alignment horizontal="center" vertical="center"/>
    </xf>
    <xf numFmtId="0" fontId="10" fillId="0" borderId="1" xfId="8" applyNumberFormat="1" applyFont="1" applyBorder="1" applyAlignment="1">
      <alignment horizontal="center" vertical="center" wrapText="1"/>
    </xf>
    <xf numFmtId="0" fontId="10" fillId="0" borderId="17" xfId="8" applyNumberFormat="1" applyFont="1" applyBorder="1" applyAlignment="1">
      <alignment horizontal="center" vertical="center" wrapText="1"/>
    </xf>
    <xf numFmtId="0" fontId="8" fillId="0" borderId="6" xfId="8" applyNumberFormat="1" applyFont="1" applyBorder="1" applyAlignment="1">
      <alignment horizontal="center" vertical="center"/>
    </xf>
    <xf numFmtId="0" fontId="8" fillId="0" borderId="1" xfId="8" applyNumberFormat="1" applyFont="1" applyBorder="1" applyAlignment="1">
      <alignment horizontal="center" vertical="center"/>
    </xf>
    <xf numFmtId="0" fontId="8" fillId="0" borderId="7" xfId="8" applyNumberFormat="1" applyFont="1" applyBorder="1" applyAlignment="1">
      <alignment horizontal="center" vertical="center"/>
    </xf>
    <xf numFmtId="10" fontId="7" fillId="0" borderId="0" xfId="0" applyNumberFormat="1" applyFont="1" applyAlignment="1">
      <alignment horizontal="left" vertical="center"/>
    </xf>
    <xf numFmtId="164" fontId="8" fillId="10" borderId="19" xfId="8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11" fillId="8" borderId="19" xfId="0" quotePrefix="1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40" fontId="0" fillId="0" borderId="3" xfId="0" applyNumberFormat="1" applyBorder="1" applyAlignment="1">
      <alignment horizontal="right" vertical="center"/>
    </xf>
    <xf numFmtId="40" fontId="7" fillId="10" borderId="3" xfId="0" applyNumberFormat="1" applyFont="1" applyFill="1" applyBorder="1" applyAlignment="1">
      <alignment horizontal="right" vertical="center"/>
    </xf>
    <xf numFmtId="40" fontId="0" fillId="3" borderId="3" xfId="10" applyNumberFormat="1" applyFont="1" applyFill="1" applyBorder="1" applyAlignment="1">
      <alignment horizontal="right" vertical="center"/>
    </xf>
    <xf numFmtId="165" fontId="8" fillId="0" borderId="0" xfId="10" applyFont="1" applyAlignment="1">
      <alignment horizontal="left"/>
    </xf>
    <xf numFmtId="10" fontId="8" fillId="3" borderId="3" xfId="9" applyNumberFormat="1" applyFont="1" applyFill="1" applyBorder="1" applyAlignment="1">
      <alignment horizontal="right" vertical="center"/>
    </xf>
    <xf numFmtId="10" fontId="7" fillId="0" borderId="3" xfId="9" applyNumberFormat="1" applyFont="1" applyBorder="1" applyAlignment="1">
      <alignment horizontal="right" vertical="center"/>
    </xf>
    <xf numFmtId="10" fontId="8" fillId="4" borderId="3" xfId="9" applyNumberFormat="1" applyFont="1" applyFill="1" applyBorder="1" applyAlignment="1">
      <alignment horizontal="right" vertical="center"/>
    </xf>
    <xf numFmtId="10" fontId="8" fillId="4" borderId="5" xfId="9" applyNumberFormat="1" applyFont="1" applyFill="1" applyBorder="1" applyAlignment="1">
      <alignment horizontal="right" vertical="center"/>
    </xf>
    <xf numFmtId="170" fontId="7" fillId="0" borderId="0" xfId="8" applyNumberFormat="1" applyFont="1" applyAlignment="1">
      <alignment horizontal="right" vertical="center"/>
    </xf>
    <xf numFmtId="10" fontId="7" fillId="0" borderId="0" xfId="9" applyNumberFormat="1" applyFont="1" applyAlignment="1">
      <alignment horizontal="right" vertical="center"/>
    </xf>
    <xf numFmtId="0" fontId="10" fillId="0" borderId="6" xfId="8" applyNumberFormat="1" applyFont="1" applyBorder="1" applyAlignment="1">
      <alignment horizontal="center" vertical="center"/>
    </xf>
    <xf numFmtId="0" fontId="10" fillId="0" borderId="1" xfId="8" applyNumberFormat="1" applyFont="1" applyBorder="1" applyAlignment="1">
      <alignment horizontal="center" vertical="center"/>
    </xf>
    <xf numFmtId="168" fontId="10" fillId="6" borderId="11" xfId="2" applyNumberFormat="1" applyFont="1" applyFill="1" applyBorder="1" applyAlignment="1">
      <alignment horizontal="center" vertical="center"/>
    </xf>
    <xf numFmtId="168" fontId="10" fillId="6" borderId="14" xfId="2" applyNumberFormat="1" applyFont="1" applyFill="1" applyBorder="1" applyAlignment="1">
      <alignment horizontal="right" vertical="center"/>
    </xf>
    <xf numFmtId="0" fontId="10" fillId="6" borderId="11" xfId="2" applyFont="1" applyFill="1" applyBorder="1" applyAlignment="1">
      <alignment horizontal="center" vertical="center"/>
    </xf>
    <xf numFmtId="0" fontId="10" fillId="6" borderId="14" xfId="2" applyFont="1" applyFill="1" applyBorder="1" applyAlignment="1">
      <alignment horizontal="center" vertical="center"/>
    </xf>
    <xf numFmtId="166" fontId="10" fillId="2" borderId="11" xfId="2" applyNumberFormat="1" applyFont="1" applyFill="1" applyBorder="1" applyAlignment="1">
      <alignment horizontal="center" vertical="center"/>
    </xf>
    <xf numFmtId="166" fontId="10" fillId="2" borderId="14" xfId="2" applyNumberFormat="1" applyFont="1" applyFill="1" applyBorder="1" applyAlignment="1">
      <alignment horizontal="center" vertical="center"/>
    </xf>
    <xf numFmtId="166" fontId="10" fillId="2" borderId="12" xfId="2" applyNumberFormat="1" applyFont="1" applyFill="1" applyBorder="1" applyAlignment="1">
      <alignment horizontal="center" vertical="center"/>
    </xf>
    <xf numFmtId="166" fontId="10" fillId="2" borderId="13" xfId="2" applyNumberFormat="1" applyFont="1" applyFill="1" applyBorder="1" applyAlignment="1">
      <alignment horizontal="center" vertical="center"/>
    </xf>
  </cellXfs>
  <cellStyles count="11">
    <cellStyle name="Comma" xfId="1" builtinId="3"/>
    <cellStyle name="Comma [0]" xfId="8" builtinId="6"/>
    <cellStyle name="Comma [0] 2" xfId="6" xr:uid="{00000000-0005-0000-0000-000002000000}"/>
    <cellStyle name="Comma 2" xfId="10" xr:uid="{2DE51B43-5CB6-4B41-A30F-0138AEE95198}"/>
    <cellStyle name="Normal" xfId="0" builtinId="0"/>
    <cellStyle name="Normal 2" xfId="3" xr:uid="{00000000-0005-0000-0000-000004000000}"/>
    <cellStyle name="Normal 2 2" xfId="2" xr:uid="{00000000-0005-0000-0000-000005000000}"/>
    <cellStyle name="Normal 3" xfId="5" xr:uid="{00000000-0005-0000-0000-000006000000}"/>
    <cellStyle name="Normal 4" xfId="7" xr:uid="{00000000-0005-0000-0000-000007000000}"/>
    <cellStyle name="Percent" xfId="9" builtinId="5"/>
    <cellStyle name="S17" xfId="4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ivan\2025\Data\Data%202025%20I%20SRO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ndapatan"/>
      <sheetName val="Belanja"/>
      <sheetName val="Pembiayaan"/>
    </sheetNames>
    <sheetDataSet>
      <sheetData sheetId="0">
        <row r="8">
          <cell r="D8" t="str">
            <v>1 Tahun 2025</v>
          </cell>
          <cell r="E8">
            <v>45698</v>
          </cell>
        </row>
        <row r="9">
          <cell r="D9" t="str">
            <v>01 Tahun 2025</v>
          </cell>
          <cell r="E9">
            <v>45670.654166666667</v>
          </cell>
        </row>
        <row r="10">
          <cell r="D10" t="str">
            <v>04 Tahun 2024</v>
          </cell>
          <cell r="E10">
            <v>45657.634722222225</v>
          </cell>
        </row>
        <row r="11">
          <cell r="D11" t="str">
            <v>03 Tahun 2024</v>
          </cell>
          <cell r="E11">
            <v>45657.904166666667</v>
          </cell>
        </row>
        <row r="12">
          <cell r="D12" t="str">
            <v>06 Tahun 2024</v>
          </cell>
          <cell r="E12">
            <v>45657</v>
          </cell>
        </row>
        <row r="13">
          <cell r="D13" t="str">
            <v>1 Tahun 2025</v>
          </cell>
          <cell r="E13">
            <v>45692</v>
          </cell>
        </row>
        <row r="14">
          <cell r="D14" t="str">
            <v/>
          </cell>
          <cell r="E14" t="str">
            <v/>
          </cell>
        </row>
        <row r="15">
          <cell r="D15" t="str">
            <v/>
          </cell>
          <cell r="E15" t="str">
            <v/>
          </cell>
        </row>
        <row r="16">
          <cell r="D16" t="str">
            <v>01 Tahun 2025</v>
          </cell>
          <cell r="E16">
            <v>45672.698611111111</v>
          </cell>
        </row>
        <row r="17">
          <cell r="D17" t="str">
            <v/>
          </cell>
          <cell r="E17" t="str">
            <v/>
          </cell>
        </row>
        <row r="18">
          <cell r="D18" t="str">
            <v>5 Tahun 2024</v>
          </cell>
          <cell r="E18">
            <v>45657.042361111111</v>
          </cell>
        </row>
        <row r="19">
          <cell r="D19" t="str">
            <v>10 Tahun 2024</v>
          </cell>
          <cell r="E19">
            <v>45657.696527777778</v>
          </cell>
        </row>
        <row r="20">
          <cell r="D20" t="str">
            <v>04 Tahun 2024</v>
          </cell>
          <cell r="E20">
            <v>45657</v>
          </cell>
        </row>
        <row r="21">
          <cell r="D21" t="str">
            <v>1 TAHUN 2025</v>
          </cell>
          <cell r="E21">
            <v>45679</v>
          </cell>
        </row>
        <row r="22">
          <cell r="D22" t="str">
            <v>01 Tahun 2025</v>
          </cell>
          <cell r="E22">
            <v>45677</v>
          </cell>
        </row>
        <row r="23">
          <cell r="D23" t="str">
            <v>6 Tahun 2024</v>
          </cell>
          <cell r="E23">
            <v>45649</v>
          </cell>
        </row>
        <row r="24">
          <cell r="D24" t="str">
            <v>6 Tahun 2024</v>
          </cell>
          <cell r="E24">
            <v>45657.499305555553</v>
          </cell>
        </row>
        <row r="25">
          <cell r="D25" t="str">
            <v>05 Tahun 2024</v>
          </cell>
          <cell r="E25">
            <v>45657.525694444441</v>
          </cell>
        </row>
        <row r="26">
          <cell r="D26" t="str">
            <v>4 Tahun 2024</v>
          </cell>
          <cell r="E26">
            <v>45657</v>
          </cell>
        </row>
        <row r="27">
          <cell r="D27" t="str">
            <v/>
          </cell>
          <cell r="E27" t="str">
            <v/>
          </cell>
        </row>
        <row r="28">
          <cell r="D28" t="str">
            <v>07 Tahun 2024</v>
          </cell>
          <cell r="E28">
            <v>45657.411805555559</v>
          </cell>
        </row>
        <row r="29">
          <cell r="D29" t="str">
            <v>01 Tahun 2025</v>
          </cell>
          <cell r="E29">
            <v>45671.275694444441</v>
          </cell>
        </row>
        <row r="30">
          <cell r="D30" t="str">
            <v>06 Tahun 2024</v>
          </cell>
          <cell r="E30">
            <v>45657.675000000003</v>
          </cell>
        </row>
        <row r="31">
          <cell r="D31" t="str">
            <v/>
          </cell>
          <cell r="E31" t="str">
            <v/>
          </cell>
        </row>
        <row r="36">
          <cell r="D36" t="str">
            <v>7 Tahun 2024</v>
          </cell>
          <cell r="E36">
            <v>45653.666666666664</v>
          </cell>
        </row>
        <row r="37">
          <cell r="D37" t="str">
            <v>10 TAHUN 2024</v>
          </cell>
          <cell r="E37">
            <v>45653.688888888886</v>
          </cell>
        </row>
        <row r="38">
          <cell r="D38" t="str">
            <v>7 Tahun 2024</v>
          </cell>
          <cell r="E38">
            <v>45657.993055555555</v>
          </cell>
        </row>
        <row r="39">
          <cell r="D39" t="str">
            <v>4 Tahun 2024</v>
          </cell>
          <cell r="E39">
            <v>45644.388888888891</v>
          </cell>
        </row>
        <row r="40">
          <cell r="D40" t="str">
            <v>5 TAHUN 2024</v>
          </cell>
          <cell r="E40">
            <v>45576</v>
          </cell>
        </row>
        <row r="41">
          <cell r="D41" t="str">
            <v>-</v>
          </cell>
          <cell r="E41">
            <v>45656.456250000003</v>
          </cell>
        </row>
        <row r="42">
          <cell r="D42" t="str">
            <v>07 Tahun 2024</v>
          </cell>
          <cell r="E42">
            <v>45646</v>
          </cell>
        </row>
        <row r="43">
          <cell r="D43" t="str">
            <v>9 Tahun 2024</v>
          </cell>
          <cell r="E43">
            <v>45657.416666666664</v>
          </cell>
        </row>
        <row r="44">
          <cell r="D44" t="str">
            <v>4 TAHUN 2024</v>
          </cell>
          <cell r="E44">
            <v>45650</v>
          </cell>
        </row>
        <row r="45">
          <cell r="D45" t="str">
            <v>08 Tahun 2024</v>
          </cell>
          <cell r="E45">
            <v>45644</v>
          </cell>
        </row>
        <row r="46">
          <cell r="D46" t="str">
            <v>13 Tahun 2024</v>
          </cell>
          <cell r="E46">
            <v>45656</v>
          </cell>
        </row>
        <row r="47">
          <cell r="D47" t="str">
            <v>01 Tahun 2025</v>
          </cell>
          <cell r="E47">
            <v>45664</v>
          </cell>
        </row>
        <row r="48">
          <cell r="D48" t="str">
            <v/>
          </cell>
          <cell r="E48" t="str">
            <v/>
          </cell>
        </row>
        <row r="49">
          <cell r="D49" t="str">
            <v>01 Tahun 2025</v>
          </cell>
          <cell r="E49">
            <v>45680.583333333336</v>
          </cell>
        </row>
        <row r="50">
          <cell r="D50" t="str">
            <v>8 Tahun 2024</v>
          </cell>
          <cell r="E50">
            <v>45657</v>
          </cell>
        </row>
        <row r="51">
          <cell r="D51" t="str">
            <v>07 TAHUN 2024</v>
          </cell>
          <cell r="E51">
            <v>45645.756944444445</v>
          </cell>
        </row>
        <row r="52">
          <cell r="D52" t="str">
            <v>1 Tahun 2025</v>
          </cell>
          <cell r="E52">
            <v>45700.543055555558</v>
          </cell>
        </row>
        <row r="53">
          <cell r="D53" t="str">
            <v>05 Tahun 2024</v>
          </cell>
          <cell r="E53">
            <v>45657</v>
          </cell>
        </row>
        <row r="54">
          <cell r="D54" t="str">
            <v>05 TAHUN 2024</v>
          </cell>
          <cell r="E54">
            <v>45653.724305555559</v>
          </cell>
        </row>
        <row r="55">
          <cell r="D55" t="str">
            <v>3 Tahun 2024</v>
          </cell>
          <cell r="E55">
            <v>45657</v>
          </cell>
        </row>
        <row r="56">
          <cell r="D56" t="str">
            <v>04 Tahun 2024</v>
          </cell>
          <cell r="E56">
            <v>45653</v>
          </cell>
        </row>
        <row r="57">
          <cell r="D57" t="str">
            <v>2 Tahun 2024</v>
          </cell>
          <cell r="E57">
            <v>45657</v>
          </cell>
        </row>
        <row r="58">
          <cell r="D58" t="str">
            <v xml:space="preserve">    Tahun 2025</v>
          </cell>
          <cell r="E58">
            <v>45680.077777777777</v>
          </cell>
        </row>
        <row r="59">
          <cell r="D59" t="str">
            <v>04 TAHUN 2024</v>
          </cell>
          <cell r="E59">
            <v>45657</v>
          </cell>
        </row>
        <row r="60">
          <cell r="D60" t="str">
            <v>8 Tahun 2024</v>
          </cell>
          <cell r="E60">
            <v>45657</v>
          </cell>
        </row>
        <row r="61">
          <cell r="D61" t="str">
            <v>9 Tahun 2024</v>
          </cell>
          <cell r="E61">
            <v>45645.749305555553</v>
          </cell>
        </row>
        <row r="62">
          <cell r="D62" t="str">
            <v>6 Tahun 2024</v>
          </cell>
          <cell r="E62">
            <v>45657.995833333334</v>
          </cell>
        </row>
        <row r="63">
          <cell r="D63" t="str">
            <v>8 Tahun 2024</v>
          </cell>
          <cell r="E63">
            <v>45656.638888888891</v>
          </cell>
        </row>
        <row r="64">
          <cell r="D64" t="str">
            <v>10 Tahun 2024</v>
          </cell>
          <cell r="E64">
            <v>45653.336111111108</v>
          </cell>
        </row>
        <row r="65">
          <cell r="D65" t="str">
            <v>1 Tahun 2025</v>
          </cell>
          <cell r="E65">
            <v>45688</v>
          </cell>
        </row>
        <row r="66">
          <cell r="D66" t="str">
            <v>2 Tahun 2024</v>
          </cell>
          <cell r="E66">
            <v>45657</v>
          </cell>
        </row>
        <row r="67">
          <cell r="D67" t="str">
            <v>7 Tahun 2024</v>
          </cell>
          <cell r="E67">
            <v>45657.822222222225</v>
          </cell>
        </row>
        <row r="68">
          <cell r="D68" t="str">
            <v>07 Tahun 2024</v>
          </cell>
          <cell r="E68">
            <v>45657.998611111114</v>
          </cell>
        </row>
        <row r="69">
          <cell r="D69" t="str">
            <v xml:space="preserve"> 5 Tahun 2024</v>
          </cell>
          <cell r="E69">
            <v>45653</v>
          </cell>
        </row>
        <row r="74">
          <cell r="D74" t="str">
            <v>07 Tahun 2024</v>
          </cell>
          <cell r="E74">
            <v>45657.938194444447</v>
          </cell>
        </row>
        <row r="75">
          <cell r="D75" t="str">
            <v>Nomor 9 Tahun 2024</v>
          </cell>
          <cell r="E75">
            <v>45657.62777777778</v>
          </cell>
        </row>
        <row r="76">
          <cell r="D76" t="str">
            <v>07 Tahun 2024</v>
          </cell>
          <cell r="E76">
            <v>45656.775694444441</v>
          </cell>
        </row>
        <row r="77">
          <cell r="D77" t="str">
            <v>05 Tahun 2024</v>
          </cell>
          <cell r="E77">
            <v>45653.675694444442</v>
          </cell>
        </row>
        <row r="78">
          <cell r="D78" t="str">
            <v>5 TAHUN 2024</v>
          </cell>
          <cell r="E78">
            <v>45657</v>
          </cell>
        </row>
        <row r="79">
          <cell r="D79" t="str">
            <v>7 Tahun 2024</v>
          </cell>
          <cell r="E79">
            <v>45657</v>
          </cell>
        </row>
        <row r="80">
          <cell r="D80" t="str">
            <v>06 Tahun 2024</v>
          </cell>
          <cell r="E80">
            <v>45656</v>
          </cell>
        </row>
        <row r="81">
          <cell r="D81" t="str">
            <v>05 Tahun 2024</v>
          </cell>
          <cell r="E81">
            <v>45657.618055555555</v>
          </cell>
        </row>
        <row r="82">
          <cell r="D82" t="str">
            <v>05 Tahun 2024</v>
          </cell>
          <cell r="E82">
            <v>45657.785416666666</v>
          </cell>
        </row>
        <row r="83">
          <cell r="D83" t="str">
            <v>10 tahun 2024</v>
          </cell>
          <cell r="E83">
            <v>45656.811805555553</v>
          </cell>
        </row>
        <row r="84">
          <cell r="D84" t="str">
            <v>08 Tahun 2024</v>
          </cell>
          <cell r="E84">
            <v>45656.682638888888</v>
          </cell>
        </row>
        <row r="85">
          <cell r="D85" t="str">
            <v>7 Tahun 2024</v>
          </cell>
          <cell r="E85">
            <v>45656.72152777778</v>
          </cell>
        </row>
        <row r="86">
          <cell r="D86" t="str">
            <v>05 Tahun 2024</v>
          </cell>
          <cell r="E86">
            <v>45657.638194444444</v>
          </cell>
        </row>
        <row r="87">
          <cell r="D87" t="str">
            <v>8 Tahun 2024</v>
          </cell>
          <cell r="E87">
            <v>45656</v>
          </cell>
        </row>
        <row r="88">
          <cell r="D88" t="str">
            <v>10 Tahun 2024</v>
          </cell>
          <cell r="E88">
            <v>45650.459722222222</v>
          </cell>
        </row>
        <row r="89">
          <cell r="D89" t="str">
            <v>5 Tahun 2024</v>
          </cell>
          <cell r="E89">
            <v>45656.795138888891</v>
          </cell>
        </row>
        <row r="90">
          <cell r="D90" t="str">
            <v>09 Tahun 2024</v>
          </cell>
          <cell r="E90">
            <v>45656.708333333336</v>
          </cell>
        </row>
        <row r="91">
          <cell r="D91" t="str">
            <v>07 Tahun 2024</v>
          </cell>
          <cell r="E91">
            <v>45653</v>
          </cell>
        </row>
        <row r="92">
          <cell r="D92" t="str">
            <v>4 TAHUN 2024</v>
          </cell>
          <cell r="E92">
            <v>45657.958333333336</v>
          </cell>
        </row>
        <row r="93">
          <cell r="D93" t="str">
            <v>06 Tahun 2024</v>
          </cell>
          <cell r="E93">
            <v>45657.689583333333</v>
          </cell>
        </row>
        <row r="98">
          <cell r="D98" t="str">
            <v>1 Tahun 2025</v>
          </cell>
          <cell r="E98">
            <v>45660</v>
          </cell>
        </row>
        <row r="99">
          <cell r="D99" t="str">
            <v>08 Tahun 2024</v>
          </cell>
          <cell r="E99">
            <v>45558.626388888886</v>
          </cell>
        </row>
        <row r="100">
          <cell r="D100" t="str">
            <v>07 Tahun 2024</v>
          </cell>
          <cell r="E100">
            <v>45636</v>
          </cell>
        </row>
        <row r="101">
          <cell r="D101" t="str">
            <v>6 Tahun 2024</v>
          </cell>
          <cell r="E101">
            <v>45657.416666666664</v>
          </cell>
        </row>
        <row r="102">
          <cell r="D102" t="str">
            <v>3 Tahun 2024</v>
          </cell>
          <cell r="E102">
            <v>45657.938888888886</v>
          </cell>
        </row>
        <row r="103">
          <cell r="D103" t="str">
            <v>12 Tahun 2024</v>
          </cell>
          <cell r="E103">
            <v>45657</v>
          </cell>
        </row>
        <row r="104">
          <cell r="D104" t="str">
            <v>08 Tahun 2024</v>
          </cell>
          <cell r="E104">
            <v>45657.3125</v>
          </cell>
        </row>
        <row r="105">
          <cell r="D105" t="str">
            <v>7 Tahun 2024</v>
          </cell>
          <cell r="E105">
            <v>45657</v>
          </cell>
        </row>
        <row r="106">
          <cell r="D106" t="str">
            <v/>
          </cell>
          <cell r="E106" t="str">
            <v/>
          </cell>
        </row>
        <row r="107">
          <cell r="D107" t="str">
            <v>4 Tahun 2024</v>
          </cell>
          <cell r="E107">
            <v>45565</v>
          </cell>
        </row>
        <row r="108">
          <cell r="D108" t="str">
            <v>05 Tahun 2024</v>
          </cell>
          <cell r="E108">
            <v>45657.809027777781</v>
          </cell>
        </row>
        <row r="109">
          <cell r="D109" t="str">
            <v>9 Tahun 2024</v>
          </cell>
          <cell r="E109">
            <v>45524.714583333334</v>
          </cell>
        </row>
        <row r="110">
          <cell r="D110" t="str">
            <v>08 Tahun 2024</v>
          </cell>
          <cell r="E110">
            <v>45656.615972222222</v>
          </cell>
        </row>
        <row r="115">
          <cell r="D115" t="str">
            <v>10 Tahun 2024</v>
          </cell>
          <cell r="E115">
            <v>45657</v>
          </cell>
        </row>
        <row r="116">
          <cell r="D116" t="str">
            <v>7 Tahun 2024</v>
          </cell>
          <cell r="E116">
            <v>45657</v>
          </cell>
        </row>
        <row r="117">
          <cell r="D117" t="str">
            <v>05 Tahun 2024</v>
          </cell>
          <cell r="E117">
            <v>45657</v>
          </cell>
        </row>
        <row r="118">
          <cell r="D118" t="str">
            <v>06 Tahun 2024</v>
          </cell>
          <cell r="E118">
            <v>45657.999305555553</v>
          </cell>
        </row>
        <row r="119">
          <cell r="D119" t="str">
            <v>7 Tahun 2024</v>
          </cell>
          <cell r="E119">
            <v>45657.375</v>
          </cell>
        </row>
        <row r="120">
          <cell r="D120" t="str">
            <v>04 Tahun 2024</v>
          </cell>
          <cell r="E120">
            <v>45656.921527777777</v>
          </cell>
        </row>
        <row r="121">
          <cell r="D121" t="str">
            <v>7 Tahun 2024</v>
          </cell>
          <cell r="E121">
            <v>45653.881249999999</v>
          </cell>
        </row>
        <row r="122">
          <cell r="D122" t="str">
            <v>12 Tahun 2024</v>
          </cell>
          <cell r="E122">
            <v>45657.48333333333</v>
          </cell>
        </row>
        <row r="127">
          <cell r="D127" t="str">
            <v>1 Tahun 2025</v>
          </cell>
          <cell r="E127">
            <v>45667.334027777775</v>
          </cell>
        </row>
        <row r="128">
          <cell r="D128" t="str">
            <v>01 Tahun 2025</v>
          </cell>
          <cell r="E128">
            <v>45660</v>
          </cell>
        </row>
        <row r="129">
          <cell r="D129" t="str">
            <v>10 Tahun 2024</v>
          </cell>
          <cell r="E129">
            <v>45656</v>
          </cell>
        </row>
        <row r="130">
          <cell r="D130" t="str">
            <v>11 Tahun 2024</v>
          </cell>
          <cell r="E130">
            <v>45656.657638888886</v>
          </cell>
        </row>
        <row r="131">
          <cell r="D131" t="str">
            <v>10 Tahun 2024</v>
          </cell>
          <cell r="E131">
            <v>45657.880555555559</v>
          </cell>
        </row>
        <row r="132">
          <cell r="D132" t="str">
            <v>04 Tahun 2024</v>
          </cell>
          <cell r="E132">
            <v>45657</v>
          </cell>
        </row>
        <row r="133">
          <cell r="D133" t="str">
            <v>1 Tahun 2025</v>
          </cell>
          <cell r="E133">
            <v>45667.5</v>
          </cell>
        </row>
        <row r="134">
          <cell r="D134" t="str">
            <v>10 TAHUN 2024</v>
          </cell>
          <cell r="E134">
            <v>45644</v>
          </cell>
        </row>
        <row r="135">
          <cell r="D135" t="str">
            <v>7 Tahun 2024</v>
          </cell>
          <cell r="E135">
            <v>45653.573611111111</v>
          </cell>
        </row>
        <row r="136">
          <cell r="D136" t="str">
            <v>6 Tahun 2024</v>
          </cell>
          <cell r="E136">
            <v>45639</v>
          </cell>
        </row>
        <row r="137">
          <cell r="D137" t="str">
            <v>11 Tahun 2024</v>
          </cell>
          <cell r="E137">
            <v>45657</v>
          </cell>
        </row>
        <row r="138">
          <cell r="D138" t="str">
            <v>09 Tahun 2024</v>
          </cell>
          <cell r="E138">
            <v>45657.472916666666</v>
          </cell>
        </row>
        <row r="143">
          <cell r="D143" t="str">
            <v>01 Tahun 2025</v>
          </cell>
          <cell r="E143" t="str">
            <v>01 Tahun 2025</v>
          </cell>
        </row>
        <row r="144">
          <cell r="D144" t="str">
            <v>10 TAHUN 2024</v>
          </cell>
          <cell r="E144">
            <v>45657.479166666664</v>
          </cell>
        </row>
        <row r="145">
          <cell r="D145" t="str">
            <v>04 Tahun 2024</v>
          </cell>
          <cell r="E145">
            <v>45657.666666666664</v>
          </cell>
        </row>
        <row r="146">
          <cell r="D146" t="str">
            <v>08 Tahun 2024</v>
          </cell>
          <cell r="E146">
            <v>45656</v>
          </cell>
        </row>
        <row r="147">
          <cell r="D147" t="str">
            <v>06 Tahun 2024</v>
          </cell>
          <cell r="E147">
            <v>45657.720833333333</v>
          </cell>
        </row>
        <row r="148">
          <cell r="D148" t="str">
            <v>08 Tahun 2024</v>
          </cell>
          <cell r="E148">
            <v>45657</v>
          </cell>
        </row>
        <row r="149">
          <cell r="D149" t="str">
            <v>05 Tahun 2024</v>
          </cell>
          <cell r="E149">
            <v>45657</v>
          </cell>
        </row>
        <row r="150">
          <cell r="D150" t="str">
            <v>3 Tahun 2025</v>
          </cell>
          <cell r="E150">
            <v>45680.333333333336</v>
          </cell>
        </row>
        <row r="151">
          <cell r="D151" t="str">
            <v>05 Tahun 2024</v>
          </cell>
          <cell r="E151">
            <v>45657.981944444444</v>
          </cell>
        </row>
        <row r="152">
          <cell r="D152" t="str">
            <v>3 Tahun 2024</v>
          </cell>
          <cell r="E152">
            <v>45657.541666666664</v>
          </cell>
        </row>
        <row r="153">
          <cell r="D153" t="str">
            <v>8 Tahun 2024</v>
          </cell>
          <cell r="E153">
            <v>45657</v>
          </cell>
        </row>
        <row r="158">
          <cell r="D158" t="str">
            <v>9 Tahun 2024</v>
          </cell>
          <cell r="E158">
            <v>45657</v>
          </cell>
        </row>
        <row r="159">
          <cell r="D159" t="str">
            <v>8 Tahun 2024</v>
          </cell>
          <cell r="E159">
            <v>45656</v>
          </cell>
        </row>
        <row r="160">
          <cell r="D160" t="str">
            <v>9 Tahun 2024</v>
          </cell>
          <cell r="E160">
            <v>45657.629861111112</v>
          </cell>
        </row>
        <row r="161">
          <cell r="D161" t="str">
            <v>06 Tahun 2024</v>
          </cell>
          <cell r="E161">
            <v>45657</v>
          </cell>
        </row>
        <row r="162">
          <cell r="D162" t="str">
            <v>12 Tahun 2024</v>
          </cell>
          <cell r="E162">
            <v>45656.684027777781</v>
          </cell>
        </row>
        <row r="163">
          <cell r="D163" t="str">
            <v>09 Tahun 2024</v>
          </cell>
          <cell r="E163">
            <v>45653.381249999999</v>
          </cell>
        </row>
        <row r="164">
          <cell r="D164" t="str">
            <v>5 TAHUN 2024</v>
          </cell>
          <cell r="E164">
            <v>45657</v>
          </cell>
        </row>
        <row r="165">
          <cell r="D165" t="str">
            <v>07 Tahun 2024</v>
          </cell>
          <cell r="E165">
            <v>45657.65902777778</v>
          </cell>
        </row>
        <row r="166">
          <cell r="D166" t="str">
            <v>6 TAHUN 2024</v>
          </cell>
          <cell r="E166">
            <v>45657.62222222222</v>
          </cell>
        </row>
        <row r="167">
          <cell r="D167" t="str">
            <v>55 Tahun 2024</v>
          </cell>
          <cell r="E167">
            <v>45650.416666666664</v>
          </cell>
        </row>
        <row r="168">
          <cell r="D168" t="str">
            <v>01 Tahun 2025</v>
          </cell>
          <cell r="E168">
            <v>45699.538888888892</v>
          </cell>
        </row>
        <row r="169">
          <cell r="D169" t="str">
            <v>5 Tahun 2024</v>
          </cell>
          <cell r="E169">
            <v>45657.5</v>
          </cell>
        </row>
        <row r="170">
          <cell r="D170" t="str">
            <v>4 Tahun 2024</v>
          </cell>
          <cell r="E170">
            <v>45656</v>
          </cell>
        </row>
        <row r="171">
          <cell r="D171" t="str">
            <v>9 Tahun 2024</v>
          </cell>
          <cell r="E171">
            <v>45657.416666666664</v>
          </cell>
        </row>
        <row r="172">
          <cell r="D172" t="str">
            <v>10 Tahun 2024</v>
          </cell>
          <cell r="E172">
            <v>45656</v>
          </cell>
        </row>
        <row r="173">
          <cell r="D173" t="str">
            <v>05 Tahun 2024</v>
          </cell>
          <cell r="E173">
            <v>45657.375</v>
          </cell>
        </row>
        <row r="174">
          <cell r="D174" t="str">
            <v>4 Tahun 2024</v>
          </cell>
          <cell r="E174">
            <v>45657.795138888891</v>
          </cell>
        </row>
        <row r="175">
          <cell r="D175" t="str">
            <v>01 Tahun 2025</v>
          </cell>
          <cell r="E175">
            <v>45660.416666666664</v>
          </cell>
        </row>
        <row r="180">
          <cell r="D180" t="str">
            <v>01 Tahun 2025</v>
          </cell>
          <cell r="E180">
            <v>45667.480555555558</v>
          </cell>
        </row>
        <row r="181">
          <cell r="D181" t="str">
            <v>9 Tahun 2024</v>
          </cell>
          <cell r="E181">
            <v>45657.708333333336</v>
          </cell>
        </row>
        <row r="182">
          <cell r="D182" t="str">
            <v>8 Tahun 2024</v>
          </cell>
          <cell r="E182">
            <v>45657</v>
          </cell>
        </row>
        <row r="183">
          <cell r="D183" t="str">
            <v>9 Tahun 2024</v>
          </cell>
          <cell r="E183">
            <v>45657.556944444441</v>
          </cell>
        </row>
        <row r="184">
          <cell r="D184" t="str">
            <v>13 Tahun 2024</v>
          </cell>
          <cell r="E184">
            <v>45653.757638888892</v>
          </cell>
        </row>
        <row r="185">
          <cell r="D185" t="str">
            <v>14 Tahun 2024</v>
          </cell>
          <cell r="E185">
            <v>45653.375</v>
          </cell>
        </row>
        <row r="186">
          <cell r="D186" t="str">
            <v>9 Tahun 2024</v>
          </cell>
          <cell r="E186">
            <v>45657.913194444445</v>
          </cell>
        </row>
        <row r="187">
          <cell r="D187" t="str">
            <v>13 tahun 2024</v>
          </cell>
          <cell r="E187">
            <v>45657</v>
          </cell>
        </row>
        <row r="192">
          <cell r="D192" t="str">
            <v>NOMOR 19 TAHUN 2024</v>
          </cell>
          <cell r="E192">
            <v>45656</v>
          </cell>
        </row>
        <row r="193">
          <cell r="D193" t="str">
            <v>07 Tahun 2024</v>
          </cell>
          <cell r="E193">
            <v>45656.416666666664</v>
          </cell>
        </row>
        <row r="194">
          <cell r="D194" t="str">
            <v>05 Tahun 2024</v>
          </cell>
          <cell r="E194">
            <v>45657</v>
          </cell>
        </row>
        <row r="195">
          <cell r="D195" t="str">
            <v>06 TAHUN 2024</v>
          </cell>
          <cell r="E195">
            <v>45569.670138888891</v>
          </cell>
        </row>
        <row r="196">
          <cell r="D196" t="str">
            <v>09 Tahun 2024</v>
          </cell>
          <cell r="E196">
            <v>45649.780555555553</v>
          </cell>
        </row>
        <row r="197">
          <cell r="D197" t="str">
            <v>5 Tahun 2024</v>
          </cell>
          <cell r="E197">
            <v>45656</v>
          </cell>
        </row>
        <row r="198">
          <cell r="D198" t="str">
            <v>04 Tahun 2024</v>
          </cell>
          <cell r="E198">
            <v>45650</v>
          </cell>
        </row>
        <row r="199">
          <cell r="D199" t="str">
            <v>04 Tahun 2024</v>
          </cell>
          <cell r="E199">
            <v>45649.606944444444</v>
          </cell>
        </row>
        <row r="200">
          <cell r="D200" t="str">
            <v>08 Tahun 2024</v>
          </cell>
          <cell r="E200">
            <v>45657.67083333333</v>
          </cell>
        </row>
        <row r="201">
          <cell r="D201" t="str">
            <v>05 TAHUN 2024</v>
          </cell>
          <cell r="E201">
            <v>45656</v>
          </cell>
        </row>
        <row r="202">
          <cell r="D202" t="str">
            <v>NOMOR 11 TAHUN 2024</v>
          </cell>
          <cell r="E202">
            <v>45657.291666666664</v>
          </cell>
        </row>
        <row r="203">
          <cell r="D203" t="str">
            <v>06 Tahun 2024</v>
          </cell>
          <cell r="E203">
            <v>45614.999305555553</v>
          </cell>
        </row>
        <row r="204">
          <cell r="D204" t="str">
            <v>12 Tahun 2024</v>
          </cell>
          <cell r="E204">
            <v>45656.999305555553</v>
          </cell>
        </row>
        <row r="205">
          <cell r="D205" t="str">
            <v>8 TAHUN 2024</v>
          </cell>
          <cell r="E205">
            <v>45555</v>
          </cell>
        </row>
        <row r="206">
          <cell r="D206" t="str">
            <v>11 Tahun 2024</v>
          </cell>
          <cell r="E206">
            <v>45657.449305555558</v>
          </cell>
        </row>
        <row r="207">
          <cell r="D207" t="str">
            <v>05 Tahun 2024</v>
          </cell>
          <cell r="E207">
            <v>45657</v>
          </cell>
        </row>
        <row r="212">
          <cell r="D212" t="str">
            <v>9 Tahun 2024</v>
          </cell>
          <cell r="E212">
            <v>45656</v>
          </cell>
        </row>
        <row r="213">
          <cell r="D213" t="str">
            <v>14 Tahun 2024</v>
          </cell>
          <cell r="E213">
            <v>45657</v>
          </cell>
        </row>
        <row r="214">
          <cell r="D214" t="str">
            <v>11 Tahun 2024</v>
          </cell>
          <cell r="E214">
            <v>45650</v>
          </cell>
        </row>
        <row r="215">
          <cell r="D215" t="str">
            <v>9 Tahun 2024</v>
          </cell>
          <cell r="E215">
            <v>45657.541666666664</v>
          </cell>
        </row>
        <row r="216">
          <cell r="D216" t="str">
            <v>10 Tahun 2024</v>
          </cell>
          <cell r="E216">
            <v>45657</v>
          </cell>
        </row>
        <row r="217">
          <cell r="D217" t="str">
            <v>9 Tahun 2024</v>
          </cell>
          <cell r="E217">
            <v>45657.496527777781</v>
          </cell>
        </row>
        <row r="218">
          <cell r="D218" t="str">
            <v>10 Tahun 2024</v>
          </cell>
          <cell r="E218">
            <v>45657.875</v>
          </cell>
        </row>
        <row r="219">
          <cell r="D219" t="str">
            <v>10 Tahun 2024</v>
          </cell>
          <cell r="E219">
            <v>45656.697222222225</v>
          </cell>
        </row>
        <row r="220">
          <cell r="D220" t="str">
            <v>07 Tahun 2024</v>
          </cell>
          <cell r="E220">
            <v>45649.70208333333</v>
          </cell>
        </row>
        <row r="221">
          <cell r="D221" t="str">
            <v>9 Tahun 2024</v>
          </cell>
          <cell r="E221">
            <v>45656</v>
          </cell>
        </row>
        <row r="222">
          <cell r="D222" t="str">
            <v>11 Tahun 2024</v>
          </cell>
          <cell r="E222">
            <v>45653.541666666664</v>
          </cell>
        </row>
        <row r="223">
          <cell r="D223" t="str">
            <v>16 Tahun 2024</v>
          </cell>
          <cell r="E223">
            <v>45657</v>
          </cell>
        </row>
        <row r="224">
          <cell r="D224" t="str">
            <v>08 Tahun 2024</v>
          </cell>
          <cell r="E224">
            <v>45657</v>
          </cell>
        </row>
        <row r="225">
          <cell r="D225" t="str">
            <v>07 TAHUN 2024</v>
          </cell>
          <cell r="E225">
            <v>45657.517361111109</v>
          </cell>
        </row>
        <row r="226">
          <cell r="D226" t="str">
            <v>14 Tahun 2024</v>
          </cell>
          <cell r="E226">
            <v>45657.472916666666</v>
          </cell>
        </row>
        <row r="227">
          <cell r="D227" t="str">
            <v>10 Tahun 2024</v>
          </cell>
          <cell r="E227">
            <v>45657</v>
          </cell>
        </row>
        <row r="228">
          <cell r="D228" t="str">
            <v>07 Tahun 2024</v>
          </cell>
          <cell r="E228">
            <v>45657.689583333333</v>
          </cell>
        </row>
        <row r="229">
          <cell r="D229" t="str">
            <v>9 Tahun 2024</v>
          </cell>
          <cell r="E229">
            <v>45625.5</v>
          </cell>
        </row>
        <row r="230">
          <cell r="D230" t="str">
            <v>12 Tahun 2024</v>
          </cell>
          <cell r="E230">
            <v>45653</v>
          </cell>
        </row>
        <row r="231">
          <cell r="D231" t="str">
            <v>14 Tahun 2024</v>
          </cell>
          <cell r="E231">
            <v>45628.760416666664</v>
          </cell>
        </row>
        <row r="232">
          <cell r="D232" t="str">
            <v>13 tahun 2024</v>
          </cell>
          <cell r="E232">
            <v>45657.734722222223</v>
          </cell>
        </row>
        <row r="233">
          <cell r="D233" t="str">
            <v>07 Tahun 2024</v>
          </cell>
          <cell r="E233">
            <v>45657.831944444442</v>
          </cell>
        </row>
        <row r="234">
          <cell r="D234" t="str">
            <v>13 Tahun 2024</v>
          </cell>
          <cell r="E234">
            <v>45657.69027777778</v>
          </cell>
        </row>
        <row r="235">
          <cell r="D235" t="str">
            <v>14 Tahun 2024</v>
          </cell>
          <cell r="E235">
            <v>45656</v>
          </cell>
        </row>
        <row r="236">
          <cell r="D236" t="str">
            <v>7 Tahun 2024</v>
          </cell>
          <cell r="E236">
            <v>45653</v>
          </cell>
        </row>
        <row r="237">
          <cell r="D237" t="str">
            <v>12 Tahun 2024</v>
          </cell>
          <cell r="E237">
            <v>45653.43472222222</v>
          </cell>
        </row>
        <row r="238">
          <cell r="D238" t="str">
            <v>15 Tahun 2024</v>
          </cell>
          <cell r="E238">
            <v>45657.455555555556</v>
          </cell>
        </row>
        <row r="239">
          <cell r="D239" t="str">
            <v>06 Tahun 2024</v>
          </cell>
          <cell r="E239">
            <v>45657.583333333336</v>
          </cell>
        </row>
        <row r="240">
          <cell r="D240" t="str">
            <v>07 Tahun 2024</v>
          </cell>
          <cell r="E240">
            <v>45657.424305555556</v>
          </cell>
        </row>
        <row r="245">
          <cell r="D245" t="str">
            <v>8 Tahun 2024</v>
          </cell>
          <cell r="E245">
            <v>45657</v>
          </cell>
        </row>
        <row r="246">
          <cell r="D246" t="str">
            <v>09 Tahun 2024</v>
          </cell>
          <cell r="E246">
            <v>45643</v>
          </cell>
        </row>
        <row r="247">
          <cell r="D247" t="str">
            <v>09 Tahun 2024</v>
          </cell>
          <cell r="E247">
            <v>45646.679166666669</v>
          </cell>
        </row>
        <row r="248">
          <cell r="D248" t="str">
            <v>9 Tahun 2024</v>
          </cell>
          <cell r="E248">
            <v>45656</v>
          </cell>
        </row>
        <row r="249">
          <cell r="D249" t="str">
            <v>11 Tahun 2024</v>
          </cell>
          <cell r="E249">
            <v>45656.51458333333</v>
          </cell>
        </row>
        <row r="250">
          <cell r="D250" t="str">
            <v>10 Tahun 2024</v>
          </cell>
          <cell r="E250">
            <v>45657.955555555556</v>
          </cell>
        </row>
        <row r="251">
          <cell r="D251" t="str">
            <v>7 Tahun 2024</v>
          </cell>
          <cell r="E251">
            <v>45645</v>
          </cell>
        </row>
        <row r="252">
          <cell r="D252" t="str">
            <v>13 Tahun 2024</v>
          </cell>
          <cell r="E252">
            <v>45653.708333333336</v>
          </cell>
        </row>
        <row r="253">
          <cell r="D253" t="str">
            <v>5 TAHUN 2024</v>
          </cell>
          <cell r="E253">
            <v>45644</v>
          </cell>
        </row>
        <row r="258">
          <cell r="D258" t="str">
            <v>12 Tahun 2024</v>
          </cell>
          <cell r="E258">
            <v>45656</v>
          </cell>
        </row>
        <row r="259">
          <cell r="D259" t="str">
            <v>14 Tahun 2024</v>
          </cell>
          <cell r="E259">
            <v>45645</v>
          </cell>
        </row>
        <row r="260">
          <cell r="D260" t="str">
            <v>17 Tahun 2024</v>
          </cell>
          <cell r="E260">
            <v>45653.758333333331</v>
          </cell>
        </row>
        <row r="261">
          <cell r="D261" t="str">
            <v>12 Tahun 2024</v>
          </cell>
          <cell r="E261">
            <v>45650</v>
          </cell>
        </row>
        <row r="262">
          <cell r="D262" t="str">
            <v>11 Tahun 2024</v>
          </cell>
          <cell r="E262">
            <v>45656.945138888892</v>
          </cell>
        </row>
        <row r="263">
          <cell r="D263" t="str">
            <v>12 Tahun 2024</v>
          </cell>
          <cell r="E263">
            <v>45650</v>
          </cell>
        </row>
        <row r="264">
          <cell r="D264" t="str">
            <v>12 Tahun 2024</v>
          </cell>
          <cell r="E264">
            <v>45650.675000000003</v>
          </cell>
        </row>
        <row r="265">
          <cell r="D265" t="str">
            <v>10 Tahun 2024</v>
          </cell>
          <cell r="E265">
            <v>45646.666666666664</v>
          </cell>
        </row>
        <row r="266">
          <cell r="D266" t="str">
            <v>16 TAHUN 2024</v>
          </cell>
          <cell r="E266">
            <v>45656.851388888892</v>
          </cell>
        </row>
        <row r="267">
          <cell r="D267" t="str">
            <v>08 Tahun 2024</v>
          </cell>
          <cell r="E267">
            <v>45636.291666666664</v>
          </cell>
        </row>
        <row r="268">
          <cell r="D268" t="str">
            <v>11 Tahun 2024</v>
          </cell>
          <cell r="E268">
            <v>45653.947222222225</v>
          </cell>
        </row>
        <row r="269">
          <cell r="D269" t="str">
            <v>12 Tahun 2024</v>
          </cell>
          <cell r="E269">
            <v>45653</v>
          </cell>
        </row>
        <row r="270">
          <cell r="D270" t="str">
            <v>14 Tahun 2024</v>
          </cell>
          <cell r="E270">
            <v>45646.59097222222</v>
          </cell>
        </row>
        <row r="271">
          <cell r="D271" t="str">
            <v>6 Tahun 2024</v>
          </cell>
          <cell r="E271">
            <v>45657.488888888889</v>
          </cell>
        </row>
        <row r="272">
          <cell r="D272" t="str">
            <v>15 tahun 2024</v>
          </cell>
          <cell r="E272">
            <v>45646</v>
          </cell>
        </row>
        <row r="273">
          <cell r="D273" t="str">
            <v>12 Tahun 2024</v>
          </cell>
          <cell r="E273">
            <v>45650</v>
          </cell>
        </row>
        <row r="274">
          <cell r="D274" t="str">
            <v>16 TAHUN 2024</v>
          </cell>
          <cell r="E274">
            <v>45656.166666666664</v>
          </cell>
        </row>
        <row r="275">
          <cell r="D275" t="str">
            <v>12 Tahun 2024</v>
          </cell>
          <cell r="E275">
            <v>45656.557638888888</v>
          </cell>
        </row>
        <row r="276">
          <cell r="D276" t="str">
            <v>12 Tahun 2024</v>
          </cell>
          <cell r="E276">
            <v>45656</v>
          </cell>
        </row>
        <row r="277">
          <cell r="D277" t="str">
            <v>11 TAHUN 2024</v>
          </cell>
          <cell r="E277">
            <v>45653</v>
          </cell>
        </row>
        <row r="278">
          <cell r="D278" t="str">
            <v>15 Tahun 2024</v>
          </cell>
          <cell r="E278">
            <v>45650.375</v>
          </cell>
        </row>
        <row r="279">
          <cell r="D279" t="str">
            <v>15 Tahun 2024</v>
          </cell>
          <cell r="E279">
            <v>45656.229166666664</v>
          </cell>
        </row>
        <row r="280">
          <cell r="D280" t="str">
            <v>2 Tahun 2024</v>
          </cell>
          <cell r="E280">
            <v>45656.65625</v>
          </cell>
        </row>
        <row r="281">
          <cell r="D281" t="str">
            <v>13 Tahun 2024</v>
          </cell>
          <cell r="E281">
            <v>45650.722916666666</v>
          </cell>
        </row>
        <row r="282">
          <cell r="D282" t="str">
            <v>07 Tahun 2024</v>
          </cell>
          <cell r="E282">
            <v>45649</v>
          </cell>
        </row>
        <row r="283">
          <cell r="D283" t="str">
            <v>11 Tahun 2024</v>
          </cell>
          <cell r="E283">
            <v>45639.416666666664</v>
          </cell>
        </row>
        <row r="284">
          <cell r="D284" t="str">
            <v>05 Tahun 2024</v>
          </cell>
          <cell r="E284">
            <v>45558</v>
          </cell>
        </row>
        <row r="285">
          <cell r="D285" t="str">
            <v>18 Tahun 2024</v>
          </cell>
          <cell r="E285">
            <v>45649.333333333336</v>
          </cell>
        </row>
        <row r="286">
          <cell r="D286" t="str">
            <v>06 Tahun 2024</v>
          </cell>
          <cell r="E286">
            <v>45646</v>
          </cell>
        </row>
        <row r="287">
          <cell r="D287" t="str">
            <v>12 TAHUN 2024</v>
          </cell>
          <cell r="E287">
            <v>45657.655555555553</v>
          </cell>
        </row>
        <row r="288">
          <cell r="D288" t="str">
            <v>9 Tahun 2024</v>
          </cell>
          <cell r="E288">
            <v>45646.625</v>
          </cell>
        </row>
        <row r="289">
          <cell r="D289" t="str">
            <v>11 Tahun 2024</v>
          </cell>
          <cell r="E289">
            <v>45653.674305555556</v>
          </cell>
        </row>
        <row r="290">
          <cell r="D290" t="str">
            <v>15 Tahun 2024</v>
          </cell>
          <cell r="E290">
            <v>45653.625</v>
          </cell>
        </row>
        <row r="291">
          <cell r="D291" t="str">
            <v>8 Tahun 2024</v>
          </cell>
          <cell r="E291">
            <v>45646</v>
          </cell>
        </row>
        <row r="292">
          <cell r="D292" t="str">
            <v>11 Tahun 2024</v>
          </cell>
          <cell r="E292">
            <v>45653.541666666664</v>
          </cell>
        </row>
        <row r="293">
          <cell r="D293" t="str">
            <v>11 Tahun 2024</v>
          </cell>
          <cell r="E293">
            <v>45657.480555555558</v>
          </cell>
        </row>
        <row r="298">
          <cell r="D298" t="str">
            <v>11 Tahun 2024</v>
          </cell>
          <cell r="E298">
            <v>45657.817361111112</v>
          </cell>
        </row>
        <row r="299">
          <cell r="D299" t="str">
            <v>10 Tahun 2024</v>
          </cell>
          <cell r="E299">
            <v>45657.623611111114</v>
          </cell>
        </row>
        <row r="300">
          <cell r="D300" t="str">
            <v>13 Tahun 2024</v>
          </cell>
          <cell r="E300">
            <v>45657.64166666667</v>
          </cell>
        </row>
        <row r="301">
          <cell r="D301" t="str">
            <v>11 Tahun 2024</v>
          </cell>
          <cell r="E301">
            <v>45656.658333333333</v>
          </cell>
        </row>
        <row r="302">
          <cell r="D302" t="str">
            <v>13 Tahun 2024</v>
          </cell>
          <cell r="E302">
            <v>45657.702777777777</v>
          </cell>
        </row>
        <row r="303">
          <cell r="D303" t="str">
            <v>10 Tahun 2024</v>
          </cell>
          <cell r="E303">
            <v>45657</v>
          </cell>
        </row>
        <row r="308">
          <cell r="D308" t="str">
            <v>9 Tahun 2024</v>
          </cell>
          <cell r="E308">
            <v>45657.563194444447</v>
          </cell>
        </row>
        <row r="309">
          <cell r="D309" t="str">
            <v>11 TAHUN 2024</v>
          </cell>
          <cell r="E309">
            <v>45638.333333333336</v>
          </cell>
        </row>
        <row r="310">
          <cell r="D310" t="str">
            <v/>
          </cell>
          <cell r="E310" t="str">
            <v/>
          </cell>
        </row>
        <row r="311">
          <cell r="D311" t="str">
            <v>11 Tahun 2024</v>
          </cell>
          <cell r="E311">
            <v>45657</v>
          </cell>
        </row>
        <row r="312">
          <cell r="D312" t="str">
            <v>05 Tahun 2024</v>
          </cell>
          <cell r="E312">
            <v>45657.979861111111</v>
          </cell>
        </row>
        <row r="313">
          <cell r="D313" t="str">
            <v>12 Tahun 2024</v>
          </cell>
          <cell r="E313">
            <v>45656</v>
          </cell>
        </row>
        <row r="314">
          <cell r="D314" t="str">
            <v>10 Tahun 2024</v>
          </cell>
          <cell r="E314">
            <v>45656</v>
          </cell>
        </row>
        <row r="315">
          <cell r="D315" t="str">
            <v>6 Tahun 2024</v>
          </cell>
          <cell r="E315">
            <v>45656.928472222222</v>
          </cell>
        </row>
        <row r="316">
          <cell r="D316" t="str">
            <v>13 Tahun 2024</v>
          </cell>
          <cell r="E316">
            <v>45645.416666666664</v>
          </cell>
        </row>
        <row r="317">
          <cell r="D317" t="str">
            <v>11 Tahun 2024</v>
          </cell>
          <cell r="E317">
            <v>45653.470138888886</v>
          </cell>
        </row>
        <row r="318">
          <cell r="D318" t="str">
            <v>06 Tahun 2024</v>
          </cell>
          <cell r="E318">
            <v>45657</v>
          </cell>
        </row>
        <row r="319">
          <cell r="D319" t="str">
            <v>12 Tahun 2024</v>
          </cell>
          <cell r="E319">
            <v>45657.999305555553</v>
          </cell>
        </row>
        <row r="320">
          <cell r="D320" t="str">
            <v>8 Tahun 2024</v>
          </cell>
          <cell r="E320">
            <v>45657</v>
          </cell>
        </row>
        <row r="321">
          <cell r="D321" t="str">
            <v>7 Tahun 2024</v>
          </cell>
          <cell r="E321">
            <v>45653</v>
          </cell>
        </row>
        <row r="322">
          <cell r="D322" t="str">
            <v>8 Tahun 2024</v>
          </cell>
          <cell r="E322">
            <v>45656</v>
          </cell>
        </row>
        <row r="323">
          <cell r="D323" t="str">
            <v>11 Tahun 2024</v>
          </cell>
          <cell r="E323">
            <v>45656.775694444441</v>
          </cell>
        </row>
        <row r="324">
          <cell r="D324" t="str">
            <v>06 Tahun 2024</v>
          </cell>
          <cell r="E324">
            <v>45657</v>
          </cell>
        </row>
        <row r="325">
          <cell r="D325" t="str">
            <v>08 Tahun 2024</v>
          </cell>
          <cell r="E325">
            <v>45649.777777777781</v>
          </cell>
        </row>
        <row r="326">
          <cell r="D326" t="str">
            <v>8 Tahun 2024</v>
          </cell>
          <cell r="E326">
            <v>45657</v>
          </cell>
        </row>
        <row r="327">
          <cell r="D327" t="str">
            <v>06 Tahun 2024</v>
          </cell>
          <cell r="E327">
            <v>45657</v>
          </cell>
        </row>
        <row r="328">
          <cell r="D328" t="str">
            <v>09 Tahun 2024</v>
          </cell>
          <cell r="E328">
            <v>45646</v>
          </cell>
        </row>
        <row r="329">
          <cell r="D329" t="str">
            <v>06 Tahun 2024</v>
          </cell>
          <cell r="E329">
            <v>45649</v>
          </cell>
        </row>
        <row r="330">
          <cell r="D330" t="str">
            <v>10 Tahun 2024</v>
          </cell>
          <cell r="E330">
            <v>45656.666666666664</v>
          </cell>
        </row>
        <row r="331">
          <cell r="D331" t="str">
            <v>12 Tahun 2024</v>
          </cell>
          <cell r="E331">
            <v>45656.685416666667</v>
          </cell>
        </row>
        <row r="332">
          <cell r="D332" t="str">
            <v>6 Tahun 2024</v>
          </cell>
          <cell r="E332">
            <v>45646</v>
          </cell>
        </row>
        <row r="333">
          <cell r="D333" t="str">
            <v>6 Tahun 2024</v>
          </cell>
          <cell r="E333">
            <v>45639</v>
          </cell>
        </row>
        <row r="334">
          <cell r="D334" t="str">
            <v>06 Tahun 2024</v>
          </cell>
          <cell r="E334">
            <v>45653.625</v>
          </cell>
        </row>
        <row r="335">
          <cell r="D335" t="str">
            <v>11 Tahun 2024</v>
          </cell>
          <cell r="E335">
            <v>45639.586111111108</v>
          </cell>
        </row>
        <row r="336">
          <cell r="D336" t="str">
            <v>06 Tahun 2024</v>
          </cell>
          <cell r="E336">
            <v>45650</v>
          </cell>
        </row>
        <row r="337">
          <cell r="D337" t="str">
            <v>07 Tahun 2024</v>
          </cell>
          <cell r="E337">
            <v>45653.5</v>
          </cell>
        </row>
        <row r="338">
          <cell r="D338" t="str">
            <v>05 Tahun 2024</v>
          </cell>
          <cell r="E338">
            <v>45656.302083333336</v>
          </cell>
        </row>
        <row r="339">
          <cell r="D339" t="str">
            <v>06 Tahun 2024</v>
          </cell>
          <cell r="E339">
            <v>45650</v>
          </cell>
        </row>
        <row r="340">
          <cell r="D340" t="str">
            <v>09 Tahun 2024</v>
          </cell>
          <cell r="E340">
            <v>45657.416666666664</v>
          </cell>
        </row>
        <row r="341">
          <cell r="D341" t="str">
            <v>15 Tahun 2024</v>
          </cell>
          <cell r="E341">
            <v>45642</v>
          </cell>
        </row>
        <row r="342">
          <cell r="D342" t="str">
            <v>08 Tahun 2024</v>
          </cell>
          <cell r="E342">
            <v>45653</v>
          </cell>
        </row>
        <row r="343">
          <cell r="D343" t="str">
            <v>05 Tahun 2024</v>
          </cell>
          <cell r="E343">
            <v>45653</v>
          </cell>
        </row>
        <row r="344">
          <cell r="D344" t="str">
            <v>08 Tahun 2024</v>
          </cell>
          <cell r="E344">
            <v>45657</v>
          </cell>
        </row>
        <row r="345">
          <cell r="D345" t="str">
            <v>12 Tahun 2024</v>
          </cell>
          <cell r="E345">
            <v>45657.999305555553</v>
          </cell>
        </row>
        <row r="346">
          <cell r="D346" t="str">
            <v>9 Tahun 2024</v>
          </cell>
          <cell r="E346">
            <v>45607.333333333336</v>
          </cell>
        </row>
        <row r="351">
          <cell r="D351" t="str">
            <v>09 Tahun 2024</v>
          </cell>
          <cell r="E351">
            <v>45657</v>
          </cell>
        </row>
        <row r="352">
          <cell r="D352" t="str">
            <v>7 TAHUN 2024</v>
          </cell>
          <cell r="E352">
            <v>45657</v>
          </cell>
        </row>
        <row r="353">
          <cell r="D353" t="str">
            <v>8 Tahun 2024</v>
          </cell>
          <cell r="E353">
            <v>45656.583333333336</v>
          </cell>
        </row>
        <row r="354">
          <cell r="D354" t="str">
            <v>09 Tahun 2024</v>
          </cell>
          <cell r="E354">
            <v>45657.625</v>
          </cell>
        </row>
        <row r="355">
          <cell r="D355" t="str">
            <v>7 Tahun 2024</v>
          </cell>
          <cell r="E355">
            <v>45656.501388888886</v>
          </cell>
        </row>
        <row r="356">
          <cell r="D356" t="str">
            <v>08 Tahun 2024</v>
          </cell>
          <cell r="E356">
            <v>45653</v>
          </cell>
        </row>
        <row r="357">
          <cell r="D357" t="str">
            <v>6 Tahun 2024</v>
          </cell>
          <cell r="E357">
            <v>45644</v>
          </cell>
        </row>
        <row r="358">
          <cell r="D358" t="str">
            <v>7 Tahun 2024</v>
          </cell>
          <cell r="E358">
            <v>45650</v>
          </cell>
        </row>
        <row r="359">
          <cell r="D359" t="str">
            <v>5 Tahun 2024</v>
          </cell>
          <cell r="E359">
            <v>45650</v>
          </cell>
        </row>
        <row r="360">
          <cell r="D360" t="str">
            <v>5 Tahun 2024</v>
          </cell>
          <cell r="E360">
            <v>45653.5</v>
          </cell>
        </row>
        <row r="361">
          <cell r="D361" t="str">
            <v>08 Tahun 2024</v>
          </cell>
          <cell r="E361">
            <v>45649</v>
          </cell>
        </row>
        <row r="362">
          <cell r="D362" t="str">
            <v>5 Tahun 2024</v>
          </cell>
          <cell r="E362">
            <v>45657</v>
          </cell>
        </row>
        <row r="363">
          <cell r="D363" t="str">
            <v>5 Tahun 2024</v>
          </cell>
          <cell r="E363">
            <v>45569.513888888891</v>
          </cell>
        </row>
        <row r="364">
          <cell r="D364" t="str">
            <v>05 Tahun 2024</v>
          </cell>
          <cell r="E364">
            <v>45653.302083333336</v>
          </cell>
        </row>
        <row r="365">
          <cell r="D365" t="str">
            <v>08 Tahun 2024</v>
          </cell>
          <cell r="E365">
            <v>45646</v>
          </cell>
        </row>
        <row r="370">
          <cell r="D370" t="str">
            <v>11 Tahun 2024</v>
          </cell>
          <cell r="E370">
            <v>45657</v>
          </cell>
        </row>
        <row r="371">
          <cell r="D371" t="str">
            <v>01 Tahun 2025</v>
          </cell>
          <cell r="E371">
            <v>45667.401388888888</v>
          </cell>
        </row>
        <row r="372">
          <cell r="D372" t="str">
            <v>1 Tahun 2025</v>
          </cell>
          <cell r="E372">
            <v>45665.515277777777</v>
          </cell>
        </row>
        <row r="373">
          <cell r="D373" t="str">
            <v>7 Tahun 2024</v>
          </cell>
          <cell r="E373">
            <v>45657.659722222219</v>
          </cell>
        </row>
        <row r="374">
          <cell r="D374" t="str">
            <v>6 Tahun 2024</v>
          </cell>
          <cell r="E374">
            <v>45657.548611111109</v>
          </cell>
        </row>
        <row r="375">
          <cell r="D375" t="str">
            <v>1 Tahun 2025</v>
          </cell>
          <cell r="E375">
            <v>45670</v>
          </cell>
        </row>
        <row r="376">
          <cell r="D376" t="str">
            <v>07 Tahun 2024</v>
          </cell>
          <cell r="E376">
            <v>45657</v>
          </cell>
        </row>
        <row r="377">
          <cell r="D377" t="str">
            <v>09 Tahun 2024</v>
          </cell>
          <cell r="E377">
            <v>45657.5</v>
          </cell>
        </row>
        <row r="378">
          <cell r="D378" t="str">
            <v>06 Tahun 2024</v>
          </cell>
          <cell r="E378">
            <v>45656</v>
          </cell>
        </row>
        <row r="379">
          <cell r="D379" t="str">
            <v>08 Tahun 2024</v>
          </cell>
          <cell r="E379">
            <v>45657.041666666664</v>
          </cell>
        </row>
        <row r="380">
          <cell r="D380" t="str">
            <v>11 Tahun 2024</v>
          </cell>
          <cell r="E380">
            <v>45657.375</v>
          </cell>
        </row>
        <row r="381">
          <cell r="D381" t="str">
            <v>7 Tahun 2024</v>
          </cell>
          <cell r="E381">
            <v>45656.625</v>
          </cell>
        </row>
        <row r="382">
          <cell r="D382" t="str">
            <v>11 Tahun 2024</v>
          </cell>
          <cell r="E382">
            <v>45657</v>
          </cell>
        </row>
        <row r="383">
          <cell r="D383" t="str">
            <v>Nomor 9 Tahun 2024</v>
          </cell>
          <cell r="E383">
            <v>45653.12777777778</v>
          </cell>
        </row>
        <row r="384">
          <cell r="D384" t="str">
            <v>15 Tahun 2024</v>
          </cell>
          <cell r="E384">
            <v>45657.698611111111</v>
          </cell>
        </row>
        <row r="389">
          <cell r="D389" t="str">
            <v>10 TAHUN 2024</v>
          </cell>
          <cell r="E389">
            <v>45657</v>
          </cell>
        </row>
        <row r="390">
          <cell r="D390" t="str">
            <v>11 Tahun 2024</v>
          </cell>
          <cell r="E390">
            <v>45657.888194444444</v>
          </cell>
        </row>
        <row r="391">
          <cell r="D391" t="str">
            <v>10 Tahun 2024</v>
          </cell>
          <cell r="E391">
            <v>45657</v>
          </cell>
        </row>
        <row r="392">
          <cell r="D392" t="str">
            <v>8 Tahun 2024</v>
          </cell>
          <cell r="E392">
            <v>45657.731249999997</v>
          </cell>
        </row>
        <row r="393">
          <cell r="D393" t="str">
            <v>9 Tahun 2024</v>
          </cell>
          <cell r="E393">
            <v>45656.333333333336</v>
          </cell>
        </row>
        <row r="394">
          <cell r="D394" t="str">
            <v>09 Tahun 2024</v>
          </cell>
          <cell r="E394">
            <v>45657.443055555559</v>
          </cell>
        </row>
        <row r="395">
          <cell r="D395" t="str">
            <v>6 Tahun 2024</v>
          </cell>
          <cell r="E395">
            <v>45657.333333333336</v>
          </cell>
        </row>
        <row r="396">
          <cell r="D396" t="str">
            <v>11 Tahun 2024</v>
          </cell>
          <cell r="E396">
            <v>45656.763194444444</v>
          </cell>
        </row>
        <row r="397">
          <cell r="D397" t="str">
            <v>9 Tahun 2024</v>
          </cell>
          <cell r="E397">
            <v>45656</v>
          </cell>
        </row>
        <row r="398">
          <cell r="D398" t="str">
            <v>12 Tahun 2024</v>
          </cell>
          <cell r="E398">
            <v>45657.573611111111</v>
          </cell>
        </row>
        <row r="399">
          <cell r="D399" t="str">
            <v>13 Tahun 2024</v>
          </cell>
          <cell r="E399">
            <v>45656.999305555553</v>
          </cell>
        </row>
        <row r="400">
          <cell r="D400" t="str">
            <v>13 TAHUN 2024</v>
          </cell>
          <cell r="E400">
            <v>45656</v>
          </cell>
        </row>
        <row r="401">
          <cell r="D401" t="str">
            <v>13 Tahun 2024</v>
          </cell>
          <cell r="E401">
            <v>45656.70208333333</v>
          </cell>
        </row>
        <row r="402">
          <cell r="D402" t="str">
            <v>07 Tahun 2024</v>
          </cell>
          <cell r="E402">
            <v>45656.725694444445</v>
          </cell>
        </row>
        <row r="407">
          <cell r="D407" t="str">
            <v>12 Tahun 2024</v>
          </cell>
          <cell r="E407">
            <v>45656.794444444444</v>
          </cell>
        </row>
        <row r="408">
          <cell r="D408" t="str">
            <v>10 Tahun 2024</v>
          </cell>
          <cell r="E408">
            <v>45646</v>
          </cell>
        </row>
        <row r="409">
          <cell r="D409" t="str">
            <v>7 Tahun 2024</v>
          </cell>
          <cell r="E409">
            <v>45657.71597222222</v>
          </cell>
        </row>
        <row r="410">
          <cell r="D410" t="str">
            <v>17 Tahun 2024</v>
          </cell>
          <cell r="E410">
            <v>45656.6875</v>
          </cell>
        </row>
        <row r="411">
          <cell r="D411" t="str">
            <v>6 Tahun 2024</v>
          </cell>
          <cell r="E411">
            <v>45657.619444444441</v>
          </cell>
        </row>
        <row r="412">
          <cell r="D412" t="str">
            <v>10 Tahun 2024</v>
          </cell>
          <cell r="E412">
            <v>45653.958333333336</v>
          </cell>
        </row>
        <row r="413">
          <cell r="D413" t="str">
            <v>12 Tahun 2024</v>
          </cell>
          <cell r="E413">
            <v>45656</v>
          </cell>
        </row>
        <row r="414">
          <cell r="D414" t="str">
            <v>10 Tahun 2024</v>
          </cell>
          <cell r="E414">
            <v>45656.396527777775</v>
          </cell>
        </row>
        <row r="415">
          <cell r="D415" t="str">
            <v>09 Tahun 2024</v>
          </cell>
          <cell r="E415">
            <v>45656</v>
          </cell>
        </row>
        <row r="416">
          <cell r="D416" t="str">
            <v>13 Tahun 2024</v>
          </cell>
          <cell r="E416">
            <v>45656.5</v>
          </cell>
        </row>
        <row r="417">
          <cell r="D417" t="str">
            <v>5 Tahun 2024</v>
          </cell>
          <cell r="E417">
            <v>45656</v>
          </cell>
        </row>
        <row r="422">
          <cell r="D422" t="str">
            <v>14 Tahun 2024</v>
          </cell>
          <cell r="E422">
            <v>45656.323611111111</v>
          </cell>
        </row>
        <row r="423">
          <cell r="D423" t="str">
            <v>4 Tahun 2024</v>
          </cell>
          <cell r="E423">
            <v>45656.760416666664</v>
          </cell>
        </row>
        <row r="424">
          <cell r="D424" t="str">
            <v>10 Tahun 2024</v>
          </cell>
          <cell r="E424">
            <v>45653</v>
          </cell>
        </row>
        <row r="425">
          <cell r="D425">
            <v>9</v>
          </cell>
          <cell r="E425">
            <v>45656.976388888892</v>
          </cell>
        </row>
        <row r="426">
          <cell r="D426" t="str">
            <v>05 Tahun 2024</v>
          </cell>
          <cell r="E426">
            <v>45650.333333333336</v>
          </cell>
        </row>
        <row r="427">
          <cell r="D427" t="str">
            <v xml:space="preserve">5 Tahun 2024 </v>
          </cell>
          <cell r="E427">
            <v>45656</v>
          </cell>
        </row>
        <row r="432">
          <cell r="D432" t="str">
            <v>01 Tahun 2025</v>
          </cell>
          <cell r="E432">
            <v>45665</v>
          </cell>
        </row>
        <row r="433">
          <cell r="D433" t="str">
            <v>05 Tahun 2024</v>
          </cell>
          <cell r="E433">
            <v>45657</v>
          </cell>
        </row>
        <row r="434">
          <cell r="D434" t="str">
            <v>01 Tahun 2025</v>
          </cell>
          <cell r="E434">
            <v>45659.333333333336</v>
          </cell>
        </row>
        <row r="435">
          <cell r="D435" t="str">
            <v>08 Tahun 2024</v>
          </cell>
          <cell r="E435">
            <v>45657</v>
          </cell>
        </row>
        <row r="436">
          <cell r="D436" t="str">
            <v>07 Tahun 2024</v>
          </cell>
          <cell r="E436">
            <v>45656.9375</v>
          </cell>
        </row>
        <row r="437">
          <cell r="D437" t="str">
            <v>5 Tahun 2024</v>
          </cell>
          <cell r="E437">
            <v>45657.805555555555</v>
          </cell>
        </row>
        <row r="438">
          <cell r="D438" t="str">
            <v>7 Tahun 2024</v>
          </cell>
          <cell r="E438">
            <v>45657.965277777781</v>
          </cell>
        </row>
        <row r="443">
          <cell r="D443" t="str">
            <v>06 Tahun 2024</v>
          </cell>
          <cell r="E443">
            <v>45657.981944444444</v>
          </cell>
        </row>
        <row r="444">
          <cell r="D444" t="str">
            <v>09 Tahun 2024</v>
          </cell>
          <cell r="E444">
            <v>45656</v>
          </cell>
        </row>
        <row r="445">
          <cell r="D445" t="str">
            <v>11 Tahun 2024</v>
          </cell>
          <cell r="E445">
            <v>45656.999305555553</v>
          </cell>
        </row>
        <row r="446">
          <cell r="D446" t="str">
            <v>08 TAHUN 2024</v>
          </cell>
          <cell r="E446">
            <v>45657.842361111114</v>
          </cell>
        </row>
        <row r="447">
          <cell r="D447" t="str">
            <v>04 Tahun 2024</v>
          </cell>
          <cell r="E447">
            <v>45657.919444444444</v>
          </cell>
        </row>
        <row r="448">
          <cell r="D448" t="str">
            <v>04 Tahun 2024</v>
          </cell>
          <cell r="E448">
            <v>45657</v>
          </cell>
        </row>
        <row r="449">
          <cell r="D449" t="str">
            <v>05 Tahun 2024</v>
          </cell>
          <cell r="E449">
            <v>45657</v>
          </cell>
        </row>
        <row r="450">
          <cell r="D450" t="str">
            <v>6 Tahun 2024</v>
          </cell>
          <cell r="E450">
            <v>45657.8125</v>
          </cell>
        </row>
        <row r="451">
          <cell r="D451">
            <v>7</v>
          </cell>
          <cell r="E451">
            <v>45657</v>
          </cell>
        </row>
        <row r="452">
          <cell r="D452" t="str">
            <v>7 Tahun 2024</v>
          </cell>
          <cell r="E452">
            <v>45657.666666666664</v>
          </cell>
        </row>
        <row r="453">
          <cell r="D453" t="str">
            <v>07 Tahun 2024</v>
          </cell>
          <cell r="E453">
            <v>45656</v>
          </cell>
        </row>
        <row r="454">
          <cell r="D454" t="str">
            <v>4 TAHUN 2024</v>
          </cell>
          <cell r="E454">
            <v>45657.677083333336</v>
          </cell>
        </row>
        <row r="455">
          <cell r="D455" t="str">
            <v>12 Tahun 2024</v>
          </cell>
          <cell r="E455">
            <v>45657.777777777781</v>
          </cell>
        </row>
        <row r="456">
          <cell r="D456" t="str">
            <v>06 Tahun 2024</v>
          </cell>
          <cell r="E456">
            <v>45657</v>
          </cell>
        </row>
        <row r="457">
          <cell r="D457" t="str">
            <v>07 Tahun 2024</v>
          </cell>
          <cell r="E457">
            <v>45657.708333333336</v>
          </cell>
        </row>
        <row r="458">
          <cell r="D458" t="str">
            <v>05 Tahun 2024</v>
          </cell>
          <cell r="E458">
            <v>45657.854166666664</v>
          </cell>
        </row>
        <row r="463">
          <cell r="D463" t="str">
            <v>6 Tahun 2024</v>
          </cell>
          <cell r="E463">
            <v>45656</v>
          </cell>
        </row>
        <row r="464">
          <cell r="D464" t="str">
            <v>05 Tahun 2024</v>
          </cell>
          <cell r="E464">
            <v>45657.625</v>
          </cell>
        </row>
        <row r="465">
          <cell r="D465" t="str">
            <v>5 Tahun 2024</v>
          </cell>
          <cell r="E465">
            <v>45657.969444444447</v>
          </cell>
        </row>
        <row r="466">
          <cell r="D466" t="str">
            <v>07 Tahun 2024</v>
          </cell>
          <cell r="E466">
            <v>45657.811805555553</v>
          </cell>
        </row>
        <row r="467">
          <cell r="D467" t="str">
            <v xml:space="preserve">Nomor 5 Tahun 2024 </v>
          </cell>
          <cell r="E467">
            <v>45657.947916666664</v>
          </cell>
        </row>
        <row r="468">
          <cell r="D468" t="str">
            <v>6 Tahun 2024</v>
          </cell>
          <cell r="E468">
            <v>45657</v>
          </cell>
        </row>
        <row r="469">
          <cell r="D469" t="str">
            <v>11 Tahun 2024</v>
          </cell>
          <cell r="E469">
            <v>45657</v>
          </cell>
        </row>
        <row r="474">
          <cell r="D474" t="str">
            <v>15 Tahun 2024</v>
          </cell>
          <cell r="E474">
            <v>45657</v>
          </cell>
        </row>
        <row r="475">
          <cell r="D475" t="str">
            <v>9 Tahun 2024</v>
          </cell>
          <cell r="E475">
            <v>45657.163888888892</v>
          </cell>
        </row>
        <row r="476">
          <cell r="D476" t="str">
            <v>11 Tahun 2024</v>
          </cell>
          <cell r="E476">
            <v>45656</v>
          </cell>
        </row>
        <row r="477">
          <cell r="D477" t="str">
            <v>8 Tahun 2024</v>
          </cell>
          <cell r="E477">
            <v>45657</v>
          </cell>
        </row>
        <row r="478">
          <cell r="D478">
            <v>14</v>
          </cell>
          <cell r="E478">
            <v>45657.959722222222</v>
          </cell>
        </row>
        <row r="479">
          <cell r="D479" t="str">
            <v>08 Tahun 2024</v>
          </cell>
          <cell r="E479" t="str">
            <v>08 Tahun 2024</v>
          </cell>
        </row>
        <row r="480">
          <cell r="D480" t="str">
            <v>19 Tahun 2024</v>
          </cell>
          <cell r="E480">
            <v>45657.999305555553</v>
          </cell>
        </row>
        <row r="481">
          <cell r="D481" t="str">
            <v>13 Tahun 2024</v>
          </cell>
          <cell r="E481">
            <v>45657.743055555555</v>
          </cell>
        </row>
        <row r="482">
          <cell r="D482" t="str">
            <v>6 Tahun 2024</v>
          </cell>
          <cell r="E482">
            <v>45657.452777777777</v>
          </cell>
        </row>
        <row r="483">
          <cell r="D483" t="str">
            <v>06 Tahun 2024</v>
          </cell>
          <cell r="E483">
            <v>45653</v>
          </cell>
        </row>
        <row r="484">
          <cell r="D484" t="str">
            <v>07 Tahun 2024</v>
          </cell>
          <cell r="E484">
            <v>45656</v>
          </cell>
        </row>
        <row r="485">
          <cell r="D485" t="str">
            <v>06 Tahun 2024</v>
          </cell>
          <cell r="E485">
            <v>45656.340277777781</v>
          </cell>
        </row>
        <row r="486">
          <cell r="D486" t="str">
            <v>05 Tahun 2024</v>
          </cell>
          <cell r="E486">
            <v>45657</v>
          </cell>
        </row>
        <row r="487">
          <cell r="D487" t="str">
            <v>09 Tahun 2024</v>
          </cell>
          <cell r="E487">
            <v>45656.163194444445</v>
          </cell>
        </row>
        <row r="492">
          <cell r="D492" t="str">
            <v>09 Tahun 2024</v>
          </cell>
          <cell r="E492">
            <v>45657.916666666664</v>
          </cell>
        </row>
        <row r="493">
          <cell r="D493" t="str">
            <v>06 Tahun 2024</v>
          </cell>
          <cell r="E493">
            <v>45657.041666666664</v>
          </cell>
        </row>
        <row r="494">
          <cell r="D494" t="str">
            <v>9 TAHUN 2024</v>
          </cell>
          <cell r="E494">
            <v>45656</v>
          </cell>
        </row>
        <row r="495">
          <cell r="D495" t="str">
            <v>7 Tahun 2024</v>
          </cell>
          <cell r="E495">
            <v>45656.5</v>
          </cell>
        </row>
        <row r="496">
          <cell r="D496" t="str">
            <v>11 Tahun 2024</v>
          </cell>
          <cell r="E496">
            <v>45657.378472222219</v>
          </cell>
        </row>
        <row r="497">
          <cell r="D497" t="str">
            <v>10 TAHUN 2024</v>
          </cell>
          <cell r="E497">
            <v>45657</v>
          </cell>
        </row>
        <row r="498">
          <cell r="D498" t="str">
            <v>05 TAHUN 2024</v>
          </cell>
          <cell r="E498">
            <v>45657.75</v>
          </cell>
        </row>
        <row r="499">
          <cell r="D499" t="str">
            <v>4 Tahun 2024</v>
          </cell>
          <cell r="E499">
            <v>45656</v>
          </cell>
        </row>
        <row r="500">
          <cell r="D500" t="str">
            <v>7 Tahun 2024</v>
          </cell>
          <cell r="E500">
            <v>45656.904166666667</v>
          </cell>
        </row>
        <row r="501">
          <cell r="D501" t="str">
            <v>9  TAHUN 2024</v>
          </cell>
          <cell r="E501">
            <v>45656.916666666664</v>
          </cell>
        </row>
        <row r="502">
          <cell r="D502" t="str">
            <v>06 Tahun 2024</v>
          </cell>
          <cell r="E502">
            <v>45657</v>
          </cell>
        </row>
        <row r="503">
          <cell r="D503" t="str">
            <v>7 Tahun 2024</v>
          </cell>
          <cell r="E503">
            <v>45656</v>
          </cell>
        </row>
        <row r="504">
          <cell r="D504" t="str">
            <v>07 Tahun 2024</v>
          </cell>
          <cell r="E504">
            <v>45657.70208333333</v>
          </cell>
        </row>
        <row r="505">
          <cell r="D505" t="str">
            <v>Nomor 8 Tahun 2025</v>
          </cell>
          <cell r="E505">
            <v>45657.631249999999</v>
          </cell>
        </row>
        <row r="506">
          <cell r="D506" t="str">
            <v>6 Tahun 2024</v>
          </cell>
          <cell r="E506">
            <v>45657</v>
          </cell>
        </row>
        <row r="507">
          <cell r="D507" t="str">
            <v>6 Tahun 2024</v>
          </cell>
          <cell r="E507">
            <v>45656.375</v>
          </cell>
        </row>
        <row r="508">
          <cell r="D508" t="str">
            <v>04 TAHUN 2024</v>
          </cell>
          <cell r="E508">
            <v>45653.738194444442</v>
          </cell>
        </row>
        <row r="509">
          <cell r="D509" t="str">
            <v>9 Tahun 2024</v>
          </cell>
          <cell r="E509">
            <v>45657.999305555553</v>
          </cell>
        </row>
        <row r="510">
          <cell r="D510" t="str">
            <v>8 Tahun 2024</v>
          </cell>
          <cell r="E510">
            <v>45656.5</v>
          </cell>
        </row>
        <row r="511">
          <cell r="D511" t="str">
            <v>6 Tahun 2024</v>
          </cell>
          <cell r="E511">
            <v>45657.919444444444</v>
          </cell>
        </row>
        <row r="512">
          <cell r="D512" t="str">
            <v>08 Tahun 2024</v>
          </cell>
          <cell r="E512">
            <v>45656.5</v>
          </cell>
        </row>
        <row r="513">
          <cell r="D513" t="str">
            <v>08 TAHUN 2024</v>
          </cell>
          <cell r="E513">
            <v>45657.868055555555</v>
          </cell>
        </row>
        <row r="514">
          <cell r="D514" t="str">
            <v>08 Tahun 2024</v>
          </cell>
          <cell r="E514">
            <v>45656.363888888889</v>
          </cell>
        </row>
        <row r="515">
          <cell r="D515" t="str">
            <v>5 Tahun 2024</v>
          </cell>
          <cell r="E515">
            <v>45657.01458333333</v>
          </cell>
        </row>
        <row r="516">
          <cell r="D516" t="str">
            <v>04 TAHUN 2024</v>
          </cell>
          <cell r="E516">
            <v>45656.200694444444</v>
          </cell>
        </row>
        <row r="521">
          <cell r="D521" t="str">
            <v>1 Tahun 2025</v>
          </cell>
          <cell r="E521">
            <v>45666.442361111112</v>
          </cell>
        </row>
        <row r="522">
          <cell r="D522" t="str">
            <v>06 Tahun 2024</v>
          </cell>
          <cell r="E522">
            <v>45657</v>
          </cell>
        </row>
        <row r="523">
          <cell r="D523" t="str">
            <v>04 Tahun 2024</v>
          </cell>
          <cell r="E523">
            <v>45657.583333333336</v>
          </cell>
        </row>
        <row r="524">
          <cell r="D524" t="str">
            <v>02 Tahun 2025</v>
          </cell>
          <cell r="E524">
            <v>45678</v>
          </cell>
        </row>
        <row r="525">
          <cell r="D525" t="str">
            <v>12 TAHUN 2024</v>
          </cell>
          <cell r="E525">
            <v>45656</v>
          </cell>
        </row>
        <row r="526">
          <cell r="D526" t="str">
            <v>5 Tahun 2024</v>
          </cell>
          <cell r="E526">
            <v>45657.958333333336</v>
          </cell>
        </row>
        <row r="527">
          <cell r="D527" t="str">
            <v>05 Tahun 2024</v>
          </cell>
          <cell r="E527">
            <v>45657</v>
          </cell>
        </row>
        <row r="528">
          <cell r="D528" t="str">
            <v>06 Tahun 2024</v>
          </cell>
          <cell r="E528">
            <v>45657.51458333333</v>
          </cell>
        </row>
        <row r="529">
          <cell r="D529" t="str">
            <v>6 TAHUN 2024</v>
          </cell>
          <cell r="E529">
            <v>45657.664583333331</v>
          </cell>
        </row>
        <row r="530">
          <cell r="D530" t="str">
            <v>05 Tahun 2024</v>
          </cell>
          <cell r="E530">
            <v>45657.424305555556</v>
          </cell>
        </row>
        <row r="531">
          <cell r="D531" t="str">
            <v>06 Tahun 2024</v>
          </cell>
          <cell r="E531">
            <v>45657.779166666667</v>
          </cell>
        </row>
        <row r="532">
          <cell r="D532" t="str">
            <v>01 Tahun 2025</v>
          </cell>
          <cell r="E532">
            <v>45678.786805555559</v>
          </cell>
        </row>
        <row r="533">
          <cell r="D533" t="str">
            <v>4 Tahun 2024</v>
          </cell>
          <cell r="E533">
            <v>45657.479166666664</v>
          </cell>
        </row>
        <row r="534">
          <cell r="D534" t="str">
            <v>7 Tahun 2024</v>
          </cell>
          <cell r="E534">
            <v>45657.998611111114</v>
          </cell>
        </row>
        <row r="535">
          <cell r="D535" t="str">
            <v>06 Tahun 2024</v>
          </cell>
          <cell r="E535">
            <v>45657.5</v>
          </cell>
        </row>
        <row r="536">
          <cell r="D536" t="str">
            <v>13 TAHUN 2024</v>
          </cell>
          <cell r="E536">
            <v>45657.6875</v>
          </cell>
        </row>
        <row r="537">
          <cell r="D537" t="str">
            <v>08 Tahun 2024</v>
          </cell>
          <cell r="E537">
            <v>45657.458333333336</v>
          </cell>
        </row>
        <row r="538">
          <cell r="D538" t="str">
            <v>06 Tahun 2024</v>
          </cell>
          <cell r="E538">
            <v>45657</v>
          </cell>
        </row>
        <row r="543">
          <cell r="D543" t="str">
            <v>08 Tahun 2024</v>
          </cell>
          <cell r="E543">
            <v>45657.928472222222</v>
          </cell>
        </row>
        <row r="544">
          <cell r="D544" t="str">
            <v>06 Tahun 2024</v>
          </cell>
          <cell r="E544">
            <v>45656</v>
          </cell>
        </row>
        <row r="545">
          <cell r="D545" t="str">
            <v>16 Tahun 2024</v>
          </cell>
          <cell r="E545">
            <v>45656</v>
          </cell>
        </row>
        <row r="546">
          <cell r="D546" t="str">
            <v>8 Tahun 2024</v>
          </cell>
          <cell r="E546">
            <v>45657.932638888888</v>
          </cell>
        </row>
        <row r="547">
          <cell r="D547" t="str">
            <v>7 Tahun 2024</v>
          </cell>
          <cell r="E547">
            <v>45657.999305555553</v>
          </cell>
        </row>
        <row r="548">
          <cell r="D548" t="str">
            <v>10 Tahun 2024</v>
          </cell>
          <cell r="E548">
            <v>45656.644444444442</v>
          </cell>
        </row>
        <row r="549">
          <cell r="D549" t="str">
            <v>12 Tahun 2024</v>
          </cell>
          <cell r="E549">
            <v>45656</v>
          </cell>
        </row>
        <row r="550">
          <cell r="D550" t="str">
            <v>8 Tahun 2024</v>
          </cell>
          <cell r="E550">
            <v>45657.833333333336</v>
          </cell>
        </row>
        <row r="551">
          <cell r="D551" t="str">
            <v>05 Tahun 2024</v>
          </cell>
          <cell r="E551">
            <v>45646</v>
          </cell>
        </row>
        <row r="552">
          <cell r="D552" t="str">
            <v>8 Tahun 2024</v>
          </cell>
          <cell r="E552">
            <v>45643.711805555555</v>
          </cell>
        </row>
        <row r="557">
          <cell r="D557" t="str">
            <v>10 Tahun 2024</v>
          </cell>
          <cell r="E557">
            <v>45653</v>
          </cell>
        </row>
        <row r="558">
          <cell r="D558" t="str">
            <v>8 Tahun 2024</v>
          </cell>
          <cell r="E558">
            <v>45657</v>
          </cell>
        </row>
        <row r="559">
          <cell r="D559" t="str">
            <v>05 Tahun 2024</v>
          </cell>
          <cell r="E559">
            <v>45656.947222222225</v>
          </cell>
        </row>
        <row r="560">
          <cell r="D560" t="str">
            <v>5 Tahun 2024</v>
          </cell>
          <cell r="E560">
            <v>45656</v>
          </cell>
        </row>
        <row r="561">
          <cell r="D561" t="str">
            <v>7 Tahun 2024</v>
          </cell>
          <cell r="E561">
            <v>45657</v>
          </cell>
        </row>
        <row r="562">
          <cell r="D562" t="str">
            <v>11 Tahun 2024</v>
          </cell>
          <cell r="E562">
            <v>45657</v>
          </cell>
        </row>
        <row r="563">
          <cell r="D563" t="str">
            <v>8 Tahun 2024</v>
          </cell>
          <cell r="E563">
            <v>45653</v>
          </cell>
        </row>
        <row r="564">
          <cell r="D564" t="str">
            <v>06 Tahun 2024</v>
          </cell>
          <cell r="E564">
            <v>45646.434027777781</v>
          </cell>
        </row>
        <row r="565">
          <cell r="D565" t="str">
            <v>23 Tahun 2024</v>
          </cell>
          <cell r="E565">
            <v>45657</v>
          </cell>
        </row>
        <row r="566">
          <cell r="D566" t="str">
            <v>06 Tahun 2024</v>
          </cell>
          <cell r="E566">
            <v>45657.920138888891</v>
          </cell>
        </row>
        <row r="567">
          <cell r="D567" t="str">
            <v>08 Tahun 2024</v>
          </cell>
          <cell r="E567">
            <v>45657.730555555558</v>
          </cell>
        </row>
        <row r="572">
          <cell r="D572" t="str">
            <v>6 Tahun 2024</v>
          </cell>
          <cell r="E572">
            <v>45649.510416666664</v>
          </cell>
        </row>
        <row r="573">
          <cell r="D573" t="str">
            <v>5 Tahun 2024</v>
          </cell>
          <cell r="E573">
            <v>45656</v>
          </cell>
        </row>
        <row r="574">
          <cell r="D574" t="str">
            <v>7 Tahun 2024</v>
          </cell>
          <cell r="E574">
            <v>45656.359722222223</v>
          </cell>
        </row>
        <row r="575">
          <cell r="D575" t="str">
            <v>05 Tahun 2024</v>
          </cell>
          <cell r="E575">
            <v>45656</v>
          </cell>
        </row>
        <row r="576">
          <cell r="D576" t="str">
            <v>10 Tahun 2024</v>
          </cell>
          <cell r="E576">
            <v>45656.625</v>
          </cell>
        </row>
        <row r="577">
          <cell r="D577" t="str">
            <v>5 Tahun 2024</v>
          </cell>
          <cell r="E577">
            <v>45656</v>
          </cell>
        </row>
        <row r="578">
          <cell r="D578" t="str">
            <v>04 Tahun 2024</v>
          </cell>
          <cell r="E578">
            <v>45656</v>
          </cell>
        </row>
        <row r="579">
          <cell r="D579" t="str">
            <v>5 Tahun 2024</v>
          </cell>
          <cell r="E579">
            <v>45656</v>
          </cell>
        </row>
        <row r="580">
          <cell r="D580" t="str">
            <v>06 Tahun 2024</v>
          </cell>
          <cell r="E580">
            <v>45656.566666666666</v>
          </cell>
        </row>
        <row r="581">
          <cell r="D581" t="str">
            <v>Nomor 07 Tahun 2024</v>
          </cell>
          <cell r="E581">
            <v>45656</v>
          </cell>
        </row>
        <row r="582">
          <cell r="D582" t="str">
            <v>6 Tahun 2024</v>
          </cell>
          <cell r="E582">
            <v>45656.552083333336</v>
          </cell>
        </row>
        <row r="583">
          <cell r="D583" t="str">
            <v>4 Tahun 2024</v>
          </cell>
          <cell r="E583">
            <v>45656</v>
          </cell>
        </row>
        <row r="584">
          <cell r="D584" t="str">
            <v>10 TAHUN 2024</v>
          </cell>
          <cell r="E584">
            <v>45656</v>
          </cell>
        </row>
        <row r="585">
          <cell r="D585" t="str">
            <v>06 Tahun 2024</v>
          </cell>
          <cell r="E585">
            <v>45657.277083333334</v>
          </cell>
        </row>
        <row r="586">
          <cell r="D586" t="str">
            <v>5 Tahun 2024</v>
          </cell>
          <cell r="E586">
            <v>45649</v>
          </cell>
        </row>
        <row r="587">
          <cell r="D587" t="str">
            <v>6 Tahun 2024</v>
          </cell>
          <cell r="E587">
            <v>45656</v>
          </cell>
        </row>
        <row r="588">
          <cell r="D588" t="str">
            <v>4 Tahun 2024</v>
          </cell>
          <cell r="E588">
            <v>45653.791666666664</v>
          </cell>
        </row>
        <row r="589">
          <cell r="D589" t="str">
            <v>06 Tahun 2024</v>
          </cell>
          <cell r="E589">
            <v>45657.667361111111</v>
          </cell>
        </row>
        <row r="590">
          <cell r="D590" t="str">
            <v>05 Tahun 2024</v>
          </cell>
          <cell r="E590">
            <v>45656.375</v>
          </cell>
        </row>
        <row r="591">
          <cell r="D591" t="str">
            <v>08 Tahun 2024</v>
          </cell>
          <cell r="E591">
            <v>45656</v>
          </cell>
        </row>
        <row r="592">
          <cell r="D592" t="str">
            <v>04 Tahun 2024</v>
          </cell>
          <cell r="E592">
            <v>45656.92083333333</v>
          </cell>
        </row>
        <row r="593">
          <cell r="D593" t="str">
            <v>7  Tahun  2024</v>
          </cell>
          <cell r="E593">
            <v>45656.552083333336</v>
          </cell>
        </row>
        <row r="594">
          <cell r="D594" t="str">
            <v>4 Tahun 2024</v>
          </cell>
          <cell r="E594">
            <v>45656.72152777778</v>
          </cell>
        </row>
        <row r="599">
          <cell r="D599" t="str">
            <v>11 Tahun 2024</v>
          </cell>
          <cell r="E599">
            <v>45657.375</v>
          </cell>
        </row>
        <row r="600">
          <cell r="D600" t="str">
            <v>7 Tahun 2024</v>
          </cell>
          <cell r="E600">
            <v>45656</v>
          </cell>
        </row>
        <row r="601">
          <cell r="D601" t="str">
            <v>01 Tahun 2025</v>
          </cell>
          <cell r="E601">
            <v>45673.615972222222</v>
          </cell>
        </row>
        <row r="602">
          <cell r="D602" t="str">
            <v/>
          </cell>
          <cell r="E602" t="str">
            <v/>
          </cell>
        </row>
        <row r="603">
          <cell r="D603" t="str">
            <v>14 Tahun 2024</v>
          </cell>
          <cell r="E603">
            <v>45642.824999999997</v>
          </cell>
        </row>
        <row r="604">
          <cell r="D604" t="str">
            <v>5 Tahun 2024</v>
          </cell>
          <cell r="E604">
            <v>45656</v>
          </cell>
        </row>
        <row r="605">
          <cell r="D605" t="str">
            <v>06 Tahun 2025</v>
          </cell>
          <cell r="E605">
            <v>45687.5</v>
          </cell>
        </row>
        <row r="606">
          <cell r="D606" t="str">
            <v>01 Tahun 2025</v>
          </cell>
          <cell r="E606">
            <v>45700</v>
          </cell>
        </row>
        <row r="607">
          <cell r="D607" t="str">
            <v>1 TAHUN 2025</v>
          </cell>
          <cell r="E607">
            <v>45674.659722222219</v>
          </cell>
        </row>
        <row r="608">
          <cell r="D608" t="str">
            <v/>
          </cell>
          <cell r="E608" t="str">
            <v/>
          </cell>
        </row>
        <row r="609">
          <cell r="D609" t="str">
            <v>7 Tahun 2024</v>
          </cell>
          <cell r="E609">
            <v>45653.5</v>
          </cell>
        </row>
        <row r="610">
          <cell r="D610" t="str">
            <v>01 Tahun 2025</v>
          </cell>
          <cell r="E610">
            <v>45679.624305555553</v>
          </cell>
        </row>
        <row r="615">
          <cell r="D615" t="str">
            <v>01 Tahun 2025</v>
          </cell>
          <cell r="E615">
            <v>45679</v>
          </cell>
        </row>
        <row r="616">
          <cell r="D616" t="str">
            <v>1 Tahun 2025</v>
          </cell>
          <cell r="E616">
            <v>45671.759722222225</v>
          </cell>
        </row>
        <row r="617">
          <cell r="D617" t="str">
            <v>11 Tahun 2024</v>
          </cell>
          <cell r="E617">
            <v>45656.416666666664</v>
          </cell>
        </row>
        <row r="618">
          <cell r="D618" t="str">
            <v>1 TAHUN 2025</v>
          </cell>
          <cell r="E618">
            <v>45678</v>
          </cell>
        </row>
        <row r="619">
          <cell r="D619" t="str">
            <v>5 Tahun 2024</v>
          </cell>
          <cell r="E619">
            <v>45656.930555555555</v>
          </cell>
        </row>
        <row r="620">
          <cell r="D620" t="str">
            <v>7 Tahun 2024</v>
          </cell>
          <cell r="E620">
            <v>45650.611805555556</v>
          </cell>
        </row>
        <row r="621">
          <cell r="D621" t="str">
            <v>01 Tahun 2025</v>
          </cell>
          <cell r="E621">
            <v>45672.5</v>
          </cell>
        </row>
        <row r="622">
          <cell r="D622" t="str">
            <v>1 TAHUN 2025</v>
          </cell>
          <cell r="E622">
            <v>45672.314583333333</v>
          </cell>
        </row>
        <row r="623">
          <cell r="D623" t="str">
            <v>Nomor 9 Tahun 2024</v>
          </cell>
          <cell r="E623">
            <v>45657.833333333336</v>
          </cell>
        </row>
        <row r="624">
          <cell r="D624" t="str">
            <v>5 Tahun 2024</v>
          </cell>
          <cell r="E624">
            <v>45657</v>
          </cell>
        </row>
        <row r="625">
          <cell r="D625" t="str">
            <v>04 TAHUN 2024</v>
          </cell>
          <cell r="E625">
            <v>45653</v>
          </cell>
        </row>
        <row r="630">
          <cell r="D630" t="str">
            <v>01 Tahun 2025</v>
          </cell>
          <cell r="E630">
            <v>45678.402777777781</v>
          </cell>
        </row>
        <row r="631">
          <cell r="D631" t="str">
            <v>11 Tahun 2024</v>
          </cell>
          <cell r="E631">
            <v>45657.779861111114</v>
          </cell>
        </row>
        <row r="632">
          <cell r="D632" t="str">
            <v>06 Tahun 2024</v>
          </cell>
          <cell r="E632">
            <v>45657</v>
          </cell>
        </row>
        <row r="633">
          <cell r="D633" t="str">
            <v>1 Tahun 2025</v>
          </cell>
          <cell r="E633">
            <v>45677</v>
          </cell>
        </row>
        <row r="634">
          <cell r="D634" t="str">
            <v>01 Tahun 2025</v>
          </cell>
          <cell r="E634">
            <v>45687</v>
          </cell>
        </row>
        <row r="635">
          <cell r="D635" t="str">
            <v>07 Tahun 2024</v>
          </cell>
          <cell r="E635" t="str">
            <v>07 Tahun 2024</v>
          </cell>
        </row>
        <row r="636">
          <cell r="D636" t="str">
            <v>5 Tahun 2024</v>
          </cell>
          <cell r="E636">
            <v>45657.790277777778</v>
          </cell>
        </row>
        <row r="637">
          <cell r="D637" t="str">
            <v>1 TAHUN 2025</v>
          </cell>
          <cell r="E637">
            <v>45681</v>
          </cell>
        </row>
        <row r="638">
          <cell r="D638" t="str">
            <v/>
          </cell>
          <cell r="E638" t="str">
            <v/>
          </cell>
        </row>
        <row r="639">
          <cell r="D639" t="str">
            <v>30 Tahun 2024</v>
          </cell>
          <cell r="E639">
            <v>45656.176388888889</v>
          </cell>
        </row>
        <row r="644">
          <cell r="D644" t="str">
            <v>01 Tahun 2025</v>
          </cell>
          <cell r="E644">
            <v>45682</v>
          </cell>
        </row>
        <row r="645">
          <cell r="D645" t="str">
            <v/>
          </cell>
          <cell r="E645" t="str">
            <v/>
          </cell>
        </row>
        <row r="646">
          <cell r="D646" t="str">
            <v>01 Tahun 2025</v>
          </cell>
          <cell r="E646">
            <v>45671</v>
          </cell>
        </row>
        <row r="647">
          <cell r="D647" t="str">
            <v>01 Tahun 2025</v>
          </cell>
          <cell r="E647">
            <v>45688</v>
          </cell>
        </row>
        <row r="648">
          <cell r="D648" t="str">
            <v>01 Tahun 2025</v>
          </cell>
          <cell r="E648">
            <v>45701.949305555558</v>
          </cell>
        </row>
        <row r="649">
          <cell r="D649">
            <v>1</v>
          </cell>
          <cell r="E649">
            <v>45700</v>
          </cell>
        </row>
        <row r="650">
          <cell r="D650" t="str">
            <v>1 Tahun 2025</v>
          </cell>
          <cell r="E650">
            <v>45700</v>
          </cell>
        </row>
        <row r="651">
          <cell r="D651" t="str">
            <v>1 Tahun 2025</v>
          </cell>
          <cell r="E651">
            <v>45677</v>
          </cell>
        </row>
        <row r="656">
          <cell r="D656" t="str">
            <v>01 Tahun 2025</v>
          </cell>
          <cell r="E656" t="str">
            <v>01 Tahun 2025</v>
          </cell>
        </row>
        <row r="657">
          <cell r="D657" t="str">
            <v>05 Tahun 2024</v>
          </cell>
          <cell r="E657">
            <v>45656.25</v>
          </cell>
        </row>
        <row r="658">
          <cell r="D658" t="str">
            <v>07 Tahun 2024</v>
          </cell>
          <cell r="E658">
            <v>45657</v>
          </cell>
        </row>
        <row r="659">
          <cell r="D659" t="str">
            <v>03 Tahun 2024</v>
          </cell>
          <cell r="E659">
            <v>45595</v>
          </cell>
        </row>
        <row r="660">
          <cell r="D660" t="str">
            <v>8 Tahun 2024</v>
          </cell>
          <cell r="E660">
            <v>45657</v>
          </cell>
        </row>
        <row r="665">
          <cell r="D665" t="str">
            <v>1 Tahun 2025</v>
          </cell>
          <cell r="E665">
            <v>45688.675694444442</v>
          </cell>
        </row>
        <row r="666">
          <cell r="D666" t="str">
            <v>07 TAHUN 2024</v>
          </cell>
          <cell r="E666">
            <v>45645.375</v>
          </cell>
        </row>
        <row r="667">
          <cell r="D667" t="str">
            <v>01 Tahun 2025</v>
          </cell>
          <cell r="E667">
            <v>45695.835416666669</v>
          </cell>
        </row>
        <row r="668">
          <cell r="D668" t="str">
            <v>7 TAHUN 2024</v>
          </cell>
          <cell r="E668">
            <v>45656</v>
          </cell>
        </row>
        <row r="669">
          <cell r="D669" t="str">
            <v>01 Tahun 2025</v>
          </cell>
          <cell r="E669">
            <v>45672</v>
          </cell>
        </row>
        <row r="670">
          <cell r="D670" t="str">
            <v>1 TAHUN 2025</v>
          </cell>
          <cell r="E670">
            <v>45678</v>
          </cell>
        </row>
        <row r="671">
          <cell r="D671" t="str">
            <v>15 Tahun 2024</v>
          </cell>
          <cell r="E671">
            <v>45646.461111111108</v>
          </cell>
        </row>
        <row r="672">
          <cell r="D672" t="str">
            <v>05 Tahun 2024</v>
          </cell>
          <cell r="E672">
            <v>45646.000694444447</v>
          </cell>
        </row>
        <row r="673">
          <cell r="D673" t="str">
            <v>01 Tahun 2025</v>
          </cell>
          <cell r="E673">
            <v>45671.654166666667</v>
          </cell>
        </row>
        <row r="678">
          <cell r="D678" t="str">
            <v/>
          </cell>
          <cell r="E678" t="str">
            <v/>
          </cell>
        </row>
        <row r="679">
          <cell r="D679" t="str">
            <v>10 Tahun 2024</v>
          </cell>
          <cell r="E679">
            <v>45644.909722222219</v>
          </cell>
        </row>
        <row r="680">
          <cell r="D680" t="str">
            <v>1 Tahun 2025</v>
          </cell>
          <cell r="E680">
            <v>45688.410416666666</v>
          </cell>
        </row>
        <row r="681">
          <cell r="D681" t="str">
            <v/>
          </cell>
          <cell r="E681" t="str">
            <v/>
          </cell>
        </row>
        <row r="682">
          <cell r="D682" t="str">
            <v>1 TAHUN 2025</v>
          </cell>
          <cell r="E682">
            <v>45670</v>
          </cell>
        </row>
        <row r="683">
          <cell r="D683" t="str">
            <v>1 Tahun 2025</v>
          </cell>
          <cell r="E683">
            <v>45688</v>
          </cell>
        </row>
        <row r="684">
          <cell r="D684" t="str">
            <v>1 Tahun 2025</v>
          </cell>
          <cell r="E684">
            <v>45681</v>
          </cell>
        </row>
        <row r="685">
          <cell r="D685" t="str">
            <v>01 Tahun 2025</v>
          </cell>
          <cell r="E685">
            <v>45680.878472222219</v>
          </cell>
        </row>
        <row r="686">
          <cell r="D686" t="str">
            <v>08 Tahun 2024</v>
          </cell>
          <cell r="E686">
            <v>45657</v>
          </cell>
        </row>
        <row r="691">
          <cell r="D691" t="str">
            <v>1 Tahun 2025</v>
          </cell>
          <cell r="E691">
            <v>45671</v>
          </cell>
        </row>
        <row r="692">
          <cell r="D692" t="str">
            <v/>
          </cell>
          <cell r="E692" t="str">
            <v/>
          </cell>
        </row>
        <row r="693">
          <cell r="D693" t="str">
            <v>03 TAHUN 2025</v>
          </cell>
          <cell r="E693">
            <v>45688.629861111112</v>
          </cell>
        </row>
        <row r="694">
          <cell r="D694" t="str">
            <v/>
          </cell>
          <cell r="E694" t="str">
            <v/>
          </cell>
        </row>
        <row r="695">
          <cell r="D695" t="str">
            <v/>
          </cell>
          <cell r="E695" t="str">
            <v/>
          </cell>
        </row>
        <row r="696">
          <cell r="D696" t="str">
            <v>1 TAHUN 2025</v>
          </cell>
          <cell r="E696">
            <v>45678</v>
          </cell>
        </row>
        <row r="697">
          <cell r="D697" t="str">
            <v>01 Tahun 2025</v>
          </cell>
          <cell r="E697">
            <v>45664.405555555553</v>
          </cell>
        </row>
      </sheetData>
      <sheetData sheetId="1">
        <row r="8">
          <cell r="F8">
            <v>11006439723329.998</v>
          </cell>
        </row>
      </sheetData>
      <sheetData sheetId="2">
        <row r="8">
          <cell r="G8">
            <v>261874262395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722"/>
  <sheetViews>
    <sheetView tabSelected="1" view="pageBreakPreview" zoomScale="70" zoomScaleNormal="130" zoomScaleSheetLayoutView="70" zoomScalePageLayoutView="70" workbookViewId="0">
      <pane xSplit="7" ySplit="7" topLeftCell="H8" activePane="bottomRight" state="frozenSplit"/>
      <selection pane="topRight" activeCell="H1" sqref="H1"/>
      <selection pane="bottomLeft" activeCell="A10" sqref="A10"/>
      <selection pane="bottomRight" activeCell="E54" sqref="E54"/>
    </sheetView>
  </sheetViews>
  <sheetFormatPr defaultColWidth="8.85546875" defaultRowHeight="15.75" x14ac:dyDescent="0.25"/>
  <cols>
    <col min="1" max="1" width="3" style="59" customWidth="1"/>
    <col min="2" max="2" width="11.140625" style="59" bestFit="1" customWidth="1"/>
    <col min="3" max="3" width="5.7109375" style="59" customWidth="1"/>
    <col min="4" max="4" width="44.7109375" style="60" bestFit="1" customWidth="1"/>
    <col min="5" max="5" width="21.85546875" style="61" customWidth="1"/>
    <col min="6" max="6" width="24.28515625" style="123" customWidth="1"/>
    <col min="7" max="7" width="35" style="62" customWidth="1"/>
    <col min="8" max="8" width="33.7109375" style="62" customWidth="1"/>
    <col min="9" max="9" width="33.7109375" style="68" customWidth="1"/>
    <col min="10" max="14" width="33.7109375" style="59" customWidth="1"/>
    <col min="15" max="21" width="33.7109375" style="59" hidden="1" customWidth="1"/>
    <col min="22" max="22" width="33.7109375" style="59" customWidth="1"/>
    <col min="23" max="24" width="33.7109375" style="59" hidden="1" customWidth="1"/>
    <col min="25" max="26" width="33.7109375" style="59" customWidth="1"/>
    <col min="27" max="27" width="25" style="59" bestFit="1" customWidth="1"/>
    <col min="28" max="28" width="33.7109375" style="59" customWidth="1"/>
    <col min="29" max="29" width="35" style="62" bestFit="1" customWidth="1"/>
    <col min="30" max="30" width="33.7109375" style="62" customWidth="1"/>
    <col min="31" max="31" width="33.7109375" style="68" customWidth="1"/>
    <col min="32" max="44" width="33.7109375" style="59" customWidth="1"/>
    <col min="45" max="45" width="33.7109375" style="59" hidden="1" customWidth="1"/>
    <col min="46" max="48" width="33.7109375" style="59" customWidth="1"/>
    <col min="49" max="50" width="33.7109375" style="62" customWidth="1"/>
    <col min="51" max="51" width="32.28515625" style="59" bestFit="1" customWidth="1"/>
    <col min="52" max="52" width="31.85546875" style="59" bestFit="1" customWidth="1"/>
    <col min="53" max="56" width="33.7109375" style="59" customWidth="1"/>
    <col min="57" max="57" width="25" style="59" bestFit="1" customWidth="1"/>
    <col min="58" max="58" width="31.28515625" style="59" bestFit="1" customWidth="1"/>
    <col min="59" max="59" width="29.28515625" style="59" customWidth="1"/>
    <col min="60" max="60" width="25.42578125" style="59" bestFit="1" customWidth="1"/>
    <col min="61" max="61" width="26.85546875" style="59" customWidth="1"/>
    <col min="62" max="64" width="33.7109375" style="125" customWidth="1"/>
    <col min="65" max="66" width="16.85546875" style="40" bestFit="1" customWidth="1"/>
    <col min="67" max="67" width="17.28515625" style="40" bestFit="1" customWidth="1"/>
    <col min="68" max="68" width="8.85546875" style="39"/>
    <col min="69" max="16384" width="8.85546875" style="59"/>
  </cols>
  <sheetData>
    <row r="1" spans="1:68" ht="16.5" thickBot="1" x14ac:dyDescent="0.3">
      <c r="C1" s="22"/>
      <c r="D1" s="22" t="s">
        <v>833</v>
      </c>
      <c r="BD1" s="124"/>
    </row>
    <row r="2" spans="1:68" ht="31.5" x14ac:dyDescent="0.25">
      <c r="C2" s="22"/>
      <c r="D2" s="22" t="s">
        <v>873</v>
      </c>
      <c r="AE2" s="68" t="s">
        <v>866</v>
      </c>
      <c r="BD2" s="110" t="s">
        <v>730</v>
      </c>
      <c r="BF2" s="59" t="s">
        <v>884</v>
      </c>
    </row>
    <row r="3" spans="1:68" ht="16.5" thickBot="1" x14ac:dyDescent="0.3">
      <c r="I3" s="63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BJ3" s="126"/>
      <c r="BK3" s="126"/>
      <c r="BL3" s="126"/>
    </row>
    <row r="4" spans="1:68" s="23" customFormat="1" ht="104.25" customHeight="1" x14ac:dyDescent="0.25">
      <c r="B4" s="186" t="s">
        <v>829</v>
      </c>
      <c r="C4" s="184"/>
      <c r="D4" s="184" t="s">
        <v>525</v>
      </c>
      <c r="E4" s="182" t="s">
        <v>635</v>
      </c>
      <c r="F4" s="180" t="s">
        <v>636</v>
      </c>
      <c r="G4" s="24" t="s">
        <v>731</v>
      </c>
      <c r="H4" s="107" t="s">
        <v>858</v>
      </c>
      <c r="I4" s="100" t="s">
        <v>732</v>
      </c>
      <c r="J4" s="100" t="s">
        <v>733</v>
      </c>
      <c r="K4" s="100" t="s">
        <v>734</v>
      </c>
      <c r="L4" s="100" t="s">
        <v>735</v>
      </c>
      <c r="M4" s="109" t="s">
        <v>736</v>
      </c>
      <c r="N4" s="100" t="s">
        <v>737</v>
      </c>
      <c r="O4" s="105" t="s">
        <v>738</v>
      </c>
      <c r="P4" s="105" t="s">
        <v>739</v>
      </c>
      <c r="Q4" s="105" t="s">
        <v>740</v>
      </c>
      <c r="R4" s="105" t="s">
        <v>860</v>
      </c>
      <c r="S4" s="105" t="s">
        <v>874</v>
      </c>
      <c r="T4" s="105" t="s">
        <v>876</v>
      </c>
      <c r="U4" s="105" t="s">
        <v>878</v>
      </c>
      <c r="V4" s="100" t="s">
        <v>741</v>
      </c>
      <c r="W4" s="105" t="s">
        <v>742</v>
      </c>
      <c r="X4" s="105" t="s">
        <v>743</v>
      </c>
      <c r="Y4" s="109" t="s">
        <v>831</v>
      </c>
      <c r="Z4" s="100" t="s">
        <v>744</v>
      </c>
      <c r="AA4" s="100" t="s">
        <v>745</v>
      </c>
      <c r="AB4" s="100" t="s">
        <v>746</v>
      </c>
      <c r="AC4" s="25" t="s">
        <v>764</v>
      </c>
      <c r="AD4" s="110" t="s">
        <v>765</v>
      </c>
      <c r="AE4" s="102" t="s">
        <v>766</v>
      </c>
      <c r="AF4" s="102" t="s">
        <v>767</v>
      </c>
      <c r="AG4" s="102" t="s">
        <v>768</v>
      </c>
      <c r="AH4" s="102" t="s">
        <v>769</v>
      </c>
      <c r="AI4" s="102" t="s">
        <v>770</v>
      </c>
      <c r="AJ4" s="102" t="s">
        <v>771</v>
      </c>
      <c r="AK4" s="110" t="s">
        <v>772</v>
      </c>
      <c r="AL4" s="102" t="s">
        <v>773</v>
      </c>
      <c r="AM4" s="102" t="s">
        <v>774</v>
      </c>
      <c r="AN4" s="100" t="s">
        <v>775</v>
      </c>
      <c r="AO4" s="100" t="s">
        <v>776</v>
      </c>
      <c r="AP4" s="100" t="s">
        <v>777</v>
      </c>
      <c r="AQ4" s="100" t="s">
        <v>778</v>
      </c>
      <c r="AR4" s="109" t="s">
        <v>779</v>
      </c>
      <c r="AS4" s="100" t="s">
        <v>780</v>
      </c>
      <c r="AT4" s="109" t="s">
        <v>781</v>
      </c>
      <c r="AU4" s="100" t="s">
        <v>782</v>
      </c>
      <c r="AV4" s="100" t="s">
        <v>783</v>
      </c>
      <c r="AW4" s="110" t="s">
        <v>729</v>
      </c>
      <c r="AX4" s="102" t="s">
        <v>803</v>
      </c>
      <c r="AY4" s="102" t="s">
        <v>804</v>
      </c>
      <c r="AZ4" s="102" t="s">
        <v>805</v>
      </c>
      <c r="BA4" s="102" t="s">
        <v>806</v>
      </c>
      <c r="BB4" s="102" t="s">
        <v>807</v>
      </c>
      <c r="BC4" s="102" t="s">
        <v>808</v>
      </c>
      <c r="BD4" s="110" t="s">
        <v>730</v>
      </c>
      <c r="BE4" s="102" t="s">
        <v>809</v>
      </c>
      <c r="BF4" s="102" t="s">
        <v>810</v>
      </c>
      <c r="BG4" s="102" t="s">
        <v>811</v>
      </c>
      <c r="BH4" s="102" t="s">
        <v>812</v>
      </c>
      <c r="BI4" s="102" t="s">
        <v>813</v>
      </c>
      <c r="BJ4" s="80" t="s">
        <v>828</v>
      </c>
      <c r="BK4" s="80" t="s">
        <v>814</v>
      </c>
      <c r="BL4" s="81" t="s">
        <v>832</v>
      </c>
      <c r="BM4" s="41" t="s">
        <v>854</v>
      </c>
      <c r="BN4" s="41" t="s">
        <v>855</v>
      </c>
      <c r="BO4" s="41" t="s">
        <v>856</v>
      </c>
    </row>
    <row r="5" spans="1:68" s="23" customFormat="1" ht="16.5" thickBot="1" x14ac:dyDescent="0.3">
      <c r="B5" s="187"/>
      <c r="C5" s="185"/>
      <c r="D5" s="185"/>
      <c r="E5" s="183"/>
      <c r="F5" s="181"/>
      <c r="G5" s="26">
        <v>4</v>
      </c>
      <c r="H5" s="108" t="s">
        <v>763</v>
      </c>
      <c r="I5" s="101" t="s">
        <v>747</v>
      </c>
      <c r="J5" s="101" t="s">
        <v>748</v>
      </c>
      <c r="K5" s="101" t="s">
        <v>749</v>
      </c>
      <c r="L5" s="101" t="s">
        <v>750</v>
      </c>
      <c r="M5" s="108" t="s">
        <v>751</v>
      </c>
      <c r="N5" s="101" t="s">
        <v>752</v>
      </c>
      <c r="O5" s="163" t="s">
        <v>753</v>
      </c>
      <c r="P5" s="163" t="s">
        <v>754</v>
      </c>
      <c r="Q5" s="163" t="s">
        <v>755</v>
      </c>
      <c r="R5" s="163" t="s">
        <v>859</v>
      </c>
      <c r="S5" s="163" t="s">
        <v>875</v>
      </c>
      <c r="T5" s="163" t="s">
        <v>877</v>
      </c>
      <c r="U5" s="163" t="s">
        <v>879</v>
      </c>
      <c r="V5" s="101" t="s">
        <v>756</v>
      </c>
      <c r="W5" s="106" t="s">
        <v>757</v>
      </c>
      <c r="X5" s="106" t="s">
        <v>758</v>
      </c>
      <c r="Y5" s="108" t="s">
        <v>759</v>
      </c>
      <c r="Z5" s="101" t="s">
        <v>760</v>
      </c>
      <c r="AA5" s="101" t="s">
        <v>761</v>
      </c>
      <c r="AB5" s="101" t="s">
        <v>762</v>
      </c>
      <c r="AC5" s="27">
        <v>5</v>
      </c>
      <c r="AD5" s="111" t="s">
        <v>784</v>
      </c>
      <c r="AE5" s="103" t="s">
        <v>785</v>
      </c>
      <c r="AF5" s="103" t="s">
        <v>786</v>
      </c>
      <c r="AG5" s="103" t="s">
        <v>787</v>
      </c>
      <c r="AH5" s="103" t="s">
        <v>788</v>
      </c>
      <c r="AI5" s="103" t="s">
        <v>789</v>
      </c>
      <c r="AJ5" s="103" t="s">
        <v>790</v>
      </c>
      <c r="AK5" s="111" t="s">
        <v>791</v>
      </c>
      <c r="AL5" s="103" t="s">
        <v>792</v>
      </c>
      <c r="AM5" s="103" t="s">
        <v>793</v>
      </c>
      <c r="AN5" s="101" t="s">
        <v>794</v>
      </c>
      <c r="AO5" s="101" t="s">
        <v>795</v>
      </c>
      <c r="AP5" s="101" t="s">
        <v>796</v>
      </c>
      <c r="AQ5" s="101" t="s">
        <v>797</v>
      </c>
      <c r="AR5" s="108" t="s">
        <v>798</v>
      </c>
      <c r="AS5" s="101" t="s">
        <v>799</v>
      </c>
      <c r="AT5" s="108" t="s">
        <v>800</v>
      </c>
      <c r="AU5" s="101" t="s">
        <v>801</v>
      </c>
      <c r="AV5" s="101" t="s">
        <v>802</v>
      </c>
      <c r="AW5" s="112" t="s">
        <v>815</v>
      </c>
      <c r="AX5" s="104" t="s">
        <v>816</v>
      </c>
      <c r="AY5" s="104" t="s">
        <v>817</v>
      </c>
      <c r="AZ5" s="104" t="s">
        <v>818</v>
      </c>
      <c r="BA5" s="104" t="s">
        <v>819</v>
      </c>
      <c r="BB5" s="104" t="s">
        <v>820</v>
      </c>
      <c r="BC5" s="104" t="s">
        <v>821</v>
      </c>
      <c r="BD5" s="112" t="s">
        <v>822</v>
      </c>
      <c r="BE5" s="104" t="s">
        <v>823</v>
      </c>
      <c r="BF5" s="104" t="s">
        <v>824</v>
      </c>
      <c r="BG5" s="104" t="s">
        <v>825</v>
      </c>
      <c r="BH5" s="104" t="s">
        <v>826</v>
      </c>
      <c r="BI5" s="104" t="s">
        <v>827</v>
      </c>
      <c r="BJ5" s="82"/>
      <c r="BK5" s="82"/>
      <c r="BL5" s="83"/>
      <c r="BM5" s="42"/>
      <c r="BN5" s="42"/>
      <c r="BO5" s="42"/>
    </row>
    <row r="6" spans="1:68" s="155" customFormat="1" x14ac:dyDescent="0.25">
      <c r="B6" s="178">
        <v>1</v>
      </c>
      <c r="C6" s="179"/>
      <c r="D6" s="156">
        <v>2</v>
      </c>
      <c r="E6" s="156">
        <v>3</v>
      </c>
      <c r="F6" s="156">
        <v>4</v>
      </c>
      <c r="G6" s="157">
        <v>5</v>
      </c>
      <c r="H6" s="157">
        <v>6</v>
      </c>
      <c r="I6" s="157">
        <v>7</v>
      </c>
      <c r="J6" s="157">
        <v>8</v>
      </c>
      <c r="K6" s="157">
        <v>9</v>
      </c>
      <c r="L6" s="157">
        <v>10</v>
      </c>
      <c r="M6" s="157">
        <v>11</v>
      </c>
      <c r="N6" s="157">
        <v>12</v>
      </c>
      <c r="O6" s="157"/>
      <c r="P6" s="157"/>
      <c r="Q6" s="157"/>
      <c r="R6" s="157"/>
      <c r="S6" s="157"/>
      <c r="T6" s="157"/>
      <c r="U6" s="157"/>
      <c r="V6" s="157">
        <v>22</v>
      </c>
      <c r="W6" s="157">
        <v>23</v>
      </c>
      <c r="X6" s="157">
        <v>24</v>
      </c>
      <c r="Y6" s="157">
        <v>25</v>
      </c>
      <c r="Z6" s="157">
        <v>26</v>
      </c>
      <c r="AA6" s="157">
        <v>27</v>
      </c>
      <c r="AB6" s="157">
        <v>28</v>
      </c>
      <c r="AC6" s="157">
        <v>29</v>
      </c>
      <c r="AD6" s="157">
        <v>30</v>
      </c>
      <c r="AE6" s="157">
        <v>31</v>
      </c>
      <c r="AF6" s="157">
        <v>32</v>
      </c>
      <c r="AG6" s="157">
        <v>33</v>
      </c>
      <c r="AH6" s="157">
        <v>34</v>
      </c>
      <c r="AI6" s="157">
        <v>35</v>
      </c>
      <c r="AJ6" s="157">
        <v>36</v>
      </c>
      <c r="AK6" s="157">
        <v>37</v>
      </c>
      <c r="AL6" s="157">
        <v>38</v>
      </c>
      <c r="AM6" s="157">
        <v>39</v>
      </c>
      <c r="AN6" s="157">
        <v>40</v>
      </c>
      <c r="AO6" s="157">
        <v>41</v>
      </c>
      <c r="AP6" s="157">
        <v>42</v>
      </c>
      <c r="AQ6" s="157">
        <v>43</v>
      </c>
      <c r="AR6" s="157">
        <v>44</v>
      </c>
      <c r="AS6" s="157">
        <v>45</v>
      </c>
      <c r="AT6" s="157">
        <v>46</v>
      </c>
      <c r="AU6" s="157">
        <v>47</v>
      </c>
      <c r="AV6" s="157">
        <v>48</v>
      </c>
      <c r="AW6" s="157">
        <v>49</v>
      </c>
      <c r="AX6" s="157">
        <v>50</v>
      </c>
      <c r="AY6" s="157">
        <v>51</v>
      </c>
      <c r="AZ6" s="157">
        <v>52</v>
      </c>
      <c r="BA6" s="157">
        <v>53</v>
      </c>
      <c r="BB6" s="157">
        <v>54</v>
      </c>
      <c r="BC6" s="157">
        <v>55</v>
      </c>
      <c r="BD6" s="157">
        <v>56</v>
      </c>
      <c r="BE6" s="157">
        <v>57</v>
      </c>
      <c r="BF6" s="157">
        <v>58</v>
      </c>
      <c r="BG6" s="157">
        <v>59</v>
      </c>
      <c r="BH6" s="157">
        <v>60</v>
      </c>
      <c r="BI6" s="157">
        <v>61</v>
      </c>
      <c r="BJ6" s="157">
        <v>62</v>
      </c>
      <c r="BK6" s="157">
        <v>63</v>
      </c>
      <c r="BL6" s="158">
        <v>64</v>
      </c>
      <c r="BM6" s="159"/>
      <c r="BN6" s="160"/>
      <c r="BO6" s="161"/>
    </row>
    <row r="7" spans="1:68" s="65" customFormat="1" x14ac:dyDescent="0.25">
      <c r="B7" s="28"/>
      <c r="C7" s="29"/>
      <c r="D7" s="29">
        <v>2025</v>
      </c>
      <c r="E7" s="29">
        <v>2025</v>
      </c>
      <c r="F7" s="29">
        <v>2025</v>
      </c>
      <c r="G7" s="29">
        <v>2025</v>
      </c>
      <c r="H7" s="29">
        <v>2025</v>
      </c>
      <c r="I7" s="29">
        <v>2025</v>
      </c>
      <c r="J7" s="29">
        <v>2025</v>
      </c>
      <c r="K7" s="29">
        <v>2025</v>
      </c>
      <c r="L7" s="29">
        <v>2025</v>
      </c>
      <c r="M7" s="29">
        <v>2025</v>
      </c>
      <c r="N7" s="29">
        <v>2025</v>
      </c>
      <c r="O7" s="29"/>
      <c r="P7" s="29"/>
      <c r="Q7" s="29"/>
      <c r="R7" s="29"/>
      <c r="S7" s="29"/>
      <c r="T7" s="29"/>
      <c r="U7" s="29"/>
      <c r="V7" s="29">
        <v>2025</v>
      </c>
      <c r="W7" s="29">
        <v>2025</v>
      </c>
      <c r="X7" s="29">
        <v>2025</v>
      </c>
      <c r="Y7" s="29">
        <v>2025</v>
      </c>
      <c r="Z7" s="29">
        <v>2025</v>
      </c>
      <c r="AA7" s="29">
        <v>2025</v>
      </c>
      <c r="AB7" s="29">
        <v>2025</v>
      </c>
      <c r="AC7" s="29">
        <v>2025</v>
      </c>
      <c r="AD7" s="29">
        <v>2025</v>
      </c>
      <c r="AE7" s="29">
        <v>2025</v>
      </c>
      <c r="AF7" s="29">
        <v>2025</v>
      </c>
      <c r="AG7" s="29">
        <v>2025</v>
      </c>
      <c r="AH7" s="29">
        <v>2025</v>
      </c>
      <c r="AI7" s="29">
        <v>2025</v>
      </c>
      <c r="AJ7" s="29">
        <v>2025</v>
      </c>
      <c r="AK7" s="29">
        <v>2025</v>
      </c>
      <c r="AL7" s="29">
        <v>2025</v>
      </c>
      <c r="AM7" s="29">
        <v>2025</v>
      </c>
      <c r="AN7" s="29">
        <v>2025</v>
      </c>
      <c r="AO7" s="29">
        <v>2025</v>
      </c>
      <c r="AP7" s="29">
        <v>2025</v>
      </c>
      <c r="AQ7" s="29">
        <v>2025</v>
      </c>
      <c r="AR7" s="29">
        <v>2025</v>
      </c>
      <c r="AS7" s="29">
        <v>2025</v>
      </c>
      <c r="AT7" s="29">
        <v>2025</v>
      </c>
      <c r="AU7" s="29">
        <v>2025</v>
      </c>
      <c r="AV7" s="29">
        <v>2025</v>
      </c>
      <c r="AW7" s="29">
        <v>2025</v>
      </c>
      <c r="AX7" s="29">
        <v>2025</v>
      </c>
      <c r="AY7" s="29">
        <v>2025</v>
      </c>
      <c r="AZ7" s="29">
        <v>2025</v>
      </c>
      <c r="BA7" s="29">
        <v>2025</v>
      </c>
      <c r="BB7" s="29">
        <v>2025</v>
      </c>
      <c r="BC7" s="29">
        <v>2025</v>
      </c>
      <c r="BD7" s="29">
        <v>2025</v>
      </c>
      <c r="BE7" s="29">
        <v>2025</v>
      </c>
      <c r="BF7" s="29">
        <v>2025</v>
      </c>
      <c r="BG7" s="29">
        <v>2025</v>
      </c>
      <c r="BH7" s="29">
        <v>2025</v>
      </c>
      <c r="BI7" s="29">
        <v>2025</v>
      </c>
      <c r="BJ7" s="29">
        <v>2025</v>
      </c>
      <c r="BK7" s="29">
        <v>2025</v>
      </c>
      <c r="BL7" s="29">
        <v>2025</v>
      </c>
      <c r="BM7" s="29">
        <v>2025</v>
      </c>
      <c r="BN7" s="29">
        <v>2025</v>
      </c>
      <c r="BO7" s="29">
        <v>2025</v>
      </c>
      <c r="BP7" s="23">
        <v>529</v>
      </c>
    </row>
    <row r="8" spans="1:68" s="141" customFormat="1" ht="16.5" customHeight="1" x14ac:dyDescent="0.25">
      <c r="A8" s="141" t="s">
        <v>654</v>
      </c>
      <c r="B8" s="9" t="s">
        <v>526</v>
      </c>
      <c r="C8" s="1" t="s">
        <v>526</v>
      </c>
      <c r="D8" s="11" t="s">
        <v>830</v>
      </c>
      <c r="E8" s="1" t="s">
        <v>885</v>
      </c>
      <c r="F8" s="142">
        <v>45698</v>
      </c>
      <c r="G8" s="113">
        <v>10796565460935</v>
      </c>
      <c r="H8" s="113">
        <v>2859122172935</v>
      </c>
      <c r="I8" s="113">
        <v>1722008235092</v>
      </c>
      <c r="J8" s="2">
        <v>700477633788</v>
      </c>
      <c r="K8" s="2">
        <v>265781801886</v>
      </c>
      <c r="L8" s="2">
        <v>170854502169</v>
      </c>
      <c r="M8" s="2">
        <v>7935475288000</v>
      </c>
      <c r="N8" s="2">
        <v>7935475288000</v>
      </c>
      <c r="O8" s="2">
        <v>4309582640000</v>
      </c>
      <c r="P8" s="2">
        <v>0</v>
      </c>
      <c r="Q8" s="2">
        <v>0</v>
      </c>
      <c r="R8" s="2">
        <v>0</v>
      </c>
      <c r="S8" s="2">
        <v>306356158000</v>
      </c>
      <c r="T8" s="2">
        <v>2208557679000</v>
      </c>
      <c r="U8" s="2">
        <v>1110978811000</v>
      </c>
      <c r="V8" s="2">
        <v>0</v>
      </c>
      <c r="W8" s="2">
        <v>0</v>
      </c>
      <c r="X8" s="2">
        <v>0</v>
      </c>
      <c r="Y8" s="2">
        <v>1968000000</v>
      </c>
      <c r="Z8" s="2">
        <v>1968000000</v>
      </c>
      <c r="AA8" s="2">
        <v>0</v>
      </c>
      <c r="AB8" s="2">
        <v>0</v>
      </c>
      <c r="AC8" s="2">
        <v>11006439723329.998</v>
      </c>
      <c r="AD8" s="2">
        <v>8194353477358.249</v>
      </c>
      <c r="AE8" s="2">
        <v>3680706217571.8398</v>
      </c>
      <c r="AF8" s="2">
        <v>3877196438703.4092</v>
      </c>
      <c r="AG8" s="2">
        <v>0</v>
      </c>
      <c r="AH8" s="2">
        <v>4764000000</v>
      </c>
      <c r="AI8" s="2">
        <v>380328997012</v>
      </c>
      <c r="AJ8" s="2">
        <v>251357824071</v>
      </c>
      <c r="AK8" s="2">
        <v>1004234420901.3098</v>
      </c>
      <c r="AL8" s="2">
        <v>13871085046</v>
      </c>
      <c r="AM8" s="2">
        <v>429719917996.24988</v>
      </c>
      <c r="AN8" s="2">
        <v>321133363064</v>
      </c>
      <c r="AO8" s="2">
        <v>138379500750.06</v>
      </c>
      <c r="AP8" s="2">
        <v>100915554045</v>
      </c>
      <c r="AQ8" s="2">
        <v>215000000</v>
      </c>
      <c r="AR8" s="2">
        <v>45424099538.440002</v>
      </c>
      <c r="AS8" s="2">
        <v>45424099538.440002</v>
      </c>
      <c r="AT8" s="2">
        <v>1762427725532</v>
      </c>
      <c r="AU8" s="2">
        <v>657454350940</v>
      </c>
      <c r="AV8" s="2">
        <v>1104973374592</v>
      </c>
      <c r="AW8" s="30">
        <v>261874262395</v>
      </c>
      <c r="AX8" s="30">
        <v>261874262395</v>
      </c>
      <c r="AY8" s="30">
        <v>0</v>
      </c>
      <c r="AZ8" s="30">
        <v>0</v>
      </c>
      <c r="BA8" s="30">
        <v>0</v>
      </c>
      <c r="BB8" s="30">
        <v>0</v>
      </c>
      <c r="BC8" s="30">
        <v>0</v>
      </c>
      <c r="BD8" s="30">
        <v>52000000000</v>
      </c>
      <c r="BE8" s="30">
        <v>52000000000</v>
      </c>
      <c r="BF8" s="30">
        <v>0</v>
      </c>
      <c r="BG8" s="30">
        <v>0</v>
      </c>
      <c r="BH8" s="30">
        <v>0</v>
      </c>
      <c r="BI8" s="30">
        <v>0</v>
      </c>
      <c r="BJ8" s="84">
        <v>-209874262394.99805</v>
      </c>
      <c r="BK8" s="84">
        <v>209874262395</v>
      </c>
      <c r="BL8" s="85">
        <v>1.953125E-3</v>
      </c>
      <c r="BM8" s="143">
        <v>0</v>
      </c>
      <c r="BN8" s="143">
        <v>1</v>
      </c>
      <c r="BO8" s="145"/>
      <c r="BP8" s="146">
        <v>1</v>
      </c>
    </row>
    <row r="9" spans="1:68" ht="15" customHeight="1" x14ac:dyDescent="0.25">
      <c r="A9" s="59" t="s">
        <v>0</v>
      </c>
      <c r="B9" s="3">
        <v>1</v>
      </c>
      <c r="C9" s="4">
        <v>1</v>
      </c>
      <c r="D9" s="8" t="s">
        <v>0</v>
      </c>
      <c r="E9" s="12" t="s">
        <v>886</v>
      </c>
      <c r="F9" s="92">
        <v>45670.654166666667</v>
      </c>
      <c r="G9" s="114">
        <v>974012752434</v>
      </c>
      <c r="H9" s="114">
        <v>131155143595</v>
      </c>
      <c r="I9" s="114">
        <v>30904567724</v>
      </c>
      <c r="J9" s="5">
        <v>1647161360</v>
      </c>
      <c r="K9" s="6">
        <v>2300000000</v>
      </c>
      <c r="L9" s="6">
        <v>96303414511</v>
      </c>
      <c r="M9" s="6">
        <v>823063545563</v>
      </c>
      <c r="N9" s="6">
        <v>799988817000</v>
      </c>
      <c r="O9" s="6">
        <v>39897586000</v>
      </c>
      <c r="P9" s="6">
        <v>0</v>
      </c>
      <c r="Q9" s="6">
        <v>113551230000</v>
      </c>
      <c r="R9" s="6">
        <v>6911270000</v>
      </c>
      <c r="S9" s="6">
        <v>20301344000</v>
      </c>
      <c r="T9" s="6">
        <v>469876032000</v>
      </c>
      <c r="U9" s="6">
        <v>149451355000</v>
      </c>
      <c r="V9" s="6">
        <v>23074728563</v>
      </c>
      <c r="W9" s="6">
        <v>23074728563</v>
      </c>
      <c r="X9" s="6">
        <v>0</v>
      </c>
      <c r="Y9" s="6">
        <v>19794063276</v>
      </c>
      <c r="Z9" s="6">
        <v>0</v>
      </c>
      <c r="AA9" s="6">
        <v>0</v>
      </c>
      <c r="AB9" s="6">
        <v>19794063276</v>
      </c>
      <c r="AC9" s="5">
        <v>1060864764582.9999</v>
      </c>
      <c r="AD9" s="5">
        <v>708369815977</v>
      </c>
      <c r="AE9" s="5">
        <v>407328014115.88007</v>
      </c>
      <c r="AF9" s="5">
        <v>265638953765.12</v>
      </c>
      <c r="AG9" s="6">
        <v>0</v>
      </c>
      <c r="AH9" s="6">
        <v>0</v>
      </c>
      <c r="AI9" s="6">
        <v>29267363193</v>
      </c>
      <c r="AJ9" s="6">
        <v>6135484903</v>
      </c>
      <c r="AK9" s="6">
        <v>133367722248</v>
      </c>
      <c r="AL9" s="6">
        <v>0</v>
      </c>
      <c r="AM9" s="6">
        <v>44059684153</v>
      </c>
      <c r="AN9" s="6">
        <v>34185061866</v>
      </c>
      <c r="AO9" s="6">
        <v>52507303420</v>
      </c>
      <c r="AP9" s="6">
        <v>2415672809</v>
      </c>
      <c r="AQ9" s="6">
        <v>200000000</v>
      </c>
      <c r="AR9" s="6">
        <v>54543010882</v>
      </c>
      <c r="AS9" s="6">
        <v>54543010882</v>
      </c>
      <c r="AT9" s="6">
        <v>164584215475.99991</v>
      </c>
      <c r="AU9" s="6">
        <v>2251718376</v>
      </c>
      <c r="AV9" s="6">
        <v>162332497099.99991</v>
      </c>
      <c r="AW9" s="31">
        <v>89852012149</v>
      </c>
      <c r="AX9" s="31">
        <v>89852012149</v>
      </c>
      <c r="AY9" s="31">
        <v>0</v>
      </c>
      <c r="AZ9" s="31">
        <v>0</v>
      </c>
      <c r="BA9" s="31">
        <v>0</v>
      </c>
      <c r="BB9" s="127">
        <v>0</v>
      </c>
      <c r="BC9" s="127">
        <v>0</v>
      </c>
      <c r="BD9" s="127">
        <v>3000000000</v>
      </c>
      <c r="BE9" s="127">
        <v>0</v>
      </c>
      <c r="BF9" s="127">
        <v>3000000000</v>
      </c>
      <c r="BG9" s="127">
        <v>0</v>
      </c>
      <c r="BH9" s="127">
        <v>0</v>
      </c>
      <c r="BI9" s="127">
        <v>0</v>
      </c>
      <c r="BJ9" s="86">
        <v>-86852012148.999878</v>
      </c>
      <c r="BK9" s="86">
        <v>86852012149</v>
      </c>
      <c r="BL9" s="87">
        <v>1.220703125E-4</v>
      </c>
      <c r="BM9" s="47">
        <v>0</v>
      </c>
      <c r="BN9" s="48">
        <v>1</v>
      </c>
      <c r="BO9" s="49"/>
      <c r="BP9" s="39">
        <v>1</v>
      </c>
    </row>
    <row r="10" spans="1:68" ht="15" customHeight="1" x14ac:dyDescent="0.25">
      <c r="A10" s="59" t="s">
        <v>1</v>
      </c>
      <c r="B10" s="3">
        <v>2</v>
      </c>
      <c r="C10" s="4">
        <v>2</v>
      </c>
      <c r="D10" s="8" t="s">
        <v>1</v>
      </c>
      <c r="E10" s="12" t="s">
        <v>887</v>
      </c>
      <c r="F10" s="92">
        <v>45657.634722222225</v>
      </c>
      <c r="G10" s="114">
        <v>1428113548112</v>
      </c>
      <c r="H10" s="114">
        <v>190694318723</v>
      </c>
      <c r="I10" s="114">
        <v>49712540645</v>
      </c>
      <c r="J10" s="5">
        <v>14712302000</v>
      </c>
      <c r="K10" s="6">
        <v>4000000000</v>
      </c>
      <c r="L10" s="6">
        <v>122269476078</v>
      </c>
      <c r="M10" s="6">
        <v>1221428017133</v>
      </c>
      <c r="N10" s="6">
        <v>1192992870950</v>
      </c>
      <c r="O10" s="6">
        <v>45234436000</v>
      </c>
      <c r="P10" s="6">
        <v>0</v>
      </c>
      <c r="Q10" s="6">
        <v>226338041000</v>
      </c>
      <c r="R10" s="6">
        <v>0</v>
      </c>
      <c r="S10" s="6">
        <v>103612213000</v>
      </c>
      <c r="T10" s="6">
        <v>617451119000</v>
      </c>
      <c r="U10" s="6">
        <v>200357061950</v>
      </c>
      <c r="V10" s="6">
        <v>28435146183</v>
      </c>
      <c r="W10" s="6">
        <v>28435146183</v>
      </c>
      <c r="X10" s="6">
        <v>0</v>
      </c>
      <c r="Y10" s="6">
        <v>15991212256</v>
      </c>
      <c r="Z10" s="6">
        <v>0</v>
      </c>
      <c r="AA10" s="6">
        <v>0</v>
      </c>
      <c r="AB10" s="6">
        <v>15991212256</v>
      </c>
      <c r="AC10" s="5">
        <v>1566167116074</v>
      </c>
      <c r="AD10" s="5">
        <v>966360205777.08008</v>
      </c>
      <c r="AE10" s="5">
        <v>618359825360.15002</v>
      </c>
      <c r="AF10" s="5">
        <v>314698208395.92999</v>
      </c>
      <c r="AG10" s="6">
        <v>0</v>
      </c>
      <c r="AH10" s="6">
        <v>1043429800</v>
      </c>
      <c r="AI10" s="6">
        <v>20938436521</v>
      </c>
      <c r="AJ10" s="6">
        <v>11320305700</v>
      </c>
      <c r="AK10" s="6">
        <v>271187351856.91998</v>
      </c>
      <c r="AL10" s="6">
        <v>0</v>
      </c>
      <c r="AM10" s="6">
        <v>49067607978.919998</v>
      </c>
      <c r="AN10" s="6">
        <v>60157445656</v>
      </c>
      <c r="AO10" s="6">
        <v>161062698222</v>
      </c>
      <c r="AP10" s="6">
        <v>899600000</v>
      </c>
      <c r="AQ10" s="6">
        <v>0</v>
      </c>
      <c r="AR10" s="6">
        <v>11208200064</v>
      </c>
      <c r="AS10" s="6">
        <v>11208200064</v>
      </c>
      <c r="AT10" s="6">
        <v>317411358376</v>
      </c>
      <c r="AU10" s="6">
        <v>6442484265</v>
      </c>
      <c r="AV10" s="6">
        <v>310968874111</v>
      </c>
      <c r="AW10" s="31">
        <v>138053567962</v>
      </c>
      <c r="AX10" s="31">
        <v>138053567962</v>
      </c>
      <c r="AY10" s="31">
        <v>0</v>
      </c>
      <c r="AZ10" s="31">
        <v>0</v>
      </c>
      <c r="BA10" s="31">
        <v>0</v>
      </c>
      <c r="BB10" s="127">
        <v>0</v>
      </c>
      <c r="BC10" s="127">
        <v>0</v>
      </c>
      <c r="BD10" s="127">
        <v>0</v>
      </c>
      <c r="BE10" s="127">
        <v>0</v>
      </c>
      <c r="BF10" s="127">
        <v>0</v>
      </c>
      <c r="BG10" s="127">
        <v>0</v>
      </c>
      <c r="BH10" s="127">
        <v>0</v>
      </c>
      <c r="BI10" s="127">
        <v>0</v>
      </c>
      <c r="BJ10" s="128">
        <v>-138053567962</v>
      </c>
      <c r="BK10" s="128">
        <v>138053567962</v>
      </c>
      <c r="BL10" s="87">
        <v>0</v>
      </c>
      <c r="BM10" s="47">
        <v>1</v>
      </c>
      <c r="BN10" s="48">
        <v>0</v>
      </c>
      <c r="BO10" s="49"/>
      <c r="BP10" s="39">
        <v>1</v>
      </c>
    </row>
    <row r="11" spans="1:68" ht="15" customHeight="1" x14ac:dyDescent="0.25">
      <c r="A11" s="59" t="s">
        <v>2</v>
      </c>
      <c r="B11" s="3">
        <v>3</v>
      </c>
      <c r="C11" s="4">
        <v>3</v>
      </c>
      <c r="D11" s="8" t="s">
        <v>2</v>
      </c>
      <c r="E11" s="12" t="s">
        <v>888</v>
      </c>
      <c r="F11" s="92">
        <v>45657.904166666667</v>
      </c>
      <c r="G11" s="114">
        <v>1830294196100</v>
      </c>
      <c r="H11" s="114">
        <v>197677700000</v>
      </c>
      <c r="I11" s="114">
        <v>126547602550</v>
      </c>
      <c r="J11" s="5">
        <v>28399200000</v>
      </c>
      <c r="K11" s="6">
        <v>6500000000</v>
      </c>
      <c r="L11" s="6">
        <v>36230897450</v>
      </c>
      <c r="M11" s="6">
        <v>1604716496100</v>
      </c>
      <c r="N11" s="6">
        <v>1571652854000</v>
      </c>
      <c r="O11" s="6">
        <v>50890645000</v>
      </c>
      <c r="P11" s="6">
        <v>0</v>
      </c>
      <c r="Q11" s="6">
        <v>422529527000</v>
      </c>
      <c r="R11" s="6">
        <v>0</v>
      </c>
      <c r="S11" s="6">
        <v>22883896000</v>
      </c>
      <c r="T11" s="6">
        <v>821340165000</v>
      </c>
      <c r="U11" s="6">
        <v>254008621000</v>
      </c>
      <c r="V11" s="6">
        <v>33063642100</v>
      </c>
      <c r="W11" s="6">
        <v>33063642100</v>
      </c>
      <c r="X11" s="6">
        <v>0</v>
      </c>
      <c r="Y11" s="6">
        <v>27900000000</v>
      </c>
      <c r="Z11" s="6">
        <v>0</v>
      </c>
      <c r="AA11" s="6">
        <v>0</v>
      </c>
      <c r="AB11" s="6">
        <v>27900000000</v>
      </c>
      <c r="AC11" s="5">
        <v>1854294196100</v>
      </c>
      <c r="AD11" s="5">
        <v>1172106079576</v>
      </c>
      <c r="AE11" s="5">
        <v>658134950816</v>
      </c>
      <c r="AF11" s="5">
        <v>438710968340</v>
      </c>
      <c r="AG11" s="6">
        <v>0</v>
      </c>
      <c r="AH11" s="6">
        <v>445000000</v>
      </c>
      <c r="AI11" s="6">
        <v>50713378714</v>
      </c>
      <c r="AJ11" s="6">
        <v>24101781706</v>
      </c>
      <c r="AK11" s="6">
        <v>123510001956</v>
      </c>
      <c r="AL11" s="6">
        <v>0</v>
      </c>
      <c r="AM11" s="6">
        <v>47461873015</v>
      </c>
      <c r="AN11" s="6">
        <v>42968123538</v>
      </c>
      <c r="AO11" s="6">
        <v>32474913403</v>
      </c>
      <c r="AP11" s="6">
        <v>605092000</v>
      </c>
      <c r="AQ11" s="6">
        <v>0</v>
      </c>
      <c r="AR11" s="6">
        <v>7500000000</v>
      </c>
      <c r="AS11" s="6">
        <v>7500000000</v>
      </c>
      <c r="AT11" s="6">
        <v>551178114568</v>
      </c>
      <c r="AU11" s="6">
        <v>15562393233</v>
      </c>
      <c r="AV11" s="6">
        <v>535615721335</v>
      </c>
      <c r="AW11" s="31">
        <v>25000000000</v>
      </c>
      <c r="AX11" s="31">
        <v>25000000000</v>
      </c>
      <c r="AY11" s="31">
        <v>0</v>
      </c>
      <c r="AZ11" s="31">
        <v>0</v>
      </c>
      <c r="BA11" s="31">
        <v>0</v>
      </c>
      <c r="BB11" s="127">
        <v>0</v>
      </c>
      <c r="BC11" s="127">
        <v>0</v>
      </c>
      <c r="BD11" s="127">
        <v>1000000000</v>
      </c>
      <c r="BE11" s="127">
        <v>0</v>
      </c>
      <c r="BF11" s="127">
        <v>1000000000</v>
      </c>
      <c r="BG11" s="127">
        <v>0</v>
      </c>
      <c r="BH11" s="127">
        <v>0</v>
      </c>
      <c r="BI11" s="127">
        <v>0</v>
      </c>
      <c r="BJ11" s="128">
        <v>-24000000000</v>
      </c>
      <c r="BK11" s="128">
        <v>24000000000</v>
      </c>
      <c r="BL11" s="87">
        <v>0</v>
      </c>
      <c r="BM11" s="47">
        <v>1</v>
      </c>
      <c r="BN11" s="47">
        <v>0</v>
      </c>
      <c r="BO11" s="49"/>
      <c r="BP11" s="39">
        <v>1</v>
      </c>
    </row>
    <row r="12" spans="1:68" ht="15" customHeight="1" x14ac:dyDescent="0.25">
      <c r="A12" s="59" t="s">
        <v>3</v>
      </c>
      <c r="B12" s="3">
        <v>4</v>
      </c>
      <c r="C12" s="4">
        <v>4</v>
      </c>
      <c r="D12" s="8" t="s">
        <v>3</v>
      </c>
      <c r="E12" s="12" t="s">
        <v>889</v>
      </c>
      <c r="F12" s="92">
        <v>45657</v>
      </c>
      <c r="G12" s="114">
        <v>914535686831</v>
      </c>
      <c r="H12" s="114">
        <v>92272663078</v>
      </c>
      <c r="I12" s="114">
        <v>21223528670</v>
      </c>
      <c r="J12" s="5">
        <v>6081573000</v>
      </c>
      <c r="K12" s="6">
        <v>6836161273</v>
      </c>
      <c r="L12" s="6">
        <v>58131400135</v>
      </c>
      <c r="M12" s="6">
        <v>813697012753</v>
      </c>
      <c r="N12" s="6">
        <v>793539182000</v>
      </c>
      <c r="O12" s="6">
        <v>42710023000</v>
      </c>
      <c r="P12" s="6">
        <v>0</v>
      </c>
      <c r="Q12" s="6">
        <v>121697824000</v>
      </c>
      <c r="R12" s="6">
        <v>0</v>
      </c>
      <c r="S12" s="6">
        <v>19369506000</v>
      </c>
      <c r="T12" s="6">
        <v>450574384000</v>
      </c>
      <c r="U12" s="6">
        <v>159187445000</v>
      </c>
      <c r="V12" s="6">
        <v>20157830753</v>
      </c>
      <c r="W12" s="6">
        <v>20157830753</v>
      </c>
      <c r="X12" s="6">
        <v>0</v>
      </c>
      <c r="Y12" s="6">
        <v>8566011000</v>
      </c>
      <c r="Z12" s="6">
        <v>0</v>
      </c>
      <c r="AA12" s="6">
        <v>0</v>
      </c>
      <c r="AB12" s="6">
        <v>8566011000</v>
      </c>
      <c r="AC12" s="5">
        <v>920285039493</v>
      </c>
      <c r="AD12" s="5">
        <v>586681447719</v>
      </c>
      <c r="AE12" s="5">
        <v>375416424016</v>
      </c>
      <c r="AF12" s="5">
        <v>180271053395</v>
      </c>
      <c r="AG12" s="6">
        <v>0</v>
      </c>
      <c r="AH12" s="6">
        <v>503249000</v>
      </c>
      <c r="AI12" s="6">
        <v>18797019554</v>
      </c>
      <c r="AJ12" s="6">
        <v>11693701754</v>
      </c>
      <c r="AK12" s="6">
        <v>159790747307</v>
      </c>
      <c r="AL12" s="6">
        <v>1377600000</v>
      </c>
      <c r="AM12" s="6">
        <v>12754838354</v>
      </c>
      <c r="AN12" s="6">
        <v>52113994708</v>
      </c>
      <c r="AO12" s="6">
        <v>92340563445</v>
      </c>
      <c r="AP12" s="6">
        <v>1201750800</v>
      </c>
      <c r="AQ12" s="6">
        <v>2000000</v>
      </c>
      <c r="AR12" s="6">
        <v>2500000000</v>
      </c>
      <c r="AS12" s="6">
        <v>2500000000</v>
      </c>
      <c r="AT12" s="6">
        <v>171312844467</v>
      </c>
      <c r="AU12" s="6">
        <v>2380510167</v>
      </c>
      <c r="AV12" s="6">
        <v>168932334300</v>
      </c>
      <c r="AW12" s="31">
        <v>7249352662</v>
      </c>
      <c r="AX12" s="31">
        <v>7249352662</v>
      </c>
      <c r="AY12" s="31">
        <v>0</v>
      </c>
      <c r="AZ12" s="31">
        <v>0</v>
      </c>
      <c r="BA12" s="31">
        <v>0</v>
      </c>
      <c r="BB12" s="127">
        <v>0</v>
      </c>
      <c r="BC12" s="127">
        <v>0</v>
      </c>
      <c r="BD12" s="127">
        <v>1500000000</v>
      </c>
      <c r="BE12" s="127">
        <v>0</v>
      </c>
      <c r="BF12" s="127">
        <v>1500000000</v>
      </c>
      <c r="BG12" s="127">
        <v>0</v>
      </c>
      <c r="BH12" s="127">
        <v>0</v>
      </c>
      <c r="BI12" s="127">
        <v>0</v>
      </c>
      <c r="BJ12" s="128">
        <v>-5749352662</v>
      </c>
      <c r="BK12" s="128">
        <v>5749352662</v>
      </c>
      <c r="BL12" s="87">
        <v>0</v>
      </c>
      <c r="BM12" s="47">
        <v>1</v>
      </c>
      <c r="BN12" s="48">
        <v>0</v>
      </c>
      <c r="BO12" s="49"/>
      <c r="BP12" s="39">
        <v>1</v>
      </c>
    </row>
    <row r="13" spans="1:68" ht="15" customHeight="1" x14ac:dyDescent="0.25">
      <c r="A13" s="59" t="s">
        <v>4</v>
      </c>
      <c r="B13" s="3">
        <v>5</v>
      </c>
      <c r="C13" s="4">
        <v>5</v>
      </c>
      <c r="D13" s="8" t="s">
        <v>4</v>
      </c>
      <c r="E13" s="12" t="s">
        <v>885</v>
      </c>
      <c r="F13" s="92">
        <v>45692</v>
      </c>
      <c r="G13" s="114">
        <v>1463636968352</v>
      </c>
      <c r="H13" s="114">
        <v>231414664463</v>
      </c>
      <c r="I13" s="114">
        <v>48510125963</v>
      </c>
      <c r="J13" s="5">
        <v>20740538500</v>
      </c>
      <c r="K13" s="6">
        <v>4200000000</v>
      </c>
      <c r="L13" s="6">
        <v>157964000000</v>
      </c>
      <c r="M13" s="6">
        <v>1213422303889</v>
      </c>
      <c r="N13" s="6">
        <v>1179314906000</v>
      </c>
      <c r="O13" s="6">
        <v>46178272000</v>
      </c>
      <c r="P13" s="6">
        <v>0</v>
      </c>
      <c r="Q13" s="6">
        <v>198440845000</v>
      </c>
      <c r="R13" s="6">
        <v>0</v>
      </c>
      <c r="S13" s="6">
        <v>15720236000</v>
      </c>
      <c r="T13" s="6">
        <v>661320354000</v>
      </c>
      <c r="U13" s="6">
        <v>257655199000</v>
      </c>
      <c r="V13" s="6">
        <v>34107397889</v>
      </c>
      <c r="W13" s="6">
        <v>34107397889</v>
      </c>
      <c r="X13" s="6">
        <v>0</v>
      </c>
      <c r="Y13" s="6">
        <v>18800000000</v>
      </c>
      <c r="Z13" s="6">
        <v>0</v>
      </c>
      <c r="AA13" s="6">
        <v>0</v>
      </c>
      <c r="AB13" s="6">
        <v>18800000000</v>
      </c>
      <c r="AC13" s="5">
        <v>1479904364638</v>
      </c>
      <c r="AD13" s="5">
        <v>1037721194683</v>
      </c>
      <c r="AE13" s="5">
        <v>570327682852</v>
      </c>
      <c r="AF13" s="5">
        <v>392879564444</v>
      </c>
      <c r="AG13" s="6">
        <v>0</v>
      </c>
      <c r="AH13" s="6">
        <v>633120000</v>
      </c>
      <c r="AI13" s="6">
        <v>66670618387</v>
      </c>
      <c r="AJ13" s="6">
        <v>7210209000</v>
      </c>
      <c r="AK13" s="6">
        <v>158169754884</v>
      </c>
      <c r="AL13" s="6">
        <v>0</v>
      </c>
      <c r="AM13" s="6">
        <v>14334193545</v>
      </c>
      <c r="AN13" s="6">
        <v>37463551460</v>
      </c>
      <c r="AO13" s="6">
        <v>105837009879</v>
      </c>
      <c r="AP13" s="6">
        <v>210000000</v>
      </c>
      <c r="AQ13" s="6">
        <v>325000000</v>
      </c>
      <c r="AR13" s="6">
        <v>10250310871</v>
      </c>
      <c r="AS13" s="6">
        <v>10250310871</v>
      </c>
      <c r="AT13" s="6">
        <v>273763104200</v>
      </c>
      <c r="AU13" s="6">
        <v>7899347600</v>
      </c>
      <c r="AV13" s="6">
        <v>265863756600</v>
      </c>
      <c r="AW13" s="31">
        <v>18267396286</v>
      </c>
      <c r="AX13" s="31">
        <v>18267396286</v>
      </c>
      <c r="AY13" s="31">
        <v>0</v>
      </c>
      <c r="AZ13" s="31">
        <v>0</v>
      </c>
      <c r="BA13" s="31">
        <v>0</v>
      </c>
      <c r="BB13" s="127">
        <v>0</v>
      </c>
      <c r="BC13" s="127">
        <v>0</v>
      </c>
      <c r="BD13" s="127">
        <v>2000000000</v>
      </c>
      <c r="BE13" s="127">
        <v>0</v>
      </c>
      <c r="BF13" s="127">
        <v>2000000000</v>
      </c>
      <c r="BG13" s="127">
        <v>0</v>
      </c>
      <c r="BH13" s="127">
        <v>0</v>
      </c>
      <c r="BI13" s="127">
        <v>0</v>
      </c>
      <c r="BJ13" s="128">
        <v>-16267396286</v>
      </c>
      <c r="BK13" s="128">
        <v>16267396286</v>
      </c>
      <c r="BL13" s="87">
        <v>0</v>
      </c>
      <c r="BM13" s="47">
        <v>0</v>
      </c>
      <c r="BN13" s="48">
        <v>1</v>
      </c>
      <c r="BO13" s="49"/>
      <c r="BP13" s="39">
        <v>1</v>
      </c>
    </row>
    <row r="14" spans="1:68" ht="15" customHeight="1" x14ac:dyDescent="0.25">
      <c r="A14" s="59" t="s">
        <v>5</v>
      </c>
      <c r="B14" s="3">
        <v>6</v>
      </c>
      <c r="C14" s="4">
        <v>6</v>
      </c>
      <c r="D14" s="8" t="s">
        <v>5</v>
      </c>
      <c r="E14" s="12" t="s">
        <v>890</v>
      </c>
      <c r="F14" s="92" t="s">
        <v>890</v>
      </c>
      <c r="G14" s="114">
        <v>0</v>
      </c>
      <c r="H14" s="114">
        <v>0</v>
      </c>
      <c r="I14" s="114">
        <v>0</v>
      </c>
      <c r="J14" s="5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5">
        <v>0</v>
      </c>
      <c r="AD14" s="5">
        <v>0</v>
      </c>
      <c r="AE14" s="5">
        <v>0</v>
      </c>
      <c r="AF14" s="5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31">
        <v>0</v>
      </c>
      <c r="AX14" s="31">
        <v>0</v>
      </c>
      <c r="AY14" s="31">
        <v>0</v>
      </c>
      <c r="AZ14" s="31">
        <v>0</v>
      </c>
      <c r="BA14" s="31">
        <v>0</v>
      </c>
      <c r="BB14" s="127">
        <v>0</v>
      </c>
      <c r="BC14" s="127">
        <v>0</v>
      </c>
      <c r="BD14" s="127">
        <v>0</v>
      </c>
      <c r="BE14" s="127">
        <v>0</v>
      </c>
      <c r="BF14" s="127">
        <v>0</v>
      </c>
      <c r="BG14" s="127">
        <v>0</v>
      </c>
      <c r="BH14" s="127">
        <v>0</v>
      </c>
      <c r="BI14" s="127">
        <v>0</v>
      </c>
      <c r="BJ14" s="128">
        <v>0</v>
      </c>
      <c r="BK14" s="128">
        <v>0</v>
      </c>
      <c r="BL14" s="87">
        <v>0</v>
      </c>
      <c r="BM14" s="47">
        <v>0</v>
      </c>
      <c r="BN14" s="48">
        <v>0</v>
      </c>
      <c r="BO14" s="49"/>
      <c r="BP14" s="39">
        <v>0</v>
      </c>
    </row>
    <row r="15" spans="1:68" ht="15" customHeight="1" x14ac:dyDescent="0.25">
      <c r="A15" s="59" t="s">
        <v>6</v>
      </c>
      <c r="B15" s="3">
        <v>7</v>
      </c>
      <c r="C15" s="4">
        <v>7</v>
      </c>
      <c r="D15" s="8" t="s">
        <v>6</v>
      </c>
      <c r="E15" s="12" t="s">
        <v>890</v>
      </c>
      <c r="F15" s="92" t="s">
        <v>890</v>
      </c>
      <c r="G15" s="114">
        <v>0</v>
      </c>
      <c r="H15" s="114">
        <v>0</v>
      </c>
      <c r="I15" s="114">
        <v>0</v>
      </c>
      <c r="J15" s="5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5">
        <v>0</v>
      </c>
      <c r="AD15" s="5">
        <v>0</v>
      </c>
      <c r="AE15" s="5">
        <v>0</v>
      </c>
      <c r="AF15" s="5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31">
        <v>0</v>
      </c>
      <c r="AX15" s="31">
        <v>0</v>
      </c>
      <c r="AY15" s="31">
        <v>0</v>
      </c>
      <c r="AZ15" s="31">
        <v>0</v>
      </c>
      <c r="BA15" s="31">
        <v>0</v>
      </c>
      <c r="BB15" s="127">
        <v>0</v>
      </c>
      <c r="BC15" s="127">
        <v>0</v>
      </c>
      <c r="BD15" s="127">
        <v>0</v>
      </c>
      <c r="BE15" s="127">
        <v>0</v>
      </c>
      <c r="BF15" s="127">
        <v>0</v>
      </c>
      <c r="BG15" s="127">
        <v>0</v>
      </c>
      <c r="BH15" s="127">
        <v>0</v>
      </c>
      <c r="BI15" s="127">
        <v>0</v>
      </c>
      <c r="BJ15" s="128">
        <v>0</v>
      </c>
      <c r="BK15" s="128">
        <v>0</v>
      </c>
      <c r="BL15" s="87">
        <v>0</v>
      </c>
      <c r="BM15" s="47">
        <v>0</v>
      </c>
      <c r="BN15" s="48">
        <v>0</v>
      </c>
      <c r="BO15" s="49"/>
      <c r="BP15" s="39">
        <v>0</v>
      </c>
    </row>
    <row r="16" spans="1:68" ht="15" customHeight="1" x14ac:dyDescent="0.25">
      <c r="A16" s="59" t="s">
        <v>7</v>
      </c>
      <c r="B16" s="3">
        <v>8</v>
      </c>
      <c r="C16" s="4">
        <v>8</v>
      </c>
      <c r="D16" s="8" t="s">
        <v>7</v>
      </c>
      <c r="E16" s="12" t="s">
        <v>886</v>
      </c>
      <c r="F16" s="92">
        <v>45672.698611111111</v>
      </c>
      <c r="G16" s="114">
        <v>1386890145894</v>
      </c>
      <c r="H16" s="114">
        <v>181170459722</v>
      </c>
      <c r="I16" s="114">
        <v>34556456962</v>
      </c>
      <c r="J16" s="5">
        <v>10306440760</v>
      </c>
      <c r="K16" s="6">
        <v>6600000000</v>
      </c>
      <c r="L16" s="6">
        <v>129707562000</v>
      </c>
      <c r="M16" s="6">
        <v>1188719686172</v>
      </c>
      <c r="N16" s="6">
        <v>1161526635731</v>
      </c>
      <c r="O16" s="6">
        <v>47855883000</v>
      </c>
      <c r="P16" s="6">
        <v>0</v>
      </c>
      <c r="Q16" s="6">
        <v>215434104000</v>
      </c>
      <c r="R16" s="6">
        <v>7198697000</v>
      </c>
      <c r="S16" s="6">
        <v>26584919000</v>
      </c>
      <c r="T16" s="6">
        <v>646509665000</v>
      </c>
      <c r="U16" s="6">
        <v>217943367731</v>
      </c>
      <c r="V16" s="6">
        <v>27193050441</v>
      </c>
      <c r="W16" s="6">
        <v>27193050441</v>
      </c>
      <c r="X16" s="6">
        <v>0</v>
      </c>
      <c r="Y16" s="6">
        <v>17000000000</v>
      </c>
      <c r="Z16" s="6">
        <v>1000000000</v>
      </c>
      <c r="AA16" s="6">
        <v>0</v>
      </c>
      <c r="AB16" s="6">
        <v>16000000000</v>
      </c>
      <c r="AC16" s="5">
        <v>1427439692114</v>
      </c>
      <c r="AD16" s="5">
        <v>988178826119.73987</v>
      </c>
      <c r="AE16" s="5">
        <v>668747538335.36987</v>
      </c>
      <c r="AF16" s="5">
        <v>259904651690.37</v>
      </c>
      <c r="AG16" s="6">
        <v>0</v>
      </c>
      <c r="AH16" s="6">
        <v>455000000</v>
      </c>
      <c r="AI16" s="6">
        <v>34730884493</v>
      </c>
      <c r="AJ16" s="6">
        <v>24340751601</v>
      </c>
      <c r="AK16" s="6">
        <v>149187704427.26001</v>
      </c>
      <c r="AL16" s="6">
        <v>0</v>
      </c>
      <c r="AM16" s="6">
        <v>28356274638.260002</v>
      </c>
      <c r="AN16" s="6">
        <v>17468934880</v>
      </c>
      <c r="AO16" s="6">
        <v>98897475609</v>
      </c>
      <c r="AP16" s="6">
        <v>4095019300</v>
      </c>
      <c r="AQ16" s="6">
        <v>370000000</v>
      </c>
      <c r="AR16" s="6">
        <v>5000000000</v>
      </c>
      <c r="AS16" s="6">
        <v>5000000000</v>
      </c>
      <c r="AT16" s="6">
        <v>285073161567</v>
      </c>
      <c r="AU16" s="6">
        <v>2625337500</v>
      </c>
      <c r="AV16" s="6">
        <v>282447824067</v>
      </c>
      <c r="AW16" s="31">
        <v>40549546220</v>
      </c>
      <c r="AX16" s="31">
        <v>40549546220</v>
      </c>
      <c r="AY16" s="31">
        <v>0</v>
      </c>
      <c r="AZ16" s="31">
        <v>0</v>
      </c>
      <c r="BA16" s="31">
        <v>0</v>
      </c>
      <c r="BB16" s="127">
        <v>0</v>
      </c>
      <c r="BC16" s="127">
        <v>0</v>
      </c>
      <c r="BD16" s="127">
        <v>0</v>
      </c>
      <c r="BE16" s="127">
        <v>0</v>
      </c>
      <c r="BF16" s="127">
        <v>0</v>
      </c>
      <c r="BG16" s="127">
        <v>0</v>
      </c>
      <c r="BH16" s="127">
        <v>0</v>
      </c>
      <c r="BI16" s="127">
        <v>0</v>
      </c>
      <c r="BJ16" s="128">
        <v>-40549546220</v>
      </c>
      <c r="BK16" s="128">
        <v>40549546220</v>
      </c>
      <c r="BL16" s="87">
        <v>0</v>
      </c>
      <c r="BM16" s="47">
        <v>0</v>
      </c>
      <c r="BN16" s="48">
        <v>1</v>
      </c>
      <c r="BO16" s="49"/>
      <c r="BP16" s="39">
        <v>1</v>
      </c>
    </row>
    <row r="17" spans="1:68" ht="15" customHeight="1" x14ac:dyDescent="0.25">
      <c r="A17" s="59" t="s">
        <v>8</v>
      </c>
      <c r="B17" s="3">
        <v>9</v>
      </c>
      <c r="C17" s="4">
        <v>9</v>
      </c>
      <c r="D17" s="8" t="s">
        <v>8</v>
      </c>
      <c r="E17" s="12" t="s">
        <v>890</v>
      </c>
      <c r="F17" s="92" t="s">
        <v>890</v>
      </c>
      <c r="G17" s="114">
        <v>0</v>
      </c>
      <c r="H17" s="114">
        <v>0</v>
      </c>
      <c r="I17" s="114">
        <v>0</v>
      </c>
      <c r="J17" s="5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5">
        <v>0</v>
      </c>
      <c r="AD17" s="5">
        <v>0</v>
      </c>
      <c r="AE17" s="5">
        <v>0</v>
      </c>
      <c r="AF17" s="5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31">
        <v>0</v>
      </c>
      <c r="AX17" s="31">
        <v>0</v>
      </c>
      <c r="AY17" s="31">
        <v>0</v>
      </c>
      <c r="AZ17" s="31">
        <v>0</v>
      </c>
      <c r="BA17" s="31">
        <v>0</v>
      </c>
      <c r="BB17" s="127">
        <v>0</v>
      </c>
      <c r="BC17" s="127">
        <v>0</v>
      </c>
      <c r="BD17" s="127">
        <v>0</v>
      </c>
      <c r="BE17" s="127">
        <v>0</v>
      </c>
      <c r="BF17" s="127">
        <v>0</v>
      </c>
      <c r="BG17" s="127">
        <v>0</v>
      </c>
      <c r="BH17" s="127">
        <v>0</v>
      </c>
      <c r="BI17" s="127">
        <v>0</v>
      </c>
      <c r="BJ17" s="128">
        <v>0</v>
      </c>
      <c r="BK17" s="128">
        <v>0</v>
      </c>
      <c r="BL17" s="87">
        <v>0</v>
      </c>
      <c r="BM17" s="47">
        <v>0</v>
      </c>
      <c r="BN17" s="48">
        <v>0</v>
      </c>
      <c r="BO17" s="49"/>
      <c r="BP17" s="39">
        <v>0</v>
      </c>
    </row>
    <row r="18" spans="1:68" ht="15" customHeight="1" x14ac:dyDescent="0.25">
      <c r="A18" s="59" t="s">
        <v>9</v>
      </c>
      <c r="B18" s="3">
        <v>10</v>
      </c>
      <c r="C18" s="4">
        <v>10</v>
      </c>
      <c r="D18" s="8" t="s">
        <v>9</v>
      </c>
      <c r="E18" s="12" t="s">
        <v>891</v>
      </c>
      <c r="F18" s="92">
        <v>45657.042361111111</v>
      </c>
      <c r="G18" s="114">
        <v>2028488347538</v>
      </c>
      <c r="H18" s="114">
        <v>174297378336</v>
      </c>
      <c r="I18" s="114">
        <v>47208162810</v>
      </c>
      <c r="J18" s="5">
        <v>1423000000</v>
      </c>
      <c r="K18" s="6">
        <v>2000000000</v>
      </c>
      <c r="L18" s="6">
        <v>123666215526</v>
      </c>
      <c r="M18" s="6">
        <v>1806769255161</v>
      </c>
      <c r="N18" s="6">
        <v>1758771804000</v>
      </c>
      <c r="O18" s="6">
        <v>58432686000</v>
      </c>
      <c r="P18" s="6">
        <v>0</v>
      </c>
      <c r="Q18" s="6">
        <v>378883238000</v>
      </c>
      <c r="R18" s="6">
        <v>0</v>
      </c>
      <c r="S18" s="6">
        <v>67051330000</v>
      </c>
      <c r="T18" s="6">
        <v>904320199000</v>
      </c>
      <c r="U18" s="6">
        <v>350084351000</v>
      </c>
      <c r="V18" s="6">
        <v>47997451161</v>
      </c>
      <c r="W18" s="6">
        <v>47997451161</v>
      </c>
      <c r="X18" s="6">
        <v>0</v>
      </c>
      <c r="Y18" s="6">
        <v>47421714041</v>
      </c>
      <c r="Z18" s="6">
        <v>0</v>
      </c>
      <c r="AA18" s="6">
        <v>0</v>
      </c>
      <c r="AB18" s="6">
        <v>47421714041</v>
      </c>
      <c r="AC18" s="5">
        <v>2011924686338</v>
      </c>
      <c r="AD18" s="5">
        <v>1365566134145</v>
      </c>
      <c r="AE18" s="5">
        <v>907854628014</v>
      </c>
      <c r="AF18" s="5">
        <v>376828925264</v>
      </c>
      <c r="AG18" s="6">
        <v>0</v>
      </c>
      <c r="AH18" s="6">
        <v>960000000</v>
      </c>
      <c r="AI18" s="6">
        <v>63997231867</v>
      </c>
      <c r="AJ18" s="6">
        <v>15925349000</v>
      </c>
      <c r="AK18" s="6">
        <v>149762893051</v>
      </c>
      <c r="AL18" s="6">
        <v>6713300000</v>
      </c>
      <c r="AM18" s="6">
        <v>47266214098</v>
      </c>
      <c r="AN18" s="6">
        <v>14152163174</v>
      </c>
      <c r="AO18" s="6">
        <v>81067174779</v>
      </c>
      <c r="AP18" s="6">
        <v>564041000</v>
      </c>
      <c r="AQ18" s="6">
        <v>0</v>
      </c>
      <c r="AR18" s="6">
        <v>2205000000</v>
      </c>
      <c r="AS18" s="6">
        <v>2205000000</v>
      </c>
      <c r="AT18" s="6">
        <v>494390659142</v>
      </c>
      <c r="AU18" s="6">
        <v>4425127375</v>
      </c>
      <c r="AV18" s="6">
        <v>489965531767</v>
      </c>
      <c r="AW18" s="31">
        <v>0</v>
      </c>
      <c r="AX18" s="31">
        <v>0</v>
      </c>
      <c r="AY18" s="31">
        <v>0</v>
      </c>
      <c r="AZ18" s="31">
        <v>0</v>
      </c>
      <c r="BA18" s="31">
        <v>0</v>
      </c>
      <c r="BB18" s="127">
        <v>0</v>
      </c>
      <c r="BC18" s="127">
        <v>0</v>
      </c>
      <c r="BD18" s="127">
        <v>16563661200</v>
      </c>
      <c r="BE18" s="127">
        <v>0</v>
      </c>
      <c r="BF18" s="127">
        <v>0</v>
      </c>
      <c r="BG18" s="127">
        <v>16563661200</v>
      </c>
      <c r="BH18" s="127">
        <v>0</v>
      </c>
      <c r="BI18" s="127">
        <v>0</v>
      </c>
      <c r="BJ18" s="128">
        <v>16563661200</v>
      </c>
      <c r="BK18" s="128">
        <v>-16563661200</v>
      </c>
      <c r="BL18" s="87">
        <v>0</v>
      </c>
      <c r="BM18" s="47">
        <v>1</v>
      </c>
      <c r="BN18" s="48">
        <v>0</v>
      </c>
      <c r="BO18" s="49"/>
      <c r="BP18" s="39">
        <v>1</v>
      </c>
    </row>
    <row r="19" spans="1:68" ht="15" customHeight="1" x14ac:dyDescent="0.25">
      <c r="A19" s="59" t="s">
        <v>10</v>
      </c>
      <c r="B19" s="3">
        <v>11</v>
      </c>
      <c r="C19" s="4">
        <v>11</v>
      </c>
      <c r="D19" s="8" t="s">
        <v>10</v>
      </c>
      <c r="E19" s="12" t="s">
        <v>892</v>
      </c>
      <c r="F19" s="92">
        <v>45657.696527777778</v>
      </c>
      <c r="G19" s="114">
        <v>2633081333709</v>
      </c>
      <c r="H19" s="114">
        <v>236793813091</v>
      </c>
      <c r="I19" s="114">
        <v>66808788328</v>
      </c>
      <c r="J19" s="5">
        <v>3872051342</v>
      </c>
      <c r="K19" s="6">
        <v>15790901421</v>
      </c>
      <c r="L19" s="6">
        <v>150322072000</v>
      </c>
      <c r="M19" s="6">
        <v>2335075851256</v>
      </c>
      <c r="N19" s="6">
        <v>2286070982948</v>
      </c>
      <c r="O19" s="6">
        <v>57578885000</v>
      </c>
      <c r="P19" s="6">
        <v>0</v>
      </c>
      <c r="Q19" s="6">
        <v>614130396000</v>
      </c>
      <c r="R19" s="6">
        <v>0</v>
      </c>
      <c r="S19" s="6">
        <v>62286321948</v>
      </c>
      <c r="T19" s="6">
        <v>1042991734000</v>
      </c>
      <c r="U19" s="6">
        <v>509083646000</v>
      </c>
      <c r="V19" s="6">
        <v>49004868308</v>
      </c>
      <c r="W19" s="6">
        <v>48548868308</v>
      </c>
      <c r="X19" s="6">
        <v>456000000</v>
      </c>
      <c r="Y19" s="6">
        <v>61211669362</v>
      </c>
      <c r="Z19" s="6">
        <v>0</v>
      </c>
      <c r="AA19" s="6">
        <v>0</v>
      </c>
      <c r="AB19" s="6">
        <v>61211669362</v>
      </c>
      <c r="AC19" s="5">
        <v>2686025388669</v>
      </c>
      <c r="AD19" s="5">
        <v>1621136849233.1699</v>
      </c>
      <c r="AE19" s="5">
        <v>1056595420571.45</v>
      </c>
      <c r="AF19" s="5">
        <v>496023256326.9201</v>
      </c>
      <c r="AG19" s="6">
        <v>0</v>
      </c>
      <c r="AH19" s="6">
        <v>1080000000</v>
      </c>
      <c r="AI19" s="6">
        <v>45916121199.799896</v>
      </c>
      <c r="AJ19" s="6">
        <v>21522051135</v>
      </c>
      <c r="AK19" s="6">
        <v>331917137532.8299</v>
      </c>
      <c r="AL19" s="6">
        <v>0</v>
      </c>
      <c r="AM19" s="6">
        <v>151797604363.39999</v>
      </c>
      <c r="AN19" s="6">
        <v>42557442329.5</v>
      </c>
      <c r="AO19" s="6">
        <v>135763853339.9299</v>
      </c>
      <c r="AP19" s="6">
        <v>1668237500</v>
      </c>
      <c r="AQ19" s="6">
        <v>130000000</v>
      </c>
      <c r="AR19" s="6">
        <v>3000000000</v>
      </c>
      <c r="AS19" s="6">
        <v>3000000000</v>
      </c>
      <c r="AT19" s="6">
        <v>729971401903</v>
      </c>
      <c r="AU19" s="6">
        <v>4930252143</v>
      </c>
      <c r="AV19" s="6">
        <v>725041149760</v>
      </c>
      <c r="AW19" s="31">
        <v>52944054960</v>
      </c>
      <c r="AX19" s="31">
        <v>52944054960</v>
      </c>
      <c r="AY19" s="31">
        <v>0</v>
      </c>
      <c r="AZ19" s="31">
        <v>0</v>
      </c>
      <c r="BA19" s="31">
        <v>0</v>
      </c>
      <c r="BB19" s="127">
        <v>0</v>
      </c>
      <c r="BC19" s="127">
        <v>0</v>
      </c>
      <c r="BD19" s="127">
        <v>0</v>
      </c>
      <c r="BE19" s="127">
        <v>0</v>
      </c>
      <c r="BF19" s="127">
        <v>0</v>
      </c>
      <c r="BG19" s="127">
        <v>0</v>
      </c>
      <c r="BH19" s="127">
        <v>0</v>
      </c>
      <c r="BI19" s="127">
        <v>0</v>
      </c>
      <c r="BJ19" s="128">
        <v>-52944054960</v>
      </c>
      <c r="BK19" s="128">
        <v>52944054960</v>
      </c>
      <c r="BL19" s="87">
        <v>0</v>
      </c>
      <c r="BM19" s="47">
        <v>1</v>
      </c>
      <c r="BN19" s="48">
        <v>0</v>
      </c>
      <c r="BO19" s="49"/>
      <c r="BP19" s="39">
        <v>1</v>
      </c>
    </row>
    <row r="20" spans="1:68" ht="15" customHeight="1" x14ac:dyDescent="0.25">
      <c r="A20" s="59" t="s">
        <v>11</v>
      </c>
      <c r="B20" s="3">
        <v>12</v>
      </c>
      <c r="C20" s="4">
        <v>12</v>
      </c>
      <c r="D20" s="8" t="s">
        <v>11</v>
      </c>
      <c r="E20" s="12" t="s">
        <v>887</v>
      </c>
      <c r="F20" s="92">
        <v>45657</v>
      </c>
      <c r="G20" s="114">
        <v>1056744067206.1</v>
      </c>
      <c r="H20" s="114">
        <v>86139785402</v>
      </c>
      <c r="I20" s="114">
        <v>7036360000</v>
      </c>
      <c r="J20" s="5">
        <v>5864011000</v>
      </c>
      <c r="K20" s="6">
        <v>3770585510</v>
      </c>
      <c r="L20" s="6">
        <v>69468828892</v>
      </c>
      <c r="M20" s="6">
        <v>953596699057.09998</v>
      </c>
      <c r="N20" s="6">
        <v>916638909000</v>
      </c>
      <c r="O20" s="6">
        <v>39919827000</v>
      </c>
      <c r="P20" s="6">
        <v>0</v>
      </c>
      <c r="Q20" s="6">
        <v>166731553000</v>
      </c>
      <c r="R20" s="6">
        <v>6995436000</v>
      </c>
      <c r="S20" s="6">
        <v>12705865000</v>
      </c>
      <c r="T20" s="6">
        <v>498122244000</v>
      </c>
      <c r="U20" s="6">
        <v>192163984000</v>
      </c>
      <c r="V20" s="6">
        <v>36957790057.100006</v>
      </c>
      <c r="W20" s="6">
        <v>36957790057.100006</v>
      </c>
      <c r="X20" s="6">
        <v>0</v>
      </c>
      <c r="Y20" s="6">
        <v>17007582747</v>
      </c>
      <c r="Z20" s="6">
        <v>57970000</v>
      </c>
      <c r="AA20" s="6">
        <v>0</v>
      </c>
      <c r="AB20" s="6">
        <v>16949612747</v>
      </c>
      <c r="AC20" s="5">
        <v>1121747734655.71</v>
      </c>
      <c r="AD20" s="5">
        <v>727001653206.70996</v>
      </c>
      <c r="AE20" s="5">
        <v>506473762559.71002</v>
      </c>
      <c r="AF20" s="5">
        <v>198147561347</v>
      </c>
      <c r="AG20" s="6">
        <v>0</v>
      </c>
      <c r="AH20" s="6">
        <v>0</v>
      </c>
      <c r="AI20" s="6">
        <v>7918329300</v>
      </c>
      <c r="AJ20" s="6">
        <v>14462000000</v>
      </c>
      <c r="AK20" s="6">
        <v>137534528449</v>
      </c>
      <c r="AL20" s="6">
        <v>512000000</v>
      </c>
      <c r="AM20" s="6">
        <v>13751860851</v>
      </c>
      <c r="AN20" s="6">
        <v>30835008228</v>
      </c>
      <c r="AO20" s="6">
        <v>86317530900</v>
      </c>
      <c r="AP20" s="6">
        <v>3221128470</v>
      </c>
      <c r="AQ20" s="6">
        <v>2897000000</v>
      </c>
      <c r="AR20" s="6">
        <v>35600000000</v>
      </c>
      <c r="AS20" s="6">
        <v>35600000000</v>
      </c>
      <c r="AT20" s="6">
        <v>221611553000</v>
      </c>
      <c r="AU20" s="6">
        <v>450000000</v>
      </c>
      <c r="AV20" s="6">
        <v>221161553000</v>
      </c>
      <c r="AW20" s="31">
        <v>65003667449.610001</v>
      </c>
      <c r="AX20" s="31">
        <v>65003667449.610001</v>
      </c>
      <c r="AY20" s="31">
        <v>0</v>
      </c>
      <c r="AZ20" s="31">
        <v>0</v>
      </c>
      <c r="BA20" s="31">
        <v>0</v>
      </c>
      <c r="BB20" s="127">
        <v>0</v>
      </c>
      <c r="BC20" s="127">
        <v>0</v>
      </c>
      <c r="BD20" s="127">
        <v>0</v>
      </c>
      <c r="BE20" s="127">
        <v>0</v>
      </c>
      <c r="BF20" s="127">
        <v>0</v>
      </c>
      <c r="BG20" s="127">
        <v>0</v>
      </c>
      <c r="BH20" s="127">
        <v>0</v>
      </c>
      <c r="BI20" s="127">
        <v>0</v>
      </c>
      <c r="BJ20" s="128">
        <v>-65003667449.609985</v>
      </c>
      <c r="BK20" s="128">
        <v>65003667449.610001</v>
      </c>
      <c r="BL20" s="87">
        <v>0</v>
      </c>
      <c r="BM20" s="47">
        <v>1</v>
      </c>
      <c r="BN20" s="48">
        <v>0</v>
      </c>
      <c r="BO20" s="49"/>
      <c r="BP20" s="39">
        <v>1</v>
      </c>
    </row>
    <row r="21" spans="1:68" ht="15" customHeight="1" x14ac:dyDescent="0.25">
      <c r="A21" s="59" t="s">
        <v>655</v>
      </c>
      <c r="B21" s="3">
        <v>13</v>
      </c>
      <c r="C21" s="4">
        <v>13</v>
      </c>
      <c r="D21" s="8" t="s">
        <v>12</v>
      </c>
      <c r="E21" s="12" t="s">
        <v>893</v>
      </c>
      <c r="F21" s="92">
        <v>45679</v>
      </c>
      <c r="G21" s="114">
        <v>2026143738976.1001</v>
      </c>
      <c r="H21" s="114">
        <v>236818905428</v>
      </c>
      <c r="I21" s="114">
        <v>73947532994</v>
      </c>
      <c r="J21" s="5">
        <v>12574660000</v>
      </c>
      <c r="K21" s="6">
        <v>5000000000</v>
      </c>
      <c r="L21" s="6">
        <v>145296712434</v>
      </c>
      <c r="M21" s="6">
        <v>1757824833548.1001</v>
      </c>
      <c r="N21" s="6">
        <v>1718533527000</v>
      </c>
      <c r="O21" s="6">
        <v>47263711000</v>
      </c>
      <c r="P21" s="6">
        <v>0</v>
      </c>
      <c r="Q21" s="6">
        <v>434655377000</v>
      </c>
      <c r="R21" s="6">
        <v>0</v>
      </c>
      <c r="S21" s="6">
        <v>15578597000</v>
      </c>
      <c r="T21" s="6">
        <v>913084526000</v>
      </c>
      <c r="U21" s="6">
        <v>307951316000</v>
      </c>
      <c r="V21" s="6">
        <v>39291306548.099998</v>
      </c>
      <c r="W21" s="6">
        <v>39291306548.099998</v>
      </c>
      <c r="X21" s="6">
        <v>0</v>
      </c>
      <c r="Y21" s="6">
        <v>31500000000</v>
      </c>
      <c r="Z21" s="6">
        <v>0</v>
      </c>
      <c r="AA21" s="6">
        <v>0</v>
      </c>
      <c r="AB21" s="6">
        <v>31500000000</v>
      </c>
      <c r="AC21" s="5">
        <v>2060384267857.1001</v>
      </c>
      <c r="AD21" s="5">
        <v>1351165529772.1001</v>
      </c>
      <c r="AE21" s="5">
        <v>847870796307.1001</v>
      </c>
      <c r="AF21" s="5">
        <v>397181137616</v>
      </c>
      <c r="AG21" s="6">
        <v>0</v>
      </c>
      <c r="AH21" s="6">
        <v>442850000</v>
      </c>
      <c r="AI21" s="6">
        <v>79385990869</v>
      </c>
      <c r="AJ21" s="6">
        <v>26284754980</v>
      </c>
      <c r="AK21" s="6">
        <v>170385555194</v>
      </c>
      <c r="AL21" s="6">
        <v>0</v>
      </c>
      <c r="AM21" s="6">
        <v>33781576880</v>
      </c>
      <c r="AN21" s="6">
        <v>66806572437</v>
      </c>
      <c r="AO21" s="6">
        <v>52791229477</v>
      </c>
      <c r="AP21" s="6">
        <v>17006176400</v>
      </c>
      <c r="AQ21" s="6">
        <v>0</v>
      </c>
      <c r="AR21" s="6">
        <v>2881174292</v>
      </c>
      <c r="AS21" s="6">
        <v>2881174292</v>
      </c>
      <c r="AT21" s="6">
        <v>535952008599</v>
      </c>
      <c r="AU21" s="6">
        <v>8392319299</v>
      </c>
      <c r="AV21" s="6">
        <v>527559689300</v>
      </c>
      <c r="AW21" s="31">
        <v>34240528881</v>
      </c>
      <c r="AX21" s="31">
        <v>34240528881</v>
      </c>
      <c r="AY21" s="31">
        <v>0</v>
      </c>
      <c r="AZ21" s="31">
        <v>0</v>
      </c>
      <c r="BA21" s="31">
        <v>0</v>
      </c>
      <c r="BB21" s="127">
        <v>0</v>
      </c>
      <c r="BC21" s="127">
        <v>0</v>
      </c>
      <c r="BD21" s="127">
        <v>0</v>
      </c>
      <c r="BE21" s="127">
        <v>0</v>
      </c>
      <c r="BF21" s="127">
        <v>0</v>
      </c>
      <c r="BG21" s="127">
        <v>0</v>
      </c>
      <c r="BH21" s="127">
        <v>0</v>
      </c>
      <c r="BI21" s="127">
        <v>0</v>
      </c>
      <c r="BJ21" s="128">
        <v>-34240528881</v>
      </c>
      <c r="BK21" s="128">
        <v>34240528881</v>
      </c>
      <c r="BL21" s="87">
        <v>0</v>
      </c>
      <c r="BM21" s="47">
        <v>0</v>
      </c>
      <c r="BN21" s="48">
        <v>1</v>
      </c>
      <c r="BO21" s="49"/>
      <c r="BP21" s="39">
        <v>1</v>
      </c>
    </row>
    <row r="22" spans="1:68" ht="15" customHeight="1" x14ac:dyDescent="0.25">
      <c r="A22" s="59" t="s">
        <v>13</v>
      </c>
      <c r="B22" s="3">
        <v>14</v>
      </c>
      <c r="C22" s="4">
        <v>14</v>
      </c>
      <c r="D22" s="8" t="s">
        <v>13</v>
      </c>
      <c r="E22" s="12" t="s">
        <v>886</v>
      </c>
      <c r="F22" s="92">
        <v>45677</v>
      </c>
      <c r="G22" s="114">
        <v>872115827565</v>
      </c>
      <c r="H22" s="114">
        <v>84267214201</v>
      </c>
      <c r="I22" s="114">
        <v>26823029699</v>
      </c>
      <c r="J22" s="5">
        <v>44227129591</v>
      </c>
      <c r="K22" s="6">
        <v>4563729067</v>
      </c>
      <c r="L22" s="6">
        <v>8653325844</v>
      </c>
      <c r="M22" s="6">
        <v>787848613364</v>
      </c>
      <c r="N22" s="6">
        <v>760716815000</v>
      </c>
      <c r="O22" s="6">
        <v>45117551000</v>
      </c>
      <c r="P22" s="6">
        <v>0</v>
      </c>
      <c r="Q22" s="6">
        <v>105476181000</v>
      </c>
      <c r="R22" s="6">
        <v>0</v>
      </c>
      <c r="S22" s="6">
        <v>18493823000</v>
      </c>
      <c r="T22" s="6">
        <v>472988687000</v>
      </c>
      <c r="U22" s="6">
        <v>118640573000</v>
      </c>
      <c r="V22" s="6">
        <v>27131798364</v>
      </c>
      <c r="W22" s="6">
        <v>27131798364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5">
        <v>872115827565</v>
      </c>
      <c r="AD22" s="5">
        <v>586153880312</v>
      </c>
      <c r="AE22" s="5">
        <v>328659740753.12</v>
      </c>
      <c r="AF22" s="5">
        <v>225523573514.88</v>
      </c>
      <c r="AG22" s="6">
        <v>0</v>
      </c>
      <c r="AH22" s="6">
        <v>657332000</v>
      </c>
      <c r="AI22" s="6">
        <v>27576708200</v>
      </c>
      <c r="AJ22" s="6">
        <v>3736525844</v>
      </c>
      <c r="AK22" s="6">
        <v>119097306783</v>
      </c>
      <c r="AL22" s="6">
        <v>25000000</v>
      </c>
      <c r="AM22" s="6">
        <v>14228852132</v>
      </c>
      <c r="AN22" s="6">
        <v>6581987000</v>
      </c>
      <c r="AO22" s="6">
        <v>96760920931</v>
      </c>
      <c r="AP22" s="6">
        <v>1500546720</v>
      </c>
      <c r="AQ22" s="6">
        <v>0</v>
      </c>
      <c r="AR22" s="6">
        <v>7513848000</v>
      </c>
      <c r="AS22" s="6">
        <v>7513848000</v>
      </c>
      <c r="AT22" s="6">
        <v>159350792470</v>
      </c>
      <c r="AU22" s="6">
        <v>2763092970</v>
      </c>
      <c r="AV22" s="6">
        <v>156587699500</v>
      </c>
      <c r="AW22" s="31">
        <v>0</v>
      </c>
      <c r="AX22" s="31">
        <v>0</v>
      </c>
      <c r="AY22" s="31">
        <v>0</v>
      </c>
      <c r="AZ22" s="31">
        <v>0</v>
      </c>
      <c r="BA22" s="31">
        <v>0</v>
      </c>
      <c r="BB22" s="127">
        <v>0</v>
      </c>
      <c r="BC22" s="127">
        <v>0</v>
      </c>
      <c r="BD22" s="127">
        <v>0</v>
      </c>
      <c r="BE22" s="127">
        <v>0</v>
      </c>
      <c r="BF22" s="127">
        <v>0</v>
      </c>
      <c r="BG22" s="127">
        <v>0</v>
      </c>
      <c r="BH22" s="127">
        <v>0</v>
      </c>
      <c r="BI22" s="127">
        <v>0</v>
      </c>
      <c r="BJ22" s="128">
        <v>0</v>
      </c>
      <c r="BK22" s="128">
        <v>0</v>
      </c>
      <c r="BL22" s="87">
        <v>0</v>
      </c>
      <c r="BM22" s="47">
        <v>0</v>
      </c>
      <c r="BN22" s="48">
        <v>1</v>
      </c>
      <c r="BO22" s="49"/>
      <c r="BP22" s="39">
        <v>1</v>
      </c>
    </row>
    <row r="23" spans="1:68" ht="15" customHeight="1" x14ac:dyDescent="0.25">
      <c r="A23" s="59" t="s">
        <v>14</v>
      </c>
      <c r="B23" s="3">
        <v>15</v>
      </c>
      <c r="C23" s="4">
        <v>15</v>
      </c>
      <c r="D23" s="8" t="s">
        <v>14</v>
      </c>
      <c r="E23" s="12" t="s">
        <v>894</v>
      </c>
      <c r="F23" s="92">
        <v>45649</v>
      </c>
      <c r="G23" s="114">
        <v>1176189094426</v>
      </c>
      <c r="H23" s="114">
        <v>117637122558</v>
      </c>
      <c r="I23" s="114">
        <v>27785358369</v>
      </c>
      <c r="J23" s="5">
        <v>923257475</v>
      </c>
      <c r="K23" s="6">
        <v>2037246764</v>
      </c>
      <c r="L23" s="6">
        <v>86891259950</v>
      </c>
      <c r="M23" s="6">
        <v>1058551971868</v>
      </c>
      <c r="N23" s="6">
        <v>1020515989133</v>
      </c>
      <c r="O23" s="6">
        <v>42403402000</v>
      </c>
      <c r="P23" s="6">
        <v>0</v>
      </c>
      <c r="Q23" s="6">
        <v>163530670000</v>
      </c>
      <c r="R23" s="6">
        <v>0</v>
      </c>
      <c r="S23" s="6">
        <v>78331762133</v>
      </c>
      <c r="T23" s="6">
        <v>560446726000</v>
      </c>
      <c r="U23" s="6">
        <v>175803429000</v>
      </c>
      <c r="V23" s="6">
        <v>38035982735</v>
      </c>
      <c r="W23" s="6">
        <v>38035982735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5">
        <v>1238412307583</v>
      </c>
      <c r="AD23" s="5">
        <v>856226603145.99988</v>
      </c>
      <c r="AE23" s="5">
        <v>517196216304</v>
      </c>
      <c r="AF23" s="5">
        <v>326714259156.99988</v>
      </c>
      <c r="AG23" s="6">
        <v>0</v>
      </c>
      <c r="AH23" s="6">
        <v>922500000</v>
      </c>
      <c r="AI23" s="6">
        <v>902627685</v>
      </c>
      <c r="AJ23" s="6">
        <v>10491000000</v>
      </c>
      <c r="AK23" s="6">
        <v>123159367796</v>
      </c>
      <c r="AL23" s="6">
        <v>0</v>
      </c>
      <c r="AM23" s="6">
        <v>18757540938</v>
      </c>
      <c r="AN23" s="6">
        <v>31200958474</v>
      </c>
      <c r="AO23" s="6">
        <v>72497203384</v>
      </c>
      <c r="AP23" s="6">
        <v>617565000</v>
      </c>
      <c r="AQ23" s="6">
        <v>86100000</v>
      </c>
      <c r="AR23" s="6">
        <v>14100000000</v>
      </c>
      <c r="AS23" s="6">
        <v>14100000000</v>
      </c>
      <c r="AT23" s="6">
        <v>244926336641</v>
      </c>
      <c r="AU23" s="6">
        <v>2436193366</v>
      </c>
      <c r="AV23" s="6">
        <v>242490143275</v>
      </c>
      <c r="AW23" s="31">
        <v>62223213157</v>
      </c>
      <c r="AX23" s="31">
        <v>62223213157</v>
      </c>
      <c r="AY23" s="31">
        <v>0</v>
      </c>
      <c r="AZ23" s="31">
        <v>0</v>
      </c>
      <c r="BA23" s="31">
        <v>0</v>
      </c>
      <c r="BB23" s="127">
        <v>0</v>
      </c>
      <c r="BC23" s="127">
        <v>0</v>
      </c>
      <c r="BD23" s="127">
        <v>0</v>
      </c>
      <c r="BE23" s="127">
        <v>0</v>
      </c>
      <c r="BF23" s="127">
        <v>0</v>
      </c>
      <c r="BG23" s="127">
        <v>0</v>
      </c>
      <c r="BH23" s="127">
        <v>0</v>
      </c>
      <c r="BI23" s="127">
        <v>0</v>
      </c>
      <c r="BJ23" s="128">
        <v>-62223213157</v>
      </c>
      <c r="BK23" s="128">
        <v>62223213157</v>
      </c>
      <c r="BL23" s="87">
        <v>0</v>
      </c>
      <c r="BM23" s="47">
        <v>1</v>
      </c>
      <c r="BN23" s="48">
        <v>0</v>
      </c>
      <c r="BO23" s="49"/>
      <c r="BP23" s="39">
        <v>1</v>
      </c>
    </row>
    <row r="24" spans="1:68" ht="15" customHeight="1" x14ac:dyDescent="0.25">
      <c r="A24" s="59" t="s">
        <v>15</v>
      </c>
      <c r="B24" s="3">
        <v>16</v>
      </c>
      <c r="C24" s="4">
        <v>16</v>
      </c>
      <c r="D24" s="8" t="s">
        <v>15</v>
      </c>
      <c r="E24" s="12" t="s">
        <v>894</v>
      </c>
      <c r="F24" s="92">
        <v>45657.499305555553</v>
      </c>
      <c r="G24" s="114">
        <v>961017279820</v>
      </c>
      <c r="H24" s="114">
        <v>136743500000</v>
      </c>
      <c r="I24" s="114">
        <v>9843000000</v>
      </c>
      <c r="J24" s="5">
        <v>4950500000</v>
      </c>
      <c r="K24" s="6">
        <v>2550000000</v>
      </c>
      <c r="L24" s="6">
        <v>119400000000</v>
      </c>
      <c r="M24" s="6">
        <v>812014050865</v>
      </c>
      <c r="N24" s="6">
        <v>789178595000</v>
      </c>
      <c r="O24" s="6">
        <v>37066109000</v>
      </c>
      <c r="P24" s="6">
        <v>0</v>
      </c>
      <c r="Q24" s="6">
        <v>159206462000</v>
      </c>
      <c r="R24" s="6">
        <v>0</v>
      </c>
      <c r="S24" s="6">
        <v>12081318000</v>
      </c>
      <c r="T24" s="6">
        <v>447774800000</v>
      </c>
      <c r="U24" s="6">
        <v>133049906000</v>
      </c>
      <c r="V24" s="6">
        <v>22835455865</v>
      </c>
      <c r="W24" s="6">
        <v>22835455865</v>
      </c>
      <c r="X24" s="6">
        <v>0</v>
      </c>
      <c r="Y24" s="6">
        <v>12259728955</v>
      </c>
      <c r="Z24" s="6">
        <v>0</v>
      </c>
      <c r="AA24" s="6">
        <v>0</v>
      </c>
      <c r="AB24" s="6">
        <v>12259728955</v>
      </c>
      <c r="AC24" s="5">
        <v>974917279820</v>
      </c>
      <c r="AD24" s="5">
        <v>658300641149</v>
      </c>
      <c r="AE24" s="5">
        <v>349501803740</v>
      </c>
      <c r="AF24" s="5">
        <v>287213257543</v>
      </c>
      <c r="AG24" s="6">
        <v>0</v>
      </c>
      <c r="AH24" s="6">
        <v>0</v>
      </c>
      <c r="AI24" s="6">
        <v>11471779866</v>
      </c>
      <c r="AJ24" s="6">
        <v>10113800000</v>
      </c>
      <c r="AK24" s="6">
        <v>112015952831</v>
      </c>
      <c r="AL24" s="6">
        <v>7506000000</v>
      </c>
      <c r="AM24" s="6">
        <v>17566196240</v>
      </c>
      <c r="AN24" s="6">
        <v>33487704933</v>
      </c>
      <c r="AO24" s="6">
        <v>51078763708</v>
      </c>
      <c r="AP24" s="6">
        <v>2377287950</v>
      </c>
      <c r="AQ24" s="6">
        <v>0</v>
      </c>
      <c r="AR24" s="6">
        <v>1250000000</v>
      </c>
      <c r="AS24" s="6">
        <v>1250000000</v>
      </c>
      <c r="AT24" s="6">
        <v>203350685840</v>
      </c>
      <c r="AU24" s="6">
        <v>0</v>
      </c>
      <c r="AV24" s="6">
        <v>203350685840</v>
      </c>
      <c r="AW24" s="31">
        <v>15000000000</v>
      </c>
      <c r="AX24" s="31">
        <v>15000000000</v>
      </c>
      <c r="AY24" s="31">
        <v>0</v>
      </c>
      <c r="AZ24" s="31">
        <v>0</v>
      </c>
      <c r="BA24" s="31">
        <v>0</v>
      </c>
      <c r="BB24" s="127">
        <v>0</v>
      </c>
      <c r="BC24" s="127">
        <v>0</v>
      </c>
      <c r="BD24" s="127">
        <v>1100000000</v>
      </c>
      <c r="BE24" s="127">
        <v>0</v>
      </c>
      <c r="BF24" s="127">
        <v>1100000000</v>
      </c>
      <c r="BG24" s="127">
        <v>0</v>
      </c>
      <c r="BH24" s="127">
        <v>0</v>
      </c>
      <c r="BI24" s="127">
        <v>0</v>
      </c>
      <c r="BJ24" s="128">
        <v>-13900000000</v>
      </c>
      <c r="BK24" s="128">
        <v>13900000000</v>
      </c>
      <c r="BL24" s="87">
        <v>0</v>
      </c>
      <c r="BM24" s="47">
        <v>1</v>
      </c>
      <c r="BN24" s="48">
        <v>0</v>
      </c>
      <c r="BO24" s="49"/>
      <c r="BP24" s="39">
        <v>1</v>
      </c>
    </row>
    <row r="25" spans="1:68" ht="15" customHeight="1" x14ac:dyDescent="0.25">
      <c r="A25" s="59" t="s">
        <v>16</v>
      </c>
      <c r="B25" s="3">
        <v>17</v>
      </c>
      <c r="C25" s="4">
        <v>17</v>
      </c>
      <c r="D25" s="8" t="s">
        <v>16</v>
      </c>
      <c r="E25" s="12" t="s">
        <v>895</v>
      </c>
      <c r="F25" s="92">
        <v>45657.525694444441</v>
      </c>
      <c r="G25" s="114">
        <v>2120314631939</v>
      </c>
      <c r="H25" s="114">
        <v>240995426702</v>
      </c>
      <c r="I25" s="114">
        <v>39170516899</v>
      </c>
      <c r="J25" s="5">
        <v>4197248080</v>
      </c>
      <c r="K25" s="6">
        <v>2429620214</v>
      </c>
      <c r="L25" s="6">
        <v>195198041509</v>
      </c>
      <c r="M25" s="6">
        <v>1845171073237</v>
      </c>
      <c r="N25" s="6">
        <v>1815338271000</v>
      </c>
      <c r="O25" s="6">
        <v>52322599000</v>
      </c>
      <c r="P25" s="6">
        <v>0</v>
      </c>
      <c r="Q25" s="6">
        <v>502708798000</v>
      </c>
      <c r="R25" s="6">
        <v>0</v>
      </c>
      <c r="S25" s="6">
        <v>21426448000</v>
      </c>
      <c r="T25" s="6">
        <v>915932549000</v>
      </c>
      <c r="U25" s="6">
        <v>322947877000</v>
      </c>
      <c r="V25" s="6">
        <v>29832802237</v>
      </c>
      <c r="W25" s="6">
        <v>29832802237</v>
      </c>
      <c r="X25" s="6">
        <v>0</v>
      </c>
      <c r="Y25" s="6">
        <v>34148132000</v>
      </c>
      <c r="Z25" s="6">
        <v>0</v>
      </c>
      <c r="AA25" s="6">
        <v>0</v>
      </c>
      <c r="AB25" s="6">
        <v>34148132000</v>
      </c>
      <c r="AC25" s="5">
        <v>2137280020659</v>
      </c>
      <c r="AD25" s="5">
        <v>1362430924562.3201</v>
      </c>
      <c r="AE25" s="5">
        <v>886263190322.31995</v>
      </c>
      <c r="AF25" s="5">
        <v>382075607813.26001</v>
      </c>
      <c r="AG25" s="5">
        <v>0</v>
      </c>
      <c r="AH25" s="5">
        <v>487500000</v>
      </c>
      <c r="AI25" s="5">
        <v>84527369578.739899</v>
      </c>
      <c r="AJ25" s="5">
        <v>9077256848</v>
      </c>
      <c r="AK25" s="5">
        <v>168189844233.67999</v>
      </c>
      <c r="AL25" s="5">
        <v>1250000000</v>
      </c>
      <c r="AM25" s="5">
        <v>30062302805.080002</v>
      </c>
      <c r="AN25" s="5">
        <v>49406328177.599998</v>
      </c>
      <c r="AO25" s="5">
        <v>86211770251</v>
      </c>
      <c r="AP25" s="5">
        <v>1259443000</v>
      </c>
      <c r="AQ25" s="5">
        <v>0</v>
      </c>
      <c r="AR25" s="5">
        <v>8000000000</v>
      </c>
      <c r="AS25" s="5">
        <v>8000000000</v>
      </c>
      <c r="AT25" s="5">
        <v>598659251863</v>
      </c>
      <c r="AU25" s="5">
        <v>2899453863</v>
      </c>
      <c r="AV25" s="5">
        <v>595759798000</v>
      </c>
      <c r="AW25" s="31">
        <v>16965388720</v>
      </c>
      <c r="AX25" s="31">
        <v>16965388720</v>
      </c>
      <c r="AY25" s="31">
        <v>0</v>
      </c>
      <c r="AZ25" s="31">
        <v>0</v>
      </c>
      <c r="BA25" s="31">
        <v>0</v>
      </c>
      <c r="BB25" s="127">
        <v>0</v>
      </c>
      <c r="BC25" s="127">
        <v>0</v>
      </c>
      <c r="BD25" s="127">
        <v>0</v>
      </c>
      <c r="BE25" s="127">
        <v>0</v>
      </c>
      <c r="BF25" s="127">
        <v>0</v>
      </c>
      <c r="BG25" s="127">
        <v>0</v>
      </c>
      <c r="BH25" s="127">
        <v>0</v>
      </c>
      <c r="BI25" s="127">
        <v>0</v>
      </c>
      <c r="BJ25" s="128">
        <v>-16965388720</v>
      </c>
      <c r="BK25" s="128">
        <v>16965388720</v>
      </c>
      <c r="BL25" s="87">
        <v>0</v>
      </c>
      <c r="BM25" s="47">
        <v>1</v>
      </c>
      <c r="BN25" s="48">
        <v>0</v>
      </c>
      <c r="BO25" s="49"/>
      <c r="BP25" s="39">
        <v>1</v>
      </c>
    </row>
    <row r="26" spans="1:68" ht="15" customHeight="1" x14ac:dyDescent="0.25">
      <c r="A26" s="59" t="s">
        <v>17</v>
      </c>
      <c r="B26" s="3">
        <v>18</v>
      </c>
      <c r="C26" s="4">
        <v>18</v>
      </c>
      <c r="D26" s="8" t="s">
        <v>17</v>
      </c>
      <c r="E26" s="12" t="s">
        <v>896</v>
      </c>
      <c r="F26" s="92">
        <v>45657</v>
      </c>
      <c r="G26" s="114">
        <v>893838415583.84998</v>
      </c>
      <c r="H26" s="114">
        <v>87855351068.850006</v>
      </c>
      <c r="I26" s="114">
        <v>5765000000</v>
      </c>
      <c r="J26" s="5">
        <v>9442260400</v>
      </c>
      <c r="K26" s="6">
        <v>5000000000</v>
      </c>
      <c r="L26" s="6">
        <v>67648090668.849998</v>
      </c>
      <c r="M26" s="6">
        <v>795554516288</v>
      </c>
      <c r="N26" s="6">
        <v>766638754000</v>
      </c>
      <c r="O26" s="6">
        <v>38154584000</v>
      </c>
      <c r="P26" s="6">
        <v>0</v>
      </c>
      <c r="Q26" s="6">
        <v>102841865000</v>
      </c>
      <c r="R26" s="6">
        <v>0</v>
      </c>
      <c r="S26" s="6">
        <v>14072005000</v>
      </c>
      <c r="T26" s="6">
        <v>467355461000</v>
      </c>
      <c r="U26" s="6">
        <v>144214839000</v>
      </c>
      <c r="V26" s="6">
        <v>28915762288</v>
      </c>
      <c r="W26" s="6">
        <v>28741762288</v>
      </c>
      <c r="X26" s="6">
        <v>174000000</v>
      </c>
      <c r="Y26" s="6">
        <v>10428548227</v>
      </c>
      <c r="Z26" s="6">
        <v>0</v>
      </c>
      <c r="AA26" s="6">
        <v>0</v>
      </c>
      <c r="AB26" s="6">
        <v>10428548227</v>
      </c>
      <c r="AC26" s="5">
        <v>926315680000.6499</v>
      </c>
      <c r="AD26" s="5">
        <v>626895457004.10999</v>
      </c>
      <c r="AE26" s="5">
        <v>383443701937.25</v>
      </c>
      <c r="AF26" s="5">
        <v>223797183463.85999</v>
      </c>
      <c r="AG26" s="6">
        <v>0</v>
      </c>
      <c r="AH26" s="6">
        <v>1000000000</v>
      </c>
      <c r="AI26" s="6">
        <v>4157985069</v>
      </c>
      <c r="AJ26" s="6">
        <v>14496586534</v>
      </c>
      <c r="AK26" s="6">
        <v>97756815743.229996</v>
      </c>
      <c r="AL26" s="6">
        <v>0</v>
      </c>
      <c r="AM26" s="6">
        <v>14967400414.23</v>
      </c>
      <c r="AN26" s="6">
        <v>1621901500</v>
      </c>
      <c r="AO26" s="6">
        <v>74217185036</v>
      </c>
      <c r="AP26" s="6">
        <v>6950328793</v>
      </c>
      <c r="AQ26" s="6">
        <v>0</v>
      </c>
      <c r="AR26" s="6">
        <v>48118345349.309998</v>
      </c>
      <c r="AS26" s="6">
        <v>48118345349.309998</v>
      </c>
      <c r="AT26" s="6">
        <v>153545061904</v>
      </c>
      <c r="AU26" s="6">
        <v>2871709804</v>
      </c>
      <c r="AV26" s="6">
        <v>150673352100</v>
      </c>
      <c r="AW26" s="31">
        <v>32977264416.799999</v>
      </c>
      <c r="AX26" s="31">
        <v>32977264416.799999</v>
      </c>
      <c r="AY26" s="31">
        <v>0</v>
      </c>
      <c r="AZ26" s="31">
        <v>0</v>
      </c>
      <c r="BA26" s="31">
        <v>0</v>
      </c>
      <c r="BB26" s="127">
        <v>0</v>
      </c>
      <c r="BC26" s="127">
        <v>0</v>
      </c>
      <c r="BD26" s="127">
        <v>500000000</v>
      </c>
      <c r="BE26" s="127">
        <v>0</v>
      </c>
      <c r="BF26" s="127">
        <v>500000000</v>
      </c>
      <c r="BG26" s="127">
        <v>0</v>
      </c>
      <c r="BH26" s="127">
        <v>0</v>
      </c>
      <c r="BI26" s="127">
        <v>0</v>
      </c>
      <c r="BJ26" s="128">
        <v>-32477264416.799927</v>
      </c>
      <c r="BK26" s="128">
        <v>32477264416.799999</v>
      </c>
      <c r="BL26" s="87">
        <v>7.2479248046875E-5</v>
      </c>
      <c r="BM26" s="47">
        <v>1</v>
      </c>
      <c r="BN26" s="48">
        <v>0</v>
      </c>
      <c r="BO26" s="49"/>
      <c r="BP26" s="39">
        <v>1</v>
      </c>
    </row>
    <row r="27" spans="1:68" ht="15" customHeight="1" x14ac:dyDescent="0.25">
      <c r="A27" s="59" t="s">
        <v>18</v>
      </c>
      <c r="B27" s="3">
        <v>19</v>
      </c>
      <c r="C27" s="4">
        <v>19</v>
      </c>
      <c r="D27" s="8" t="s">
        <v>18</v>
      </c>
      <c r="E27" s="12" t="s">
        <v>890</v>
      </c>
      <c r="F27" s="92" t="s">
        <v>890</v>
      </c>
      <c r="G27" s="114">
        <v>0</v>
      </c>
      <c r="H27" s="114">
        <v>0</v>
      </c>
      <c r="I27" s="114">
        <v>0</v>
      </c>
      <c r="J27" s="5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5">
        <v>0</v>
      </c>
      <c r="AD27" s="5">
        <v>0</v>
      </c>
      <c r="AE27" s="5">
        <v>0</v>
      </c>
      <c r="AF27" s="5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31">
        <v>0</v>
      </c>
      <c r="AX27" s="31">
        <v>0</v>
      </c>
      <c r="AY27" s="31">
        <v>0</v>
      </c>
      <c r="AZ27" s="31">
        <v>0</v>
      </c>
      <c r="BA27" s="31">
        <v>0</v>
      </c>
      <c r="BB27" s="127">
        <v>0</v>
      </c>
      <c r="BC27" s="127">
        <v>0</v>
      </c>
      <c r="BD27" s="127">
        <v>0</v>
      </c>
      <c r="BE27" s="127">
        <v>0</v>
      </c>
      <c r="BF27" s="127">
        <v>0</v>
      </c>
      <c r="BG27" s="127">
        <v>0</v>
      </c>
      <c r="BH27" s="127">
        <v>0</v>
      </c>
      <c r="BI27" s="127">
        <v>0</v>
      </c>
      <c r="BJ27" s="128">
        <v>0</v>
      </c>
      <c r="BK27" s="128">
        <v>0</v>
      </c>
      <c r="BL27" s="87">
        <v>0</v>
      </c>
      <c r="BM27" s="47">
        <v>0</v>
      </c>
      <c r="BN27" s="48">
        <v>0</v>
      </c>
      <c r="BO27" s="49"/>
      <c r="BP27" s="39">
        <v>0</v>
      </c>
    </row>
    <row r="28" spans="1:68" ht="15" customHeight="1" x14ac:dyDescent="0.25">
      <c r="A28" s="59" t="s">
        <v>19</v>
      </c>
      <c r="B28" s="3">
        <v>20</v>
      </c>
      <c r="C28" s="4">
        <v>20</v>
      </c>
      <c r="D28" s="8" t="s">
        <v>19</v>
      </c>
      <c r="E28" s="12" t="s">
        <v>897</v>
      </c>
      <c r="F28" s="92">
        <v>45657.411805555559</v>
      </c>
      <c r="G28" s="114">
        <v>1469160993273</v>
      </c>
      <c r="H28" s="114">
        <v>403774206214</v>
      </c>
      <c r="I28" s="114">
        <v>200599971256</v>
      </c>
      <c r="J28" s="5">
        <v>29638361674</v>
      </c>
      <c r="K28" s="6">
        <v>4213009121</v>
      </c>
      <c r="L28" s="6">
        <v>169322864163</v>
      </c>
      <c r="M28" s="6">
        <v>1049125296779</v>
      </c>
      <c r="N28" s="6">
        <v>1022179369100</v>
      </c>
      <c r="O28" s="6">
        <v>55719859100</v>
      </c>
      <c r="P28" s="6">
        <v>0</v>
      </c>
      <c r="Q28" s="6">
        <v>78956127000</v>
      </c>
      <c r="R28" s="6">
        <v>15527812000</v>
      </c>
      <c r="S28" s="6">
        <v>42516738000</v>
      </c>
      <c r="T28" s="6">
        <v>603765164000</v>
      </c>
      <c r="U28" s="6">
        <v>225693669000</v>
      </c>
      <c r="V28" s="6">
        <v>26945927679</v>
      </c>
      <c r="W28" s="6">
        <v>26945927679</v>
      </c>
      <c r="X28" s="6">
        <v>0</v>
      </c>
      <c r="Y28" s="6">
        <v>16261490280</v>
      </c>
      <c r="Z28" s="6">
        <v>0</v>
      </c>
      <c r="AA28" s="6">
        <v>0</v>
      </c>
      <c r="AB28" s="6">
        <v>16261490280</v>
      </c>
      <c r="AC28" s="5">
        <v>1476360993273</v>
      </c>
      <c r="AD28" s="5">
        <v>1173900119279</v>
      </c>
      <c r="AE28" s="5">
        <v>568374003483</v>
      </c>
      <c r="AF28" s="5">
        <v>559092799816</v>
      </c>
      <c r="AG28" s="6">
        <v>1600000000</v>
      </c>
      <c r="AH28" s="6">
        <v>1460000000</v>
      </c>
      <c r="AI28" s="6">
        <v>39656505980</v>
      </c>
      <c r="AJ28" s="6">
        <v>3716810000</v>
      </c>
      <c r="AK28" s="6">
        <v>155146206009</v>
      </c>
      <c r="AL28" s="6">
        <v>1731000000</v>
      </c>
      <c r="AM28" s="6">
        <v>66387819417</v>
      </c>
      <c r="AN28" s="6">
        <v>61244462442</v>
      </c>
      <c r="AO28" s="6">
        <v>21867330350</v>
      </c>
      <c r="AP28" s="6">
        <v>3915593800</v>
      </c>
      <c r="AQ28" s="6">
        <v>0</v>
      </c>
      <c r="AR28" s="6">
        <v>500000000</v>
      </c>
      <c r="AS28" s="6">
        <v>500000000</v>
      </c>
      <c r="AT28" s="6">
        <v>146814667985</v>
      </c>
      <c r="AU28" s="6">
        <v>3145350785</v>
      </c>
      <c r="AV28" s="6">
        <v>143669317200</v>
      </c>
      <c r="AW28" s="31">
        <v>10000000000</v>
      </c>
      <c r="AX28" s="31">
        <v>10000000000</v>
      </c>
      <c r="AY28" s="31">
        <v>0</v>
      </c>
      <c r="AZ28" s="31">
        <v>0</v>
      </c>
      <c r="BA28" s="31">
        <v>0</v>
      </c>
      <c r="BB28" s="127">
        <v>0</v>
      </c>
      <c r="BC28" s="127">
        <v>0</v>
      </c>
      <c r="BD28" s="127">
        <v>2800000000</v>
      </c>
      <c r="BE28" s="127">
        <v>0</v>
      </c>
      <c r="BF28" s="127">
        <v>0</v>
      </c>
      <c r="BG28" s="127">
        <v>2800000000</v>
      </c>
      <c r="BH28" s="127">
        <v>0</v>
      </c>
      <c r="BI28" s="127">
        <v>0</v>
      </c>
      <c r="BJ28" s="128">
        <v>-7200000000</v>
      </c>
      <c r="BK28" s="128">
        <v>7200000000</v>
      </c>
      <c r="BL28" s="87">
        <v>0</v>
      </c>
      <c r="BM28" s="47">
        <v>1</v>
      </c>
      <c r="BN28" s="48">
        <v>0</v>
      </c>
      <c r="BO28" s="49"/>
      <c r="BP28" s="39">
        <v>1</v>
      </c>
    </row>
    <row r="29" spans="1:68" ht="15" customHeight="1" x14ac:dyDescent="0.25">
      <c r="A29" s="59" t="s">
        <v>20</v>
      </c>
      <c r="B29" s="3">
        <v>21</v>
      </c>
      <c r="C29" s="4">
        <v>21</v>
      </c>
      <c r="D29" s="8" t="s">
        <v>20</v>
      </c>
      <c r="E29" s="12" t="s">
        <v>886</v>
      </c>
      <c r="F29" s="92">
        <v>45671.275694444441</v>
      </c>
      <c r="G29" s="114">
        <v>822149476344</v>
      </c>
      <c r="H29" s="114">
        <v>80895025543</v>
      </c>
      <c r="I29" s="114">
        <v>50871365493</v>
      </c>
      <c r="J29" s="5">
        <v>3451500000</v>
      </c>
      <c r="K29" s="6">
        <v>15500000000</v>
      </c>
      <c r="L29" s="6">
        <v>11072160050</v>
      </c>
      <c r="M29" s="6">
        <v>727907832958</v>
      </c>
      <c r="N29" s="6">
        <v>697608856000</v>
      </c>
      <c r="O29" s="6">
        <v>35636650000</v>
      </c>
      <c r="P29" s="6">
        <v>0</v>
      </c>
      <c r="Q29" s="6">
        <v>60814139000</v>
      </c>
      <c r="R29" s="6">
        <v>7385226000</v>
      </c>
      <c r="S29" s="6">
        <v>20977415000</v>
      </c>
      <c r="T29" s="6">
        <v>468844911000</v>
      </c>
      <c r="U29" s="6">
        <v>103950515000</v>
      </c>
      <c r="V29" s="6">
        <v>30298976958</v>
      </c>
      <c r="W29" s="6">
        <v>30298976958</v>
      </c>
      <c r="X29" s="6">
        <v>0</v>
      </c>
      <c r="Y29" s="6">
        <v>13346617843</v>
      </c>
      <c r="Z29" s="6">
        <v>0</v>
      </c>
      <c r="AA29" s="6">
        <v>0</v>
      </c>
      <c r="AB29" s="6">
        <v>13346617843</v>
      </c>
      <c r="AC29" s="5">
        <v>833801374315</v>
      </c>
      <c r="AD29" s="5">
        <v>630482353960</v>
      </c>
      <c r="AE29" s="5">
        <v>404519983386</v>
      </c>
      <c r="AF29" s="5">
        <v>187294160840</v>
      </c>
      <c r="AG29" s="6">
        <v>0</v>
      </c>
      <c r="AH29" s="6">
        <v>1005000000</v>
      </c>
      <c r="AI29" s="6">
        <v>16282039744</v>
      </c>
      <c r="AJ29" s="6">
        <v>21381169990</v>
      </c>
      <c r="AK29" s="6">
        <v>76604262935</v>
      </c>
      <c r="AL29" s="6">
        <v>0</v>
      </c>
      <c r="AM29" s="6">
        <v>24253740216</v>
      </c>
      <c r="AN29" s="6">
        <v>21805390829</v>
      </c>
      <c r="AO29" s="6">
        <v>23335973890</v>
      </c>
      <c r="AP29" s="6">
        <v>7209158000</v>
      </c>
      <c r="AQ29" s="6">
        <v>0</v>
      </c>
      <c r="AR29" s="6">
        <v>2000000000</v>
      </c>
      <c r="AS29" s="6">
        <v>2000000000</v>
      </c>
      <c r="AT29" s="6">
        <v>124714757420</v>
      </c>
      <c r="AU29" s="6">
        <v>7673581619</v>
      </c>
      <c r="AV29" s="6">
        <v>117041175801</v>
      </c>
      <c r="AW29" s="31">
        <v>12651897971</v>
      </c>
      <c r="AX29" s="31">
        <v>12651897971</v>
      </c>
      <c r="AY29" s="31">
        <v>0</v>
      </c>
      <c r="AZ29" s="31">
        <v>0</v>
      </c>
      <c r="BA29" s="31">
        <v>0</v>
      </c>
      <c r="BB29" s="127">
        <v>0</v>
      </c>
      <c r="BC29" s="127">
        <v>0</v>
      </c>
      <c r="BD29" s="127">
        <v>1000000000</v>
      </c>
      <c r="BE29" s="127">
        <v>0</v>
      </c>
      <c r="BF29" s="127">
        <v>1000000000</v>
      </c>
      <c r="BG29" s="127">
        <v>0</v>
      </c>
      <c r="BH29" s="127">
        <v>0</v>
      </c>
      <c r="BI29" s="127">
        <v>0</v>
      </c>
      <c r="BJ29" s="128">
        <v>-11651897971</v>
      </c>
      <c r="BK29" s="128">
        <v>11651897971</v>
      </c>
      <c r="BL29" s="87">
        <v>0</v>
      </c>
      <c r="BM29" s="47">
        <v>0</v>
      </c>
      <c r="BN29" s="48">
        <v>1</v>
      </c>
      <c r="BO29" s="49"/>
      <c r="BP29" s="39">
        <v>1</v>
      </c>
    </row>
    <row r="30" spans="1:68" ht="15" customHeight="1" x14ac:dyDescent="0.25">
      <c r="A30" s="59" t="s">
        <v>21</v>
      </c>
      <c r="B30" s="3">
        <v>22</v>
      </c>
      <c r="C30" s="4">
        <v>22</v>
      </c>
      <c r="D30" s="8" t="s">
        <v>21</v>
      </c>
      <c r="E30" s="12" t="s">
        <v>889</v>
      </c>
      <c r="F30" s="92">
        <v>45657.675000000003</v>
      </c>
      <c r="G30" s="114">
        <v>580746670626</v>
      </c>
      <c r="H30" s="114">
        <v>62677684772</v>
      </c>
      <c r="I30" s="114">
        <v>12968107998</v>
      </c>
      <c r="J30" s="5">
        <v>26898020000</v>
      </c>
      <c r="K30" s="6">
        <v>1452242234</v>
      </c>
      <c r="L30" s="6">
        <v>21359314540</v>
      </c>
      <c r="M30" s="6">
        <v>515482380211</v>
      </c>
      <c r="N30" s="6">
        <v>497675340000</v>
      </c>
      <c r="O30" s="6">
        <v>30667402000</v>
      </c>
      <c r="P30" s="6">
        <v>0</v>
      </c>
      <c r="Q30" s="6">
        <v>15258298000</v>
      </c>
      <c r="R30" s="6">
        <v>13677689000</v>
      </c>
      <c r="S30" s="6">
        <v>9747377000</v>
      </c>
      <c r="T30" s="6">
        <v>373726120000</v>
      </c>
      <c r="U30" s="6">
        <v>54598454000</v>
      </c>
      <c r="V30" s="6">
        <v>17807040211</v>
      </c>
      <c r="W30" s="6">
        <v>17807040211</v>
      </c>
      <c r="X30" s="6">
        <v>0</v>
      </c>
      <c r="Y30" s="6">
        <v>2586605643</v>
      </c>
      <c r="Z30" s="6">
        <v>0</v>
      </c>
      <c r="AA30" s="6">
        <v>0</v>
      </c>
      <c r="AB30" s="6">
        <v>2586605643</v>
      </c>
      <c r="AC30" s="5">
        <v>598246670626</v>
      </c>
      <c r="AD30" s="5">
        <v>489091576115</v>
      </c>
      <c r="AE30" s="5">
        <v>274339109845</v>
      </c>
      <c r="AF30" s="5">
        <v>197183413546</v>
      </c>
      <c r="AG30" s="6">
        <v>0</v>
      </c>
      <c r="AH30" s="6">
        <v>1630012000</v>
      </c>
      <c r="AI30" s="6">
        <v>8508787724</v>
      </c>
      <c r="AJ30" s="6">
        <v>7430253000</v>
      </c>
      <c r="AK30" s="6">
        <v>51467379861</v>
      </c>
      <c r="AL30" s="6">
        <v>0</v>
      </c>
      <c r="AM30" s="6">
        <v>14322983763</v>
      </c>
      <c r="AN30" s="6">
        <v>28239239098</v>
      </c>
      <c r="AO30" s="6">
        <v>8662157000</v>
      </c>
      <c r="AP30" s="6">
        <v>243000000</v>
      </c>
      <c r="AQ30" s="6">
        <v>0</v>
      </c>
      <c r="AR30" s="6">
        <v>2100000000</v>
      </c>
      <c r="AS30" s="6">
        <v>2100000000</v>
      </c>
      <c r="AT30" s="6">
        <v>55587714650</v>
      </c>
      <c r="AU30" s="6">
        <v>989802750</v>
      </c>
      <c r="AV30" s="6">
        <v>54597911900</v>
      </c>
      <c r="AW30" s="31">
        <v>18000000000</v>
      </c>
      <c r="AX30" s="31">
        <v>18000000000</v>
      </c>
      <c r="AY30" s="31">
        <v>0</v>
      </c>
      <c r="AZ30" s="31">
        <v>0</v>
      </c>
      <c r="BA30" s="31">
        <v>0</v>
      </c>
      <c r="BB30" s="127">
        <v>0</v>
      </c>
      <c r="BC30" s="127">
        <v>0</v>
      </c>
      <c r="BD30" s="127">
        <v>500000000</v>
      </c>
      <c r="BE30" s="127">
        <v>0</v>
      </c>
      <c r="BF30" s="127">
        <v>500000000</v>
      </c>
      <c r="BG30" s="127">
        <v>0</v>
      </c>
      <c r="BH30" s="127">
        <v>0</v>
      </c>
      <c r="BI30" s="127">
        <v>0</v>
      </c>
      <c r="BJ30" s="128">
        <v>-17500000000</v>
      </c>
      <c r="BK30" s="128">
        <v>17500000000</v>
      </c>
      <c r="BL30" s="87">
        <v>0</v>
      </c>
      <c r="BM30" s="47">
        <v>1</v>
      </c>
      <c r="BN30" s="48">
        <v>0</v>
      </c>
      <c r="BO30" s="49"/>
      <c r="BP30" s="39">
        <v>1</v>
      </c>
    </row>
    <row r="31" spans="1:68" ht="15" customHeight="1" x14ac:dyDescent="0.25">
      <c r="A31" s="59" t="s">
        <v>22</v>
      </c>
      <c r="B31" s="3">
        <v>23</v>
      </c>
      <c r="C31" s="4">
        <v>23</v>
      </c>
      <c r="D31" s="8" t="s">
        <v>22</v>
      </c>
      <c r="E31" s="12" t="s">
        <v>890</v>
      </c>
      <c r="F31" s="92" t="s">
        <v>890</v>
      </c>
      <c r="G31" s="114">
        <v>0</v>
      </c>
      <c r="H31" s="114">
        <v>0</v>
      </c>
      <c r="I31" s="114">
        <v>0</v>
      </c>
      <c r="J31" s="5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5">
        <v>0</v>
      </c>
      <c r="AD31" s="5">
        <v>0</v>
      </c>
      <c r="AE31" s="5">
        <v>0</v>
      </c>
      <c r="AF31" s="5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31">
        <v>0</v>
      </c>
      <c r="AX31" s="31">
        <v>0</v>
      </c>
      <c r="AY31" s="31">
        <v>0</v>
      </c>
      <c r="AZ31" s="31">
        <v>0</v>
      </c>
      <c r="BA31" s="31">
        <v>0</v>
      </c>
      <c r="BB31" s="127">
        <v>0</v>
      </c>
      <c r="BC31" s="127">
        <v>0</v>
      </c>
      <c r="BD31" s="127">
        <v>0</v>
      </c>
      <c r="BE31" s="127">
        <v>0</v>
      </c>
      <c r="BF31" s="127">
        <v>0</v>
      </c>
      <c r="BG31" s="127">
        <v>0</v>
      </c>
      <c r="BH31" s="127">
        <v>0</v>
      </c>
      <c r="BI31" s="127">
        <v>0</v>
      </c>
      <c r="BJ31" s="128">
        <v>0</v>
      </c>
      <c r="BK31" s="128">
        <v>0</v>
      </c>
      <c r="BL31" s="87">
        <v>0</v>
      </c>
      <c r="BM31" s="47">
        <v>0</v>
      </c>
      <c r="BN31" s="48">
        <v>0</v>
      </c>
      <c r="BO31" s="49"/>
      <c r="BP31" s="39">
        <v>0</v>
      </c>
    </row>
    <row r="32" spans="1:68" ht="15" customHeight="1" x14ac:dyDescent="0.25">
      <c r="B32" s="13" t="s">
        <v>560</v>
      </c>
      <c r="C32" s="14" t="s">
        <v>560</v>
      </c>
      <c r="D32" s="15" t="s">
        <v>561</v>
      </c>
      <c r="E32" s="16"/>
      <c r="F32" s="93"/>
      <c r="G32" s="115">
        <v>21765416034486.051</v>
      </c>
      <c r="H32" s="115">
        <v>2425933446367.8501</v>
      </c>
      <c r="I32" s="115">
        <v>615842571613</v>
      </c>
      <c r="J32" s="115">
        <v>169361333508</v>
      </c>
      <c r="K32" s="115">
        <v>73578244249</v>
      </c>
      <c r="L32" s="115">
        <v>1567151296997.8501</v>
      </c>
      <c r="M32" s="115">
        <v>19017453926254.199</v>
      </c>
      <c r="N32" s="115">
        <v>18531418912762</v>
      </c>
      <c r="O32" s="115">
        <v>691026199000</v>
      </c>
      <c r="P32" s="115">
        <v>0</v>
      </c>
      <c r="Q32" s="115">
        <v>3926156111000</v>
      </c>
      <c r="R32" s="115">
        <v>21105403000</v>
      </c>
      <c r="S32" s="115">
        <v>510499584081</v>
      </c>
      <c r="T32" s="115">
        <v>9890088645000</v>
      </c>
      <c r="U32" s="115">
        <v>3492542970681</v>
      </c>
      <c r="V32" s="115">
        <v>486035013492.19995</v>
      </c>
      <c r="W32" s="115">
        <v>485405013492.19995</v>
      </c>
      <c r="X32" s="115">
        <v>630000000</v>
      </c>
      <c r="Y32" s="115">
        <v>322028661864</v>
      </c>
      <c r="Z32" s="115">
        <v>1057970000</v>
      </c>
      <c r="AA32" s="115">
        <v>0</v>
      </c>
      <c r="AB32" s="115">
        <v>320970691864</v>
      </c>
      <c r="AC32" s="115">
        <v>22338078366149.461</v>
      </c>
      <c r="AD32" s="115">
        <v>14614295242382.229</v>
      </c>
      <c r="AE32" s="115">
        <v>9082173696004.3516</v>
      </c>
      <c r="AF32" s="115">
        <v>4765608162076.3398</v>
      </c>
      <c r="AG32" s="115">
        <v>0</v>
      </c>
      <c r="AH32" s="115">
        <v>8629980800</v>
      </c>
      <c r="AI32" s="115">
        <v>546971844496.53979</v>
      </c>
      <c r="AJ32" s="115">
        <v>210911559005</v>
      </c>
      <c r="AK32" s="115">
        <v>2405032684292.9199</v>
      </c>
      <c r="AL32" s="115">
        <v>17383900000</v>
      </c>
      <c r="AM32" s="115">
        <v>538214020405.88995</v>
      </c>
      <c r="AN32" s="115">
        <v>521007178361.09998</v>
      </c>
      <c r="AO32" s="115">
        <v>1279825595783.9299</v>
      </c>
      <c r="AP32" s="115">
        <v>44591889742</v>
      </c>
      <c r="AQ32" s="115">
        <v>4010100000</v>
      </c>
      <c r="AR32" s="115">
        <v>213669889458.31</v>
      </c>
      <c r="AS32" s="115">
        <v>213669889458.31</v>
      </c>
      <c r="AT32" s="115">
        <v>5105080550016</v>
      </c>
      <c r="AU32" s="115">
        <v>66329939961</v>
      </c>
      <c r="AV32" s="115">
        <v>5038750610055</v>
      </c>
      <c r="AW32" s="115">
        <v>598325992863.41003</v>
      </c>
      <c r="AX32" s="115">
        <v>598325992863.41003</v>
      </c>
      <c r="AY32" s="115">
        <v>0</v>
      </c>
      <c r="AZ32" s="115">
        <v>0</v>
      </c>
      <c r="BA32" s="115">
        <v>0</v>
      </c>
      <c r="BB32" s="115">
        <v>0</v>
      </c>
      <c r="BC32" s="115">
        <v>0</v>
      </c>
      <c r="BD32" s="115">
        <v>25663661200</v>
      </c>
      <c r="BE32" s="115">
        <v>0</v>
      </c>
      <c r="BF32" s="115">
        <v>9100000000</v>
      </c>
      <c r="BG32" s="115">
        <v>16563661200</v>
      </c>
      <c r="BH32" s="115">
        <v>0</v>
      </c>
      <c r="BI32" s="115">
        <v>0</v>
      </c>
      <c r="BJ32" s="88">
        <v>-572662331663.40979</v>
      </c>
      <c r="BK32" s="88">
        <v>572662331663.41003</v>
      </c>
      <c r="BL32" s="88">
        <v>1.94549560546875E-4</v>
      </c>
      <c r="BM32" s="50">
        <v>10</v>
      </c>
      <c r="BN32" s="50">
        <v>5</v>
      </c>
      <c r="BO32" s="50"/>
    </row>
    <row r="33" spans="1:68" ht="15" customHeight="1" x14ac:dyDescent="0.25">
      <c r="B33" s="13" t="s">
        <v>562</v>
      </c>
      <c r="C33" s="14" t="s">
        <v>562</v>
      </c>
      <c r="D33" s="15" t="s">
        <v>563</v>
      </c>
      <c r="E33" s="16"/>
      <c r="F33" s="93"/>
      <c r="G33" s="115">
        <v>2872057140243</v>
      </c>
      <c r="H33" s="115">
        <v>547346916529</v>
      </c>
      <c r="I33" s="115">
        <v>264439444747</v>
      </c>
      <c r="J33" s="115">
        <v>59987881674</v>
      </c>
      <c r="K33" s="115">
        <v>21165251355</v>
      </c>
      <c r="L33" s="115">
        <v>201754338753</v>
      </c>
      <c r="M33" s="115">
        <v>2292515509948</v>
      </c>
      <c r="N33" s="115">
        <v>2217463565100</v>
      </c>
      <c r="O33" s="115">
        <v>122023911100</v>
      </c>
      <c r="P33" s="115">
        <v>0</v>
      </c>
      <c r="Q33" s="115">
        <v>155028564000</v>
      </c>
      <c r="R33" s="115">
        <v>36590727000</v>
      </c>
      <c r="S33" s="115">
        <v>73241530000</v>
      </c>
      <c r="T33" s="115">
        <v>1446336195000</v>
      </c>
      <c r="U33" s="115">
        <v>384242638000</v>
      </c>
      <c r="V33" s="115">
        <v>75051944848</v>
      </c>
      <c r="W33" s="115">
        <v>75051944848</v>
      </c>
      <c r="X33" s="115">
        <v>0</v>
      </c>
      <c r="Y33" s="115">
        <v>32194713766</v>
      </c>
      <c r="Z33" s="115">
        <v>0</v>
      </c>
      <c r="AA33" s="115">
        <v>0</v>
      </c>
      <c r="AB33" s="115">
        <v>32194713766</v>
      </c>
      <c r="AC33" s="115">
        <v>2908409038214</v>
      </c>
      <c r="AD33" s="115">
        <v>2293474049354</v>
      </c>
      <c r="AE33" s="115">
        <v>1247233096714</v>
      </c>
      <c r="AF33" s="115">
        <v>943570374202</v>
      </c>
      <c r="AG33" s="115">
        <v>1600000000</v>
      </c>
      <c r="AH33" s="115">
        <v>4095012000</v>
      </c>
      <c r="AI33" s="115">
        <v>64447333448</v>
      </c>
      <c r="AJ33" s="115">
        <v>32528232990</v>
      </c>
      <c r="AK33" s="115">
        <v>283217848805</v>
      </c>
      <c r="AL33" s="115">
        <v>1731000000</v>
      </c>
      <c r="AM33" s="115">
        <v>104964543396</v>
      </c>
      <c r="AN33" s="115">
        <v>111289092369</v>
      </c>
      <c r="AO33" s="115">
        <v>53865461240</v>
      </c>
      <c r="AP33" s="115">
        <v>11367751800</v>
      </c>
      <c r="AQ33" s="115">
        <v>0</v>
      </c>
      <c r="AR33" s="115">
        <v>4600000000</v>
      </c>
      <c r="AS33" s="115">
        <v>4600000000</v>
      </c>
      <c r="AT33" s="115">
        <v>327117140055</v>
      </c>
      <c r="AU33" s="115">
        <v>11808735154</v>
      </c>
      <c r="AV33" s="115">
        <v>315308404901</v>
      </c>
      <c r="AW33" s="115">
        <v>40651897971</v>
      </c>
      <c r="AX33" s="115">
        <v>40651897971</v>
      </c>
      <c r="AY33" s="115">
        <v>0</v>
      </c>
      <c r="AZ33" s="115">
        <v>0</v>
      </c>
      <c r="BA33" s="115">
        <v>0</v>
      </c>
      <c r="BB33" s="115">
        <v>0</v>
      </c>
      <c r="BC33" s="115">
        <v>0</v>
      </c>
      <c r="BD33" s="115">
        <v>4300000000</v>
      </c>
      <c r="BE33" s="115">
        <v>0</v>
      </c>
      <c r="BF33" s="115">
        <v>1500000000</v>
      </c>
      <c r="BG33" s="115">
        <v>2800000000</v>
      </c>
      <c r="BH33" s="115">
        <v>0</v>
      </c>
      <c r="BI33" s="115">
        <v>0</v>
      </c>
      <c r="BJ33" s="88">
        <v>-36351897971</v>
      </c>
      <c r="BK33" s="88">
        <v>36351897971</v>
      </c>
      <c r="BL33" s="88">
        <v>0</v>
      </c>
      <c r="BM33" s="50">
        <v>2</v>
      </c>
      <c r="BN33" s="50">
        <v>1</v>
      </c>
      <c r="BO33" s="50"/>
    </row>
    <row r="34" spans="1:68" ht="15" customHeight="1" x14ac:dyDescent="0.25">
      <c r="B34" s="13" t="s">
        <v>564</v>
      </c>
      <c r="C34" s="14" t="s">
        <v>564</v>
      </c>
      <c r="D34" s="15" t="s">
        <v>565</v>
      </c>
      <c r="E34" s="16"/>
      <c r="F34" s="93"/>
      <c r="G34" s="115">
        <v>24637473174729.051</v>
      </c>
      <c r="H34" s="115">
        <v>2973280362896.8501</v>
      </c>
      <c r="I34" s="115">
        <v>880282016360</v>
      </c>
      <c r="J34" s="115">
        <v>229349215182</v>
      </c>
      <c r="K34" s="115">
        <v>94743495604</v>
      </c>
      <c r="L34" s="115">
        <v>1768905635750.8501</v>
      </c>
      <c r="M34" s="115">
        <v>21309969436202.199</v>
      </c>
      <c r="N34" s="115">
        <v>20748882477862</v>
      </c>
      <c r="O34" s="115">
        <v>813050110100</v>
      </c>
      <c r="P34" s="115">
        <v>0</v>
      </c>
      <c r="Q34" s="115">
        <v>4081184675000</v>
      </c>
      <c r="R34" s="115">
        <v>57696130000</v>
      </c>
      <c r="S34" s="115">
        <v>583741114081</v>
      </c>
      <c r="T34" s="115">
        <v>11336424840000</v>
      </c>
      <c r="U34" s="115">
        <v>3876785608681</v>
      </c>
      <c r="V34" s="115">
        <v>561086958340.19995</v>
      </c>
      <c r="W34" s="115">
        <v>560456958340.19995</v>
      </c>
      <c r="X34" s="115">
        <v>630000000</v>
      </c>
      <c r="Y34" s="115">
        <v>354223375630</v>
      </c>
      <c r="Z34" s="115">
        <v>1057970000</v>
      </c>
      <c r="AA34" s="115">
        <v>0</v>
      </c>
      <c r="AB34" s="115">
        <v>353165405630</v>
      </c>
      <c r="AC34" s="115">
        <v>25246487404363.461</v>
      </c>
      <c r="AD34" s="115">
        <v>16907769291736.229</v>
      </c>
      <c r="AE34" s="115">
        <v>10329406792718.352</v>
      </c>
      <c r="AF34" s="115">
        <v>5709178536278.3398</v>
      </c>
      <c r="AG34" s="115">
        <v>1600000000</v>
      </c>
      <c r="AH34" s="115">
        <v>12724992800</v>
      </c>
      <c r="AI34" s="115">
        <v>611419177944.53979</v>
      </c>
      <c r="AJ34" s="115">
        <v>243439791995</v>
      </c>
      <c r="AK34" s="115">
        <v>2688250533097.9199</v>
      </c>
      <c r="AL34" s="115">
        <v>19114900000</v>
      </c>
      <c r="AM34" s="115">
        <v>643178563801.88989</v>
      </c>
      <c r="AN34" s="115">
        <v>632296270730.09998</v>
      </c>
      <c r="AO34" s="115">
        <v>1333691057023.9299</v>
      </c>
      <c r="AP34" s="115">
        <v>55959641542</v>
      </c>
      <c r="AQ34" s="115">
        <v>4010100000</v>
      </c>
      <c r="AR34" s="115">
        <v>218269889458.31</v>
      </c>
      <c r="AS34" s="115">
        <v>218269889458.31</v>
      </c>
      <c r="AT34" s="115">
        <v>5432197690071</v>
      </c>
      <c r="AU34" s="115">
        <v>78138675115</v>
      </c>
      <c r="AV34" s="115">
        <v>5354059014956</v>
      </c>
      <c r="AW34" s="115">
        <v>638977890834.41003</v>
      </c>
      <c r="AX34" s="115">
        <v>638977890834.41003</v>
      </c>
      <c r="AY34" s="115">
        <v>0</v>
      </c>
      <c r="AZ34" s="115">
        <v>0</v>
      </c>
      <c r="BA34" s="115">
        <v>0</v>
      </c>
      <c r="BB34" s="115">
        <v>0</v>
      </c>
      <c r="BC34" s="115">
        <v>0</v>
      </c>
      <c r="BD34" s="115">
        <v>29963661200</v>
      </c>
      <c r="BE34" s="115">
        <v>0</v>
      </c>
      <c r="BF34" s="115">
        <v>10600000000</v>
      </c>
      <c r="BG34" s="115">
        <v>19363661200</v>
      </c>
      <c r="BH34" s="115">
        <v>0</v>
      </c>
      <c r="BI34" s="115">
        <v>0</v>
      </c>
      <c r="BJ34" s="88">
        <v>-609014229634.40979</v>
      </c>
      <c r="BK34" s="88">
        <v>609014229634.41003</v>
      </c>
      <c r="BL34" s="88">
        <v>1.94549560546875E-4</v>
      </c>
      <c r="BM34" s="50">
        <v>12</v>
      </c>
      <c r="BN34" s="50">
        <v>6</v>
      </c>
      <c r="BO34" s="50"/>
    </row>
    <row r="35" spans="1:68" ht="15" customHeight="1" x14ac:dyDescent="0.25">
      <c r="B35" s="13" t="s">
        <v>566</v>
      </c>
      <c r="C35" s="14" t="s">
        <v>566</v>
      </c>
      <c r="D35" s="15" t="s">
        <v>567</v>
      </c>
      <c r="E35" s="16"/>
      <c r="F35" s="93"/>
      <c r="G35" s="115">
        <v>35434038635664.047</v>
      </c>
      <c r="H35" s="115">
        <v>5832402535831.8496</v>
      </c>
      <c r="I35" s="115">
        <v>2602290251452</v>
      </c>
      <c r="J35" s="115">
        <v>929826848970</v>
      </c>
      <c r="K35" s="115">
        <v>360525297490</v>
      </c>
      <c r="L35" s="115">
        <v>1939760137919.8501</v>
      </c>
      <c r="M35" s="115">
        <v>29245444724202.199</v>
      </c>
      <c r="N35" s="115">
        <v>28684357765862</v>
      </c>
      <c r="O35" s="115">
        <v>5122632750100</v>
      </c>
      <c r="P35" s="115">
        <v>0</v>
      </c>
      <c r="Q35" s="115">
        <v>4081184675000</v>
      </c>
      <c r="R35" s="115">
        <v>57696130000</v>
      </c>
      <c r="S35" s="115">
        <v>890097272081</v>
      </c>
      <c r="T35" s="115">
        <v>13544982519000</v>
      </c>
      <c r="U35" s="115">
        <v>4987764419681</v>
      </c>
      <c r="V35" s="115">
        <v>561086958340.19995</v>
      </c>
      <c r="W35" s="115">
        <v>560456958340.19995</v>
      </c>
      <c r="X35" s="115">
        <v>630000000</v>
      </c>
      <c r="Y35" s="115">
        <v>356191375630</v>
      </c>
      <c r="Z35" s="115">
        <v>3025970000</v>
      </c>
      <c r="AA35" s="115">
        <v>0</v>
      </c>
      <c r="AB35" s="115">
        <v>353165405630</v>
      </c>
      <c r="AC35" s="115">
        <v>36252927127693.461</v>
      </c>
      <c r="AD35" s="115">
        <v>25102122769094.477</v>
      </c>
      <c r="AE35" s="115">
        <v>14010113010290.191</v>
      </c>
      <c r="AF35" s="115">
        <v>9586374974981.75</v>
      </c>
      <c r="AG35" s="115">
        <v>1600000000</v>
      </c>
      <c r="AH35" s="115">
        <v>17488992800</v>
      </c>
      <c r="AI35" s="115">
        <v>991748174956.53979</v>
      </c>
      <c r="AJ35" s="115">
        <v>494797616066</v>
      </c>
      <c r="AK35" s="115">
        <v>3692484953999.2295</v>
      </c>
      <c r="AL35" s="115">
        <v>32985985046</v>
      </c>
      <c r="AM35" s="115">
        <v>1072898481798.1398</v>
      </c>
      <c r="AN35" s="115">
        <v>953429633794.09998</v>
      </c>
      <c r="AO35" s="115">
        <v>1472070557773.99</v>
      </c>
      <c r="AP35" s="115">
        <v>156875195587</v>
      </c>
      <c r="AQ35" s="115">
        <v>4225100000</v>
      </c>
      <c r="AR35" s="115">
        <v>263693988996.75</v>
      </c>
      <c r="AS35" s="115">
        <v>263693988996.75</v>
      </c>
      <c r="AT35" s="115">
        <v>7194625415603</v>
      </c>
      <c r="AU35" s="115">
        <v>735593026055</v>
      </c>
      <c r="AV35" s="115">
        <v>6459032389548</v>
      </c>
      <c r="AW35" s="115">
        <v>900852153229.41003</v>
      </c>
      <c r="AX35" s="115">
        <v>900852153229.41003</v>
      </c>
      <c r="AY35" s="115">
        <v>0</v>
      </c>
      <c r="AZ35" s="115">
        <v>0</v>
      </c>
      <c r="BA35" s="115">
        <v>0</v>
      </c>
      <c r="BB35" s="115">
        <v>0</v>
      </c>
      <c r="BC35" s="115">
        <v>0</v>
      </c>
      <c r="BD35" s="115">
        <v>81963661200</v>
      </c>
      <c r="BE35" s="115">
        <v>52000000000</v>
      </c>
      <c r="BF35" s="115">
        <v>10600000000</v>
      </c>
      <c r="BG35" s="115">
        <v>19363661200</v>
      </c>
      <c r="BH35" s="115">
        <v>0</v>
      </c>
      <c r="BI35" s="115">
        <v>0</v>
      </c>
      <c r="BJ35" s="88">
        <v>-818888492029.40784</v>
      </c>
      <c r="BK35" s="88">
        <v>818888492029.41003</v>
      </c>
      <c r="BL35" s="88">
        <v>2.147674560546875E-3</v>
      </c>
      <c r="BM35" s="50">
        <v>12</v>
      </c>
      <c r="BN35" s="50">
        <v>7</v>
      </c>
      <c r="BO35" s="50"/>
    </row>
    <row r="36" spans="1:68" s="141" customFormat="1" ht="15" customHeight="1" x14ac:dyDescent="0.25">
      <c r="A36" s="141" t="s">
        <v>656</v>
      </c>
      <c r="B36" s="9" t="s">
        <v>527</v>
      </c>
      <c r="C36" s="10">
        <v>2</v>
      </c>
      <c r="D36" s="11" t="s">
        <v>23</v>
      </c>
      <c r="E36" s="1" t="s">
        <v>898</v>
      </c>
      <c r="F36" s="142">
        <v>45653.666666666664</v>
      </c>
      <c r="G36" s="113">
        <v>13242816095775</v>
      </c>
      <c r="H36" s="113">
        <v>7249501329775</v>
      </c>
      <c r="I36" s="113">
        <v>6366179295640</v>
      </c>
      <c r="J36" s="147">
        <v>173331559568</v>
      </c>
      <c r="K36" s="147">
        <v>343014445649</v>
      </c>
      <c r="L36" s="147">
        <v>366976028918</v>
      </c>
      <c r="M36" s="147">
        <v>5927014766000</v>
      </c>
      <c r="N36" s="147">
        <v>5927014766000</v>
      </c>
      <c r="O36" s="147">
        <v>0</v>
      </c>
      <c r="P36" s="147">
        <v>0</v>
      </c>
      <c r="Q36" s="147">
        <v>0</v>
      </c>
      <c r="R36" s="147">
        <v>0</v>
      </c>
      <c r="S36" s="147">
        <v>627857417000</v>
      </c>
      <c r="T36" s="147">
        <v>3195463210000</v>
      </c>
      <c r="U36" s="147">
        <v>2103694139000</v>
      </c>
      <c r="V36" s="147">
        <v>0</v>
      </c>
      <c r="W36" s="147">
        <v>0</v>
      </c>
      <c r="X36" s="147">
        <v>0</v>
      </c>
      <c r="Y36" s="147">
        <v>66300000000</v>
      </c>
      <c r="Z36" s="147">
        <v>6300000000</v>
      </c>
      <c r="AA36" s="147">
        <v>0</v>
      </c>
      <c r="AB36" s="147">
        <v>60000000000</v>
      </c>
      <c r="AC36" s="147">
        <v>13296266095775</v>
      </c>
      <c r="AD36" s="147">
        <v>7323543572091.9492</v>
      </c>
      <c r="AE36" s="2">
        <v>3608323861231</v>
      </c>
      <c r="AF36" s="147">
        <v>3280470456521.9497</v>
      </c>
      <c r="AG36" s="147">
        <v>0</v>
      </c>
      <c r="AH36" s="147">
        <v>0</v>
      </c>
      <c r="AI36" s="147">
        <v>415729254339</v>
      </c>
      <c r="AJ36" s="147">
        <v>19020000000</v>
      </c>
      <c r="AK36" s="147">
        <v>2294965553002.0498</v>
      </c>
      <c r="AL36" s="147">
        <v>7618601551.1400003</v>
      </c>
      <c r="AM36" s="147">
        <v>750285587544.91003</v>
      </c>
      <c r="AN36" s="147">
        <v>281917627049</v>
      </c>
      <c r="AO36" s="147">
        <v>1250408305333</v>
      </c>
      <c r="AP36" s="147">
        <v>2328899724</v>
      </c>
      <c r="AQ36" s="147">
        <v>2406531800</v>
      </c>
      <c r="AR36" s="147">
        <v>123500000000</v>
      </c>
      <c r="AS36" s="147">
        <v>123500000000</v>
      </c>
      <c r="AT36" s="147">
        <v>3554256970681</v>
      </c>
      <c r="AU36" s="147">
        <v>3554256970681</v>
      </c>
      <c r="AV36" s="147">
        <v>0</v>
      </c>
      <c r="AW36" s="148">
        <v>103450000000</v>
      </c>
      <c r="AX36" s="148">
        <v>103450000000</v>
      </c>
      <c r="AY36" s="148">
        <v>0</v>
      </c>
      <c r="AZ36" s="148">
        <v>0</v>
      </c>
      <c r="BA36" s="148">
        <v>0</v>
      </c>
      <c r="BB36" s="148">
        <v>0</v>
      </c>
      <c r="BC36" s="148">
        <v>0</v>
      </c>
      <c r="BD36" s="148">
        <v>50000000000</v>
      </c>
      <c r="BE36" s="148">
        <v>0</v>
      </c>
      <c r="BF36" s="148">
        <v>50000000000</v>
      </c>
      <c r="BG36" s="148">
        <v>0</v>
      </c>
      <c r="BH36" s="148">
        <v>0</v>
      </c>
      <c r="BI36" s="148">
        <v>0</v>
      </c>
      <c r="BJ36" s="84">
        <v>-53450000000</v>
      </c>
      <c r="BK36" s="84">
        <v>53450000000</v>
      </c>
      <c r="BL36" s="85">
        <v>0</v>
      </c>
      <c r="BM36" s="143">
        <v>1</v>
      </c>
      <c r="BN36" s="144">
        <v>0</v>
      </c>
      <c r="BO36" s="145"/>
      <c r="BP36" s="146">
        <v>1</v>
      </c>
    </row>
    <row r="37" spans="1:68" ht="15" customHeight="1" x14ac:dyDescent="0.25">
      <c r="A37" s="59" t="s">
        <v>24</v>
      </c>
      <c r="B37" s="3">
        <v>24</v>
      </c>
      <c r="C37" s="4">
        <v>1</v>
      </c>
      <c r="D37" s="8" t="s">
        <v>24</v>
      </c>
      <c r="E37" s="12" t="s">
        <v>899</v>
      </c>
      <c r="F37" s="92">
        <v>45653.688888888886</v>
      </c>
      <c r="G37" s="6">
        <v>1873449149765</v>
      </c>
      <c r="H37" s="6">
        <v>240828818606</v>
      </c>
      <c r="I37" s="114">
        <v>157610712717</v>
      </c>
      <c r="J37" s="6">
        <v>13709770200</v>
      </c>
      <c r="K37" s="6">
        <v>8174888129</v>
      </c>
      <c r="L37" s="6">
        <v>61333447560</v>
      </c>
      <c r="M37" s="6">
        <v>1602698750862</v>
      </c>
      <c r="N37" s="6">
        <v>1540919027000</v>
      </c>
      <c r="O37" s="6">
        <v>0</v>
      </c>
      <c r="P37" s="6">
        <v>0</v>
      </c>
      <c r="Q37" s="6">
        <v>173849005000</v>
      </c>
      <c r="R37" s="6">
        <v>14521739000</v>
      </c>
      <c r="S37" s="6">
        <v>80191543000</v>
      </c>
      <c r="T37" s="6">
        <v>981199628000</v>
      </c>
      <c r="U37" s="6">
        <v>291157112000</v>
      </c>
      <c r="V37" s="6">
        <v>61779723862</v>
      </c>
      <c r="W37" s="6">
        <v>61779723862</v>
      </c>
      <c r="X37" s="6">
        <v>0</v>
      </c>
      <c r="Y37" s="6">
        <v>29921580297</v>
      </c>
      <c r="Z37" s="6">
        <v>0</v>
      </c>
      <c r="AA37" s="6">
        <v>0</v>
      </c>
      <c r="AB37" s="6">
        <v>29921580297</v>
      </c>
      <c r="AC37" s="6">
        <v>1873449149765</v>
      </c>
      <c r="AD37" s="6">
        <v>1359276413442</v>
      </c>
      <c r="AE37" s="5">
        <v>741869212983</v>
      </c>
      <c r="AF37" s="6">
        <v>557882655459</v>
      </c>
      <c r="AG37" s="6">
        <v>0</v>
      </c>
      <c r="AH37" s="6">
        <v>0</v>
      </c>
      <c r="AI37" s="6">
        <v>58394345000</v>
      </c>
      <c r="AJ37" s="6">
        <v>1130200000</v>
      </c>
      <c r="AK37" s="6">
        <v>205474576723</v>
      </c>
      <c r="AL37" s="6">
        <v>0</v>
      </c>
      <c r="AM37" s="6">
        <v>37520572675</v>
      </c>
      <c r="AN37" s="6">
        <v>69305427758</v>
      </c>
      <c r="AO37" s="6">
        <v>87712790840</v>
      </c>
      <c r="AP37" s="6">
        <v>10935785450</v>
      </c>
      <c r="AQ37" s="6">
        <v>0</v>
      </c>
      <c r="AR37" s="6">
        <v>2000000000</v>
      </c>
      <c r="AS37" s="6">
        <v>2000000000</v>
      </c>
      <c r="AT37" s="6">
        <v>306698159600</v>
      </c>
      <c r="AU37" s="6">
        <v>19525384525</v>
      </c>
      <c r="AV37" s="6">
        <v>287172775075</v>
      </c>
      <c r="AW37" s="127">
        <v>0</v>
      </c>
      <c r="AX37" s="127">
        <v>0</v>
      </c>
      <c r="AY37" s="127">
        <v>0</v>
      </c>
      <c r="AZ37" s="127">
        <v>0</v>
      </c>
      <c r="BA37" s="127">
        <v>0</v>
      </c>
      <c r="BB37" s="127">
        <v>0</v>
      </c>
      <c r="BC37" s="127">
        <v>0</v>
      </c>
      <c r="BD37" s="127">
        <v>0</v>
      </c>
      <c r="BE37" s="127">
        <v>0</v>
      </c>
      <c r="BF37" s="127">
        <v>0</v>
      </c>
      <c r="BG37" s="127">
        <v>0</v>
      </c>
      <c r="BH37" s="127">
        <v>0</v>
      </c>
      <c r="BI37" s="127">
        <v>0</v>
      </c>
      <c r="BJ37" s="128">
        <v>0</v>
      </c>
      <c r="BK37" s="128">
        <v>0</v>
      </c>
      <c r="BL37" s="87">
        <v>0</v>
      </c>
      <c r="BM37" s="47">
        <v>1</v>
      </c>
      <c r="BN37" s="48">
        <v>0</v>
      </c>
      <c r="BO37" s="49"/>
      <c r="BP37" s="39">
        <v>1</v>
      </c>
    </row>
    <row r="38" spans="1:68" ht="15" customHeight="1" x14ac:dyDescent="0.25">
      <c r="A38" s="59" t="s">
        <v>657</v>
      </c>
      <c r="B38" s="3">
        <v>25</v>
      </c>
      <c r="C38" s="4">
        <v>2</v>
      </c>
      <c r="D38" s="8" t="s">
        <v>25</v>
      </c>
      <c r="E38" s="12" t="s">
        <v>898</v>
      </c>
      <c r="F38" s="92">
        <v>45657.993055555555</v>
      </c>
      <c r="G38" s="6">
        <v>1299094854000</v>
      </c>
      <c r="H38" s="6">
        <v>203291371644</v>
      </c>
      <c r="I38" s="114">
        <v>174608858370</v>
      </c>
      <c r="J38" s="6">
        <v>6313000000</v>
      </c>
      <c r="K38" s="6">
        <v>4869513274</v>
      </c>
      <c r="L38" s="6">
        <v>17500000000</v>
      </c>
      <c r="M38" s="6">
        <v>1078258375356</v>
      </c>
      <c r="N38" s="6">
        <v>1025065432000</v>
      </c>
      <c r="O38" s="6">
        <v>0</v>
      </c>
      <c r="P38" s="6">
        <v>0</v>
      </c>
      <c r="Q38" s="6">
        <v>130627176000</v>
      </c>
      <c r="R38" s="6">
        <v>0</v>
      </c>
      <c r="S38" s="6">
        <v>39177204000</v>
      </c>
      <c r="T38" s="6">
        <v>628659798000</v>
      </c>
      <c r="U38" s="6">
        <v>226601254000</v>
      </c>
      <c r="V38" s="6">
        <v>53192943356</v>
      </c>
      <c r="W38" s="6">
        <v>53192943356</v>
      </c>
      <c r="X38" s="6">
        <v>0</v>
      </c>
      <c r="Y38" s="6">
        <v>17545107000</v>
      </c>
      <c r="Z38" s="6">
        <v>0</v>
      </c>
      <c r="AA38" s="6">
        <v>0</v>
      </c>
      <c r="AB38" s="6">
        <v>17545107000</v>
      </c>
      <c r="AC38" s="6">
        <v>1286182569528</v>
      </c>
      <c r="AD38" s="6">
        <v>955097368401</v>
      </c>
      <c r="AE38" s="5">
        <v>542257115100</v>
      </c>
      <c r="AF38" s="6">
        <v>391515106901</v>
      </c>
      <c r="AG38" s="6">
        <v>98000000</v>
      </c>
      <c r="AH38" s="6">
        <v>0</v>
      </c>
      <c r="AI38" s="6">
        <v>18687146400</v>
      </c>
      <c r="AJ38" s="6">
        <v>2540000000</v>
      </c>
      <c r="AK38" s="6">
        <v>116382344937</v>
      </c>
      <c r="AL38" s="6">
        <v>150000000</v>
      </c>
      <c r="AM38" s="6">
        <v>24227320846</v>
      </c>
      <c r="AN38" s="6">
        <v>19472032952</v>
      </c>
      <c r="AO38" s="6">
        <v>60199141139</v>
      </c>
      <c r="AP38" s="6">
        <v>12206050000</v>
      </c>
      <c r="AQ38" s="6">
        <v>127800000</v>
      </c>
      <c r="AR38" s="6">
        <v>4000000000</v>
      </c>
      <c r="AS38" s="6">
        <v>4000000000</v>
      </c>
      <c r="AT38" s="6">
        <v>210702856190</v>
      </c>
      <c r="AU38" s="6">
        <v>13891800690</v>
      </c>
      <c r="AV38" s="6">
        <v>196811055500</v>
      </c>
      <c r="AW38" s="127">
        <v>0</v>
      </c>
      <c r="AX38" s="127">
        <v>0</v>
      </c>
      <c r="AY38" s="127">
        <v>0</v>
      </c>
      <c r="AZ38" s="127">
        <v>0</v>
      </c>
      <c r="BA38" s="127">
        <v>0</v>
      </c>
      <c r="BB38" s="127">
        <v>0</v>
      </c>
      <c r="BC38" s="127">
        <v>0</v>
      </c>
      <c r="BD38" s="127">
        <v>12912284472</v>
      </c>
      <c r="BE38" s="127">
        <v>0</v>
      </c>
      <c r="BF38" s="127">
        <v>0</v>
      </c>
      <c r="BG38" s="127">
        <v>12912284472</v>
      </c>
      <c r="BH38" s="127">
        <v>0</v>
      </c>
      <c r="BI38" s="127">
        <v>0</v>
      </c>
      <c r="BJ38" s="128">
        <v>12912284472</v>
      </c>
      <c r="BK38" s="128">
        <v>-12912284472</v>
      </c>
      <c r="BL38" s="87">
        <v>0</v>
      </c>
      <c r="BM38" s="47">
        <v>1</v>
      </c>
      <c r="BN38" s="48">
        <v>0</v>
      </c>
      <c r="BO38" s="49"/>
      <c r="BP38" s="39">
        <v>1</v>
      </c>
    </row>
    <row r="39" spans="1:68" ht="15" customHeight="1" x14ac:dyDescent="0.25">
      <c r="A39" s="59" t="s">
        <v>26</v>
      </c>
      <c r="B39" s="3">
        <v>26</v>
      </c>
      <c r="C39" s="4">
        <v>3</v>
      </c>
      <c r="D39" s="8" t="s">
        <v>26</v>
      </c>
      <c r="E39" s="12" t="s">
        <v>896</v>
      </c>
      <c r="F39" s="92">
        <v>45644.388888888891</v>
      </c>
      <c r="G39" s="6">
        <v>1197015499604</v>
      </c>
      <c r="H39" s="6">
        <v>93022694604</v>
      </c>
      <c r="I39" s="114">
        <v>36017694604</v>
      </c>
      <c r="J39" s="6">
        <v>41930000000</v>
      </c>
      <c r="K39" s="6">
        <v>12000000000</v>
      </c>
      <c r="L39" s="6">
        <v>3075000000</v>
      </c>
      <c r="M39" s="6">
        <v>1088992805000</v>
      </c>
      <c r="N39" s="6">
        <v>1055225311000</v>
      </c>
      <c r="O39" s="6">
        <v>0</v>
      </c>
      <c r="P39" s="6">
        <v>0</v>
      </c>
      <c r="Q39" s="6">
        <v>130570255000</v>
      </c>
      <c r="R39" s="6">
        <v>0</v>
      </c>
      <c r="S39" s="6">
        <v>20083066000</v>
      </c>
      <c r="T39" s="6">
        <v>676567908000</v>
      </c>
      <c r="U39" s="6">
        <v>228004082000</v>
      </c>
      <c r="V39" s="6">
        <v>33767494000</v>
      </c>
      <c r="W39" s="6">
        <v>33767494000</v>
      </c>
      <c r="X39" s="6">
        <v>0</v>
      </c>
      <c r="Y39" s="6">
        <v>15000000000</v>
      </c>
      <c r="Z39" s="6">
        <v>0</v>
      </c>
      <c r="AA39" s="6">
        <v>0</v>
      </c>
      <c r="AB39" s="6">
        <v>15000000000</v>
      </c>
      <c r="AC39" s="6">
        <v>1227015499604</v>
      </c>
      <c r="AD39" s="6">
        <v>890698496466</v>
      </c>
      <c r="AE39" s="5">
        <v>625456353306</v>
      </c>
      <c r="AF39" s="6">
        <v>260193169260</v>
      </c>
      <c r="AG39" s="6">
        <v>0</v>
      </c>
      <c r="AH39" s="6">
        <v>0</v>
      </c>
      <c r="AI39" s="6">
        <v>5048973900</v>
      </c>
      <c r="AJ39" s="6">
        <v>0</v>
      </c>
      <c r="AK39" s="6">
        <v>128972255138</v>
      </c>
      <c r="AL39" s="6">
        <v>0</v>
      </c>
      <c r="AM39" s="6">
        <v>23612889178</v>
      </c>
      <c r="AN39" s="6">
        <v>32547729170</v>
      </c>
      <c r="AO39" s="6">
        <v>63114186150</v>
      </c>
      <c r="AP39" s="6">
        <v>9694950640</v>
      </c>
      <c r="AQ39" s="6">
        <v>2500000</v>
      </c>
      <c r="AR39" s="6">
        <v>5000000000</v>
      </c>
      <c r="AS39" s="6">
        <v>5000000000</v>
      </c>
      <c r="AT39" s="6">
        <v>202344748000</v>
      </c>
      <c r="AU39" s="6">
        <v>2381148000</v>
      </c>
      <c r="AV39" s="6">
        <v>199963600000</v>
      </c>
      <c r="AW39" s="127">
        <v>30000000000</v>
      </c>
      <c r="AX39" s="127">
        <v>30000000000</v>
      </c>
      <c r="AY39" s="127">
        <v>0</v>
      </c>
      <c r="AZ39" s="127">
        <v>0</v>
      </c>
      <c r="BA39" s="127">
        <v>0</v>
      </c>
      <c r="BB39" s="127">
        <v>0</v>
      </c>
      <c r="BC39" s="127">
        <v>0</v>
      </c>
      <c r="BD39" s="127">
        <v>0</v>
      </c>
      <c r="BE39" s="127">
        <v>0</v>
      </c>
      <c r="BF39" s="127">
        <v>0</v>
      </c>
      <c r="BG39" s="127">
        <v>0</v>
      </c>
      <c r="BH39" s="127">
        <v>0</v>
      </c>
      <c r="BI39" s="127">
        <v>0</v>
      </c>
      <c r="BJ39" s="128">
        <v>-30000000000</v>
      </c>
      <c r="BK39" s="128">
        <v>30000000000</v>
      </c>
      <c r="BL39" s="87">
        <v>0</v>
      </c>
      <c r="BM39" s="47">
        <v>1</v>
      </c>
      <c r="BN39" s="48">
        <v>0</v>
      </c>
      <c r="BO39" s="49"/>
      <c r="BP39" s="39">
        <v>1</v>
      </c>
    </row>
    <row r="40" spans="1:68" ht="15" customHeight="1" x14ac:dyDescent="0.25">
      <c r="A40" s="59" t="s">
        <v>27</v>
      </c>
      <c r="B40" s="3">
        <v>27</v>
      </c>
      <c r="C40" s="4">
        <v>4</v>
      </c>
      <c r="D40" s="8" t="s">
        <v>27</v>
      </c>
      <c r="E40" s="12" t="s">
        <v>900</v>
      </c>
      <c r="F40" s="92">
        <v>45576</v>
      </c>
      <c r="G40" s="6">
        <v>4804372365278</v>
      </c>
      <c r="H40" s="6">
        <v>1590489582469</v>
      </c>
      <c r="I40" s="114">
        <v>1264273303335</v>
      </c>
      <c r="J40" s="6">
        <v>94927225504</v>
      </c>
      <c r="K40" s="6">
        <v>20435467088</v>
      </c>
      <c r="L40" s="6">
        <v>210853586542</v>
      </c>
      <c r="M40" s="6">
        <v>3213882782809</v>
      </c>
      <c r="N40" s="6">
        <v>3009287483000</v>
      </c>
      <c r="O40" s="6">
        <v>0</v>
      </c>
      <c r="P40" s="6">
        <v>0</v>
      </c>
      <c r="Q40" s="6">
        <v>373382667000</v>
      </c>
      <c r="R40" s="6">
        <v>14072525000</v>
      </c>
      <c r="S40" s="6">
        <v>85948439000</v>
      </c>
      <c r="T40" s="6">
        <v>1870081114000</v>
      </c>
      <c r="U40" s="6">
        <v>665802738000</v>
      </c>
      <c r="V40" s="6">
        <v>204595299809</v>
      </c>
      <c r="W40" s="6">
        <v>181528963809</v>
      </c>
      <c r="X40" s="6">
        <v>23066336000</v>
      </c>
      <c r="Y40" s="6">
        <v>0</v>
      </c>
      <c r="Z40" s="6">
        <v>0</v>
      </c>
      <c r="AA40" s="6">
        <v>0</v>
      </c>
      <c r="AB40" s="6">
        <v>0</v>
      </c>
      <c r="AC40" s="6">
        <v>4831372365278</v>
      </c>
      <c r="AD40" s="6">
        <v>3329033954355</v>
      </c>
      <c r="AE40" s="5">
        <v>1657962312392</v>
      </c>
      <c r="AF40" s="6">
        <v>1460590636288</v>
      </c>
      <c r="AG40" s="6">
        <v>0</v>
      </c>
      <c r="AH40" s="6">
        <v>0</v>
      </c>
      <c r="AI40" s="6">
        <v>209881305675</v>
      </c>
      <c r="AJ40" s="6">
        <v>599700000</v>
      </c>
      <c r="AK40" s="6">
        <v>804266398853.99988</v>
      </c>
      <c r="AL40" s="6">
        <v>8010998292</v>
      </c>
      <c r="AM40" s="6">
        <v>102536283731</v>
      </c>
      <c r="AN40" s="6">
        <v>115648298843</v>
      </c>
      <c r="AO40" s="6">
        <v>558777308184.99988</v>
      </c>
      <c r="AP40" s="6">
        <v>19143509803</v>
      </c>
      <c r="AQ40" s="6">
        <v>150000000</v>
      </c>
      <c r="AR40" s="6">
        <v>45000000000</v>
      </c>
      <c r="AS40" s="6">
        <v>45000000000</v>
      </c>
      <c r="AT40" s="6">
        <v>653072012069</v>
      </c>
      <c r="AU40" s="6">
        <v>84086389769</v>
      </c>
      <c r="AV40" s="6">
        <v>568985622300</v>
      </c>
      <c r="AW40" s="127">
        <v>45000000000</v>
      </c>
      <c r="AX40" s="127">
        <v>45000000000</v>
      </c>
      <c r="AY40" s="127">
        <v>0</v>
      </c>
      <c r="AZ40" s="127">
        <v>0</v>
      </c>
      <c r="BA40" s="127">
        <v>0</v>
      </c>
      <c r="BB40" s="127">
        <v>0</v>
      </c>
      <c r="BC40" s="127">
        <v>0</v>
      </c>
      <c r="BD40" s="127">
        <v>18000000000</v>
      </c>
      <c r="BE40" s="127">
        <v>0</v>
      </c>
      <c r="BF40" s="127">
        <v>18000000000</v>
      </c>
      <c r="BG40" s="127">
        <v>0</v>
      </c>
      <c r="BH40" s="127">
        <v>0</v>
      </c>
      <c r="BI40" s="127">
        <v>0</v>
      </c>
      <c r="BJ40" s="128">
        <v>-27000000000</v>
      </c>
      <c r="BK40" s="128">
        <v>27000000000</v>
      </c>
      <c r="BL40" s="87">
        <v>0</v>
      </c>
      <c r="BM40" s="47">
        <v>1</v>
      </c>
      <c r="BN40" s="48">
        <v>0</v>
      </c>
      <c r="BO40" s="49"/>
      <c r="BP40" s="39">
        <v>1</v>
      </c>
    </row>
    <row r="41" spans="1:68" ht="16.5" customHeight="1" x14ac:dyDescent="0.25">
      <c r="A41" s="59" t="s">
        <v>28</v>
      </c>
      <c r="B41" s="3">
        <v>28</v>
      </c>
      <c r="C41" s="4">
        <v>5</v>
      </c>
      <c r="D41" s="8" t="s">
        <v>28</v>
      </c>
      <c r="E41" s="12" t="s">
        <v>901</v>
      </c>
      <c r="F41" s="92">
        <v>45656.456250000003</v>
      </c>
      <c r="G41" s="6">
        <v>1010565805740</v>
      </c>
      <c r="H41" s="6">
        <v>87742336898</v>
      </c>
      <c r="I41" s="114">
        <v>25936468398</v>
      </c>
      <c r="J41" s="6">
        <v>7921368500</v>
      </c>
      <c r="K41" s="6">
        <v>5000000000</v>
      </c>
      <c r="L41" s="6">
        <v>48884500000</v>
      </c>
      <c r="M41" s="6">
        <v>912703428842</v>
      </c>
      <c r="N41" s="6">
        <v>884005304025</v>
      </c>
      <c r="O41" s="6">
        <v>0</v>
      </c>
      <c r="P41" s="6">
        <v>0</v>
      </c>
      <c r="Q41" s="6">
        <v>123976416000</v>
      </c>
      <c r="R41" s="6">
        <v>6546805000</v>
      </c>
      <c r="S41" s="6">
        <v>18386821025</v>
      </c>
      <c r="T41" s="6">
        <v>537107286000</v>
      </c>
      <c r="U41" s="6">
        <v>197987976000</v>
      </c>
      <c r="V41" s="6">
        <v>28698124817</v>
      </c>
      <c r="W41" s="6">
        <v>28698124817</v>
      </c>
      <c r="X41" s="6">
        <v>0</v>
      </c>
      <c r="Y41" s="6">
        <v>10120040000</v>
      </c>
      <c r="Z41" s="6">
        <v>0</v>
      </c>
      <c r="AA41" s="6">
        <v>0</v>
      </c>
      <c r="AB41" s="6">
        <v>10120040000</v>
      </c>
      <c r="AC41" s="6">
        <v>1013047092008</v>
      </c>
      <c r="AD41" s="6">
        <v>713789459377</v>
      </c>
      <c r="AE41" s="5">
        <v>470597447166</v>
      </c>
      <c r="AF41" s="6">
        <v>234114590483</v>
      </c>
      <c r="AG41" s="6">
        <v>0</v>
      </c>
      <c r="AH41" s="6">
        <v>0</v>
      </c>
      <c r="AI41" s="6">
        <v>8024421728</v>
      </c>
      <c r="AJ41" s="6">
        <v>1053000000</v>
      </c>
      <c r="AK41" s="6">
        <v>114396776578</v>
      </c>
      <c r="AL41" s="6">
        <v>330000000</v>
      </c>
      <c r="AM41" s="6">
        <v>23016455957</v>
      </c>
      <c r="AN41" s="6">
        <v>16064641187</v>
      </c>
      <c r="AO41" s="6">
        <v>69096735091</v>
      </c>
      <c r="AP41" s="6">
        <v>5688944343</v>
      </c>
      <c r="AQ41" s="6">
        <v>200000000</v>
      </c>
      <c r="AR41" s="6">
        <v>3000000000</v>
      </c>
      <c r="AS41" s="6">
        <v>3000000000</v>
      </c>
      <c r="AT41" s="6">
        <v>181860856053</v>
      </c>
      <c r="AU41" s="6">
        <v>2335029350</v>
      </c>
      <c r="AV41" s="6">
        <v>179525826703</v>
      </c>
      <c r="AW41" s="127">
        <v>2481286268</v>
      </c>
      <c r="AX41" s="127">
        <v>2481286268</v>
      </c>
      <c r="AY41" s="127">
        <v>0</v>
      </c>
      <c r="AZ41" s="127">
        <v>0</v>
      </c>
      <c r="BA41" s="127">
        <v>0</v>
      </c>
      <c r="BB41" s="127">
        <v>0</v>
      </c>
      <c r="BC41" s="127">
        <v>0</v>
      </c>
      <c r="BD41" s="127">
        <v>0</v>
      </c>
      <c r="BE41" s="127">
        <v>0</v>
      </c>
      <c r="BF41" s="127">
        <v>0</v>
      </c>
      <c r="BG41" s="127">
        <v>0</v>
      </c>
      <c r="BH41" s="127">
        <v>0</v>
      </c>
      <c r="BI41" s="127">
        <v>0</v>
      </c>
      <c r="BJ41" s="128">
        <v>-2481286268</v>
      </c>
      <c r="BK41" s="128">
        <v>2481286268</v>
      </c>
      <c r="BL41" s="87">
        <v>0</v>
      </c>
      <c r="BM41" s="47">
        <v>0</v>
      </c>
      <c r="BN41" s="48">
        <v>0</v>
      </c>
      <c r="BO41" s="49"/>
      <c r="BP41" s="39">
        <v>1</v>
      </c>
    </row>
    <row r="42" spans="1:68" ht="15" customHeight="1" x14ac:dyDescent="0.25">
      <c r="A42" s="59" t="s">
        <v>29</v>
      </c>
      <c r="B42" s="3">
        <v>29</v>
      </c>
      <c r="C42" s="4">
        <v>6</v>
      </c>
      <c r="D42" s="8" t="s">
        <v>29</v>
      </c>
      <c r="E42" s="12" t="s">
        <v>897</v>
      </c>
      <c r="F42" s="92">
        <v>45646</v>
      </c>
      <c r="G42" s="6">
        <v>1463451165376</v>
      </c>
      <c r="H42" s="6">
        <v>156000124450</v>
      </c>
      <c r="I42" s="114">
        <v>101353011918</v>
      </c>
      <c r="J42" s="6">
        <v>40250280000</v>
      </c>
      <c r="K42" s="6">
        <v>5000000000</v>
      </c>
      <c r="L42" s="6">
        <v>9396832532</v>
      </c>
      <c r="M42" s="6">
        <v>1290395908055</v>
      </c>
      <c r="N42" s="6">
        <v>1239525087000</v>
      </c>
      <c r="O42" s="6">
        <v>0</v>
      </c>
      <c r="P42" s="6">
        <v>0</v>
      </c>
      <c r="Q42" s="6">
        <v>197663406000</v>
      </c>
      <c r="R42" s="6">
        <v>6709109000</v>
      </c>
      <c r="S42" s="6">
        <v>23882085000</v>
      </c>
      <c r="T42" s="6">
        <v>766475108000</v>
      </c>
      <c r="U42" s="6">
        <v>244795379000</v>
      </c>
      <c r="V42" s="6">
        <v>50870821055</v>
      </c>
      <c r="W42" s="6">
        <v>50870821055</v>
      </c>
      <c r="X42" s="6">
        <v>0</v>
      </c>
      <c r="Y42" s="6">
        <v>17055132871</v>
      </c>
      <c r="Z42" s="6">
        <v>0</v>
      </c>
      <c r="AA42" s="6">
        <v>0</v>
      </c>
      <c r="AB42" s="6">
        <v>17055132871</v>
      </c>
      <c r="AC42" s="6">
        <v>1481239644849</v>
      </c>
      <c r="AD42" s="6">
        <v>1026035696869</v>
      </c>
      <c r="AE42" s="5">
        <v>654688170632</v>
      </c>
      <c r="AF42" s="6">
        <v>348501733491</v>
      </c>
      <c r="AG42" s="6">
        <v>0</v>
      </c>
      <c r="AH42" s="6">
        <v>0</v>
      </c>
      <c r="AI42" s="6">
        <v>22845792746</v>
      </c>
      <c r="AJ42" s="6">
        <v>0</v>
      </c>
      <c r="AK42" s="6">
        <v>163653626876</v>
      </c>
      <c r="AL42" s="6">
        <v>0</v>
      </c>
      <c r="AM42" s="6">
        <v>35555340565</v>
      </c>
      <c r="AN42" s="6">
        <v>44038347575</v>
      </c>
      <c r="AO42" s="6">
        <v>75253682736</v>
      </c>
      <c r="AP42" s="6">
        <v>8686256000</v>
      </c>
      <c r="AQ42" s="6">
        <v>120000000</v>
      </c>
      <c r="AR42" s="6">
        <v>3464550812</v>
      </c>
      <c r="AS42" s="6">
        <v>3464550812</v>
      </c>
      <c r="AT42" s="6">
        <v>288085770292</v>
      </c>
      <c r="AU42" s="6">
        <v>11790329192</v>
      </c>
      <c r="AV42" s="6">
        <v>276295441100</v>
      </c>
      <c r="AW42" s="127">
        <v>17788479473</v>
      </c>
      <c r="AX42" s="127">
        <v>17788479473</v>
      </c>
      <c r="AY42" s="127">
        <v>0</v>
      </c>
      <c r="AZ42" s="127">
        <v>0</v>
      </c>
      <c r="BA42" s="127">
        <v>0</v>
      </c>
      <c r="BB42" s="127">
        <v>0</v>
      </c>
      <c r="BC42" s="127">
        <v>0</v>
      </c>
      <c r="BD42" s="127">
        <v>0</v>
      </c>
      <c r="BE42" s="127">
        <v>0</v>
      </c>
      <c r="BF42" s="127">
        <v>0</v>
      </c>
      <c r="BG42" s="127">
        <v>0</v>
      </c>
      <c r="BH42" s="127">
        <v>0</v>
      </c>
      <c r="BI42" s="127">
        <v>0</v>
      </c>
      <c r="BJ42" s="128">
        <v>-17788479473</v>
      </c>
      <c r="BK42" s="128">
        <v>17788479473</v>
      </c>
      <c r="BL42" s="87">
        <v>0</v>
      </c>
      <c r="BM42" s="47">
        <v>1</v>
      </c>
      <c r="BN42" s="48">
        <v>0</v>
      </c>
      <c r="BO42" s="49"/>
      <c r="BP42" s="39">
        <v>1</v>
      </c>
    </row>
    <row r="43" spans="1:68" ht="15" customHeight="1" x14ac:dyDescent="0.25">
      <c r="A43" s="59" t="s">
        <v>30</v>
      </c>
      <c r="B43" s="3">
        <v>30</v>
      </c>
      <c r="C43" s="4">
        <v>7</v>
      </c>
      <c r="D43" s="8" t="s">
        <v>30</v>
      </c>
      <c r="E43" s="12" t="s">
        <v>902</v>
      </c>
      <c r="F43" s="92">
        <v>45657.416666666664</v>
      </c>
      <c r="G43" s="6">
        <v>1426247152507</v>
      </c>
      <c r="H43" s="6">
        <v>282804503507</v>
      </c>
      <c r="I43" s="114">
        <v>138679503507</v>
      </c>
      <c r="J43" s="6">
        <v>122625000000</v>
      </c>
      <c r="K43" s="6">
        <v>12500000000</v>
      </c>
      <c r="L43" s="6">
        <v>9000000000</v>
      </c>
      <c r="M43" s="6">
        <v>1125442649000</v>
      </c>
      <c r="N43" s="6">
        <v>1075442649000</v>
      </c>
      <c r="O43" s="6">
        <v>0</v>
      </c>
      <c r="P43" s="6">
        <v>0</v>
      </c>
      <c r="Q43" s="6">
        <v>77510135000</v>
      </c>
      <c r="R43" s="6">
        <v>0</v>
      </c>
      <c r="S43" s="6">
        <v>71680666000</v>
      </c>
      <c r="T43" s="6">
        <v>727752364000</v>
      </c>
      <c r="U43" s="6">
        <v>198499484000</v>
      </c>
      <c r="V43" s="6">
        <v>50000000000</v>
      </c>
      <c r="W43" s="6">
        <v>50000000000</v>
      </c>
      <c r="X43" s="6">
        <v>0</v>
      </c>
      <c r="Y43" s="6">
        <v>18000000000</v>
      </c>
      <c r="Z43" s="6">
        <v>0</v>
      </c>
      <c r="AA43" s="6">
        <v>0</v>
      </c>
      <c r="AB43" s="6">
        <v>18000000000</v>
      </c>
      <c r="AC43" s="6">
        <v>1426247152507</v>
      </c>
      <c r="AD43" s="6">
        <v>1154178797157</v>
      </c>
      <c r="AE43" s="5">
        <v>709832123433</v>
      </c>
      <c r="AF43" s="6">
        <v>432254821724</v>
      </c>
      <c r="AG43" s="6">
        <v>0</v>
      </c>
      <c r="AH43" s="6">
        <v>0</v>
      </c>
      <c r="AI43" s="6">
        <v>9591852000</v>
      </c>
      <c r="AJ43" s="6">
        <v>2500000000</v>
      </c>
      <c r="AK43" s="6">
        <v>97271566699</v>
      </c>
      <c r="AL43" s="6">
        <v>0</v>
      </c>
      <c r="AM43" s="6">
        <v>20658097787</v>
      </c>
      <c r="AN43" s="6">
        <v>38771643389</v>
      </c>
      <c r="AO43" s="6">
        <v>37574008753</v>
      </c>
      <c r="AP43" s="6">
        <v>207816770</v>
      </c>
      <c r="AQ43" s="6">
        <v>60000000</v>
      </c>
      <c r="AR43" s="6">
        <v>3000000000</v>
      </c>
      <c r="AS43" s="6">
        <v>3000000000</v>
      </c>
      <c r="AT43" s="6">
        <v>171796788651</v>
      </c>
      <c r="AU43" s="6">
        <v>14580450351</v>
      </c>
      <c r="AV43" s="6">
        <v>157216338300</v>
      </c>
      <c r="AW43" s="127">
        <v>3000000000</v>
      </c>
      <c r="AX43" s="127">
        <v>3000000000</v>
      </c>
      <c r="AY43" s="127">
        <v>0</v>
      </c>
      <c r="AZ43" s="127">
        <v>0</v>
      </c>
      <c r="BA43" s="127">
        <v>0</v>
      </c>
      <c r="BB43" s="127">
        <v>0</v>
      </c>
      <c r="BC43" s="127">
        <v>0</v>
      </c>
      <c r="BD43" s="127">
        <v>3000000000</v>
      </c>
      <c r="BE43" s="127">
        <v>0</v>
      </c>
      <c r="BF43" s="127">
        <v>3000000000</v>
      </c>
      <c r="BG43" s="127">
        <v>0</v>
      </c>
      <c r="BH43" s="127">
        <v>0</v>
      </c>
      <c r="BI43" s="127">
        <v>0</v>
      </c>
      <c r="BJ43" s="128">
        <v>0</v>
      </c>
      <c r="BK43" s="128">
        <v>0</v>
      </c>
      <c r="BL43" s="87">
        <v>0</v>
      </c>
      <c r="BM43" s="47">
        <v>1</v>
      </c>
      <c r="BN43" s="48">
        <v>0</v>
      </c>
      <c r="BO43" s="49"/>
      <c r="BP43" s="39">
        <v>1</v>
      </c>
    </row>
    <row r="44" spans="1:68" ht="16.5" customHeight="1" x14ac:dyDescent="0.25">
      <c r="A44" s="59" t="s">
        <v>31</v>
      </c>
      <c r="B44" s="3">
        <v>31</v>
      </c>
      <c r="C44" s="4">
        <v>8</v>
      </c>
      <c r="D44" s="8" t="s">
        <v>31</v>
      </c>
      <c r="E44" s="12" t="s">
        <v>903</v>
      </c>
      <c r="F44" s="92">
        <v>45650</v>
      </c>
      <c r="G44" s="6">
        <v>1034625864993</v>
      </c>
      <c r="H44" s="6">
        <v>106105872349</v>
      </c>
      <c r="I44" s="114">
        <v>69307282636</v>
      </c>
      <c r="J44" s="6">
        <v>3241607200</v>
      </c>
      <c r="K44" s="6">
        <v>3556982513</v>
      </c>
      <c r="L44" s="6">
        <v>30000000000</v>
      </c>
      <c r="M44" s="6">
        <v>919111438670</v>
      </c>
      <c r="N44" s="6">
        <v>875783143000</v>
      </c>
      <c r="O44" s="6">
        <v>0</v>
      </c>
      <c r="P44" s="6">
        <v>0</v>
      </c>
      <c r="Q44" s="6">
        <v>59972090000</v>
      </c>
      <c r="R44" s="6">
        <v>7233497000</v>
      </c>
      <c r="S44" s="6">
        <v>96584353000</v>
      </c>
      <c r="T44" s="6">
        <v>536821028000</v>
      </c>
      <c r="U44" s="6">
        <v>175172175000</v>
      </c>
      <c r="V44" s="6">
        <v>43328295670</v>
      </c>
      <c r="W44" s="6">
        <v>43328295670</v>
      </c>
      <c r="X44" s="6">
        <v>0</v>
      </c>
      <c r="Y44" s="6">
        <v>9408553974</v>
      </c>
      <c r="Z44" s="6">
        <v>0</v>
      </c>
      <c r="AA44" s="6">
        <v>0</v>
      </c>
      <c r="AB44" s="6">
        <v>9408553974</v>
      </c>
      <c r="AC44" s="6">
        <v>1058939816989</v>
      </c>
      <c r="AD44" s="6">
        <v>779099479954</v>
      </c>
      <c r="AE44" s="5">
        <v>460272511033</v>
      </c>
      <c r="AF44" s="6">
        <v>298350430921</v>
      </c>
      <c r="AG44" s="6">
        <v>0</v>
      </c>
      <c r="AH44" s="6">
        <v>0</v>
      </c>
      <c r="AI44" s="6">
        <v>19921538000</v>
      </c>
      <c r="AJ44" s="6">
        <v>555000000</v>
      </c>
      <c r="AK44" s="6">
        <v>130945140574</v>
      </c>
      <c r="AL44" s="6">
        <v>0</v>
      </c>
      <c r="AM44" s="6">
        <v>16212013162</v>
      </c>
      <c r="AN44" s="6">
        <v>8976864945</v>
      </c>
      <c r="AO44" s="6">
        <v>98283397433</v>
      </c>
      <c r="AP44" s="6">
        <v>7472865034</v>
      </c>
      <c r="AQ44" s="6">
        <v>0</v>
      </c>
      <c r="AR44" s="6">
        <v>18327679377</v>
      </c>
      <c r="AS44" s="6">
        <v>18327679377</v>
      </c>
      <c r="AT44" s="6">
        <v>130567517084</v>
      </c>
      <c r="AU44" s="6">
        <v>7254888984</v>
      </c>
      <c r="AV44" s="6">
        <v>123312628100</v>
      </c>
      <c r="AW44" s="127">
        <v>32313951996</v>
      </c>
      <c r="AX44" s="127">
        <v>32313951996</v>
      </c>
      <c r="AY44" s="127">
        <v>0</v>
      </c>
      <c r="AZ44" s="127">
        <v>0</v>
      </c>
      <c r="BA44" s="127">
        <v>0</v>
      </c>
      <c r="BB44" s="127">
        <v>0</v>
      </c>
      <c r="BC44" s="127">
        <v>0</v>
      </c>
      <c r="BD44" s="127">
        <v>8000000000</v>
      </c>
      <c r="BE44" s="127">
        <v>0</v>
      </c>
      <c r="BF44" s="127">
        <v>8000000000</v>
      </c>
      <c r="BG44" s="127">
        <v>0</v>
      </c>
      <c r="BH44" s="127">
        <v>0</v>
      </c>
      <c r="BI44" s="127">
        <v>0</v>
      </c>
      <c r="BJ44" s="128">
        <v>-24313951996</v>
      </c>
      <c r="BK44" s="128">
        <v>24313951996</v>
      </c>
      <c r="BL44" s="87">
        <v>0</v>
      </c>
      <c r="BM44" s="47">
        <v>1</v>
      </c>
      <c r="BN44" s="48">
        <v>0</v>
      </c>
      <c r="BO44" s="49"/>
      <c r="BP44" s="39">
        <v>1</v>
      </c>
    </row>
    <row r="45" spans="1:68" ht="15" customHeight="1" x14ac:dyDescent="0.25">
      <c r="A45" s="59" t="s">
        <v>32</v>
      </c>
      <c r="B45" s="3">
        <v>32</v>
      </c>
      <c r="C45" s="4">
        <v>9</v>
      </c>
      <c r="D45" s="8" t="s">
        <v>32</v>
      </c>
      <c r="E45" s="12" t="s">
        <v>904</v>
      </c>
      <c r="F45" s="92">
        <v>45644</v>
      </c>
      <c r="G45" s="6">
        <v>1109697612967</v>
      </c>
      <c r="H45" s="6">
        <v>79966889669</v>
      </c>
      <c r="I45" s="114">
        <v>53799389669</v>
      </c>
      <c r="J45" s="6">
        <v>3352500000</v>
      </c>
      <c r="K45" s="6">
        <v>3300000000</v>
      </c>
      <c r="L45" s="6">
        <v>19515000000</v>
      </c>
      <c r="M45" s="6">
        <v>1014436642674</v>
      </c>
      <c r="N45" s="6">
        <v>981745689000</v>
      </c>
      <c r="O45" s="6">
        <v>0</v>
      </c>
      <c r="P45" s="6">
        <v>0</v>
      </c>
      <c r="Q45" s="6">
        <v>85881348000</v>
      </c>
      <c r="R45" s="6">
        <v>7111464000</v>
      </c>
      <c r="S45" s="6">
        <v>56583421000</v>
      </c>
      <c r="T45" s="6">
        <v>624907889000</v>
      </c>
      <c r="U45" s="6">
        <v>207261567000</v>
      </c>
      <c r="V45" s="6">
        <v>32690953674</v>
      </c>
      <c r="W45" s="6">
        <v>32690953674</v>
      </c>
      <c r="X45" s="6">
        <v>0</v>
      </c>
      <c r="Y45" s="6">
        <v>15294080624</v>
      </c>
      <c r="Z45" s="6">
        <v>0</v>
      </c>
      <c r="AA45" s="6">
        <v>0</v>
      </c>
      <c r="AB45" s="6">
        <v>15294080624</v>
      </c>
      <c r="AC45" s="6">
        <v>1139697612967</v>
      </c>
      <c r="AD45" s="6">
        <v>892850765377</v>
      </c>
      <c r="AE45" s="5">
        <v>538717317020</v>
      </c>
      <c r="AF45" s="6">
        <v>332305983016</v>
      </c>
      <c r="AG45" s="6">
        <v>0</v>
      </c>
      <c r="AH45" s="6">
        <v>0</v>
      </c>
      <c r="AI45" s="6">
        <v>19453506457</v>
      </c>
      <c r="AJ45" s="6">
        <v>2373958884</v>
      </c>
      <c r="AK45" s="6">
        <v>85976279090</v>
      </c>
      <c r="AL45" s="6">
        <v>1500000000</v>
      </c>
      <c r="AM45" s="6">
        <v>22327917601</v>
      </c>
      <c r="AN45" s="6">
        <v>12381266249</v>
      </c>
      <c r="AO45" s="6">
        <v>44681977224</v>
      </c>
      <c r="AP45" s="6">
        <v>4735118016</v>
      </c>
      <c r="AQ45" s="6">
        <v>350000000</v>
      </c>
      <c r="AR45" s="6">
        <v>5000000000</v>
      </c>
      <c r="AS45" s="6">
        <v>5000000000</v>
      </c>
      <c r="AT45" s="6">
        <v>155870568500</v>
      </c>
      <c r="AU45" s="6">
        <v>3829950000</v>
      </c>
      <c r="AV45" s="6">
        <v>152040618500</v>
      </c>
      <c r="AW45" s="127">
        <v>33000000000</v>
      </c>
      <c r="AX45" s="127">
        <v>33000000000</v>
      </c>
      <c r="AY45" s="127">
        <v>0</v>
      </c>
      <c r="AZ45" s="127">
        <v>0</v>
      </c>
      <c r="BA45" s="127">
        <v>0</v>
      </c>
      <c r="BB45" s="127">
        <v>0</v>
      </c>
      <c r="BC45" s="127">
        <v>0</v>
      </c>
      <c r="BD45" s="127">
        <v>3000000000</v>
      </c>
      <c r="BE45" s="127">
        <v>0</v>
      </c>
      <c r="BF45" s="127">
        <v>3000000000</v>
      </c>
      <c r="BG45" s="127">
        <v>0</v>
      </c>
      <c r="BH45" s="127">
        <v>0</v>
      </c>
      <c r="BI45" s="127">
        <v>0</v>
      </c>
      <c r="BJ45" s="128">
        <v>-30000000000</v>
      </c>
      <c r="BK45" s="128">
        <v>30000000000</v>
      </c>
      <c r="BL45" s="87">
        <v>0</v>
      </c>
      <c r="BM45" s="47">
        <v>1</v>
      </c>
      <c r="BN45" s="48">
        <v>0</v>
      </c>
      <c r="BO45" s="49"/>
      <c r="BP45" s="39">
        <v>1</v>
      </c>
    </row>
    <row r="46" spans="1:68" ht="15" customHeight="1" x14ac:dyDescent="0.25">
      <c r="A46" s="59" t="s">
        <v>33</v>
      </c>
      <c r="B46" s="3">
        <v>33</v>
      </c>
      <c r="C46" s="4">
        <v>10</v>
      </c>
      <c r="D46" s="8" t="s">
        <v>33</v>
      </c>
      <c r="E46" s="12" t="s">
        <v>905</v>
      </c>
      <c r="F46" s="92">
        <v>45656</v>
      </c>
      <c r="G46" s="6">
        <v>2124784461943</v>
      </c>
      <c r="H46" s="6">
        <v>252010600000</v>
      </c>
      <c r="I46" s="114">
        <v>202340000000</v>
      </c>
      <c r="J46" s="6">
        <v>9072600000</v>
      </c>
      <c r="K46" s="6">
        <v>9950000000</v>
      </c>
      <c r="L46" s="6">
        <v>30648000000</v>
      </c>
      <c r="M46" s="6">
        <v>1824008661943</v>
      </c>
      <c r="N46" s="6">
        <v>1746266881000</v>
      </c>
      <c r="O46" s="6">
        <v>0</v>
      </c>
      <c r="P46" s="6">
        <v>0</v>
      </c>
      <c r="Q46" s="6">
        <v>239815472000</v>
      </c>
      <c r="R46" s="6">
        <v>0</v>
      </c>
      <c r="S46" s="6">
        <v>133283393000</v>
      </c>
      <c r="T46" s="6">
        <v>1373168016000</v>
      </c>
      <c r="U46" s="6">
        <v>0</v>
      </c>
      <c r="V46" s="6">
        <v>77741780943</v>
      </c>
      <c r="W46" s="6">
        <v>77741780943</v>
      </c>
      <c r="X46" s="6">
        <v>0</v>
      </c>
      <c r="Y46" s="6">
        <v>48765200000</v>
      </c>
      <c r="Z46" s="6">
        <v>0</v>
      </c>
      <c r="AA46" s="6">
        <v>0</v>
      </c>
      <c r="AB46" s="6">
        <v>48765200000</v>
      </c>
      <c r="AC46" s="6">
        <v>2121784461943</v>
      </c>
      <c r="AD46" s="6">
        <v>1466780887113</v>
      </c>
      <c r="AE46" s="5">
        <v>1045115399691</v>
      </c>
      <c r="AF46" s="6">
        <v>401116187422</v>
      </c>
      <c r="AG46" s="6">
        <v>0</v>
      </c>
      <c r="AH46" s="6">
        <v>0</v>
      </c>
      <c r="AI46" s="6">
        <v>11038610000</v>
      </c>
      <c r="AJ46" s="6">
        <v>9510690000</v>
      </c>
      <c r="AK46" s="6">
        <v>205143013700</v>
      </c>
      <c r="AL46" s="6">
        <v>579600280</v>
      </c>
      <c r="AM46" s="6">
        <v>76457765156</v>
      </c>
      <c r="AN46" s="6">
        <v>49111942889</v>
      </c>
      <c r="AO46" s="6">
        <v>78432725375</v>
      </c>
      <c r="AP46" s="6">
        <v>60980000</v>
      </c>
      <c r="AQ46" s="6">
        <v>500000000</v>
      </c>
      <c r="AR46" s="6">
        <v>42958688230</v>
      </c>
      <c r="AS46" s="6">
        <v>42958688230</v>
      </c>
      <c r="AT46" s="6">
        <v>406901872900</v>
      </c>
      <c r="AU46" s="6">
        <v>16441260000</v>
      </c>
      <c r="AV46" s="6">
        <v>390460612900</v>
      </c>
      <c r="AW46" s="127">
        <v>0</v>
      </c>
      <c r="AX46" s="127">
        <v>0</v>
      </c>
      <c r="AY46" s="127">
        <v>0</v>
      </c>
      <c r="AZ46" s="127">
        <v>0</v>
      </c>
      <c r="BA46" s="127">
        <v>0</v>
      </c>
      <c r="BB46" s="127">
        <v>0</v>
      </c>
      <c r="BC46" s="127">
        <v>0</v>
      </c>
      <c r="BD46" s="127">
        <v>3000000000</v>
      </c>
      <c r="BE46" s="127">
        <v>0</v>
      </c>
      <c r="BF46" s="127">
        <v>3000000000</v>
      </c>
      <c r="BG46" s="127">
        <v>0</v>
      </c>
      <c r="BH46" s="127">
        <v>0</v>
      </c>
      <c r="BI46" s="127">
        <v>0</v>
      </c>
      <c r="BJ46" s="128">
        <v>3000000000</v>
      </c>
      <c r="BK46" s="128">
        <v>-3000000000</v>
      </c>
      <c r="BL46" s="87">
        <v>0</v>
      </c>
      <c r="BM46" s="47">
        <v>1</v>
      </c>
      <c r="BN46" s="48">
        <v>0</v>
      </c>
      <c r="BO46" s="49"/>
      <c r="BP46" s="39">
        <v>1</v>
      </c>
    </row>
    <row r="47" spans="1:68" ht="16.5" customHeight="1" x14ac:dyDescent="0.25">
      <c r="A47" s="59" t="s">
        <v>34</v>
      </c>
      <c r="B47" s="3">
        <v>34</v>
      </c>
      <c r="C47" s="4">
        <v>11</v>
      </c>
      <c r="D47" s="8" t="s">
        <v>34</v>
      </c>
      <c r="E47" s="12" t="s">
        <v>886</v>
      </c>
      <c r="F47" s="92">
        <v>45664</v>
      </c>
      <c r="G47" s="6">
        <v>1928374076483</v>
      </c>
      <c r="H47" s="6">
        <v>192066728685</v>
      </c>
      <c r="I47" s="114">
        <v>70361795000</v>
      </c>
      <c r="J47" s="6">
        <v>15343207000</v>
      </c>
      <c r="K47" s="6">
        <v>15000000000</v>
      </c>
      <c r="L47" s="6">
        <v>91361726685</v>
      </c>
      <c r="M47" s="6">
        <v>1729807347798</v>
      </c>
      <c r="N47" s="6">
        <v>1652961904950</v>
      </c>
      <c r="O47" s="6">
        <v>0</v>
      </c>
      <c r="P47" s="6">
        <v>0</v>
      </c>
      <c r="Q47" s="6">
        <v>298316313000</v>
      </c>
      <c r="R47" s="6">
        <v>7118778000</v>
      </c>
      <c r="S47" s="6">
        <v>81115254000</v>
      </c>
      <c r="T47" s="6">
        <v>899587754000</v>
      </c>
      <c r="U47" s="6">
        <v>366823805950</v>
      </c>
      <c r="V47" s="6">
        <v>76845442848</v>
      </c>
      <c r="W47" s="6">
        <v>76845442848</v>
      </c>
      <c r="X47" s="6">
        <v>0</v>
      </c>
      <c r="Y47" s="6">
        <v>6500000000</v>
      </c>
      <c r="Z47" s="6">
        <v>0</v>
      </c>
      <c r="AA47" s="6">
        <v>0</v>
      </c>
      <c r="AB47" s="6">
        <v>6500000000</v>
      </c>
      <c r="AC47" s="6">
        <v>2065995752949.1499</v>
      </c>
      <c r="AD47" s="6">
        <v>1458537862640</v>
      </c>
      <c r="AE47" s="5">
        <v>975652821714</v>
      </c>
      <c r="AF47" s="6">
        <v>472199780426</v>
      </c>
      <c r="AG47" s="6">
        <v>0</v>
      </c>
      <c r="AH47" s="6">
        <v>0</v>
      </c>
      <c r="AI47" s="6">
        <v>5725260500</v>
      </c>
      <c r="AJ47" s="6">
        <v>4960000000</v>
      </c>
      <c r="AK47" s="6">
        <v>189023197009.14999</v>
      </c>
      <c r="AL47" s="6">
        <v>8187500000</v>
      </c>
      <c r="AM47" s="6">
        <v>59312374097</v>
      </c>
      <c r="AN47" s="6">
        <v>48423416033</v>
      </c>
      <c r="AO47" s="6">
        <v>61114792271.150002</v>
      </c>
      <c r="AP47" s="6">
        <v>11985114608</v>
      </c>
      <c r="AQ47" s="6">
        <v>0</v>
      </c>
      <c r="AR47" s="6">
        <v>10000000000</v>
      </c>
      <c r="AS47" s="6">
        <v>10000000000</v>
      </c>
      <c r="AT47" s="6">
        <v>408434693300</v>
      </c>
      <c r="AU47" s="6">
        <v>8510500200</v>
      </c>
      <c r="AV47" s="6">
        <v>399924193100</v>
      </c>
      <c r="AW47" s="127">
        <v>137621676466.14999</v>
      </c>
      <c r="AX47" s="127">
        <v>137621676466.14999</v>
      </c>
      <c r="AY47" s="127">
        <v>0</v>
      </c>
      <c r="AZ47" s="127">
        <v>0</v>
      </c>
      <c r="BA47" s="127">
        <v>0</v>
      </c>
      <c r="BB47" s="127">
        <v>0</v>
      </c>
      <c r="BC47" s="127">
        <v>0</v>
      </c>
      <c r="BD47" s="127">
        <v>0</v>
      </c>
      <c r="BE47" s="127">
        <v>0</v>
      </c>
      <c r="BF47" s="127">
        <v>0</v>
      </c>
      <c r="BG47" s="127">
        <v>0</v>
      </c>
      <c r="BH47" s="127">
        <v>0</v>
      </c>
      <c r="BI47" s="127">
        <v>0</v>
      </c>
      <c r="BJ47" s="128">
        <v>-137621676466.1499</v>
      </c>
      <c r="BK47" s="128">
        <v>137621676466.14999</v>
      </c>
      <c r="BL47" s="87">
        <v>0</v>
      </c>
      <c r="BM47" s="47">
        <v>0</v>
      </c>
      <c r="BN47" s="48">
        <v>1</v>
      </c>
      <c r="BO47" s="49"/>
      <c r="BP47" s="39">
        <v>1</v>
      </c>
    </row>
    <row r="48" spans="1:68" ht="15" customHeight="1" x14ac:dyDescent="0.25">
      <c r="A48" s="59" t="s">
        <v>35</v>
      </c>
      <c r="B48" s="3">
        <v>35</v>
      </c>
      <c r="C48" s="4">
        <v>12</v>
      </c>
      <c r="D48" s="8" t="s">
        <v>35</v>
      </c>
      <c r="E48" s="12" t="s">
        <v>890</v>
      </c>
      <c r="F48" s="92" t="s">
        <v>890</v>
      </c>
      <c r="G48" s="6">
        <v>0</v>
      </c>
      <c r="H48" s="6">
        <v>0</v>
      </c>
      <c r="I48" s="114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5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127">
        <v>0</v>
      </c>
      <c r="AX48" s="127">
        <v>0</v>
      </c>
      <c r="AY48" s="127">
        <v>0</v>
      </c>
      <c r="AZ48" s="127">
        <v>0</v>
      </c>
      <c r="BA48" s="127">
        <v>0</v>
      </c>
      <c r="BB48" s="127">
        <v>0</v>
      </c>
      <c r="BC48" s="127">
        <v>0</v>
      </c>
      <c r="BD48" s="127">
        <v>0</v>
      </c>
      <c r="BE48" s="127">
        <v>0</v>
      </c>
      <c r="BF48" s="127">
        <v>0</v>
      </c>
      <c r="BG48" s="127">
        <v>0</v>
      </c>
      <c r="BH48" s="127">
        <v>0</v>
      </c>
      <c r="BI48" s="127">
        <v>0</v>
      </c>
      <c r="BJ48" s="128">
        <v>0</v>
      </c>
      <c r="BK48" s="128">
        <v>0</v>
      </c>
      <c r="BL48" s="87">
        <v>0</v>
      </c>
      <c r="BM48" s="47">
        <v>0</v>
      </c>
      <c r="BN48" s="48">
        <v>0</v>
      </c>
      <c r="BO48" s="49"/>
      <c r="BP48" s="39">
        <v>0</v>
      </c>
    </row>
    <row r="49" spans="1:68" ht="15" customHeight="1" x14ac:dyDescent="0.25">
      <c r="A49" s="59" t="s">
        <v>36</v>
      </c>
      <c r="B49" s="3">
        <v>36</v>
      </c>
      <c r="C49" s="4">
        <v>13</v>
      </c>
      <c r="D49" s="8" t="s">
        <v>36</v>
      </c>
      <c r="E49" s="12" t="s">
        <v>886</v>
      </c>
      <c r="F49" s="92">
        <v>45680.583333333336</v>
      </c>
      <c r="G49" s="6">
        <v>934185024000</v>
      </c>
      <c r="H49" s="6">
        <v>22000000000</v>
      </c>
      <c r="I49" s="114">
        <v>8728708588</v>
      </c>
      <c r="J49" s="6">
        <v>1271000000</v>
      </c>
      <c r="K49" s="6">
        <v>1800000000</v>
      </c>
      <c r="L49" s="6">
        <v>10200291412</v>
      </c>
      <c r="M49" s="6">
        <v>906450024000</v>
      </c>
      <c r="N49" s="6">
        <v>888450024000</v>
      </c>
      <c r="O49" s="6">
        <v>0</v>
      </c>
      <c r="P49" s="6">
        <v>0</v>
      </c>
      <c r="Q49" s="6">
        <v>90475003000</v>
      </c>
      <c r="R49" s="6">
        <v>14522717000</v>
      </c>
      <c r="S49" s="6">
        <v>15785449000</v>
      </c>
      <c r="T49" s="6">
        <v>371753377000</v>
      </c>
      <c r="U49" s="6">
        <v>395913478000</v>
      </c>
      <c r="V49" s="6">
        <v>18000000000</v>
      </c>
      <c r="W49" s="6">
        <v>18000000000</v>
      </c>
      <c r="X49" s="6">
        <v>0</v>
      </c>
      <c r="Y49" s="6">
        <v>5735000000</v>
      </c>
      <c r="Z49" s="6">
        <v>0</v>
      </c>
      <c r="AA49" s="6">
        <v>0</v>
      </c>
      <c r="AB49" s="6">
        <v>5735000000</v>
      </c>
      <c r="AC49" s="6">
        <v>948544304900</v>
      </c>
      <c r="AD49" s="6">
        <v>559380141496</v>
      </c>
      <c r="AE49" s="5">
        <v>356817336864</v>
      </c>
      <c r="AF49" s="6">
        <v>193978658056</v>
      </c>
      <c r="AG49" s="6">
        <v>0</v>
      </c>
      <c r="AH49" s="6">
        <v>0</v>
      </c>
      <c r="AI49" s="6">
        <v>6661146576</v>
      </c>
      <c r="AJ49" s="6">
        <v>1923000000</v>
      </c>
      <c r="AK49" s="6">
        <v>258667687504</v>
      </c>
      <c r="AL49" s="6">
        <v>0</v>
      </c>
      <c r="AM49" s="6">
        <v>29744199482</v>
      </c>
      <c r="AN49" s="6">
        <v>166087316900</v>
      </c>
      <c r="AO49" s="6">
        <v>62627077000</v>
      </c>
      <c r="AP49" s="6">
        <v>209094122</v>
      </c>
      <c r="AQ49" s="6">
        <v>0</v>
      </c>
      <c r="AR49" s="6">
        <v>300000000</v>
      </c>
      <c r="AS49" s="6">
        <v>300000000</v>
      </c>
      <c r="AT49" s="6">
        <v>130196475900</v>
      </c>
      <c r="AU49" s="6">
        <v>1000000000</v>
      </c>
      <c r="AV49" s="6">
        <v>129196475900</v>
      </c>
      <c r="AW49" s="127">
        <v>15359280900</v>
      </c>
      <c r="AX49" s="127">
        <v>15359280900</v>
      </c>
      <c r="AY49" s="127">
        <v>0</v>
      </c>
      <c r="AZ49" s="127">
        <v>0</v>
      </c>
      <c r="BA49" s="127">
        <v>0</v>
      </c>
      <c r="BB49" s="127">
        <v>0</v>
      </c>
      <c r="BC49" s="127">
        <v>0</v>
      </c>
      <c r="BD49" s="127">
        <v>1000000000</v>
      </c>
      <c r="BE49" s="127">
        <v>0</v>
      </c>
      <c r="BF49" s="127">
        <v>1000000000</v>
      </c>
      <c r="BG49" s="127">
        <v>0</v>
      </c>
      <c r="BH49" s="127">
        <v>0</v>
      </c>
      <c r="BI49" s="127">
        <v>0</v>
      </c>
      <c r="BJ49" s="128">
        <v>-14359280900</v>
      </c>
      <c r="BK49" s="128">
        <v>14359280900</v>
      </c>
      <c r="BL49" s="87">
        <v>0</v>
      </c>
      <c r="BM49" s="47">
        <v>0</v>
      </c>
      <c r="BN49" s="48">
        <v>1</v>
      </c>
      <c r="BO49" s="49"/>
      <c r="BP49" s="39">
        <v>1</v>
      </c>
    </row>
    <row r="50" spans="1:68" ht="16.5" customHeight="1" x14ac:dyDescent="0.25">
      <c r="A50" s="59" t="s">
        <v>37</v>
      </c>
      <c r="B50" s="3">
        <v>37</v>
      </c>
      <c r="C50" s="4">
        <v>14</v>
      </c>
      <c r="D50" s="8" t="s">
        <v>37</v>
      </c>
      <c r="E50" s="12" t="s">
        <v>906</v>
      </c>
      <c r="F50" s="92">
        <v>45657</v>
      </c>
      <c r="G50" s="6">
        <v>1505393095663.01</v>
      </c>
      <c r="H50" s="6">
        <v>25564285486.010002</v>
      </c>
      <c r="I50" s="114">
        <v>15045599586.01</v>
      </c>
      <c r="J50" s="6">
        <v>417715300</v>
      </c>
      <c r="K50" s="6">
        <v>6560508400</v>
      </c>
      <c r="L50" s="6">
        <v>3540462200</v>
      </c>
      <c r="M50" s="6">
        <v>1463328810177</v>
      </c>
      <c r="N50" s="6">
        <v>1435747589000</v>
      </c>
      <c r="O50" s="6">
        <v>0</v>
      </c>
      <c r="P50" s="6">
        <v>0</v>
      </c>
      <c r="Q50" s="6">
        <v>386459500000</v>
      </c>
      <c r="R50" s="6">
        <v>14443800000</v>
      </c>
      <c r="S50" s="6">
        <v>21073716000</v>
      </c>
      <c r="T50" s="6">
        <v>712114441000</v>
      </c>
      <c r="U50" s="6">
        <v>301656132000</v>
      </c>
      <c r="V50" s="6">
        <v>27581221177</v>
      </c>
      <c r="W50" s="6">
        <v>27581221177</v>
      </c>
      <c r="X50" s="6">
        <v>0</v>
      </c>
      <c r="Y50" s="6">
        <v>16500000000</v>
      </c>
      <c r="Z50" s="6">
        <v>0</v>
      </c>
      <c r="AA50" s="6">
        <v>0</v>
      </c>
      <c r="AB50" s="6">
        <v>16500000000</v>
      </c>
      <c r="AC50" s="6">
        <v>1541253528663.0098</v>
      </c>
      <c r="AD50" s="6">
        <v>881717794492.60962</v>
      </c>
      <c r="AE50" s="5">
        <v>522842825767.84979</v>
      </c>
      <c r="AF50" s="6">
        <v>267292700274.75989</v>
      </c>
      <c r="AG50" s="6">
        <v>0</v>
      </c>
      <c r="AH50" s="6">
        <v>2706470450</v>
      </c>
      <c r="AI50" s="6">
        <v>87068848000</v>
      </c>
      <c r="AJ50" s="6">
        <v>1806950000</v>
      </c>
      <c r="AK50" s="6">
        <v>195877091081.79999</v>
      </c>
      <c r="AL50" s="6">
        <v>0</v>
      </c>
      <c r="AM50" s="6">
        <v>35405404432.900002</v>
      </c>
      <c r="AN50" s="6">
        <v>73586525170</v>
      </c>
      <c r="AO50" s="6">
        <v>85608121478.899994</v>
      </c>
      <c r="AP50" s="6">
        <v>224290000</v>
      </c>
      <c r="AQ50" s="6">
        <v>1052750000</v>
      </c>
      <c r="AR50" s="6">
        <v>2500000000</v>
      </c>
      <c r="AS50" s="6">
        <v>2500000000</v>
      </c>
      <c r="AT50" s="6">
        <v>461158643088.59998</v>
      </c>
      <c r="AU50" s="6">
        <v>1546331488.5999999</v>
      </c>
      <c r="AV50" s="6">
        <v>459612311600</v>
      </c>
      <c r="AW50" s="127">
        <v>38360433000</v>
      </c>
      <c r="AX50" s="127">
        <v>38360433000</v>
      </c>
      <c r="AY50" s="127">
        <v>0</v>
      </c>
      <c r="AZ50" s="127">
        <v>0</v>
      </c>
      <c r="BA50" s="127">
        <v>0</v>
      </c>
      <c r="BB50" s="127">
        <v>0</v>
      </c>
      <c r="BC50" s="127">
        <v>0</v>
      </c>
      <c r="BD50" s="127">
        <v>2500000000</v>
      </c>
      <c r="BE50" s="127">
        <v>0</v>
      </c>
      <c r="BF50" s="127">
        <v>2500000000</v>
      </c>
      <c r="BG50" s="127">
        <v>0</v>
      </c>
      <c r="BH50" s="127">
        <v>0</v>
      </c>
      <c r="BI50" s="127">
        <v>0</v>
      </c>
      <c r="BJ50" s="128">
        <v>-35860432999.999756</v>
      </c>
      <c r="BK50" s="128">
        <v>35860433000</v>
      </c>
      <c r="BL50" s="87">
        <v>2.44140625E-4</v>
      </c>
      <c r="BM50" s="47">
        <v>1</v>
      </c>
      <c r="BN50" s="48">
        <v>0</v>
      </c>
      <c r="BO50" s="49"/>
      <c r="BP50" s="39">
        <v>1</v>
      </c>
    </row>
    <row r="51" spans="1:68" ht="15" customHeight="1" x14ac:dyDescent="0.25">
      <c r="A51" s="59" t="s">
        <v>38</v>
      </c>
      <c r="B51" s="3">
        <v>38</v>
      </c>
      <c r="C51" s="4">
        <v>15</v>
      </c>
      <c r="D51" s="8" t="s">
        <v>38</v>
      </c>
      <c r="E51" s="12" t="s">
        <v>907</v>
      </c>
      <c r="F51" s="92">
        <v>45645.756944444445</v>
      </c>
      <c r="G51" s="6">
        <v>676848690193</v>
      </c>
      <c r="H51" s="6">
        <v>10800000000</v>
      </c>
      <c r="I51" s="114">
        <v>6000000000</v>
      </c>
      <c r="J51" s="6">
        <v>740000000</v>
      </c>
      <c r="K51" s="6">
        <v>3000000000</v>
      </c>
      <c r="L51" s="6">
        <v>1060000000</v>
      </c>
      <c r="M51" s="6">
        <v>656477860903</v>
      </c>
      <c r="N51" s="6">
        <v>631477860903</v>
      </c>
      <c r="O51" s="6">
        <v>0</v>
      </c>
      <c r="P51" s="6">
        <v>0</v>
      </c>
      <c r="Q51" s="6">
        <v>108038391000</v>
      </c>
      <c r="R51" s="6">
        <v>0</v>
      </c>
      <c r="S51" s="6">
        <v>11018785000</v>
      </c>
      <c r="T51" s="6">
        <v>434024462000</v>
      </c>
      <c r="U51" s="6">
        <v>78396222903</v>
      </c>
      <c r="V51" s="6">
        <v>25000000000</v>
      </c>
      <c r="W51" s="6">
        <v>25000000000</v>
      </c>
      <c r="X51" s="6">
        <v>0</v>
      </c>
      <c r="Y51" s="6">
        <v>9570829290</v>
      </c>
      <c r="Z51" s="6">
        <v>0</v>
      </c>
      <c r="AA51" s="6">
        <v>0</v>
      </c>
      <c r="AB51" s="6">
        <v>9570829290</v>
      </c>
      <c r="AC51" s="6">
        <v>701381100193</v>
      </c>
      <c r="AD51" s="6">
        <v>411684324928</v>
      </c>
      <c r="AE51" s="5">
        <v>290852237999</v>
      </c>
      <c r="AF51" s="6">
        <v>112082086929</v>
      </c>
      <c r="AG51" s="6">
        <v>0</v>
      </c>
      <c r="AH51" s="6">
        <v>0</v>
      </c>
      <c r="AI51" s="6">
        <v>8750000000</v>
      </c>
      <c r="AJ51" s="6">
        <v>0</v>
      </c>
      <c r="AK51" s="6">
        <v>119753109163</v>
      </c>
      <c r="AL51" s="6">
        <v>0</v>
      </c>
      <c r="AM51" s="6">
        <v>17034492880</v>
      </c>
      <c r="AN51" s="6">
        <v>3445048246</v>
      </c>
      <c r="AO51" s="6">
        <v>99252388037</v>
      </c>
      <c r="AP51" s="6">
        <v>21180000</v>
      </c>
      <c r="AQ51" s="6">
        <v>0</v>
      </c>
      <c r="AR51" s="6">
        <v>4252426102</v>
      </c>
      <c r="AS51" s="6">
        <v>4252426102</v>
      </c>
      <c r="AT51" s="6">
        <v>165691240000</v>
      </c>
      <c r="AU51" s="6">
        <v>1080000000</v>
      </c>
      <c r="AV51" s="6">
        <v>164611240000</v>
      </c>
      <c r="AW51" s="127">
        <v>24532410000</v>
      </c>
      <c r="AX51" s="127">
        <v>24532410000</v>
      </c>
      <c r="AY51" s="127">
        <v>0</v>
      </c>
      <c r="AZ51" s="127">
        <v>0</v>
      </c>
      <c r="BA51" s="127">
        <v>0</v>
      </c>
      <c r="BB51" s="127">
        <v>0</v>
      </c>
      <c r="BC51" s="127">
        <v>0</v>
      </c>
      <c r="BD51" s="127">
        <v>0</v>
      </c>
      <c r="BE51" s="127">
        <v>0</v>
      </c>
      <c r="BF51" s="127">
        <v>0</v>
      </c>
      <c r="BG51" s="127">
        <v>0</v>
      </c>
      <c r="BH51" s="127">
        <v>0</v>
      </c>
      <c r="BI51" s="127">
        <v>0</v>
      </c>
      <c r="BJ51" s="128">
        <v>-24532410000</v>
      </c>
      <c r="BK51" s="128">
        <v>24532410000</v>
      </c>
      <c r="BL51" s="87">
        <v>0</v>
      </c>
      <c r="BM51" s="47">
        <v>1</v>
      </c>
      <c r="BN51" s="48">
        <v>0</v>
      </c>
      <c r="BO51" s="49"/>
      <c r="BP51" s="39">
        <v>1</v>
      </c>
    </row>
    <row r="52" spans="1:68" ht="15" customHeight="1" x14ac:dyDescent="0.25">
      <c r="A52" s="59" t="s">
        <v>39</v>
      </c>
      <c r="B52" s="3">
        <v>39</v>
      </c>
      <c r="C52" s="4">
        <v>16</v>
      </c>
      <c r="D52" s="8" t="s">
        <v>39</v>
      </c>
      <c r="E52" s="12" t="s">
        <v>885</v>
      </c>
      <c r="F52" s="92">
        <v>45700.543055555558</v>
      </c>
      <c r="G52" s="6">
        <v>1184136305672</v>
      </c>
      <c r="H52" s="6">
        <v>52709000000</v>
      </c>
      <c r="I52" s="114">
        <v>36467743559</v>
      </c>
      <c r="J52" s="6">
        <v>3808436132</v>
      </c>
      <c r="K52" s="6">
        <v>3958461193</v>
      </c>
      <c r="L52" s="6">
        <v>8474359116</v>
      </c>
      <c r="M52" s="6">
        <v>1111241555672</v>
      </c>
      <c r="N52" s="6">
        <v>1065962174000</v>
      </c>
      <c r="O52" s="6">
        <v>0</v>
      </c>
      <c r="P52" s="6">
        <v>0</v>
      </c>
      <c r="Q52" s="6">
        <v>224897540000</v>
      </c>
      <c r="R52" s="6">
        <v>0</v>
      </c>
      <c r="S52" s="6">
        <v>51428532000</v>
      </c>
      <c r="T52" s="6">
        <v>542359940000</v>
      </c>
      <c r="U52" s="6">
        <v>247276162000</v>
      </c>
      <c r="V52" s="6">
        <v>45279381672</v>
      </c>
      <c r="W52" s="6">
        <v>45279381672</v>
      </c>
      <c r="X52" s="6">
        <v>0</v>
      </c>
      <c r="Y52" s="6">
        <v>20185750000</v>
      </c>
      <c r="Z52" s="6">
        <v>0</v>
      </c>
      <c r="AA52" s="6">
        <v>0</v>
      </c>
      <c r="AB52" s="6">
        <v>20185750000</v>
      </c>
      <c r="AC52" s="6">
        <v>1210913716467</v>
      </c>
      <c r="AD52" s="6">
        <v>772553226211</v>
      </c>
      <c r="AE52" s="5">
        <v>482232878142</v>
      </c>
      <c r="AF52" s="6">
        <v>275194278707</v>
      </c>
      <c r="AG52" s="6">
        <v>0</v>
      </c>
      <c r="AH52" s="6">
        <v>0</v>
      </c>
      <c r="AI52" s="6">
        <v>12860308956</v>
      </c>
      <c r="AJ52" s="6">
        <v>2265760406</v>
      </c>
      <c r="AK52" s="6">
        <v>137418060071</v>
      </c>
      <c r="AL52" s="6">
        <v>0</v>
      </c>
      <c r="AM52" s="6">
        <v>29411637023</v>
      </c>
      <c r="AN52" s="6">
        <v>36657718268</v>
      </c>
      <c r="AO52" s="6">
        <v>64395606600</v>
      </c>
      <c r="AP52" s="6">
        <v>6953098180</v>
      </c>
      <c r="AQ52" s="6">
        <v>0</v>
      </c>
      <c r="AR52" s="6">
        <v>11004653378</v>
      </c>
      <c r="AS52" s="6">
        <v>11004653378</v>
      </c>
      <c r="AT52" s="6">
        <v>289937776807</v>
      </c>
      <c r="AU52" s="6">
        <v>3574879515</v>
      </c>
      <c r="AV52" s="6">
        <v>286362897292</v>
      </c>
      <c r="AW52" s="127">
        <v>26777410795</v>
      </c>
      <c r="AX52" s="127">
        <v>26777410795</v>
      </c>
      <c r="AY52" s="127">
        <v>0</v>
      </c>
      <c r="AZ52" s="127">
        <v>0</v>
      </c>
      <c r="BA52" s="127">
        <v>0</v>
      </c>
      <c r="BB52" s="127">
        <v>0</v>
      </c>
      <c r="BC52" s="127">
        <v>0</v>
      </c>
      <c r="BD52" s="127">
        <v>0</v>
      </c>
      <c r="BE52" s="127">
        <v>0</v>
      </c>
      <c r="BF52" s="127">
        <v>0</v>
      </c>
      <c r="BG52" s="127">
        <v>0</v>
      </c>
      <c r="BH52" s="127">
        <v>0</v>
      </c>
      <c r="BI52" s="127">
        <v>0</v>
      </c>
      <c r="BJ52" s="128">
        <v>-26777410795</v>
      </c>
      <c r="BK52" s="128">
        <v>26777410795</v>
      </c>
      <c r="BL52" s="87">
        <v>0</v>
      </c>
      <c r="BM52" s="47">
        <v>0</v>
      </c>
      <c r="BN52" s="48">
        <v>1</v>
      </c>
      <c r="BO52" s="49"/>
      <c r="BP52" s="39">
        <v>1</v>
      </c>
    </row>
    <row r="53" spans="1:68" ht="15" customHeight="1" x14ac:dyDescent="0.25">
      <c r="A53" s="59" t="s">
        <v>40</v>
      </c>
      <c r="B53" s="3">
        <v>40</v>
      </c>
      <c r="C53" s="4">
        <v>17</v>
      </c>
      <c r="D53" s="8" t="s">
        <v>40</v>
      </c>
      <c r="E53" s="12" t="s">
        <v>895</v>
      </c>
      <c r="F53" s="92">
        <v>45657</v>
      </c>
      <c r="G53" s="6">
        <v>1217569032589</v>
      </c>
      <c r="H53" s="6">
        <v>53709406650</v>
      </c>
      <c r="I53" s="114">
        <v>24273765680</v>
      </c>
      <c r="J53" s="6">
        <v>26085640970</v>
      </c>
      <c r="K53" s="6">
        <v>1850000000</v>
      </c>
      <c r="L53" s="6">
        <v>1500000000</v>
      </c>
      <c r="M53" s="6">
        <v>1146179683883</v>
      </c>
      <c r="N53" s="6">
        <v>1115277767000</v>
      </c>
      <c r="O53" s="6">
        <v>0</v>
      </c>
      <c r="P53" s="6">
        <v>0</v>
      </c>
      <c r="Q53" s="6">
        <v>285911461000</v>
      </c>
      <c r="R53" s="6">
        <v>7665529000</v>
      </c>
      <c r="S53" s="6">
        <v>62071161000</v>
      </c>
      <c r="T53" s="6">
        <v>564265297000</v>
      </c>
      <c r="U53" s="6">
        <v>195364319000</v>
      </c>
      <c r="V53" s="6">
        <v>30901916883</v>
      </c>
      <c r="W53" s="6">
        <v>30901916883</v>
      </c>
      <c r="X53" s="6">
        <v>0</v>
      </c>
      <c r="Y53" s="6">
        <v>17679942056</v>
      </c>
      <c r="Z53" s="6">
        <v>6000000000</v>
      </c>
      <c r="AA53" s="6">
        <v>0</v>
      </c>
      <c r="AB53" s="6">
        <v>11679942056</v>
      </c>
      <c r="AC53" s="6">
        <v>1224084024982</v>
      </c>
      <c r="AD53" s="6">
        <v>738463383683</v>
      </c>
      <c r="AE53" s="5">
        <v>445305877849</v>
      </c>
      <c r="AF53" s="6">
        <v>272543841852</v>
      </c>
      <c r="AG53" s="6">
        <v>7493491982</v>
      </c>
      <c r="AH53" s="6">
        <v>0</v>
      </c>
      <c r="AI53" s="6">
        <v>11325572000</v>
      </c>
      <c r="AJ53" s="6">
        <v>1794600000</v>
      </c>
      <c r="AK53" s="6">
        <v>130009297734</v>
      </c>
      <c r="AL53" s="6">
        <v>500000000</v>
      </c>
      <c r="AM53" s="6">
        <v>39178678111</v>
      </c>
      <c r="AN53" s="6">
        <v>26886812028</v>
      </c>
      <c r="AO53" s="6">
        <v>55804731353</v>
      </c>
      <c r="AP53" s="6">
        <v>7189076242</v>
      </c>
      <c r="AQ53" s="6">
        <v>450000000</v>
      </c>
      <c r="AR53" s="6">
        <v>3000000000</v>
      </c>
      <c r="AS53" s="6">
        <v>3000000000</v>
      </c>
      <c r="AT53" s="6">
        <v>352611343565</v>
      </c>
      <c r="AU53" s="6">
        <v>5035940665</v>
      </c>
      <c r="AV53" s="6">
        <v>347575402900</v>
      </c>
      <c r="AW53" s="127">
        <v>31500000000</v>
      </c>
      <c r="AX53" s="127">
        <v>31500000000</v>
      </c>
      <c r="AY53" s="127">
        <v>0</v>
      </c>
      <c r="AZ53" s="127">
        <v>0</v>
      </c>
      <c r="BA53" s="127">
        <v>0</v>
      </c>
      <c r="BB53" s="127">
        <v>0</v>
      </c>
      <c r="BC53" s="127">
        <v>0</v>
      </c>
      <c r="BD53" s="127">
        <v>24985007607</v>
      </c>
      <c r="BE53" s="127">
        <v>0</v>
      </c>
      <c r="BF53" s="127">
        <v>1095842907</v>
      </c>
      <c r="BG53" s="127">
        <v>23889164700</v>
      </c>
      <c r="BH53" s="127">
        <v>0</v>
      </c>
      <c r="BI53" s="127">
        <v>0</v>
      </c>
      <c r="BJ53" s="128">
        <v>-6514992393</v>
      </c>
      <c r="BK53" s="128">
        <v>6514992393</v>
      </c>
      <c r="BL53" s="87">
        <v>0</v>
      </c>
      <c r="BM53" s="47">
        <v>1</v>
      </c>
      <c r="BN53" s="48">
        <v>0</v>
      </c>
      <c r="BO53" s="49"/>
      <c r="BP53" s="39">
        <v>1</v>
      </c>
    </row>
    <row r="54" spans="1:68" ht="15" customHeight="1" x14ac:dyDescent="0.25">
      <c r="A54" s="59" t="s">
        <v>41</v>
      </c>
      <c r="B54" s="3">
        <v>41</v>
      </c>
      <c r="C54" s="4">
        <v>18</v>
      </c>
      <c r="D54" s="8" t="s">
        <v>41</v>
      </c>
      <c r="E54" s="12" t="s">
        <v>908</v>
      </c>
      <c r="F54" s="92">
        <v>45653.724305555559</v>
      </c>
      <c r="G54" s="6">
        <v>590583187158</v>
      </c>
      <c r="H54" s="6">
        <v>24850353133</v>
      </c>
      <c r="I54" s="114">
        <v>5466793133</v>
      </c>
      <c r="J54" s="6">
        <v>3362560000</v>
      </c>
      <c r="K54" s="6">
        <v>2310000000</v>
      </c>
      <c r="L54" s="6">
        <v>13711000000</v>
      </c>
      <c r="M54" s="6">
        <v>558532508736</v>
      </c>
      <c r="N54" s="6">
        <v>540628212000</v>
      </c>
      <c r="O54" s="6">
        <v>0</v>
      </c>
      <c r="P54" s="6">
        <v>0</v>
      </c>
      <c r="Q54" s="6">
        <v>40869330000</v>
      </c>
      <c r="R54" s="6">
        <v>0</v>
      </c>
      <c r="S54" s="6">
        <v>16358237000</v>
      </c>
      <c r="T54" s="6">
        <v>360327030000</v>
      </c>
      <c r="U54" s="6">
        <v>123073615000</v>
      </c>
      <c r="V54" s="6">
        <v>17904296736</v>
      </c>
      <c r="W54" s="6">
        <v>17904296736</v>
      </c>
      <c r="X54" s="6">
        <v>0</v>
      </c>
      <c r="Y54" s="6">
        <v>7200325289</v>
      </c>
      <c r="Z54" s="6">
        <v>7200325289</v>
      </c>
      <c r="AA54" s="6">
        <v>0</v>
      </c>
      <c r="AB54" s="6">
        <v>0</v>
      </c>
      <c r="AC54" s="6">
        <v>633583187157.99988</v>
      </c>
      <c r="AD54" s="6">
        <v>444338609125.23999</v>
      </c>
      <c r="AE54" s="5">
        <v>253057844686.23999</v>
      </c>
      <c r="AF54" s="6">
        <v>185639901230</v>
      </c>
      <c r="AG54" s="6">
        <v>0</v>
      </c>
      <c r="AH54" s="6">
        <v>0</v>
      </c>
      <c r="AI54" s="6">
        <v>5515863209</v>
      </c>
      <c r="AJ54" s="6">
        <v>125000000</v>
      </c>
      <c r="AK54" s="6">
        <v>107978055819.7599</v>
      </c>
      <c r="AL54" s="6">
        <v>2945200000</v>
      </c>
      <c r="AM54" s="6">
        <v>8537660335</v>
      </c>
      <c r="AN54" s="6">
        <v>18866482382</v>
      </c>
      <c r="AO54" s="6">
        <v>77225113102.759903</v>
      </c>
      <c r="AP54" s="6">
        <v>303600000</v>
      </c>
      <c r="AQ54" s="6">
        <v>100000000</v>
      </c>
      <c r="AR54" s="6">
        <v>2000000000</v>
      </c>
      <c r="AS54" s="6">
        <v>2000000000</v>
      </c>
      <c r="AT54" s="6">
        <v>79266522213</v>
      </c>
      <c r="AU54" s="6">
        <v>882935313</v>
      </c>
      <c r="AV54" s="6">
        <v>78383586900</v>
      </c>
      <c r="AW54" s="127">
        <v>48000000000</v>
      </c>
      <c r="AX54" s="127">
        <v>48000000000</v>
      </c>
      <c r="AY54" s="127">
        <v>0</v>
      </c>
      <c r="AZ54" s="127">
        <v>0</v>
      </c>
      <c r="BA54" s="127">
        <v>0</v>
      </c>
      <c r="BB54" s="127">
        <v>0</v>
      </c>
      <c r="BC54" s="127">
        <v>0</v>
      </c>
      <c r="BD54" s="127">
        <v>5000000000</v>
      </c>
      <c r="BE54" s="127">
        <v>0</v>
      </c>
      <c r="BF54" s="127">
        <v>5000000000</v>
      </c>
      <c r="BG54" s="127">
        <v>0</v>
      </c>
      <c r="BH54" s="127">
        <v>0</v>
      </c>
      <c r="BI54" s="127">
        <v>0</v>
      </c>
      <c r="BJ54" s="128">
        <v>-42999999999.999878</v>
      </c>
      <c r="BK54" s="128">
        <v>43000000000</v>
      </c>
      <c r="BL54" s="87">
        <v>1.220703125E-4</v>
      </c>
      <c r="BM54" s="47">
        <v>1</v>
      </c>
      <c r="BN54" s="48">
        <v>0</v>
      </c>
      <c r="BO54" s="49"/>
      <c r="BP54" s="39">
        <v>1</v>
      </c>
    </row>
    <row r="55" spans="1:68" ht="15" customHeight="1" x14ac:dyDescent="0.25">
      <c r="A55" s="59" t="s">
        <v>42</v>
      </c>
      <c r="B55" s="3">
        <v>42</v>
      </c>
      <c r="C55" s="4">
        <v>19</v>
      </c>
      <c r="D55" s="8" t="s">
        <v>42</v>
      </c>
      <c r="E55" s="12" t="s">
        <v>909</v>
      </c>
      <c r="F55" s="92">
        <v>45657</v>
      </c>
      <c r="G55" s="6">
        <v>849070942724</v>
      </c>
      <c r="H55" s="6">
        <v>110179791979</v>
      </c>
      <c r="I55" s="114">
        <v>43271304878</v>
      </c>
      <c r="J55" s="6">
        <v>13238112600</v>
      </c>
      <c r="K55" s="6">
        <v>8000000000</v>
      </c>
      <c r="L55" s="6">
        <v>45670374501</v>
      </c>
      <c r="M55" s="6">
        <v>730891150745</v>
      </c>
      <c r="N55" s="6">
        <v>708404662000</v>
      </c>
      <c r="O55" s="6">
        <v>0</v>
      </c>
      <c r="P55" s="6">
        <v>0</v>
      </c>
      <c r="Q55" s="6">
        <v>99031474000</v>
      </c>
      <c r="R55" s="6">
        <v>0</v>
      </c>
      <c r="S55" s="6">
        <v>16346806000</v>
      </c>
      <c r="T55" s="6">
        <v>457228540000</v>
      </c>
      <c r="U55" s="6">
        <v>135797842000</v>
      </c>
      <c r="V55" s="6">
        <v>22486488745</v>
      </c>
      <c r="W55" s="6">
        <v>22486488745</v>
      </c>
      <c r="X55" s="6">
        <v>0</v>
      </c>
      <c r="Y55" s="6">
        <v>8000000000</v>
      </c>
      <c r="Z55" s="6">
        <v>0</v>
      </c>
      <c r="AA55" s="6">
        <v>0</v>
      </c>
      <c r="AB55" s="6">
        <v>8000000000</v>
      </c>
      <c r="AC55" s="6">
        <v>844070942723.9989</v>
      </c>
      <c r="AD55" s="6">
        <v>613079592152.62891</v>
      </c>
      <c r="AE55" s="5">
        <v>358707917586.099</v>
      </c>
      <c r="AF55" s="6">
        <v>242406900756.52994</v>
      </c>
      <c r="AG55" s="6">
        <v>0</v>
      </c>
      <c r="AH55" s="6">
        <v>0</v>
      </c>
      <c r="AI55" s="6">
        <v>10353763310</v>
      </c>
      <c r="AJ55" s="6">
        <v>1611010500</v>
      </c>
      <c r="AK55" s="6">
        <v>72958603506.649994</v>
      </c>
      <c r="AL55" s="6">
        <v>2102895000</v>
      </c>
      <c r="AM55" s="6">
        <v>18961506915.059998</v>
      </c>
      <c r="AN55" s="6">
        <v>8419521521.5900002</v>
      </c>
      <c r="AO55" s="6">
        <v>40743098500</v>
      </c>
      <c r="AP55" s="6">
        <v>2431581570</v>
      </c>
      <c r="AQ55" s="6">
        <v>300000000</v>
      </c>
      <c r="AR55" s="6">
        <v>6126089015.7200003</v>
      </c>
      <c r="AS55" s="6">
        <v>6126089015.7200003</v>
      </c>
      <c r="AT55" s="6">
        <v>151906658049</v>
      </c>
      <c r="AU55" s="6">
        <v>5650941749</v>
      </c>
      <c r="AV55" s="6">
        <v>146255716300</v>
      </c>
      <c r="AW55" s="127">
        <v>0</v>
      </c>
      <c r="AX55" s="127">
        <v>0</v>
      </c>
      <c r="AY55" s="127">
        <v>0</v>
      </c>
      <c r="AZ55" s="127">
        <v>0</v>
      </c>
      <c r="BA55" s="127">
        <v>0</v>
      </c>
      <c r="BB55" s="127">
        <v>0</v>
      </c>
      <c r="BC55" s="127">
        <v>0</v>
      </c>
      <c r="BD55" s="127">
        <v>5000000000</v>
      </c>
      <c r="BE55" s="127">
        <v>0</v>
      </c>
      <c r="BF55" s="127">
        <v>5000000000</v>
      </c>
      <c r="BG55" s="127">
        <v>0</v>
      </c>
      <c r="BH55" s="127">
        <v>0</v>
      </c>
      <c r="BI55" s="127">
        <v>0</v>
      </c>
      <c r="BJ55" s="128">
        <v>5000000000.0010986</v>
      </c>
      <c r="BK55" s="128">
        <v>-5000000000</v>
      </c>
      <c r="BL55" s="87">
        <v>1.0986328125E-3</v>
      </c>
      <c r="BM55" s="47">
        <v>1</v>
      </c>
      <c r="BN55" s="48">
        <v>0</v>
      </c>
      <c r="BO55" s="49"/>
      <c r="BP55" s="39">
        <v>1</v>
      </c>
    </row>
    <row r="56" spans="1:68" ht="16.5" customHeight="1" x14ac:dyDescent="0.25">
      <c r="A56" s="59" t="s">
        <v>43</v>
      </c>
      <c r="B56" s="3">
        <v>43</v>
      </c>
      <c r="C56" s="4">
        <v>20</v>
      </c>
      <c r="D56" s="8" t="s">
        <v>43</v>
      </c>
      <c r="E56" s="12" t="s">
        <v>887</v>
      </c>
      <c r="F56" s="92">
        <v>45653</v>
      </c>
      <c r="G56" s="6">
        <v>2890038860307</v>
      </c>
      <c r="H56" s="6">
        <v>276846211070</v>
      </c>
      <c r="I56" s="114">
        <v>213371544866</v>
      </c>
      <c r="J56" s="6">
        <v>6059940466</v>
      </c>
      <c r="K56" s="6">
        <v>20880760687</v>
      </c>
      <c r="L56" s="6">
        <v>36533965051</v>
      </c>
      <c r="M56" s="6">
        <v>2568406264237</v>
      </c>
      <c r="N56" s="6">
        <v>2494834094000</v>
      </c>
      <c r="O56" s="6">
        <v>0</v>
      </c>
      <c r="P56" s="6">
        <v>0</v>
      </c>
      <c r="Q56" s="6">
        <v>332760518000</v>
      </c>
      <c r="R56" s="6">
        <v>0</v>
      </c>
      <c r="S56" s="6">
        <v>74648958000</v>
      </c>
      <c r="T56" s="6">
        <v>1523479289000</v>
      </c>
      <c r="U56" s="6">
        <v>563945329000</v>
      </c>
      <c r="V56" s="6">
        <v>73572170237</v>
      </c>
      <c r="W56" s="6">
        <v>73572170237</v>
      </c>
      <c r="X56" s="6">
        <v>0</v>
      </c>
      <c r="Y56" s="6">
        <v>44786385000</v>
      </c>
      <c r="Z56" s="6">
        <v>0</v>
      </c>
      <c r="AA56" s="6">
        <v>0</v>
      </c>
      <c r="AB56" s="6">
        <v>44786385000</v>
      </c>
      <c r="AC56" s="6">
        <v>2902538860307</v>
      </c>
      <c r="AD56" s="6">
        <v>2036585230065</v>
      </c>
      <c r="AE56" s="5">
        <v>1304880099463</v>
      </c>
      <c r="AF56" s="6">
        <v>696467923101.99988</v>
      </c>
      <c r="AG56" s="6">
        <v>0</v>
      </c>
      <c r="AH56" s="6">
        <v>0</v>
      </c>
      <c r="AI56" s="6">
        <v>34684257500</v>
      </c>
      <c r="AJ56" s="6">
        <v>552950000</v>
      </c>
      <c r="AK56" s="6">
        <v>343049274976</v>
      </c>
      <c r="AL56" s="6">
        <v>0</v>
      </c>
      <c r="AM56" s="6">
        <v>54996925941</v>
      </c>
      <c r="AN56" s="6">
        <v>93772316573</v>
      </c>
      <c r="AO56" s="6">
        <v>166854056435</v>
      </c>
      <c r="AP56" s="6">
        <v>27230976027</v>
      </c>
      <c r="AQ56" s="6">
        <v>195000000</v>
      </c>
      <c r="AR56" s="6">
        <v>20000000000</v>
      </c>
      <c r="AS56" s="6">
        <v>20000000000</v>
      </c>
      <c r="AT56" s="6">
        <v>502904355266</v>
      </c>
      <c r="AU56" s="6">
        <v>10971574266</v>
      </c>
      <c r="AV56" s="6">
        <v>491932781000</v>
      </c>
      <c r="AW56" s="127">
        <v>20000000000</v>
      </c>
      <c r="AX56" s="127">
        <v>20000000000</v>
      </c>
      <c r="AY56" s="127">
        <v>0</v>
      </c>
      <c r="AZ56" s="127">
        <v>0</v>
      </c>
      <c r="BA56" s="127">
        <v>0</v>
      </c>
      <c r="BB56" s="127">
        <v>0</v>
      </c>
      <c r="BC56" s="127">
        <v>0</v>
      </c>
      <c r="BD56" s="127">
        <v>7500000000</v>
      </c>
      <c r="BE56" s="127">
        <v>0</v>
      </c>
      <c r="BF56" s="127">
        <v>7500000000</v>
      </c>
      <c r="BG56" s="127">
        <v>0</v>
      </c>
      <c r="BH56" s="127">
        <v>0</v>
      </c>
      <c r="BI56" s="127">
        <v>0</v>
      </c>
      <c r="BJ56" s="128">
        <v>-12500000000</v>
      </c>
      <c r="BK56" s="128">
        <v>12500000000</v>
      </c>
      <c r="BL56" s="87">
        <v>0</v>
      </c>
      <c r="BM56" s="47">
        <v>1</v>
      </c>
      <c r="BN56" s="48">
        <v>0</v>
      </c>
      <c r="BO56" s="49"/>
      <c r="BP56" s="39">
        <v>1</v>
      </c>
    </row>
    <row r="57" spans="1:68" ht="15" customHeight="1" x14ac:dyDescent="0.25">
      <c r="A57" s="59" t="s">
        <v>44</v>
      </c>
      <c r="B57" s="3">
        <v>44</v>
      </c>
      <c r="C57" s="4">
        <v>21</v>
      </c>
      <c r="D57" s="8" t="s">
        <v>44</v>
      </c>
      <c r="E57" s="12" t="s">
        <v>910</v>
      </c>
      <c r="F57" s="92">
        <v>45657</v>
      </c>
      <c r="G57" s="6">
        <v>1551696111599</v>
      </c>
      <c r="H57" s="6">
        <v>119719219050</v>
      </c>
      <c r="I57" s="114">
        <v>43904935539</v>
      </c>
      <c r="J57" s="6">
        <v>15111177770</v>
      </c>
      <c r="K57" s="6">
        <v>58423105741</v>
      </c>
      <c r="L57" s="6">
        <v>2280000000</v>
      </c>
      <c r="M57" s="6">
        <v>1394744041639</v>
      </c>
      <c r="N57" s="6">
        <v>1361865181000</v>
      </c>
      <c r="O57" s="6">
        <v>0</v>
      </c>
      <c r="P57" s="6">
        <v>0</v>
      </c>
      <c r="Q57" s="6">
        <v>159313559000</v>
      </c>
      <c r="R57" s="6">
        <v>7311671000</v>
      </c>
      <c r="S57" s="6">
        <v>268928642000</v>
      </c>
      <c r="T57" s="6">
        <v>703746762000</v>
      </c>
      <c r="U57" s="6">
        <v>222564547000</v>
      </c>
      <c r="V57" s="6">
        <v>32878860639</v>
      </c>
      <c r="W57" s="6">
        <v>32878860639</v>
      </c>
      <c r="X57" s="6">
        <v>0</v>
      </c>
      <c r="Y57" s="6">
        <v>37232850910</v>
      </c>
      <c r="Z57" s="6">
        <v>20824800000</v>
      </c>
      <c r="AA57" s="6">
        <v>0</v>
      </c>
      <c r="AB57" s="6">
        <v>16408050910</v>
      </c>
      <c r="AC57" s="6">
        <v>1615016111599</v>
      </c>
      <c r="AD57" s="6">
        <v>1190466894185</v>
      </c>
      <c r="AE57" s="5">
        <v>727365110335</v>
      </c>
      <c r="AF57" s="6">
        <v>410262544466</v>
      </c>
      <c r="AG57" s="6">
        <v>0</v>
      </c>
      <c r="AH57" s="6">
        <v>0</v>
      </c>
      <c r="AI57" s="6">
        <v>49796511802</v>
      </c>
      <c r="AJ57" s="6">
        <v>3042727582</v>
      </c>
      <c r="AK57" s="6">
        <v>154150100952</v>
      </c>
      <c r="AL57" s="6">
        <v>0</v>
      </c>
      <c r="AM57" s="6">
        <v>31240603894</v>
      </c>
      <c r="AN57" s="6">
        <v>37093578000</v>
      </c>
      <c r="AO57" s="6">
        <v>75177572058</v>
      </c>
      <c r="AP57" s="6">
        <v>10418347000</v>
      </c>
      <c r="AQ57" s="6">
        <v>220000000</v>
      </c>
      <c r="AR57" s="6">
        <v>5000000000</v>
      </c>
      <c r="AS57" s="6">
        <v>5000000000</v>
      </c>
      <c r="AT57" s="6">
        <v>265399116462</v>
      </c>
      <c r="AU57" s="6">
        <v>5906113000</v>
      </c>
      <c r="AV57" s="6">
        <v>259493003462</v>
      </c>
      <c r="AW57" s="127">
        <v>73320000000</v>
      </c>
      <c r="AX57" s="127">
        <v>73320000000</v>
      </c>
      <c r="AY57" s="127">
        <v>0</v>
      </c>
      <c r="AZ57" s="127">
        <v>0</v>
      </c>
      <c r="BA57" s="127">
        <v>0</v>
      </c>
      <c r="BB57" s="127">
        <v>0</v>
      </c>
      <c r="BC57" s="127">
        <v>0</v>
      </c>
      <c r="BD57" s="127">
        <v>10000000000</v>
      </c>
      <c r="BE57" s="127">
        <v>0</v>
      </c>
      <c r="BF57" s="127">
        <v>10000000000</v>
      </c>
      <c r="BG57" s="127">
        <v>0</v>
      </c>
      <c r="BH57" s="127">
        <v>0</v>
      </c>
      <c r="BI57" s="127">
        <v>0</v>
      </c>
      <c r="BJ57" s="128">
        <v>-63320000000</v>
      </c>
      <c r="BK57" s="128">
        <v>63320000000</v>
      </c>
      <c r="BL57" s="87">
        <v>0</v>
      </c>
      <c r="BM57" s="47">
        <v>1</v>
      </c>
      <c r="BN57" s="48">
        <v>0</v>
      </c>
      <c r="BO57" s="49"/>
      <c r="BP57" s="39">
        <v>1</v>
      </c>
    </row>
    <row r="58" spans="1:68" ht="15" customHeight="1" x14ac:dyDescent="0.25">
      <c r="A58" s="59" t="s">
        <v>45</v>
      </c>
      <c r="B58" s="3">
        <v>45</v>
      </c>
      <c r="C58" s="4">
        <v>22</v>
      </c>
      <c r="D58" s="8" t="s">
        <v>45</v>
      </c>
      <c r="E58" s="12" t="s">
        <v>911</v>
      </c>
      <c r="F58" s="92">
        <v>45680.077777777777</v>
      </c>
      <c r="G58" s="6">
        <v>1223250506108</v>
      </c>
      <c r="H58" s="6">
        <v>82805789000</v>
      </c>
      <c r="I58" s="114">
        <v>26957938000</v>
      </c>
      <c r="J58" s="6">
        <v>2090000000</v>
      </c>
      <c r="K58" s="6">
        <v>10790167000</v>
      </c>
      <c r="L58" s="6">
        <v>42967684000</v>
      </c>
      <c r="M58" s="6">
        <v>1117099129000</v>
      </c>
      <c r="N58" s="6">
        <v>1057699129000</v>
      </c>
      <c r="O58" s="6">
        <v>0</v>
      </c>
      <c r="P58" s="6">
        <v>0</v>
      </c>
      <c r="Q58" s="6">
        <v>134227146000</v>
      </c>
      <c r="R58" s="6">
        <v>0</v>
      </c>
      <c r="S58" s="6">
        <v>35596854000</v>
      </c>
      <c r="T58" s="6">
        <v>670361748000</v>
      </c>
      <c r="U58" s="6">
        <v>217513381000</v>
      </c>
      <c r="V58" s="6">
        <v>59400000000</v>
      </c>
      <c r="W58" s="6">
        <v>59400000000</v>
      </c>
      <c r="X58" s="6">
        <v>0</v>
      </c>
      <c r="Y58" s="6">
        <v>23345588108</v>
      </c>
      <c r="Z58" s="6">
        <v>0</v>
      </c>
      <c r="AA58" s="6">
        <v>0</v>
      </c>
      <c r="AB58" s="6">
        <v>23345588108</v>
      </c>
      <c r="AC58" s="6">
        <v>1226407680984</v>
      </c>
      <c r="AD58" s="6">
        <v>890892143006.40002</v>
      </c>
      <c r="AE58" s="5">
        <v>528542438969</v>
      </c>
      <c r="AF58" s="6">
        <v>343897535418.40002</v>
      </c>
      <c r="AG58" s="6">
        <v>3108426269</v>
      </c>
      <c r="AH58" s="6">
        <v>0</v>
      </c>
      <c r="AI58" s="6">
        <v>15343742350</v>
      </c>
      <c r="AJ58" s="6">
        <v>0</v>
      </c>
      <c r="AK58" s="6">
        <v>123417417758.59</v>
      </c>
      <c r="AL58" s="6">
        <v>0</v>
      </c>
      <c r="AM58" s="6">
        <v>25277178033.400002</v>
      </c>
      <c r="AN58" s="6">
        <v>51428155498.190002</v>
      </c>
      <c r="AO58" s="6">
        <v>43291604227</v>
      </c>
      <c r="AP58" s="6">
        <v>3420480000</v>
      </c>
      <c r="AQ58" s="6">
        <v>0</v>
      </c>
      <c r="AR58" s="6">
        <v>4733524619.0100002</v>
      </c>
      <c r="AS58" s="6">
        <v>4733524619.0100002</v>
      </c>
      <c r="AT58" s="6">
        <v>207364595600</v>
      </c>
      <c r="AU58" s="6">
        <v>2904793800</v>
      </c>
      <c r="AV58" s="6">
        <v>204459801800</v>
      </c>
      <c r="AW58" s="127">
        <v>17310021000</v>
      </c>
      <c r="AX58" s="127">
        <v>17310021000</v>
      </c>
      <c r="AY58" s="127">
        <v>0</v>
      </c>
      <c r="AZ58" s="127">
        <v>0</v>
      </c>
      <c r="BA58" s="127">
        <v>0</v>
      </c>
      <c r="BB58" s="127">
        <v>0</v>
      </c>
      <c r="BC58" s="127">
        <v>0</v>
      </c>
      <c r="BD58" s="127">
        <v>14152846124</v>
      </c>
      <c r="BE58" s="127">
        <v>0</v>
      </c>
      <c r="BF58" s="127">
        <v>3500000000</v>
      </c>
      <c r="BG58" s="127">
        <v>10652846124</v>
      </c>
      <c r="BH58" s="127">
        <v>0</v>
      </c>
      <c r="BI58" s="127">
        <v>0</v>
      </c>
      <c r="BJ58" s="128">
        <v>-3157174876</v>
      </c>
      <c r="BK58" s="128">
        <v>3157174876</v>
      </c>
      <c r="BL58" s="87">
        <v>0</v>
      </c>
      <c r="BM58" s="47">
        <v>0</v>
      </c>
      <c r="BN58" s="48">
        <v>1</v>
      </c>
      <c r="BO58" s="49"/>
      <c r="BP58" s="39">
        <v>1</v>
      </c>
    </row>
    <row r="59" spans="1:68" ht="15" customHeight="1" x14ac:dyDescent="0.25">
      <c r="A59" s="59" t="s">
        <v>46</v>
      </c>
      <c r="B59" s="3">
        <v>46</v>
      </c>
      <c r="C59" s="4">
        <v>23</v>
      </c>
      <c r="D59" s="8" t="s">
        <v>46</v>
      </c>
      <c r="E59" s="12" t="s">
        <v>912</v>
      </c>
      <c r="F59" s="92">
        <v>45657</v>
      </c>
      <c r="G59" s="6">
        <v>1497340383213</v>
      </c>
      <c r="H59" s="6">
        <v>155596311586</v>
      </c>
      <c r="I59" s="114">
        <v>41393750000</v>
      </c>
      <c r="J59" s="6">
        <v>96384058000</v>
      </c>
      <c r="K59" s="6">
        <v>10952342296</v>
      </c>
      <c r="L59" s="6">
        <v>6866161290</v>
      </c>
      <c r="M59" s="6">
        <v>1318321743127</v>
      </c>
      <c r="N59" s="6">
        <v>1239234301000</v>
      </c>
      <c r="O59" s="6">
        <v>0</v>
      </c>
      <c r="P59" s="6">
        <v>0</v>
      </c>
      <c r="Q59" s="6">
        <v>193023433000</v>
      </c>
      <c r="R59" s="6">
        <v>14959742000</v>
      </c>
      <c r="S59" s="6">
        <v>69448406000</v>
      </c>
      <c r="T59" s="6">
        <v>698160082000</v>
      </c>
      <c r="U59" s="6">
        <v>263642638000</v>
      </c>
      <c r="V59" s="6">
        <v>79087442127</v>
      </c>
      <c r="W59" s="6">
        <v>79087442127</v>
      </c>
      <c r="X59" s="6">
        <v>0</v>
      </c>
      <c r="Y59" s="6">
        <v>23422328500</v>
      </c>
      <c r="Z59" s="6">
        <v>0</v>
      </c>
      <c r="AA59" s="6">
        <v>0</v>
      </c>
      <c r="AB59" s="6">
        <v>23422328500</v>
      </c>
      <c r="AC59" s="6">
        <v>1439983018162.2</v>
      </c>
      <c r="AD59" s="6">
        <v>1054749854548.2</v>
      </c>
      <c r="AE59" s="5">
        <v>743739784891.73999</v>
      </c>
      <c r="AF59" s="6">
        <v>299214003870.45996</v>
      </c>
      <c r="AG59" s="6">
        <v>1305522106</v>
      </c>
      <c r="AH59" s="6">
        <v>0</v>
      </c>
      <c r="AI59" s="6">
        <v>8980312480</v>
      </c>
      <c r="AJ59" s="6">
        <v>1510231200</v>
      </c>
      <c r="AK59" s="6">
        <v>110937808514</v>
      </c>
      <c r="AL59" s="6">
        <v>0</v>
      </c>
      <c r="AM59" s="6">
        <v>42568879964</v>
      </c>
      <c r="AN59" s="6">
        <v>6942209550</v>
      </c>
      <c r="AO59" s="6">
        <v>33911536000</v>
      </c>
      <c r="AP59" s="6">
        <v>27515183000</v>
      </c>
      <c r="AQ59" s="6">
        <v>0</v>
      </c>
      <c r="AR59" s="6">
        <v>5000000000</v>
      </c>
      <c r="AS59" s="6">
        <v>5000000000</v>
      </c>
      <c r="AT59" s="6">
        <v>269295355100</v>
      </c>
      <c r="AU59" s="6">
        <v>0</v>
      </c>
      <c r="AV59" s="6">
        <v>269295355100</v>
      </c>
      <c r="AW59" s="127">
        <v>12826269630.200001</v>
      </c>
      <c r="AX59" s="127">
        <v>12826269630.200001</v>
      </c>
      <c r="AY59" s="127">
        <v>0</v>
      </c>
      <c r="AZ59" s="127">
        <v>0</v>
      </c>
      <c r="BA59" s="127">
        <v>0</v>
      </c>
      <c r="BB59" s="127">
        <v>0</v>
      </c>
      <c r="BC59" s="127">
        <v>0</v>
      </c>
      <c r="BD59" s="127">
        <v>70183634681</v>
      </c>
      <c r="BE59" s="127">
        <v>0</v>
      </c>
      <c r="BF59" s="127">
        <v>1000000000</v>
      </c>
      <c r="BG59" s="127">
        <v>69183634681</v>
      </c>
      <c r="BH59" s="127">
        <v>0</v>
      </c>
      <c r="BI59" s="127">
        <v>0</v>
      </c>
      <c r="BJ59" s="128">
        <v>57357365050.800049</v>
      </c>
      <c r="BK59" s="128">
        <v>-57357365050.800003</v>
      </c>
      <c r="BL59" s="87">
        <v>0</v>
      </c>
      <c r="BM59" s="47">
        <v>1</v>
      </c>
      <c r="BN59" s="48">
        <v>0</v>
      </c>
      <c r="BO59" s="49"/>
      <c r="BP59" s="39">
        <v>1</v>
      </c>
    </row>
    <row r="60" spans="1:68" ht="15" customHeight="1" x14ac:dyDescent="0.25">
      <c r="A60" s="59" t="s">
        <v>728</v>
      </c>
      <c r="B60" s="3">
        <v>47</v>
      </c>
      <c r="C60" s="4">
        <v>24</v>
      </c>
      <c r="D60" s="8" t="s">
        <v>728</v>
      </c>
      <c r="E60" s="12" t="s">
        <v>906</v>
      </c>
      <c r="F60" s="92">
        <v>45657</v>
      </c>
      <c r="G60" s="6">
        <v>1274496114717</v>
      </c>
      <c r="H60" s="6">
        <v>136897636104</v>
      </c>
      <c r="I60" s="114">
        <v>88600182391</v>
      </c>
      <c r="J60" s="6">
        <v>32475748672</v>
      </c>
      <c r="K60" s="6">
        <v>10800000000</v>
      </c>
      <c r="L60" s="6">
        <v>5021705041</v>
      </c>
      <c r="M60" s="6">
        <v>1124453478613</v>
      </c>
      <c r="N60" s="6">
        <v>1015805256000</v>
      </c>
      <c r="O60" s="6">
        <v>0</v>
      </c>
      <c r="P60" s="6">
        <v>0</v>
      </c>
      <c r="Q60" s="6">
        <v>173257260000</v>
      </c>
      <c r="R60" s="6">
        <v>7136775000</v>
      </c>
      <c r="S60" s="6">
        <v>21989413000</v>
      </c>
      <c r="T60" s="6">
        <v>586761035000</v>
      </c>
      <c r="U60" s="6">
        <v>226660773000</v>
      </c>
      <c r="V60" s="6">
        <v>108648222613</v>
      </c>
      <c r="W60" s="6">
        <v>108648222613</v>
      </c>
      <c r="X60" s="6">
        <v>0</v>
      </c>
      <c r="Y60" s="6">
        <v>13145000000</v>
      </c>
      <c r="Z60" s="6">
        <v>0</v>
      </c>
      <c r="AA60" s="6">
        <v>0</v>
      </c>
      <c r="AB60" s="6">
        <v>13145000000</v>
      </c>
      <c r="AC60" s="6">
        <v>1329739617353</v>
      </c>
      <c r="AD60" s="6">
        <v>908650753648.32996</v>
      </c>
      <c r="AE60" s="5">
        <v>538654395403</v>
      </c>
      <c r="AF60" s="6">
        <v>362168462745.32996</v>
      </c>
      <c r="AG60" s="6">
        <v>0</v>
      </c>
      <c r="AH60" s="6">
        <v>30000000</v>
      </c>
      <c r="AI60" s="6">
        <v>7461195500</v>
      </c>
      <c r="AJ60" s="6">
        <v>336700000</v>
      </c>
      <c r="AK60" s="6">
        <v>147954178966.66998</v>
      </c>
      <c r="AL60" s="6">
        <v>2058332028</v>
      </c>
      <c r="AM60" s="6">
        <v>35619835095.5</v>
      </c>
      <c r="AN60" s="6">
        <v>40408537444.169991</v>
      </c>
      <c r="AO60" s="6">
        <v>69679388519</v>
      </c>
      <c r="AP60" s="6">
        <v>188085880</v>
      </c>
      <c r="AQ60" s="6">
        <v>0</v>
      </c>
      <c r="AR60" s="6">
        <v>6248096898</v>
      </c>
      <c r="AS60" s="6">
        <v>6248096898</v>
      </c>
      <c r="AT60" s="6">
        <v>266886587840</v>
      </c>
      <c r="AU60" s="6">
        <v>7273000000</v>
      </c>
      <c r="AV60" s="6">
        <v>259613587840</v>
      </c>
      <c r="AW60" s="127">
        <v>58243502636</v>
      </c>
      <c r="AX60" s="127">
        <v>58243502636</v>
      </c>
      <c r="AY60" s="127">
        <v>0</v>
      </c>
      <c r="AZ60" s="127">
        <v>0</v>
      </c>
      <c r="BA60" s="127">
        <v>0</v>
      </c>
      <c r="BB60" s="127">
        <v>0</v>
      </c>
      <c r="BC60" s="127">
        <v>0</v>
      </c>
      <c r="BD60" s="127">
        <v>3000000000</v>
      </c>
      <c r="BE60" s="127">
        <v>0</v>
      </c>
      <c r="BF60" s="127">
        <v>3000000000</v>
      </c>
      <c r="BG60" s="127">
        <v>0</v>
      </c>
      <c r="BH60" s="127">
        <v>0</v>
      </c>
      <c r="BI60" s="127">
        <v>0</v>
      </c>
      <c r="BJ60" s="128">
        <v>-55243502636</v>
      </c>
      <c r="BK60" s="128">
        <v>55243502636</v>
      </c>
      <c r="BL60" s="87">
        <v>0</v>
      </c>
      <c r="BM60" s="47">
        <v>1</v>
      </c>
      <c r="BN60" s="48">
        <v>0</v>
      </c>
      <c r="BO60" s="49"/>
      <c r="BP60" s="39">
        <v>1</v>
      </c>
    </row>
    <row r="61" spans="1:68" ht="15" customHeight="1" x14ac:dyDescent="0.25">
      <c r="A61" s="59" t="s">
        <v>47</v>
      </c>
      <c r="B61" s="3">
        <v>48</v>
      </c>
      <c r="C61" s="4">
        <v>25</v>
      </c>
      <c r="D61" s="8" t="s">
        <v>47</v>
      </c>
      <c r="E61" s="12" t="s">
        <v>902</v>
      </c>
      <c r="F61" s="92">
        <v>45645.749305555553</v>
      </c>
      <c r="G61" s="6">
        <v>1777682321747</v>
      </c>
      <c r="H61" s="6">
        <v>226267465961</v>
      </c>
      <c r="I61" s="114">
        <v>163000000000</v>
      </c>
      <c r="J61" s="6">
        <v>10914000000</v>
      </c>
      <c r="K61" s="6">
        <v>6629465961</v>
      </c>
      <c r="L61" s="6">
        <v>45724000000</v>
      </c>
      <c r="M61" s="6">
        <v>1528094174080</v>
      </c>
      <c r="N61" s="6">
        <v>1477163639000</v>
      </c>
      <c r="O61" s="6">
        <v>0</v>
      </c>
      <c r="P61" s="6">
        <v>0</v>
      </c>
      <c r="Q61" s="6">
        <v>208301736000</v>
      </c>
      <c r="R61" s="6">
        <v>15131149000</v>
      </c>
      <c r="S61" s="6">
        <v>55541271000</v>
      </c>
      <c r="T61" s="6">
        <v>902854133000</v>
      </c>
      <c r="U61" s="6">
        <v>295335350000</v>
      </c>
      <c r="V61" s="6">
        <v>50930535080</v>
      </c>
      <c r="W61" s="6">
        <v>50930535080</v>
      </c>
      <c r="X61" s="6">
        <v>0</v>
      </c>
      <c r="Y61" s="6">
        <v>23320681706</v>
      </c>
      <c r="Z61" s="6">
        <v>0</v>
      </c>
      <c r="AA61" s="6">
        <v>0</v>
      </c>
      <c r="AB61" s="6">
        <v>23320681706</v>
      </c>
      <c r="AC61" s="6">
        <v>1757466180219</v>
      </c>
      <c r="AD61" s="6">
        <v>1309312844592</v>
      </c>
      <c r="AE61" s="5">
        <v>807861885336.80005</v>
      </c>
      <c r="AF61" s="6">
        <v>468062809755.19989</v>
      </c>
      <c r="AG61" s="6">
        <v>3882121000</v>
      </c>
      <c r="AH61" s="6">
        <v>0</v>
      </c>
      <c r="AI61" s="6">
        <v>29306028500</v>
      </c>
      <c r="AJ61" s="6">
        <v>200000000</v>
      </c>
      <c r="AK61" s="6">
        <v>123142066527</v>
      </c>
      <c r="AL61" s="6">
        <v>5000100000</v>
      </c>
      <c r="AM61" s="6">
        <v>24453397409</v>
      </c>
      <c r="AN61" s="6">
        <v>28118580000</v>
      </c>
      <c r="AO61" s="6">
        <v>65294690118</v>
      </c>
      <c r="AP61" s="6">
        <v>275299000</v>
      </c>
      <c r="AQ61" s="6">
        <v>0</v>
      </c>
      <c r="AR61" s="6">
        <v>3906000000</v>
      </c>
      <c r="AS61" s="6">
        <v>3906000000</v>
      </c>
      <c r="AT61" s="6">
        <v>321105269100</v>
      </c>
      <c r="AU61" s="6">
        <v>17391400000</v>
      </c>
      <c r="AV61" s="6">
        <v>303713869100</v>
      </c>
      <c r="AW61" s="127">
        <v>16649533000</v>
      </c>
      <c r="AX61" s="127">
        <v>16649533000</v>
      </c>
      <c r="AY61" s="127">
        <v>0</v>
      </c>
      <c r="AZ61" s="127">
        <v>0</v>
      </c>
      <c r="BA61" s="127">
        <v>0</v>
      </c>
      <c r="BB61" s="127">
        <v>0</v>
      </c>
      <c r="BC61" s="127">
        <v>0</v>
      </c>
      <c r="BD61" s="127">
        <v>36865674528</v>
      </c>
      <c r="BE61" s="127">
        <v>0</v>
      </c>
      <c r="BF61" s="127">
        <v>0</v>
      </c>
      <c r="BG61" s="127">
        <v>36865674528</v>
      </c>
      <c r="BH61" s="127">
        <v>0</v>
      </c>
      <c r="BI61" s="127">
        <v>0</v>
      </c>
      <c r="BJ61" s="128">
        <v>20216141528</v>
      </c>
      <c r="BK61" s="128">
        <v>-20216141528</v>
      </c>
      <c r="BL61" s="87">
        <v>0</v>
      </c>
      <c r="BM61" s="47">
        <v>1</v>
      </c>
      <c r="BN61" s="48">
        <v>0</v>
      </c>
      <c r="BO61" s="49"/>
      <c r="BP61" s="39">
        <v>1</v>
      </c>
    </row>
    <row r="62" spans="1:68" ht="15" customHeight="1" x14ac:dyDescent="0.25">
      <c r="A62" s="59" t="s">
        <v>48</v>
      </c>
      <c r="B62" s="3">
        <v>49</v>
      </c>
      <c r="C62" s="4">
        <v>26</v>
      </c>
      <c r="D62" s="8" t="s">
        <v>48</v>
      </c>
      <c r="E62" s="12" t="s">
        <v>894</v>
      </c>
      <c r="F62" s="92">
        <v>45657.995833333334</v>
      </c>
      <c r="G62" s="6">
        <v>1011502196896</v>
      </c>
      <c r="H62" s="6">
        <v>175014765114</v>
      </c>
      <c r="I62" s="114">
        <v>125712829043</v>
      </c>
      <c r="J62" s="6">
        <v>11381205888</v>
      </c>
      <c r="K62" s="6">
        <v>4307670614</v>
      </c>
      <c r="L62" s="6">
        <v>33613059569</v>
      </c>
      <c r="M62" s="6">
        <v>819987431782</v>
      </c>
      <c r="N62" s="6">
        <v>776690148000</v>
      </c>
      <c r="O62" s="6">
        <v>0</v>
      </c>
      <c r="P62" s="6">
        <v>0</v>
      </c>
      <c r="Q62" s="6">
        <v>0</v>
      </c>
      <c r="R62" s="6">
        <v>0</v>
      </c>
      <c r="S62" s="6">
        <v>24475388000</v>
      </c>
      <c r="T62" s="6">
        <v>588015938000</v>
      </c>
      <c r="U62" s="6">
        <v>164198822000</v>
      </c>
      <c r="V62" s="6">
        <v>43297283782</v>
      </c>
      <c r="W62" s="6">
        <v>43297283782</v>
      </c>
      <c r="X62" s="6">
        <v>0</v>
      </c>
      <c r="Y62" s="6">
        <v>16500000000</v>
      </c>
      <c r="Z62" s="6">
        <v>0</v>
      </c>
      <c r="AA62" s="6">
        <v>0</v>
      </c>
      <c r="AB62" s="6">
        <v>16500000000</v>
      </c>
      <c r="AC62" s="6">
        <v>1009702196895.999</v>
      </c>
      <c r="AD62" s="6">
        <v>905534421345.29907</v>
      </c>
      <c r="AE62" s="5">
        <v>515650549460.289</v>
      </c>
      <c r="AF62" s="6">
        <v>366035947885.01001</v>
      </c>
      <c r="AG62" s="6">
        <v>0</v>
      </c>
      <c r="AH62" s="6">
        <v>0</v>
      </c>
      <c r="AI62" s="6">
        <v>23847924000</v>
      </c>
      <c r="AJ62" s="6">
        <v>0</v>
      </c>
      <c r="AK62" s="6">
        <v>88667775550.699997</v>
      </c>
      <c r="AL62" s="6">
        <v>20000000</v>
      </c>
      <c r="AM62" s="6">
        <v>26292516435.700001</v>
      </c>
      <c r="AN62" s="6">
        <v>44568782127</v>
      </c>
      <c r="AO62" s="6">
        <v>10882118888</v>
      </c>
      <c r="AP62" s="6">
        <v>6904358100</v>
      </c>
      <c r="AQ62" s="6">
        <v>0</v>
      </c>
      <c r="AR62" s="6">
        <v>15500000000</v>
      </c>
      <c r="AS62" s="6">
        <v>15500000000</v>
      </c>
      <c r="AT62" s="6">
        <v>0</v>
      </c>
      <c r="AU62" s="6">
        <v>0</v>
      </c>
      <c r="AV62" s="6">
        <v>0</v>
      </c>
      <c r="AW62" s="127">
        <v>200000000</v>
      </c>
      <c r="AX62" s="127">
        <v>200000000</v>
      </c>
      <c r="AY62" s="127">
        <v>0</v>
      </c>
      <c r="AZ62" s="127">
        <v>0</v>
      </c>
      <c r="BA62" s="127">
        <v>0</v>
      </c>
      <c r="BB62" s="127">
        <v>0</v>
      </c>
      <c r="BC62" s="127">
        <v>0</v>
      </c>
      <c r="BD62" s="127">
        <v>2000000000</v>
      </c>
      <c r="BE62" s="127">
        <v>0</v>
      </c>
      <c r="BF62" s="127">
        <v>2000000000</v>
      </c>
      <c r="BG62" s="127">
        <v>0</v>
      </c>
      <c r="BH62" s="127">
        <v>0</v>
      </c>
      <c r="BI62" s="127">
        <v>0</v>
      </c>
      <c r="BJ62" s="128">
        <v>1800000000.0009766</v>
      </c>
      <c r="BK62" s="128">
        <v>-1800000000</v>
      </c>
      <c r="BL62" s="87">
        <v>9.765625E-4</v>
      </c>
      <c r="BM62" s="47">
        <v>1</v>
      </c>
      <c r="BN62" s="48">
        <v>0</v>
      </c>
      <c r="BO62" s="49"/>
      <c r="BP62" s="39">
        <v>1</v>
      </c>
    </row>
    <row r="63" spans="1:68" ht="15" customHeight="1" x14ac:dyDescent="0.25">
      <c r="A63" s="59" t="s">
        <v>658</v>
      </c>
      <c r="B63" s="3">
        <v>50</v>
      </c>
      <c r="C63" s="4">
        <v>27</v>
      </c>
      <c r="D63" s="8" t="s">
        <v>49</v>
      </c>
      <c r="E63" s="12" t="s">
        <v>906</v>
      </c>
      <c r="F63" s="92">
        <v>45656.638888888891</v>
      </c>
      <c r="G63" s="6">
        <v>770387672840.53003</v>
      </c>
      <c r="H63" s="6">
        <v>58900736174.529999</v>
      </c>
      <c r="I63" s="114">
        <v>30641363421</v>
      </c>
      <c r="J63" s="6">
        <v>5144296000</v>
      </c>
      <c r="K63" s="6">
        <v>0</v>
      </c>
      <c r="L63" s="6">
        <v>23115076753.529999</v>
      </c>
      <c r="M63" s="6">
        <v>698795535666</v>
      </c>
      <c r="N63" s="6">
        <v>679108759000</v>
      </c>
      <c r="O63" s="6">
        <v>0</v>
      </c>
      <c r="P63" s="6">
        <v>0</v>
      </c>
      <c r="Q63" s="6">
        <v>78557068000</v>
      </c>
      <c r="R63" s="6">
        <v>0</v>
      </c>
      <c r="S63" s="6">
        <v>16347992000</v>
      </c>
      <c r="T63" s="6">
        <v>450330307000</v>
      </c>
      <c r="U63" s="6">
        <v>133873392000</v>
      </c>
      <c r="V63" s="6">
        <v>19686776666</v>
      </c>
      <c r="W63" s="6">
        <v>19686776666</v>
      </c>
      <c r="X63" s="6">
        <v>0</v>
      </c>
      <c r="Y63" s="6">
        <v>12691401000</v>
      </c>
      <c r="Z63" s="6">
        <v>0</v>
      </c>
      <c r="AA63" s="6">
        <v>0</v>
      </c>
      <c r="AB63" s="6">
        <v>12691401000</v>
      </c>
      <c r="AC63" s="6">
        <v>795368958708.19983</v>
      </c>
      <c r="AD63" s="6">
        <v>539389681585.60992</v>
      </c>
      <c r="AE63" s="5">
        <v>333235247150.75</v>
      </c>
      <c r="AF63" s="6">
        <v>191623573585.85992</v>
      </c>
      <c r="AG63" s="6">
        <v>0</v>
      </c>
      <c r="AH63" s="6">
        <v>0</v>
      </c>
      <c r="AI63" s="6">
        <v>13930860849</v>
      </c>
      <c r="AJ63" s="6">
        <v>600000000</v>
      </c>
      <c r="AK63" s="6">
        <v>125508222980.5899</v>
      </c>
      <c r="AL63" s="6">
        <v>1500000000</v>
      </c>
      <c r="AM63" s="6">
        <v>27698916306.09</v>
      </c>
      <c r="AN63" s="6">
        <v>26615604093.099888</v>
      </c>
      <c r="AO63" s="6">
        <v>67399911136.400009</v>
      </c>
      <c r="AP63" s="6">
        <v>2293791445</v>
      </c>
      <c r="AQ63" s="6">
        <v>0</v>
      </c>
      <c r="AR63" s="6">
        <v>1000000000</v>
      </c>
      <c r="AS63" s="6">
        <v>1000000000</v>
      </c>
      <c r="AT63" s="6">
        <v>129471054142</v>
      </c>
      <c r="AU63" s="6">
        <v>3578565942</v>
      </c>
      <c r="AV63" s="6">
        <v>125892488200</v>
      </c>
      <c r="AW63" s="127">
        <v>25981285867.669998</v>
      </c>
      <c r="AX63" s="127">
        <v>25981285867.669998</v>
      </c>
      <c r="AY63" s="127">
        <v>0</v>
      </c>
      <c r="AZ63" s="127">
        <v>0</v>
      </c>
      <c r="BA63" s="127">
        <v>0</v>
      </c>
      <c r="BB63" s="127">
        <v>0</v>
      </c>
      <c r="BC63" s="127">
        <v>0</v>
      </c>
      <c r="BD63" s="127">
        <v>1000000000</v>
      </c>
      <c r="BE63" s="127">
        <v>0</v>
      </c>
      <c r="BF63" s="127">
        <v>0</v>
      </c>
      <c r="BG63" s="127">
        <v>0</v>
      </c>
      <c r="BH63" s="127">
        <v>1000000000</v>
      </c>
      <c r="BI63" s="127">
        <v>0</v>
      </c>
      <c r="BJ63" s="128">
        <v>-24981285867.6698</v>
      </c>
      <c r="BK63" s="128">
        <v>24981285867.669998</v>
      </c>
      <c r="BL63" s="87">
        <v>1.983642578125E-4</v>
      </c>
      <c r="BM63" s="47">
        <v>1</v>
      </c>
      <c r="BN63" s="48">
        <v>0</v>
      </c>
      <c r="BO63" s="49"/>
      <c r="BP63" s="39">
        <v>1</v>
      </c>
    </row>
    <row r="64" spans="1:68" ht="15" customHeight="1" x14ac:dyDescent="0.25">
      <c r="A64" s="59" t="s">
        <v>50</v>
      </c>
      <c r="B64" s="3">
        <v>51</v>
      </c>
      <c r="C64" s="4">
        <v>28</v>
      </c>
      <c r="D64" s="8" t="s">
        <v>50</v>
      </c>
      <c r="E64" s="12" t="s">
        <v>892</v>
      </c>
      <c r="F64" s="92">
        <v>45653.336111111108</v>
      </c>
      <c r="G64" s="6">
        <v>7636389209471</v>
      </c>
      <c r="H64" s="6">
        <v>4151756666621</v>
      </c>
      <c r="I64" s="114">
        <v>3645785876724</v>
      </c>
      <c r="J64" s="6">
        <v>310138297837</v>
      </c>
      <c r="K64" s="6">
        <v>19602014028</v>
      </c>
      <c r="L64" s="6">
        <v>176230478032</v>
      </c>
      <c r="M64" s="6">
        <v>3381443300729</v>
      </c>
      <c r="N64" s="6">
        <v>2966445873000</v>
      </c>
      <c r="O64" s="6">
        <v>0</v>
      </c>
      <c r="P64" s="6">
        <v>0</v>
      </c>
      <c r="Q64" s="6">
        <v>0</v>
      </c>
      <c r="R64" s="6">
        <v>0</v>
      </c>
      <c r="S64" s="6">
        <v>272905899000</v>
      </c>
      <c r="T64" s="6">
        <v>2123374809000</v>
      </c>
      <c r="U64" s="6">
        <v>570165165000</v>
      </c>
      <c r="V64" s="6">
        <v>414997427729</v>
      </c>
      <c r="W64" s="6">
        <v>364997427729</v>
      </c>
      <c r="X64" s="6">
        <v>50000000000</v>
      </c>
      <c r="Y64" s="6">
        <v>103189242121</v>
      </c>
      <c r="Z64" s="6">
        <v>0</v>
      </c>
      <c r="AA64" s="6">
        <v>0</v>
      </c>
      <c r="AB64" s="6">
        <v>103189242121</v>
      </c>
      <c r="AC64" s="6">
        <v>7606389209471</v>
      </c>
      <c r="AD64" s="6">
        <v>6117268793390</v>
      </c>
      <c r="AE64" s="5">
        <v>2436653874396</v>
      </c>
      <c r="AF64" s="6">
        <v>3328158077454</v>
      </c>
      <c r="AG64" s="6">
        <v>0</v>
      </c>
      <c r="AH64" s="6">
        <v>0</v>
      </c>
      <c r="AI64" s="6">
        <v>242990343140</v>
      </c>
      <c r="AJ64" s="6">
        <v>109466498400</v>
      </c>
      <c r="AK64" s="6">
        <v>1314558877787</v>
      </c>
      <c r="AL64" s="6">
        <v>95319544364</v>
      </c>
      <c r="AM64" s="6">
        <v>334261982762</v>
      </c>
      <c r="AN64" s="6">
        <v>494695362783</v>
      </c>
      <c r="AO64" s="6">
        <v>370388447878</v>
      </c>
      <c r="AP64" s="6">
        <v>19893540000</v>
      </c>
      <c r="AQ64" s="6">
        <v>0</v>
      </c>
      <c r="AR64" s="6">
        <v>174561538294</v>
      </c>
      <c r="AS64" s="6">
        <v>174561538294</v>
      </c>
      <c r="AT64" s="6">
        <v>0</v>
      </c>
      <c r="AU64" s="6">
        <v>0</v>
      </c>
      <c r="AV64" s="6">
        <v>0</v>
      </c>
      <c r="AW64" s="127">
        <v>70000000000</v>
      </c>
      <c r="AX64" s="127">
        <v>70000000000</v>
      </c>
      <c r="AY64" s="127">
        <v>0</v>
      </c>
      <c r="AZ64" s="127">
        <v>0</v>
      </c>
      <c r="BA64" s="127">
        <v>0</v>
      </c>
      <c r="BB64" s="127">
        <v>0</v>
      </c>
      <c r="BC64" s="127">
        <v>0</v>
      </c>
      <c r="BD64" s="127">
        <v>100000000000</v>
      </c>
      <c r="BE64" s="127">
        <v>0</v>
      </c>
      <c r="BF64" s="127">
        <v>100000000000</v>
      </c>
      <c r="BG64" s="127">
        <v>0</v>
      </c>
      <c r="BH64" s="127">
        <v>0</v>
      </c>
      <c r="BI64" s="127">
        <v>0</v>
      </c>
      <c r="BJ64" s="128">
        <v>30000000000</v>
      </c>
      <c r="BK64" s="128">
        <v>-30000000000</v>
      </c>
      <c r="BL64" s="87">
        <v>0</v>
      </c>
      <c r="BM64" s="47">
        <v>1</v>
      </c>
      <c r="BN64" s="48">
        <v>0</v>
      </c>
      <c r="BO64" s="49"/>
      <c r="BP64" s="39">
        <v>1</v>
      </c>
    </row>
    <row r="65" spans="1:68" ht="15" customHeight="1" x14ac:dyDescent="0.25">
      <c r="A65" s="59" t="s">
        <v>659</v>
      </c>
      <c r="B65" s="3">
        <v>52</v>
      </c>
      <c r="C65" s="4">
        <v>29</v>
      </c>
      <c r="D65" s="8" t="s">
        <v>51</v>
      </c>
      <c r="E65" s="12" t="s">
        <v>885</v>
      </c>
      <c r="F65" s="92">
        <v>45688</v>
      </c>
      <c r="G65" s="6">
        <v>921960930453</v>
      </c>
      <c r="H65" s="6">
        <v>136821061088</v>
      </c>
      <c r="I65" s="114">
        <v>52142026713</v>
      </c>
      <c r="J65" s="6">
        <v>12472567015</v>
      </c>
      <c r="K65" s="6">
        <v>17772775693</v>
      </c>
      <c r="L65" s="6">
        <v>54433691667</v>
      </c>
      <c r="M65" s="6">
        <v>775040369365</v>
      </c>
      <c r="N65" s="6">
        <v>718924933000</v>
      </c>
      <c r="O65" s="6">
        <v>0</v>
      </c>
      <c r="P65" s="6">
        <v>0</v>
      </c>
      <c r="Q65" s="6">
        <v>31930786000</v>
      </c>
      <c r="R65" s="6">
        <v>0</v>
      </c>
      <c r="S65" s="6">
        <v>32337300000</v>
      </c>
      <c r="T65" s="6">
        <v>527998120000</v>
      </c>
      <c r="U65" s="6">
        <v>126658727000</v>
      </c>
      <c r="V65" s="6">
        <v>56115436365</v>
      </c>
      <c r="W65" s="6">
        <v>56115436365</v>
      </c>
      <c r="X65" s="6">
        <v>0</v>
      </c>
      <c r="Y65" s="6">
        <v>10099500000</v>
      </c>
      <c r="Z65" s="6">
        <v>0</v>
      </c>
      <c r="AA65" s="6">
        <v>0</v>
      </c>
      <c r="AB65" s="6">
        <v>10099500000</v>
      </c>
      <c r="AC65" s="6">
        <v>947460930453</v>
      </c>
      <c r="AD65" s="6">
        <v>801239687103</v>
      </c>
      <c r="AE65" s="5">
        <v>420399562907</v>
      </c>
      <c r="AF65" s="6">
        <v>362751294027</v>
      </c>
      <c r="AG65" s="6">
        <v>0</v>
      </c>
      <c r="AH65" s="6">
        <v>0</v>
      </c>
      <c r="AI65" s="6">
        <v>16389830169</v>
      </c>
      <c r="AJ65" s="6">
        <v>1699000000</v>
      </c>
      <c r="AK65" s="6">
        <v>54562357450</v>
      </c>
      <c r="AL65" s="6">
        <v>900000000</v>
      </c>
      <c r="AM65" s="6">
        <v>35778508950</v>
      </c>
      <c r="AN65" s="6">
        <v>5604026200</v>
      </c>
      <c r="AO65" s="6">
        <v>4620000000</v>
      </c>
      <c r="AP65" s="6">
        <v>7115002300</v>
      </c>
      <c r="AQ65" s="6">
        <v>544820000</v>
      </c>
      <c r="AR65" s="6">
        <v>4000000000</v>
      </c>
      <c r="AS65" s="6">
        <v>4000000000</v>
      </c>
      <c r="AT65" s="6">
        <v>87658885900</v>
      </c>
      <c r="AU65" s="6">
        <v>0</v>
      </c>
      <c r="AV65" s="6">
        <v>87658885900</v>
      </c>
      <c r="AW65" s="127">
        <v>27000000000</v>
      </c>
      <c r="AX65" s="127">
        <v>27000000000</v>
      </c>
      <c r="AY65" s="127">
        <v>0</v>
      </c>
      <c r="AZ65" s="127">
        <v>0</v>
      </c>
      <c r="BA65" s="127">
        <v>0</v>
      </c>
      <c r="BB65" s="127">
        <v>0</v>
      </c>
      <c r="BC65" s="127">
        <v>0</v>
      </c>
      <c r="BD65" s="127">
        <v>1500000000</v>
      </c>
      <c r="BE65" s="127">
        <v>0</v>
      </c>
      <c r="BF65" s="127">
        <v>0</v>
      </c>
      <c r="BG65" s="127">
        <v>0</v>
      </c>
      <c r="BH65" s="127">
        <v>0</v>
      </c>
      <c r="BI65" s="127">
        <v>1500000000</v>
      </c>
      <c r="BJ65" s="128">
        <v>-25500000000</v>
      </c>
      <c r="BK65" s="128">
        <v>25500000000</v>
      </c>
      <c r="BL65" s="87">
        <v>0</v>
      </c>
      <c r="BM65" s="47">
        <v>0</v>
      </c>
      <c r="BN65" s="48">
        <v>1</v>
      </c>
      <c r="BO65" s="49"/>
      <c r="BP65" s="39">
        <v>1</v>
      </c>
    </row>
    <row r="66" spans="1:68" ht="15" customHeight="1" x14ac:dyDescent="0.25">
      <c r="A66" s="59" t="s">
        <v>660</v>
      </c>
      <c r="B66" s="3">
        <v>53</v>
      </c>
      <c r="C66" s="4">
        <v>30</v>
      </c>
      <c r="D66" s="8" t="s">
        <v>52</v>
      </c>
      <c r="E66" s="12" t="s">
        <v>910</v>
      </c>
      <c r="F66" s="92">
        <v>45657</v>
      </c>
      <c r="G66" s="6">
        <v>1085867708973</v>
      </c>
      <c r="H66" s="6">
        <v>218951968147</v>
      </c>
      <c r="I66" s="114">
        <v>134500000000</v>
      </c>
      <c r="J66" s="6">
        <v>27371090000</v>
      </c>
      <c r="K66" s="6">
        <v>11700000000</v>
      </c>
      <c r="L66" s="6">
        <v>45380878147</v>
      </c>
      <c r="M66" s="6">
        <v>847096170147</v>
      </c>
      <c r="N66" s="6">
        <v>803469744000</v>
      </c>
      <c r="O66" s="6">
        <v>0</v>
      </c>
      <c r="P66" s="6">
        <v>0</v>
      </c>
      <c r="Q66" s="6">
        <v>0</v>
      </c>
      <c r="R66" s="6">
        <v>7327354000</v>
      </c>
      <c r="S66" s="6">
        <v>34187516000</v>
      </c>
      <c r="T66" s="6">
        <v>613213129000</v>
      </c>
      <c r="U66" s="6">
        <v>148741745000</v>
      </c>
      <c r="V66" s="6">
        <v>43626426147</v>
      </c>
      <c r="W66" s="6">
        <v>43626426147</v>
      </c>
      <c r="X66" s="6">
        <v>0</v>
      </c>
      <c r="Y66" s="6">
        <v>19819570679</v>
      </c>
      <c r="Z66" s="6">
        <v>0</v>
      </c>
      <c r="AA66" s="6">
        <v>0</v>
      </c>
      <c r="AB66" s="6">
        <v>19819570679</v>
      </c>
      <c r="AC66" s="6">
        <v>1137867708973</v>
      </c>
      <c r="AD66" s="6">
        <v>937330699836.62</v>
      </c>
      <c r="AE66" s="5">
        <v>536840496499.04999</v>
      </c>
      <c r="AF66" s="6">
        <v>365444667784.57001</v>
      </c>
      <c r="AG66" s="6">
        <v>0</v>
      </c>
      <c r="AH66" s="6">
        <v>0</v>
      </c>
      <c r="AI66" s="6">
        <v>29748435553</v>
      </c>
      <c r="AJ66" s="6">
        <v>5297100000</v>
      </c>
      <c r="AK66" s="6">
        <v>191937471863.38</v>
      </c>
      <c r="AL66" s="6">
        <v>15448739528</v>
      </c>
      <c r="AM66" s="6">
        <v>68513224196</v>
      </c>
      <c r="AN66" s="6">
        <v>34034594653</v>
      </c>
      <c r="AO66" s="6">
        <v>67577247830.37999</v>
      </c>
      <c r="AP66" s="6">
        <v>6123625000</v>
      </c>
      <c r="AQ66" s="6">
        <v>240040656</v>
      </c>
      <c r="AR66" s="6">
        <v>8599537273</v>
      </c>
      <c r="AS66" s="6">
        <v>8599537273</v>
      </c>
      <c r="AT66" s="6">
        <v>0</v>
      </c>
      <c r="AU66" s="6">
        <v>0</v>
      </c>
      <c r="AV66" s="6">
        <v>0</v>
      </c>
      <c r="AW66" s="127">
        <v>75000000000</v>
      </c>
      <c r="AX66" s="127">
        <v>75000000000</v>
      </c>
      <c r="AY66" s="127">
        <v>0</v>
      </c>
      <c r="AZ66" s="127">
        <v>0</v>
      </c>
      <c r="BA66" s="127">
        <v>0</v>
      </c>
      <c r="BB66" s="127">
        <v>0</v>
      </c>
      <c r="BC66" s="127">
        <v>0</v>
      </c>
      <c r="BD66" s="127">
        <v>23000000000</v>
      </c>
      <c r="BE66" s="127">
        <v>0</v>
      </c>
      <c r="BF66" s="127">
        <v>23000000000</v>
      </c>
      <c r="BG66" s="127">
        <v>0</v>
      </c>
      <c r="BH66" s="127">
        <v>0</v>
      </c>
      <c r="BI66" s="127">
        <v>0</v>
      </c>
      <c r="BJ66" s="128">
        <v>-52000000000</v>
      </c>
      <c r="BK66" s="128">
        <v>52000000000</v>
      </c>
      <c r="BL66" s="87">
        <v>0</v>
      </c>
      <c r="BM66" s="47">
        <v>1</v>
      </c>
      <c r="BN66" s="48">
        <v>0</v>
      </c>
      <c r="BO66" s="49"/>
      <c r="BP66" s="39">
        <v>1</v>
      </c>
    </row>
    <row r="67" spans="1:68" ht="16.5" customHeight="1" x14ac:dyDescent="0.25">
      <c r="A67" s="59" t="s">
        <v>53</v>
      </c>
      <c r="B67" s="3">
        <v>54</v>
      </c>
      <c r="C67" s="4">
        <v>31</v>
      </c>
      <c r="D67" s="8" t="s">
        <v>53</v>
      </c>
      <c r="E67" s="12" t="s">
        <v>898</v>
      </c>
      <c r="F67" s="92">
        <v>45657.822222222225</v>
      </c>
      <c r="G67" s="6">
        <v>754706744607</v>
      </c>
      <c r="H67" s="6">
        <v>196791603388</v>
      </c>
      <c r="I67" s="114">
        <v>22867067781</v>
      </c>
      <c r="J67" s="6">
        <v>65104181080</v>
      </c>
      <c r="K67" s="6">
        <v>10138781094</v>
      </c>
      <c r="L67" s="6">
        <v>98681573433</v>
      </c>
      <c r="M67" s="6">
        <v>557793356219</v>
      </c>
      <c r="N67" s="6">
        <v>531460424000</v>
      </c>
      <c r="O67" s="6">
        <v>0</v>
      </c>
      <c r="P67" s="6">
        <v>0</v>
      </c>
      <c r="Q67" s="6">
        <v>0</v>
      </c>
      <c r="R67" s="6">
        <v>0</v>
      </c>
      <c r="S67" s="6">
        <v>17971905000</v>
      </c>
      <c r="T67" s="6">
        <v>430337934000</v>
      </c>
      <c r="U67" s="6">
        <v>83150585000</v>
      </c>
      <c r="V67" s="6">
        <v>26332932219</v>
      </c>
      <c r="W67" s="6">
        <v>26332932219</v>
      </c>
      <c r="X67" s="6">
        <v>0</v>
      </c>
      <c r="Y67" s="6">
        <v>121785000</v>
      </c>
      <c r="Z67" s="6">
        <v>0</v>
      </c>
      <c r="AA67" s="6">
        <v>0</v>
      </c>
      <c r="AB67" s="6">
        <v>121785000</v>
      </c>
      <c r="AC67" s="6">
        <v>741956470769</v>
      </c>
      <c r="AD67" s="6">
        <v>664134014318</v>
      </c>
      <c r="AE67" s="5">
        <v>357517930941</v>
      </c>
      <c r="AF67" s="6">
        <v>293861930879</v>
      </c>
      <c r="AG67" s="6">
        <v>3880552498</v>
      </c>
      <c r="AH67" s="6">
        <v>270000000</v>
      </c>
      <c r="AI67" s="6">
        <v>7373600000</v>
      </c>
      <c r="AJ67" s="6">
        <v>1230000000</v>
      </c>
      <c r="AK67" s="6">
        <v>75822456451</v>
      </c>
      <c r="AL67" s="6">
        <v>0</v>
      </c>
      <c r="AM67" s="6">
        <v>20197726970</v>
      </c>
      <c r="AN67" s="6">
        <v>13380941781</v>
      </c>
      <c r="AO67" s="6">
        <v>38340821000</v>
      </c>
      <c r="AP67" s="6">
        <v>3727966700</v>
      </c>
      <c r="AQ67" s="6">
        <v>175000000</v>
      </c>
      <c r="AR67" s="6">
        <v>2000000000</v>
      </c>
      <c r="AS67" s="6">
        <v>2000000000</v>
      </c>
      <c r="AT67" s="6">
        <v>0</v>
      </c>
      <c r="AU67" s="6">
        <v>0</v>
      </c>
      <c r="AV67" s="6">
        <v>0</v>
      </c>
      <c r="AW67" s="127">
        <v>47531150</v>
      </c>
      <c r="AX67" s="127">
        <v>47531150</v>
      </c>
      <c r="AY67" s="127">
        <v>0</v>
      </c>
      <c r="AZ67" s="127">
        <v>0</v>
      </c>
      <c r="BA67" s="127">
        <v>0</v>
      </c>
      <c r="BB67" s="127">
        <v>0</v>
      </c>
      <c r="BC67" s="127">
        <v>0</v>
      </c>
      <c r="BD67" s="127">
        <v>12797804988</v>
      </c>
      <c r="BE67" s="127">
        <v>0</v>
      </c>
      <c r="BF67" s="127">
        <v>0</v>
      </c>
      <c r="BG67" s="127">
        <v>12797804988</v>
      </c>
      <c r="BH67" s="127">
        <v>0</v>
      </c>
      <c r="BI67" s="127">
        <v>0</v>
      </c>
      <c r="BJ67" s="128">
        <v>12750273838</v>
      </c>
      <c r="BK67" s="128">
        <v>-12750273838</v>
      </c>
      <c r="BL67" s="87">
        <v>0</v>
      </c>
      <c r="BM67" s="47">
        <v>1</v>
      </c>
      <c r="BN67" s="48">
        <v>0</v>
      </c>
      <c r="BO67" s="49"/>
      <c r="BP67" s="39">
        <v>1</v>
      </c>
    </row>
    <row r="68" spans="1:68" ht="15" customHeight="1" x14ac:dyDescent="0.25">
      <c r="A68" s="59" t="s">
        <v>54</v>
      </c>
      <c r="B68" s="3">
        <v>55</v>
      </c>
      <c r="C68" s="4">
        <v>32</v>
      </c>
      <c r="D68" s="8" t="s">
        <v>54</v>
      </c>
      <c r="E68" s="12" t="s">
        <v>897</v>
      </c>
      <c r="F68" s="92">
        <v>45657.998611111114</v>
      </c>
      <c r="G68" s="6">
        <v>710748717835</v>
      </c>
      <c r="H68" s="6">
        <v>98086286441</v>
      </c>
      <c r="I68" s="114">
        <v>30345000000</v>
      </c>
      <c r="J68" s="6">
        <v>4843565000</v>
      </c>
      <c r="K68" s="6">
        <v>7145592591</v>
      </c>
      <c r="L68" s="6">
        <v>55752128850</v>
      </c>
      <c r="M68" s="6">
        <v>600362431394</v>
      </c>
      <c r="N68" s="6">
        <v>561165193000</v>
      </c>
      <c r="O68" s="6">
        <v>0</v>
      </c>
      <c r="P68" s="6">
        <v>0</v>
      </c>
      <c r="Q68" s="6">
        <v>0</v>
      </c>
      <c r="R68" s="6">
        <v>7139409000</v>
      </c>
      <c r="S68" s="6">
        <v>16586797000</v>
      </c>
      <c r="T68" s="6">
        <v>445972973000</v>
      </c>
      <c r="U68" s="6">
        <v>91466014000</v>
      </c>
      <c r="V68" s="6">
        <v>39197238394</v>
      </c>
      <c r="W68" s="6">
        <v>39197238394</v>
      </c>
      <c r="X68" s="6">
        <v>0</v>
      </c>
      <c r="Y68" s="6">
        <v>12300000000</v>
      </c>
      <c r="Z68" s="6">
        <v>0</v>
      </c>
      <c r="AA68" s="6">
        <v>0</v>
      </c>
      <c r="AB68" s="6">
        <v>12300000000</v>
      </c>
      <c r="AC68" s="6">
        <v>717948717835</v>
      </c>
      <c r="AD68" s="6">
        <v>641736380695</v>
      </c>
      <c r="AE68" s="5">
        <v>344799113489</v>
      </c>
      <c r="AF68" s="6">
        <v>279706543232</v>
      </c>
      <c r="AG68" s="6">
        <v>0</v>
      </c>
      <c r="AH68" s="6">
        <v>0</v>
      </c>
      <c r="AI68" s="6">
        <v>13594023974</v>
      </c>
      <c r="AJ68" s="6">
        <v>3636700000</v>
      </c>
      <c r="AK68" s="6">
        <v>75012337140</v>
      </c>
      <c r="AL68" s="6">
        <v>0</v>
      </c>
      <c r="AM68" s="6">
        <v>20330181340</v>
      </c>
      <c r="AN68" s="6">
        <v>6134520200</v>
      </c>
      <c r="AO68" s="6">
        <v>45751814000</v>
      </c>
      <c r="AP68" s="6">
        <v>2795821600</v>
      </c>
      <c r="AQ68" s="6">
        <v>0</v>
      </c>
      <c r="AR68" s="6">
        <v>1200000000</v>
      </c>
      <c r="AS68" s="6">
        <v>1200000000</v>
      </c>
      <c r="AT68" s="6">
        <v>0</v>
      </c>
      <c r="AU68" s="6">
        <v>0</v>
      </c>
      <c r="AV68" s="6">
        <v>0</v>
      </c>
      <c r="AW68" s="127">
        <v>7200000000</v>
      </c>
      <c r="AX68" s="127">
        <v>6000000000</v>
      </c>
      <c r="AY68" s="127">
        <v>0</v>
      </c>
      <c r="AZ68" s="127">
        <v>0</v>
      </c>
      <c r="BA68" s="127">
        <v>0</v>
      </c>
      <c r="BB68" s="127">
        <v>1200000000</v>
      </c>
      <c r="BC68" s="127">
        <v>0</v>
      </c>
      <c r="BD68" s="127">
        <v>0</v>
      </c>
      <c r="BE68" s="127">
        <v>0</v>
      </c>
      <c r="BF68" s="127">
        <v>0</v>
      </c>
      <c r="BG68" s="127">
        <v>0</v>
      </c>
      <c r="BH68" s="127">
        <v>0</v>
      </c>
      <c r="BI68" s="127">
        <v>0</v>
      </c>
      <c r="BJ68" s="128">
        <v>-7200000000</v>
      </c>
      <c r="BK68" s="128">
        <v>7200000000</v>
      </c>
      <c r="BL68" s="87">
        <v>0</v>
      </c>
      <c r="BM68" s="47">
        <v>1</v>
      </c>
      <c r="BN68" s="48">
        <v>0</v>
      </c>
      <c r="BO68" s="49"/>
      <c r="BP68" s="39">
        <v>1</v>
      </c>
    </row>
    <row r="69" spans="1:68" ht="15" customHeight="1" x14ac:dyDescent="0.25">
      <c r="A69" s="59" t="s">
        <v>55</v>
      </c>
      <c r="B69" s="3">
        <v>56</v>
      </c>
      <c r="C69" s="4">
        <v>33</v>
      </c>
      <c r="D69" s="8" t="s">
        <v>55</v>
      </c>
      <c r="E69" s="12" t="s">
        <v>913</v>
      </c>
      <c r="F69" s="92">
        <v>45653</v>
      </c>
      <c r="G69" s="6">
        <v>740114148738</v>
      </c>
      <c r="H69" s="6">
        <v>129157730738</v>
      </c>
      <c r="I69" s="114">
        <v>59945740000</v>
      </c>
      <c r="J69" s="6">
        <v>54673532467</v>
      </c>
      <c r="K69" s="6">
        <v>12271062000</v>
      </c>
      <c r="L69" s="6">
        <v>2267396271</v>
      </c>
      <c r="M69" s="6">
        <v>610956418000</v>
      </c>
      <c r="N69" s="6">
        <v>580752087000</v>
      </c>
      <c r="O69" s="6">
        <v>0</v>
      </c>
      <c r="P69" s="6">
        <v>0</v>
      </c>
      <c r="Q69" s="6">
        <v>0</v>
      </c>
      <c r="R69" s="6">
        <v>13719452000</v>
      </c>
      <c r="S69" s="6">
        <v>18081650000</v>
      </c>
      <c r="T69" s="6">
        <v>437713414000</v>
      </c>
      <c r="U69" s="6">
        <v>111237571000</v>
      </c>
      <c r="V69" s="6">
        <v>30204331000</v>
      </c>
      <c r="W69" s="6">
        <v>29204331000</v>
      </c>
      <c r="X69" s="6">
        <v>1000000000</v>
      </c>
      <c r="Y69" s="6">
        <v>0</v>
      </c>
      <c r="Z69" s="6">
        <v>0</v>
      </c>
      <c r="AA69" s="6">
        <v>0</v>
      </c>
      <c r="AB69" s="6">
        <v>0</v>
      </c>
      <c r="AC69" s="6">
        <v>759089756881</v>
      </c>
      <c r="AD69" s="6">
        <v>660426578185</v>
      </c>
      <c r="AE69" s="5">
        <v>384438397363</v>
      </c>
      <c r="AF69" s="6">
        <v>258315724822</v>
      </c>
      <c r="AG69" s="6">
        <v>0</v>
      </c>
      <c r="AH69" s="6">
        <v>0</v>
      </c>
      <c r="AI69" s="6">
        <v>16607656000</v>
      </c>
      <c r="AJ69" s="6">
        <v>1064800000</v>
      </c>
      <c r="AK69" s="6">
        <v>80863178696</v>
      </c>
      <c r="AL69" s="6">
        <v>0</v>
      </c>
      <c r="AM69" s="6">
        <v>17658633836</v>
      </c>
      <c r="AN69" s="6">
        <v>13997420200</v>
      </c>
      <c r="AO69" s="6">
        <v>43476622960</v>
      </c>
      <c r="AP69" s="6">
        <v>5186763000</v>
      </c>
      <c r="AQ69" s="6">
        <v>543738700</v>
      </c>
      <c r="AR69" s="6">
        <v>17800000000</v>
      </c>
      <c r="AS69" s="6">
        <v>17800000000</v>
      </c>
      <c r="AT69" s="6">
        <v>0</v>
      </c>
      <c r="AU69" s="6">
        <v>0</v>
      </c>
      <c r="AV69" s="6">
        <v>0</v>
      </c>
      <c r="AW69" s="127">
        <v>24975608143</v>
      </c>
      <c r="AX69" s="127">
        <v>24975608143</v>
      </c>
      <c r="AY69" s="127">
        <v>0</v>
      </c>
      <c r="AZ69" s="127">
        <v>0</v>
      </c>
      <c r="BA69" s="127">
        <v>0</v>
      </c>
      <c r="BB69" s="127">
        <v>0</v>
      </c>
      <c r="BC69" s="127">
        <v>0</v>
      </c>
      <c r="BD69" s="127">
        <v>6000000000</v>
      </c>
      <c r="BE69" s="127">
        <v>0</v>
      </c>
      <c r="BF69" s="127">
        <v>6000000000</v>
      </c>
      <c r="BG69" s="127">
        <v>0</v>
      </c>
      <c r="BH69" s="127">
        <v>0</v>
      </c>
      <c r="BI69" s="127">
        <v>0</v>
      </c>
      <c r="BJ69" s="128">
        <v>-18975608143</v>
      </c>
      <c r="BK69" s="128">
        <v>18975608143</v>
      </c>
      <c r="BL69" s="87">
        <v>0</v>
      </c>
      <c r="BM69" s="47">
        <v>1</v>
      </c>
      <c r="BN69" s="48">
        <v>0</v>
      </c>
      <c r="BO69" s="49"/>
      <c r="BP69" s="39">
        <v>1</v>
      </c>
    </row>
    <row r="70" spans="1:68" ht="15" customHeight="1" x14ac:dyDescent="0.25">
      <c r="B70" s="13" t="s">
        <v>560</v>
      </c>
      <c r="C70" s="14" t="s">
        <v>560</v>
      </c>
      <c r="D70" s="15" t="s">
        <v>561</v>
      </c>
      <c r="E70" s="16"/>
      <c r="F70" s="93"/>
      <c r="G70" s="115">
        <v>36443968584346.016</v>
      </c>
      <c r="H70" s="115">
        <v>4582274992900.0098</v>
      </c>
      <c r="I70" s="115">
        <v>3010770286374.0098</v>
      </c>
      <c r="J70" s="115">
        <v>570644948314</v>
      </c>
      <c r="K70" s="115">
        <v>245741662282</v>
      </c>
      <c r="L70" s="115">
        <v>755118095930</v>
      </c>
      <c r="M70" s="115">
        <v>31423959215821</v>
      </c>
      <c r="N70" s="115">
        <v>30118777799878</v>
      </c>
      <c r="O70" s="115">
        <v>0</v>
      </c>
      <c r="P70" s="115">
        <v>0</v>
      </c>
      <c r="Q70" s="115">
        <v>4328130634000</v>
      </c>
      <c r="R70" s="115">
        <v>144485300000</v>
      </c>
      <c r="S70" s="115">
        <v>1427152475025</v>
      </c>
      <c r="T70" s="115">
        <v>18149764029000</v>
      </c>
      <c r="U70" s="115">
        <v>6069245361853</v>
      </c>
      <c r="V70" s="115">
        <v>1305181415943</v>
      </c>
      <c r="W70" s="115">
        <v>1282115079943</v>
      </c>
      <c r="X70" s="115">
        <v>23066336000</v>
      </c>
      <c r="Y70" s="115">
        <v>437734375625</v>
      </c>
      <c r="Z70" s="115">
        <v>34025125289</v>
      </c>
      <c r="AA70" s="115">
        <v>0</v>
      </c>
      <c r="AB70" s="115">
        <v>403709250336</v>
      </c>
      <c r="AC70" s="115">
        <v>36899953392098.359</v>
      </c>
      <c r="AD70" s="115">
        <v>25837253973284.402</v>
      </c>
      <c r="AE70" s="115">
        <v>15783281417762.73</v>
      </c>
      <c r="AF70" s="115">
        <v>9318236742553.6797</v>
      </c>
      <c r="AG70" s="115">
        <v>15887561357</v>
      </c>
      <c r="AH70" s="115">
        <v>2736470450</v>
      </c>
      <c r="AI70" s="115">
        <v>676720302589</v>
      </c>
      <c r="AJ70" s="115">
        <v>40391478572</v>
      </c>
      <c r="AK70" s="115">
        <v>4266817928752.6191</v>
      </c>
      <c r="AL70" s="115">
        <v>31364625600</v>
      </c>
      <c r="AM70" s="115">
        <v>833867430270.85999</v>
      </c>
      <c r="AN70" s="115">
        <v>1046454412570.9501</v>
      </c>
      <c r="AO70" s="115">
        <v>2174105728625.8098</v>
      </c>
      <c r="AP70" s="115">
        <v>177197681685</v>
      </c>
      <c r="AQ70" s="115">
        <v>3828050000</v>
      </c>
      <c r="AR70" s="115">
        <v>215821708431.73001</v>
      </c>
      <c r="AS70" s="115">
        <v>215821708431.73001</v>
      </c>
      <c r="AT70" s="115">
        <v>6580059781629.5996</v>
      </c>
      <c r="AU70" s="115">
        <v>247845040857.60001</v>
      </c>
      <c r="AV70" s="115">
        <v>6332214740772</v>
      </c>
      <c r="AW70" s="115">
        <v>684084255164.34998</v>
      </c>
      <c r="AX70" s="115">
        <v>684084255164.34998</v>
      </c>
      <c r="AY70" s="115">
        <v>0</v>
      </c>
      <c r="AZ70" s="115">
        <v>0</v>
      </c>
      <c r="BA70" s="115">
        <v>0</v>
      </c>
      <c r="BB70" s="115">
        <v>0</v>
      </c>
      <c r="BC70" s="115">
        <v>0</v>
      </c>
      <c r="BD70" s="115">
        <v>228099447412</v>
      </c>
      <c r="BE70" s="115">
        <v>0</v>
      </c>
      <c r="BF70" s="115">
        <v>74595842907</v>
      </c>
      <c r="BG70" s="115">
        <v>153503604505</v>
      </c>
      <c r="BH70" s="115">
        <v>0</v>
      </c>
      <c r="BI70" s="115">
        <v>0</v>
      </c>
      <c r="BJ70" s="88">
        <v>-455984807752.34839</v>
      </c>
      <c r="BK70" s="88">
        <v>455984807752.35004</v>
      </c>
      <c r="BL70" s="88">
        <v>1.46484375E-3</v>
      </c>
      <c r="BM70" s="47">
        <v>19</v>
      </c>
      <c r="BN70" s="47">
        <v>4</v>
      </c>
      <c r="BO70" s="47"/>
    </row>
    <row r="71" spans="1:68" ht="15" customHeight="1" x14ac:dyDescent="0.25">
      <c r="B71" s="13" t="s">
        <v>562</v>
      </c>
      <c r="C71" s="14" t="s">
        <v>562</v>
      </c>
      <c r="D71" s="15" t="s">
        <v>563</v>
      </c>
      <c r="E71" s="16"/>
      <c r="F71" s="93"/>
      <c r="G71" s="115">
        <v>13631677329813.529</v>
      </c>
      <c r="H71" s="115">
        <v>5165480817711.5293</v>
      </c>
      <c r="I71" s="115">
        <v>4101939903682</v>
      </c>
      <c r="J71" s="115">
        <v>491128735287</v>
      </c>
      <c r="K71" s="115">
        <v>82937896020</v>
      </c>
      <c r="L71" s="115">
        <v>489474282722.53003</v>
      </c>
      <c r="M71" s="115">
        <v>8291475013302</v>
      </c>
      <c r="N71" s="115">
        <v>7618017161000</v>
      </c>
      <c r="O71" s="115">
        <v>0</v>
      </c>
      <c r="P71" s="115">
        <v>0</v>
      </c>
      <c r="Q71" s="115">
        <v>110487854000</v>
      </c>
      <c r="R71" s="115">
        <v>28186215000</v>
      </c>
      <c r="S71" s="115">
        <v>432894447000</v>
      </c>
      <c r="T71" s="115">
        <v>5616956624000</v>
      </c>
      <c r="U71" s="115">
        <v>1429492021000</v>
      </c>
      <c r="V71" s="115">
        <v>673457852302</v>
      </c>
      <c r="W71" s="115">
        <v>622457852302</v>
      </c>
      <c r="X71" s="115">
        <v>51000000000</v>
      </c>
      <c r="Y71" s="115">
        <v>174721498800</v>
      </c>
      <c r="Z71" s="115">
        <v>0</v>
      </c>
      <c r="AA71" s="115">
        <v>0</v>
      </c>
      <c r="AB71" s="115">
        <v>174721498800</v>
      </c>
      <c r="AC71" s="115">
        <v>13715783949986.199</v>
      </c>
      <c r="AD71" s="115">
        <v>11267060256458.529</v>
      </c>
      <c r="AE71" s="115">
        <v>5329535172206.0889</v>
      </c>
      <c r="AF71" s="115">
        <v>5445897759669.4404</v>
      </c>
      <c r="AG71" s="115">
        <v>3880552498</v>
      </c>
      <c r="AH71" s="115">
        <v>270000000</v>
      </c>
      <c r="AI71" s="115">
        <v>364482673685</v>
      </c>
      <c r="AJ71" s="115">
        <v>122994098400</v>
      </c>
      <c r="AK71" s="115">
        <v>2006932677918.6699</v>
      </c>
      <c r="AL71" s="115">
        <v>113188283892</v>
      </c>
      <c r="AM71" s="115">
        <v>550731690795.79004</v>
      </c>
      <c r="AN71" s="115">
        <v>639031252037.09985</v>
      </c>
      <c r="AO71" s="115">
        <v>648436983692.78003</v>
      </c>
      <c r="AP71" s="115">
        <v>54040868145</v>
      </c>
      <c r="AQ71" s="115">
        <v>1503599356</v>
      </c>
      <c r="AR71" s="115">
        <v>224661075567</v>
      </c>
      <c r="AS71" s="115">
        <v>224661075567</v>
      </c>
      <c r="AT71" s="115">
        <v>217129940042</v>
      </c>
      <c r="AU71" s="115">
        <v>3578565942</v>
      </c>
      <c r="AV71" s="115">
        <v>213551374100</v>
      </c>
      <c r="AW71" s="115">
        <v>230404425160.66998</v>
      </c>
      <c r="AX71" s="115">
        <v>229204425160.66998</v>
      </c>
      <c r="AY71" s="115">
        <v>0</v>
      </c>
      <c r="AZ71" s="115">
        <v>0</v>
      </c>
      <c r="BA71" s="115">
        <v>0</v>
      </c>
      <c r="BB71" s="115">
        <v>1200000000</v>
      </c>
      <c r="BC71" s="115">
        <v>0</v>
      </c>
      <c r="BD71" s="115">
        <v>146297804988</v>
      </c>
      <c r="BE71" s="115">
        <v>0</v>
      </c>
      <c r="BF71" s="115">
        <v>131000000000</v>
      </c>
      <c r="BG71" s="115">
        <v>12797804988</v>
      </c>
      <c r="BH71" s="115">
        <v>1000000000</v>
      </c>
      <c r="BI71" s="115">
        <v>1500000000</v>
      </c>
      <c r="BJ71" s="88">
        <v>-84106620172.668823</v>
      </c>
      <c r="BK71" s="88">
        <v>84106620172.669998</v>
      </c>
      <c r="BL71" s="88">
        <v>1.1749267578125E-3</v>
      </c>
      <c r="BM71" s="47">
        <v>7</v>
      </c>
      <c r="BN71" s="47">
        <v>1</v>
      </c>
      <c r="BO71" s="47"/>
    </row>
    <row r="72" spans="1:68" ht="15" customHeight="1" x14ac:dyDescent="0.25">
      <c r="B72" s="13" t="s">
        <v>564</v>
      </c>
      <c r="C72" s="14" t="s">
        <v>564</v>
      </c>
      <c r="D72" s="15" t="s">
        <v>568</v>
      </c>
      <c r="E72" s="16"/>
      <c r="F72" s="93"/>
      <c r="G72" s="115">
        <v>50075645914159.547</v>
      </c>
      <c r="H72" s="115">
        <v>9747755810611.5391</v>
      </c>
      <c r="I72" s="115">
        <v>7112710190056.0098</v>
      </c>
      <c r="J72" s="115">
        <v>1061773683601</v>
      </c>
      <c r="K72" s="115">
        <v>328679558302</v>
      </c>
      <c r="L72" s="115">
        <v>1244592378652.53</v>
      </c>
      <c r="M72" s="115">
        <v>39715434229123</v>
      </c>
      <c r="N72" s="115">
        <v>37736794960878</v>
      </c>
      <c r="O72" s="115">
        <v>0</v>
      </c>
      <c r="P72" s="115">
        <v>0</v>
      </c>
      <c r="Q72" s="115">
        <v>4438618488000</v>
      </c>
      <c r="R72" s="115">
        <v>172671515000</v>
      </c>
      <c r="S72" s="115">
        <v>1860046922025</v>
      </c>
      <c r="T72" s="115">
        <v>23766720653000</v>
      </c>
      <c r="U72" s="115">
        <v>7498737382853</v>
      </c>
      <c r="V72" s="115">
        <v>1978639268245</v>
      </c>
      <c r="W72" s="115">
        <v>1904572932245</v>
      </c>
      <c r="X72" s="115">
        <v>74066336000</v>
      </c>
      <c r="Y72" s="115">
        <v>612455874425</v>
      </c>
      <c r="Z72" s="115">
        <v>34025125289</v>
      </c>
      <c r="AA72" s="115">
        <v>0</v>
      </c>
      <c r="AB72" s="115">
        <v>578430749136</v>
      </c>
      <c r="AC72" s="115">
        <v>50615737342084.563</v>
      </c>
      <c r="AD72" s="115">
        <v>37104314229742.93</v>
      </c>
      <c r="AE72" s="115">
        <v>21112816589968.82</v>
      </c>
      <c r="AF72" s="115">
        <v>14764134502223.121</v>
      </c>
      <c r="AG72" s="115">
        <v>19768113855</v>
      </c>
      <c r="AH72" s="115">
        <v>3006470450</v>
      </c>
      <c r="AI72" s="115">
        <v>1041202976274</v>
      </c>
      <c r="AJ72" s="115">
        <v>163385576972</v>
      </c>
      <c r="AK72" s="115">
        <v>6273750606671.2891</v>
      </c>
      <c r="AL72" s="115">
        <v>144552909492</v>
      </c>
      <c r="AM72" s="115">
        <v>1384599121066.6499</v>
      </c>
      <c r="AN72" s="115">
        <v>1685485664608.0498</v>
      </c>
      <c r="AO72" s="115">
        <v>2822542712318.5898</v>
      </c>
      <c r="AP72" s="115">
        <v>231238549830</v>
      </c>
      <c r="AQ72" s="115">
        <v>5331649356</v>
      </c>
      <c r="AR72" s="115">
        <v>440482783998.72998</v>
      </c>
      <c r="AS72" s="115">
        <v>440482783998.72998</v>
      </c>
      <c r="AT72" s="115">
        <v>6797189721671.5996</v>
      </c>
      <c r="AU72" s="115">
        <v>251423606799.60001</v>
      </c>
      <c r="AV72" s="115">
        <v>6545766114872</v>
      </c>
      <c r="AW72" s="115">
        <v>914488680325.02002</v>
      </c>
      <c r="AX72" s="115">
        <v>913288680325.02002</v>
      </c>
      <c r="AY72" s="115">
        <v>0</v>
      </c>
      <c r="AZ72" s="115">
        <v>0</v>
      </c>
      <c r="BA72" s="115">
        <v>0</v>
      </c>
      <c r="BB72" s="115">
        <v>1200000000</v>
      </c>
      <c r="BC72" s="115">
        <v>0</v>
      </c>
      <c r="BD72" s="115">
        <v>374397252400</v>
      </c>
      <c r="BE72" s="115">
        <v>0</v>
      </c>
      <c r="BF72" s="115">
        <v>205595842907</v>
      </c>
      <c r="BG72" s="115">
        <v>166301409493</v>
      </c>
      <c r="BH72" s="115">
        <v>1000000000</v>
      </c>
      <c r="BI72" s="115">
        <v>1500000000</v>
      </c>
      <c r="BJ72" s="88">
        <v>-540091427925.01721</v>
      </c>
      <c r="BK72" s="88">
        <v>540091427925.02002</v>
      </c>
      <c r="BL72" s="88">
        <v>2.6397705078125E-3</v>
      </c>
      <c r="BM72" s="47">
        <v>26</v>
      </c>
      <c r="BN72" s="47">
        <v>5</v>
      </c>
      <c r="BO72" s="47"/>
    </row>
    <row r="73" spans="1:68" ht="15" customHeight="1" x14ac:dyDescent="0.25">
      <c r="B73" s="13" t="s">
        <v>566</v>
      </c>
      <c r="C73" s="14" t="s">
        <v>566</v>
      </c>
      <c r="D73" s="15" t="s">
        <v>569</v>
      </c>
      <c r="E73" s="16"/>
      <c r="F73" s="93"/>
      <c r="G73" s="115">
        <v>63318462009934.547</v>
      </c>
      <c r="H73" s="115">
        <v>16997257140386.539</v>
      </c>
      <c r="I73" s="115">
        <v>13478889485696.01</v>
      </c>
      <c r="J73" s="115">
        <v>1235105243169</v>
      </c>
      <c r="K73" s="115">
        <v>671694003951</v>
      </c>
      <c r="L73" s="115">
        <v>1611568407570.53</v>
      </c>
      <c r="M73" s="115">
        <v>45642448995123</v>
      </c>
      <c r="N73" s="115">
        <v>43663809726878</v>
      </c>
      <c r="O73" s="115">
        <v>0</v>
      </c>
      <c r="P73" s="115">
        <v>0</v>
      </c>
      <c r="Q73" s="115">
        <v>4438618488000</v>
      </c>
      <c r="R73" s="115">
        <v>172671515000</v>
      </c>
      <c r="S73" s="115">
        <v>2487904339025</v>
      </c>
      <c r="T73" s="115">
        <v>26962183863000</v>
      </c>
      <c r="U73" s="115">
        <v>9602431521853</v>
      </c>
      <c r="V73" s="115">
        <v>1978639268245</v>
      </c>
      <c r="W73" s="115">
        <v>1904572932245</v>
      </c>
      <c r="X73" s="115">
        <v>74066336000</v>
      </c>
      <c r="Y73" s="115">
        <v>678755874425</v>
      </c>
      <c r="Z73" s="115">
        <v>40325125289</v>
      </c>
      <c r="AA73" s="115">
        <v>0</v>
      </c>
      <c r="AB73" s="115">
        <v>638430749136</v>
      </c>
      <c r="AC73" s="115">
        <v>63912003437859.563</v>
      </c>
      <c r="AD73" s="115">
        <v>44427857801834.875</v>
      </c>
      <c r="AE73" s="115">
        <v>24721140451199.82</v>
      </c>
      <c r="AF73" s="115">
        <v>18044604958745.07</v>
      </c>
      <c r="AG73" s="115">
        <v>19768113855</v>
      </c>
      <c r="AH73" s="115">
        <v>3006470450</v>
      </c>
      <c r="AI73" s="115">
        <v>1456932230613</v>
      </c>
      <c r="AJ73" s="115">
        <v>182405576972</v>
      </c>
      <c r="AK73" s="115">
        <v>8568716159673.3389</v>
      </c>
      <c r="AL73" s="115">
        <v>152171511043.14001</v>
      </c>
      <c r="AM73" s="115">
        <v>2134884708611.5601</v>
      </c>
      <c r="AN73" s="115">
        <v>1967403291657.0498</v>
      </c>
      <c r="AO73" s="115">
        <v>4072951017651.5898</v>
      </c>
      <c r="AP73" s="115">
        <v>233567449554</v>
      </c>
      <c r="AQ73" s="115">
        <v>7738181156</v>
      </c>
      <c r="AR73" s="115">
        <v>563982783998.72998</v>
      </c>
      <c r="AS73" s="115">
        <v>563982783998.72998</v>
      </c>
      <c r="AT73" s="115">
        <v>10351446692352.6</v>
      </c>
      <c r="AU73" s="115">
        <v>3805680577480.6001</v>
      </c>
      <c r="AV73" s="115">
        <v>6545766114872</v>
      </c>
      <c r="AW73" s="115">
        <v>1017938680325.02</v>
      </c>
      <c r="AX73" s="115">
        <v>1016738680325.02</v>
      </c>
      <c r="AY73" s="115">
        <v>0</v>
      </c>
      <c r="AZ73" s="115">
        <v>0</v>
      </c>
      <c r="BA73" s="115">
        <v>0</v>
      </c>
      <c r="BB73" s="115">
        <v>1200000000</v>
      </c>
      <c r="BC73" s="115">
        <v>0</v>
      </c>
      <c r="BD73" s="115">
        <v>424397252400</v>
      </c>
      <c r="BE73" s="115">
        <v>0</v>
      </c>
      <c r="BF73" s="115">
        <v>255595842907</v>
      </c>
      <c r="BG73" s="115">
        <v>166301409493</v>
      </c>
      <c r="BH73" s="115">
        <v>1000000000</v>
      </c>
      <c r="BI73" s="115">
        <v>1500000000</v>
      </c>
      <c r="BJ73" s="88">
        <v>-593541427925.01721</v>
      </c>
      <c r="BK73" s="88">
        <v>593541427925.02002</v>
      </c>
      <c r="BL73" s="88">
        <v>2.6397705078125E-3</v>
      </c>
      <c r="BM73" s="47">
        <v>27</v>
      </c>
      <c r="BN73" s="47">
        <v>5</v>
      </c>
      <c r="BO73" s="47"/>
    </row>
    <row r="74" spans="1:68" s="141" customFormat="1" ht="15" customHeight="1" x14ac:dyDescent="0.25">
      <c r="A74" s="141" t="s">
        <v>661</v>
      </c>
      <c r="B74" s="9" t="s">
        <v>528</v>
      </c>
      <c r="C74" s="10">
        <v>3</v>
      </c>
      <c r="D74" s="11" t="s">
        <v>56</v>
      </c>
      <c r="E74" s="1" t="s">
        <v>897</v>
      </c>
      <c r="F74" s="142">
        <v>45657.938194444447</v>
      </c>
      <c r="G74" s="113">
        <v>6274132092948</v>
      </c>
      <c r="H74" s="113">
        <v>2832388541948</v>
      </c>
      <c r="I74" s="113">
        <v>2114428147371</v>
      </c>
      <c r="J74" s="147">
        <v>418152450667</v>
      </c>
      <c r="K74" s="147">
        <v>144997550509</v>
      </c>
      <c r="L74" s="147">
        <v>154810393401</v>
      </c>
      <c r="M74" s="147">
        <v>3423868351000</v>
      </c>
      <c r="N74" s="147">
        <v>3423868351000</v>
      </c>
      <c r="O74" s="147">
        <v>0</v>
      </c>
      <c r="P74" s="147">
        <v>0</v>
      </c>
      <c r="Q74" s="147">
        <v>0</v>
      </c>
      <c r="R74" s="147">
        <v>15594394000</v>
      </c>
      <c r="S74" s="147">
        <v>171605107000</v>
      </c>
      <c r="T74" s="147">
        <v>2114408729000</v>
      </c>
      <c r="U74" s="147">
        <v>1122260121000</v>
      </c>
      <c r="V74" s="147">
        <v>0</v>
      </c>
      <c r="W74" s="147">
        <v>0</v>
      </c>
      <c r="X74" s="147">
        <v>0</v>
      </c>
      <c r="Y74" s="147">
        <v>17875200000</v>
      </c>
      <c r="Z74" s="147">
        <v>17875200000</v>
      </c>
      <c r="AA74" s="147">
        <v>0</v>
      </c>
      <c r="AB74" s="147">
        <v>0</v>
      </c>
      <c r="AC74" s="147">
        <v>6438050092948</v>
      </c>
      <c r="AD74" s="147">
        <v>4651549209669.7002</v>
      </c>
      <c r="AE74" s="2">
        <v>2645455313089</v>
      </c>
      <c r="AF74" s="147">
        <v>1844469337396.7002</v>
      </c>
      <c r="AG74" s="147">
        <v>0</v>
      </c>
      <c r="AH74" s="147">
        <v>6500000000</v>
      </c>
      <c r="AI74" s="147">
        <v>155124559184</v>
      </c>
      <c r="AJ74" s="147">
        <v>0</v>
      </c>
      <c r="AK74" s="147">
        <v>858159447578.00024</v>
      </c>
      <c r="AL74" s="147">
        <v>17017254528</v>
      </c>
      <c r="AM74" s="147">
        <v>211992404798</v>
      </c>
      <c r="AN74" s="147">
        <v>170710598059</v>
      </c>
      <c r="AO74" s="147">
        <v>413202299883.00031</v>
      </c>
      <c r="AP74" s="147">
        <v>45236890310</v>
      </c>
      <c r="AQ74" s="147">
        <v>0</v>
      </c>
      <c r="AR74" s="147">
        <v>37004236211.300003</v>
      </c>
      <c r="AS74" s="147">
        <v>37004236211.300003</v>
      </c>
      <c r="AT74" s="147">
        <v>891337199489</v>
      </c>
      <c r="AU74" s="147">
        <v>860837199489</v>
      </c>
      <c r="AV74" s="147">
        <v>30500000000</v>
      </c>
      <c r="AW74" s="148">
        <v>194918000000</v>
      </c>
      <c r="AX74" s="148">
        <v>194918000000</v>
      </c>
      <c r="AY74" s="148">
        <v>0</v>
      </c>
      <c r="AZ74" s="148">
        <v>0</v>
      </c>
      <c r="BA74" s="148">
        <v>0</v>
      </c>
      <c r="BB74" s="148">
        <v>0</v>
      </c>
      <c r="BC74" s="148">
        <v>0</v>
      </c>
      <c r="BD74" s="148">
        <v>31000000000</v>
      </c>
      <c r="BE74" s="148">
        <v>0</v>
      </c>
      <c r="BF74" s="148">
        <v>31000000000</v>
      </c>
      <c r="BG74" s="148">
        <v>0</v>
      </c>
      <c r="BH74" s="148">
        <v>0</v>
      </c>
      <c r="BI74" s="148">
        <v>0</v>
      </c>
      <c r="BJ74" s="98">
        <v>-163918000000</v>
      </c>
      <c r="BK74" s="98">
        <v>163918000000</v>
      </c>
      <c r="BL74" s="85">
        <v>0</v>
      </c>
      <c r="BM74" s="143">
        <v>1</v>
      </c>
      <c r="BN74" s="144">
        <v>0</v>
      </c>
      <c r="BO74" s="145"/>
      <c r="BP74" s="146">
        <v>1</v>
      </c>
    </row>
    <row r="75" spans="1:68" ht="15" customHeight="1" x14ac:dyDescent="0.25">
      <c r="A75" s="59" t="s">
        <v>57</v>
      </c>
      <c r="B75" s="3">
        <v>57</v>
      </c>
      <c r="C75" s="4">
        <v>1</v>
      </c>
      <c r="D75" s="8" t="s">
        <v>57</v>
      </c>
      <c r="E75" s="12" t="s">
        <v>914</v>
      </c>
      <c r="F75" s="92">
        <v>45657.62777777778</v>
      </c>
      <c r="G75" s="6">
        <v>1573318043171</v>
      </c>
      <c r="H75" s="6">
        <v>207819815431</v>
      </c>
      <c r="I75" s="114">
        <v>91558350536</v>
      </c>
      <c r="J75" s="6">
        <v>94860860488</v>
      </c>
      <c r="K75" s="6">
        <v>14000000000</v>
      </c>
      <c r="L75" s="6">
        <v>7400604407</v>
      </c>
      <c r="M75" s="6">
        <v>1365498227740</v>
      </c>
      <c r="N75" s="6">
        <v>1303017608000</v>
      </c>
      <c r="O75" s="6">
        <v>0</v>
      </c>
      <c r="P75" s="6">
        <v>0</v>
      </c>
      <c r="Q75" s="6">
        <v>100939408000</v>
      </c>
      <c r="R75" s="6">
        <v>0</v>
      </c>
      <c r="S75" s="6">
        <v>18996186000</v>
      </c>
      <c r="T75" s="6">
        <v>894663940000</v>
      </c>
      <c r="U75" s="6">
        <v>288418074000</v>
      </c>
      <c r="V75" s="6">
        <v>62480619740</v>
      </c>
      <c r="W75" s="6">
        <v>62480619740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1630294453378.6899</v>
      </c>
      <c r="AD75" s="6">
        <v>1331857645462.6899</v>
      </c>
      <c r="AE75" s="5">
        <v>871809842034.44006</v>
      </c>
      <c r="AF75" s="6">
        <v>434606305616.24988</v>
      </c>
      <c r="AG75" s="6">
        <v>0</v>
      </c>
      <c r="AH75" s="6">
        <v>0</v>
      </c>
      <c r="AI75" s="6">
        <v>18010497812</v>
      </c>
      <c r="AJ75" s="6">
        <v>7431000000</v>
      </c>
      <c r="AK75" s="6">
        <v>91618407935</v>
      </c>
      <c r="AL75" s="6">
        <v>0</v>
      </c>
      <c r="AM75" s="6">
        <v>27995338637</v>
      </c>
      <c r="AN75" s="6">
        <v>8532774646</v>
      </c>
      <c r="AO75" s="6">
        <v>49385900139</v>
      </c>
      <c r="AP75" s="6">
        <v>5479394513</v>
      </c>
      <c r="AQ75" s="6">
        <v>225000000</v>
      </c>
      <c r="AR75" s="6">
        <v>8400000000</v>
      </c>
      <c r="AS75" s="6">
        <v>8400000000</v>
      </c>
      <c r="AT75" s="6">
        <v>198418399981</v>
      </c>
      <c r="AU75" s="6">
        <v>6443749581</v>
      </c>
      <c r="AV75" s="6">
        <v>191974650400</v>
      </c>
      <c r="AW75" s="127">
        <v>57976410207.690002</v>
      </c>
      <c r="AX75" s="127">
        <v>57976410207.690002</v>
      </c>
      <c r="AY75" s="127">
        <v>0</v>
      </c>
      <c r="AZ75" s="127">
        <v>0</v>
      </c>
      <c r="BA75" s="127">
        <v>0</v>
      </c>
      <c r="BB75" s="127">
        <v>0</v>
      </c>
      <c r="BC75" s="127">
        <v>0</v>
      </c>
      <c r="BD75" s="127">
        <v>1000000000</v>
      </c>
      <c r="BE75" s="127">
        <v>0</v>
      </c>
      <c r="BF75" s="127">
        <v>1000000000</v>
      </c>
      <c r="BG75" s="127">
        <v>0</v>
      </c>
      <c r="BH75" s="127">
        <v>0</v>
      </c>
      <c r="BI75" s="127">
        <v>0</v>
      </c>
      <c r="BJ75" s="128">
        <v>-56976410207.689941</v>
      </c>
      <c r="BK75" s="128">
        <v>56976410207.690002</v>
      </c>
      <c r="BL75" s="87">
        <v>6.103515625E-5</v>
      </c>
      <c r="BM75" s="47">
        <v>1</v>
      </c>
      <c r="BN75" s="48">
        <v>0</v>
      </c>
      <c r="BO75" s="49"/>
      <c r="BP75" s="39">
        <v>1</v>
      </c>
    </row>
    <row r="76" spans="1:68" ht="15" customHeight="1" x14ac:dyDescent="0.25">
      <c r="A76" s="59" t="s">
        <v>58</v>
      </c>
      <c r="B76" s="3">
        <v>58</v>
      </c>
      <c r="C76" s="4">
        <v>2</v>
      </c>
      <c r="D76" s="8" t="s">
        <v>58</v>
      </c>
      <c r="E76" s="12" t="s">
        <v>897</v>
      </c>
      <c r="F76" s="92">
        <v>45656.775694444441</v>
      </c>
      <c r="G76" s="6">
        <v>1030307107411</v>
      </c>
      <c r="H76" s="6">
        <v>144208308025</v>
      </c>
      <c r="I76" s="114">
        <v>48694984539</v>
      </c>
      <c r="J76" s="6">
        <v>83322394480</v>
      </c>
      <c r="K76" s="6">
        <v>5347929006</v>
      </c>
      <c r="L76" s="6">
        <v>6843000000</v>
      </c>
      <c r="M76" s="6">
        <v>874234646171</v>
      </c>
      <c r="N76" s="6">
        <v>827538489000</v>
      </c>
      <c r="O76" s="6">
        <v>0</v>
      </c>
      <c r="P76" s="6">
        <v>0</v>
      </c>
      <c r="Q76" s="6">
        <v>56185785000</v>
      </c>
      <c r="R76" s="6">
        <v>7204202000</v>
      </c>
      <c r="S76" s="6">
        <v>50144287000</v>
      </c>
      <c r="T76" s="6">
        <v>533940082000</v>
      </c>
      <c r="U76" s="6">
        <v>180064133000</v>
      </c>
      <c r="V76" s="6">
        <v>46696157171</v>
      </c>
      <c r="W76" s="6">
        <v>46696157171</v>
      </c>
      <c r="X76" s="6">
        <v>0</v>
      </c>
      <c r="Y76" s="6">
        <v>11864153215</v>
      </c>
      <c r="Z76" s="6">
        <v>100000000</v>
      </c>
      <c r="AA76" s="6">
        <v>0</v>
      </c>
      <c r="AB76" s="6">
        <v>11764153215</v>
      </c>
      <c r="AC76" s="6">
        <v>1101791542379</v>
      </c>
      <c r="AD76" s="6">
        <v>877710454245</v>
      </c>
      <c r="AE76" s="5">
        <v>529661206377.34998</v>
      </c>
      <c r="AF76" s="6">
        <v>334129817582.65002</v>
      </c>
      <c r="AG76" s="6">
        <v>0</v>
      </c>
      <c r="AH76" s="6">
        <v>0</v>
      </c>
      <c r="AI76" s="6">
        <v>13919430285</v>
      </c>
      <c r="AJ76" s="6">
        <v>0</v>
      </c>
      <c r="AK76" s="6">
        <v>93123528434</v>
      </c>
      <c r="AL76" s="6">
        <v>0</v>
      </c>
      <c r="AM76" s="6">
        <v>21122654670</v>
      </c>
      <c r="AN76" s="6">
        <v>21685519764</v>
      </c>
      <c r="AO76" s="6">
        <v>46054212700</v>
      </c>
      <c r="AP76" s="6">
        <v>3799955300</v>
      </c>
      <c r="AQ76" s="6">
        <v>461186000</v>
      </c>
      <c r="AR76" s="6">
        <v>9775000000</v>
      </c>
      <c r="AS76" s="6">
        <v>9775000000</v>
      </c>
      <c r="AT76" s="6">
        <v>121182559700</v>
      </c>
      <c r="AU76" s="6">
        <v>5134311500</v>
      </c>
      <c r="AV76" s="6">
        <v>116048248200</v>
      </c>
      <c r="AW76" s="127">
        <v>72984434968</v>
      </c>
      <c r="AX76" s="127">
        <v>72984434968</v>
      </c>
      <c r="AY76" s="127">
        <v>0</v>
      </c>
      <c r="AZ76" s="127">
        <v>0</v>
      </c>
      <c r="BA76" s="127">
        <v>0</v>
      </c>
      <c r="BB76" s="127">
        <v>0</v>
      </c>
      <c r="BC76" s="127">
        <v>0</v>
      </c>
      <c r="BD76" s="127">
        <v>1500000000</v>
      </c>
      <c r="BE76" s="127">
        <v>0</v>
      </c>
      <c r="BF76" s="127">
        <v>1500000000</v>
      </c>
      <c r="BG76" s="127">
        <v>0</v>
      </c>
      <c r="BH76" s="127">
        <v>0</v>
      </c>
      <c r="BI76" s="127">
        <v>0</v>
      </c>
      <c r="BJ76" s="128">
        <v>-71484434968</v>
      </c>
      <c r="BK76" s="128">
        <v>71484434968</v>
      </c>
      <c r="BL76" s="87">
        <v>0</v>
      </c>
      <c r="BM76" s="47">
        <v>1</v>
      </c>
      <c r="BN76" s="48">
        <v>0</v>
      </c>
      <c r="BO76" s="49"/>
      <c r="BP76" s="39">
        <v>1</v>
      </c>
    </row>
    <row r="77" spans="1:68" ht="15" customHeight="1" x14ac:dyDescent="0.25">
      <c r="A77" s="59" t="s">
        <v>662</v>
      </c>
      <c r="B77" s="3">
        <v>59</v>
      </c>
      <c r="C77" s="4">
        <v>3</v>
      </c>
      <c r="D77" s="8" t="s">
        <v>59</v>
      </c>
      <c r="E77" s="12" t="s">
        <v>895</v>
      </c>
      <c r="F77" s="92">
        <v>45653.675694444442</v>
      </c>
      <c r="G77" s="6">
        <v>959568484749</v>
      </c>
      <c r="H77" s="6">
        <v>59324354251</v>
      </c>
      <c r="I77" s="114">
        <v>9750886640</v>
      </c>
      <c r="J77" s="6">
        <v>22307054501</v>
      </c>
      <c r="K77" s="6">
        <v>16476655254</v>
      </c>
      <c r="L77" s="6">
        <v>10789757856</v>
      </c>
      <c r="M77" s="6">
        <v>893229561766</v>
      </c>
      <c r="N77" s="6">
        <v>883715112000</v>
      </c>
      <c r="O77" s="6">
        <v>0</v>
      </c>
      <c r="P77" s="6">
        <v>0</v>
      </c>
      <c r="Q77" s="6">
        <v>45696238000</v>
      </c>
      <c r="R77" s="6">
        <v>21715422000</v>
      </c>
      <c r="S77" s="6">
        <v>14350347000</v>
      </c>
      <c r="T77" s="6">
        <v>617399822000</v>
      </c>
      <c r="U77" s="6">
        <v>184553283000</v>
      </c>
      <c r="V77" s="6">
        <v>9514449766</v>
      </c>
      <c r="W77" s="6">
        <v>9514449766</v>
      </c>
      <c r="X77" s="6">
        <v>0</v>
      </c>
      <c r="Y77" s="6">
        <v>7014568732</v>
      </c>
      <c r="Z77" s="6">
        <v>0</v>
      </c>
      <c r="AA77" s="6">
        <v>0</v>
      </c>
      <c r="AB77" s="6">
        <v>7014568732</v>
      </c>
      <c r="AC77" s="6">
        <v>1003973145897</v>
      </c>
      <c r="AD77" s="6">
        <v>687773966339</v>
      </c>
      <c r="AE77" s="5">
        <v>430438708980</v>
      </c>
      <c r="AF77" s="6">
        <v>242373884359</v>
      </c>
      <c r="AG77" s="6">
        <v>0</v>
      </c>
      <c r="AH77" s="6">
        <v>4440000000</v>
      </c>
      <c r="AI77" s="6">
        <v>9976139000</v>
      </c>
      <c r="AJ77" s="6">
        <v>545234000</v>
      </c>
      <c r="AK77" s="6">
        <v>202128137144</v>
      </c>
      <c r="AL77" s="6">
        <v>4200000000</v>
      </c>
      <c r="AM77" s="6">
        <v>19855769552</v>
      </c>
      <c r="AN77" s="6">
        <v>42537052280</v>
      </c>
      <c r="AO77" s="6">
        <v>135505315312</v>
      </c>
      <c r="AP77" s="6">
        <v>30000000</v>
      </c>
      <c r="AQ77" s="6">
        <v>0</v>
      </c>
      <c r="AR77" s="6">
        <v>2000000000</v>
      </c>
      <c r="AS77" s="6">
        <v>2000000000</v>
      </c>
      <c r="AT77" s="6">
        <v>112071042414</v>
      </c>
      <c r="AU77" s="6">
        <v>3205794114</v>
      </c>
      <c r="AV77" s="6">
        <v>108865248300</v>
      </c>
      <c r="AW77" s="127">
        <v>44404661148</v>
      </c>
      <c r="AX77" s="127">
        <v>44404661148</v>
      </c>
      <c r="AY77" s="127">
        <v>0</v>
      </c>
      <c r="AZ77" s="127">
        <v>0</v>
      </c>
      <c r="BA77" s="127">
        <v>0</v>
      </c>
      <c r="BB77" s="127">
        <v>0</v>
      </c>
      <c r="BC77" s="127">
        <v>0</v>
      </c>
      <c r="BD77" s="127">
        <v>0</v>
      </c>
      <c r="BE77" s="127">
        <v>0</v>
      </c>
      <c r="BF77" s="127">
        <v>0</v>
      </c>
      <c r="BG77" s="127">
        <v>0</v>
      </c>
      <c r="BH77" s="127">
        <v>0</v>
      </c>
      <c r="BI77" s="127">
        <v>0</v>
      </c>
      <c r="BJ77" s="128">
        <v>-44404661148</v>
      </c>
      <c r="BK77" s="128">
        <v>44404661148</v>
      </c>
      <c r="BL77" s="87">
        <v>0</v>
      </c>
      <c r="BM77" s="47">
        <v>1</v>
      </c>
      <c r="BN77" s="48">
        <v>0</v>
      </c>
      <c r="BO77" s="49"/>
      <c r="BP77" s="39">
        <v>1</v>
      </c>
    </row>
    <row r="78" spans="1:68" ht="15" customHeight="1" x14ac:dyDescent="0.25">
      <c r="A78" s="59" t="s">
        <v>60</v>
      </c>
      <c r="B78" s="3">
        <v>60</v>
      </c>
      <c r="C78" s="4">
        <v>4</v>
      </c>
      <c r="D78" s="8" t="s">
        <v>60</v>
      </c>
      <c r="E78" s="12" t="s">
        <v>900</v>
      </c>
      <c r="F78" s="92">
        <v>45657</v>
      </c>
      <c r="G78" s="6">
        <v>1357905038595</v>
      </c>
      <c r="H78" s="6">
        <v>137846254440</v>
      </c>
      <c r="I78" s="114">
        <v>61932116163</v>
      </c>
      <c r="J78" s="6">
        <v>40316844857</v>
      </c>
      <c r="K78" s="6">
        <v>4659098147</v>
      </c>
      <c r="L78" s="6">
        <v>30938195273</v>
      </c>
      <c r="M78" s="6">
        <v>1220058784155</v>
      </c>
      <c r="N78" s="6">
        <v>1176167519000</v>
      </c>
      <c r="O78" s="6">
        <v>0</v>
      </c>
      <c r="P78" s="6">
        <v>0</v>
      </c>
      <c r="Q78" s="6">
        <v>86629539000</v>
      </c>
      <c r="R78" s="6">
        <v>0</v>
      </c>
      <c r="S78" s="6">
        <v>27382245000</v>
      </c>
      <c r="T78" s="6">
        <v>776228584000</v>
      </c>
      <c r="U78" s="6">
        <v>285927151000</v>
      </c>
      <c r="V78" s="6">
        <v>43891265155</v>
      </c>
      <c r="W78" s="6">
        <v>43891265155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1379588285556</v>
      </c>
      <c r="AD78" s="6">
        <v>1062469226205</v>
      </c>
      <c r="AE78" s="5">
        <v>794085945585</v>
      </c>
      <c r="AF78" s="6">
        <v>240110907143</v>
      </c>
      <c r="AG78" s="6">
        <v>0</v>
      </c>
      <c r="AH78" s="6">
        <v>0</v>
      </c>
      <c r="AI78" s="6">
        <v>25947023477</v>
      </c>
      <c r="AJ78" s="6">
        <v>2325350000</v>
      </c>
      <c r="AK78" s="6">
        <v>140954469735</v>
      </c>
      <c r="AL78" s="6">
        <v>0</v>
      </c>
      <c r="AM78" s="6">
        <v>33670553268</v>
      </c>
      <c r="AN78" s="6">
        <v>33521971666</v>
      </c>
      <c r="AO78" s="6">
        <v>59999513700</v>
      </c>
      <c r="AP78" s="6">
        <v>13739431101</v>
      </c>
      <c r="AQ78" s="6">
        <v>23000000</v>
      </c>
      <c r="AR78" s="6">
        <v>2500000000</v>
      </c>
      <c r="AS78" s="6">
        <v>2500000000</v>
      </c>
      <c r="AT78" s="6">
        <v>173664589616</v>
      </c>
      <c r="AU78" s="6">
        <v>6706029116</v>
      </c>
      <c r="AV78" s="6">
        <v>166958560500</v>
      </c>
      <c r="AW78" s="127">
        <v>21683246961</v>
      </c>
      <c r="AX78" s="127">
        <v>21683246961</v>
      </c>
      <c r="AY78" s="127">
        <v>0</v>
      </c>
      <c r="AZ78" s="127">
        <v>0</v>
      </c>
      <c r="BA78" s="127">
        <v>0</v>
      </c>
      <c r="BB78" s="127">
        <v>0</v>
      </c>
      <c r="BC78" s="127">
        <v>0</v>
      </c>
      <c r="BD78" s="127">
        <v>0</v>
      </c>
      <c r="BE78" s="127">
        <v>0</v>
      </c>
      <c r="BF78" s="127">
        <v>0</v>
      </c>
      <c r="BG78" s="127">
        <v>0</v>
      </c>
      <c r="BH78" s="127">
        <v>0</v>
      </c>
      <c r="BI78" s="127">
        <v>0</v>
      </c>
      <c r="BJ78" s="128">
        <v>-21683246961</v>
      </c>
      <c r="BK78" s="128">
        <v>21683246961</v>
      </c>
      <c r="BL78" s="87">
        <v>0</v>
      </c>
      <c r="BM78" s="47">
        <v>1</v>
      </c>
      <c r="BN78" s="48">
        <v>0</v>
      </c>
      <c r="BO78" s="49"/>
      <c r="BP78" s="39">
        <v>1</v>
      </c>
    </row>
    <row r="79" spans="1:68" ht="15" customHeight="1" x14ac:dyDescent="0.25">
      <c r="A79" s="59" t="s">
        <v>61</v>
      </c>
      <c r="B79" s="3">
        <v>61</v>
      </c>
      <c r="C79" s="4">
        <v>5</v>
      </c>
      <c r="D79" s="8" t="s">
        <v>61</v>
      </c>
      <c r="E79" s="12" t="s">
        <v>898</v>
      </c>
      <c r="F79" s="92">
        <v>45657</v>
      </c>
      <c r="G79" s="6">
        <v>1454686855839</v>
      </c>
      <c r="H79" s="6">
        <v>180895259765</v>
      </c>
      <c r="I79" s="114">
        <v>93109270526</v>
      </c>
      <c r="J79" s="6">
        <v>73407672200</v>
      </c>
      <c r="K79" s="6">
        <v>8728317039</v>
      </c>
      <c r="L79" s="6">
        <v>5650000000</v>
      </c>
      <c r="M79" s="6">
        <v>1273791596074</v>
      </c>
      <c r="N79" s="6">
        <v>1227519399000</v>
      </c>
      <c r="O79" s="6">
        <v>0</v>
      </c>
      <c r="P79" s="6">
        <v>0</v>
      </c>
      <c r="Q79" s="6">
        <v>102989508000</v>
      </c>
      <c r="R79" s="6">
        <v>7116369000</v>
      </c>
      <c r="S79" s="6">
        <v>12487302000</v>
      </c>
      <c r="T79" s="6">
        <v>794120185000</v>
      </c>
      <c r="U79" s="6">
        <v>310806035000</v>
      </c>
      <c r="V79" s="6">
        <v>46272197074</v>
      </c>
      <c r="W79" s="6">
        <v>46272197074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1552919707637.1399</v>
      </c>
      <c r="AD79" s="6">
        <v>1253865836313.73</v>
      </c>
      <c r="AE79" s="5">
        <v>870460302354.19995</v>
      </c>
      <c r="AF79" s="6">
        <v>368664023959.53003</v>
      </c>
      <c r="AG79" s="6">
        <v>0</v>
      </c>
      <c r="AH79" s="6">
        <v>0</v>
      </c>
      <c r="AI79" s="6">
        <v>14738010000</v>
      </c>
      <c r="AJ79" s="6">
        <v>3500000</v>
      </c>
      <c r="AK79" s="6">
        <v>96113987170.410004</v>
      </c>
      <c r="AL79" s="6">
        <v>10000000</v>
      </c>
      <c r="AM79" s="6">
        <v>13589700402</v>
      </c>
      <c r="AN79" s="6">
        <v>21733464000.41</v>
      </c>
      <c r="AO79" s="6">
        <v>60710822768</v>
      </c>
      <c r="AP79" s="6">
        <v>25000000</v>
      </c>
      <c r="AQ79" s="6">
        <v>45000000</v>
      </c>
      <c r="AR79" s="6">
        <v>10000000000</v>
      </c>
      <c r="AS79" s="6">
        <v>10000000000</v>
      </c>
      <c r="AT79" s="6">
        <v>192939884153</v>
      </c>
      <c r="AU79" s="6">
        <v>9488627053</v>
      </c>
      <c r="AV79" s="6">
        <v>183451257100</v>
      </c>
      <c r="AW79" s="127">
        <v>100732851798.14</v>
      </c>
      <c r="AX79" s="127">
        <v>100732851798.14</v>
      </c>
      <c r="AY79" s="127">
        <v>0</v>
      </c>
      <c r="AZ79" s="127">
        <v>0</v>
      </c>
      <c r="BA79" s="127">
        <v>0</v>
      </c>
      <c r="BB79" s="127">
        <v>0</v>
      </c>
      <c r="BC79" s="127">
        <v>0</v>
      </c>
      <c r="BD79" s="127">
        <v>2500000000</v>
      </c>
      <c r="BE79" s="127">
        <v>0</v>
      </c>
      <c r="BF79" s="127">
        <v>2500000000</v>
      </c>
      <c r="BG79" s="127">
        <v>0</v>
      </c>
      <c r="BH79" s="127">
        <v>0</v>
      </c>
      <c r="BI79" s="127">
        <v>0</v>
      </c>
      <c r="BJ79" s="128">
        <v>-98232851798.139893</v>
      </c>
      <c r="BK79" s="128">
        <v>98232851798.139999</v>
      </c>
      <c r="BL79" s="87">
        <v>0</v>
      </c>
      <c r="BM79" s="47">
        <v>1</v>
      </c>
      <c r="BN79" s="48">
        <v>0</v>
      </c>
      <c r="BO79" s="49"/>
      <c r="BP79" s="39">
        <v>1</v>
      </c>
    </row>
    <row r="80" spans="1:68" ht="15" customHeight="1" x14ac:dyDescent="0.25">
      <c r="A80" s="59" t="s">
        <v>62</v>
      </c>
      <c r="B80" s="3">
        <v>62</v>
      </c>
      <c r="C80" s="4">
        <v>6</v>
      </c>
      <c r="D80" s="8" t="s">
        <v>62</v>
      </c>
      <c r="E80" s="12" t="s">
        <v>889</v>
      </c>
      <c r="F80" s="92">
        <v>45656</v>
      </c>
      <c r="G80" s="6">
        <v>1131232918521</v>
      </c>
      <c r="H80" s="6">
        <v>134561676768</v>
      </c>
      <c r="I80" s="114">
        <v>26259406176</v>
      </c>
      <c r="J80" s="6">
        <v>86393411546</v>
      </c>
      <c r="K80" s="6">
        <v>13111755376</v>
      </c>
      <c r="L80" s="6">
        <v>8797103670</v>
      </c>
      <c r="M80" s="6">
        <v>996671241753</v>
      </c>
      <c r="N80" s="6">
        <v>951135769000</v>
      </c>
      <c r="O80" s="6">
        <v>0</v>
      </c>
      <c r="P80" s="6">
        <v>0</v>
      </c>
      <c r="Q80" s="6">
        <v>69215249000</v>
      </c>
      <c r="R80" s="6">
        <v>0</v>
      </c>
      <c r="S80" s="6">
        <v>12531579000</v>
      </c>
      <c r="T80" s="6">
        <v>637737651000</v>
      </c>
      <c r="U80" s="6">
        <v>231651290000</v>
      </c>
      <c r="V80" s="6">
        <v>45535472753</v>
      </c>
      <c r="W80" s="6">
        <v>45535472753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1210164973709</v>
      </c>
      <c r="AD80" s="6">
        <v>930234511642</v>
      </c>
      <c r="AE80" s="5">
        <v>642000082744</v>
      </c>
      <c r="AF80" s="6">
        <v>267588058698</v>
      </c>
      <c r="AG80" s="6">
        <v>0</v>
      </c>
      <c r="AH80" s="6">
        <v>0</v>
      </c>
      <c r="AI80" s="6">
        <v>20646370200</v>
      </c>
      <c r="AJ80" s="6">
        <v>0</v>
      </c>
      <c r="AK80" s="6">
        <v>121829131649</v>
      </c>
      <c r="AL80" s="6">
        <v>80000000</v>
      </c>
      <c r="AM80" s="6">
        <v>16922257855</v>
      </c>
      <c r="AN80" s="6">
        <v>37158253400</v>
      </c>
      <c r="AO80" s="6">
        <v>61509428533</v>
      </c>
      <c r="AP80" s="6">
        <v>4800596111</v>
      </c>
      <c r="AQ80" s="6">
        <v>1358595750</v>
      </c>
      <c r="AR80" s="6">
        <v>12746509000</v>
      </c>
      <c r="AS80" s="6">
        <v>12746509000</v>
      </c>
      <c r="AT80" s="6">
        <v>145354821418</v>
      </c>
      <c r="AU80" s="6">
        <v>2771768918</v>
      </c>
      <c r="AV80" s="6">
        <v>142583052500</v>
      </c>
      <c r="AW80" s="127">
        <v>78932055188</v>
      </c>
      <c r="AX80" s="127">
        <v>78932055188</v>
      </c>
      <c r="AY80" s="127">
        <v>0</v>
      </c>
      <c r="AZ80" s="127">
        <v>0</v>
      </c>
      <c r="BA80" s="127">
        <v>0</v>
      </c>
      <c r="BB80" s="127">
        <v>0</v>
      </c>
      <c r="BC80" s="127">
        <v>0</v>
      </c>
      <c r="BD80" s="127">
        <v>0</v>
      </c>
      <c r="BE80" s="127">
        <v>0</v>
      </c>
      <c r="BF80" s="127">
        <v>0</v>
      </c>
      <c r="BG80" s="127">
        <v>0</v>
      </c>
      <c r="BH80" s="127">
        <v>0</v>
      </c>
      <c r="BI80" s="127">
        <v>0</v>
      </c>
      <c r="BJ80" s="128">
        <v>-78932055188</v>
      </c>
      <c r="BK80" s="128">
        <v>78932055188</v>
      </c>
      <c r="BL80" s="87">
        <v>0</v>
      </c>
      <c r="BM80" s="47">
        <v>1</v>
      </c>
      <c r="BN80" s="48">
        <v>0</v>
      </c>
      <c r="BO80" s="49"/>
      <c r="BP80" s="39">
        <v>1</v>
      </c>
    </row>
    <row r="81" spans="1:68" ht="15" customHeight="1" x14ac:dyDescent="0.25">
      <c r="A81" s="59" t="s">
        <v>63</v>
      </c>
      <c r="B81" s="3">
        <v>63</v>
      </c>
      <c r="C81" s="4">
        <v>7</v>
      </c>
      <c r="D81" s="8" t="s">
        <v>63</v>
      </c>
      <c r="E81" s="12" t="s">
        <v>895</v>
      </c>
      <c r="F81" s="92">
        <v>45657.618055555555</v>
      </c>
      <c r="G81" s="6">
        <v>1336767126302</v>
      </c>
      <c r="H81" s="6">
        <v>161644196463</v>
      </c>
      <c r="I81" s="114">
        <v>62079355088</v>
      </c>
      <c r="J81" s="6">
        <v>78714313410</v>
      </c>
      <c r="K81" s="6">
        <v>8482828310</v>
      </c>
      <c r="L81" s="6">
        <v>12367699655</v>
      </c>
      <c r="M81" s="6">
        <v>1175122929839</v>
      </c>
      <c r="N81" s="6">
        <v>1124743007000</v>
      </c>
      <c r="O81" s="6">
        <v>0</v>
      </c>
      <c r="P81" s="6">
        <v>0</v>
      </c>
      <c r="Q81" s="6">
        <v>98139345000</v>
      </c>
      <c r="R81" s="6">
        <v>0</v>
      </c>
      <c r="S81" s="6">
        <v>31092113000</v>
      </c>
      <c r="T81" s="6">
        <v>699144283000</v>
      </c>
      <c r="U81" s="6">
        <v>296367266000</v>
      </c>
      <c r="V81" s="6">
        <v>50379922839</v>
      </c>
      <c r="W81" s="6">
        <v>50379922839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1407908131829</v>
      </c>
      <c r="AD81" s="6">
        <v>1083923146310.52</v>
      </c>
      <c r="AE81" s="5">
        <v>701809472204.55994</v>
      </c>
      <c r="AF81" s="6">
        <v>353183019426.96002</v>
      </c>
      <c r="AG81" s="6">
        <v>0</v>
      </c>
      <c r="AH81" s="6">
        <v>0</v>
      </c>
      <c r="AI81" s="6">
        <v>28930654679</v>
      </c>
      <c r="AJ81" s="6">
        <v>0</v>
      </c>
      <c r="AK81" s="6">
        <v>139338353710.48001</v>
      </c>
      <c r="AL81" s="6">
        <v>85000000</v>
      </c>
      <c r="AM81" s="6">
        <v>21668974435</v>
      </c>
      <c r="AN81" s="6">
        <v>39081423075</v>
      </c>
      <c r="AO81" s="6">
        <v>72432208128.480011</v>
      </c>
      <c r="AP81" s="6">
        <v>5611148000</v>
      </c>
      <c r="AQ81" s="6">
        <v>459600072</v>
      </c>
      <c r="AR81" s="6">
        <v>2500000000</v>
      </c>
      <c r="AS81" s="6">
        <v>2500000000</v>
      </c>
      <c r="AT81" s="6">
        <v>182146631808</v>
      </c>
      <c r="AU81" s="6">
        <v>6358907808</v>
      </c>
      <c r="AV81" s="6">
        <v>175787724000</v>
      </c>
      <c r="AW81" s="127">
        <v>71141005527</v>
      </c>
      <c r="AX81" s="127">
        <v>71141005527</v>
      </c>
      <c r="AY81" s="127">
        <v>0</v>
      </c>
      <c r="AZ81" s="127">
        <v>0</v>
      </c>
      <c r="BA81" s="127">
        <v>0</v>
      </c>
      <c r="BB81" s="127">
        <v>0</v>
      </c>
      <c r="BC81" s="127">
        <v>0</v>
      </c>
      <c r="BD81" s="127">
        <v>0</v>
      </c>
      <c r="BE81" s="127">
        <v>0</v>
      </c>
      <c r="BF81" s="127">
        <v>0</v>
      </c>
      <c r="BG81" s="127">
        <v>0</v>
      </c>
      <c r="BH81" s="127">
        <v>0</v>
      </c>
      <c r="BI81" s="127">
        <v>0</v>
      </c>
      <c r="BJ81" s="128">
        <v>-71141005527</v>
      </c>
      <c r="BK81" s="128">
        <v>71141005527</v>
      </c>
      <c r="BL81" s="87">
        <v>0</v>
      </c>
      <c r="BM81" s="47">
        <v>1</v>
      </c>
      <c r="BN81" s="48">
        <v>0</v>
      </c>
      <c r="BO81" s="49"/>
      <c r="BP81" s="39">
        <v>1</v>
      </c>
    </row>
    <row r="82" spans="1:68" ht="15" customHeight="1" x14ac:dyDescent="0.25">
      <c r="A82" s="59" t="s">
        <v>64</v>
      </c>
      <c r="B82" s="3">
        <v>64</v>
      </c>
      <c r="C82" s="4">
        <v>8</v>
      </c>
      <c r="D82" s="8" t="s">
        <v>64</v>
      </c>
      <c r="E82" s="12" t="s">
        <v>895</v>
      </c>
      <c r="F82" s="92">
        <v>45657.785416666666</v>
      </c>
      <c r="G82" s="6">
        <v>1843535482297</v>
      </c>
      <c r="H82" s="6">
        <v>202367202297</v>
      </c>
      <c r="I82" s="114">
        <v>59991398312</v>
      </c>
      <c r="J82" s="6">
        <v>109506961172</v>
      </c>
      <c r="K82" s="6">
        <v>29608842813</v>
      </c>
      <c r="L82" s="6">
        <v>3260000000</v>
      </c>
      <c r="M82" s="6">
        <v>1641168280000</v>
      </c>
      <c r="N82" s="6">
        <v>1537168280000</v>
      </c>
      <c r="O82" s="6">
        <v>0</v>
      </c>
      <c r="P82" s="6">
        <v>0</v>
      </c>
      <c r="Q82" s="6">
        <v>167031704000</v>
      </c>
      <c r="R82" s="6">
        <v>0</v>
      </c>
      <c r="S82" s="6">
        <v>26299085000</v>
      </c>
      <c r="T82" s="6">
        <v>982712767000</v>
      </c>
      <c r="U82" s="6">
        <v>361124724000</v>
      </c>
      <c r="V82" s="6">
        <v>104000000000</v>
      </c>
      <c r="W82" s="6">
        <v>104000000000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1888535482297</v>
      </c>
      <c r="AD82" s="6">
        <v>1450362853175</v>
      </c>
      <c r="AE82" s="5">
        <v>1006600862884</v>
      </c>
      <c r="AF82" s="6">
        <v>412636868313.99988</v>
      </c>
      <c r="AG82" s="6">
        <v>0</v>
      </c>
      <c r="AH82" s="6">
        <v>0</v>
      </c>
      <c r="AI82" s="6">
        <v>31123749917</v>
      </c>
      <c r="AJ82" s="6">
        <v>1372060</v>
      </c>
      <c r="AK82" s="6">
        <v>164588196043</v>
      </c>
      <c r="AL82" s="6">
        <v>708007500</v>
      </c>
      <c r="AM82" s="6">
        <v>34517274321</v>
      </c>
      <c r="AN82" s="6">
        <v>33768701319</v>
      </c>
      <c r="AO82" s="6">
        <v>83343196030</v>
      </c>
      <c r="AP82" s="6">
        <v>12251016873</v>
      </c>
      <c r="AQ82" s="6">
        <v>0</v>
      </c>
      <c r="AR82" s="6">
        <v>5000000000</v>
      </c>
      <c r="AS82" s="6">
        <v>5000000000</v>
      </c>
      <c r="AT82" s="6">
        <v>268584433079</v>
      </c>
      <c r="AU82" s="6">
        <v>3193744079</v>
      </c>
      <c r="AV82" s="6">
        <v>265390689000</v>
      </c>
      <c r="AW82" s="127">
        <v>45000000000</v>
      </c>
      <c r="AX82" s="127">
        <v>45000000000</v>
      </c>
      <c r="AY82" s="127">
        <v>0</v>
      </c>
      <c r="AZ82" s="127">
        <v>0</v>
      </c>
      <c r="BA82" s="127">
        <v>0</v>
      </c>
      <c r="BB82" s="127">
        <v>0</v>
      </c>
      <c r="BC82" s="127">
        <v>0</v>
      </c>
      <c r="BD82" s="127">
        <v>0</v>
      </c>
      <c r="BE82" s="127">
        <v>0</v>
      </c>
      <c r="BF82" s="127">
        <v>0</v>
      </c>
      <c r="BG82" s="127">
        <v>0</v>
      </c>
      <c r="BH82" s="127">
        <v>0</v>
      </c>
      <c r="BI82" s="127">
        <v>0</v>
      </c>
      <c r="BJ82" s="128">
        <v>-45000000000</v>
      </c>
      <c r="BK82" s="128">
        <v>45000000000</v>
      </c>
      <c r="BL82" s="87">
        <v>0</v>
      </c>
      <c r="BM82" s="47">
        <v>1</v>
      </c>
      <c r="BN82" s="48">
        <v>0</v>
      </c>
      <c r="BO82" s="49"/>
      <c r="BP82" s="39">
        <v>1</v>
      </c>
    </row>
    <row r="83" spans="1:68" ht="15" customHeight="1" x14ac:dyDescent="0.25">
      <c r="A83" s="59" t="s">
        <v>65</v>
      </c>
      <c r="B83" s="3">
        <v>65</v>
      </c>
      <c r="C83" s="4">
        <v>9</v>
      </c>
      <c r="D83" s="8" t="s">
        <v>65</v>
      </c>
      <c r="E83" s="12" t="s">
        <v>915</v>
      </c>
      <c r="F83" s="92">
        <v>45656.811805555553</v>
      </c>
      <c r="G83" s="6">
        <v>1066101748393</v>
      </c>
      <c r="H83" s="6">
        <v>128407128838</v>
      </c>
      <c r="I83" s="114">
        <v>35398367498</v>
      </c>
      <c r="J83" s="6">
        <v>10282380040</v>
      </c>
      <c r="K83" s="6">
        <v>20185000000</v>
      </c>
      <c r="L83" s="6">
        <v>62541381300</v>
      </c>
      <c r="M83" s="6">
        <v>937694619555</v>
      </c>
      <c r="N83" s="6">
        <v>895340756000</v>
      </c>
      <c r="O83" s="6">
        <v>0</v>
      </c>
      <c r="P83" s="6">
        <v>0</v>
      </c>
      <c r="Q83" s="6">
        <v>63528658000</v>
      </c>
      <c r="R83" s="6">
        <v>6986983000</v>
      </c>
      <c r="S83" s="6">
        <v>29003399000</v>
      </c>
      <c r="T83" s="6">
        <v>574459913000</v>
      </c>
      <c r="U83" s="6">
        <v>221361803000</v>
      </c>
      <c r="V83" s="6">
        <v>42353863555</v>
      </c>
      <c r="W83" s="6">
        <v>42353863555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1144316334392.9998</v>
      </c>
      <c r="AD83" s="6">
        <v>878634389896.05981</v>
      </c>
      <c r="AE83" s="5">
        <v>596212651602.85986</v>
      </c>
      <c r="AF83" s="6">
        <v>272741264573.19998</v>
      </c>
      <c r="AG83" s="6">
        <v>0</v>
      </c>
      <c r="AH83" s="6">
        <v>0</v>
      </c>
      <c r="AI83" s="6">
        <v>8188473720</v>
      </c>
      <c r="AJ83" s="6">
        <v>1492000000</v>
      </c>
      <c r="AK83" s="6">
        <v>121020150841.94</v>
      </c>
      <c r="AL83" s="6">
        <v>0</v>
      </c>
      <c r="AM83" s="6">
        <v>23074660725</v>
      </c>
      <c r="AN83" s="6">
        <v>18533944200</v>
      </c>
      <c r="AO83" s="6">
        <v>78664818316.940002</v>
      </c>
      <c r="AP83" s="6">
        <v>379927600</v>
      </c>
      <c r="AQ83" s="6">
        <v>366800000</v>
      </c>
      <c r="AR83" s="6">
        <v>5000000000</v>
      </c>
      <c r="AS83" s="6">
        <v>5000000000</v>
      </c>
      <c r="AT83" s="6">
        <v>139661793655</v>
      </c>
      <c r="AU83" s="6">
        <v>3392619055</v>
      </c>
      <c r="AV83" s="6">
        <v>136269174600</v>
      </c>
      <c r="AW83" s="127">
        <v>79214586000</v>
      </c>
      <c r="AX83" s="127">
        <v>78214586000</v>
      </c>
      <c r="AY83" s="127">
        <v>0</v>
      </c>
      <c r="AZ83" s="127">
        <v>0</v>
      </c>
      <c r="BA83" s="127">
        <v>0</v>
      </c>
      <c r="BB83" s="127">
        <v>1000000000</v>
      </c>
      <c r="BC83" s="127">
        <v>0</v>
      </c>
      <c r="BD83" s="127">
        <v>1000000000</v>
      </c>
      <c r="BE83" s="127">
        <v>0</v>
      </c>
      <c r="BF83" s="127">
        <v>0</v>
      </c>
      <c r="BG83" s="127">
        <v>0</v>
      </c>
      <c r="BH83" s="127">
        <v>1000000000</v>
      </c>
      <c r="BI83" s="127">
        <v>0</v>
      </c>
      <c r="BJ83" s="128">
        <v>-78214585999.999756</v>
      </c>
      <c r="BK83" s="128">
        <v>78214586000</v>
      </c>
      <c r="BL83" s="87">
        <v>2.44140625E-4</v>
      </c>
      <c r="BM83" s="47">
        <v>1</v>
      </c>
      <c r="BN83" s="48">
        <v>0</v>
      </c>
      <c r="BO83" s="49"/>
      <c r="BP83" s="39">
        <v>1</v>
      </c>
    </row>
    <row r="84" spans="1:68" ht="15" customHeight="1" x14ac:dyDescent="0.25">
      <c r="A84" s="59" t="s">
        <v>66</v>
      </c>
      <c r="B84" s="3">
        <v>66</v>
      </c>
      <c r="C84" s="4">
        <v>10</v>
      </c>
      <c r="D84" s="8" t="s">
        <v>66</v>
      </c>
      <c r="E84" s="12" t="s">
        <v>904</v>
      </c>
      <c r="F84" s="92">
        <v>45656.682638888888</v>
      </c>
      <c r="G84" s="6">
        <v>1346109035955</v>
      </c>
      <c r="H84" s="6">
        <v>139987754098</v>
      </c>
      <c r="I84" s="114">
        <v>68641912570</v>
      </c>
      <c r="J84" s="6">
        <v>52251025791</v>
      </c>
      <c r="K84" s="6">
        <v>8409815737</v>
      </c>
      <c r="L84" s="6">
        <v>10685000000</v>
      </c>
      <c r="M84" s="6">
        <v>1206121281857</v>
      </c>
      <c r="N84" s="6">
        <v>1173842921000</v>
      </c>
      <c r="O84" s="6">
        <v>0</v>
      </c>
      <c r="P84" s="6">
        <v>0</v>
      </c>
      <c r="Q84" s="6">
        <v>82730445000</v>
      </c>
      <c r="R84" s="6">
        <v>0</v>
      </c>
      <c r="S84" s="6">
        <v>13959091000</v>
      </c>
      <c r="T84" s="6">
        <v>747218531000</v>
      </c>
      <c r="U84" s="6">
        <v>329934854000</v>
      </c>
      <c r="V84" s="6">
        <v>32278360857</v>
      </c>
      <c r="W84" s="6">
        <v>32278360857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1391109035954.9988</v>
      </c>
      <c r="AD84" s="6">
        <v>1072233418528.4888</v>
      </c>
      <c r="AE84" s="5">
        <v>703809595208.91882</v>
      </c>
      <c r="AF84" s="6">
        <v>350890633610.13</v>
      </c>
      <c r="AG84" s="6">
        <v>0</v>
      </c>
      <c r="AH84" s="6">
        <v>0</v>
      </c>
      <c r="AI84" s="6">
        <v>17533189709.439991</v>
      </c>
      <c r="AJ84" s="6">
        <v>0</v>
      </c>
      <c r="AK84" s="6">
        <v>146497927616.51001</v>
      </c>
      <c r="AL84" s="6">
        <v>0</v>
      </c>
      <c r="AM84" s="6">
        <v>34756483439.449997</v>
      </c>
      <c r="AN84" s="6">
        <v>38592208544.059998</v>
      </c>
      <c r="AO84" s="6">
        <v>69169636210</v>
      </c>
      <c r="AP84" s="6">
        <v>3947204423</v>
      </c>
      <c r="AQ84" s="6">
        <v>32395000</v>
      </c>
      <c r="AR84" s="6">
        <v>5775000000</v>
      </c>
      <c r="AS84" s="6">
        <v>5775000000</v>
      </c>
      <c r="AT84" s="6">
        <v>166602689810</v>
      </c>
      <c r="AU84" s="6">
        <v>7766753810</v>
      </c>
      <c r="AV84" s="6">
        <v>158835936000</v>
      </c>
      <c r="AW84" s="127">
        <v>45000000000</v>
      </c>
      <c r="AX84" s="127">
        <v>45000000000</v>
      </c>
      <c r="AY84" s="127">
        <v>0</v>
      </c>
      <c r="AZ84" s="127">
        <v>0</v>
      </c>
      <c r="BA84" s="127">
        <v>0</v>
      </c>
      <c r="BB84" s="127">
        <v>0</v>
      </c>
      <c r="BC84" s="127">
        <v>0</v>
      </c>
      <c r="BD84" s="127">
        <v>0</v>
      </c>
      <c r="BE84" s="127">
        <v>0</v>
      </c>
      <c r="BF84" s="127">
        <v>0</v>
      </c>
      <c r="BG84" s="127">
        <v>0</v>
      </c>
      <c r="BH84" s="127">
        <v>0</v>
      </c>
      <c r="BI84" s="127">
        <v>0</v>
      </c>
      <c r="BJ84" s="128">
        <v>-44999999999.998779</v>
      </c>
      <c r="BK84" s="128">
        <v>45000000000</v>
      </c>
      <c r="BL84" s="87">
        <v>1.220703125E-3</v>
      </c>
      <c r="BM84" s="47">
        <v>1</v>
      </c>
      <c r="BN84" s="48">
        <v>0</v>
      </c>
      <c r="BO84" s="49"/>
      <c r="BP84" s="39">
        <v>1</v>
      </c>
    </row>
    <row r="85" spans="1:68" ht="15" customHeight="1" x14ac:dyDescent="0.25">
      <c r="A85" s="59" t="s">
        <v>67</v>
      </c>
      <c r="B85" s="3">
        <v>67</v>
      </c>
      <c r="C85" s="4">
        <v>11</v>
      </c>
      <c r="D85" s="8" t="s">
        <v>67</v>
      </c>
      <c r="E85" s="12" t="s">
        <v>898</v>
      </c>
      <c r="F85" s="92">
        <v>45656.72152777778</v>
      </c>
      <c r="G85" s="6">
        <v>885326365396</v>
      </c>
      <c r="H85" s="6">
        <v>105429253424</v>
      </c>
      <c r="I85" s="114">
        <v>21565613517</v>
      </c>
      <c r="J85" s="6">
        <v>1819006700</v>
      </c>
      <c r="K85" s="6">
        <v>3200000000</v>
      </c>
      <c r="L85" s="6">
        <v>78844633207</v>
      </c>
      <c r="M85" s="6">
        <v>779897111972</v>
      </c>
      <c r="N85" s="6">
        <v>744960255000</v>
      </c>
      <c r="O85" s="6">
        <v>0</v>
      </c>
      <c r="P85" s="6">
        <v>0</v>
      </c>
      <c r="Q85" s="6">
        <v>43100516000</v>
      </c>
      <c r="R85" s="6">
        <v>7296889000</v>
      </c>
      <c r="S85" s="6">
        <v>49692333000</v>
      </c>
      <c r="T85" s="6">
        <v>481316945000</v>
      </c>
      <c r="U85" s="6">
        <v>163553572000</v>
      </c>
      <c r="V85" s="6">
        <v>34936856972</v>
      </c>
      <c r="W85" s="6">
        <v>34936856972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956255540525</v>
      </c>
      <c r="AD85" s="6">
        <v>701064467290</v>
      </c>
      <c r="AE85" s="5">
        <v>427965928325</v>
      </c>
      <c r="AF85" s="6">
        <v>261926813989</v>
      </c>
      <c r="AG85" s="6">
        <v>0</v>
      </c>
      <c r="AH85" s="6">
        <v>0</v>
      </c>
      <c r="AI85" s="6">
        <v>11154324976</v>
      </c>
      <c r="AJ85" s="6">
        <v>17400000</v>
      </c>
      <c r="AK85" s="6">
        <v>156007538955</v>
      </c>
      <c r="AL85" s="6">
        <v>146446000</v>
      </c>
      <c r="AM85" s="6">
        <v>18768783914</v>
      </c>
      <c r="AN85" s="6">
        <v>53556192486</v>
      </c>
      <c r="AO85" s="6">
        <v>81115984405</v>
      </c>
      <c r="AP85" s="6">
        <v>2420132150</v>
      </c>
      <c r="AQ85" s="6">
        <v>0</v>
      </c>
      <c r="AR85" s="6">
        <v>1000000000</v>
      </c>
      <c r="AS85" s="6">
        <v>1000000000</v>
      </c>
      <c r="AT85" s="6">
        <v>98183534280</v>
      </c>
      <c r="AU85" s="6">
        <v>2338464180</v>
      </c>
      <c r="AV85" s="6">
        <v>95845070100</v>
      </c>
      <c r="AW85" s="127">
        <v>70929175129</v>
      </c>
      <c r="AX85" s="127">
        <v>70929175129</v>
      </c>
      <c r="AY85" s="127">
        <v>0</v>
      </c>
      <c r="AZ85" s="127">
        <v>0</v>
      </c>
      <c r="BA85" s="127">
        <v>0</v>
      </c>
      <c r="BB85" s="127">
        <v>0</v>
      </c>
      <c r="BC85" s="127">
        <v>0</v>
      </c>
      <c r="BD85" s="127">
        <v>0</v>
      </c>
      <c r="BE85" s="127">
        <v>0</v>
      </c>
      <c r="BF85" s="127">
        <v>0</v>
      </c>
      <c r="BG85" s="127">
        <v>0</v>
      </c>
      <c r="BH85" s="127">
        <v>0</v>
      </c>
      <c r="BI85" s="127">
        <v>0</v>
      </c>
      <c r="BJ85" s="128">
        <v>-70929175129</v>
      </c>
      <c r="BK85" s="128">
        <v>70929175129</v>
      </c>
      <c r="BL85" s="87">
        <v>0</v>
      </c>
      <c r="BM85" s="47">
        <v>1</v>
      </c>
      <c r="BN85" s="48">
        <v>0</v>
      </c>
      <c r="BO85" s="49"/>
      <c r="BP85" s="39">
        <v>1</v>
      </c>
    </row>
    <row r="86" spans="1:68" ht="15" customHeight="1" x14ac:dyDescent="0.25">
      <c r="A86" s="59" t="s">
        <v>68</v>
      </c>
      <c r="B86" s="3">
        <v>68</v>
      </c>
      <c r="C86" s="4">
        <v>12</v>
      </c>
      <c r="D86" s="8" t="s">
        <v>68</v>
      </c>
      <c r="E86" s="12" t="s">
        <v>895</v>
      </c>
      <c r="F86" s="92">
        <v>45657.638194444444</v>
      </c>
      <c r="G86" s="6">
        <v>1349851823416</v>
      </c>
      <c r="H86" s="6">
        <v>185345177383</v>
      </c>
      <c r="I86" s="114">
        <v>55766686000</v>
      </c>
      <c r="J86" s="6">
        <v>97572079383</v>
      </c>
      <c r="K86" s="6">
        <v>27500000000</v>
      </c>
      <c r="L86" s="6">
        <v>4506412000</v>
      </c>
      <c r="M86" s="6">
        <v>1164506646033</v>
      </c>
      <c r="N86" s="6">
        <v>1123378205000</v>
      </c>
      <c r="O86" s="6">
        <v>0</v>
      </c>
      <c r="P86" s="6">
        <v>0</v>
      </c>
      <c r="Q86" s="6">
        <v>75573026000</v>
      </c>
      <c r="R86" s="6">
        <v>16403358000</v>
      </c>
      <c r="S86" s="6">
        <v>12912244000</v>
      </c>
      <c r="T86" s="6">
        <v>721112879000</v>
      </c>
      <c r="U86" s="6">
        <v>297376698000</v>
      </c>
      <c r="V86" s="6">
        <v>41128441033</v>
      </c>
      <c r="W86" s="6">
        <v>41128441033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1447885018926</v>
      </c>
      <c r="AD86" s="6">
        <v>1108970004073</v>
      </c>
      <c r="AE86" s="5">
        <v>758786277115</v>
      </c>
      <c r="AF86" s="6">
        <v>324193248202</v>
      </c>
      <c r="AG86" s="6">
        <v>0</v>
      </c>
      <c r="AH86" s="6">
        <v>485000000</v>
      </c>
      <c r="AI86" s="6">
        <v>23452756656</v>
      </c>
      <c r="AJ86" s="6">
        <v>2052722100</v>
      </c>
      <c r="AK86" s="6">
        <v>159620272675</v>
      </c>
      <c r="AL86" s="6">
        <v>0</v>
      </c>
      <c r="AM86" s="6">
        <v>64826670870</v>
      </c>
      <c r="AN86" s="6">
        <v>28594110225</v>
      </c>
      <c r="AO86" s="6">
        <v>61218627950</v>
      </c>
      <c r="AP86" s="6">
        <v>3079863630</v>
      </c>
      <c r="AQ86" s="6">
        <v>1901000000</v>
      </c>
      <c r="AR86" s="6">
        <v>11599047079</v>
      </c>
      <c r="AS86" s="6">
        <v>11599047079</v>
      </c>
      <c r="AT86" s="6">
        <v>167695695099</v>
      </c>
      <c r="AU86" s="6">
        <v>7547688534</v>
      </c>
      <c r="AV86" s="6">
        <v>160148006565</v>
      </c>
      <c r="AW86" s="127">
        <v>98033195510</v>
      </c>
      <c r="AX86" s="127">
        <v>98033195510</v>
      </c>
      <c r="AY86" s="127">
        <v>0</v>
      </c>
      <c r="AZ86" s="127">
        <v>0</v>
      </c>
      <c r="BA86" s="127">
        <v>0</v>
      </c>
      <c r="BB86" s="127">
        <v>0</v>
      </c>
      <c r="BC86" s="127">
        <v>0</v>
      </c>
      <c r="BD86" s="127">
        <v>0</v>
      </c>
      <c r="BE86" s="127">
        <v>0</v>
      </c>
      <c r="BF86" s="127">
        <v>0</v>
      </c>
      <c r="BG86" s="127">
        <v>0</v>
      </c>
      <c r="BH86" s="127">
        <v>0</v>
      </c>
      <c r="BI86" s="127">
        <v>0</v>
      </c>
      <c r="BJ86" s="128">
        <v>-98033195510</v>
      </c>
      <c r="BK86" s="128">
        <v>98033195510</v>
      </c>
      <c r="BL86" s="87">
        <v>0</v>
      </c>
      <c r="BM86" s="47">
        <v>1</v>
      </c>
      <c r="BN86" s="48">
        <v>0</v>
      </c>
      <c r="BO86" s="49"/>
      <c r="BP86" s="39">
        <v>1</v>
      </c>
    </row>
    <row r="87" spans="1:68" ht="15" customHeight="1" x14ac:dyDescent="0.25">
      <c r="A87" s="59" t="s">
        <v>663</v>
      </c>
      <c r="B87" s="3">
        <v>69</v>
      </c>
      <c r="C87" s="4">
        <v>13</v>
      </c>
      <c r="D87" s="8" t="s">
        <v>69</v>
      </c>
      <c r="E87" s="12" t="s">
        <v>906</v>
      </c>
      <c r="F87" s="92">
        <v>45656</v>
      </c>
      <c r="G87" s="6">
        <v>730754923140</v>
      </c>
      <c r="H87" s="6">
        <v>154733530399</v>
      </c>
      <c r="I87" s="114">
        <v>68846342374</v>
      </c>
      <c r="J87" s="6">
        <v>75587188025</v>
      </c>
      <c r="K87" s="6">
        <v>9300000000</v>
      </c>
      <c r="L87" s="6">
        <v>1000000000</v>
      </c>
      <c r="M87" s="6">
        <v>576021392741</v>
      </c>
      <c r="N87" s="6">
        <v>559930944000</v>
      </c>
      <c r="O87" s="6">
        <v>0</v>
      </c>
      <c r="P87" s="6">
        <v>0</v>
      </c>
      <c r="Q87" s="6">
        <v>0</v>
      </c>
      <c r="R87" s="6">
        <v>0</v>
      </c>
      <c r="S87" s="6">
        <v>14810726000</v>
      </c>
      <c r="T87" s="6">
        <v>464762519000</v>
      </c>
      <c r="U87" s="6">
        <v>80357699000</v>
      </c>
      <c r="V87" s="6">
        <v>16090448741</v>
      </c>
      <c r="W87" s="6">
        <v>16090448741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737994762792</v>
      </c>
      <c r="AD87" s="6">
        <v>693373230741</v>
      </c>
      <c r="AE87" s="5">
        <v>370114967790</v>
      </c>
      <c r="AF87" s="6">
        <v>294141710847</v>
      </c>
      <c r="AG87" s="6">
        <v>0</v>
      </c>
      <c r="AH87" s="6">
        <v>2500000000</v>
      </c>
      <c r="AI87" s="6">
        <v>25144852104</v>
      </c>
      <c r="AJ87" s="6">
        <v>1471700000</v>
      </c>
      <c r="AK87" s="6">
        <v>33870912051</v>
      </c>
      <c r="AL87" s="6">
        <v>0</v>
      </c>
      <c r="AM87" s="6">
        <v>7113532255</v>
      </c>
      <c r="AN87" s="6">
        <v>20280731200</v>
      </c>
      <c r="AO87" s="6">
        <v>5156451496</v>
      </c>
      <c r="AP87" s="6">
        <v>1320197100</v>
      </c>
      <c r="AQ87" s="6">
        <v>0</v>
      </c>
      <c r="AR87" s="6">
        <v>1000000000</v>
      </c>
      <c r="AS87" s="6">
        <v>1000000000</v>
      </c>
      <c r="AT87" s="6">
        <v>9750620000</v>
      </c>
      <c r="AU87" s="6">
        <v>0</v>
      </c>
      <c r="AV87" s="6">
        <v>9750620000</v>
      </c>
      <c r="AW87" s="127">
        <v>7239839652</v>
      </c>
      <c r="AX87" s="127">
        <v>7239839652</v>
      </c>
      <c r="AY87" s="127">
        <v>0</v>
      </c>
      <c r="AZ87" s="127">
        <v>0</v>
      </c>
      <c r="BA87" s="127">
        <v>0</v>
      </c>
      <c r="BB87" s="127">
        <v>0</v>
      </c>
      <c r="BC87" s="127">
        <v>0</v>
      </c>
      <c r="BD87" s="127">
        <v>0</v>
      </c>
      <c r="BE87" s="127">
        <v>0</v>
      </c>
      <c r="BF87" s="127">
        <v>0</v>
      </c>
      <c r="BG87" s="127">
        <v>0</v>
      </c>
      <c r="BH87" s="127">
        <v>0</v>
      </c>
      <c r="BI87" s="127">
        <v>0</v>
      </c>
      <c r="BJ87" s="128">
        <v>-7239839652</v>
      </c>
      <c r="BK87" s="128">
        <v>7239839652</v>
      </c>
      <c r="BL87" s="87">
        <v>0</v>
      </c>
      <c r="BM87" s="47">
        <v>1</v>
      </c>
      <c r="BN87" s="48">
        <v>0</v>
      </c>
      <c r="BO87" s="49"/>
      <c r="BP87" s="39">
        <v>1</v>
      </c>
    </row>
    <row r="88" spans="1:68" ht="15" customHeight="1" x14ac:dyDescent="0.25">
      <c r="A88" s="59" t="s">
        <v>70</v>
      </c>
      <c r="B88" s="3">
        <v>70</v>
      </c>
      <c r="C88" s="4">
        <v>14</v>
      </c>
      <c r="D88" s="8" t="s">
        <v>70</v>
      </c>
      <c r="E88" s="12" t="s">
        <v>892</v>
      </c>
      <c r="F88" s="92">
        <v>45650.459722222222</v>
      </c>
      <c r="G88" s="6">
        <v>2811296754925</v>
      </c>
      <c r="H88" s="6">
        <v>894292136639</v>
      </c>
      <c r="I88" s="114">
        <v>683344145781</v>
      </c>
      <c r="J88" s="6">
        <v>132865879674</v>
      </c>
      <c r="K88" s="6">
        <v>23200000000</v>
      </c>
      <c r="L88" s="6">
        <v>54882111184</v>
      </c>
      <c r="M88" s="6">
        <v>1917004618286</v>
      </c>
      <c r="N88" s="6">
        <v>1851261700000</v>
      </c>
      <c r="O88" s="6">
        <v>0</v>
      </c>
      <c r="P88" s="6">
        <v>0</v>
      </c>
      <c r="Q88" s="6">
        <v>0</v>
      </c>
      <c r="R88" s="6">
        <v>16374531000</v>
      </c>
      <c r="S88" s="6">
        <v>99015999000</v>
      </c>
      <c r="T88" s="6">
        <v>1304985842000</v>
      </c>
      <c r="U88" s="6">
        <v>430885328000</v>
      </c>
      <c r="V88" s="6">
        <v>65742918286</v>
      </c>
      <c r="W88" s="6">
        <v>65742918286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2832388846969</v>
      </c>
      <c r="AD88" s="6">
        <v>2461320637758.0601</v>
      </c>
      <c r="AE88" s="5">
        <v>1505256487520</v>
      </c>
      <c r="AF88" s="6">
        <v>841292620231.06006</v>
      </c>
      <c r="AG88" s="6">
        <v>1782143397</v>
      </c>
      <c r="AH88" s="6">
        <v>46482560610</v>
      </c>
      <c r="AI88" s="6">
        <v>62427826000</v>
      </c>
      <c r="AJ88" s="6">
        <v>4079000000</v>
      </c>
      <c r="AK88" s="6">
        <v>359258655858.94</v>
      </c>
      <c r="AL88" s="6">
        <v>11801012935</v>
      </c>
      <c r="AM88" s="6">
        <v>95135508940</v>
      </c>
      <c r="AN88" s="6">
        <v>114577468526.39999</v>
      </c>
      <c r="AO88" s="6">
        <v>129490375456.54001</v>
      </c>
      <c r="AP88" s="6">
        <v>8022540001</v>
      </c>
      <c r="AQ88" s="6">
        <v>231750000</v>
      </c>
      <c r="AR88" s="6">
        <v>11809553352</v>
      </c>
      <c r="AS88" s="6">
        <v>11809553352</v>
      </c>
      <c r="AT88" s="6">
        <v>0</v>
      </c>
      <c r="AU88" s="6">
        <v>0</v>
      </c>
      <c r="AV88" s="6">
        <v>0</v>
      </c>
      <c r="AW88" s="127">
        <v>56863569856</v>
      </c>
      <c r="AX88" s="127">
        <v>56863569856</v>
      </c>
      <c r="AY88" s="127">
        <v>0</v>
      </c>
      <c r="AZ88" s="127">
        <v>0</v>
      </c>
      <c r="BA88" s="127">
        <v>0</v>
      </c>
      <c r="BB88" s="127">
        <v>0</v>
      </c>
      <c r="BC88" s="127">
        <v>0</v>
      </c>
      <c r="BD88" s="127">
        <v>35771477812</v>
      </c>
      <c r="BE88" s="127">
        <v>0</v>
      </c>
      <c r="BF88" s="127">
        <v>25000000000</v>
      </c>
      <c r="BG88" s="127">
        <v>10771477812</v>
      </c>
      <c r="BH88" s="127">
        <v>0</v>
      </c>
      <c r="BI88" s="127">
        <v>0</v>
      </c>
      <c r="BJ88" s="128">
        <v>-21092092044</v>
      </c>
      <c r="BK88" s="128">
        <v>21092092044</v>
      </c>
      <c r="BL88" s="87">
        <v>0</v>
      </c>
      <c r="BM88" s="47">
        <v>1</v>
      </c>
      <c r="BN88" s="48">
        <v>0</v>
      </c>
      <c r="BO88" s="49"/>
      <c r="BP88" s="39">
        <v>1</v>
      </c>
    </row>
    <row r="89" spans="1:68" ht="15" customHeight="1" x14ac:dyDescent="0.25">
      <c r="A89" s="59" t="s">
        <v>71</v>
      </c>
      <c r="B89" s="3">
        <v>71</v>
      </c>
      <c r="C89" s="4">
        <v>15</v>
      </c>
      <c r="D89" s="8" t="s">
        <v>71</v>
      </c>
      <c r="E89" s="12" t="s">
        <v>891</v>
      </c>
      <c r="F89" s="92">
        <v>45656.795138888891</v>
      </c>
      <c r="G89" s="6">
        <v>572656518317</v>
      </c>
      <c r="H89" s="6">
        <v>112737235317</v>
      </c>
      <c r="I89" s="114">
        <v>20372697142</v>
      </c>
      <c r="J89" s="6">
        <v>76740473872</v>
      </c>
      <c r="K89" s="6">
        <v>8000000000</v>
      </c>
      <c r="L89" s="6">
        <v>7624064303</v>
      </c>
      <c r="M89" s="6">
        <v>459919283000</v>
      </c>
      <c r="N89" s="6">
        <v>439728237000</v>
      </c>
      <c r="O89" s="6">
        <v>0</v>
      </c>
      <c r="P89" s="6">
        <v>0</v>
      </c>
      <c r="Q89" s="6">
        <v>0</v>
      </c>
      <c r="R89" s="6">
        <v>0</v>
      </c>
      <c r="S89" s="6">
        <v>8355761000</v>
      </c>
      <c r="T89" s="6">
        <v>388267301000</v>
      </c>
      <c r="U89" s="6">
        <v>43105175000</v>
      </c>
      <c r="V89" s="6">
        <v>20191046000</v>
      </c>
      <c r="W89" s="6">
        <v>20191046000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597656518317</v>
      </c>
      <c r="AD89" s="6">
        <v>551124020551</v>
      </c>
      <c r="AE89" s="5">
        <v>297618557196</v>
      </c>
      <c r="AF89" s="6">
        <v>236795964070</v>
      </c>
      <c r="AG89" s="6">
        <v>0</v>
      </c>
      <c r="AH89" s="6">
        <v>268494099</v>
      </c>
      <c r="AI89" s="6">
        <v>7656991136</v>
      </c>
      <c r="AJ89" s="6">
        <v>8784014050</v>
      </c>
      <c r="AK89" s="6">
        <v>45532497766</v>
      </c>
      <c r="AL89" s="6">
        <v>0</v>
      </c>
      <c r="AM89" s="6">
        <v>17205858440</v>
      </c>
      <c r="AN89" s="6">
        <v>16009258500</v>
      </c>
      <c r="AO89" s="6">
        <v>12317380826</v>
      </c>
      <c r="AP89" s="6">
        <v>0</v>
      </c>
      <c r="AQ89" s="6">
        <v>0</v>
      </c>
      <c r="AR89" s="6">
        <v>1000000000</v>
      </c>
      <c r="AS89" s="6">
        <v>1000000000</v>
      </c>
      <c r="AT89" s="6">
        <v>0</v>
      </c>
      <c r="AU89" s="6">
        <v>0</v>
      </c>
      <c r="AV89" s="6">
        <v>0</v>
      </c>
      <c r="AW89" s="127">
        <v>25000000000</v>
      </c>
      <c r="AX89" s="127">
        <v>25000000000</v>
      </c>
      <c r="AY89" s="127">
        <v>0</v>
      </c>
      <c r="AZ89" s="127">
        <v>0</v>
      </c>
      <c r="BA89" s="127">
        <v>0</v>
      </c>
      <c r="BB89" s="127">
        <v>0</v>
      </c>
      <c r="BC89" s="127">
        <v>0</v>
      </c>
      <c r="BD89" s="127">
        <v>0</v>
      </c>
      <c r="BE89" s="127">
        <v>0</v>
      </c>
      <c r="BF89" s="127">
        <v>0</v>
      </c>
      <c r="BG89" s="127">
        <v>0</v>
      </c>
      <c r="BH89" s="127">
        <v>0</v>
      </c>
      <c r="BI89" s="127">
        <v>0</v>
      </c>
      <c r="BJ89" s="128">
        <v>-25000000000</v>
      </c>
      <c r="BK89" s="128">
        <v>25000000000</v>
      </c>
      <c r="BL89" s="87">
        <v>0</v>
      </c>
      <c r="BM89" s="47">
        <v>1</v>
      </c>
      <c r="BN89" s="48">
        <v>0</v>
      </c>
      <c r="BO89" s="49"/>
      <c r="BP89" s="39">
        <v>1</v>
      </c>
    </row>
    <row r="90" spans="1:68" ht="15" customHeight="1" x14ac:dyDescent="0.25">
      <c r="A90" s="59" t="s">
        <v>72</v>
      </c>
      <c r="B90" s="3">
        <v>72</v>
      </c>
      <c r="C90" s="4">
        <v>16</v>
      </c>
      <c r="D90" s="8" t="s">
        <v>72</v>
      </c>
      <c r="E90" s="12" t="s">
        <v>916</v>
      </c>
      <c r="F90" s="92">
        <v>45656.708333333336</v>
      </c>
      <c r="G90" s="6">
        <v>665680718682</v>
      </c>
      <c r="H90" s="6">
        <v>57049327694</v>
      </c>
      <c r="I90" s="114">
        <v>21173192141</v>
      </c>
      <c r="J90" s="6">
        <v>4392239800</v>
      </c>
      <c r="K90" s="6">
        <v>11331512753</v>
      </c>
      <c r="L90" s="6">
        <v>20152383000</v>
      </c>
      <c r="M90" s="6">
        <v>608631390988</v>
      </c>
      <c r="N90" s="6">
        <v>577354185000</v>
      </c>
      <c r="O90" s="6">
        <v>0</v>
      </c>
      <c r="P90" s="6">
        <v>0</v>
      </c>
      <c r="Q90" s="6">
        <v>41027669000</v>
      </c>
      <c r="R90" s="6">
        <v>6963163000</v>
      </c>
      <c r="S90" s="6">
        <v>9898551000</v>
      </c>
      <c r="T90" s="6">
        <v>425165056000</v>
      </c>
      <c r="U90" s="6">
        <v>94299746000</v>
      </c>
      <c r="V90" s="6">
        <v>31277205988</v>
      </c>
      <c r="W90" s="6">
        <v>31277205988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665680718681.99988</v>
      </c>
      <c r="AD90" s="6">
        <v>528030193735.92987</v>
      </c>
      <c r="AE90" s="5">
        <v>363104390350.36987</v>
      </c>
      <c r="AF90" s="6">
        <v>158546700385.56</v>
      </c>
      <c r="AG90" s="6">
        <v>0</v>
      </c>
      <c r="AH90" s="6">
        <v>0</v>
      </c>
      <c r="AI90" s="6">
        <v>6379103000</v>
      </c>
      <c r="AJ90" s="6">
        <v>0</v>
      </c>
      <c r="AK90" s="6">
        <v>47545787603</v>
      </c>
      <c r="AL90" s="6">
        <v>0</v>
      </c>
      <c r="AM90" s="6">
        <v>6236145403</v>
      </c>
      <c r="AN90" s="6">
        <v>7120051000</v>
      </c>
      <c r="AO90" s="6">
        <v>33654559000</v>
      </c>
      <c r="AP90" s="6">
        <v>436032200</v>
      </c>
      <c r="AQ90" s="6">
        <v>99000000</v>
      </c>
      <c r="AR90" s="6">
        <v>1500000000</v>
      </c>
      <c r="AS90" s="6">
        <v>1500000000</v>
      </c>
      <c r="AT90" s="6">
        <v>88604737343.069992</v>
      </c>
      <c r="AU90" s="6">
        <v>2556543194.0699902</v>
      </c>
      <c r="AV90" s="6">
        <v>86048194149</v>
      </c>
      <c r="AW90" s="127">
        <v>0</v>
      </c>
      <c r="AX90" s="127">
        <v>0</v>
      </c>
      <c r="AY90" s="127">
        <v>0</v>
      </c>
      <c r="AZ90" s="127">
        <v>0</v>
      </c>
      <c r="BA90" s="127">
        <v>0</v>
      </c>
      <c r="BB90" s="127">
        <v>0</v>
      </c>
      <c r="BC90" s="127">
        <v>0</v>
      </c>
      <c r="BD90" s="127">
        <v>0</v>
      </c>
      <c r="BE90" s="127">
        <v>0</v>
      </c>
      <c r="BF90" s="127">
        <v>0</v>
      </c>
      <c r="BG90" s="127">
        <v>0</v>
      </c>
      <c r="BH90" s="127">
        <v>0</v>
      </c>
      <c r="BI90" s="127">
        <v>0</v>
      </c>
      <c r="BJ90" s="128">
        <v>0</v>
      </c>
      <c r="BK90" s="128">
        <v>0</v>
      </c>
      <c r="BL90" s="87">
        <v>0</v>
      </c>
      <c r="BM90" s="47">
        <v>1</v>
      </c>
      <c r="BN90" s="48">
        <v>0</v>
      </c>
      <c r="BO90" s="49"/>
      <c r="BP90" s="39">
        <v>1</v>
      </c>
    </row>
    <row r="91" spans="1:68" ht="15" customHeight="1" x14ac:dyDescent="0.25">
      <c r="A91" s="59" t="s">
        <v>73</v>
      </c>
      <c r="B91" s="3">
        <v>73</v>
      </c>
      <c r="C91" s="4">
        <v>17</v>
      </c>
      <c r="D91" s="8" t="s">
        <v>73</v>
      </c>
      <c r="E91" s="12" t="s">
        <v>897</v>
      </c>
      <c r="F91" s="92">
        <v>45653</v>
      </c>
      <c r="G91" s="6">
        <v>755878488772</v>
      </c>
      <c r="H91" s="6">
        <v>147847509292</v>
      </c>
      <c r="I91" s="114">
        <v>41673402980</v>
      </c>
      <c r="J91" s="6">
        <v>87572567148</v>
      </c>
      <c r="K91" s="6">
        <v>12381453735</v>
      </c>
      <c r="L91" s="6">
        <v>6220085429</v>
      </c>
      <c r="M91" s="6">
        <v>608030979480</v>
      </c>
      <c r="N91" s="6">
        <v>583551636133</v>
      </c>
      <c r="O91" s="6">
        <v>0</v>
      </c>
      <c r="P91" s="6">
        <v>0</v>
      </c>
      <c r="Q91" s="6">
        <v>0</v>
      </c>
      <c r="R91" s="6">
        <v>8671856000</v>
      </c>
      <c r="S91" s="6">
        <v>10153769000</v>
      </c>
      <c r="T91" s="6">
        <v>460348522000</v>
      </c>
      <c r="U91" s="6">
        <v>104377489133</v>
      </c>
      <c r="V91" s="6">
        <v>24479343347</v>
      </c>
      <c r="W91" s="6">
        <v>24479343347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828661781131</v>
      </c>
      <c r="AD91" s="6">
        <v>749026189911</v>
      </c>
      <c r="AE91" s="5">
        <v>427164999371</v>
      </c>
      <c r="AF91" s="6">
        <v>298453977377</v>
      </c>
      <c r="AG91" s="6">
        <v>0</v>
      </c>
      <c r="AH91" s="6">
        <v>0</v>
      </c>
      <c r="AI91" s="6">
        <v>22270713163</v>
      </c>
      <c r="AJ91" s="6">
        <v>1136500000</v>
      </c>
      <c r="AK91" s="6">
        <v>78847034707</v>
      </c>
      <c r="AL91" s="6">
        <v>1786010650</v>
      </c>
      <c r="AM91" s="6">
        <v>26545795232</v>
      </c>
      <c r="AN91" s="6">
        <v>26587381533</v>
      </c>
      <c r="AO91" s="6">
        <v>22352034002</v>
      </c>
      <c r="AP91" s="6">
        <v>1519013290</v>
      </c>
      <c r="AQ91" s="6">
        <v>56800000</v>
      </c>
      <c r="AR91" s="6">
        <v>788556513</v>
      </c>
      <c r="AS91" s="6">
        <v>788556513</v>
      </c>
      <c r="AT91" s="6">
        <v>0</v>
      </c>
      <c r="AU91" s="6">
        <v>0</v>
      </c>
      <c r="AV91" s="6">
        <v>0</v>
      </c>
      <c r="AW91" s="127">
        <v>72783292359</v>
      </c>
      <c r="AX91" s="127">
        <v>72783292359</v>
      </c>
      <c r="AY91" s="127">
        <v>0</v>
      </c>
      <c r="AZ91" s="127">
        <v>0</v>
      </c>
      <c r="BA91" s="127">
        <v>0</v>
      </c>
      <c r="BB91" s="127">
        <v>0</v>
      </c>
      <c r="BC91" s="127">
        <v>0</v>
      </c>
      <c r="BD91" s="127">
        <v>0</v>
      </c>
      <c r="BE91" s="127">
        <v>0</v>
      </c>
      <c r="BF91" s="127">
        <v>0</v>
      </c>
      <c r="BG91" s="127">
        <v>0</v>
      </c>
      <c r="BH91" s="127">
        <v>0</v>
      </c>
      <c r="BI91" s="127">
        <v>0</v>
      </c>
      <c r="BJ91" s="128">
        <v>-72783292359</v>
      </c>
      <c r="BK91" s="128">
        <v>72783292359</v>
      </c>
      <c r="BL91" s="87">
        <v>0</v>
      </c>
      <c r="BM91" s="47">
        <v>1</v>
      </c>
      <c r="BN91" s="48">
        <v>0</v>
      </c>
      <c r="BO91" s="49"/>
      <c r="BP91" s="39">
        <v>1</v>
      </c>
    </row>
    <row r="92" spans="1:68" ht="15" customHeight="1" x14ac:dyDescent="0.25">
      <c r="A92" s="59" t="s">
        <v>74</v>
      </c>
      <c r="B92" s="3">
        <v>74</v>
      </c>
      <c r="C92" s="4">
        <v>18</v>
      </c>
      <c r="D92" s="8" t="s">
        <v>74</v>
      </c>
      <c r="E92" s="12" t="s">
        <v>903</v>
      </c>
      <c r="F92" s="92">
        <v>45657.958333333336</v>
      </c>
      <c r="G92" s="6">
        <v>618348022950</v>
      </c>
      <c r="H92" s="6">
        <v>75593282944</v>
      </c>
      <c r="I92" s="114">
        <v>15576717548</v>
      </c>
      <c r="J92" s="6">
        <v>34992938253</v>
      </c>
      <c r="K92" s="6">
        <v>17153003674</v>
      </c>
      <c r="L92" s="6">
        <v>7870623469</v>
      </c>
      <c r="M92" s="6">
        <v>542754740006</v>
      </c>
      <c r="N92" s="6">
        <v>533042889000</v>
      </c>
      <c r="O92" s="6">
        <v>0</v>
      </c>
      <c r="P92" s="6">
        <v>0</v>
      </c>
      <c r="Q92" s="6">
        <v>21612927000</v>
      </c>
      <c r="R92" s="6">
        <v>8752114000</v>
      </c>
      <c r="S92" s="6">
        <v>26231545000</v>
      </c>
      <c r="T92" s="6">
        <v>393976523000</v>
      </c>
      <c r="U92" s="6">
        <v>82469780000</v>
      </c>
      <c r="V92" s="6">
        <v>9711851006</v>
      </c>
      <c r="W92" s="6">
        <v>9711851006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639639616571</v>
      </c>
      <c r="AD92" s="6">
        <v>515773818197</v>
      </c>
      <c r="AE92" s="5">
        <v>303098021647</v>
      </c>
      <c r="AF92" s="6">
        <v>200125636592</v>
      </c>
      <c r="AG92" s="6">
        <v>1250000000</v>
      </c>
      <c r="AH92" s="6">
        <v>0</v>
      </c>
      <c r="AI92" s="6">
        <v>8290159958</v>
      </c>
      <c r="AJ92" s="6">
        <v>3010000000</v>
      </c>
      <c r="AK92" s="6">
        <v>55289438374</v>
      </c>
      <c r="AL92" s="6">
        <v>0</v>
      </c>
      <c r="AM92" s="6">
        <v>8225914930</v>
      </c>
      <c r="AN92" s="6">
        <v>1560200000</v>
      </c>
      <c r="AO92" s="6">
        <v>44833705630</v>
      </c>
      <c r="AP92" s="6">
        <v>669617814</v>
      </c>
      <c r="AQ92" s="6">
        <v>0</v>
      </c>
      <c r="AR92" s="6">
        <v>4000000000</v>
      </c>
      <c r="AS92" s="6">
        <v>4000000000</v>
      </c>
      <c r="AT92" s="6">
        <v>64576360000</v>
      </c>
      <c r="AU92" s="6">
        <v>1904454000</v>
      </c>
      <c r="AV92" s="6">
        <v>62671906000</v>
      </c>
      <c r="AW92" s="127">
        <v>22958260290</v>
      </c>
      <c r="AX92" s="127">
        <v>22958260290</v>
      </c>
      <c r="AY92" s="127">
        <v>0</v>
      </c>
      <c r="AZ92" s="127">
        <v>0</v>
      </c>
      <c r="BA92" s="127">
        <v>0</v>
      </c>
      <c r="BB92" s="127">
        <v>0</v>
      </c>
      <c r="BC92" s="127">
        <v>0</v>
      </c>
      <c r="BD92" s="127">
        <v>1666666669</v>
      </c>
      <c r="BE92" s="127">
        <v>0</v>
      </c>
      <c r="BF92" s="127">
        <v>0</v>
      </c>
      <c r="BG92" s="127">
        <v>1166666669</v>
      </c>
      <c r="BH92" s="127">
        <v>500000000</v>
      </c>
      <c r="BI92" s="127">
        <v>0</v>
      </c>
      <c r="BJ92" s="128">
        <v>-21291593621</v>
      </c>
      <c r="BK92" s="128">
        <v>21291593621</v>
      </c>
      <c r="BL92" s="87">
        <v>0</v>
      </c>
      <c r="BM92" s="47">
        <v>1</v>
      </c>
      <c r="BN92" s="48">
        <v>0</v>
      </c>
      <c r="BO92" s="49"/>
      <c r="BP92" s="39">
        <v>1</v>
      </c>
    </row>
    <row r="93" spans="1:68" ht="15" customHeight="1" x14ac:dyDescent="0.25">
      <c r="A93" s="59" t="s">
        <v>75</v>
      </c>
      <c r="B93" s="3">
        <v>75</v>
      </c>
      <c r="C93" s="4">
        <v>19</v>
      </c>
      <c r="D93" s="8" t="s">
        <v>75</v>
      </c>
      <c r="E93" s="12" t="s">
        <v>889</v>
      </c>
      <c r="F93" s="92">
        <v>45657.689583333333</v>
      </c>
      <c r="G93" s="6">
        <v>594695553472.87</v>
      </c>
      <c r="H93" s="6">
        <v>67500000000</v>
      </c>
      <c r="I93" s="114">
        <v>24078792841</v>
      </c>
      <c r="J93" s="6">
        <v>11630306945</v>
      </c>
      <c r="K93" s="6">
        <v>22949207812</v>
      </c>
      <c r="L93" s="6">
        <v>8841692402</v>
      </c>
      <c r="M93" s="6">
        <v>527195553472.87</v>
      </c>
      <c r="N93" s="6">
        <v>503963692000</v>
      </c>
      <c r="O93" s="6">
        <v>0</v>
      </c>
      <c r="P93" s="6">
        <v>0</v>
      </c>
      <c r="Q93" s="6">
        <v>0</v>
      </c>
      <c r="R93" s="6">
        <v>20917821000</v>
      </c>
      <c r="S93" s="6">
        <v>12292717000</v>
      </c>
      <c r="T93" s="6">
        <v>413143609000</v>
      </c>
      <c r="U93" s="6">
        <v>57609545000</v>
      </c>
      <c r="V93" s="6">
        <v>23231861472.870003</v>
      </c>
      <c r="W93" s="6">
        <v>23231861472.870003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638843987343.78003</v>
      </c>
      <c r="AD93" s="6">
        <v>579915292541.87</v>
      </c>
      <c r="AE93" s="5">
        <v>332474209766</v>
      </c>
      <c r="AF93" s="6">
        <v>236240574251.87003</v>
      </c>
      <c r="AG93" s="6">
        <v>4973462976</v>
      </c>
      <c r="AH93" s="6">
        <v>0</v>
      </c>
      <c r="AI93" s="6">
        <v>6227045548</v>
      </c>
      <c r="AJ93" s="6">
        <v>0</v>
      </c>
      <c r="AK93" s="6">
        <v>53928694801.910004</v>
      </c>
      <c r="AL93" s="6">
        <v>2710000000</v>
      </c>
      <c r="AM93" s="6">
        <v>21519601176</v>
      </c>
      <c r="AN93" s="6">
        <v>13803094165.459999</v>
      </c>
      <c r="AO93" s="6">
        <v>15815469460.450001</v>
      </c>
      <c r="AP93" s="6">
        <v>80530000</v>
      </c>
      <c r="AQ93" s="6">
        <v>0</v>
      </c>
      <c r="AR93" s="6">
        <v>5000000000</v>
      </c>
      <c r="AS93" s="6">
        <v>5000000000</v>
      </c>
      <c r="AT93" s="6">
        <v>0</v>
      </c>
      <c r="AU93" s="6">
        <v>0</v>
      </c>
      <c r="AV93" s="6">
        <v>0</v>
      </c>
      <c r="AW93" s="127">
        <v>71648433870.910004</v>
      </c>
      <c r="AX93" s="127">
        <v>71648433870.910004</v>
      </c>
      <c r="AY93" s="127">
        <v>0</v>
      </c>
      <c r="AZ93" s="127">
        <v>0</v>
      </c>
      <c r="BA93" s="127">
        <v>0</v>
      </c>
      <c r="BB93" s="127">
        <v>0</v>
      </c>
      <c r="BC93" s="127">
        <v>0</v>
      </c>
      <c r="BD93" s="127">
        <v>27500000000</v>
      </c>
      <c r="BE93" s="127">
        <v>0</v>
      </c>
      <c r="BF93" s="127">
        <v>2500000000</v>
      </c>
      <c r="BG93" s="127">
        <v>25000000000</v>
      </c>
      <c r="BH93" s="127">
        <v>0</v>
      </c>
      <c r="BI93" s="127">
        <v>0</v>
      </c>
      <c r="BJ93" s="128">
        <v>-44148433870.910034</v>
      </c>
      <c r="BK93" s="128">
        <v>44148433870.910004</v>
      </c>
      <c r="BL93" s="87">
        <v>0</v>
      </c>
      <c r="BM93" s="47">
        <v>1</v>
      </c>
      <c r="BN93" s="48">
        <v>0</v>
      </c>
      <c r="BO93" s="49"/>
      <c r="BP93" s="39">
        <v>1</v>
      </c>
    </row>
    <row r="94" spans="1:68" ht="15" customHeight="1" x14ac:dyDescent="0.25">
      <c r="B94" s="13" t="s">
        <v>560</v>
      </c>
      <c r="C94" s="14" t="s">
        <v>560</v>
      </c>
      <c r="D94" s="15" t="s">
        <v>561</v>
      </c>
      <c r="E94" s="16"/>
      <c r="F94" s="93"/>
      <c r="G94" s="115">
        <v>15334710030045</v>
      </c>
      <c r="H94" s="115">
        <v>1787836381183</v>
      </c>
      <c r="I94" s="115">
        <v>634748347565</v>
      </c>
      <c r="J94" s="115">
        <v>750754004568</v>
      </c>
      <c r="K94" s="115">
        <v>159710241682</v>
      </c>
      <c r="L94" s="115">
        <v>242623787368</v>
      </c>
      <c r="M94" s="115">
        <v>13527994926915</v>
      </c>
      <c r="N94" s="115">
        <v>12968527320000</v>
      </c>
      <c r="O94" s="115">
        <v>0</v>
      </c>
      <c r="P94" s="115">
        <v>0</v>
      </c>
      <c r="Q94" s="115">
        <v>991759421000</v>
      </c>
      <c r="R94" s="115">
        <v>66723223000</v>
      </c>
      <c r="S94" s="115">
        <v>298850211000</v>
      </c>
      <c r="T94" s="115">
        <v>8460055582000</v>
      </c>
      <c r="U94" s="115">
        <v>3151138883000</v>
      </c>
      <c r="V94" s="115">
        <v>559467606915</v>
      </c>
      <c r="W94" s="115">
        <v>559467606915</v>
      </c>
      <c r="X94" s="115">
        <v>0</v>
      </c>
      <c r="Y94" s="115">
        <v>18878721947</v>
      </c>
      <c r="Z94" s="115">
        <v>100000000</v>
      </c>
      <c r="AA94" s="115">
        <v>0</v>
      </c>
      <c r="AB94" s="115">
        <v>18778721947</v>
      </c>
      <c r="AC94" s="115">
        <v>16114741652481.826</v>
      </c>
      <c r="AD94" s="115">
        <v>12439099919480.488</v>
      </c>
      <c r="AE94" s="115">
        <v>8333640875415.3291</v>
      </c>
      <c r="AF94" s="115">
        <v>3863044845473.7202</v>
      </c>
      <c r="AG94" s="115">
        <v>0</v>
      </c>
      <c r="AH94" s="115">
        <v>4925000000</v>
      </c>
      <c r="AI94" s="115">
        <v>223620620431.44</v>
      </c>
      <c r="AJ94" s="115">
        <v>13868578160</v>
      </c>
      <c r="AK94" s="115">
        <v>1632840101909.3401</v>
      </c>
      <c r="AL94" s="115">
        <v>5229453500</v>
      </c>
      <c r="AM94" s="115">
        <v>330769122088.45001</v>
      </c>
      <c r="AN94" s="115">
        <v>377295615605.46997</v>
      </c>
      <c r="AO94" s="115">
        <v>859109664192.41992</v>
      </c>
      <c r="AP94" s="115">
        <v>55563669701</v>
      </c>
      <c r="AQ94" s="115">
        <v>4872576822</v>
      </c>
      <c r="AR94" s="115">
        <v>76295556079</v>
      </c>
      <c r="AS94" s="115">
        <v>76295556079</v>
      </c>
      <c r="AT94" s="115">
        <v>1966506075013</v>
      </c>
      <c r="AU94" s="115">
        <v>64348457748</v>
      </c>
      <c r="AV94" s="115">
        <v>1902157617265</v>
      </c>
      <c r="AW94" s="115">
        <v>786031622436.83008</v>
      </c>
      <c r="AX94" s="115">
        <v>785031622436.83008</v>
      </c>
      <c r="AY94" s="115">
        <v>0</v>
      </c>
      <c r="AZ94" s="115">
        <v>0</v>
      </c>
      <c r="BA94" s="115">
        <v>0</v>
      </c>
      <c r="BB94" s="115">
        <v>1000000000</v>
      </c>
      <c r="BC94" s="115">
        <v>0</v>
      </c>
      <c r="BD94" s="115">
        <v>6000000000</v>
      </c>
      <c r="BE94" s="115">
        <v>0</v>
      </c>
      <c r="BF94" s="115">
        <v>5000000000</v>
      </c>
      <c r="BG94" s="115">
        <v>0</v>
      </c>
      <c r="BH94" s="115">
        <v>1000000000</v>
      </c>
      <c r="BI94" s="115">
        <v>0</v>
      </c>
      <c r="BJ94" s="88">
        <v>-780031622436.82837</v>
      </c>
      <c r="BK94" s="88">
        <v>780031622436.83008</v>
      </c>
      <c r="BL94" s="88">
        <v>1.52587890625E-3</v>
      </c>
      <c r="BM94" s="47">
        <v>12</v>
      </c>
      <c r="BN94" s="47">
        <v>0</v>
      </c>
      <c r="BO94" s="47"/>
    </row>
    <row r="95" spans="1:68" ht="15" customHeight="1" x14ac:dyDescent="0.25">
      <c r="B95" s="13" t="s">
        <v>562</v>
      </c>
      <c r="C95" s="14" t="s">
        <v>562</v>
      </c>
      <c r="D95" s="15" t="s">
        <v>563</v>
      </c>
      <c r="E95" s="16"/>
      <c r="F95" s="93"/>
      <c r="G95" s="115">
        <v>6749310980258.8701</v>
      </c>
      <c r="H95" s="115">
        <v>1509753022285</v>
      </c>
      <c r="I95" s="115">
        <v>875065290807</v>
      </c>
      <c r="J95" s="115">
        <v>423781593717</v>
      </c>
      <c r="K95" s="115">
        <v>104315177974</v>
      </c>
      <c r="L95" s="115">
        <v>106590959787</v>
      </c>
      <c r="M95" s="115">
        <v>5239557957973.8701</v>
      </c>
      <c r="N95" s="115">
        <v>5048833283133</v>
      </c>
      <c r="O95" s="115">
        <v>0</v>
      </c>
      <c r="P95" s="115">
        <v>0</v>
      </c>
      <c r="Q95" s="115">
        <v>62640596000</v>
      </c>
      <c r="R95" s="115">
        <v>61679485000</v>
      </c>
      <c r="S95" s="115">
        <v>180759068000</v>
      </c>
      <c r="T95" s="115">
        <v>3850649372000</v>
      </c>
      <c r="U95" s="115">
        <v>893104762133</v>
      </c>
      <c r="V95" s="115">
        <v>190724674840.87</v>
      </c>
      <c r="W95" s="115">
        <v>190724674840.87</v>
      </c>
      <c r="X95" s="115">
        <v>0</v>
      </c>
      <c r="Y95" s="115">
        <v>0</v>
      </c>
      <c r="Z95" s="115">
        <v>0</v>
      </c>
      <c r="AA95" s="115">
        <v>0</v>
      </c>
      <c r="AB95" s="115">
        <v>0</v>
      </c>
      <c r="AC95" s="115">
        <v>6940866231805.7803</v>
      </c>
      <c r="AD95" s="115">
        <v>6078563383435.8604</v>
      </c>
      <c r="AE95" s="115">
        <v>3598831633640.3701</v>
      </c>
      <c r="AF95" s="115">
        <v>2265597183754.4902</v>
      </c>
      <c r="AG95" s="115">
        <v>8005606373</v>
      </c>
      <c r="AH95" s="115">
        <v>49251054709</v>
      </c>
      <c r="AI95" s="115">
        <v>138396690909</v>
      </c>
      <c r="AJ95" s="115">
        <v>18481214050</v>
      </c>
      <c r="AK95" s="115">
        <v>674273021161.84998</v>
      </c>
      <c r="AL95" s="115">
        <v>16297023585</v>
      </c>
      <c r="AM95" s="115">
        <v>181982356376</v>
      </c>
      <c r="AN95" s="115">
        <v>199938184924.85999</v>
      </c>
      <c r="AO95" s="115">
        <v>263619975870.99002</v>
      </c>
      <c r="AP95" s="115">
        <v>12047930405</v>
      </c>
      <c r="AQ95" s="115">
        <v>387550000</v>
      </c>
      <c r="AR95" s="115">
        <v>25098109865</v>
      </c>
      <c r="AS95" s="115">
        <v>25098109865</v>
      </c>
      <c r="AT95" s="115">
        <v>162931717343.07001</v>
      </c>
      <c r="AU95" s="115">
        <v>4460997194.0699902</v>
      </c>
      <c r="AV95" s="115">
        <v>158470720149</v>
      </c>
      <c r="AW95" s="115">
        <v>256493396027.91</v>
      </c>
      <c r="AX95" s="115">
        <v>256493396027.91</v>
      </c>
      <c r="AY95" s="115">
        <v>0</v>
      </c>
      <c r="AZ95" s="115">
        <v>0</v>
      </c>
      <c r="BA95" s="115">
        <v>0</v>
      </c>
      <c r="BB95" s="115">
        <v>0</v>
      </c>
      <c r="BC95" s="115">
        <v>0</v>
      </c>
      <c r="BD95" s="115">
        <v>64938144481</v>
      </c>
      <c r="BE95" s="115">
        <v>0</v>
      </c>
      <c r="BF95" s="115">
        <v>27500000000</v>
      </c>
      <c r="BG95" s="115">
        <v>36938144481</v>
      </c>
      <c r="BH95" s="115">
        <v>500000000</v>
      </c>
      <c r="BI95" s="115">
        <v>0</v>
      </c>
      <c r="BJ95" s="88">
        <v>-191555251546.91003</v>
      </c>
      <c r="BK95" s="88">
        <v>191555251546.91</v>
      </c>
      <c r="BL95" s="88">
        <v>0</v>
      </c>
      <c r="BM95" s="47">
        <v>7</v>
      </c>
      <c r="BN95" s="47">
        <v>0</v>
      </c>
      <c r="BO95" s="47"/>
    </row>
    <row r="96" spans="1:68" ht="15" customHeight="1" x14ac:dyDescent="0.25">
      <c r="B96" s="13" t="s">
        <v>564</v>
      </c>
      <c r="C96" s="14" t="s">
        <v>564</v>
      </c>
      <c r="D96" s="15" t="s">
        <v>570</v>
      </c>
      <c r="E96" s="16"/>
      <c r="F96" s="93"/>
      <c r="G96" s="115">
        <v>22084021010303.871</v>
      </c>
      <c r="H96" s="115">
        <v>3297589403468</v>
      </c>
      <c r="I96" s="115">
        <v>1509813638372</v>
      </c>
      <c r="J96" s="115">
        <v>1174535598285</v>
      </c>
      <c r="K96" s="115">
        <v>264025419656</v>
      </c>
      <c r="L96" s="115">
        <v>349214747155</v>
      </c>
      <c r="M96" s="115">
        <v>18767552884888.871</v>
      </c>
      <c r="N96" s="115">
        <v>18017360603133</v>
      </c>
      <c r="O96" s="115">
        <v>0</v>
      </c>
      <c r="P96" s="115">
        <v>0</v>
      </c>
      <c r="Q96" s="115">
        <v>1054400017000</v>
      </c>
      <c r="R96" s="115">
        <v>128402708000</v>
      </c>
      <c r="S96" s="115">
        <v>479609279000</v>
      </c>
      <c r="T96" s="115">
        <v>12310704954000</v>
      </c>
      <c r="U96" s="115">
        <v>4044243645133</v>
      </c>
      <c r="V96" s="115">
        <v>750192281755.87</v>
      </c>
      <c r="W96" s="115">
        <v>750192281755.87</v>
      </c>
      <c r="X96" s="115">
        <v>0</v>
      </c>
      <c r="Y96" s="115">
        <v>18878721947</v>
      </c>
      <c r="Z96" s="115">
        <v>100000000</v>
      </c>
      <c r="AA96" s="115">
        <v>0</v>
      </c>
      <c r="AB96" s="115">
        <v>18778721947</v>
      </c>
      <c r="AC96" s="115">
        <v>23055607884287.605</v>
      </c>
      <c r="AD96" s="115">
        <v>18517663302916.348</v>
      </c>
      <c r="AE96" s="115">
        <v>11932472509055.699</v>
      </c>
      <c r="AF96" s="115">
        <v>6128642029228.2109</v>
      </c>
      <c r="AG96" s="115">
        <v>8005606373</v>
      </c>
      <c r="AH96" s="115">
        <v>54176054709</v>
      </c>
      <c r="AI96" s="115">
        <v>362017311340.44</v>
      </c>
      <c r="AJ96" s="115">
        <v>32349792210</v>
      </c>
      <c r="AK96" s="115">
        <v>2307113123071.1899</v>
      </c>
      <c r="AL96" s="115">
        <v>21526477085</v>
      </c>
      <c r="AM96" s="115">
        <v>512751478464.45001</v>
      </c>
      <c r="AN96" s="115">
        <v>577233800530.32996</v>
      </c>
      <c r="AO96" s="115">
        <v>1122729640063.4099</v>
      </c>
      <c r="AP96" s="115">
        <v>67611600106</v>
      </c>
      <c r="AQ96" s="115">
        <v>5260126822</v>
      </c>
      <c r="AR96" s="115">
        <v>101393665944</v>
      </c>
      <c r="AS96" s="115">
        <v>101393665944</v>
      </c>
      <c r="AT96" s="115">
        <v>2129437792356.0701</v>
      </c>
      <c r="AU96" s="115">
        <v>68809454942.069992</v>
      </c>
      <c r="AV96" s="115">
        <v>2060628337414</v>
      </c>
      <c r="AW96" s="115">
        <v>1042525018464.7401</v>
      </c>
      <c r="AX96" s="115">
        <v>1041525018464.7401</v>
      </c>
      <c r="AY96" s="115">
        <v>0</v>
      </c>
      <c r="AZ96" s="115">
        <v>0</v>
      </c>
      <c r="BA96" s="115">
        <v>0</v>
      </c>
      <c r="BB96" s="115">
        <v>1000000000</v>
      </c>
      <c r="BC96" s="115">
        <v>0</v>
      </c>
      <c r="BD96" s="115">
        <v>70938144481</v>
      </c>
      <c r="BE96" s="115">
        <v>0</v>
      </c>
      <c r="BF96" s="115">
        <v>32500000000</v>
      </c>
      <c r="BG96" s="115">
        <v>36938144481</v>
      </c>
      <c r="BH96" s="115">
        <v>1500000000</v>
      </c>
      <c r="BI96" s="115">
        <v>0</v>
      </c>
      <c r="BJ96" s="88">
        <v>-971586873983.7384</v>
      </c>
      <c r="BK96" s="88">
        <v>971586873983.74011</v>
      </c>
      <c r="BL96" s="88">
        <v>1.52587890625E-3</v>
      </c>
      <c r="BM96" s="47">
        <v>19</v>
      </c>
      <c r="BN96" s="47">
        <v>0</v>
      </c>
      <c r="BO96" s="47"/>
    </row>
    <row r="97" spans="1:68" ht="15" customHeight="1" x14ac:dyDescent="0.25">
      <c r="B97" s="13" t="s">
        <v>566</v>
      </c>
      <c r="C97" s="14" t="s">
        <v>566</v>
      </c>
      <c r="D97" s="15" t="s">
        <v>571</v>
      </c>
      <c r="E97" s="16"/>
      <c r="F97" s="93"/>
      <c r="G97" s="115">
        <v>28358153103251.871</v>
      </c>
      <c r="H97" s="115">
        <v>6129977945416</v>
      </c>
      <c r="I97" s="115">
        <v>3624241785743</v>
      </c>
      <c r="J97" s="115">
        <v>1592688048952</v>
      </c>
      <c r="K97" s="115">
        <v>409022970165</v>
      </c>
      <c r="L97" s="115">
        <v>504025140556</v>
      </c>
      <c r="M97" s="115">
        <v>22191421235888.871</v>
      </c>
      <c r="N97" s="115">
        <v>21441228954133</v>
      </c>
      <c r="O97" s="115">
        <v>0</v>
      </c>
      <c r="P97" s="115">
        <v>0</v>
      </c>
      <c r="Q97" s="115">
        <v>1054400017000</v>
      </c>
      <c r="R97" s="115">
        <v>143997102000</v>
      </c>
      <c r="S97" s="115">
        <v>651214386000</v>
      </c>
      <c r="T97" s="115">
        <v>14425113683000</v>
      </c>
      <c r="U97" s="115">
        <v>5166503766133</v>
      </c>
      <c r="V97" s="115">
        <v>750192281755.87</v>
      </c>
      <c r="W97" s="115">
        <v>750192281755.87</v>
      </c>
      <c r="X97" s="115">
        <v>0</v>
      </c>
      <c r="Y97" s="115">
        <v>36753921947</v>
      </c>
      <c r="Z97" s="115">
        <v>17975200000</v>
      </c>
      <c r="AA97" s="115">
        <v>0</v>
      </c>
      <c r="AB97" s="115">
        <v>18778721947</v>
      </c>
      <c r="AC97" s="115">
        <v>29493657977235.605</v>
      </c>
      <c r="AD97" s="115">
        <v>23169212512586.047</v>
      </c>
      <c r="AE97" s="115">
        <v>14577927822144.699</v>
      </c>
      <c r="AF97" s="115">
        <v>7973111366624.9111</v>
      </c>
      <c r="AG97" s="115">
        <v>8005606373</v>
      </c>
      <c r="AH97" s="115">
        <v>60676054709</v>
      </c>
      <c r="AI97" s="115">
        <v>517141870524.44</v>
      </c>
      <c r="AJ97" s="115">
        <v>32349792210</v>
      </c>
      <c r="AK97" s="115">
        <v>3165272570649.1904</v>
      </c>
      <c r="AL97" s="115">
        <v>38543731613</v>
      </c>
      <c r="AM97" s="115">
        <v>724743883262.44995</v>
      </c>
      <c r="AN97" s="115">
        <v>747944398589.32996</v>
      </c>
      <c r="AO97" s="115">
        <v>1535931939946.4102</v>
      </c>
      <c r="AP97" s="115">
        <v>112848490416</v>
      </c>
      <c r="AQ97" s="115">
        <v>5260126822</v>
      </c>
      <c r="AR97" s="115">
        <v>138397902155.29999</v>
      </c>
      <c r="AS97" s="115">
        <v>138397902155.29999</v>
      </c>
      <c r="AT97" s="115">
        <v>3020774991845.0703</v>
      </c>
      <c r="AU97" s="115">
        <v>929646654431.06995</v>
      </c>
      <c r="AV97" s="115">
        <v>2091128337414</v>
      </c>
      <c r="AW97" s="115">
        <v>1237443018464.7402</v>
      </c>
      <c r="AX97" s="115">
        <v>1236443018464.7402</v>
      </c>
      <c r="AY97" s="115">
        <v>0</v>
      </c>
      <c r="AZ97" s="115">
        <v>0</v>
      </c>
      <c r="BA97" s="115">
        <v>0</v>
      </c>
      <c r="BB97" s="115">
        <v>1000000000</v>
      </c>
      <c r="BC97" s="115">
        <v>0</v>
      </c>
      <c r="BD97" s="115">
        <v>101938144481</v>
      </c>
      <c r="BE97" s="115">
        <v>0</v>
      </c>
      <c r="BF97" s="115">
        <v>63500000000</v>
      </c>
      <c r="BG97" s="115">
        <v>36938144481</v>
      </c>
      <c r="BH97" s="115">
        <v>1500000000</v>
      </c>
      <c r="BI97" s="115">
        <v>0</v>
      </c>
      <c r="BJ97" s="88">
        <v>-1135504873983.7383</v>
      </c>
      <c r="BK97" s="88">
        <v>1135504873983.7402</v>
      </c>
      <c r="BL97" s="88">
        <v>1.52587890625E-3</v>
      </c>
      <c r="BM97" s="47">
        <v>20</v>
      </c>
      <c r="BN97" s="47">
        <v>0</v>
      </c>
      <c r="BO97" s="47"/>
    </row>
    <row r="98" spans="1:68" s="141" customFormat="1" ht="15" customHeight="1" x14ac:dyDescent="0.25">
      <c r="A98" s="141" t="s">
        <v>664</v>
      </c>
      <c r="B98" s="9" t="s">
        <v>529</v>
      </c>
      <c r="C98" s="10">
        <v>4</v>
      </c>
      <c r="D98" s="11" t="s">
        <v>76</v>
      </c>
      <c r="E98" s="1" t="s">
        <v>885</v>
      </c>
      <c r="F98" s="142">
        <v>45660</v>
      </c>
      <c r="G98" s="113">
        <v>9563709137236</v>
      </c>
      <c r="H98" s="113">
        <v>5183950461067</v>
      </c>
      <c r="I98" s="113">
        <v>3725129637393</v>
      </c>
      <c r="J98" s="147">
        <v>15008108200</v>
      </c>
      <c r="K98" s="147">
        <v>815127007731</v>
      </c>
      <c r="L98" s="147">
        <v>628685707743</v>
      </c>
      <c r="M98" s="147">
        <v>4370680636169</v>
      </c>
      <c r="N98" s="147">
        <v>4370680636169</v>
      </c>
      <c r="O98" s="147">
        <v>0</v>
      </c>
      <c r="P98" s="147">
        <v>0</v>
      </c>
      <c r="Q98" s="147">
        <v>0</v>
      </c>
      <c r="R98" s="147">
        <v>0</v>
      </c>
      <c r="S98" s="147">
        <v>1508319975169</v>
      </c>
      <c r="T98" s="147">
        <v>1659102788000</v>
      </c>
      <c r="U98" s="147">
        <v>1203257873000</v>
      </c>
      <c r="V98" s="147">
        <v>0</v>
      </c>
      <c r="W98" s="147">
        <v>0</v>
      </c>
      <c r="X98" s="147">
        <v>0</v>
      </c>
      <c r="Y98" s="147">
        <v>9078040000</v>
      </c>
      <c r="Z98" s="147">
        <v>9078040000</v>
      </c>
      <c r="AA98" s="147">
        <v>0</v>
      </c>
      <c r="AB98" s="147">
        <v>0</v>
      </c>
      <c r="AC98" s="147">
        <v>9696544730078</v>
      </c>
      <c r="AD98" s="147">
        <v>6661776294766</v>
      </c>
      <c r="AE98" s="2">
        <v>2960778270668</v>
      </c>
      <c r="AF98" s="147">
        <v>3305682461016</v>
      </c>
      <c r="AG98" s="147">
        <v>0</v>
      </c>
      <c r="AH98" s="147">
        <v>0</v>
      </c>
      <c r="AI98" s="147">
        <v>375741828242</v>
      </c>
      <c r="AJ98" s="147">
        <v>19573734840</v>
      </c>
      <c r="AK98" s="147">
        <v>1460636615949</v>
      </c>
      <c r="AL98" s="147">
        <v>8293811350</v>
      </c>
      <c r="AM98" s="147">
        <v>589477867504</v>
      </c>
      <c r="AN98" s="147">
        <v>286223894387</v>
      </c>
      <c r="AO98" s="147">
        <v>514129882054</v>
      </c>
      <c r="AP98" s="147">
        <v>61553198534</v>
      </c>
      <c r="AQ98" s="147">
        <v>957962120</v>
      </c>
      <c r="AR98" s="147">
        <v>50000000000</v>
      </c>
      <c r="AS98" s="147">
        <v>50000000000</v>
      </c>
      <c r="AT98" s="147">
        <v>1524131819363</v>
      </c>
      <c r="AU98" s="147">
        <v>1290890375863</v>
      </c>
      <c r="AV98" s="147">
        <v>233241443500</v>
      </c>
      <c r="AW98" s="148">
        <v>132835592842</v>
      </c>
      <c r="AX98" s="148">
        <v>132835592842</v>
      </c>
      <c r="AY98" s="148">
        <v>0</v>
      </c>
      <c r="AZ98" s="148">
        <v>0</v>
      </c>
      <c r="BA98" s="148">
        <v>0</v>
      </c>
      <c r="BB98" s="148">
        <v>0</v>
      </c>
      <c r="BC98" s="148">
        <v>0</v>
      </c>
      <c r="BD98" s="148">
        <v>0</v>
      </c>
      <c r="BE98" s="148">
        <v>0</v>
      </c>
      <c r="BF98" s="148">
        <v>0</v>
      </c>
      <c r="BG98" s="148">
        <v>0</v>
      </c>
      <c r="BH98" s="148">
        <v>0</v>
      </c>
      <c r="BI98" s="148">
        <v>0</v>
      </c>
      <c r="BJ98" s="98">
        <v>-132835592842</v>
      </c>
      <c r="BK98" s="98">
        <v>132835592842</v>
      </c>
      <c r="BL98" s="85">
        <v>0</v>
      </c>
      <c r="BM98" s="143">
        <v>0</v>
      </c>
      <c r="BN98" s="144">
        <v>1</v>
      </c>
      <c r="BO98" s="145"/>
      <c r="BP98" s="146">
        <v>1</v>
      </c>
    </row>
    <row r="99" spans="1:68" ht="15" customHeight="1" x14ac:dyDescent="0.25">
      <c r="A99" s="59" t="s">
        <v>77</v>
      </c>
      <c r="B99" s="3">
        <v>76</v>
      </c>
      <c r="C99" s="4">
        <v>1</v>
      </c>
      <c r="D99" s="8" t="s">
        <v>77</v>
      </c>
      <c r="E99" s="12" t="s">
        <v>904</v>
      </c>
      <c r="F99" s="92">
        <v>45558.626388888886</v>
      </c>
      <c r="G99" s="6">
        <v>3217264617959</v>
      </c>
      <c r="H99" s="6">
        <v>782874854145</v>
      </c>
      <c r="I99" s="114">
        <v>246532500000</v>
      </c>
      <c r="J99" s="6">
        <v>173365554145</v>
      </c>
      <c r="K99" s="6">
        <v>327000000000</v>
      </c>
      <c r="L99" s="6">
        <v>35976800000</v>
      </c>
      <c r="M99" s="6">
        <v>2434389763814</v>
      </c>
      <c r="N99" s="6">
        <v>2262305040000</v>
      </c>
      <c r="O99" s="6">
        <v>0</v>
      </c>
      <c r="P99" s="6">
        <v>0</v>
      </c>
      <c r="Q99" s="6">
        <v>0</v>
      </c>
      <c r="R99" s="6">
        <v>0</v>
      </c>
      <c r="S99" s="6">
        <v>1836770185000</v>
      </c>
      <c r="T99" s="6">
        <v>425534855000</v>
      </c>
      <c r="U99" s="6">
        <v>0</v>
      </c>
      <c r="V99" s="6">
        <v>172084723814</v>
      </c>
      <c r="W99" s="6">
        <v>172084723814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3292715704834</v>
      </c>
      <c r="AD99" s="6">
        <v>2500591824746</v>
      </c>
      <c r="AE99" s="5">
        <v>1170984227040</v>
      </c>
      <c r="AF99" s="6">
        <v>1234144020365</v>
      </c>
      <c r="AG99" s="6">
        <v>0</v>
      </c>
      <c r="AH99" s="6">
        <v>12040485841</v>
      </c>
      <c r="AI99" s="6">
        <v>57976691500</v>
      </c>
      <c r="AJ99" s="6">
        <v>25446400000</v>
      </c>
      <c r="AK99" s="6">
        <v>415645346124</v>
      </c>
      <c r="AL99" s="6">
        <v>1000000000</v>
      </c>
      <c r="AM99" s="6">
        <v>86058436825</v>
      </c>
      <c r="AN99" s="6">
        <v>98535315319</v>
      </c>
      <c r="AO99" s="6">
        <v>211751593980</v>
      </c>
      <c r="AP99" s="6">
        <v>18300000000</v>
      </c>
      <c r="AQ99" s="6">
        <v>0</v>
      </c>
      <c r="AR99" s="6">
        <v>22119434791</v>
      </c>
      <c r="AS99" s="6">
        <v>22119434791</v>
      </c>
      <c r="AT99" s="6">
        <v>354359099173</v>
      </c>
      <c r="AU99" s="6">
        <v>26128595172.999989</v>
      </c>
      <c r="AV99" s="6">
        <v>328230504000</v>
      </c>
      <c r="AW99" s="127">
        <v>125451086875</v>
      </c>
      <c r="AX99" s="127">
        <v>124251086875</v>
      </c>
      <c r="AY99" s="127">
        <v>0</v>
      </c>
      <c r="AZ99" s="127">
        <v>0</v>
      </c>
      <c r="BA99" s="127">
        <v>0</v>
      </c>
      <c r="BB99" s="127">
        <v>1200000000</v>
      </c>
      <c r="BC99" s="127">
        <v>0</v>
      </c>
      <c r="BD99" s="127">
        <v>50000000000</v>
      </c>
      <c r="BE99" s="127">
        <v>0</v>
      </c>
      <c r="BF99" s="127">
        <v>50000000000</v>
      </c>
      <c r="BG99" s="127">
        <v>0</v>
      </c>
      <c r="BH99" s="127">
        <v>0</v>
      </c>
      <c r="BI99" s="127">
        <v>0</v>
      </c>
      <c r="BJ99" s="128">
        <v>-75451086875</v>
      </c>
      <c r="BK99" s="128">
        <v>75451086875</v>
      </c>
      <c r="BL99" s="87">
        <v>0</v>
      </c>
      <c r="BM99" s="47">
        <v>1</v>
      </c>
      <c r="BN99" s="48">
        <v>0</v>
      </c>
      <c r="BO99" s="49"/>
      <c r="BP99" s="39">
        <v>1</v>
      </c>
    </row>
    <row r="100" spans="1:68" ht="15" customHeight="1" x14ac:dyDescent="0.25">
      <c r="A100" s="59" t="s">
        <v>78</v>
      </c>
      <c r="B100" s="3">
        <v>77</v>
      </c>
      <c r="C100" s="4">
        <v>2</v>
      </c>
      <c r="D100" s="8" t="s">
        <v>78</v>
      </c>
      <c r="E100" s="12" t="s">
        <v>897</v>
      </c>
      <c r="F100" s="92">
        <v>45636</v>
      </c>
      <c r="G100" s="6">
        <v>2049356222555.3</v>
      </c>
      <c r="H100" s="6">
        <v>283199719569.29999</v>
      </c>
      <c r="I100" s="114">
        <v>83190000000</v>
      </c>
      <c r="J100" s="6">
        <v>156744687262.20001</v>
      </c>
      <c r="K100" s="6">
        <v>16660733802</v>
      </c>
      <c r="L100" s="6">
        <v>26604298505.099998</v>
      </c>
      <c r="M100" s="6">
        <v>1766156502986</v>
      </c>
      <c r="N100" s="6">
        <v>1676116099000</v>
      </c>
      <c r="O100" s="6">
        <v>0</v>
      </c>
      <c r="P100" s="6">
        <v>0</v>
      </c>
      <c r="Q100" s="6">
        <v>182348473000</v>
      </c>
      <c r="R100" s="6">
        <v>0</v>
      </c>
      <c r="S100" s="6">
        <v>235131026000</v>
      </c>
      <c r="T100" s="6">
        <v>1065952068000</v>
      </c>
      <c r="U100" s="6">
        <v>192684532000</v>
      </c>
      <c r="V100" s="6">
        <v>90040403986</v>
      </c>
      <c r="W100" s="6">
        <v>90040403986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2253717557598.9795</v>
      </c>
      <c r="AD100" s="6">
        <v>1724761358915.6699</v>
      </c>
      <c r="AE100" s="5">
        <v>1043857489185.27</v>
      </c>
      <c r="AF100" s="6">
        <v>636887917530.40002</v>
      </c>
      <c r="AG100" s="6">
        <v>0</v>
      </c>
      <c r="AH100" s="6">
        <v>22650000</v>
      </c>
      <c r="AI100" s="6">
        <v>43856802200</v>
      </c>
      <c r="AJ100" s="6">
        <v>136500000</v>
      </c>
      <c r="AK100" s="6">
        <v>163639660988.67999</v>
      </c>
      <c r="AL100" s="6">
        <v>0</v>
      </c>
      <c r="AM100" s="6">
        <v>51827269378.679993</v>
      </c>
      <c r="AN100" s="6">
        <v>59657928987</v>
      </c>
      <c r="AO100" s="6">
        <v>51560262623</v>
      </c>
      <c r="AP100" s="6">
        <v>276200000</v>
      </c>
      <c r="AQ100" s="6">
        <v>318000000</v>
      </c>
      <c r="AR100" s="6">
        <v>40417217294.629997</v>
      </c>
      <c r="AS100" s="6">
        <v>40417217294.629997</v>
      </c>
      <c r="AT100" s="6">
        <v>324899320400</v>
      </c>
      <c r="AU100" s="6">
        <v>8642538000</v>
      </c>
      <c r="AV100" s="6">
        <v>316256782400</v>
      </c>
      <c r="AW100" s="127">
        <v>204361335043.67999</v>
      </c>
      <c r="AX100" s="127">
        <v>204361335043.67999</v>
      </c>
      <c r="AY100" s="127">
        <v>0</v>
      </c>
      <c r="AZ100" s="127">
        <v>0</v>
      </c>
      <c r="BA100" s="127">
        <v>0</v>
      </c>
      <c r="BB100" s="127">
        <v>0</v>
      </c>
      <c r="BC100" s="127">
        <v>0</v>
      </c>
      <c r="BD100" s="127">
        <v>0</v>
      </c>
      <c r="BE100" s="127">
        <v>0</v>
      </c>
      <c r="BF100" s="127">
        <v>0</v>
      </c>
      <c r="BG100" s="127">
        <v>0</v>
      </c>
      <c r="BH100" s="127">
        <v>0</v>
      </c>
      <c r="BI100" s="127">
        <v>0</v>
      </c>
      <c r="BJ100" s="128">
        <v>-204361335043.67944</v>
      </c>
      <c r="BK100" s="128">
        <v>204361335043.67999</v>
      </c>
      <c r="BL100" s="87">
        <v>5.4931640625E-4</v>
      </c>
      <c r="BM100" s="47">
        <v>1</v>
      </c>
      <c r="BN100" s="48">
        <v>0</v>
      </c>
      <c r="BO100" s="49"/>
      <c r="BP100" s="39">
        <v>1</v>
      </c>
    </row>
    <row r="101" spans="1:68" ht="15" customHeight="1" x14ac:dyDescent="0.25">
      <c r="A101" s="59" t="s">
        <v>79</v>
      </c>
      <c r="B101" s="3">
        <v>78</v>
      </c>
      <c r="C101" s="4">
        <v>3</v>
      </c>
      <c r="D101" s="8" t="s">
        <v>79</v>
      </c>
      <c r="E101" s="12" t="s">
        <v>894</v>
      </c>
      <c r="F101" s="92">
        <v>45657.416666666664</v>
      </c>
      <c r="G101" s="6">
        <v>1509154519153</v>
      </c>
      <c r="H101" s="6">
        <v>186975000326</v>
      </c>
      <c r="I101" s="114">
        <v>124821307363</v>
      </c>
      <c r="J101" s="6">
        <v>3702212500</v>
      </c>
      <c r="K101" s="6">
        <v>1306430140</v>
      </c>
      <c r="L101" s="6">
        <v>57145050323</v>
      </c>
      <c r="M101" s="6">
        <v>1297475061634</v>
      </c>
      <c r="N101" s="6">
        <v>1218805378000</v>
      </c>
      <c r="O101" s="6">
        <v>0</v>
      </c>
      <c r="P101" s="6">
        <v>0</v>
      </c>
      <c r="Q101" s="6">
        <v>154747025000</v>
      </c>
      <c r="R101" s="6">
        <v>14190971000</v>
      </c>
      <c r="S101" s="6">
        <v>198275058000</v>
      </c>
      <c r="T101" s="6">
        <v>787618924000</v>
      </c>
      <c r="U101" s="6">
        <v>63973400000</v>
      </c>
      <c r="V101" s="6">
        <v>78669683634</v>
      </c>
      <c r="W101" s="6">
        <v>78669683634</v>
      </c>
      <c r="X101" s="6">
        <v>0</v>
      </c>
      <c r="Y101" s="6">
        <v>24704457193</v>
      </c>
      <c r="Z101" s="6">
        <v>0</v>
      </c>
      <c r="AA101" s="6">
        <v>0</v>
      </c>
      <c r="AB101" s="6">
        <v>24704457193</v>
      </c>
      <c r="AC101" s="6">
        <v>1619022897349</v>
      </c>
      <c r="AD101" s="6">
        <v>1245407211007</v>
      </c>
      <c r="AE101" s="5">
        <v>774506393932</v>
      </c>
      <c r="AF101" s="6">
        <v>465860558975</v>
      </c>
      <c r="AG101" s="6">
        <v>0</v>
      </c>
      <c r="AH101" s="6">
        <v>0</v>
      </c>
      <c r="AI101" s="6">
        <v>4840258100</v>
      </c>
      <c r="AJ101" s="6">
        <v>200000000</v>
      </c>
      <c r="AK101" s="6">
        <v>125869332246</v>
      </c>
      <c r="AL101" s="6">
        <v>30000000</v>
      </c>
      <c r="AM101" s="6">
        <v>18793422494</v>
      </c>
      <c r="AN101" s="6">
        <v>41965766196</v>
      </c>
      <c r="AO101" s="6">
        <v>53022752846</v>
      </c>
      <c r="AP101" s="6">
        <v>12057390710</v>
      </c>
      <c r="AQ101" s="6">
        <v>0</v>
      </c>
      <c r="AR101" s="6">
        <v>2555578682</v>
      </c>
      <c r="AS101" s="6">
        <v>2555578682</v>
      </c>
      <c r="AT101" s="6">
        <v>245190775414</v>
      </c>
      <c r="AU101" s="6">
        <v>6123100132</v>
      </c>
      <c r="AV101" s="6">
        <v>239067675282</v>
      </c>
      <c r="AW101" s="127">
        <v>109868378196</v>
      </c>
      <c r="AX101" s="127">
        <v>109868378196</v>
      </c>
      <c r="AY101" s="127">
        <v>0</v>
      </c>
      <c r="AZ101" s="127">
        <v>0</v>
      </c>
      <c r="BA101" s="127">
        <v>0</v>
      </c>
      <c r="BB101" s="127">
        <v>0</v>
      </c>
      <c r="BC101" s="127">
        <v>0</v>
      </c>
      <c r="BD101" s="127">
        <v>0</v>
      </c>
      <c r="BE101" s="127">
        <v>0</v>
      </c>
      <c r="BF101" s="127">
        <v>0</v>
      </c>
      <c r="BG101" s="127">
        <v>0</v>
      </c>
      <c r="BH101" s="127">
        <v>0</v>
      </c>
      <c r="BI101" s="127">
        <v>0</v>
      </c>
      <c r="BJ101" s="128">
        <v>-109868378196</v>
      </c>
      <c r="BK101" s="128">
        <v>109868378196</v>
      </c>
      <c r="BL101" s="87">
        <v>0</v>
      </c>
      <c r="BM101" s="47">
        <v>1</v>
      </c>
      <c r="BN101" s="48">
        <v>0</v>
      </c>
      <c r="BO101" s="49"/>
      <c r="BP101" s="39">
        <v>1</v>
      </c>
    </row>
    <row r="102" spans="1:68" ht="15" customHeight="1" x14ac:dyDescent="0.25">
      <c r="A102" s="59" t="s">
        <v>80</v>
      </c>
      <c r="B102" s="3">
        <v>79</v>
      </c>
      <c r="C102" s="4">
        <v>4</v>
      </c>
      <c r="D102" s="8" t="s">
        <v>80</v>
      </c>
      <c r="E102" s="12" t="s">
        <v>909</v>
      </c>
      <c r="F102" s="92">
        <v>45657.938888888886</v>
      </c>
      <c r="G102" s="6">
        <v>3110234142913</v>
      </c>
      <c r="H102" s="6">
        <v>507521720617</v>
      </c>
      <c r="I102" s="114">
        <v>315692104714</v>
      </c>
      <c r="J102" s="6">
        <v>114015796462</v>
      </c>
      <c r="K102" s="6">
        <v>74613819441</v>
      </c>
      <c r="L102" s="6">
        <v>3200000000</v>
      </c>
      <c r="M102" s="6">
        <v>2602712422296</v>
      </c>
      <c r="N102" s="6">
        <v>2479750370000</v>
      </c>
      <c r="O102" s="6">
        <v>0</v>
      </c>
      <c r="P102" s="6">
        <v>0</v>
      </c>
      <c r="Q102" s="6">
        <v>234331167000</v>
      </c>
      <c r="R102" s="6">
        <v>15097510000</v>
      </c>
      <c r="S102" s="6">
        <v>602334119000</v>
      </c>
      <c r="T102" s="6">
        <v>1097527308000</v>
      </c>
      <c r="U102" s="6">
        <v>530460266000</v>
      </c>
      <c r="V102" s="6">
        <v>122962052296</v>
      </c>
      <c r="W102" s="6">
        <v>122962052296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3145234142912.999</v>
      </c>
      <c r="AD102" s="6">
        <v>2417987202730.1987</v>
      </c>
      <c r="AE102" s="5">
        <v>1459936604492.2288</v>
      </c>
      <c r="AF102" s="6">
        <v>862226661237.96997</v>
      </c>
      <c r="AG102" s="6">
        <v>0</v>
      </c>
      <c r="AH102" s="6">
        <v>0</v>
      </c>
      <c r="AI102" s="6">
        <v>90186527000</v>
      </c>
      <c r="AJ102" s="6">
        <v>5637410000</v>
      </c>
      <c r="AK102" s="6">
        <v>294381905725.80005</v>
      </c>
      <c r="AL102" s="6">
        <v>1444000000</v>
      </c>
      <c r="AM102" s="6">
        <v>69114209985</v>
      </c>
      <c r="AN102" s="6">
        <v>55580939299</v>
      </c>
      <c r="AO102" s="6">
        <v>143912641281.80002</v>
      </c>
      <c r="AP102" s="6">
        <v>23580115160</v>
      </c>
      <c r="AQ102" s="6">
        <v>750000000</v>
      </c>
      <c r="AR102" s="6">
        <v>7000000000</v>
      </c>
      <c r="AS102" s="6">
        <v>7000000000</v>
      </c>
      <c r="AT102" s="6">
        <v>425865034457</v>
      </c>
      <c r="AU102" s="6">
        <v>19033313707</v>
      </c>
      <c r="AV102" s="6">
        <v>406831720750</v>
      </c>
      <c r="AW102" s="127">
        <v>35000000000</v>
      </c>
      <c r="AX102" s="127">
        <v>35000000000</v>
      </c>
      <c r="AY102" s="127">
        <v>0</v>
      </c>
      <c r="AZ102" s="127">
        <v>0</v>
      </c>
      <c r="BA102" s="127">
        <v>0</v>
      </c>
      <c r="BB102" s="127">
        <v>0</v>
      </c>
      <c r="BC102" s="127">
        <v>0</v>
      </c>
      <c r="BD102" s="127">
        <v>0</v>
      </c>
      <c r="BE102" s="127">
        <v>0</v>
      </c>
      <c r="BF102" s="127">
        <v>0</v>
      </c>
      <c r="BG102" s="127">
        <v>0</v>
      </c>
      <c r="BH102" s="127">
        <v>0</v>
      </c>
      <c r="BI102" s="127">
        <v>0</v>
      </c>
      <c r="BJ102" s="128">
        <v>-34999999999.999023</v>
      </c>
      <c r="BK102" s="128">
        <v>35000000000</v>
      </c>
      <c r="BL102" s="87">
        <v>9.765625E-4</v>
      </c>
      <c r="BM102" s="47">
        <v>1</v>
      </c>
      <c r="BN102" s="48">
        <v>0</v>
      </c>
      <c r="BO102" s="49"/>
      <c r="BP102" s="39">
        <v>1</v>
      </c>
    </row>
    <row r="103" spans="1:68" ht="15" customHeight="1" x14ac:dyDescent="0.25">
      <c r="A103" s="59" t="s">
        <v>665</v>
      </c>
      <c r="B103" s="3">
        <v>80</v>
      </c>
      <c r="C103" s="4">
        <v>5</v>
      </c>
      <c r="D103" s="8" t="s">
        <v>81</v>
      </c>
      <c r="E103" s="12" t="s">
        <v>917</v>
      </c>
      <c r="F103" s="92">
        <v>45657</v>
      </c>
      <c r="G103" s="6">
        <v>1387457630539</v>
      </c>
      <c r="H103" s="6">
        <v>289369564347</v>
      </c>
      <c r="I103" s="114">
        <v>53959624808</v>
      </c>
      <c r="J103" s="6">
        <v>78042906984</v>
      </c>
      <c r="K103" s="6">
        <v>108948000000</v>
      </c>
      <c r="L103" s="6">
        <v>48419032555</v>
      </c>
      <c r="M103" s="6">
        <v>1098088066192</v>
      </c>
      <c r="N103" s="6">
        <v>1010652951000</v>
      </c>
      <c r="O103" s="6">
        <v>0</v>
      </c>
      <c r="P103" s="6">
        <v>0</v>
      </c>
      <c r="Q103" s="6">
        <v>88382978000</v>
      </c>
      <c r="R103" s="6">
        <v>0</v>
      </c>
      <c r="S103" s="6">
        <v>242603378000</v>
      </c>
      <c r="T103" s="6">
        <v>450370517000</v>
      </c>
      <c r="U103" s="6">
        <v>229296078000</v>
      </c>
      <c r="V103" s="6">
        <v>87435115192</v>
      </c>
      <c r="W103" s="6">
        <v>85815875192</v>
      </c>
      <c r="X103" s="6">
        <v>1619240000</v>
      </c>
      <c r="Y103" s="6">
        <v>0</v>
      </c>
      <c r="Z103" s="6">
        <v>0</v>
      </c>
      <c r="AA103" s="6">
        <v>0</v>
      </c>
      <c r="AB103" s="6">
        <v>0</v>
      </c>
      <c r="AC103" s="6">
        <v>1477506713550</v>
      </c>
      <c r="AD103" s="6">
        <v>1067084223371</v>
      </c>
      <c r="AE103" s="5">
        <v>555259592007</v>
      </c>
      <c r="AF103" s="6">
        <v>460572121914</v>
      </c>
      <c r="AG103" s="6">
        <v>0</v>
      </c>
      <c r="AH103" s="6">
        <v>0</v>
      </c>
      <c r="AI103" s="6">
        <v>39860433501</v>
      </c>
      <c r="AJ103" s="6">
        <v>11392075949</v>
      </c>
      <c r="AK103" s="6">
        <v>247713886832</v>
      </c>
      <c r="AL103" s="6">
        <v>0</v>
      </c>
      <c r="AM103" s="6">
        <v>50655222574</v>
      </c>
      <c r="AN103" s="6">
        <v>37319058550</v>
      </c>
      <c r="AO103" s="6">
        <v>155965728208</v>
      </c>
      <c r="AP103" s="6">
        <v>3723877500</v>
      </c>
      <c r="AQ103" s="6">
        <v>50000000</v>
      </c>
      <c r="AR103" s="6">
        <v>3047269947</v>
      </c>
      <c r="AS103" s="6">
        <v>3047269947</v>
      </c>
      <c r="AT103" s="6">
        <v>159661333400</v>
      </c>
      <c r="AU103" s="6">
        <v>1980965900</v>
      </c>
      <c r="AV103" s="6">
        <v>157680367500</v>
      </c>
      <c r="AW103" s="127">
        <v>90049083011</v>
      </c>
      <c r="AX103" s="127">
        <v>90049083011</v>
      </c>
      <c r="AY103" s="127">
        <v>0</v>
      </c>
      <c r="AZ103" s="127">
        <v>0</v>
      </c>
      <c r="BA103" s="127">
        <v>0</v>
      </c>
      <c r="BB103" s="127">
        <v>0</v>
      </c>
      <c r="BC103" s="127">
        <v>0</v>
      </c>
      <c r="BD103" s="127">
        <v>0</v>
      </c>
      <c r="BE103" s="127">
        <v>0</v>
      </c>
      <c r="BF103" s="127">
        <v>0</v>
      </c>
      <c r="BG103" s="127">
        <v>0</v>
      </c>
      <c r="BH103" s="127">
        <v>0</v>
      </c>
      <c r="BI103" s="127">
        <v>0</v>
      </c>
      <c r="BJ103" s="128">
        <v>-90049083011</v>
      </c>
      <c r="BK103" s="128">
        <v>90049083011</v>
      </c>
      <c r="BL103" s="87">
        <v>0</v>
      </c>
      <c r="BM103" s="47">
        <v>1</v>
      </c>
      <c r="BN103" s="48">
        <v>0</v>
      </c>
      <c r="BO103" s="49"/>
      <c r="BP103" s="39">
        <v>1</v>
      </c>
    </row>
    <row r="104" spans="1:68" ht="15" customHeight="1" x14ac:dyDescent="0.25">
      <c r="A104" s="59" t="s">
        <v>82</v>
      </c>
      <c r="B104" s="3">
        <v>81</v>
      </c>
      <c r="C104" s="4">
        <v>6</v>
      </c>
      <c r="D104" s="8" t="s">
        <v>82</v>
      </c>
      <c r="E104" s="12" t="s">
        <v>904</v>
      </c>
      <c r="F104" s="92">
        <v>45657.3125</v>
      </c>
      <c r="G104" s="6">
        <v>1698945057743.8</v>
      </c>
      <c r="H104" s="6">
        <v>240280769358.79999</v>
      </c>
      <c r="I104" s="114">
        <v>117671979848</v>
      </c>
      <c r="J104" s="6">
        <v>14592787000</v>
      </c>
      <c r="K104" s="6">
        <v>7240308970</v>
      </c>
      <c r="L104" s="6">
        <v>100775693540.8</v>
      </c>
      <c r="M104" s="6">
        <v>1458664288385</v>
      </c>
      <c r="N104" s="6">
        <v>1289013703994</v>
      </c>
      <c r="O104" s="6">
        <v>0</v>
      </c>
      <c r="P104" s="6">
        <v>0</v>
      </c>
      <c r="Q104" s="6">
        <v>175284694000</v>
      </c>
      <c r="R104" s="6">
        <v>0</v>
      </c>
      <c r="S104" s="6">
        <v>165234173000</v>
      </c>
      <c r="T104" s="6">
        <v>690761073000</v>
      </c>
      <c r="U104" s="6">
        <v>257733763994</v>
      </c>
      <c r="V104" s="6">
        <v>169650584391</v>
      </c>
      <c r="W104" s="6">
        <v>169650584391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1990834378655.999</v>
      </c>
      <c r="AD104" s="6">
        <v>1305966544899.8489</v>
      </c>
      <c r="AE104" s="5">
        <v>709895510739.43896</v>
      </c>
      <c r="AF104" s="6">
        <v>558830588663.40991</v>
      </c>
      <c r="AG104" s="6">
        <v>0</v>
      </c>
      <c r="AH104" s="6">
        <v>0</v>
      </c>
      <c r="AI104" s="6">
        <v>37176445497</v>
      </c>
      <c r="AJ104" s="6">
        <v>64000000</v>
      </c>
      <c r="AK104" s="6">
        <v>390686595479.33002</v>
      </c>
      <c r="AL104" s="6">
        <v>0</v>
      </c>
      <c r="AM104" s="6">
        <v>99589989411</v>
      </c>
      <c r="AN104" s="6">
        <v>52846316718.330002</v>
      </c>
      <c r="AO104" s="6">
        <v>236988309350</v>
      </c>
      <c r="AP104" s="6">
        <v>816280000</v>
      </c>
      <c r="AQ104" s="6">
        <v>445700000</v>
      </c>
      <c r="AR104" s="6">
        <v>8092194291.8199997</v>
      </c>
      <c r="AS104" s="6">
        <v>8092194291.8199997</v>
      </c>
      <c r="AT104" s="6">
        <v>286089043985</v>
      </c>
      <c r="AU104" s="6">
        <v>13226476685</v>
      </c>
      <c r="AV104" s="6">
        <v>272862567300</v>
      </c>
      <c r="AW104" s="127">
        <v>291889320912.20001</v>
      </c>
      <c r="AX104" s="127">
        <v>291889320912.20001</v>
      </c>
      <c r="AY104" s="127">
        <v>0</v>
      </c>
      <c r="AZ104" s="127">
        <v>0</v>
      </c>
      <c r="BA104" s="127">
        <v>0</v>
      </c>
      <c r="BB104" s="127">
        <v>0</v>
      </c>
      <c r="BC104" s="127">
        <v>0</v>
      </c>
      <c r="BD104" s="127">
        <v>0</v>
      </c>
      <c r="BE104" s="127">
        <v>0</v>
      </c>
      <c r="BF104" s="127">
        <v>0</v>
      </c>
      <c r="BG104" s="127">
        <v>0</v>
      </c>
      <c r="BH104" s="127">
        <v>0</v>
      </c>
      <c r="BI104" s="127">
        <v>0</v>
      </c>
      <c r="BJ104" s="128">
        <v>-291889320912.19897</v>
      </c>
      <c r="BK104" s="128">
        <v>291889320912.20001</v>
      </c>
      <c r="BL104" s="87">
        <v>1.03759765625E-3</v>
      </c>
      <c r="BM104" s="47">
        <v>1</v>
      </c>
      <c r="BN104" s="48">
        <v>0</v>
      </c>
      <c r="BO104" s="49"/>
      <c r="BP104" s="39">
        <v>1</v>
      </c>
    </row>
    <row r="105" spans="1:68" ht="15" customHeight="1" x14ac:dyDescent="0.25">
      <c r="A105" s="59" t="s">
        <v>83</v>
      </c>
      <c r="B105" s="3">
        <v>82</v>
      </c>
      <c r="C105" s="4">
        <v>7</v>
      </c>
      <c r="D105" s="8" t="s">
        <v>83</v>
      </c>
      <c r="E105" s="12" t="s">
        <v>898</v>
      </c>
      <c r="F105" s="92">
        <v>45657</v>
      </c>
      <c r="G105" s="6">
        <v>1894684452902</v>
      </c>
      <c r="H105" s="6">
        <v>378998681180</v>
      </c>
      <c r="I105" s="114">
        <v>256031000000</v>
      </c>
      <c r="J105" s="6">
        <v>25545000000</v>
      </c>
      <c r="K105" s="6">
        <v>29000000000</v>
      </c>
      <c r="L105" s="6">
        <v>68422681180</v>
      </c>
      <c r="M105" s="6">
        <v>1515685771722</v>
      </c>
      <c r="N105" s="6">
        <v>1398654521722</v>
      </c>
      <c r="O105" s="6">
        <v>0</v>
      </c>
      <c r="P105" s="6">
        <v>0</v>
      </c>
      <c r="Q105" s="6">
        <v>104623834000</v>
      </c>
      <c r="R105" s="6">
        <v>14411772000</v>
      </c>
      <c r="S105" s="6">
        <v>343318972000</v>
      </c>
      <c r="T105" s="6">
        <v>674371687000</v>
      </c>
      <c r="U105" s="6">
        <v>261928256722</v>
      </c>
      <c r="V105" s="6">
        <v>117031250000</v>
      </c>
      <c r="W105" s="6">
        <v>117031250000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1998684452902</v>
      </c>
      <c r="AD105" s="6">
        <v>1467163757107</v>
      </c>
      <c r="AE105" s="5">
        <v>733546499679</v>
      </c>
      <c r="AF105" s="6">
        <v>681962490047</v>
      </c>
      <c r="AG105" s="6">
        <v>0</v>
      </c>
      <c r="AH105" s="6">
        <v>325000000</v>
      </c>
      <c r="AI105" s="6">
        <v>43006458269</v>
      </c>
      <c r="AJ105" s="6">
        <v>8323309112</v>
      </c>
      <c r="AK105" s="6">
        <v>267592833895</v>
      </c>
      <c r="AL105" s="6">
        <v>5000000000</v>
      </c>
      <c r="AM105" s="6">
        <v>52347136334</v>
      </c>
      <c r="AN105" s="6">
        <v>94609717000</v>
      </c>
      <c r="AO105" s="6">
        <v>99990243437</v>
      </c>
      <c r="AP105" s="6">
        <v>15645737124</v>
      </c>
      <c r="AQ105" s="6">
        <v>0</v>
      </c>
      <c r="AR105" s="6">
        <v>20000000000</v>
      </c>
      <c r="AS105" s="6">
        <v>20000000000</v>
      </c>
      <c r="AT105" s="6">
        <v>243927861900</v>
      </c>
      <c r="AU105" s="6">
        <v>28157600000</v>
      </c>
      <c r="AV105" s="6">
        <v>215770261900</v>
      </c>
      <c r="AW105" s="127">
        <v>104000000000</v>
      </c>
      <c r="AX105" s="127">
        <v>104000000000</v>
      </c>
      <c r="AY105" s="127">
        <v>0</v>
      </c>
      <c r="AZ105" s="127">
        <v>0</v>
      </c>
      <c r="BA105" s="127">
        <v>0</v>
      </c>
      <c r="BB105" s="127">
        <v>0</v>
      </c>
      <c r="BC105" s="127">
        <v>0</v>
      </c>
      <c r="BD105" s="127">
        <v>0</v>
      </c>
      <c r="BE105" s="127">
        <v>0</v>
      </c>
      <c r="BF105" s="127">
        <v>0</v>
      </c>
      <c r="BG105" s="127">
        <v>0</v>
      </c>
      <c r="BH105" s="127">
        <v>0</v>
      </c>
      <c r="BI105" s="127">
        <v>0</v>
      </c>
      <c r="BJ105" s="128">
        <v>-104000000000</v>
      </c>
      <c r="BK105" s="128">
        <v>104000000000</v>
      </c>
      <c r="BL105" s="87">
        <v>0</v>
      </c>
      <c r="BM105" s="47">
        <v>1</v>
      </c>
      <c r="BN105" s="48">
        <v>0</v>
      </c>
      <c r="BO105" s="49"/>
      <c r="BP105" s="39">
        <v>1</v>
      </c>
    </row>
    <row r="106" spans="1:68" ht="15" customHeight="1" x14ac:dyDescent="0.25">
      <c r="A106" s="59" t="s">
        <v>84</v>
      </c>
      <c r="B106" s="3">
        <v>83</v>
      </c>
      <c r="C106" s="4">
        <v>8</v>
      </c>
      <c r="D106" s="8" t="s">
        <v>84</v>
      </c>
      <c r="E106" s="12" t="s">
        <v>890</v>
      </c>
      <c r="F106" s="92" t="s">
        <v>890</v>
      </c>
      <c r="G106" s="6">
        <v>0</v>
      </c>
      <c r="H106" s="6">
        <v>0</v>
      </c>
      <c r="I106" s="114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5">
        <v>0</v>
      </c>
      <c r="AF106" s="6">
        <v>0</v>
      </c>
      <c r="AG106" s="6">
        <v>0</v>
      </c>
      <c r="AH106" s="6">
        <v>0</v>
      </c>
      <c r="AI106" s="6">
        <v>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127">
        <v>0</v>
      </c>
      <c r="AX106" s="127">
        <v>0</v>
      </c>
      <c r="AY106" s="127">
        <v>0</v>
      </c>
      <c r="AZ106" s="127">
        <v>0</v>
      </c>
      <c r="BA106" s="127">
        <v>0</v>
      </c>
      <c r="BB106" s="127">
        <v>0</v>
      </c>
      <c r="BC106" s="127">
        <v>0</v>
      </c>
      <c r="BD106" s="127">
        <v>0</v>
      </c>
      <c r="BE106" s="127">
        <v>0</v>
      </c>
      <c r="BF106" s="127">
        <v>0</v>
      </c>
      <c r="BG106" s="127">
        <v>0</v>
      </c>
      <c r="BH106" s="127">
        <v>0</v>
      </c>
      <c r="BI106" s="127">
        <v>0</v>
      </c>
      <c r="BJ106" s="128">
        <v>0</v>
      </c>
      <c r="BK106" s="128">
        <v>0</v>
      </c>
      <c r="BL106" s="87">
        <v>0</v>
      </c>
      <c r="BM106" s="47">
        <v>0</v>
      </c>
      <c r="BN106" s="48">
        <v>0</v>
      </c>
      <c r="BO106" s="49"/>
      <c r="BP106" s="39">
        <v>0</v>
      </c>
    </row>
    <row r="107" spans="1:68" ht="16.5" customHeight="1" x14ac:dyDescent="0.25">
      <c r="A107" s="59" t="s">
        <v>85</v>
      </c>
      <c r="B107" s="3">
        <v>84</v>
      </c>
      <c r="C107" s="4">
        <v>9</v>
      </c>
      <c r="D107" s="8" t="s">
        <v>85</v>
      </c>
      <c r="E107" s="12" t="s">
        <v>896</v>
      </c>
      <c r="F107" s="92">
        <v>45565</v>
      </c>
      <c r="G107" s="6">
        <v>1550152257180</v>
      </c>
      <c r="H107" s="6">
        <v>183351377154</v>
      </c>
      <c r="I107" s="114">
        <v>85493130154</v>
      </c>
      <c r="J107" s="6">
        <v>11394247000</v>
      </c>
      <c r="K107" s="6">
        <v>9753000000</v>
      </c>
      <c r="L107" s="6">
        <v>76711000000</v>
      </c>
      <c r="M107" s="6">
        <v>1366800880026</v>
      </c>
      <c r="N107" s="6">
        <v>1181115079450</v>
      </c>
      <c r="O107" s="6">
        <v>0</v>
      </c>
      <c r="P107" s="6">
        <v>0</v>
      </c>
      <c r="Q107" s="6">
        <v>0</v>
      </c>
      <c r="R107" s="6">
        <v>0</v>
      </c>
      <c r="S107" s="6">
        <v>280300808450</v>
      </c>
      <c r="T107" s="6">
        <v>900814271000</v>
      </c>
      <c r="U107" s="6">
        <v>0</v>
      </c>
      <c r="V107" s="6">
        <v>185685800576</v>
      </c>
      <c r="W107" s="6">
        <v>185685800576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1576009952062</v>
      </c>
      <c r="AD107" s="6">
        <v>1216221889412</v>
      </c>
      <c r="AE107" s="5">
        <v>776517756623</v>
      </c>
      <c r="AF107" s="6">
        <v>427840928989</v>
      </c>
      <c r="AG107" s="6">
        <v>0</v>
      </c>
      <c r="AH107" s="6">
        <v>0</v>
      </c>
      <c r="AI107" s="6">
        <v>11396953800</v>
      </c>
      <c r="AJ107" s="6">
        <v>466250000</v>
      </c>
      <c r="AK107" s="6">
        <v>195630218990</v>
      </c>
      <c r="AL107" s="6">
        <v>0</v>
      </c>
      <c r="AM107" s="6">
        <v>25549053321</v>
      </c>
      <c r="AN107" s="6">
        <v>32198080149</v>
      </c>
      <c r="AO107" s="6">
        <v>136541773750</v>
      </c>
      <c r="AP107" s="6">
        <v>1055511770</v>
      </c>
      <c r="AQ107" s="6">
        <v>285800000</v>
      </c>
      <c r="AR107" s="6">
        <v>36357598000</v>
      </c>
      <c r="AS107" s="6">
        <v>36357598000</v>
      </c>
      <c r="AT107" s="6">
        <v>127800245660</v>
      </c>
      <c r="AU107" s="6">
        <v>9688737715</v>
      </c>
      <c r="AV107" s="6">
        <v>118111507945</v>
      </c>
      <c r="AW107" s="127">
        <v>25857694882</v>
      </c>
      <c r="AX107" s="127">
        <v>25857694882</v>
      </c>
      <c r="AY107" s="127">
        <v>0</v>
      </c>
      <c r="AZ107" s="127">
        <v>0</v>
      </c>
      <c r="BA107" s="127">
        <v>0</v>
      </c>
      <c r="BB107" s="127">
        <v>0</v>
      </c>
      <c r="BC107" s="127">
        <v>0</v>
      </c>
      <c r="BD107" s="127">
        <v>0</v>
      </c>
      <c r="BE107" s="127">
        <v>0</v>
      </c>
      <c r="BF107" s="127">
        <v>0</v>
      </c>
      <c r="BG107" s="127">
        <v>0</v>
      </c>
      <c r="BH107" s="127">
        <v>0</v>
      </c>
      <c r="BI107" s="127">
        <v>0</v>
      </c>
      <c r="BJ107" s="128">
        <v>-25857694882</v>
      </c>
      <c r="BK107" s="128">
        <v>25857694882</v>
      </c>
      <c r="BL107" s="87">
        <v>0</v>
      </c>
      <c r="BM107" s="47">
        <v>1</v>
      </c>
      <c r="BN107" s="48">
        <v>0</v>
      </c>
      <c r="BO107" s="49"/>
      <c r="BP107" s="39">
        <v>1</v>
      </c>
    </row>
    <row r="108" spans="1:68" ht="15" customHeight="1" x14ac:dyDescent="0.25">
      <c r="A108" s="59" t="s">
        <v>86</v>
      </c>
      <c r="B108" s="3">
        <v>85</v>
      </c>
      <c r="C108" s="4">
        <v>10</v>
      </c>
      <c r="D108" s="8" t="s">
        <v>86</v>
      </c>
      <c r="E108" s="12" t="s">
        <v>895</v>
      </c>
      <c r="F108" s="92">
        <v>45657.809027777781</v>
      </c>
      <c r="G108" s="6">
        <v>2952720414987.2803</v>
      </c>
      <c r="H108" s="6">
        <v>531634577818</v>
      </c>
      <c r="I108" s="114">
        <v>227430000000</v>
      </c>
      <c r="J108" s="6">
        <v>101108459992</v>
      </c>
      <c r="K108" s="6">
        <v>188668717826</v>
      </c>
      <c r="L108" s="6">
        <v>14427400000</v>
      </c>
      <c r="M108" s="6">
        <v>2421085837169.2803</v>
      </c>
      <c r="N108" s="6">
        <v>2283585837169.2803</v>
      </c>
      <c r="O108" s="6">
        <v>0</v>
      </c>
      <c r="P108" s="6">
        <v>0</v>
      </c>
      <c r="Q108" s="6">
        <v>116379240000</v>
      </c>
      <c r="R108" s="6">
        <v>15172751000</v>
      </c>
      <c r="S108" s="6">
        <v>1357697114918.28</v>
      </c>
      <c r="T108" s="6">
        <v>507374336000</v>
      </c>
      <c r="U108" s="6">
        <v>286962395251</v>
      </c>
      <c r="V108" s="6">
        <v>137500000000</v>
      </c>
      <c r="W108" s="6">
        <v>137500000000</v>
      </c>
      <c r="X108" s="6">
        <v>0</v>
      </c>
      <c r="Y108" s="6">
        <v>0</v>
      </c>
      <c r="Z108" s="6">
        <v>0</v>
      </c>
      <c r="AA108" s="6">
        <v>0</v>
      </c>
      <c r="AB108" s="6">
        <v>0</v>
      </c>
      <c r="AC108" s="6">
        <v>3131787206963.4399</v>
      </c>
      <c r="AD108" s="6">
        <v>2321676774890.4399</v>
      </c>
      <c r="AE108" s="5">
        <v>1092239449244.2</v>
      </c>
      <c r="AF108" s="6">
        <v>1134760510046.24</v>
      </c>
      <c r="AG108" s="6">
        <v>0</v>
      </c>
      <c r="AH108" s="6">
        <v>768000000</v>
      </c>
      <c r="AI108" s="6">
        <v>89331935600</v>
      </c>
      <c r="AJ108" s="6">
        <v>4576880000</v>
      </c>
      <c r="AK108" s="6">
        <v>524208704773</v>
      </c>
      <c r="AL108" s="6">
        <v>3750000000</v>
      </c>
      <c r="AM108" s="6">
        <v>82321960074</v>
      </c>
      <c r="AN108" s="6">
        <v>115164435819</v>
      </c>
      <c r="AO108" s="6">
        <v>314246104734</v>
      </c>
      <c r="AP108" s="6">
        <v>8726204146</v>
      </c>
      <c r="AQ108" s="6">
        <v>0</v>
      </c>
      <c r="AR108" s="6">
        <v>4960700000</v>
      </c>
      <c r="AS108" s="6">
        <v>4960700000</v>
      </c>
      <c r="AT108" s="6">
        <v>280941027300</v>
      </c>
      <c r="AU108" s="6">
        <v>25121193000</v>
      </c>
      <c r="AV108" s="6">
        <v>255819834300</v>
      </c>
      <c r="AW108" s="127">
        <v>239674574884.20001</v>
      </c>
      <c r="AX108" s="127">
        <v>239674574884.20001</v>
      </c>
      <c r="AY108" s="127">
        <v>0</v>
      </c>
      <c r="AZ108" s="127">
        <v>0</v>
      </c>
      <c r="BA108" s="127">
        <v>0</v>
      </c>
      <c r="BB108" s="127">
        <v>0</v>
      </c>
      <c r="BC108" s="127">
        <v>0</v>
      </c>
      <c r="BD108" s="127">
        <v>0</v>
      </c>
      <c r="BE108" s="127">
        <v>0</v>
      </c>
      <c r="BF108" s="127">
        <v>0</v>
      </c>
      <c r="BG108" s="127">
        <v>0</v>
      </c>
      <c r="BH108" s="127">
        <v>0</v>
      </c>
      <c r="BI108" s="127">
        <v>0</v>
      </c>
      <c r="BJ108" s="128">
        <v>-179066791976.15967</v>
      </c>
      <c r="BK108" s="128">
        <v>239674574884.20001</v>
      </c>
      <c r="BL108" s="87">
        <v>60607782908.040344</v>
      </c>
      <c r="BM108" s="47">
        <v>1</v>
      </c>
      <c r="BN108" s="48">
        <v>0</v>
      </c>
      <c r="BO108" s="49"/>
      <c r="BP108" s="39">
        <v>1</v>
      </c>
    </row>
    <row r="109" spans="1:68" ht="15" customHeight="1" x14ac:dyDescent="0.25">
      <c r="A109" s="59" t="s">
        <v>87</v>
      </c>
      <c r="B109" s="3">
        <v>86</v>
      </c>
      <c r="C109" s="4">
        <v>11</v>
      </c>
      <c r="D109" s="8" t="s">
        <v>87</v>
      </c>
      <c r="E109" s="12" t="s">
        <v>902</v>
      </c>
      <c r="F109" s="92">
        <v>45524.714583333334</v>
      </c>
      <c r="G109" s="6">
        <v>1107441638076.4199</v>
      </c>
      <c r="H109" s="6">
        <v>887477362868.42004</v>
      </c>
      <c r="I109" s="114">
        <v>603875672148</v>
      </c>
      <c r="J109" s="6">
        <v>62269865000</v>
      </c>
      <c r="K109" s="6">
        <v>9324780065.4200001</v>
      </c>
      <c r="L109" s="6">
        <v>212007045655</v>
      </c>
      <c r="M109" s="6">
        <v>219964275208</v>
      </c>
      <c r="N109" s="6">
        <v>14800000000</v>
      </c>
      <c r="O109" s="6">
        <v>0</v>
      </c>
      <c r="P109" s="6">
        <v>0</v>
      </c>
      <c r="Q109" s="6">
        <v>0</v>
      </c>
      <c r="R109" s="6">
        <v>14800000000</v>
      </c>
      <c r="S109" s="6">
        <v>0</v>
      </c>
      <c r="T109" s="6">
        <v>0</v>
      </c>
      <c r="U109" s="6">
        <v>0</v>
      </c>
      <c r="V109" s="6">
        <v>205164275208</v>
      </c>
      <c r="W109" s="6">
        <v>205164275208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2100002593458</v>
      </c>
      <c r="AD109" s="6">
        <v>1597036500669.9399</v>
      </c>
      <c r="AE109" s="5">
        <v>849183440299.95996</v>
      </c>
      <c r="AF109" s="6">
        <v>667380773021.97998</v>
      </c>
      <c r="AG109" s="6">
        <v>0</v>
      </c>
      <c r="AH109" s="6">
        <v>0</v>
      </c>
      <c r="AI109" s="6">
        <v>69756287348</v>
      </c>
      <c r="AJ109" s="6">
        <v>10716000000</v>
      </c>
      <c r="AK109" s="6">
        <v>474694017018.04999</v>
      </c>
      <c r="AL109" s="6">
        <v>22779172</v>
      </c>
      <c r="AM109" s="6">
        <v>62962476822</v>
      </c>
      <c r="AN109" s="6">
        <v>150852657609</v>
      </c>
      <c r="AO109" s="6">
        <v>260491103415.04999</v>
      </c>
      <c r="AP109" s="6">
        <v>0</v>
      </c>
      <c r="AQ109" s="6">
        <v>365000000</v>
      </c>
      <c r="AR109" s="6">
        <v>28272075770.009998</v>
      </c>
      <c r="AS109" s="6">
        <v>28272075770.009998</v>
      </c>
      <c r="AT109" s="6">
        <v>0</v>
      </c>
      <c r="AU109" s="6">
        <v>0</v>
      </c>
      <c r="AV109" s="6">
        <v>0</v>
      </c>
      <c r="AW109" s="127">
        <v>21000025934.580002</v>
      </c>
      <c r="AX109" s="127">
        <v>21000025934.580002</v>
      </c>
      <c r="AY109" s="127">
        <v>0</v>
      </c>
      <c r="AZ109" s="127">
        <v>0</v>
      </c>
      <c r="BA109" s="127">
        <v>0</v>
      </c>
      <c r="BB109" s="127">
        <v>0</v>
      </c>
      <c r="BC109" s="127">
        <v>0</v>
      </c>
      <c r="BD109" s="127">
        <v>0</v>
      </c>
      <c r="BE109" s="127">
        <v>0</v>
      </c>
      <c r="BF109" s="127">
        <v>0</v>
      </c>
      <c r="BG109" s="127">
        <v>0</v>
      </c>
      <c r="BH109" s="127">
        <v>0</v>
      </c>
      <c r="BI109" s="127">
        <v>0</v>
      </c>
      <c r="BJ109" s="128">
        <v>-992560955381.58008</v>
      </c>
      <c r="BK109" s="128">
        <v>21000025934.580002</v>
      </c>
      <c r="BL109" s="87">
        <v>-971560929447.00012</v>
      </c>
      <c r="BM109" s="47">
        <v>1</v>
      </c>
      <c r="BN109" s="48">
        <v>0</v>
      </c>
      <c r="BO109" s="49"/>
      <c r="BP109" s="39">
        <v>1</v>
      </c>
    </row>
    <row r="110" spans="1:68" ht="15" customHeight="1" x14ac:dyDescent="0.25">
      <c r="A110" s="59" t="s">
        <v>88</v>
      </c>
      <c r="B110" s="3">
        <v>87</v>
      </c>
      <c r="C110" s="4">
        <v>12</v>
      </c>
      <c r="D110" s="8" t="s">
        <v>88</v>
      </c>
      <c r="E110" s="12" t="s">
        <v>904</v>
      </c>
      <c r="F110" s="92">
        <v>45656.615972222222</v>
      </c>
      <c r="G110" s="6">
        <v>3211474180728</v>
      </c>
      <c r="H110" s="6">
        <v>1327479175919</v>
      </c>
      <c r="I110" s="114">
        <v>1185812074991</v>
      </c>
      <c r="J110" s="6">
        <v>49522865450</v>
      </c>
      <c r="K110" s="6">
        <v>6220098957</v>
      </c>
      <c r="L110" s="6">
        <v>85924136521</v>
      </c>
      <c r="M110" s="6">
        <v>1883995004809</v>
      </c>
      <c r="N110" s="6">
        <v>1728462518000</v>
      </c>
      <c r="O110" s="6">
        <v>0</v>
      </c>
      <c r="P110" s="6">
        <v>0</v>
      </c>
      <c r="Q110" s="6">
        <v>0</v>
      </c>
      <c r="R110" s="6">
        <v>15652677000</v>
      </c>
      <c r="S110" s="6">
        <v>269060224000</v>
      </c>
      <c r="T110" s="6">
        <v>1049903440000</v>
      </c>
      <c r="U110" s="6">
        <v>393846177000</v>
      </c>
      <c r="V110" s="6">
        <v>155532486809</v>
      </c>
      <c r="W110" s="6">
        <v>155532486809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3191474180728</v>
      </c>
      <c r="AD110" s="6">
        <v>2744413244039</v>
      </c>
      <c r="AE110" s="5">
        <v>1221093272226</v>
      </c>
      <c r="AF110" s="6">
        <v>1473292126991</v>
      </c>
      <c r="AG110" s="6">
        <v>0</v>
      </c>
      <c r="AH110" s="6">
        <v>1445015146</v>
      </c>
      <c r="AI110" s="6">
        <v>48582829676</v>
      </c>
      <c r="AJ110" s="6">
        <v>0</v>
      </c>
      <c r="AK110" s="6">
        <v>377060936689</v>
      </c>
      <c r="AL110" s="6">
        <v>5507659342</v>
      </c>
      <c r="AM110" s="6">
        <v>100563538587</v>
      </c>
      <c r="AN110" s="6">
        <v>65802273451</v>
      </c>
      <c r="AO110" s="6">
        <v>194994205790</v>
      </c>
      <c r="AP110" s="6">
        <v>9650392959</v>
      </c>
      <c r="AQ110" s="6">
        <v>542866560</v>
      </c>
      <c r="AR110" s="6">
        <v>70000000000</v>
      </c>
      <c r="AS110" s="6">
        <v>70000000000</v>
      </c>
      <c r="AT110" s="6">
        <v>0</v>
      </c>
      <c r="AU110" s="6">
        <v>0</v>
      </c>
      <c r="AV110" s="6">
        <v>0</v>
      </c>
      <c r="AW110" s="127">
        <v>0</v>
      </c>
      <c r="AX110" s="127">
        <v>0</v>
      </c>
      <c r="AY110" s="127">
        <v>0</v>
      </c>
      <c r="AZ110" s="127">
        <v>0</v>
      </c>
      <c r="BA110" s="127">
        <v>0</v>
      </c>
      <c r="BB110" s="127">
        <v>0</v>
      </c>
      <c r="BC110" s="127">
        <v>0</v>
      </c>
      <c r="BD110" s="127">
        <v>20000000000</v>
      </c>
      <c r="BE110" s="127">
        <v>0</v>
      </c>
      <c r="BF110" s="127">
        <v>20000000000</v>
      </c>
      <c r="BG110" s="127">
        <v>0</v>
      </c>
      <c r="BH110" s="127">
        <v>0</v>
      </c>
      <c r="BI110" s="127">
        <v>0</v>
      </c>
      <c r="BJ110" s="128">
        <v>20000000000</v>
      </c>
      <c r="BK110" s="128">
        <v>-20000000000</v>
      </c>
      <c r="BL110" s="87">
        <v>0</v>
      </c>
      <c r="BM110" s="47">
        <v>1</v>
      </c>
      <c r="BN110" s="48">
        <v>0</v>
      </c>
      <c r="BO110" s="49"/>
      <c r="BP110" s="39">
        <v>1</v>
      </c>
    </row>
    <row r="111" spans="1:68" ht="15" customHeight="1" x14ac:dyDescent="0.25">
      <c r="B111" s="13" t="s">
        <v>560</v>
      </c>
      <c r="C111" s="14" t="s">
        <v>560</v>
      </c>
      <c r="D111" s="15" t="s">
        <v>561</v>
      </c>
      <c r="E111" s="16"/>
      <c r="F111" s="93"/>
      <c r="G111" s="115">
        <v>19369969315932.383</v>
      </c>
      <c r="H111" s="115">
        <v>3384206264515.1001</v>
      </c>
      <c r="I111" s="115">
        <v>1510821646887</v>
      </c>
      <c r="J111" s="115">
        <v>678511651345.19995</v>
      </c>
      <c r="K111" s="115">
        <v>763191010179</v>
      </c>
      <c r="L111" s="115">
        <v>431681956103.90002</v>
      </c>
      <c r="M111" s="115">
        <v>15961058594224.281</v>
      </c>
      <c r="N111" s="115">
        <v>14799998980335.281</v>
      </c>
      <c r="O111" s="115">
        <v>0</v>
      </c>
      <c r="P111" s="115">
        <v>0</v>
      </c>
      <c r="Q111" s="115">
        <v>1056097411000</v>
      </c>
      <c r="R111" s="115">
        <v>58873004000</v>
      </c>
      <c r="S111" s="115">
        <v>5261664834368.2803</v>
      </c>
      <c r="T111" s="115">
        <v>6600325039000</v>
      </c>
      <c r="U111" s="115">
        <v>1823038691967</v>
      </c>
      <c r="V111" s="115">
        <v>1161059613889</v>
      </c>
      <c r="W111" s="115">
        <v>1159440373889</v>
      </c>
      <c r="X111" s="115">
        <v>1619240000</v>
      </c>
      <c r="Y111" s="115">
        <v>24704457193</v>
      </c>
      <c r="Z111" s="115">
        <v>0</v>
      </c>
      <c r="AA111" s="115">
        <v>0</v>
      </c>
      <c r="AB111" s="115">
        <v>24704457193</v>
      </c>
      <c r="AC111" s="115">
        <v>20485513006828.418</v>
      </c>
      <c r="AD111" s="115">
        <v>15266860787079.158</v>
      </c>
      <c r="AE111" s="115">
        <v>8316743522942.1377</v>
      </c>
      <c r="AF111" s="115">
        <v>6463085797768.0205</v>
      </c>
      <c r="AG111" s="115">
        <v>0</v>
      </c>
      <c r="AH111" s="115">
        <v>13156135841</v>
      </c>
      <c r="AI111" s="115">
        <v>417632505467</v>
      </c>
      <c r="AJ111" s="115">
        <v>56242825061</v>
      </c>
      <c r="AK111" s="115">
        <v>2625368485053.8101</v>
      </c>
      <c r="AL111" s="115">
        <v>11224000000</v>
      </c>
      <c r="AM111" s="115">
        <v>536256700396.67999</v>
      </c>
      <c r="AN111" s="115">
        <v>587877558037.33008</v>
      </c>
      <c r="AO111" s="115">
        <v>1403979410209.8</v>
      </c>
      <c r="AP111" s="115">
        <v>84181316410</v>
      </c>
      <c r="AQ111" s="115">
        <v>1849500000</v>
      </c>
      <c r="AR111" s="115">
        <v>144549993006.45001</v>
      </c>
      <c r="AS111" s="115">
        <v>144549993006.45001</v>
      </c>
      <c r="AT111" s="115">
        <v>2448733741689</v>
      </c>
      <c r="AU111" s="115">
        <v>138102520312</v>
      </c>
      <c r="AV111" s="115">
        <v>2310631221377</v>
      </c>
      <c r="AW111" s="115">
        <v>1226151473804.0798</v>
      </c>
      <c r="AX111" s="115">
        <v>1224951473804.0798</v>
      </c>
      <c r="AY111" s="115">
        <v>0</v>
      </c>
      <c r="AZ111" s="115">
        <v>0</v>
      </c>
      <c r="BA111" s="115">
        <v>0</v>
      </c>
      <c r="BB111" s="115">
        <v>1200000000</v>
      </c>
      <c r="BC111" s="115">
        <v>0</v>
      </c>
      <c r="BD111" s="115">
        <v>50000000000</v>
      </c>
      <c r="BE111" s="115">
        <v>0</v>
      </c>
      <c r="BF111" s="115">
        <v>50000000000</v>
      </c>
      <c r="BG111" s="115">
        <v>0</v>
      </c>
      <c r="BH111" s="115">
        <v>0</v>
      </c>
      <c r="BI111" s="115">
        <v>0</v>
      </c>
      <c r="BJ111" s="88">
        <v>-1115543690896.0371</v>
      </c>
      <c r="BK111" s="88">
        <v>1176151473804.0801</v>
      </c>
      <c r="BL111" s="88">
        <v>60607782908.042908</v>
      </c>
      <c r="BM111" s="47">
        <v>9</v>
      </c>
      <c r="BN111" s="47">
        <v>0</v>
      </c>
      <c r="BO111" s="47"/>
    </row>
    <row r="112" spans="1:68" ht="15" customHeight="1" x14ac:dyDescent="0.25">
      <c r="B112" s="13" t="s">
        <v>562</v>
      </c>
      <c r="C112" s="14" t="s">
        <v>562</v>
      </c>
      <c r="D112" s="15" t="s">
        <v>563</v>
      </c>
      <c r="E112" s="16"/>
      <c r="F112" s="93"/>
      <c r="G112" s="115">
        <v>4318915818804.4199</v>
      </c>
      <c r="H112" s="115">
        <v>2214956538787.4199</v>
      </c>
      <c r="I112" s="115">
        <v>1789687747139</v>
      </c>
      <c r="J112" s="115">
        <v>111792730450</v>
      </c>
      <c r="K112" s="115">
        <v>15544879022.42</v>
      </c>
      <c r="L112" s="115">
        <v>297931182176</v>
      </c>
      <c r="M112" s="115">
        <v>2103959280017</v>
      </c>
      <c r="N112" s="115">
        <v>1743262518000</v>
      </c>
      <c r="O112" s="115">
        <v>0</v>
      </c>
      <c r="P112" s="115">
        <v>0</v>
      </c>
      <c r="Q112" s="115">
        <v>0</v>
      </c>
      <c r="R112" s="115">
        <v>30452677000</v>
      </c>
      <c r="S112" s="115">
        <v>269060224000</v>
      </c>
      <c r="T112" s="115">
        <v>1049903440000</v>
      </c>
      <c r="U112" s="115">
        <v>393846177000</v>
      </c>
      <c r="V112" s="115">
        <v>360696762017</v>
      </c>
      <c r="W112" s="115">
        <v>360696762017</v>
      </c>
      <c r="X112" s="115">
        <v>0</v>
      </c>
      <c r="Y112" s="115">
        <v>0</v>
      </c>
      <c r="Z112" s="115">
        <v>0</v>
      </c>
      <c r="AA112" s="115">
        <v>0</v>
      </c>
      <c r="AB112" s="115">
        <v>0</v>
      </c>
      <c r="AC112" s="115">
        <v>5291476774186</v>
      </c>
      <c r="AD112" s="115">
        <v>4341449744708.9399</v>
      </c>
      <c r="AE112" s="115">
        <v>2070276712525.96</v>
      </c>
      <c r="AF112" s="115">
        <v>2140672900012.98</v>
      </c>
      <c r="AG112" s="115">
        <v>0</v>
      </c>
      <c r="AH112" s="115">
        <v>1445015146</v>
      </c>
      <c r="AI112" s="115">
        <v>118339117024</v>
      </c>
      <c r="AJ112" s="115">
        <v>10716000000</v>
      </c>
      <c r="AK112" s="115">
        <v>851754953707.05005</v>
      </c>
      <c r="AL112" s="115">
        <v>5530438514</v>
      </c>
      <c r="AM112" s="115">
        <v>163526015409</v>
      </c>
      <c r="AN112" s="115">
        <v>216654931060</v>
      </c>
      <c r="AO112" s="115">
        <v>455485309205.04999</v>
      </c>
      <c r="AP112" s="115">
        <v>9650392959</v>
      </c>
      <c r="AQ112" s="115">
        <v>907866560</v>
      </c>
      <c r="AR112" s="115">
        <v>98272075770.009995</v>
      </c>
      <c r="AS112" s="115">
        <v>98272075770.009995</v>
      </c>
      <c r="AT112" s="115">
        <v>0</v>
      </c>
      <c r="AU112" s="115">
        <v>0</v>
      </c>
      <c r="AV112" s="115">
        <v>0</v>
      </c>
      <c r="AW112" s="115">
        <v>21000025934.580002</v>
      </c>
      <c r="AX112" s="115">
        <v>21000025934.580002</v>
      </c>
      <c r="AY112" s="115">
        <v>0</v>
      </c>
      <c r="AZ112" s="115">
        <v>0</v>
      </c>
      <c r="BA112" s="115">
        <v>0</v>
      </c>
      <c r="BB112" s="115">
        <v>0</v>
      </c>
      <c r="BC112" s="115">
        <v>0</v>
      </c>
      <c r="BD112" s="115">
        <v>20000000000</v>
      </c>
      <c r="BE112" s="115">
        <v>0</v>
      </c>
      <c r="BF112" s="115">
        <v>20000000000</v>
      </c>
      <c r="BG112" s="115">
        <v>0</v>
      </c>
      <c r="BH112" s="115">
        <v>0</v>
      </c>
      <c r="BI112" s="115">
        <v>0</v>
      </c>
      <c r="BJ112" s="88">
        <v>-972560955381.58008</v>
      </c>
      <c r="BK112" s="88">
        <v>1000025934.5800018</v>
      </c>
      <c r="BL112" s="88">
        <v>-971560929447.00012</v>
      </c>
      <c r="BM112" s="47">
        <v>2</v>
      </c>
      <c r="BN112" s="47">
        <v>0</v>
      </c>
      <c r="BO112" s="47"/>
    </row>
    <row r="113" spans="1:68" ht="15" customHeight="1" x14ac:dyDescent="0.25">
      <c r="B113" s="13" t="s">
        <v>564</v>
      </c>
      <c r="C113" s="14" t="s">
        <v>564</v>
      </c>
      <c r="D113" s="15" t="s">
        <v>572</v>
      </c>
      <c r="E113" s="16"/>
      <c r="F113" s="93"/>
      <c r="G113" s="115">
        <v>23688885134736.805</v>
      </c>
      <c r="H113" s="115">
        <v>5599162803302.5195</v>
      </c>
      <c r="I113" s="115">
        <v>3300509394026</v>
      </c>
      <c r="J113" s="115">
        <v>790304381795.19995</v>
      </c>
      <c r="K113" s="115">
        <v>778735889201.42004</v>
      </c>
      <c r="L113" s="115">
        <v>729613138279.90002</v>
      </c>
      <c r="M113" s="115">
        <v>18065017874241.281</v>
      </c>
      <c r="N113" s="115">
        <v>16543261498335.281</v>
      </c>
      <c r="O113" s="115">
        <v>0</v>
      </c>
      <c r="P113" s="115">
        <v>0</v>
      </c>
      <c r="Q113" s="115">
        <v>1056097411000</v>
      </c>
      <c r="R113" s="115">
        <v>89325681000</v>
      </c>
      <c r="S113" s="115">
        <v>5530725058368.2803</v>
      </c>
      <c r="T113" s="115">
        <v>7650228479000</v>
      </c>
      <c r="U113" s="115">
        <v>2216884868967</v>
      </c>
      <c r="V113" s="115">
        <v>1521756375906</v>
      </c>
      <c r="W113" s="115">
        <v>1520137135906</v>
      </c>
      <c r="X113" s="115">
        <v>1619240000</v>
      </c>
      <c r="Y113" s="115">
        <v>24704457193</v>
      </c>
      <c r="Z113" s="115">
        <v>0</v>
      </c>
      <c r="AA113" s="115">
        <v>0</v>
      </c>
      <c r="AB113" s="115">
        <v>24704457193</v>
      </c>
      <c r="AC113" s="115">
        <v>25776989781014.418</v>
      </c>
      <c r="AD113" s="115">
        <v>19608310531788.098</v>
      </c>
      <c r="AE113" s="115">
        <v>10387020235468.098</v>
      </c>
      <c r="AF113" s="115">
        <v>8603758697781</v>
      </c>
      <c r="AG113" s="115">
        <v>0</v>
      </c>
      <c r="AH113" s="115">
        <v>14601150987</v>
      </c>
      <c r="AI113" s="115">
        <v>535971622491</v>
      </c>
      <c r="AJ113" s="115">
        <v>66958825061</v>
      </c>
      <c r="AK113" s="115">
        <v>3477123438760.8604</v>
      </c>
      <c r="AL113" s="115">
        <v>16754438514</v>
      </c>
      <c r="AM113" s="115">
        <v>699782715805.67993</v>
      </c>
      <c r="AN113" s="115">
        <v>804532489097.33008</v>
      </c>
      <c r="AO113" s="115">
        <v>1859464719414.8501</v>
      </c>
      <c r="AP113" s="115">
        <v>93831709369</v>
      </c>
      <c r="AQ113" s="115">
        <v>2757366560</v>
      </c>
      <c r="AR113" s="115">
        <v>242822068776.46002</v>
      </c>
      <c r="AS113" s="115">
        <v>242822068776.46002</v>
      </c>
      <c r="AT113" s="115">
        <v>2448733741689</v>
      </c>
      <c r="AU113" s="115">
        <v>138102520312</v>
      </c>
      <c r="AV113" s="115">
        <v>2310631221377</v>
      </c>
      <c r="AW113" s="115">
        <v>1247151499738.6599</v>
      </c>
      <c r="AX113" s="115">
        <v>1245951499738.6599</v>
      </c>
      <c r="AY113" s="115">
        <v>0</v>
      </c>
      <c r="AZ113" s="115">
        <v>0</v>
      </c>
      <c r="BA113" s="115">
        <v>0</v>
      </c>
      <c r="BB113" s="115">
        <v>1200000000</v>
      </c>
      <c r="BC113" s="115">
        <v>0</v>
      </c>
      <c r="BD113" s="115">
        <v>70000000000</v>
      </c>
      <c r="BE113" s="115">
        <v>0</v>
      </c>
      <c r="BF113" s="115">
        <v>70000000000</v>
      </c>
      <c r="BG113" s="115">
        <v>0</v>
      </c>
      <c r="BH113" s="115">
        <v>0</v>
      </c>
      <c r="BI113" s="115">
        <v>0</v>
      </c>
      <c r="BJ113" s="88">
        <v>-2088104646277.6172</v>
      </c>
      <c r="BK113" s="88">
        <v>1177151499738.6602</v>
      </c>
      <c r="BL113" s="88">
        <v>-910953146538.95728</v>
      </c>
      <c r="BM113" s="47">
        <v>11</v>
      </c>
      <c r="BN113" s="47">
        <v>0</v>
      </c>
      <c r="BO113" s="47"/>
    </row>
    <row r="114" spans="1:68" ht="15" customHeight="1" x14ac:dyDescent="0.25">
      <c r="B114" s="13" t="s">
        <v>566</v>
      </c>
      <c r="C114" s="14" t="s">
        <v>566</v>
      </c>
      <c r="D114" s="15" t="s">
        <v>573</v>
      </c>
      <c r="E114" s="16"/>
      <c r="F114" s="93"/>
      <c r="G114" s="115">
        <v>33252594271972.805</v>
      </c>
      <c r="H114" s="115">
        <v>10783113264369.52</v>
      </c>
      <c r="I114" s="115">
        <v>7025639031419</v>
      </c>
      <c r="J114" s="115">
        <v>805312489995.19995</v>
      </c>
      <c r="K114" s="115">
        <v>1593862896932.4199</v>
      </c>
      <c r="L114" s="115">
        <v>1358298846022.8999</v>
      </c>
      <c r="M114" s="115">
        <v>22435698510410.281</v>
      </c>
      <c r="N114" s="115">
        <v>20913942134504.281</v>
      </c>
      <c r="O114" s="115">
        <v>0</v>
      </c>
      <c r="P114" s="115">
        <v>0</v>
      </c>
      <c r="Q114" s="115">
        <v>1056097411000</v>
      </c>
      <c r="R114" s="115">
        <v>89325681000</v>
      </c>
      <c r="S114" s="115">
        <v>7039045033537.2803</v>
      </c>
      <c r="T114" s="115">
        <v>9309331267000</v>
      </c>
      <c r="U114" s="115">
        <v>3420142741967</v>
      </c>
      <c r="V114" s="115">
        <v>1521756375906</v>
      </c>
      <c r="W114" s="115">
        <v>1520137135906</v>
      </c>
      <c r="X114" s="115">
        <v>1619240000</v>
      </c>
      <c r="Y114" s="115">
        <v>33782497193</v>
      </c>
      <c r="Z114" s="115">
        <v>9078040000</v>
      </c>
      <c r="AA114" s="115">
        <v>0</v>
      </c>
      <c r="AB114" s="115">
        <v>24704457193</v>
      </c>
      <c r="AC114" s="115">
        <v>35473534511092.422</v>
      </c>
      <c r="AD114" s="115">
        <v>26270086826554.098</v>
      </c>
      <c r="AE114" s="115">
        <v>13347798506136.098</v>
      </c>
      <c r="AF114" s="115">
        <v>11909441158797</v>
      </c>
      <c r="AG114" s="115">
        <v>0</v>
      </c>
      <c r="AH114" s="115">
        <v>14601150987</v>
      </c>
      <c r="AI114" s="115">
        <v>911713450733</v>
      </c>
      <c r="AJ114" s="115">
        <v>86532559901</v>
      </c>
      <c r="AK114" s="115">
        <v>4937760054709.8604</v>
      </c>
      <c r="AL114" s="115">
        <v>25048249864</v>
      </c>
      <c r="AM114" s="115">
        <v>1289260583309.6799</v>
      </c>
      <c r="AN114" s="115">
        <v>1090756383484.3301</v>
      </c>
      <c r="AO114" s="115">
        <v>2373594601468.8501</v>
      </c>
      <c r="AP114" s="115">
        <v>155384907903</v>
      </c>
      <c r="AQ114" s="115">
        <v>3715328680</v>
      </c>
      <c r="AR114" s="115">
        <v>292822068776.46002</v>
      </c>
      <c r="AS114" s="115">
        <v>292822068776.46002</v>
      </c>
      <c r="AT114" s="115">
        <v>3972865561052</v>
      </c>
      <c r="AU114" s="115">
        <v>1428992896175</v>
      </c>
      <c r="AV114" s="115">
        <v>2543872664877</v>
      </c>
      <c r="AW114" s="115">
        <v>1379987092580.6599</v>
      </c>
      <c r="AX114" s="115">
        <v>1378787092580.6599</v>
      </c>
      <c r="AY114" s="115">
        <v>0</v>
      </c>
      <c r="AZ114" s="115">
        <v>0</v>
      </c>
      <c r="BA114" s="115">
        <v>0</v>
      </c>
      <c r="BB114" s="115">
        <v>1200000000</v>
      </c>
      <c r="BC114" s="115">
        <v>0</v>
      </c>
      <c r="BD114" s="115">
        <v>70000000000</v>
      </c>
      <c r="BE114" s="115">
        <v>0</v>
      </c>
      <c r="BF114" s="115">
        <v>70000000000</v>
      </c>
      <c r="BG114" s="115">
        <v>0</v>
      </c>
      <c r="BH114" s="115">
        <v>0</v>
      </c>
      <c r="BI114" s="115">
        <v>0</v>
      </c>
      <c r="BJ114" s="88">
        <v>-2220940239119.6172</v>
      </c>
      <c r="BK114" s="88">
        <v>1309987092580.6602</v>
      </c>
      <c r="BL114" s="88">
        <v>-910953146538.95728</v>
      </c>
      <c r="BM114" s="47">
        <v>11</v>
      </c>
      <c r="BN114" s="47">
        <v>1</v>
      </c>
      <c r="BO114" s="47"/>
    </row>
    <row r="115" spans="1:68" s="141" customFormat="1" ht="15" customHeight="1" x14ac:dyDescent="0.25">
      <c r="A115" s="141" t="s">
        <v>666</v>
      </c>
      <c r="B115" s="9" t="s">
        <v>530</v>
      </c>
      <c r="C115" s="10">
        <v>5</v>
      </c>
      <c r="D115" s="11" t="s">
        <v>89</v>
      </c>
      <c r="E115" s="1" t="s">
        <v>892</v>
      </c>
      <c r="F115" s="142">
        <v>45657</v>
      </c>
      <c r="G115" s="113">
        <v>3918402282363</v>
      </c>
      <c r="H115" s="113">
        <v>1760011907866</v>
      </c>
      <c r="I115" s="113">
        <v>1583783730316</v>
      </c>
      <c r="J115" s="147">
        <v>132122692000</v>
      </c>
      <c r="K115" s="147">
        <v>2650000000</v>
      </c>
      <c r="L115" s="147">
        <v>41455485550</v>
      </c>
      <c r="M115" s="147">
        <v>2157066271997</v>
      </c>
      <c r="N115" s="147">
        <v>2157066271997</v>
      </c>
      <c r="O115" s="147">
        <v>0</v>
      </c>
      <c r="P115" s="147">
        <v>0</v>
      </c>
      <c r="Q115" s="147">
        <v>0</v>
      </c>
      <c r="R115" s="147">
        <v>23236157000</v>
      </c>
      <c r="S115" s="147">
        <v>365389969997</v>
      </c>
      <c r="T115" s="147">
        <v>1212467338000</v>
      </c>
      <c r="U115" s="147">
        <v>555972807000</v>
      </c>
      <c r="V115" s="147">
        <v>0</v>
      </c>
      <c r="W115" s="147">
        <v>0</v>
      </c>
      <c r="X115" s="147">
        <v>0</v>
      </c>
      <c r="Y115" s="147">
        <v>1324102500</v>
      </c>
      <c r="Z115" s="147">
        <v>1324102500</v>
      </c>
      <c r="AA115" s="147">
        <v>0</v>
      </c>
      <c r="AB115" s="147">
        <v>0</v>
      </c>
      <c r="AC115" s="147">
        <v>3918642282362.998</v>
      </c>
      <c r="AD115" s="147">
        <v>2883865776275.8882</v>
      </c>
      <c r="AE115" s="2">
        <v>1386422916813.1689</v>
      </c>
      <c r="AF115" s="147">
        <v>1305728778522.2395</v>
      </c>
      <c r="AG115" s="147">
        <v>0</v>
      </c>
      <c r="AH115" s="147">
        <v>1200000000</v>
      </c>
      <c r="AI115" s="147">
        <v>184827180940.48001</v>
      </c>
      <c r="AJ115" s="147">
        <v>5686900000</v>
      </c>
      <c r="AK115" s="147">
        <v>278074825826.10999</v>
      </c>
      <c r="AL115" s="147">
        <v>1450000000</v>
      </c>
      <c r="AM115" s="147">
        <v>74244400821.110001</v>
      </c>
      <c r="AN115" s="147">
        <v>97874467337</v>
      </c>
      <c r="AO115" s="147">
        <v>87945098163</v>
      </c>
      <c r="AP115" s="147">
        <v>15509839774</v>
      </c>
      <c r="AQ115" s="147">
        <v>1051019731</v>
      </c>
      <c r="AR115" s="147">
        <v>109748000000</v>
      </c>
      <c r="AS115" s="147">
        <v>109748000000</v>
      </c>
      <c r="AT115" s="147">
        <v>646953680261</v>
      </c>
      <c r="AU115" s="147">
        <v>613408180261</v>
      </c>
      <c r="AV115" s="147">
        <v>33545500000</v>
      </c>
      <c r="AW115" s="148">
        <v>5240000000</v>
      </c>
      <c r="AX115" s="148">
        <v>5240000000</v>
      </c>
      <c r="AY115" s="148">
        <v>0</v>
      </c>
      <c r="AZ115" s="148">
        <v>0</v>
      </c>
      <c r="BA115" s="148">
        <v>0</v>
      </c>
      <c r="BB115" s="148">
        <v>0</v>
      </c>
      <c r="BC115" s="148">
        <v>0</v>
      </c>
      <c r="BD115" s="148">
        <v>5000000000</v>
      </c>
      <c r="BE115" s="148">
        <v>0</v>
      </c>
      <c r="BF115" s="148">
        <v>5000000000</v>
      </c>
      <c r="BG115" s="148">
        <v>0</v>
      </c>
      <c r="BH115" s="148">
        <v>0</v>
      </c>
      <c r="BI115" s="148">
        <v>0</v>
      </c>
      <c r="BJ115" s="98">
        <v>-239999999.99804688</v>
      </c>
      <c r="BK115" s="98">
        <v>240000000</v>
      </c>
      <c r="BL115" s="85">
        <v>1.953125E-3</v>
      </c>
      <c r="BM115" s="143">
        <v>1</v>
      </c>
      <c r="BN115" s="144">
        <v>0</v>
      </c>
      <c r="BO115" s="145"/>
      <c r="BP115" s="146">
        <v>1</v>
      </c>
    </row>
    <row r="116" spans="1:68" ht="15" customHeight="1" x14ac:dyDescent="0.25">
      <c r="A116" s="59" t="s">
        <v>90</v>
      </c>
      <c r="B116" s="3">
        <v>88</v>
      </c>
      <c r="C116" s="4">
        <v>1</v>
      </c>
      <c r="D116" s="8" t="s">
        <v>90</v>
      </c>
      <c r="E116" s="12" t="s">
        <v>898</v>
      </c>
      <c r="F116" s="92">
        <v>45657</v>
      </c>
      <c r="G116" s="6">
        <v>1311866799141</v>
      </c>
      <c r="H116" s="6">
        <v>361634807613</v>
      </c>
      <c r="I116" s="114">
        <v>299619346301</v>
      </c>
      <c r="J116" s="6">
        <v>47248027212</v>
      </c>
      <c r="K116" s="6">
        <v>9200000000</v>
      </c>
      <c r="L116" s="6">
        <v>5567434100</v>
      </c>
      <c r="M116" s="6">
        <v>946169101470</v>
      </c>
      <c r="N116" s="6">
        <v>907787241000</v>
      </c>
      <c r="O116" s="6">
        <v>0</v>
      </c>
      <c r="P116" s="6">
        <v>0</v>
      </c>
      <c r="Q116" s="6">
        <v>31325103000</v>
      </c>
      <c r="R116" s="6">
        <v>21302091000</v>
      </c>
      <c r="S116" s="6">
        <v>57707345000</v>
      </c>
      <c r="T116" s="6">
        <v>527224048000</v>
      </c>
      <c r="U116" s="6">
        <v>270228654000</v>
      </c>
      <c r="V116" s="6">
        <v>38381860470</v>
      </c>
      <c r="W116" s="6">
        <v>37249860470</v>
      </c>
      <c r="X116" s="6">
        <v>1132000000</v>
      </c>
      <c r="Y116" s="6">
        <v>4062890058</v>
      </c>
      <c r="Z116" s="6">
        <v>0</v>
      </c>
      <c r="AA116" s="6">
        <v>0</v>
      </c>
      <c r="AB116" s="6">
        <v>4062890058</v>
      </c>
      <c r="AC116" s="6">
        <v>1368840263140.9998</v>
      </c>
      <c r="AD116" s="6">
        <v>1012769579217.3199</v>
      </c>
      <c r="AE116" s="5">
        <v>575271270535</v>
      </c>
      <c r="AF116" s="6">
        <v>382549119526.32007</v>
      </c>
      <c r="AG116" s="6">
        <v>0</v>
      </c>
      <c r="AH116" s="6">
        <v>1147190000</v>
      </c>
      <c r="AI116" s="6">
        <v>42571999155.999901</v>
      </c>
      <c r="AJ116" s="6">
        <v>11230000000</v>
      </c>
      <c r="AK116" s="6">
        <v>215719961724.6799</v>
      </c>
      <c r="AL116" s="6">
        <v>500000000</v>
      </c>
      <c r="AM116" s="6">
        <v>36651474346.630005</v>
      </c>
      <c r="AN116" s="6">
        <v>67813264427.059998</v>
      </c>
      <c r="AO116" s="6">
        <v>108339016370.9899</v>
      </c>
      <c r="AP116" s="6">
        <v>2416206580</v>
      </c>
      <c r="AQ116" s="6">
        <v>0</v>
      </c>
      <c r="AR116" s="6">
        <v>10555367448</v>
      </c>
      <c r="AS116" s="6">
        <v>10555367448</v>
      </c>
      <c r="AT116" s="6">
        <v>129795354751</v>
      </c>
      <c r="AU116" s="6">
        <v>34686737351</v>
      </c>
      <c r="AV116" s="6">
        <v>95108617400</v>
      </c>
      <c r="AW116" s="127">
        <v>56973464000</v>
      </c>
      <c r="AX116" s="127">
        <v>56973464000</v>
      </c>
      <c r="AY116" s="127">
        <v>0</v>
      </c>
      <c r="AZ116" s="127">
        <v>0</v>
      </c>
      <c r="BA116" s="127">
        <v>0</v>
      </c>
      <c r="BB116" s="127">
        <v>0</v>
      </c>
      <c r="BC116" s="127">
        <v>0</v>
      </c>
      <c r="BD116" s="127">
        <v>0</v>
      </c>
      <c r="BE116" s="127">
        <v>0</v>
      </c>
      <c r="BF116" s="127">
        <v>0</v>
      </c>
      <c r="BG116" s="127">
        <v>0</v>
      </c>
      <c r="BH116" s="127">
        <v>0</v>
      </c>
      <c r="BI116" s="127">
        <v>0</v>
      </c>
      <c r="BJ116" s="128">
        <v>-56973463999.999756</v>
      </c>
      <c r="BK116" s="128">
        <v>56973464000</v>
      </c>
      <c r="BL116" s="87">
        <v>2.44140625E-4</v>
      </c>
      <c r="BM116" s="47">
        <v>1</v>
      </c>
      <c r="BN116" s="48">
        <v>0</v>
      </c>
      <c r="BO116" s="49"/>
      <c r="BP116" s="39">
        <v>1</v>
      </c>
    </row>
    <row r="117" spans="1:68" ht="15" customHeight="1" x14ac:dyDescent="0.25">
      <c r="A117" s="59" t="s">
        <v>91</v>
      </c>
      <c r="B117" s="3">
        <v>89</v>
      </c>
      <c r="C117" s="4">
        <v>2</v>
      </c>
      <c r="D117" s="8" t="s">
        <v>91</v>
      </c>
      <c r="E117" s="12" t="s">
        <v>895</v>
      </c>
      <c r="F117" s="92">
        <v>45657</v>
      </c>
      <c r="G117" s="6">
        <v>1325027848635</v>
      </c>
      <c r="H117" s="6">
        <v>409982373291</v>
      </c>
      <c r="I117" s="114">
        <v>305140824291</v>
      </c>
      <c r="J117" s="6">
        <v>99851049000</v>
      </c>
      <c r="K117" s="6">
        <v>3090000000</v>
      </c>
      <c r="L117" s="6">
        <v>1900500000</v>
      </c>
      <c r="M117" s="6">
        <v>915045475344</v>
      </c>
      <c r="N117" s="6">
        <v>830629464000</v>
      </c>
      <c r="O117" s="6">
        <v>0</v>
      </c>
      <c r="P117" s="6">
        <v>0</v>
      </c>
      <c r="Q117" s="6">
        <v>36624884000</v>
      </c>
      <c r="R117" s="6">
        <v>16051813000</v>
      </c>
      <c r="S117" s="6">
        <v>101529744000</v>
      </c>
      <c r="T117" s="6">
        <v>483784277000</v>
      </c>
      <c r="U117" s="6">
        <v>192638746000</v>
      </c>
      <c r="V117" s="6">
        <v>84416011344</v>
      </c>
      <c r="W117" s="6">
        <v>79816011344</v>
      </c>
      <c r="X117" s="6">
        <v>4600000000</v>
      </c>
      <c r="Y117" s="6">
        <v>0</v>
      </c>
      <c r="Z117" s="6">
        <v>0</v>
      </c>
      <c r="AA117" s="6">
        <v>0</v>
      </c>
      <c r="AB117" s="6">
        <v>0</v>
      </c>
      <c r="AC117" s="6">
        <v>1384527848634.9988</v>
      </c>
      <c r="AD117" s="6">
        <v>1101413831223.8486</v>
      </c>
      <c r="AE117" s="5">
        <v>639077683219.71875</v>
      </c>
      <c r="AF117" s="6">
        <v>401447897946.13</v>
      </c>
      <c r="AG117" s="6">
        <v>0</v>
      </c>
      <c r="AH117" s="6">
        <v>300000000</v>
      </c>
      <c r="AI117" s="6">
        <v>60588250058</v>
      </c>
      <c r="AJ117" s="6">
        <v>0</v>
      </c>
      <c r="AK117" s="6">
        <v>171045981890.57001</v>
      </c>
      <c r="AL117" s="6">
        <v>0</v>
      </c>
      <c r="AM117" s="6">
        <v>26445075355</v>
      </c>
      <c r="AN117" s="6">
        <v>47681190108</v>
      </c>
      <c r="AO117" s="6">
        <v>91970388684.570007</v>
      </c>
      <c r="AP117" s="6">
        <v>4426927743</v>
      </c>
      <c r="AQ117" s="6">
        <v>522400000</v>
      </c>
      <c r="AR117" s="6">
        <v>9987745385.5799999</v>
      </c>
      <c r="AS117" s="6">
        <v>9987745385.5799999</v>
      </c>
      <c r="AT117" s="6">
        <v>102080290135</v>
      </c>
      <c r="AU117" s="6">
        <v>2100000000</v>
      </c>
      <c r="AV117" s="6">
        <v>99980290135</v>
      </c>
      <c r="AW117" s="127">
        <v>61000000000</v>
      </c>
      <c r="AX117" s="127">
        <v>61000000000</v>
      </c>
      <c r="AY117" s="127">
        <v>0</v>
      </c>
      <c r="AZ117" s="127">
        <v>0</v>
      </c>
      <c r="BA117" s="127">
        <v>0</v>
      </c>
      <c r="BB117" s="127">
        <v>0</v>
      </c>
      <c r="BC117" s="127">
        <v>0</v>
      </c>
      <c r="BD117" s="127">
        <v>1500000000</v>
      </c>
      <c r="BE117" s="127">
        <v>0</v>
      </c>
      <c r="BF117" s="127">
        <v>1500000000</v>
      </c>
      <c r="BG117" s="127">
        <v>0</v>
      </c>
      <c r="BH117" s="127">
        <v>0</v>
      </c>
      <c r="BI117" s="127">
        <v>0</v>
      </c>
      <c r="BJ117" s="128">
        <v>-59499999999.998779</v>
      </c>
      <c r="BK117" s="128">
        <v>59500000000</v>
      </c>
      <c r="BL117" s="87">
        <v>1.220703125E-3</v>
      </c>
      <c r="BM117" s="47">
        <v>1</v>
      </c>
      <c r="BN117" s="48">
        <v>0</v>
      </c>
      <c r="BO117" s="49"/>
      <c r="BP117" s="39">
        <v>1</v>
      </c>
    </row>
    <row r="118" spans="1:68" ht="15" customHeight="1" x14ac:dyDescent="0.25">
      <c r="A118" s="59" t="s">
        <v>667</v>
      </c>
      <c r="B118" s="3">
        <v>90</v>
      </c>
      <c r="C118" s="4">
        <v>3</v>
      </c>
      <c r="D118" s="8" t="s">
        <v>92</v>
      </c>
      <c r="E118" s="12" t="s">
        <v>889</v>
      </c>
      <c r="F118" s="92">
        <v>45657.999305555553</v>
      </c>
      <c r="G118" s="6">
        <v>882480955551</v>
      </c>
      <c r="H118" s="6">
        <v>53491122423</v>
      </c>
      <c r="I118" s="114">
        <v>25122015531</v>
      </c>
      <c r="J118" s="6">
        <v>6824360000</v>
      </c>
      <c r="K118" s="6">
        <v>1500000000</v>
      </c>
      <c r="L118" s="6">
        <v>20044746892</v>
      </c>
      <c r="M118" s="6">
        <v>828820943352</v>
      </c>
      <c r="N118" s="6">
        <v>786212377100</v>
      </c>
      <c r="O118" s="6">
        <v>0</v>
      </c>
      <c r="P118" s="6">
        <v>0</v>
      </c>
      <c r="Q118" s="6">
        <v>38498598000</v>
      </c>
      <c r="R118" s="6">
        <v>7307880000</v>
      </c>
      <c r="S118" s="6">
        <v>225034315100</v>
      </c>
      <c r="T118" s="6">
        <v>411148179000</v>
      </c>
      <c r="U118" s="6">
        <v>104223405000</v>
      </c>
      <c r="V118" s="6">
        <v>42608566252</v>
      </c>
      <c r="W118" s="6">
        <v>42608566252</v>
      </c>
      <c r="X118" s="6">
        <v>0</v>
      </c>
      <c r="Y118" s="6">
        <v>168889776</v>
      </c>
      <c r="Z118" s="6">
        <v>0</v>
      </c>
      <c r="AA118" s="6">
        <v>0</v>
      </c>
      <c r="AB118" s="6">
        <v>168889776</v>
      </c>
      <c r="AC118" s="6">
        <v>1040859314972.9999</v>
      </c>
      <c r="AD118" s="6">
        <v>784449005089.75989</v>
      </c>
      <c r="AE118" s="5">
        <v>514949159286.14001</v>
      </c>
      <c r="AF118" s="6">
        <v>264260065122.61987</v>
      </c>
      <c r="AG118" s="6">
        <v>0</v>
      </c>
      <c r="AH118" s="6">
        <v>0</v>
      </c>
      <c r="AI118" s="6">
        <v>5091985681</v>
      </c>
      <c r="AJ118" s="6">
        <v>147795000</v>
      </c>
      <c r="AK118" s="6">
        <v>142215982235.71997</v>
      </c>
      <c r="AL118" s="6">
        <v>3808975640</v>
      </c>
      <c r="AM118" s="6">
        <v>25919005881.969997</v>
      </c>
      <c r="AN118" s="6">
        <v>25619649701.739998</v>
      </c>
      <c r="AO118" s="6">
        <v>85907124696.009995</v>
      </c>
      <c r="AP118" s="6">
        <v>924305280</v>
      </c>
      <c r="AQ118" s="6">
        <v>36921036</v>
      </c>
      <c r="AR118" s="6">
        <v>8981012988.5200005</v>
      </c>
      <c r="AS118" s="6">
        <v>8981012988.5200005</v>
      </c>
      <c r="AT118" s="6">
        <v>105213314659</v>
      </c>
      <c r="AU118" s="6">
        <v>3096467249</v>
      </c>
      <c r="AV118" s="6">
        <v>102116847410</v>
      </c>
      <c r="AW118" s="127">
        <v>158378359422</v>
      </c>
      <c r="AX118" s="127">
        <v>157878359422</v>
      </c>
      <c r="AY118" s="127">
        <v>0</v>
      </c>
      <c r="AZ118" s="127">
        <v>0</v>
      </c>
      <c r="BA118" s="127">
        <v>0</v>
      </c>
      <c r="BB118" s="127">
        <v>500000000</v>
      </c>
      <c r="BC118" s="127">
        <v>0</v>
      </c>
      <c r="BD118" s="127">
        <v>0</v>
      </c>
      <c r="BE118" s="127">
        <v>0</v>
      </c>
      <c r="BF118" s="127">
        <v>0</v>
      </c>
      <c r="BG118" s="127">
        <v>0</v>
      </c>
      <c r="BH118" s="127">
        <v>0</v>
      </c>
      <c r="BI118" s="127">
        <v>0</v>
      </c>
      <c r="BJ118" s="128">
        <v>-158378359421.99988</v>
      </c>
      <c r="BK118" s="128">
        <v>158378359422</v>
      </c>
      <c r="BL118" s="87">
        <v>0</v>
      </c>
      <c r="BM118" s="47">
        <v>1</v>
      </c>
      <c r="BN118" s="48">
        <v>0</v>
      </c>
      <c r="BO118" s="49"/>
      <c r="BP118" s="39">
        <v>1</v>
      </c>
    </row>
    <row r="119" spans="1:68" ht="15" customHeight="1" x14ac:dyDescent="0.25">
      <c r="A119" s="59" t="s">
        <v>93</v>
      </c>
      <c r="B119" s="3">
        <v>91</v>
      </c>
      <c r="C119" s="4">
        <v>4</v>
      </c>
      <c r="D119" s="8" t="s">
        <v>93</v>
      </c>
      <c r="E119" s="12" t="s">
        <v>898</v>
      </c>
      <c r="F119" s="92">
        <v>45657.375</v>
      </c>
      <c r="G119" s="6">
        <v>1003209664027</v>
      </c>
      <c r="H119" s="6">
        <v>184968151215</v>
      </c>
      <c r="I119" s="114">
        <v>163062203215</v>
      </c>
      <c r="J119" s="6">
        <v>15730948000</v>
      </c>
      <c r="K119" s="6">
        <v>1450000000</v>
      </c>
      <c r="L119" s="6">
        <v>4725000000</v>
      </c>
      <c r="M119" s="6">
        <v>811805312660</v>
      </c>
      <c r="N119" s="6">
        <v>776031658000</v>
      </c>
      <c r="O119" s="6">
        <v>0</v>
      </c>
      <c r="P119" s="6">
        <v>0</v>
      </c>
      <c r="Q119" s="6">
        <v>59290486000</v>
      </c>
      <c r="R119" s="6">
        <v>7349455000</v>
      </c>
      <c r="S119" s="6">
        <v>46789882000</v>
      </c>
      <c r="T119" s="6">
        <v>511959105000</v>
      </c>
      <c r="U119" s="6">
        <v>150642730000</v>
      </c>
      <c r="V119" s="6">
        <v>35773654660</v>
      </c>
      <c r="W119" s="6">
        <v>35205654660</v>
      </c>
      <c r="X119" s="6">
        <v>568000000</v>
      </c>
      <c r="Y119" s="6">
        <v>6436200152</v>
      </c>
      <c r="Z119" s="6">
        <v>0</v>
      </c>
      <c r="AA119" s="6">
        <v>0</v>
      </c>
      <c r="AB119" s="6">
        <v>6436200152</v>
      </c>
      <c r="AC119" s="6">
        <v>1018209664027</v>
      </c>
      <c r="AD119" s="6">
        <v>741145959429.60999</v>
      </c>
      <c r="AE119" s="5">
        <v>447061591618.14996</v>
      </c>
      <c r="AF119" s="6">
        <v>285023960250.46002</v>
      </c>
      <c r="AG119" s="6">
        <v>0</v>
      </c>
      <c r="AH119" s="6">
        <v>0</v>
      </c>
      <c r="AI119" s="6">
        <v>7736407561</v>
      </c>
      <c r="AJ119" s="6">
        <v>1324000000</v>
      </c>
      <c r="AK119" s="6">
        <v>139536389571.39001</v>
      </c>
      <c r="AL119" s="6">
        <v>848649820</v>
      </c>
      <c r="AM119" s="6">
        <v>16380283632.9</v>
      </c>
      <c r="AN119" s="6">
        <v>46415418657.800003</v>
      </c>
      <c r="AO119" s="6">
        <v>74023341310.690002</v>
      </c>
      <c r="AP119" s="6">
        <v>1470451150</v>
      </c>
      <c r="AQ119" s="6">
        <v>398245000</v>
      </c>
      <c r="AR119" s="6">
        <v>5844731726</v>
      </c>
      <c r="AS119" s="6">
        <v>5844731726</v>
      </c>
      <c r="AT119" s="6">
        <v>131682583300</v>
      </c>
      <c r="AU119" s="6">
        <v>16519315200</v>
      </c>
      <c r="AV119" s="6">
        <v>115163268100</v>
      </c>
      <c r="AW119" s="127">
        <v>15000000000</v>
      </c>
      <c r="AX119" s="127">
        <v>15000000000</v>
      </c>
      <c r="AY119" s="127">
        <v>0</v>
      </c>
      <c r="AZ119" s="127">
        <v>0</v>
      </c>
      <c r="BA119" s="127">
        <v>0</v>
      </c>
      <c r="BB119" s="127">
        <v>0</v>
      </c>
      <c r="BC119" s="127">
        <v>0</v>
      </c>
      <c r="BD119" s="127">
        <v>0</v>
      </c>
      <c r="BE119" s="127">
        <v>0</v>
      </c>
      <c r="BF119" s="127">
        <v>0</v>
      </c>
      <c r="BG119" s="127">
        <v>0</v>
      </c>
      <c r="BH119" s="127">
        <v>0</v>
      </c>
      <c r="BI119" s="127">
        <v>0</v>
      </c>
      <c r="BJ119" s="128">
        <v>-15000000000</v>
      </c>
      <c r="BK119" s="128">
        <v>15000000000</v>
      </c>
      <c r="BL119" s="87">
        <v>0</v>
      </c>
      <c r="BM119" s="47">
        <v>1</v>
      </c>
      <c r="BN119" s="48">
        <v>0</v>
      </c>
      <c r="BO119" s="49"/>
      <c r="BP119" s="39">
        <v>1</v>
      </c>
    </row>
    <row r="120" spans="1:68" ht="15" customHeight="1" x14ac:dyDescent="0.25">
      <c r="A120" s="59" t="s">
        <v>94</v>
      </c>
      <c r="B120" s="3">
        <v>92</v>
      </c>
      <c r="C120" s="4">
        <v>5</v>
      </c>
      <c r="D120" s="8" t="s">
        <v>94</v>
      </c>
      <c r="E120" s="12" t="s">
        <v>887</v>
      </c>
      <c r="F120" s="92">
        <v>45656.921527777777</v>
      </c>
      <c r="G120" s="6">
        <v>1180000000000</v>
      </c>
      <c r="H120" s="6">
        <v>128858636000</v>
      </c>
      <c r="I120" s="114">
        <v>90764750000</v>
      </c>
      <c r="J120" s="6">
        <v>1779660000</v>
      </c>
      <c r="K120" s="6">
        <v>8000000000</v>
      </c>
      <c r="L120" s="6">
        <v>28314226000</v>
      </c>
      <c r="M120" s="6">
        <v>1043414924000</v>
      </c>
      <c r="N120" s="6">
        <v>990121580700</v>
      </c>
      <c r="O120" s="6">
        <v>0</v>
      </c>
      <c r="P120" s="6">
        <v>0</v>
      </c>
      <c r="Q120" s="6">
        <v>52257709000</v>
      </c>
      <c r="R120" s="6">
        <v>13921767000</v>
      </c>
      <c r="S120" s="6">
        <v>320674227700</v>
      </c>
      <c r="T120" s="6">
        <v>444844931000</v>
      </c>
      <c r="U120" s="6">
        <v>158422946000</v>
      </c>
      <c r="V120" s="6">
        <v>53293343300</v>
      </c>
      <c r="W120" s="6">
        <v>53293343300</v>
      </c>
      <c r="X120" s="6">
        <v>0</v>
      </c>
      <c r="Y120" s="6">
        <v>7726440000</v>
      </c>
      <c r="Z120" s="6">
        <v>0</v>
      </c>
      <c r="AA120" s="6">
        <v>0</v>
      </c>
      <c r="AB120" s="6">
        <v>7726440000</v>
      </c>
      <c r="AC120" s="6">
        <v>1250000232000</v>
      </c>
      <c r="AD120" s="6">
        <v>910520715705</v>
      </c>
      <c r="AE120" s="5">
        <v>539768278024</v>
      </c>
      <c r="AF120" s="6">
        <v>335536747837</v>
      </c>
      <c r="AG120" s="6">
        <v>0</v>
      </c>
      <c r="AH120" s="6">
        <v>600000000</v>
      </c>
      <c r="AI120" s="6">
        <v>24630089844</v>
      </c>
      <c r="AJ120" s="6">
        <v>9985600000</v>
      </c>
      <c r="AK120" s="6">
        <v>208858403395</v>
      </c>
      <c r="AL120" s="6">
        <v>1339200000</v>
      </c>
      <c r="AM120" s="6">
        <v>31263983910</v>
      </c>
      <c r="AN120" s="6">
        <v>43199510610</v>
      </c>
      <c r="AO120" s="6">
        <v>132269078875</v>
      </c>
      <c r="AP120" s="6">
        <v>709150000</v>
      </c>
      <c r="AQ120" s="6">
        <v>77480000</v>
      </c>
      <c r="AR120" s="6">
        <v>10000000000</v>
      </c>
      <c r="AS120" s="6">
        <v>10000000000</v>
      </c>
      <c r="AT120" s="6">
        <v>120621112900</v>
      </c>
      <c r="AU120" s="6">
        <v>5432897000</v>
      </c>
      <c r="AV120" s="6">
        <v>115188215900</v>
      </c>
      <c r="AW120" s="127">
        <v>70000232000</v>
      </c>
      <c r="AX120" s="127">
        <v>70000232000</v>
      </c>
      <c r="AY120" s="127">
        <v>0</v>
      </c>
      <c r="AZ120" s="127">
        <v>0</v>
      </c>
      <c r="BA120" s="127">
        <v>0</v>
      </c>
      <c r="BB120" s="127">
        <v>0</v>
      </c>
      <c r="BC120" s="127">
        <v>0</v>
      </c>
      <c r="BD120" s="127">
        <v>0</v>
      </c>
      <c r="BE120" s="127">
        <v>0</v>
      </c>
      <c r="BF120" s="127">
        <v>0</v>
      </c>
      <c r="BG120" s="127">
        <v>0</v>
      </c>
      <c r="BH120" s="127">
        <v>0</v>
      </c>
      <c r="BI120" s="127">
        <v>0</v>
      </c>
      <c r="BJ120" s="128">
        <v>-70000232000</v>
      </c>
      <c r="BK120" s="128">
        <v>70000232000</v>
      </c>
      <c r="BL120" s="87">
        <v>0</v>
      </c>
      <c r="BM120" s="47">
        <v>1</v>
      </c>
      <c r="BN120" s="48">
        <v>0</v>
      </c>
      <c r="BO120" s="49"/>
      <c r="BP120" s="39">
        <v>1</v>
      </c>
    </row>
    <row r="121" spans="1:68" ht="15" customHeight="1" x14ac:dyDescent="0.25">
      <c r="A121" s="59" t="s">
        <v>95</v>
      </c>
      <c r="B121" s="3">
        <v>93</v>
      </c>
      <c r="C121" s="4">
        <v>6</v>
      </c>
      <c r="D121" s="8" t="s">
        <v>95</v>
      </c>
      <c r="E121" s="12" t="s">
        <v>898</v>
      </c>
      <c r="F121" s="92">
        <v>45653.881249999999</v>
      </c>
      <c r="G121" s="6">
        <v>3964666287059</v>
      </c>
      <c r="H121" s="6">
        <v>2129326743459</v>
      </c>
      <c r="I121" s="114">
        <v>1734688747835</v>
      </c>
      <c r="J121" s="6">
        <v>227008584156</v>
      </c>
      <c r="K121" s="6">
        <v>11000000000</v>
      </c>
      <c r="L121" s="6">
        <v>156629411468</v>
      </c>
      <c r="M121" s="6">
        <v>1835339543600</v>
      </c>
      <c r="N121" s="6">
        <v>1608142752000</v>
      </c>
      <c r="O121" s="6">
        <v>0</v>
      </c>
      <c r="P121" s="6">
        <v>0</v>
      </c>
      <c r="Q121" s="6">
        <v>0</v>
      </c>
      <c r="R121" s="6">
        <v>15514202000</v>
      </c>
      <c r="S121" s="6">
        <v>211688058000</v>
      </c>
      <c r="T121" s="6">
        <v>914367956000</v>
      </c>
      <c r="U121" s="6">
        <v>466572536000</v>
      </c>
      <c r="V121" s="6">
        <v>227196791600</v>
      </c>
      <c r="W121" s="6">
        <v>227196791600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4079666287059</v>
      </c>
      <c r="AD121" s="6">
        <v>3270964992287</v>
      </c>
      <c r="AE121" s="5">
        <v>1729630038981</v>
      </c>
      <c r="AF121" s="6">
        <v>1324015978011</v>
      </c>
      <c r="AG121" s="6">
        <v>0</v>
      </c>
      <c r="AH121" s="6">
        <v>2000000000</v>
      </c>
      <c r="AI121" s="6">
        <v>212858975295</v>
      </c>
      <c r="AJ121" s="6">
        <v>2460000000</v>
      </c>
      <c r="AK121" s="6">
        <v>723427537782</v>
      </c>
      <c r="AL121" s="6">
        <v>0</v>
      </c>
      <c r="AM121" s="6">
        <v>152302829778</v>
      </c>
      <c r="AN121" s="6">
        <v>176284408267</v>
      </c>
      <c r="AO121" s="6">
        <v>374398104784</v>
      </c>
      <c r="AP121" s="6">
        <v>20442194953</v>
      </c>
      <c r="AQ121" s="6">
        <v>0</v>
      </c>
      <c r="AR121" s="6">
        <v>85273756990</v>
      </c>
      <c r="AS121" s="6">
        <v>85273756990</v>
      </c>
      <c r="AT121" s="6">
        <v>0</v>
      </c>
      <c r="AU121" s="6">
        <v>0</v>
      </c>
      <c r="AV121" s="6">
        <v>0</v>
      </c>
      <c r="AW121" s="127">
        <v>115000000000</v>
      </c>
      <c r="AX121" s="127">
        <v>115000000000</v>
      </c>
      <c r="AY121" s="127">
        <v>0</v>
      </c>
      <c r="AZ121" s="127">
        <v>0</v>
      </c>
      <c r="BA121" s="127">
        <v>0</v>
      </c>
      <c r="BB121" s="127">
        <v>0</v>
      </c>
      <c r="BC121" s="127">
        <v>0</v>
      </c>
      <c r="BD121" s="127">
        <v>0</v>
      </c>
      <c r="BE121" s="127">
        <v>0</v>
      </c>
      <c r="BF121" s="127">
        <v>0</v>
      </c>
      <c r="BG121" s="127">
        <v>0</v>
      </c>
      <c r="BH121" s="127">
        <v>0</v>
      </c>
      <c r="BI121" s="127">
        <v>0</v>
      </c>
      <c r="BJ121" s="128">
        <v>-115000000000</v>
      </c>
      <c r="BK121" s="128">
        <v>115000000000</v>
      </c>
      <c r="BL121" s="87">
        <v>0</v>
      </c>
      <c r="BM121" s="47">
        <v>1</v>
      </c>
      <c r="BN121" s="48">
        <v>0</v>
      </c>
      <c r="BO121" s="49"/>
      <c r="BP121" s="39">
        <v>1</v>
      </c>
    </row>
    <row r="122" spans="1:68" ht="15" customHeight="1" x14ac:dyDescent="0.25">
      <c r="A122" s="59" t="s">
        <v>96</v>
      </c>
      <c r="B122" s="3">
        <v>94</v>
      </c>
      <c r="C122" s="4">
        <v>7</v>
      </c>
      <c r="D122" s="8" t="s">
        <v>96</v>
      </c>
      <c r="E122" s="12" t="s">
        <v>917</v>
      </c>
      <c r="F122" s="92">
        <v>45657.48333333333</v>
      </c>
      <c r="G122" s="6">
        <v>1020757433559</v>
      </c>
      <c r="H122" s="6">
        <v>229163478224</v>
      </c>
      <c r="I122" s="114">
        <v>152865194722</v>
      </c>
      <c r="J122" s="6">
        <v>72470743300</v>
      </c>
      <c r="K122" s="6">
        <v>1712845944</v>
      </c>
      <c r="L122" s="6">
        <v>2114694258</v>
      </c>
      <c r="M122" s="6">
        <v>779459956126</v>
      </c>
      <c r="N122" s="6">
        <v>719967579000</v>
      </c>
      <c r="O122" s="6">
        <v>0</v>
      </c>
      <c r="P122" s="6">
        <v>0</v>
      </c>
      <c r="Q122" s="6">
        <v>0</v>
      </c>
      <c r="R122" s="6">
        <v>7137634000</v>
      </c>
      <c r="S122" s="6">
        <v>50470614000</v>
      </c>
      <c r="T122" s="6">
        <v>513669776000</v>
      </c>
      <c r="U122" s="6">
        <v>148689555000</v>
      </c>
      <c r="V122" s="6">
        <v>59492377126</v>
      </c>
      <c r="W122" s="6">
        <v>57364877126</v>
      </c>
      <c r="X122" s="6">
        <v>2127500000</v>
      </c>
      <c r="Y122" s="6">
        <v>12133999209</v>
      </c>
      <c r="Z122" s="6">
        <v>0</v>
      </c>
      <c r="AA122" s="6">
        <v>0</v>
      </c>
      <c r="AB122" s="6">
        <v>12133999209</v>
      </c>
      <c r="AC122" s="6">
        <v>1036060637429.9998</v>
      </c>
      <c r="AD122" s="6">
        <v>907859463257.12976</v>
      </c>
      <c r="AE122" s="5">
        <v>509890795636.88989</v>
      </c>
      <c r="AF122" s="6">
        <v>377847026602.23987</v>
      </c>
      <c r="AG122" s="6">
        <v>0</v>
      </c>
      <c r="AH122" s="6">
        <v>0</v>
      </c>
      <c r="AI122" s="6">
        <v>20121641018</v>
      </c>
      <c r="AJ122" s="6">
        <v>0</v>
      </c>
      <c r="AK122" s="6">
        <v>126201174172.87001</v>
      </c>
      <c r="AL122" s="6">
        <v>0</v>
      </c>
      <c r="AM122" s="6">
        <v>42089786197</v>
      </c>
      <c r="AN122" s="6">
        <v>12011088712.480001</v>
      </c>
      <c r="AO122" s="6">
        <v>64524757063.390007</v>
      </c>
      <c r="AP122" s="6">
        <v>6300779200</v>
      </c>
      <c r="AQ122" s="6">
        <v>1274763000</v>
      </c>
      <c r="AR122" s="6">
        <v>2000000000</v>
      </c>
      <c r="AS122" s="6">
        <v>2000000000</v>
      </c>
      <c r="AT122" s="6">
        <v>0</v>
      </c>
      <c r="AU122" s="6">
        <v>0</v>
      </c>
      <c r="AV122" s="6">
        <v>0</v>
      </c>
      <c r="AW122" s="127">
        <v>15303203871</v>
      </c>
      <c r="AX122" s="127">
        <v>15303203871</v>
      </c>
      <c r="AY122" s="127">
        <v>0</v>
      </c>
      <c r="AZ122" s="127">
        <v>0</v>
      </c>
      <c r="BA122" s="127">
        <v>0</v>
      </c>
      <c r="BB122" s="127">
        <v>0</v>
      </c>
      <c r="BC122" s="127">
        <v>0</v>
      </c>
      <c r="BD122" s="127">
        <v>0</v>
      </c>
      <c r="BE122" s="127">
        <v>0</v>
      </c>
      <c r="BF122" s="127">
        <v>0</v>
      </c>
      <c r="BG122" s="127">
        <v>0</v>
      </c>
      <c r="BH122" s="127">
        <v>0</v>
      </c>
      <c r="BI122" s="127">
        <v>0</v>
      </c>
      <c r="BJ122" s="128">
        <v>-15303203870.999756</v>
      </c>
      <c r="BK122" s="128">
        <v>15303203871</v>
      </c>
      <c r="BL122" s="87">
        <v>2.44140625E-4</v>
      </c>
      <c r="BM122" s="47">
        <v>1</v>
      </c>
      <c r="BN122" s="48">
        <v>0</v>
      </c>
      <c r="BO122" s="49"/>
      <c r="BP122" s="39">
        <v>1</v>
      </c>
    </row>
    <row r="123" spans="1:68" ht="15" customHeight="1" x14ac:dyDescent="0.25">
      <c r="B123" s="13" t="s">
        <v>560</v>
      </c>
      <c r="C123" s="14" t="s">
        <v>560</v>
      </c>
      <c r="D123" s="15" t="s">
        <v>561</v>
      </c>
      <c r="E123" s="16"/>
      <c r="F123" s="93"/>
      <c r="G123" s="115">
        <v>5702585267354</v>
      </c>
      <c r="H123" s="115">
        <v>1138935090542</v>
      </c>
      <c r="I123" s="115">
        <v>883709139338</v>
      </c>
      <c r="J123" s="115">
        <v>171434044212</v>
      </c>
      <c r="K123" s="115">
        <v>23240000000</v>
      </c>
      <c r="L123" s="115">
        <v>60551906992</v>
      </c>
      <c r="M123" s="115">
        <v>4545255756826</v>
      </c>
      <c r="N123" s="115">
        <v>4290782320800</v>
      </c>
      <c r="O123" s="115">
        <v>0</v>
      </c>
      <c r="P123" s="115">
        <v>0</v>
      </c>
      <c r="Q123" s="115">
        <v>217996780000</v>
      </c>
      <c r="R123" s="115">
        <v>65933006000</v>
      </c>
      <c r="S123" s="115">
        <v>751735513800</v>
      </c>
      <c r="T123" s="115">
        <v>2378960540000</v>
      </c>
      <c r="U123" s="115">
        <v>876156481000</v>
      </c>
      <c r="V123" s="115">
        <v>254473436026</v>
      </c>
      <c r="W123" s="115">
        <v>248173436026</v>
      </c>
      <c r="X123" s="115">
        <v>6300000000</v>
      </c>
      <c r="Y123" s="115">
        <v>18394419986</v>
      </c>
      <c r="Z123" s="115">
        <v>0</v>
      </c>
      <c r="AA123" s="115">
        <v>0</v>
      </c>
      <c r="AB123" s="115">
        <v>18394419986</v>
      </c>
      <c r="AC123" s="115">
        <v>6062437322775.998</v>
      </c>
      <c r="AD123" s="115">
        <v>4550299090665.5381</v>
      </c>
      <c r="AE123" s="115">
        <v>2716127982683.0088</v>
      </c>
      <c r="AF123" s="115">
        <v>1668817790682.53</v>
      </c>
      <c r="AG123" s="115">
        <v>0</v>
      </c>
      <c r="AH123" s="115">
        <v>2047190000</v>
      </c>
      <c r="AI123" s="115">
        <v>140618732299.99991</v>
      </c>
      <c r="AJ123" s="115">
        <v>22687395000</v>
      </c>
      <c r="AK123" s="115">
        <v>877376718817.35986</v>
      </c>
      <c r="AL123" s="115">
        <v>6496825460</v>
      </c>
      <c r="AM123" s="115">
        <v>136659823126.5</v>
      </c>
      <c r="AN123" s="115">
        <v>230729033504.59998</v>
      </c>
      <c r="AO123" s="115">
        <v>492508949937.25989</v>
      </c>
      <c r="AP123" s="115">
        <v>9947040753</v>
      </c>
      <c r="AQ123" s="115">
        <v>1035046036</v>
      </c>
      <c r="AR123" s="115">
        <v>45368857548.100006</v>
      </c>
      <c r="AS123" s="115">
        <v>45368857548.100006</v>
      </c>
      <c r="AT123" s="115">
        <v>589392655745</v>
      </c>
      <c r="AU123" s="115">
        <v>61835416800</v>
      </c>
      <c r="AV123" s="115">
        <v>527557238945</v>
      </c>
      <c r="AW123" s="115">
        <v>361352055422</v>
      </c>
      <c r="AX123" s="115">
        <v>360852055422</v>
      </c>
      <c r="AY123" s="115">
        <v>0</v>
      </c>
      <c r="AZ123" s="115">
        <v>0</v>
      </c>
      <c r="BA123" s="115">
        <v>0</v>
      </c>
      <c r="BB123" s="115">
        <v>500000000</v>
      </c>
      <c r="BC123" s="115">
        <v>0</v>
      </c>
      <c r="BD123" s="115">
        <v>1500000000</v>
      </c>
      <c r="BE123" s="115">
        <v>0</v>
      </c>
      <c r="BF123" s="115">
        <v>1500000000</v>
      </c>
      <c r="BG123" s="115">
        <v>0</v>
      </c>
      <c r="BH123" s="115">
        <v>0</v>
      </c>
      <c r="BI123" s="115">
        <v>0</v>
      </c>
      <c r="BJ123" s="88">
        <v>-359852055421.99841</v>
      </c>
      <c r="BK123" s="88">
        <v>359852055422</v>
      </c>
      <c r="BL123" s="88">
        <v>1.46484375E-3</v>
      </c>
      <c r="BM123" s="47">
        <v>5</v>
      </c>
      <c r="BN123" s="47">
        <v>0</v>
      </c>
      <c r="BO123" s="47"/>
    </row>
    <row r="124" spans="1:68" ht="15" customHeight="1" x14ac:dyDescent="0.25">
      <c r="B124" s="13" t="s">
        <v>562</v>
      </c>
      <c r="C124" s="14" t="s">
        <v>562</v>
      </c>
      <c r="D124" s="15" t="s">
        <v>563</v>
      </c>
      <c r="E124" s="16"/>
      <c r="F124" s="93"/>
      <c r="G124" s="115">
        <v>4985423720618</v>
      </c>
      <c r="H124" s="115">
        <v>2358490221683</v>
      </c>
      <c r="I124" s="115">
        <v>1887553942557</v>
      </c>
      <c r="J124" s="115">
        <v>299479327456</v>
      </c>
      <c r="K124" s="115">
        <v>12712845944</v>
      </c>
      <c r="L124" s="115">
        <v>158744105726</v>
      </c>
      <c r="M124" s="115">
        <v>2614799499726</v>
      </c>
      <c r="N124" s="115">
        <v>2328110331000</v>
      </c>
      <c r="O124" s="115">
        <v>0</v>
      </c>
      <c r="P124" s="115">
        <v>0</v>
      </c>
      <c r="Q124" s="115">
        <v>0</v>
      </c>
      <c r="R124" s="115">
        <v>22651836000</v>
      </c>
      <c r="S124" s="115">
        <v>262158672000</v>
      </c>
      <c r="T124" s="115">
        <v>1428037732000</v>
      </c>
      <c r="U124" s="115">
        <v>615262091000</v>
      </c>
      <c r="V124" s="115">
        <v>286689168726</v>
      </c>
      <c r="W124" s="115">
        <v>284561668726</v>
      </c>
      <c r="X124" s="115">
        <v>2127500000</v>
      </c>
      <c r="Y124" s="115">
        <v>12133999209</v>
      </c>
      <c r="Z124" s="115">
        <v>0</v>
      </c>
      <c r="AA124" s="115">
        <v>0</v>
      </c>
      <c r="AB124" s="115">
        <v>12133999209</v>
      </c>
      <c r="AC124" s="115">
        <v>5115726924489</v>
      </c>
      <c r="AD124" s="115">
        <v>4178824455544.1299</v>
      </c>
      <c r="AE124" s="115">
        <v>2239520834617.8896</v>
      </c>
      <c r="AF124" s="115">
        <v>1701863004613.2397</v>
      </c>
      <c r="AG124" s="115">
        <v>0</v>
      </c>
      <c r="AH124" s="115">
        <v>2000000000</v>
      </c>
      <c r="AI124" s="115">
        <v>232980616313</v>
      </c>
      <c r="AJ124" s="115">
        <v>2460000000</v>
      </c>
      <c r="AK124" s="115">
        <v>849628711954.87</v>
      </c>
      <c r="AL124" s="115">
        <v>0</v>
      </c>
      <c r="AM124" s="115">
        <v>194392615975</v>
      </c>
      <c r="AN124" s="115">
        <v>188295496979.48001</v>
      </c>
      <c r="AO124" s="115">
        <v>438922861847.39001</v>
      </c>
      <c r="AP124" s="115">
        <v>26742974153</v>
      </c>
      <c r="AQ124" s="115">
        <v>1274763000</v>
      </c>
      <c r="AR124" s="115">
        <v>87273756990</v>
      </c>
      <c r="AS124" s="115">
        <v>87273756990</v>
      </c>
      <c r="AT124" s="115">
        <v>0</v>
      </c>
      <c r="AU124" s="115">
        <v>0</v>
      </c>
      <c r="AV124" s="115">
        <v>0</v>
      </c>
      <c r="AW124" s="115">
        <v>130303203871</v>
      </c>
      <c r="AX124" s="115">
        <v>130303203871</v>
      </c>
      <c r="AY124" s="115">
        <v>0</v>
      </c>
      <c r="AZ124" s="115">
        <v>0</v>
      </c>
      <c r="BA124" s="115">
        <v>0</v>
      </c>
      <c r="BB124" s="115">
        <v>0</v>
      </c>
      <c r="BC124" s="115">
        <v>0</v>
      </c>
      <c r="BD124" s="115">
        <v>0</v>
      </c>
      <c r="BE124" s="115">
        <v>0</v>
      </c>
      <c r="BF124" s="115">
        <v>0</v>
      </c>
      <c r="BG124" s="115">
        <v>0</v>
      </c>
      <c r="BH124" s="115">
        <v>0</v>
      </c>
      <c r="BI124" s="115">
        <v>0</v>
      </c>
      <c r="BJ124" s="88">
        <v>-130303203870.99976</v>
      </c>
      <c r="BK124" s="88">
        <v>130303203871</v>
      </c>
      <c r="BL124" s="88">
        <v>2.44140625E-4</v>
      </c>
      <c r="BM124" s="47">
        <v>2</v>
      </c>
      <c r="BN124" s="47">
        <v>0</v>
      </c>
      <c r="BO124" s="47"/>
    </row>
    <row r="125" spans="1:68" ht="15" customHeight="1" x14ac:dyDescent="0.25">
      <c r="B125" s="13" t="s">
        <v>564</v>
      </c>
      <c r="C125" s="14" t="s">
        <v>564</v>
      </c>
      <c r="D125" s="15" t="s">
        <v>574</v>
      </c>
      <c r="E125" s="16"/>
      <c r="F125" s="93"/>
      <c r="G125" s="115">
        <v>10688008987972</v>
      </c>
      <c r="H125" s="115">
        <v>3497425312225</v>
      </c>
      <c r="I125" s="115">
        <v>2771263081895</v>
      </c>
      <c r="J125" s="115">
        <v>470913371668</v>
      </c>
      <c r="K125" s="115">
        <v>35952845944</v>
      </c>
      <c r="L125" s="115">
        <v>219296012718</v>
      </c>
      <c r="M125" s="115">
        <v>7160055256552</v>
      </c>
      <c r="N125" s="115">
        <v>6618892651800</v>
      </c>
      <c r="O125" s="115">
        <v>0</v>
      </c>
      <c r="P125" s="115">
        <v>0</v>
      </c>
      <c r="Q125" s="115">
        <v>217996780000</v>
      </c>
      <c r="R125" s="115">
        <v>88584842000</v>
      </c>
      <c r="S125" s="115">
        <v>1013894185800</v>
      </c>
      <c r="T125" s="115">
        <v>3806998272000</v>
      </c>
      <c r="U125" s="115">
        <v>1491418572000</v>
      </c>
      <c r="V125" s="115">
        <v>541162604752</v>
      </c>
      <c r="W125" s="115">
        <v>532735104752</v>
      </c>
      <c r="X125" s="115">
        <v>8427500000</v>
      </c>
      <c r="Y125" s="115">
        <v>30528419195</v>
      </c>
      <c r="Z125" s="115">
        <v>0</v>
      </c>
      <c r="AA125" s="115">
        <v>0</v>
      </c>
      <c r="AB125" s="115">
        <v>30528419195</v>
      </c>
      <c r="AC125" s="115">
        <v>11178164247264.998</v>
      </c>
      <c r="AD125" s="115">
        <v>8729123546209.668</v>
      </c>
      <c r="AE125" s="115">
        <v>4955648817300.8984</v>
      </c>
      <c r="AF125" s="115">
        <v>3370680795295.7695</v>
      </c>
      <c r="AG125" s="115">
        <v>0</v>
      </c>
      <c r="AH125" s="115">
        <v>4047190000</v>
      </c>
      <c r="AI125" s="115">
        <v>373599348612.99988</v>
      </c>
      <c r="AJ125" s="115">
        <v>25147395000</v>
      </c>
      <c r="AK125" s="115">
        <v>1727005430772.23</v>
      </c>
      <c r="AL125" s="115">
        <v>6496825460</v>
      </c>
      <c r="AM125" s="115">
        <v>331052439101.5</v>
      </c>
      <c r="AN125" s="115">
        <v>419024530484.07996</v>
      </c>
      <c r="AO125" s="115">
        <v>931431811784.6499</v>
      </c>
      <c r="AP125" s="115">
        <v>36690014906</v>
      </c>
      <c r="AQ125" s="115">
        <v>2309809036</v>
      </c>
      <c r="AR125" s="115">
        <v>132642614538.10001</v>
      </c>
      <c r="AS125" s="115">
        <v>132642614538.10001</v>
      </c>
      <c r="AT125" s="115">
        <v>589392655745</v>
      </c>
      <c r="AU125" s="115">
        <v>61835416800</v>
      </c>
      <c r="AV125" s="115">
        <v>527557238945</v>
      </c>
      <c r="AW125" s="115">
        <v>491655259293</v>
      </c>
      <c r="AX125" s="115">
        <v>491155259293</v>
      </c>
      <c r="AY125" s="115">
        <v>0</v>
      </c>
      <c r="AZ125" s="115">
        <v>0</v>
      </c>
      <c r="BA125" s="115">
        <v>0</v>
      </c>
      <c r="BB125" s="115">
        <v>500000000</v>
      </c>
      <c r="BC125" s="115">
        <v>0</v>
      </c>
      <c r="BD125" s="115">
        <v>1500000000</v>
      </c>
      <c r="BE125" s="115">
        <v>0</v>
      </c>
      <c r="BF125" s="115">
        <v>1500000000</v>
      </c>
      <c r="BG125" s="115">
        <v>0</v>
      </c>
      <c r="BH125" s="115">
        <v>0</v>
      </c>
      <c r="BI125" s="115">
        <v>0</v>
      </c>
      <c r="BJ125" s="88">
        <v>-490155259292.99817</v>
      </c>
      <c r="BK125" s="88">
        <v>490155259293</v>
      </c>
      <c r="BL125" s="88">
        <v>1.708984375E-3</v>
      </c>
      <c r="BM125" s="47">
        <v>7</v>
      </c>
      <c r="BN125" s="47">
        <v>0</v>
      </c>
      <c r="BO125" s="47"/>
    </row>
    <row r="126" spans="1:68" ht="15" customHeight="1" x14ac:dyDescent="0.25">
      <c r="B126" s="13" t="s">
        <v>566</v>
      </c>
      <c r="C126" s="14" t="s">
        <v>566</v>
      </c>
      <c r="D126" s="15" t="s">
        <v>575</v>
      </c>
      <c r="E126" s="16"/>
      <c r="F126" s="93"/>
      <c r="G126" s="115">
        <v>14606411270335</v>
      </c>
      <c r="H126" s="115">
        <v>5257437220091</v>
      </c>
      <c r="I126" s="115">
        <v>4355046812211</v>
      </c>
      <c r="J126" s="115">
        <v>603036063668</v>
      </c>
      <c r="K126" s="115">
        <v>38602845944</v>
      </c>
      <c r="L126" s="115">
        <v>260751498268</v>
      </c>
      <c r="M126" s="115">
        <v>9317121528549</v>
      </c>
      <c r="N126" s="115">
        <v>8775958923797</v>
      </c>
      <c r="O126" s="115">
        <v>0</v>
      </c>
      <c r="P126" s="115">
        <v>0</v>
      </c>
      <c r="Q126" s="115">
        <v>217996780000</v>
      </c>
      <c r="R126" s="115">
        <v>111820999000</v>
      </c>
      <c r="S126" s="115">
        <v>1379284155797</v>
      </c>
      <c r="T126" s="115">
        <v>5019465610000</v>
      </c>
      <c r="U126" s="115">
        <v>2047391379000</v>
      </c>
      <c r="V126" s="115">
        <v>541162604752</v>
      </c>
      <c r="W126" s="115">
        <v>532735104752</v>
      </c>
      <c r="X126" s="115">
        <v>8427500000</v>
      </c>
      <c r="Y126" s="115">
        <v>31852521695</v>
      </c>
      <c r="Z126" s="115">
        <v>1324102500</v>
      </c>
      <c r="AA126" s="115">
        <v>0</v>
      </c>
      <c r="AB126" s="115">
        <v>30528419195</v>
      </c>
      <c r="AC126" s="115">
        <v>15096806529627.996</v>
      </c>
      <c r="AD126" s="115">
        <v>11612989322485.557</v>
      </c>
      <c r="AE126" s="115">
        <v>6342071734114.0674</v>
      </c>
      <c r="AF126" s="115">
        <v>4676409573818.0088</v>
      </c>
      <c r="AG126" s="115">
        <v>0</v>
      </c>
      <c r="AH126" s="115">
        <v>5247190000</v>
      </c>
      <c r="AI126" s="115">
        <v>558426529553.47986</v>
      </c>
      <c r="AJ126" s="115">
        <v>30834295000</v>
      </c>
      <c r="AK126" s="115">
        <v>2005080256598.3398</v>
      </c>
      <c r="AL126" s="115">
        <v>7946825460</v>
      </c>
      <c r="AM126" s="115">
        <v>405296839922.60999</v>
      </c>
      <c r="AN126" s="115">
        <v>516898997821.07996</v>
      </c>
      <c r="AO126" s="115">
        <v>1019376909947.6499</v>
      </c>
      <c r="AP126" s="115">
        <v>52199854680</v>
      </c>
      <c r="AQ126" s="115">
        <v>3360828767</v>
      </c>
      <c r="AR126" s="115">
        <v>242390614538.10001</v>
      </c>
      <c r="AS126" s="115">
        <v>242390614538.10001</v>
      </c>
      <c r="AT126" s="115">
        <v>1236346336006</v>
      </c>
      <c r="AU126" s="115">
        <v>675243597061</v>
      </c>
      <c r="AV126" s="115">
        <v>561102738945</v>
      </c>
      <c r="AW126" s="115">
        <v>496895259293</v>
      </c>
      <c r="AX126" s="115">
        <v>496395259293</v>
      </c>
      <c r="AY126" s="115">
        <v>0</v>
      </c>
      <c r="AZ126" s="115">
        <v>0</v>
      </c>
      <c r="BA126" s="115">
        <v>0</v>
      </c>
      <c r="BB126" s="115">
        <v>500000000</v>
      </c>
      <c r="BC126" s="115">
        <v>0</v>
      </c>
      <c r="BD126" s="115">
        <v>6500000000</v>
      </c>
      <c r="BE126" s="115">
        <v>0</v>
      </c>
      <c r="BF126" s="115">
        <v>6500000000</v>
      </c>
      <c r="BG126" s="115">
        <v>0</v>
      </c>
      <c r="BH126" s="115">
        <v>0</v>
      </c>
      <c r="BI126" s="115">
        <v>0</v>
      </c>
      <c r="BJ126" s="88">
        <v>-490395259292.99622</v>
      </c>
      <c r="BK126" s="88">
        <v>490395259293</v>
      </c>
      <c r="BL126" s="88">
        <v>3.662109375E-3</v>
      </c>
      <c r="BM126" s="47">
        <v>8</v>
      </c>
      <c r="BN126" s="47">
        <v>0</v>
      </c>
      <c r="BO126" s="47"/>
    </row>
    <row r="127" spans="1:68" s="141" customFormat="1" ht="15" customHeight="1" x14ac:dyDescent="0.25">
      <c r="A127" s="141" t="s">
        <v>668</v>
      </c>
      <c r="B127" s="9" t="s">
        <v>531</v>
      </c>
      <c r="C127" s="10">
        <v>6</v>
      </c>
      <c r="D127" s="11" t="s">
        <v>97</v>
      </c>
      <c r="E127" s="1" t="s">
        <v>885</v>
      </c>
      <c r="F127" s="142">
        <v>45667.334027777775</v>
      </c>
      <c r="G127" s="113">
        <v>4575870566874</v>
      </c>
      <c r="H127" s="113">
        <v>2074503864666</v>
      </c>
      <c r="I127" s="113">
        <v>1707181456300</v>
      </c>
      <c r="J127" s="147">
        <v>206117628465</v>
      </c>
      <c r="K127" s="147">
        <v>125359863220</v>
      </c>
      <c r="L127" s="147">
        <v>35844916681</v>
      </c>
      <c r="M127" s="147">
        <v>2485023315000</v>
      </c>
      <c r="N127" s="147">
        <v>2485023315000</v>
      </c>
      <c r="O127" s="147">
        <v>0</v>
      </c>
      <c r="P127" s="147">
        <v>0</v>
      </c>
      <c r="Q127" s="147">
        <v>0</v>
      </c>
      <c r="R127" s="147">
        <v>0</v>
      </c>
      <c r="S127" s="147">
        <v>468956085000</v>
      </c>
      <c r="T127" s="147">
        <v>1418765691000</v>
      </c>
      <c r="U127" s="147">
        <v>597301539000</v>
      </c>
      <c r="V127" s="147">
        <v>0</v>
      </c>
      <c r="W127" s="147">
        <v>0</v>
      </c>
      <c r="X127" s="147">
        <v>0</v>
      </c>
      <c r="Y127" s="147">
        <v>16343387208</v>
      </c>
      <c r="Z127" s="147">
        <v>16343387208</v>
      </c>
      <c r="AA127" s="147">
        <v>0</v>
      </c>
      <c r="AB127" s="147">
        <v>0</v>
      </c>
      <c r="AC127" s="147">
        <v>4625723464794.999</v>
      </c>
      <c r="AD127" s="147">
        <v>3216408027902.8789</v>
      </c>
      <c r="AE127" s="2">
        <v>1843726203467.209</v>
      </c>
      <c r="AF127" s="147">
        <v>1265718584283.6699</v>
      </c>
      <c r="AG127" s="147">
        <v>0</v>
      </c>
      <c r="AH127" s="147">
        <v>2236004000</v>
      </c>
      <c r="AI127" s="147">
        <v>103777236152</v>
      </c>
      <c r="AJ127" s="147">
        <v>950000000</v>
      </c>
      <c r="AK127" s="147">
        <v>443759926448.12</v>
      </c>
      <c r="AL127" s="147">
        <v>0</v>
      </c>
      <c r="AM127" s="147">
        <v>201207101927.91998</v>
      </c>
      <c r="AN127" s="147">
        <v>109849934819.20001</v>
      </c>
      <c r="AO127" s="147">
        <v>109694400425</v>
      </c>
      <c r="AP127" s="147">
        <v>22626989276</v>
      </c>
      <c r="AQ127" s="147">
        <v>381500000</v>
      </c>
      <c r="AR127" s="147">
        <v>50000000000</v>
      </c>
      <c r="AS127" s="147">
        <v>50000000000</v>
      </c>
      <c r="AT127" s="147">
        <v>915555510444</v>
      </c>
      <c r="AU127" s="147">
        <v>729203910444</v>
      </c>
      <c r="AV127" s="147">
        <v>186351600000</v>
      </c>
      <c r="AW127" s="148">
        <v>65000000000</v>
      </c>
      <c r="AX127" s="148">
        <v>65000000000</v>
      </c>
      <c r="AY127" s="148">
        <v>0</v>
      </c>
      <c r="AZ127" s="148">
        <v>0</v>
      </c>
      <c r="BA127" s="148">
        <v>0</v>
      </c>
      <c r="BB127" s="148">
        <v>0</v>
      </c>
      <c r="BC127" s="148">
        <v>0</v>
      </c>
      <c r="BD127" s="148">
        <v>15147102079</v>
      </c>
      <c r="BE127" s="148">
        <v>0</v>
      </c>
      <c r="BF127" s="148">
        <v>15000000000</v>
      </c>
      <c r="BG127" s="148">
        <v>147102079</v>
      </c>
      <c r="BH127" s="148">
        <v>0</v>
      </c>
      <c r="BI127" s="148">
        <v>0</v>
      </c>
      <c r="BJ127" s="98">
        <v>-49852897920.999023</v>
      </c>
      <c r="BK127" s="98">
        <v>49852897921</v>
      </c>
      <c r="BL127" s="85">
        <v>9.765625E-4</v>
      </c>
      <c r="BM127" s="143">
        <v>0</v>
      </c>
      <c r="BN127" s="144">
        <v>1</v>
      </c>
      <c r="BO127" s="145"/>
      <c r="BP127" s="146">
        <v>1</v>
      </c>
    </row>
    <row r="128" spans="1:68" ht="15" customHeight="1" x14ac:dyDescent="0.25">
      <c r="A128" s="59" t="s">
        <v>98</v>
      </c>
      <c r="B128" s="3">
        <v>95</v>
      </c>
      <c r="C128" s="4">
        <v>1</v>
      </c>
      <c r="D128" s="8" t="s">
        <v>98</v>
      </c>
      <c r="E128" s="12" t="s">
        <v>886</v>
      </c>
      <c r="F128" s="92">
        <v>45660</v>
      </c>
      <c r="G128" s="6">
        <v>1500552419694</v>
      </c>
      <c r="H128" s="6">
        <v>180037373400</v>
      </c>
      <c r="I128" s="114">
        <v>102016942900</v>
      </c>
      <c r="J128" s="6">
        <v>43610430500</v>
      </c>
      <c r="K128" s="6">
        <v>13000000000</v>
      </c>
      <c r="L128" s="6">
        <v>21410000000</v>
      </c>
      <c r="M128" s="6">
        <v>1320515046294</v>
      </c>
      <c r="N128" s="6">
        <v>1271173735000</v>
      </c>
      <c r="O128" s="6">
        <v>0</v>
      </c>
      <c r="P128" s="6">
        <v>0</v>
      </c>
      <c r="Q128" s="6">
        <v>98664747000</v>
      </c>
      <c r="R128" s="6">
        <v>7102753000</v>
      </c>
      <c r="S128" s="6">
        <v>287407982000</v>
      </c>
      <c r="T128" s="6">
        <v>640193127000</v>
      </c>
      <c r="U128" s="6">
        <v>237805126000</v>
      </c>
      <c r="V128" s="6">
        <v>49341311294</v>
      </c>
      <c r="W128" s="6">
        <v>49341311294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1476319151070</v>
      </c>
      <c r="AD128" s="6">
        <v>941917222823.70996</v>
      </c>
      <c r="AE128" s="5">
        <v>580475368440.23999</v>
      </c>
      <c r="AF128" s="6">
        <v>303766096447.46997</v>
      </c>
      <c r="AG128" s="6">
        <v>5035240150</v>
      </c>
      <c r="AH128" s="6">
        <v>2700500000</v>
      </c>
      <c r="AI128" s="6">
        <v>46474518142</v>
      </c>
      <c r="AJ128" s="6">
        <v>3465499644</v>
      </c>
      <c r="AK128" s="6">
        <v>316702073980.29004</v>
      </c>
      <c r="AL128" s="6">
        <v>15000000000</v>
      </c>
      <c r="AM128" s="6">
        <v>57126778285</v>
      </c>
      <c r="AN128" s="6">
        <v>73039729429.639999</v>
      </c>
      <c r="AO128" s="6">
        <v>159892113665.64999</v>
      </c>
      <c r="AP128" s="6">
        <v>11643452600</v>
      </c>
      <c r="AQ128" s="6">
        <v>0</v>
      </c>
      <c r="AR128" s="6">
        <v>10698246366</v>
      </c>
      <c r="AS128" s="6">
        <v>10698246366</v>
      </c>
      <c r="AT128" s="6">
        <v>207001607900</v>
      </c>
      <c r="AU128" s="6">
        <v>5000000000</v>
      </c>
      <c r="AV128" s="6">
        <v>202001607900</v>
      </c>
      <c r="AW128" s="127">
        <v>37581058076</v>
      </c>
      <c r="AX128" s="127">
        <v>37581058076</v>
      </c>
      <c r="AY128" s="127">
        <v>0</v>
      </c>
      <c r="AZ128" s="127">
        <v>0</v>
      </c>
      <c r="BA128" s="127">
        <v>0</v>
      </c>
      <c r="BB128" s="127">
        <v>0</v>
      </c>
      <c r="BC128" s="127">
        <v>0</v>
      </c>
      <c r="BD128" s="127">
        <v>10000000000</v>
      </c>
      <c r="BE128" s="127">
        <v>0</v>
      </c>
      <c r="BF128" s="127">
        <v>10000000000</v>
      </c>
      <c r="BG128" s="127">
        <v>0</v>
      </c>
      <c r="BH128" s="127">
        <v>0</v>
      </c>
      <c r="BI128" s="127">
        <v>0</v>
      </c>
      <c r="BJ128" s="128">
        <v>24233268624</v>
      </c>
      <c r="BK128" s="128">
        <v>27581058076</v>
      </c>
      <c r="BL128" s="87">
        <v>51814326700</v>
      </c>
      <c r="BM128" s="47">
        <v>0</v>
      </c>
      <c r="BN128" s="48">
        <v>1</v>
      </c>
      <c r="BO128" s="49"/>
      <c r="BP128" s="39">
        <v>1</v>
      </c>
    </row>
    <row r="129" spans="1:68" ht="15" customHeight="1" x14ac:dyDescent="0.25">
      <c r="A129" s="59" t="s">
        <v>99</v>
      </c>
      <c r="B129" s="3">
        <v>96</v>
      </c>
      <c r="C129" s="4">
        <v>2</v>
      </c>
      <c r="D129" s="8" t="s">
        <v>99</v>
      </c>
      <c r="E129" s="12" t="s">
        <v>892</v>
      </c>
      <c r="F129" s="92">
        <v>45656</v>
      </c>
      <c r="G129" s="6">
        <v>1272457600671.79</v>
      </c>
      <c r="H129" s="6">
        <v>230857063617.79001</v>
      </c>
      <c r="I129" s="114">
        <v>103465001869</v>
      </c>
      <c r="J129" s="6">
        <v>111131427100</v>
      </c>
      <c r="K129" s="6">
        <v>10939662141.790001</v>
      </c>
      <c r="L129" s="6">
        <v>5320972507</v>
      </c>
      <c r="M129" s="6">
        <v>1035990537054</v>
      </c>
      <c r="N129" s="6">
        <v>963368799000</v>
      </c>
      <c r="O129" s="6">
        <v>0</v>
      </c>
      <c r="P129" s="6">
        <v>0</v>
      </c>
      <c r="Q129" s="6">
        <v>119752355000</v>
      </c>
      <c r="R129" s="6">
        <v>0</v>
      </c>
      <c r="S129" s="6">
        <v>112725984000</v>
      </c>
      <c r="T129" s="6">
        <v>630662547000</v>
      </c>
      <c r="U129" s="6">
        <v>100227913000</v>
      </c>
      <c r="V129" s="6">
        <v>72621738054</v>
      </c>
      <c r="W129" s="6">
        <v>56471738054</v>
      </c>
      <c r="X129" s="6">
        <v>16150000000</v>
      </c>
      <c r="Y129" s="6">
        <v>5610000000</v>
      </c>
      <c r="Z129" s="6">
        <v>5610000000</v>
      </c>
      <c r="AA129" s="6">
        <v>0</v>
      </c>
      <c r="AB129" s="6">
        <v>0</v>
      </c>
      <c r="AC129" s="6">
        <v>1391394807492.7898</v>
      </c>
      <c r="AD129" s="6">
        <v>1025602272648.3799</v>
      </c>
      <c r="AE129" s="5">
        <v>571701070965.57996</v>
      </c>
      <c r="AF129" s="6">
        <v>431519721738.79993</v>
      </c>
      <c r="AG129" s="6">
        <v>0</v>
      </c>
      <c r="AH129" s="6">
        <v>1500000000</v>
      </c>
      <c r="AI129" s="6">
        <v>20872479944</v>
      </c>
      <c r="AJ129" s="6">
        <v>9000000</v>
      </c>
      <c r="AK129" s="6">
        <v>139455494750.41</v>
      </c>
      <c r="AL129" s="6">
        <v>0</v>
      </c>
      <c r="AM129" s="6">
        <v>46563954961.410004</v>
      </c>
      <c r="AN129" s="6">
        <v>37079860600</v>
      </c>
      <c r="AO129" s="6">
        <v>55286514189</v>
      </c>
      <c r="AP129" s="6">
        <v>175165000</v>
      </c>
      <c r="AQ129" s="6">
        <v>350000000</v>
      </c>
      <c r="AR129" s="6">
        <v>5516422441</v>
      </c>
      <c r="AS129" s="6">
        <v>5516422441</v>
      </c>
      <c r="AT129" s="6">
        <v>220820617653</v>
      </c>
      <c r="AU129" s="6">
        <v>6418035953</v>
      </c>
      <c r="AV129" s="6">
        <v>214402581700</v>
      </c>
      <c r="AW129" s="127">
        <v>118937206821</v>
      </c>
      <c r="AX129" s="127">
        <v>118937206821</v>
      </c>
      <c r="AY129" s="127">
        <v>0</v>
      </c>
      <c r="AZ129" s="127">
        <v>0</v>
      </c>
      <c r="BA129" s="127">
        <v>0</v>
      </c>
      <c r="BB129" s="127">
        <v>0</v>
      </c>
      <c r="BC129" s="127">
        <v>0</v>
      </c>
      <c r="BD129" s="127">
        <v>0</v>
      </c>
      <c r="BE129" s="127">
        <v>0</v>
      </c>
      <c r="BF129" s="127">
        <v>0</v>
      </c>
      <c r="BG129" s="127">
        <v>0</v>
      </c>
      <c r="BH129" s="127">
        <v>0</v>
      </c>
      <c r="BI129" s="127">
        <v>0</v>
      </c>
      <c r="BJ129" s="128">
        <v>-118937206820.99976</v>
      </c>
      <c r="BK129" s="128">
        <v>118937206821</v>
      </c>
      <c r="BL129" s="87">
        <v>2.44140625E-4</v>
      </c>
      <c r="BM129" s="47">
        <v>1</v>
      </c>
      <c r="BN129" s="48">
        <v>0</v>
      </c>
      <c r="BO129" s="49"/>
      <c r="BP129" s="39">
        <v>1</v>
      </c>
    </row>
    <row r="130" spans="1:68" ht="15" customHeight="1" x14ac:dyDescent="0.25">
      <c r="A130" s="59" t="s">
        <v>100</v>
      </c>
      <c r="B130" s="3">
        <v>97</v>
      </c>
      <c r="C130" s="4">
        <v>3</v>
      </c>
      <c r="D130" s="8" t="s">
        <v>100</v>
      </c>
      <c r="E130" s="12" t="s">
        <v>918</v>
      </c>
      <c r="F130" s="92">
        <v>45656.657638888886</v>
      </c>
      <c r="G130" s="6">
        <v>1252442060080</v>
      </c>
      <c r="H130" s="6">
        <v>58408022790</v>
      </c>
      <c r="I130" s="114">
        <v>35585699459</v>
      </c>
      <c r="J130" s="6">
        <v>4594400000</v>
      </c>
      <c r="K130" s="6">
        <v>10027923331</v>
      </c>
      <c r="L130" s="6">
        <v>8200000000</v>
      </c>
      <c r="M130" s="6">
        <v>1183649264224</v>
      </c>
      <c r="N130" s="6">
        <v>1112924995000</v>
      </c>
      <c r="O130" s="6">
        <v>0</v>
      </c>
      <c r="P130" s="6">
        <v>0</v>
      </c>
      <c r="Q130" s="6">
        <v>209727043000</v>
      </c>
      <c r="R130" s="6">
        <v>7362332000</v>
      </c>
      <c r="S130" s="6">
        <v>64605568000</v>
      </c>
      <c r="T130" s="6">
        <v>636457561000</v>
      </c>
      <c r="U130" s="6">
        <v>194772491000</v>
      </c>
      <c r="V130" s="6">
        <v>70724269224</v>
      </c>
      <c r="W130" s="6">
        <v>38624269224</v>
      </c>
      <c r="X130" s="6">
        <v>32100000000</v>
      </c>
      <c r="Y130" s="6">
        <v>10384773066</v>
      </c>
      <c r="Z130" s="6">
        <v>0</v>
      </c>
      <c r="AA130" s="6">
        <v>0</v>
      </c>
      <c r="AB130" s="6">
        <v>10384773066</v>
      </c>
      <c r="AC130" s="6">
        <v>1295053155430</v>
      </c>
      <c r="AD130" s="6">
        <v>808427605568</v>
      </c>
      <c r="AE130" s="5">
        <v>550759476360</v>
      </c>
      <c r="AF130" s="6">
        <v>247885678908</v>
      </c>
      <c r="AG130" s="6">
        <v>0</v>
      </c>
      <c r="AH130" s="6">
        <v>0</v>
      </c>
      <c r="AI130" s="6">
        <v>9782450300</v>
      </c>
      <c r="AJ130" s="6">
        <v>0</v>
      </c>
      <c r="AK130" s="6">
        <v>169284184017</v>
      </c>
      <c r="AL130" s="6">
        <v>2900000000</v>
      </c>
      <c r="AM130" s="6">
        <v>15790009142</v>
      </c>
      <c r="AN130" s="6">
        <v>51977351190</v>
      </c>
      <c r="AO130" s="6">
        <v>95143862105</v>
      </c>
      <c r="AP130" s="6">
        <v>3472961580</v>
      </c>
      <c r="AQ130" s="6">
        <v>0</v>
      </c>
      <c r="AR130" s="6">
        <v>5000000000</v>
      </c>
      <c r="AS130" s="6">
        <v>5000000000</v>
      </c>
      <c r="AT130" s="6">
        <v>312341365845</v>
      </c>
      <c r="AU130" s="6">
        <v>4008009945</v>
      </c>
      <c r="AV130" s="6">
        <v>308333355900</v>
      </c>
      <c r="AW130" s="127">
        <v>42611095350</v>
      </c>
      <c r="AX130" s="127">
        <v>42611095350</v>
      </c>
      <c r="AY130" s="127">
        <v>0</v>
      </c>
      <c r="AZ130" s="127">
        <v>0</v>
      </c>
      <c r="BA130" s="127">
        <v>0</v>
      </c>
      <c r="BB130" s="127">
        <v>0</v>
      </c>
      <c r="BC130" s="127">
        <v>0</v>
      </c>
      <c r="BD130" s="127">
        <v>0</v>
      </c>
      <c r="BE130" s="127">
        <v>0</v>
      </c>
      <c r="BF130" s="127">
        <v>0</v>
      </c>
      <c r="BG130" s="127">
        <v>0</v>
      </c>
      <c r="BH130" s="127">
        <v>0</v>
      </c>
      <c r="BI130" s="127">
        <v>0</v>
      </c>
      <c r="BJ130" s="128">
        <v>-42611095350</v>
      </c>
      <c r="BK130" s="128">
        <v>42611095350</v>
      </c>
      <c r="BL130" s="87">
        <v>0</v>
      </c>
      <c r="BM130" s="47">
        <v>1</v>
      </c>
      <c r="BN130" s="48">
        <v>0</v>
      </c>
      <c r="BO130" s="49"/>
      <c r="BP130" s="39">
        <v>1</v>
      </c>
    </row>
    <row r="131" spans="1:68" ht="15" customHeight="1" x14ac:dyDescent="0.25">
      <c r="A131" s="59" t="s">
        <v>101</v>
      </c>
      <c r="B131" s="3">
        <v>98</v>
      </c>
      <c r="C131" s="4">
        <v>4</v>
      </c>
      <c r="D131" s="8" t="s">
        <v>101</v>
      </c>
      <c r="E131" s="12" t="s">
        <v>892</v>
      </c>
      <c r="F131" s="92">
        <v>45657.880555555559</v>
      </c>
      <c r="G131" s="6">
        <v>1522592121072</v>
      </c>
      <c r="H131" s="6">
        <v>131327657000</v>
      </c>
      <c r="I131" s="114">
        <v>65980000000</v>
      </c>
      <c r="J131" s="6">
        <v>54905157000</v>
      </c>
      <c r="K131" s="6">
        <v>7777840000</v>
      </c>
      <c r="L131" s="6">
        <v>2664660000</v>
      </c>
      <c r="M131" s="6">
        <v>1374788815072</v>
      </c>
      <c r="N131" s="6">
        <v>1295583286000</v>
      </c>
      <c r="O131" s="6">
        <v>0</v>
      </c>
      <c r="P131" s="6">
        <v>0</v>
      </c>
      <c r="Q131" s="6">
        <v>169672646000</v>
      </c>
      <c r="R131" s="6">
        <v>0</v>
      </c>
      <c r="S131" s="6">
        <v>105168646000</v>
      </c>
      <c r="T131" s="6">
        <v>751238673000</v>
      </c>
      <c r="U131" s="6">
        <v>269503321000</v>
      </c>
      <c r="V131" s="6">
        <v>79205529072</v>
      </c>
      <c r="W131" s="6">
        <v>56505529072</v>
      </c>
      <c r="X131" s="6">
        <v>22700000000</v>
      </c>
      <c r="Y131" s="6">
        <v>16475649000</v>
      </c>
      <c r="Z131" s="6">
        <v>0</v>
      </c>
      <c r="AA131" s="6">
        <v>0</v>
      </c>
      <c r="AB131" s="6">
        <v>16475649000</v>
      </c>
      <c r="AC131" s="6">
        <v>1566592121072</v>
      </c>
      <c r="AD131" s="6">
        <v>1148677036970</v>
      </c>
      <c r="AE131" s="5">
        <v>759204382006</v>
      </c>
      <c r="AF131" s="6">
        <v>332105876835</v>
      </c>
      <c r="AG131" s="6">
        <v>0</v>
      </c>
      <c r="AH131" s="6">
        <v>0</v>
      </c>
      <c r="AI131" s="6">
        <v>57366778129</v>
      </c>
      <c r="AJ131" s="6">
        <v>0</v>
      </c>
      <c r="AK131" s="6">
        <v>132991814883</v>
      </c>
      <c r="AL131" s="6">
        <v>0</v>
      </c>
      <c r="AM131" s="6">
        <v>28826904060</v>
      </c>
      <c r="AN131" s="6">
        <v>51976873413</v>
      </c>
      <c r="AO131" s="6">
        <v>50159209090</v>
      </c>
      <c r="AP131" s="6">
        <v>1928828320</v>
      </c>
      <c r="AQ131" s="6">
        <v>100000000</v>
      </c>
      <c r="AR131" s="6">
        <v>2272820119</v>
      </c>
      <c r="AS131" s="6">
        <v>2272820119</v>
      </c>
      <c r="AT131" s="6">
        <v>282650449100</v>
      </c>
      <c r="AU131" s="6">
        <v>7338515700</v>
      </c>
      <c r="AV131" s="6">
        <v>275311933400</v>
      </c>
      <c r="AW131" s="127">
        <v>44000000000</v>
      </c>
      <c r="AX131" s="127">
        <v>44000000000</v>
      </c>
      <c r="AY131" s="127">
        <v>0</v>
      </c>
      <c r="AZ131" s="127">
        <v>0</v>
      </c>
      <c r="BA131" s="127">
        <v>0</v>
      </c>
      <c r="BB131" s="127">
        <v>0</v>
      </c>
      <c r="BC131" s="127">
        <v>0</v>
      </c>
      <c r="BD131" s="127">
        <v>0</v>
      </c>
      <c r="BE131" s="127">
        <v>0</v>
      </c>
      <c r="BF131" s="127">
        <v>0</v>
      </c>
      <c r="BG131" s="127">
        <v>0</v>
      </c>
      <c r="BH131" s="127">
        <v>0</v>
      </c>
      <c r="BI131" s="127">
        <v>0</v>
      </c>
      <c r="BJ131" s="128">
        <v>-44000000000</v>
      </c>
      <c r="BK131" s="128">
        <v>44000000000</v>
      </c>
      <c r="BL131" s="87">
        <v>0</v>
      </c>
      <c r="BM131" s="47">
        <v>1</v>
      </c>
      <c r="BN131" s="48">
        <v>0</v>
      </c>
      <c r="BO131" s="49"/>
      <c r="BP131" s="39">
        <v>1</v>
      </c>
    </row>
    <row r="132" spans="1:68" ht="15" customHeight="1" x14ac:dyDescent="0.25">
      <c r="A132" s="59" t="s">
        <v>102</v>
      </c>
      <c r="B132" s="3">
        <v>99</v>
      </c>
      <c r="C132" s="4">
        <v>5</v>
      </c>
      <c r="D132" s="8" t="s">
        <v>102</v>
      </c>
      <c r="E132" s="12" t="s">
        <v>887</v>
      </c>
      <c r="F132" s="92">
        <v>45657</v>
      </c>
      <c r="G132" s="6">
        <v>1646232904082.1201</v>
      </c>
      <c r="H132" s="6">
        <v>179490256620.58002</v>
      </c>
      <c r="I132" s="114">
        <v>133642149369.69</v>
      </c>
      <c r="J132" s="6">
        <v>18461352500</v>
      </c>
      <c r="K132" s="6">
        <v>6765879750.8900003</v>
      </c>
      <c r="L132" s="6">
        <v>20620875000</v>
      </c>
      <c r="M132" s="6">
        <v>1466742647461.54</v>
      </c>
      <c r="N132" s="6">
        <v>1393951993000</v>
      </c>
      <c r="O132" s="6">
        <v>0</v>
      </c>
      <c r="P132" s="6">
        <v>0</v>
      </c>
      <c r="Q132" s="6">
        <v>135244058000</v>
      </c>
      <c r="R132" s="6">
        <v>7347552000</v>
      </c>
      <c r="S132" s="6">
        <v>288443678000</v>
      </c>
      <c r="T132" s="6">
        <v>695512115000</v>
      </c>
      <c r="U132" s="6">
        <v>267404590000</v>
      </c>
      <c r="V132" s="6">
        <v>72790654461.540009</v>
      </c>
      <c r="W132" s="6">
        <v>56740654461.540001</v>
      </c>
      <c r="X132" s="6">
        <v>16050000000</v>
      </c>
      <c r="Y132" s="6">
        <v>0</v>
      </c>
      <c r="Z132" s="6">
        <v>0</v>
      </c>
      <c r="AA132" s="6">
        <v>0</v>
      </c>
      <c r="AB132" s="6">
        <v>0</v>
      </c>
      <c r="AC132" s="6">
        <v>1710232904082.1201</v>
      </c>
      <c r="AD132" s="6">
        <v>1185922986352.8501</v>
      </c>
      <c r="AE132" s="5">
        <v>690828570082.25</v>
      </c>
      <c r="AF132" s="6">
        <v>453148362317.59998</v>
      </c>
      <c r="AG132" s="6">
        <v>0</v>
      </c>
      <c r="AH132" s="6">
        <v>2000000000</v>
      </c>
      <c r="AI132" s="6">
        <v>38020353953</v>
      </c>
      <c r="AJ132" s="6">
        <v>1925700000</v>
      </c>
      <c r="AK132" s="6">
        <v>257424051774.2699</v>
      </c>
      <c r="AL132" s="6">
        <v>250000000</v>
      </c>
      <c r="AM132" s="6">
        <v>62396102071</v>
      </c>
      <c r="AN132" s="6">
        <v>87138879309</v>
      </c>
      <c r="AO132" s="6">
        <v>100361706516.2699</v>
      </c>
      <c r="AP132" s="6">
        <v>6577363878</v>
      </c>
      <c r="AQ132" s="6">
        <v>700000000</v>
      </c>
      <c r="AR132" s="6">
        <v>3737893768</v>
      </c>
      <c r="AS132" s="6">
        <v>3737893768</v>
      </c>
      <c r="AT132" s="6">
        <v>263147972187</v>
      </c>
      <c r="AU132" s="6">
        <v>15210350187</v>
      </c>
      <c r="AV132" s="6">
        <v>247937622000</v>
      </c>
      <c r="AW132" s="127">
        <v>65000000000</v>
      </c>
      <c r="AX132" s="127">
        <v>65000000000</v>
      </c>
      <c r="AY132" s="127">
        <v>0</v>
      </c>
      <c r="AZ132" s="127">
        <v>0</v>
      </c>
      <c r="BA132" s="127">
        <v>0</v>
      </c>
      <c r="BB132" s="127">
        <v>0</v>
      </c>
      <c r="BC132" s="127">
        <v>0</v>
      </c>
      <c r="BD132" s="127">
        <v>1000000000</v>
      </c>
      <c r="BE132" s="127">
        <v>0</v>
      </c>
      <c r="BF132" s="127">
        <v>1000000000</v>
      </c>
      <c r="BG132" s="127">
        <v>0</v>
      </c>
      <c r="BH132" s="127">
        <v>0</v>
      </c>
      <c r="BI132" s="127">
        <v>0</v>
      </c>
      <c r="BJ132" s="128">
        <v>-64000000000</v>
      </c>
      <c r="BK132" s="128">
        <v>64000000000</v>
      </c>
      <c r="BL132" s="87">
        <v>0</v>
      </c>
      <c r="BM132" s="47">
        <v>1</v>
      </c>
      <c r="BN132" s="48">
        <v>0</v>
      </c>
      <c r="BO132" s="49"/>
      <c r="BP132" s="39">
        <v>1</v>
      </c>
    </row>
    <row r="133" spans="1:68" ht="15" customHeight="1" x14ac:dyDescent="0.25">
      <c r="A133" s="59" t="s">
        <v>103</v>
      </c>
      <c r="B133" s="3">
        <v>100</v>
      </c>
      <c r="C133" s="4">
        <v>6</v>
      </c>
      <c r="D133" s="8" t="s">
        <v>103</v>
      </c>
      <c r="E133" s="12" t="s">
        <v>885</v>
      </c>
      <c r="F133" s="92">
        <v>45667.5</v>
      </c>
      <c r="G133" s="6">
        <v>1361394959033</v>
      </c>
      <c r="H133" s="6">
        <v>116831452600</v>
      </c>
      <c r="I133" s="114">
        <v>58534201326</v>
      </c>
      <c r="J133" s="6">
        <v>4270279800</v>
      </c>
      <c r="K133" s="6">
        <v>8800000000</v>
      </c>
      <c r="L133" s="6">
        <v>45226971474</v>
      </c>
      <c r="M133" s="6">
        <v>1244563506433</v>
      </c>
      <c r="N133" s="6">
        <v>1181837742000</v>
      </c>
      <c r="O133" s="6">
        <v>0</v>
      </c>
      <c r="P133" s="6">
        <v>0</v>
      </c>
      <c r="Q133" s="6">
        <v>127397938000</v>
      </c>
      <c r="R133" s="6">
        <v>7419814000</v>
      </c>
      <c r="S133" s="6">
        <v>218090746000</v>
      </c>
      <c r="T133" s="6">
        <v>627358793000</v>
      </c>
      <c r="U133" s="6">
        <v>201570451000</v>
      </c>
      <c r="V133" s="6">
        <v>62725764433</v>
      </c>
      <c r="W133" s="6">
        <v>46925764433</v>
      </c>
      <c r="X133" s="6">
        <v>15800000000</v>
      </c>
      <c r="Y133" s="6">
        <v>0</v>
      </c>
      <c r="Z133" s="6">
        <v>0</v>
      </c>
      <c r="AA133" s="6">
        <v>0</v>
      </c>
      <c r="AB133" s="6">
        <v>0</v>
      </c>
      <c r="AC133" s="6">
        <v>1457118871532</v>
      </c>
      <c r="AD133" s="6">
        <v>1050922358603.9401</v>
      </c>
      <c r="AE133" s="5">
        <v>660521554679.08008</v>
      </c>
      <c r="AF133" s="6">
        <v>370988557112.85999</v>
      </c>
      <c r="AG133" s="6">
        <v>0</v>
      </c>
      <c r="AH133" s="6">
        <v>3500000000</v>
      </c>
      <c r="AI133" s="6">
        <v>15912246812</v>
      </c>
      <c r="AJ133" s="6">
        <v>0</v>
      </c>
      <c r="AK133" s="6">
        <v>170154226828.05991</v>
      </c>
      <c r="AL133" s="6">
        <v>0</v>
      </c>
      <c r="AM133" s="6">
        <v>34717841003</v>
      </c>
      <c r="AN133" s="6">
        <v>41119528529.040001</v>
      </c>
      <c r="AO133" s="6">
        <v>93458071446.019897</v>
      </c>
      <c r="AP133" s="6">
        <v>220785850</v>
      </c>
      <c r="AQ133" s="6">
        <v>638000000</v>
      </c>
      <c r="AR133" s="6">
        <v>3345974000</v>
      </c>
      <c r="AS133" s="6">
        <v>3345974000</v>
      </c>
      <c r="AT133" s="6">
        <v>232696312100</v>
      </c>
      <c r="AU133" s="6">
        <v>5853420200</v>
      </c>
      <c r="AV133" s="6">
        <v>226842891900</v>
      </c>
      <c r="AW133" s="127">
        <v>102723912499</v>
      </c>
      <c r="AX133" s="127">
        <v>102723912499</v>
      </c>
      <c r="AY133" s="127">
        <v>0</v>
      </c>
      <c r="AZ133" s="127">
        <v>0</v>
      </c>
      <c r="BA133" s="127">
        <v>0</v>
      </c>
      <c r="BB133" s="127">
        <v>0</v>
      </c>
      <c r="BC133" s="127">
        <v>0</v>
      </c>
      <c r="BD133" s="127">
        <v>7000000000</v>
      </c>
      <c r="BE133" s="127">
        <v>0</v>
      </c>
      <c r="BF133" s="127">
        <v>7000000000</v>
      </c>
      <c r="BG133" s="127">
        <v>0</v>
      </c>
      <c r="BH133" s="127">
        <v>0</v>
      </c>
      <c r="BI133" s="127">
        <v>0</v>
      </c>
      <c r="BJ133" s="128">
        <v>-95723912499</v>
      </c>
      <c r="BK133" s="128">
        <v>95723912499</v>
      </c>
      <c r="BL133" s="87">
        <v>0</v>
      </c>
      <c r="BM133" s="47">
        <v>0</v>
      </c>
      <c r="BN133" s="48">
        <v>1</v>
      </c>
      <c r="BO133" s="49"/>
      <c r="BP133" s="39">
        <v>1</v>
      </c>
    </row>
    <row r="134" spans="1:68" ht="15" customHeight="1" x14ac:dyDescent="0.25">
      <c r="A134" s="59" t="s">
        <v>104</v>
      </c>
      <c r="B134" s="3">
        <v>101</v>
      </c>
      <c r="C134" s="4">
        <v>7</v>
      </c>
      <c r="D134" s="8" t="s">
        <v>104</v>
      </c>
      <c r="E134" s="12" t="s">
        <v>899</v>
      </c>
      <c r="F134" s="92">
        <v>45644</v>
      </c>
      <c r="G134" s="6">
        <v>1938834850495</v>
      </c>
      <c r="H134" s="6">
        <v>150831480309</v>
      </c>
      <c r="I134" s="114">
        <v>62718077687</v>
      </c>
      <c r="J134" s="6">
        <v>2599500000</v>
      </c>
      <c r="K134" s="6">
        <v>13213000000</v>
      </c>
      <c r="L134" s="6">
        <v>72300902622</v>
      </c>
      <c r="M134" s="6">
        <v>1788003370186</v>
      </c>
      <c r="N134" s="6">
        <v>1714752419000</v>
      </c>
      <c r="O134" s="6">
        <v>0</v>
      </c>
      <c r="P134" s="6">
        <v>0</v>
      </c>
      <c r="Q134" s="6">
        <v>97926532000</v>
      </c>
      <c r="R134" s="6">
        <v>0</v>
      </c>
      <c r="S134" s="6">
        <v>810050997000</v>
      </c>
      <c r="T134" s="6">
        <v>589710108000</v>
      </c>
      <c r="U134" s="6">
        <v>217064782000</v>
      </c>
      <c r="V134" s="6">
        <v>73250951186</v>
      </c>
      <c r="W134" s="6">
        <v>49842764420</v>
      </c>
      <c r="X134" s="6">
        <v>23408186766</v>
      </c>
      <c r="Y134" s="6">
        <v>0</v>
      </c>
      <c r="Z134" s="6">
        <v>0</v>
      </c>
      <c r="AA134" s="6">
        <v>0</v>
      </c>
      <c r="AB134" s="6">
        <v>0</v>
      </c>
      <c r="AC134" s="6">
        <v>2018834850495</v>
      </c>
      <c r="AD134" s="6">
        <v>1199651809249</v>
      </c>
      <c r="AE134" s="5">
        <v>649384751812</v>
      </c>
      <c r="AF134" s="6">
        <v>509279930792</v>
      </c>
      <c r="AG134" s="6">
        <v>0</v>
      </c>
      <c r="AH134" s="6">
        <v>4266121000</v>
      </c>
      <c r="AI134" s="6">
        <v>32421005645</v>
      </c>
      <c r="AJ134" s="6">
        <v>4300000000</v>
      </c>
      <c r="AK134" s="6">
        <v>546343661725</v>
      </c>
      <c r="AL134" s="6">
        <v>156000000</v>
      </c>
      <c r="AM134" s="6">
        <v>39661678853</v>
      </c>
      <c r="AN134" s="6">
        <v>137490066393</v>
      </c>
      <c r="AO134" s="6">
        <v>360851050099</v>
      </c>
      <c r="AP134" s="6">
        <v>8184866380</v>
      </c>
      <c r="AQ134" s="6">
        <v>0</v>
      </c>
      <c r="AR134" s="6">
        <v>21000000000</v>
      </c>
      <c r="AS134" s="6">
        <v>21000000000</v>
      </c>
      <c r="AT134" s="6">
        <v>251839379521</v>
      </c>
      <c r="AU134" s="6">
        <v>6122744355</v>
      </c>
      <c r="AV134" s="6">
        <v>245716635166</v>
      </c>
      <c r="AW134" s="127">
        <v>80000000000</v>
      </c>
      <c r="AX134" s="127">
        <v>80000000000</v>
      </c>
      <c r="AY134" s="127">
        <v>0</v>
      </c>
      <c r="AZ134" s="127">
        <v>0</v>
      </c>
      <c r="BA134" s="127">
        <v>0</v>
      </c>
      <c r="BB134" s="127">
        <v>0</v>
      </c>
      <c r="BC134" s="127">
        <v>0</v>
      </c>
      <c r="BD134" s="127">
        <v>0</v>
      </c>
      <c r="BE134" s="127">
        <v>0</v>
      </c>
      <c r="BF134" s="127">
        <v>0</v>
      </c>
      <c r="BG134" s="127">
        <v>0</v>
      </c>
      <c r="BH134" s="127">
        <v>0</v>
      </c>
      <c r="BI134" s="127">
        <v>0</v>
      </c>
      <c r="BJ134" s="128">
        <v>-80000000000</v>
      </c>
      <c r="BK134" s="128">
        <v>80000000000</v>
      </c>
      <c r="BL134" s="87">
        <v>0</v>
      </c>
      <c r="BM134" s="47">
        <v>1</v>
      </c>
      <c r="BN134" s="48">
        <v>0</v>
      </c>
      <c r="BO134" s="49"/>
      <c r="BP134" s="39">
        <v>1</v>
      </c>
    </row>
    <row r="135" spans="1:68" ht="15" customHeight="1" x14ac:dyDescent="0.25">
      <c r="A135" s="59" t="s">
        <v>105</v>
      </c>
      <c r="B135" s="3">
        <v>102</v>
      </c>
      <c r="C135" s="4">
        <v>8</v>
      </c>
      <c r="D135" s="8" t="s">
        <v>105</v>
      </c>
      <c r="E135" s="12" t="s">
        <v>898</v>
      </c>
      <c r="F135" s="92">
        <v>45653.573611111111</v>
      </c>
      <c r="G135" s="6">
        <v>1221787232836</v>
      </c>
      <c r="H135" s="6">
        <v>85104506846</v>
      </c>
      <c r="I135" s="114">
        <v>36386031010</v>
      </c>
      <c r="J135" s="6">
        <v>16035807999.999998</v>
      </c>
      <c r="K135" s="6">
        <v>9050000000</v>
      </c>
      <c r="L135" s="6">
        <v>23632667836</v>
      </c>
      <c r="M135" s="6">
        <v>1136682725990</v>
      </c>
      <c r="N135" s="6">
        <v>1076099994000</v>
      </c>
      <c r="O135" s="6">
        <v>0</v>
      </c>
      <c r="P135" s="6">
        <v>0</v>
      </c>
      <c r="Q135" s="6">
        <v>68317387000</v>
      </c>
      <c r="R135" s="6">
        <v>7383633000</v>
      </c>
      <c r="S135" s="6">
        <v>254064544000</v>
      </c>
      <c r="T135" s="6">
        <v>565389080000</v>
      </c>
      <c r="U135" s="6">
        <v>180945350000</v>
      </c>
      <c r="V135" s="6">
        <v>60582731990</v>
      </c>
      <c r="W135" s="6">
        <v>50732731990</v>
      </c>
      <c r="X135" s="6">
        <v>9850000000</v>
      </c>
      <c r="Y135" s="6">
        <v>0</v>
      </c>
      <c r="Z135" s="6">
        <v>0</v>
      </c>
      <c r="AA135" s="6">
        <v>0</v>
      </c>
      <c r="AB135" s="6">
        <v>0</v>
      </c>
      <c r="AC135" s="6">
        <v>1278551052629</v>
      </c>
      <c r="AD135" s="6">
        <v>895161473416</v>
      </c>
      <c r="AE135" s="5">
        <v>498971044897</v>
      </c>
      <c r="AF135" s="6">
        <v>367426091352</v>
      </c>
      <c r="AG135" s="6">
        <v>0</v>
      </c>
      <c r="AH135" s="6">
        <v>73450000</v>
      </c>
      <c r="AI135" s="6">
        <v>28593267167</v>
      </c>
      <c r="AJ135" s="6">
        <v>97620000</v>
      </c>
      <c r="AK135" s="6">
        <v>217385968589</v>
      </c>
      <c r="AL135" s="6">
        <v>15000000</v>
      </c>
      <c r="AM135" s="6">
        <v>40584662940</v>
      </c>
      <c r="AN135" s="6">
        <v>35842532057</v>
      </c>
      <c r="AO135" s="6">
        <v>134704046391</v>
      </c>
      <c r="AP135" s="6">
        <v>5374645041</v>
      </c>
      <c r="AQ135" s="6">
        <v>865082160</v>
      </c>
      <c r="AR135" s="6">
        <v>10003392706</v>
      </c>
      <c r="AS135" s="6">
        <v>10003392706</v>
      </c>
      <c r="AT135" s="6">
        <v>156000217918</v>
      </c>
      <c r="AU135" s="6">
        <v>2317908800</v>
      </c>
      <c r="AV135" s="6">
        <v>153682309118</v>
      </c>
      <c r="AW135" s="127">
        <v>57763819793</v>
      </c>
      <c r="AX135" s="127">
        <v>57763819793</v>
      </c>
      <c r="AY135" s="127">
        <v>0</v>
      </c>
      <c r="AZ135" s="127">
        <v>0</v>
      </c>
      <c r="BA135" s="127">
        <v>0</v>
      </c>
      <c r="BB135" s="127">
        <v>0</v>
      </c>
      <c r="BC135" s="127">
        <v>0</v>
      </c>
      <c r="BD135" s="127">
        <v>1000000000</v>
      </c>
      <c r="BE135" s="127">
        <v>0</v>
      </c>
      <c r="BF135" s="127">
        <v>1000000000</v>
      </c>
      <c r="BG135" s="127">
        <v>0</v>
      </c>
      <c r="BH135" s="127">
        <v>0</v>
      </c>
      <c r="BI135" s="127">
        <v>0</v>
      </c>
      <c r="BJ135" s="128">
        <v>-56763819793</v>
      </c>
      <c r="BK135" s="128">
        <v>56763819793</v>
      </c>
      <c r="BL135" s="87">
        <v>0</v>
      </c>
      <c r="BM135" s="47">
        <v>1</v>
      </c>
      <c r="BN135" s="48">
        <v>0</v>
      </c>
      <c r="BO135" s="49"/>
      <c r="BP135" s="39">
        <v>1</v>
      </c>
    </row>
    <row r="136" spans="1:68" ht="15" customHeight="1" x14ac:dyDescent="0.25">
      <c r="A136" s="59" t="s">
        <v>106</v>
      </c>
      <c r="B136" s="3">
        <v>103</v>
      </c>
      <c r="C136" s="4">
        <v>9</v>
      </c>
      <c r="D136" s="8" t="s">
        <v>106</v>
      </c>
      <c r="E136" s="12" t="s">
        <v>894</v>
      </c>
      <c r="F136" s="92">
        <v>45639</v>
      </c>
      <c r="G136" s="6">
        <v>1240599787474</v>
      </c>
      <c r="H136" s="6">
        <v>117565900131</v>
      </c>
      <c r="I136" s="114">
        <v>43876575511</v>
      </c>
      <c r="J136" s="6">
        <v>2232125000</v>
      </c>
      <c r="K136" s="6">
        <v>11000000000</v>
      </c>
      <c r="L136" s="6">
        <v>60457199620</v>
      </c>
      <c r="M136" s="6">
        <v>1123033887343</v>
      </c>
      <c r="N136" s="6">
        <v>1050462355000</v>
      </c>
      <c r="O136" s="6">
        <v>0</v>
      </c>
      <c r="P136" s="6">
        <v>0</v>
      </c>
      <c r="Q136" s="6">
        <v>113656525000</v>
      </c>
      <c r="R136" s="6">
        <v>7937702000</v>
      </c>
      <c r="S136" s="6">
        <v>153090698000</v>
      </c>
      <c r="T136" s="6">
        <v>582268338000</v>
      </c>
      <c r="U136" s="6">
        <v>193509092000</v>
      </c>
      <c r="V136" s="6">
        <v>72571532343</v>
      </c>
      <c r="W136" s="6">
        <v>72571532343</v>
      </c>
      <c r="X136" s="6">
        <v>0</v>
      </c>
      <c r="Y136" s="6">
        <v>0</v>
      </c>
      <c r="Z136" s="6">
        <v>0</v>
      </c>
      <c r="AA136" s="6">
        <v>0</v>
      </c>
      <c r="AB136" s="6">
        <v>0</v>
      </c>
      <c r="AC136" s="6">
        <v>1279880364573</v>
      </c>
      <c r="AD136" s="6">
        <v>838526573826.84998</v>
      </c>
      <c r="AE136" s="5">
        <v>428543725781.84998</v>
      </c>
      <c r="AF136" s="6">
        <v>340696467631</v>
      </c>
      <c r="AG136" s="6">
        <v>6009417096</v>
      </c>
      <c r="AH136" s="6">
        <v>1200000000</v>
      </c>
      <c r="AI136" s="6">
        <v>62076963318</v>
      </c>
      <c r="AJ136" s="6">
        <v>0</v>
      </c>
      <c r="AK136" s="6">
        <v>227927244069.14999</v>
      </c>
      <c r="AL136" s="6">
        <v>115947129</v>
      </c>
      <c r="AM136" s="6">
        <v>35489234941</v>
      </c>
      <c r="AN136" s="6">
        <v>54785800372</v>
      </c>
      <c r="AO136" s="6">
        <v>136820807727.14999</v>
      </c>
      <c r="AP136" s="6">
        <v>715453900</v>
      </c>
      <c r="AQ136" s="6">
        <v>0</v>
      </c>
      <c r="AR136" s="6">
        <v>7000000000</v>
      </c>
      <c r="AS136" s="6">
        <v>7000000000</v>
      </c>
      <c r="AT136" s="6">
        <v>206426546677</v>
      </c>
      <c r="AU136" s="6">
        <v>7537580677</v>
      </c>
      <c r="AV136" s="6">
        <v>198888966000</v>
      </c>
      <c r="AW136" s="127">
        <v>59272805315</v>
      </c>
      <c r="AX136" s="127">
        <v>59272805315</v>
      </c>
      <c r="AY136" s="127">
        <v>0</v>
      </c>
      <c r="AZ136" s="127">
        <v>0</v>
      </c>
      <c r="BA136" s="127">
        <v>0</v>
      </c>
      <c r="BB136" s="127">
        <v>0</v>
      </c>
      <c r="BC136" s="127">
        <v>0</v>
      </c>
      <c r="BD136" s="127">
        <v>19992228216</v>
      </c>
      <c r="BE136" s="127">
        <v>0</v>
      </c>
      <c r="BF136" s="127">
        <v>0</v>
      </c>
      <c r="BG136" s="127">
        <v>19992228216</v>
      </c>
      <c r="BH136" s="127">
        <v>0</v>
      </c>
      <c r="BI136" s="127">
        <v>0</v>
      </c>
      <c r="BJ136" s="128">
        <v>-39280577099</v>
      </c>
      <c r="BK136" s="128">
        <v>39280577099</v>
      </c>
      <c r="BL136" s="87">
        <v>0</v>
      </c>
      <c r="BM136" s="47">
        <v>1</v>
      </c>
      <c r="BN136" s="48">
        <v>0</v>
      </c>
      <c r="BO136" s="49"/>
      <c r="BP136" s="39">
        <v>1</v>
      </c>
    </row>
    <row r="137" spans="1:68" ht="15" customHeight="1" x14ac:dyDescent="0.25">
      <c r="A137" s="59" t="s">
        <v>107</v>
      </c>
      <c r="B137" s="3">
        <v>104</v>
      </c>
      <c r="C137" s="4">
        <v>10</v>
      </c>
      <c r="D137" s="8" t="s">
        <v>107</v>
      </c>
      <c r="E137" s="12" t="s">
        <v>918</v>
      </c>
      <c r="F137" s="92">
        <v>45657</v>
      </c>
      <c r="G137" s="6">
        <v>1891724471000</v>
      </c>
      <c r="H137" s="6">
        <v>558779746000</v>
      </c>
      <c r="I137" s="114">
        <v>415643000000</v>
      </c>
      <c r="J137" s="6">
        <v>51075246000</v>
      </c>
      <c r="K137" s="6">
        <v>11264564000</v>
      </c>
      <c r="L137" s="6">
        <v>80796936000</v>
      </c>
      <c r="M137" s="6">
        <v>1332944725000</v>
      </c>
      <c r="N137" s="6">
        <v>1228590751000</v>
      </c>
      <c r="O137" s="6">
        <v>0</v>
      </c>
      <c r="P137" s="6">
        <v>0</v>
      </c>
      <c r="Q137" s="6">
        <v>0</v>
      </c>
      <c r="R137" s="6">
        <v>0</v>
      </c>
      <c r="S137" s="6">
        <v>125956264000</v>
      </c>
      <c r="T137" s="6">
        <v>847731160000</v>
      </c>
      <c r="U137" s="6">
        <v>254903327000</v>
      </c>
      <c r="V137" s="6">
        <v>104353974000</v>
      </c>
      <c r="W137" s="6">
        <v>97003974000</v>
      </c>
      <c r="X137" s="6">
        <v>7350000000</v>
      </c>
      <c r="Y137" s="6">
        <v>0</v>
      </c>
      <c r="Z137" s="6">
        <v>0</v>
      </c>
      <c r="AA137" s="6">
        <v>0</v>
      </c>
      <c r="AB137" s="6">
        <v>0</v>
      </c>
      <c r="AC137" s="6">
        <v>1941724471000</v>
      </c>
      <c r="AD137" s="6">
        <v>1630687382122</v>
      </c>
      <c r="AE137" s="5">
        <v>979994325135</v>
      </c>
      <c r="AF137" s="6">
        <v>593307538040</v>
      </c>
      <c r="AG137" s="6">
        <v>0</v>
      </c>
      <c r="AH137" s="6">
        <v>0</v>
      </c>
      <c r="AI137" s="6">
        <v>49690368947</v>
      </c>
      <c r="AJ137" s="6">
        <v>7695150000</v>
      </c>
      <c r="AK137" s="6">
        <v>300501888878</v>
      </c>
      <c r="AL137" s="6">
        <v>5000000000</v>
      </c>
      <c r="AM137" s="6">
        <v>60186333262</v>
      </c>
      <c r="AN137" s="6">
        <v>70770842889</v>
      </c>
      <c r="AO137" s="6">
        <v>151170026763</v>
      </c>
      <c r="AP137" s="6">
        <v>13324735964</v>
      </c>
      <c r="AQ137" s="6">
        <v>49950000</v>
      </c>
      <c r="AR137" s="6">
        <v>10535200000</v>
      </c>
      <c r="AS137" s="6">
        <v>10535200000</v>
      </c>
      <c r="AT137" s="6">
        <v>0</v>
      </c>
      <c r="AU137" s="6">
        <v>0</v>
      </c>
      <c r="AV137" s="6">
        <v>0</v>
      </c>
      <c r="AW137" s="127">
        <v>50000000000</v>
      </c>
      <c r="AX137" s="127">
        <v>50000000000</v>
      </c>
      <c r="AY137" s="127">
        <v>0</v>
      </c>
      <c r="AZ137" s="127">
        <v>0</v>
      </c>
      <c r="BA137" s="127">
        <v>0</v>
      </c>
      <c r="BB137" s="127">
        <v>0</v>
      </c>
      <c r="BC137" s="127">
        <v>0</v>
      </c>
      <c r="BD137" s="127">
        <v>0</v>
      </c>
      <c r="BE137" s="127">
        <v>0</v>
      </c>
      <c r="BF137" s="127">
        <v>0</v>
      </c>
      <c r="BG137" s="127">
        <v>0</v>
      </c>
      <c r="BH137" s="127">
        <v>0</v>
      </c>
      <c r="BI137" s="127">
        <v>0</v>
      </c>
      <c r="BJ137" s="128">
        <v>-50000000000</v>
      </c>
      <c r="BK137" s="128">
        <v>50000000000</v>
      </c>
      <c r="BL137" s="87">
        <v>0</v>
      </c>
      <c r="BM137" s="47">
        <v>1</v>
      </c>
      <c r="BN137" s="48">
        <v>0</v>
      </c>
      <c r="BO137" s="49"/>
      <c r="BP137" s="39">
        <v>1</v>
      </c>
    </row>
    <row r="138" spans="1:68" ht="15" customHeight="1" x14ac:dyDescent="0.25">
      <c r="A138" s="59" t="s">
        <v>108</v>
      </c>
      <c r="B138" s="3">
        <v>105</v>
      </c>
      <c r="C138" s="4">
        <v>11</v>
      </c>
      <c r="D138" s="8" t="s">
        <v>108</v>
      </c>
      <c r="E138" s="12" t="s">
        <v>916</v>
      </c>
      <c r="F138" s="92">
        <v>45657.472916666666</v>
      </c>
      <c r="G138" s="6">
        <v>868643770793</v>
      </c>
      <c r="H138" s="6">
        <v>101855959628</v>
      </c>
      <c r="I138" s="114">
        <v>22808066628</v>
      </c>
      <c r="J138" s="6">
        <v>7793112000</v>
      </c>
      <c r="K138" s="6">
        <v>12000000000</v>
      </c>
      <c r="L138" s="6">
        <v>59254781000</v>
      </c>
      <c r="M138" s="6">
        <v>762229588165</v>
      </c>
      <c r="N138" s="6">
        <v>716703017000</v>
      </c>
      <c r="O138" s="6">
        <v>0</v>
      </c>
      <c r="P138" s="6">
        <v>0</v>
      </c>
      <c r="Q138" s="6">
        <v>49706403000</v>
      </c>
      <c r="R138" s="6">
        <v>7631633000</v>
      </c>
      <c r="S138" s="6">
        <v>59314646000</v>
      </c>
      <c r="T138" s="6">
        <v>476439418000</v>
      </c>
      <c r="U138" s="6">
        <v>123610917000</v>
      </c>
      <c r="V138" s="6">
        <v>45526571165</v>
      </c>
      <c r="W138" s="6">
        <v>38226571165</v>
      </c>
      <c r="X138" s="6">
        <v>7300000000</v>
      </c>
      <c r="Y138" s="6">
        <v>4558223000</v>
      </c>
      <c r="Z138" s="6">
        <v>0</v>
      </c>
      <c r="AA138" s="6">
        <v>0</v>
      </c>
      <c r="AB138" s="6">
        <v>4558223000</v>
      </c>
      <c r="AC138" s="6">
        <v>888031828156</v>
      </c>
      <c r="AD138" s="6">
        <v>637347215007</v>
      </c>
      <c r="AE138" s="5">
        <v>385661806334</v>
      </c>
      <c r="AF138" s="6">
        <v>246655294573</v>
      </c>
      <c r="AG138" s="6">
        <v>0</v>
      </c>
      <c r="AH138" s="6">
        <v>80000000</v>
      </c>
      <c r="AI138" s="6">
        <v>4750114100</v>
      </c>
      <c r="AJ138" s="6">
        <v>200000000</v>
      </c>
      <c r="AK138" s="6">
        <v>134493261249</v>
      </c>
      <c r="AL138" s="6">
        <v>3829949524</v>
      </c>
      <c r="AM138" s="6">
        <v>13215597269</v>
      </c>
      <c r="AN138" s="6">
        <v>22170264415</v>
      </c>
      <c r="AO138" s="6">
        <v>85777726741</v>
      </c>
      <c r="AP138" s="6">
        <v>8999723300</v>
      </c>
      <c r="AQ138" s="6">
        <v>500000000</v>
      </c>
      <c r="AR138" s="6">
        <v>1946438200</v>
      </c>
      <c r="AS138" s="6">
        <v>1946438200</v>
      </c>
      <c r="AT138" s="6">
        <v>114244913700</v>
      </c>
      <c r="AU138" s="6">
        <v>0</v>
      </c>
      <c r="AV138" s="6">
        <v>114244913700</v>
      </c>
      <c r="AW138" s="127">
        <v>19388057363</v>
      </c>
      <c r="AX138" s="127">
        <v>19388057363</v>
      </c>
      <c r="AY138" s="127">
        <v>0</v>
      </c>
      <c r="AZ138" s="127">
        <v>0</v>
      </c>
      <c r="BA138" s="127">
        <v>0</v>
      </c>
      <c r="BB138" s="127">
        <v>0</v>
      </c>
      <c r="BC138" s="127">
        <v>0</v>
      </c>
      <c r="BD138" s="127">
        <v>0</v>
      </c>
      <c r="BE138" s="127">
        <v>0</v>
      </c>
      <c r="BF138" s="127">
        <v>0</v>
      </c>
      <c r="BG138" s="127">
        <v>0</v>
      </c>
      <c r="BH138" s="127">
        <v>0</v>
      </c>
      <c r="BI138" s="127">
        <v>0</v>
      </c>
      <c r="BJ138" s="128">
        <v>-19388057363</v>
      </c>
      <c r="BK138" s="128">
        <v>19388057363</v>
      </c>
      <c r="BL138" s="87">
        <v>0</v>
      </c>
      <c r="BM138" s="47">
        <v>1</v>
      </c>
      <c r="BN138" s="48">
        <v>0</v>
      </c>
      <c r="BO138" s="49"/>
      <c r="BP138" s="39">
        <v>1</v>
      </c>
    </row>
    <row r="139" spans="1:68" ht="15" customHeight="1" x14ac:dyDescent="0.25">
      <c r="B139" s="13" t="s">
        <v>560</v>
      </c>
      <c r="C139" s="14" t="s">
        <v>560</v>
      </c>
      <c r="D139" s="15" t="s">
        <v>561</v>
      </c>
      <c r="E139" s="16"/>
      <c r="F139" s="93"/>
      <c r="G139" s="115">
        <v>12956893935437.91</v>
      </c>
      <c r="H139" s="115">
        <v>1250453713314.3701</v>
      </c>
      <c r="I139" s="115">
        <v>642204679131.68994</v>
      </c>
      <c r="J139" s="115">
        <v>257840479900</v>
      </c>
      <c r="K139" s="115">
        <v>90574305223.679993</v>
      </c>
      <c r="L139" s="115">
        <v>259834249059</v>
      </c>
      <c r="M139" s="115">
        <v>11673969800057.539</v>
      </c>
      <c r="N139" s="115">
        <v>11060155318000</v>
      </c>
      <c r="O139" s="115">
        <v>0</v>
      </c>
      <c r="P139" s="115">
        <v>0</v>
      </c>
      <c r="Q139" s="115">
        <v>1140359231000</v>
      </c>
      <c r="R139" s="115">
        <v>44553786000</v>
      </c>
      <c r="S139" s="115">
        <v>2293648843000</v>
      </c>
      <c r="T139" s="115">
        <v>5718790342000</v>
      </c>
      <c r="U139" s="115">
        <v>1862803116000</v>
      </c>
      <c r="V139" s="115">
        <v>613814482057.54004</v>
      </c>
      <c r="W139" s="115">
        <v>477756295291.54004</v>
      </c>
      <c r="X139" s="115">
        <v>136058186766</v>
      </c>
      <c r="Y139" s="115">
        <v>32470422066</v>
      </c>
      <c r="Z139" s="115">
        <v>5610000000</v>
      </c>
      <c r="AA139" s="115">
        <v>0</v>
      </c>
      <c r="AB139" s="115">
        <v>26860422066</v>
      </c>
      <c r="AC139" s="115">
        <v>13473977278375.91</v>
      </c>
      <c r="AD139" s="115">
        <v>9094809339458.7305</v>
      </c>
      <c r="AE139" s="115">
        <v>5390389945024</v>
      </c>
      <c r="AF139" s="115">
        <v>3356816783134.73</v>
      </c>
      <c r="AG139" s="115">
        <v>11044657246</v>
      </c>
      <c r="AH139" s="115">
        <v>15240071000</v>
      </c>
      <c r="AI139" s="115">
        <v>311520063410</v>
      </c>
      <c r="AJ139" s="115">
        <v>9797819644</v>
      </c>
      <c r="AK139" s="115">
        <v>2177668720616.1797</v>
      </c>
      <c r="AL139" s="115">
        <v>18436947129</v>
      </c>
      <c r="AM139" s="115">
        <v>361157166256.41003</v>
      </c>
      <c r="AN139" s="115">
        <v>570450621292.67993</v>
      </c>
      <c r="AO139" s="115">
        <v>1186677381229.0898</v>
      </c>
      <c r="AP139" s="115">
        <v>38293522549</v>
      </c>
      <c r="AQ139" s="115">
        <v>2653082160</v>
      </c>
      <c r="AR139" s="115">
        <v>68574749400</v>
      </c>
      <c r="AS139" s="115">
        <v>68574749400</v>
      </c>
      <c r="AT139" s="115">
        <v>2132924468901</v>
      </c>
      <c r="AU139" s="115">
        <v>59806565817</v>
      </c>
      <c r="AV139" s="115">
        <v>2073117903084</v>
      </c>
      <c r="AW139" s="115">
        <v>607889897854</v>
      </c>
      <c r="AX139" s="115">
        <v>607889897854</v>
      </c>
      <c r="AY139" s="115">
        <v>0</v>
      </c>
      <c r="AZ139" s="115">
        <v>0</v>
      </c>
      <c r="BA139" s="115">
        <v>0</v>
      </c>
      <c r="BB139" s="115">
        <v>0</v>
      </c>
      <c r="BC139" s="115">
        <v>0</v>
      </c>
      <c r="BD139" s="115">
        <v>38992228216</v>
      </c>
      <c r="BE139" s="115">
        <v>0</v>
      </c>
      <c r="BF139" s="115">
        <v>19000000000</v>
      </c>
      <c r="BG139" s="115">
        <v>19992228216</v>
      </c>
      <c r="BH139" s="115">
        <v>0</v>
      </c>
      <c r="BI139" s="115">
        <v>0</v>
      </c>
      <c r="BJ139" s="88">
        <v>-517083342937.99976</v>
      </c>
      <c r="BK139" s="88">
        <v>568897669638</v>
      </c>
      <c r="BL139" s="88">
        <v>51814326700.000244</v>
      </c>
      <c r="BM139" s="47">
        <v>7</v>
      </c>
      <c r="BN139" s="47">
        <v>2</v>
      </c>
      <c r="BO139" s="47"/>
    </row>
    <row r="140" spans="1:68" ht="15" customHeight="1" x14ac:dyDescent="0.25">
      <c r="B140" s="13" t="s">
        <v>562</v>
      </c>
      <c r="C140" s="14" t="s">
        <v>562</v>
      </c>
      <c r="D140" s="15" t="s">
        <v>563</v>
      </c>
      <c r="E140" s="16"/>
      <c r="F140" s="93"/>
      <c r="G140" s="115">
        <v>2760368241793</v>
      </c>
      <c r="H140" s="115">
        <v>660635705628</v>
      </c>
      <c r="I140" s="115">
        <v>438451066628</v>
      </c>
      <c r="J140" s="115">
        <v>58868358000</v>
      </c>
      <c r="K140" s="115">
        <v>23264564000</v>
      </c>
      <c r="L140" s="115">
        <v>140051717000</v>
      </c>
      <c r="M140" s="115">
        <v>2095174313165</v>
      </c>
      <c r="N140" s="115">
        <v>1945293768000</v>
      </c>
      <c r="O140" s="115">
        <v>0</v>
      </c>
      <c r="P140" s="115">
        <v>0</v>
      </c>
      <c r="Q140" s="115">
        <v>49706403000</v>
      </c>
      <c r="R140" s="115">
        <v>7631633000</v>
      </c>
      <c r="S140" s="115">
        <v>185270910000</v>
      </c>
      <c r="T140" s="115">
        <v>1324170578000</v>
      </c>
      <c r="U140" s="115">
        <v>378514244000</v>
      </c>
      <c r="V140" s="115">
        <v>149880545165</v>
      </c>
      <c r="W140" s="115">
        <v>135230545165</v>
      </c>
      <c r="X140" s="115">
        <v>14650000000</v>
      </c>
      <c r="Y140" s="115">
        <v>4558223000</v>
      </c>
      <c r="Z140" s="115">
        <v>0</v>
      </c>
      <c r="AA140" s="115">
        <v>0</v>
      </c>
      <c r="AB140" s="115">
        <v>4558223000</v>
      </c>
      <c r="AC140" s="115">
        <v>2829756299156</v>
      </c>
      <c r="AD140" s="115">
        <v>2268034597129</v>
      </c>
      <c r="AE140" s="115">
        <v>1365656131469</v>
      </c>
      <c r="AF140" s="115">
        <v>839962832613</v>
      </c>
      <c r="AG140" s="115">
        <v>0</v>
      </c>
      <c r="AH140" s="115">
        <v>80000000</v>
      </c>
      <c r="AI140" s="115">
        <v>54440483047</v>
      </c>
      <c r="AJ140" s="115">
        <v>7895150000</v>
      </c>
      <c r="AK140" s="115">
        <v>434995150127</v>
      </c>
      <c r="AL140" s="115">
        <v>8829949524</v>
      </c>
      <c r="AM140" s="115">
        <v>73401930531</v>
      </c>
      <c r="AN140" s="115">
        <v>92941107304</v>
      </c>
      <c r="AO140" s="115">
        <v>236947753504</v>
      </c>
      <c r="AP140" s="115">
        <v>22324459264</v>
      </c>
      <c r="AQ140" s="115">
        <v>549950000</v>
      </c>
      <c r="AR140" s="115">
        <v>12481638200</v>
      </c>
      <c r="AS140" s="115">
        <v>12481638200</v>
      </c>
      <c r="AT140" s="115">
        <v>114244913700</v>
      </c>
      <c r="AU140" s="115">
        <v>0</v>
      </c>
      <c r="AV140" s="115">
        <v>114244913700</v>
      </c>
      <c r="AW140" s="115">
        <v>69388057363</v>
      </c>
      <c r="AX140" s="115">
        <v>69388057363</v>
      </c>
      <c r="AY140" s="115">
        <v>0</v>
      </c>
      <c r="AZ140" s="115">
        <v>0</v>
      </c>
      <c r="BA140" s="115">
        <v>0</v>
      </c>
      <c r="BB140" s="115">
        <v>0</v>
      </c>
      <c r="BC140" s="115">
        <v>0</v>
      </c>
      <c r="BD140" s="115">
        <v>0</v>
      </c>
      <c r="BE140" s="115">
        <v>0</v>
      </c>
      <c r="BF140" s="115">
        <v>0</v>
      </c>
      <c r="BG140" s="115">
        <v>0</v>
      </c>
      <c r="BH140" s="115">
        <v>0</v>
      </c>
      <c r="BI140" s="115">
        <v>0</v>
      </c>
      <c r="BJ140" s="88">
        <v>-69388057363</v>
      </c>
      <c r="BK140" s="88">
        <v>69388057363</v>
      </c>
      <c r="BL140" s="88">
        <v>0</v>
      </c>
      <c r="BM140" s="47">
        <v>2</v>
      </c>
      <c r="BN140" s="47">
        <v>0</v>
      </c>
      <c r="BO140" s="47"/>
    </row>
    <row r="141" spans="1:68" ht="15" customHeight="1" x14ac:dyDescent="0.25">
      <c r="B141" s="13" t="s">
        <v>564</v>
      </c>
      <c r="C141" s="14" t="s">
        <v>564</v>
      </c>
      <c r="D141" s="15" t="s">
        <v>576</v>
      </c>
      <c r="E141" s="16"/>
      <c r="F141" s="93"/>
      <c r="G141" s="115">
        <v>15717262177230.91</v>
      </c>
      <c r="H141" s="115">
        <v>1911089418942.3701</v>
      </c>
      <c r="I141" s="115">
        <v>1080655745759.6899</v>
      </c>
      <c r="J141" s="115">
        <v>316708837900</v>
      </c>
      <c r="K141" s="115">
        <v>113838869223.67999</v>
      </c>
      <c r="L141" s="115">
        <v>399885966059</v>
      </c>
      <c r="M141" s="115">
        <v>13769144113222.539</v>
      </c>
      <c r="N141" s="115">
        <v>13005449086000</v>
      </c>
      <c r="O141" s="115">
        <v>0</v>
      </c>
      <c r="P141" s="115">
        <v>0</v>
      </c>
      <c r="Q141" s="115">
        <v>1190065634000</v>
      </c>
      <c r="R141" s="115">
        <v>52185419000</v>
      </c>
      <c r="S141" s="115">
        <v>2478919753000</v>
      </c>
      <c r="T141" s="115">
        <v>7042960920000</v>
      </c>
      <c r="U141" s="115">
        <v>2241317360000</v>
      </c>
      <c r="V141" s="115">
        <v>763695027222.54004</v>
      </c>
      <c r="W141" s="115">
        <v>612986840456.54004</v>
      </c>
      <c r="X141" s="115">
        <v>150708186766</v>
      </c>
      <c r="Y141" s="115">
        <v>37028645066</v>
      </c>
      <c r="Z141" s="115">
        <v>5610000000</v>
      </c>
      <c r="AA141" s="115">
        <v>0</v>
      </c>
      <c r="AB141" s="115">
        <v>31418645066</v>
      </c>
      <c r="AC141" s="115">
        <v>16303733577531.91</v>
      </c>
      <c r="AD141" s="115">
        <v>11362843936587.73</v>
      </c>
      <c r="AE141" s="115">
        <v>6756046076493</v>
      </c>
      <c r="AF141" s="115">
        <v>4196779615747.73</v>
      </c>
      <c r="AG141" s="115">
        <v>11044657246</v>
      </c>
      <c r="AH141" s="115">
        <v>15320071000</v>
      </c>
      <c r="AI141" s="115">
        <v>365960546457</v>
      </c>
      <c r="AJ141" s="115">
        <v>17692969644</v>
      </c>
      <c r="AK141" s="115">
        <v>2612663870743.1797</v>
      </c>
      <c r="AL141" s="115">
        <v>27266896653</v>
      </c>
      <c r="AM141" s="115">
        <v>434559096787.41003</v>
      </c>
      <c r="AN141" s="115">
        <v>663391728596.67993</v>
      </c>
      <c r="AO141" s="115">
        <v>1423625134733.0898</v>
      </c>
      <c r="AP141" s="115">
        <v>60617981813</v>
      </c>
      <c r="AQ141" s="115">
        <v>3203032160</v>
      </c>
      <c r="AR141" s="115">
        <v>81056387600</v>
      </c>
      <c r="AS141" s="115">
        <v>81056387600</v>
      </c>
      <c r="AT141" s="115">
        <v>2247169382601</v>
      </c>
      <c r="AU141" s="115">
        <v>59806565817</v>
      </c>
      <c r="AV141" s="115">
        <v>2187362816784</v>
      </c>
      <c r="AW141" s="115">
        <v>677277955217</v>
      </c>
      <c r="AX141" s="115">
        <v>677277955217</v>
      </c>
      <c r="AY141" s="115">
        <v>0</v>
      </c>
      <c r="AZ141" s="115">
        <v>0</v>
      </c>
      <c r="BA141" s="115">
        <v>0</v>
      </c>
      <c r="BB141" s="115">
        <v>0</v>
      </c>
      <c r="BC141" s="115">
        <v>0</v>
      </c>
      <c r="BD141" s="115">
        <v>38992228216</v>
      </c>
      <c r="BE141" s="115">
        <v>0</v>
      </c>
      <c r="BF141" s="115">
        <v>19000000000</v>
      </c>
      <c r="BG141" s="115">
        <v>19992228216</v>
      </c>
      <c r="BH141" s="115">
        <v>0</v>
      </c>
      <c r="BI141" s="115">
        <v>0</v>
      </c>
      <c r="BJ141" s="88">
        <v>-586471400300.99976</v>
      </c>
      <c r="BK141" s="88">
        <v>638285727001</v>
      </c>
      <c r="BL141" s="88">
        <v>51814326700.000244</v>
      </c>
      <c r="BM141" s="47">
        <v>9</v>
      </c>
      <c r="BN141" s="47">
        <v>2</v>
      </c>
      <c r="BO141" s="47"/>
    </row>
    <row r="142" spans="1:68" ht="15" customHeight="1" x14ac:dyDescent="0.25">
      <c r="B142" s="13" t="s">
        <v>566</v>
      </c>
      <c r="C142" s="14" t="s">
        <v>566</v>
      </c>
      <c r="D142" s="15" t="s">
        <v>577</v>
      </c>
      <c r="E142" s="16"/>
      <c r="F142" s="93"/>
      <c r="G142" s="115">
        <v>20293132744104.91</v>
      </c>
      <c r="H142" s="115">
        <v>3985593283608.3701</v>
      </c>
      <c r="I142" s="115">
        <v>2787837202059.6899</v>
      </c>
      <c r="J142" s="115">
        <v>522826466365</v>
      </c>
      <c r="K142" s="115">
        <v>239198732443.67999</v>
      </c>
      <c r="L142" s="115">
        <v>435730882740</v>
      </c>
      <c r="M142" s="115">
        <v>16254167428222.539</v>
      </c>
      <c r="N142" s="115">
        <v>15490472401000</v>
      </c>
      <c r="O142" s="115">
        <v>0</v>
      </c>
      <c r="P142" s="115">
        <v>0</v>
      </c>
      <c r="Q142" s="115">
        <v>1190065634000</v>
      </c>
      <c r="R142" s="115">
        <v>52185419000</v>
      </c>
      <c r="S142" s="115">
        <v>2947875838000</v>
      </c>
      <c r="T142" s="115">
        <v>8461726611000</v>
      </c>
      <c r="U142" s="115">
        <v>2838618899000</v>
      </c>
      <c r="V142" s="115">
        <v>763695027222.54004</v>
      </c>
      <c r="W142" s="115">
        <v>612986840456.54004</v>
      </c>
      <c r="X142" s="115">
        <v>150708186766</v>
      </c>
      <c r="Y142" s="115">
        <v>53372032274</v>
      </c>
      <c r="Z142" s="115">
        <v>21953387208</v>
      </c>
      <c r="AA142" s="115">
        <v>0</v>
      </c>
      <c r="AB142" s="115">
        <v>31418645066</v>
      </c>
      <c r="AC142" s="115">
        <v>20929457042326.91</v>
      </c>
      <c r="AD142" s="115">
        <v>14579251964490.609</v>
      </c>
      <c r="AE142" s="115">
        <v>8599772279960.209</v>
      </c>
      <c r="AF142" s="115">
        <v>5462498200031.4004</v>
      </c>
      <c r="AG142" s="115">
        <v>11044657246</v>
      </c>
      <c r="AH142" s="115">
        <v>17556075000</v>
      </c>
      <c r="AI142" s="115">
        <v>469737782609</v>
      </c>
      <c r="AJ142" s="115">
        <v>18642969644</v>
      </c>
      <c r="AK142" s="115">
        <v>3056423797191.2998</v>
      </c>
      <c r="AL142" s="115">
        <v>27266896653</v>
      </c>
      <c r="AM142" s="115">
        <v>635766198715.33008</v>
      </c>
      <c r="AN142" s="115">
        <v>773241663415.87988</v>
      </c>
      <c r="AO142" s="115">
        <v>1533319535158.0898</v>
      </c>
      <c r="AP142" s="115">
        <v>83244971089</v>
      </c>
      <c r="AQ142" s="115">
        <v>3584532160</v>
      </c>
      <c r="AR142" s="115">
        <v>131056387600</v>
      </c>
      <c r="AS142" s="115">
        <v>131056387600</v>
      </c>
      <c r="AT142" s="115">
        <v>3162724893045</v>
      </c>
      <c r="AU142" s="115">
        <v>789010476261</v>
      </c>
      <c r="AV142" s="115">
        <v>2373714416784</v>
      </c>
      <c r="AW142" s="115">
        <v>742277955217</v>
      </c>
      <c r="AX142" s="115">
        <v>742277955217</v>
      </c>
      <c r="AY142" s="115">
        <v>0</v>
      </c>
      <c r="AZ142" s="115">
        <v>0</v>
      </c>
      <c r="BA142" s="115">
        <v>0</v>
      </c>
      <c r="BB142" s="115">
        <v>0</v>
      </c>
      <c r="BC142" s="115">
        <v>0</v>
      </c>
      <c r="BD142" s="115">
        <v>54139330295</v>
      </c>
      <c r="BE142" s="115">
        <v>0</v>
      </c>
      <c r="BF142" s="115">
        <v>34000000000</v>
      </c>
      <c r="BG142" s="115">
        <v>20139330295</v>
      </c>
      <c r="BH142" s="115">
        <v>0</v>
      </c>
      <c r="BI142" s="115">
        <v>0</v>
      </c>
      <c r="BJ142" s="88">
        <v>-636324298221.99878</v>
      </c>
      <c r="BK142" s="88">
        <v>688138624922</v>
      </c>
      <c r="BL142" s="88">
        <v>51814326700.001221</v>
      </c>
      <c r="BM142" s="47">
        <v>9</v>
      </c>
      <c r="BN142" s="47">
        <v>3</v>
      </c>
      <c r="BO142" s="47"/>
    </row>
    <row r="143" spans="1:68" s="141" customFormat="1" ht="15" customHeight="1" x14ac:dyDescent="0.25">
      <c r="A143" s="141" t="s">
        <v>669</v>
      </c>
      <c r="B143" s="9" t="s">
        <v>532</v>
      </c>
      <c r="C143" s="10">
        <v>7</v>
      </c>
      <c r="D143" s="11" t="s">
        <v>109</v>
      </c>
      <c r="E143" s="1" t="s">
        <v>886</v>
      </c>
      <c r="F143" s="142" t="s">
        <v>886</v>
      </c>
      <c r="G143" s="113">
        <v>3135120040746</v>
      </c>
      <c r="H143" s="113">
        <v>1204741979746</v>
      </c>
      <c r="I143" s="113">
        <v>983381540059</v>
      </c>
      <c r="J143" s="147">
        <v>187616166935</v>
      </c>
      <c r="K143" s="147">
        <v>16356026932</v>
      </c>
      <c r="L143" s="147">
        <v>17388245820</v>
      </c>
      <c r="M143" s="147">
        <v>1929262061000</v>
      </c>
      <c r="N143" s="147">
        <v>1929262061000</v>
      </c>
      <c r="O143" s="147">
        <v>0</v>
      </c>
      <c r="P143" s="147">
        <v>0</v>
      </c>
      <c r="Q143" s="147">
        <v>0</v>
      </c>
      <c r="R143" s="147">
        <v>6565019000</v>
      </c>
      <c r="S143" s="147">
        <v>108590876000</v>
      </c>
      <c r="T143" s="147">
        <v>1339488993000</v>
      </c>
      <c r="U143" s="147">
        <v>474617173000</v>
      </c>
      <c r="V143" s="147">
        <v>0</v>
      </c>
      <c r="W143" s="147">
        <v>0</v>
      </c>
      <c r="X143" s="147">
        <v>0</v>
      </c>
      <c r="Y143" s="147">
        <v>1116000000</v>
      </c>
      <c r="Z143" s="147">
        <v>1116000000</v>
      </c>
      <c r="AA143" s="147">
        <v>0</v>
      </c>
      <c r="AB143" s="147">
        <v>0</v>
      </c>
      <c r="AC143" s="147">
        <v>3212032513746</v>
      </c>
      <c r="AD143" s="147">
        <v>2160028376146</v>
      </c>
      <c r="AE143" s="2">
        <v>1417488791705</v>
      </c>
      <c r="AF143" s="147">
        <v>724047417941</v>
      </c>
      <c r="AG143" s="147">
        <v>0</v>
      </c>
      <c r="AH143" s="147">
        <v>0</v>
      </c>
      <c r="AI143" s="147">
        <v>18444666500</v>
      </c>
      <c r="AJ143" s="147">
        <v>47500000</v>
      </c>
      <c r="AK143" s="147">
        <v>808674457600</v>
      </c>
      <c r="AL143" s="147">
        <v>0</v>
      </c>
      <c r="AM143" s="147">
        <v>94075041600</v>
      </c>
      <c r="AN143" s="147">
        <v>74793150000</v>
      </c>
      <c r="AO143" s="147">
        <v>639786266000</v>
      </c>
      <c r="AP143" s="147">
        <v>20000000</v>
      </c>
      <c r="AQ143" s="147">
        <v>0</v>
      </c>
      <c r="AR143" s="147">
        <v>7655000000</v>
      </c>
      <c r="AS143" s="147">
        <v>7655000000</v>
      </c>
      <c r="AT143" s="147">
        <v>235674680000</v>
      </c>
      <c r="AU143" s="147">
        <v>235674680000</v>
      </c>
      <c r="AV143" s="147">
        <v>0</v>
      </c>
      <c r="AW143" s="148">
        <v>76912473000</v>
      </c>
      <c r="AX143" s="148">
        <v>76912473000</v>
      </c>
      <c r="AY143" s="148">
        <v>0</v>
      </c>
      <c r="AZ143" s="148">
        <v>0</v>
      </c>
      <c r="BA143" s="148">
        <v>0</v>
      </c>
      <c r="BB143" s="148">
        <v>0</v>
      </c>
      <c r="BC143" s="148">
        <v>0</v>
      </c>
      <c r="BD143" s="148">
        <v>0</v>
      </c>
      <c r="BE143" s="148">
        <v>0</v>
      </c>
      <c r="BF143" s="148">
        <v>0</v>
      </c>
      <c r="BG143" s="148">
        <v>0</v>
      </c>
      <c r="BH143" s="148">
        <v>0</v>
      </c>
      <c r="BI143" s="148">
        <v>0</v>
      </c>
      <c r="BJ143" s="98">
        <v>-76912473000</v>
      </c>
      <c r="BK143" s="98">
        <v>76912473000</v>
      </c>
      <c r="BL143" s="85">
        <v>0</v>
      </c>
      <c r="BM143" s="143">
        <v>0</v>
      </c>
      <c r="BN143" s="144">
        <v>1</v>
      </c>
      <c r="BO143" s="145"/>
      <c r="BP143" s="146">
        <v>1</v>
      </c>
    </row>
    <row r="144" spans="1:68" ht="15" customHeight="1" x14ac:dyDescent="0.25">
      <c r="A144" s="59" t="s">
        <v>110</v>
      </c>
      <c r="B144" s="3">
        <v>106</v>
      </c>
      <c r="C144" s="4">
        <v>1</v>
      </c>
      <c r="D144" s="8" t="s">
        <v>110</v>
      </c>
      <c r="E144" s="12" t="s">
        <v>899</v>
      </c>
      <c r="F144" s="92">
        <v>45657.479166666664</v>
      </c>
      <c r="G144" s="6">
        <v>1064082699796</v>
      </c>
      <c r="H144" s="6">
        <v>64560122536</v>
      </c>
      <c r="I144" s="114">
        <v>22548280000</v>
      </c>
      <c r="J144" s="6">
        <v>2041170000</v>
      </c>
      <c r="K144" s="6">
        <v>2365000000</v>
      </c>
      <c r="L144" s="6">
        <v>37605672536</v>
      </c>
      <c r="M144" s="6">
        <v>987703538760</v>
      </c>
      <c r="N144" s="6">
        <v>950262976000</v>
      </c>
      <c r="O144" s="6">
        <v>0</v>
      </c>
      <c r="P144" s="6">
        <v>0</v>
      </c>
      <c r="Q144" s="6">
        <v>105969594000</v>
      </c>
      <c r="R144" s="6">
        <v>7015031000</v>
      </c>
      <c r="S144" s="6">
        <v>79247044000</v>
      </c>
      <c r="T144" s="6">
        <v>565934279000</v>
      </c>
      <c r="U144" s="6">
        <v>192097028000</v>
      </c>
      <c r="V144" s="6">
        <v>37440562760</v>
      </c>
      <c r="W144" s="6">
        <v>37440562760</v>
      </c>
      <c r="X144" s="6">
        <v>0</v>
      </c>
      <c r="Y144" s="6">
        <v>11819038500</v>
      </c>
      <c r="Z144" s="6">
        <v>0</v>
      </c>
      <c r="AA144" s="6">
        <v>0</v>
      </c>
      <c r="AB144" s="6">
        <v>11819038500</v>
      </c>
      <c r="AC144" s="6">
        <v>1096005180789</v>
      </c>
      <c r="AD144" s="6">
        <v>778326790561</v>
      </c>
      <c r="AE144" s="5">
        <v>524967573920</v>
      </c>
      <c r="AF144" s="6">
        <v>236971628241</v>
      </c>
      <c r="AG144" s="6">
        <v>0</v>
      </c>
      <c r="AH144" s="6">
        <v>0</v>
      </c>
      <c r="AI144" s="6">
        <v>16167588400</v>
      </c>
      <c r="AJ144" s="6">
        <v>220000000</v>
      </c>
      <c r="AK144" s="6">
        <v>142852802228</v>
      </c>
      <c r="AL144" s="6">
        <v>0</v>
      </c>
      <c r="AM144" s="6">
        <v>27552768427</v>
      </c>
      <c r="AN144" s="6">
        <v>22274565488</v>
      </c>
      <c r="AO144" s="6">
        <v>80766653777</v>
      </c>
      <c r="AP144" s="6">
        <v>9775314536</v>
      </c>
      <c r="AQ144" s="6">
        <v>2483500000</v>
      </c>
      <c r="AR144" s="6">
        <v>1500000000</v>
      </c>
      <c r="AS144" s="6">
        <v>1500000000</v>
      </c>
      <c r="AT144" s="6">
        <v>173325588000</v>
      </c>
      <c r="AU144" s="6">
        <v>2837861700</v>
      </c>
      <c r="AV144" s="6">
        <v>170487726300</v>
      </c>
      <c r="AW144" s="127">
        <v>31922480993</v>
      </c>
      <c r="AX144" s="127">
        <v>31922480993</v>
      </c>
      <c r="AY144" s="127">
        <v>0</v>
      </c>
      <c r="AZ144" s="127">
        <v>0</v>
      </c>
      <c r="BA144" s="127">
        <v>0</v>
      </c>
      <c r="BB144" s="127">
        <v>0</v>
      </c>
      <c r="BC144" s="127">
        <v>0</v>
      </c>
      <c r="BD144" s="127">
        <v>0</v>
      </c>
      <c r="BE144" s="127">
        <v>0</v>
      </c>
      <c r="BF144" s="127">
        <v>0</v>
      </c>
      <c r="BG144" s="127">
        <v>0</v>
      </c>
      <c r="BH144" s="127">
        <v>0</v>
      </c>
      <c r="BI144" s="127">
        <v>0</v>
      </c>
      <c r="BJ144" s="128">
        <v>-31922480993</v>
      </c>
      <c r="BK144" s="128">
        <v>31922480993</v>
      </c>
      <c r="BL144" s="87">
        <v>0</v>
      </c>
      <c r="BM144" s="47">
        <v>1</v>
      </c>
      <c r="BN144" s="48">
        <v>0</v>
      </c>
      <c r="BO144" s="49"/>
      <c r="BP144" s="39">
        <v>1</v>
      </c>
    </row>
    <row r="145" spans="1:68" ht="15" customHeight="1" x14ac:dyDescent="0.25">
      <c r="A145" s="59" t="s">
        <v>111</v>
      </c>
      <c r="B145" s="3">
        <v>107</v>
      </c>
      <c r="C145" s="4">
        <v>2</v>
      </c>
      <c r="D145" s="8" t="s">
        <v>111</v>
      </c>
      <c r="E145" s="12" t="s">
        <v>887</v>
      </c>
      <c r="F145" s="92">
        <v>45657.666666666664</v>
      </c>
      <c r="G145" s="6">
        <v>935955799768</v>
      </c>
      <c r="H145" s="6">
        <v>49118471819</v>
      </c>
      <c r="I145" s="114">
        <v>33499621819</v>
      </c>
      <c r="J145" s="6">
        <v>768850000</v>
      </c>
      <c r="K145" s="6">
        <v>1820000000</v>
      </c>
      <c r="L145" s="6">
        <v>13030000000</v>
      </c>
      <c r="M145" s="6">
        <v>879911327949</v>
      </c>
      <c r="N145" s="6">
        <v>853320866272</v>
      </c>
      <c r="O145" s="6">
        <v>0</v>
      </c>
      <c r="P145" s="6">
        <v>0</v>
      </c>
      <c r="Q145" s="6">
        <v>106628375000</v>
      </c>
      <c r="R145" s="6">
        <v>0</v>
      </c>
      <c r="S145" s="6">
        <v>69556795880</v>
      </c>
      <c r="T145" s="6">
        <v>509297154392</v>
      </c>
      <c r="U145" s="6">
        <v>167838541000</v>
      </c>
      <c r="V145" s="6">
        <v>26590461677</v>
      </c>
      <c r="W145" s="6">
        <v>26590461677</v>
      </c>
      <c r="X145" s="6">
        <v>0</v>
      </c>
      <c r="Y145" s="6">
        <v>6926000000</v>
      </c>
      <c r="Z145" s="6">
        <v>0</v>
      </c>
      <c r="AA145" s="6">
        <v>0</v>
      </c>
      <c r="AB145" s="6">
        <v>6926000000</v>
      </c>
      <c r="AC145" s="6">
        <v>965955799768</v>
      </c>
      <c r="AD145" s="6">
        <v>613752901654</v>
      </c>
      <c r="AE145" s="5">
        <v>375510999178</v>
      </c>
      <c r="AF145" s="6">
        <v>229009926476</v>
      </c>
      <c r="AG145" s="6">
        <v>0</v>
      </c>
      <c r="AH145" s="6">
        <v>0</v>
      </c>
      <c r="AI145" s="6">
        <v>9081976000</v>
      </c>
      <c r="AJ145" s="6">
        <v>150000000</v>
      </c>
      <c r="AK145" s="6">
        <v>187741337090</v>
      </c>
      <c r="AL145" s="6">
        <v>1886200000</v>
      </c>
      <c r="AM145" s="6">
        <v>16496115243</v>
      </c>
      <c r="AN145" s="6">
        <v>51010369246</v>
      </c>
      <c r="AO145" s="6">
        <v>111227759000</v>
      </c>
      <c r="AP145" s="6">
        <v>6985893601</v>
      </c>
      <c r="AQ145" s="6">
        <v>135000000</v>
      </c>
      <c r="AR145" s="6">
        <v>1000000000</v>
      </c>
      <c r="AS145" s="6">
        <v>1000000000</v>
      </c>
      <c r="AT145" s="6">
        <v>163461561024</v>
      </c>
      <c r="AU145" s="6">
        <v>3517736424</v>
      </c>
      <c r="AV145" s="6">
        <v>159943824600</v>
      </c>
      <c r="AW145" s="127">
        <v>30000000000</v>
      </c>
      <c r="AX145" s="127">
        <v>30000000000</v>
      </c>
      <c r="AY145" s="127">
        <v>0</v>
      </c>
      <c r="AZ145" s="127">
        <v>0</v>
      </c>
      <c r="BA145" s="127">
        <v>0</v>
      </c>
      <c r="BB145" s="127">
        <v>0</v>
      </c>
      <c r="BC145" s="127">
        <v>0</v>
      </c>
      <c r="BD145" s="127">
        <v>0</v>
      </c>
      <c r="BE145" s="127">
        <v>0</v>
      </c>
      <c r="BF145" s="127">
        <v>0</v>
      </c>
      <c r="BG145" s="127">
        <v>0</v>
      </c>
      <c r="BH145" s="127">
        <v>0</v>
      </c>
      <c r="BI145" s="127">
        <v>0</v>
      </c>
      <c r="BJ145" s="128">
        <v>-30000000000</v>
      </c>
      <c r="BK145" s="128">
        <v>30000000000</v>
      </c>
      <c r="BL145" s="87">
        <v>0</v>
      </c>
      <c r="BM145" s="47">
        <v>1</v>
      </c>
      <c r="BN145" s="48">
        <v>0</v>
      </c>
      <c r="BO145" s="49"/>
      <c r="BP145" s="39">
        <v>1</v>
      </c>
    </row>
    <row r="146" spans="1:68" ht="15" customHeight="1" x14ac:dyDescent="0.25">
      <c r="A146" s="59" t="s">
        <v>112</v>
      </c>
      <c r="B146" s="3">
        <v>108</v>
      </c>
      <c r="C146" s="4">
        <v>3</v>
      </c>
      <c r="D146" s="8" t="s">
        <v>112</v>
      </c>
      <c r="E146" s="12" t="s">
        <v>904</v>
      </c>
      <c r="F146" s="92">
        <v>45656</v>
      </c>
      <c r="G146" s="6">
        <v>1368426218931</v>
      </c>
      <c r="H146" s="6">
        <v>111888556807</v>
      </c>
      <c r="I146" s="114">
        <v>35070000000</v>
      </c>
      <c r="J146" s="6">
        <v>1815439600</v>
      </c>
      <c r="K146" s="6">
        <v>0</v>
      </c>
      <c r="L146" s="6">
        <v>75003117207</v>
      </c>
      <c r="M146" s="6">
        <v>1245967876000</v>
      </c>
      <c r="N146" s="6">
        <v>1200967876000</v>
      </c>
      <c r="O146" s="6">
        <v>0</v>
      </c>
      <c r="P146" s="6">
        <v>0</v>
      </c>
      <c r="Q146" s="6">
        <v>171843906000</v>
      </c>
      <c r="R146" s="6">
        <v>0</v>
      </c>
      <c r="S146" s="6">
        <v>126189846000</v>
      </c>
      <c r="T146" s="6">
        <v>684917569000</v>
      </c>
      <c r="U146" s="6">
        <v>218016555000</v>
      </c>
      <c r="V146" s="6">
        <v>45000000000</v>
      </c>
      <c r="W146" s="6">
        <v>45000000000</v>
      </c>
      <c r="X146" s="6">
        <v>0</v>
      </c>
      <c r="Y146" s="6">
        <v>10569786124</v>
      </c>
      <c r="Z146" s="6">
        <v>0</v>
      </c>
      <c r="AA146" s="6">
        <v>0</v>
      </c>
      <c r="AB146" s="6">
        <v>10569786124</v>
      </c>
      <c r="AC146" s="6">
        <v>1406426218931</v>
      </c>
      <c r="AD146" s="6">
        <v>988271102948</v>
      </c>
      <c r="AE146" s="5">
        <v>590812898944</v>
      </c>
      <c r="AF146" s="6">
        <v>374454218104</v>
      </c>
      <c r="AG146" s="6">
        <v>0</v>
      </c>
      <c r="AH146" s="6">
        <v>0</v>
      </c>
      <c r="AI146" s="6">
        <v>21853985900</v>
      </c>
      <c r="AJ146" s="6">
        <v>1150000000</v>
      </c>
      <c r="AK146" s="6">
        <v>153956516473</v>
      </c>
      <c r="AL146" s="6">
        <v>0</v>
      </c>
      <c r="AM146" s="6">
        <v>38367432738</v>
      </c>
      <c r="AN146" s="6">
        <v>45919749495</v>
      </c>
      <c r="AO146" s="6">
        <v>69149135840</v>
      </c>
      <c r="AP146" s="6">
        <v>305198400</v>
      </c>
      <c r="AQ146" s="6">
        <v>215000000</v>
      </c>
      <c r="AR146" s="6">
        <v>5000000000</v>
      </c>
      <c r="AS146" s="6">
        <v>5000000000</v>
      </c>
      <c r="AT146" s="6">
        <v>259198599510</v>
      </c>
      <c r="AU146" s="6">
        <v>2731543960</v>
      </c>
      <c r="AV146" s="6">
        <v>256467055550</v>
      </c>
      <c r="AW146" s="127">
        <v>40500000000</v>
      </c>
      <c r="AX146" s="127">
        <v>40500000000</v>
      </c>
      <c r="AY146" s="127">
        <v>0</v>
      </c>
      <c r="AZ146" s="127">
        <v>0</v>
      </c>
      <c r="BA146" s="127">
        <v>0</v>
      </c>
      <c r="BB146" s="127">
        <v>0</v>
      </c>
      <c r="BC146" s="127">
        <v>0</v>
      </c>
      <c r="BD146" s="127">
        <v>2500000000</v>
      </c>
      <c r="BE146" s="127">
        <v>0</v>
      </c>
      <c r="BF146" s="127">
        <v>2500000000</v>
      </c>
      <c r="BG146" s="127">
        <v>0</v>
      </c>
      <c r="BH146" s="127">
        <v>0</v>
      </c>
      <c r="BI146" s="127">
        <v>0</v>
      </c>
      <c r="BJ146" s="128">
        <v>-38000000000</v>
      </c>
      <c r="BK146" s="128">
        <v>38000000000</v>
      </c>
      <c r="BL146" s="87">
        <v>0</v>
      </c>
      <c r="BM146" s="47">
        <v>1</v>
      </c>
      <c r="BN146" s="48">
        <v>0</v>
      </c>
      <c r="BO146" s="49"/>
      <c r="BP146" s="39">
        <v>1</v>
      </c>
    </row>
    <row r="147" spans="1:68" ht="15" customHeight="1" x14ac:dyDescent="0.25">
      <c r="A147" s="59" t="s">
        <v>113</v>
      </c>
      <c r="B147" s="3">
        <v>109</v>
      </c>
      <c r="C147" s="4">
        <v>4</v>
      </c>
      <c r="D147" s="8" t="s">
        <v>113</v>
      </c>
      <c r="E147" s="12" t="s">
        <v>889</v>
      </c>
      <c r="F147" s="92">
        <v>45657.720833333333</v>
      </c>
      <c r="G147" s="6">
        <v>914263965713</v>
      </c>
      <c r="H147" s="6">
        <v>59005098806</v>
      </c>
      <c r="I147" s="114">
        <v>20967100000</v>
      </c>
      <c r="J147" s="6">
        <v>1076300000</v>
      </c>
      <c r="K147" s="6">
        <v>1500000000</v>
      </c>
      <c r="L147" s="6">
        <v>35461698806</v>
      </c>
      <c r="M147" s="6">
        <v>847047825564</v>
      </c>
      <c r="N147" s="6">
        <v>823074627000</v>
      </c>
      <c r="O147" s="6">
        <v>0</v>
      </c>
      <c r="P147" s="6">
        <v>0</v>
      </c>
      <c r="Q147" s="6">
        <v>138554648000</v>
      </c>
      <c r="R147" s="6">
        <v>0</v>
      </c>
      <c r="S147" s="6">
        <v>71051071000</v>
      </c>
      <c r="T147" s="6">
        <v>462387484000</v>
      </c>
      <c r="U147" s="6">
        <v>151081424000</v>
      </c>
      <c r="V147" s="6">
        <v>23973198564</v>
      </c>
      <c r="W147" s="6">
        <v>23973198564</v>
      </c>
      <c r="X147" s="6">
        <v>0</v>
      </c>
      <c r="Y147" s="6">
        <v>8211041343</v>
      </c>
      <c r="Z147" s="6">
        <v>0</v>
      </c>
      <c r="AA147" s="6">
        <v>0</v>
      </c>
      <c r="AB147" s="6">
        <v>8211041343</v>
      </c>
      <c r="AC147" s="6">
        <v>943113994122</v>
      </c>
      <c r="AD147" s="6">
        <v>658082829466</v>
      </c>
      <c r="AE147" s="5">
        <v>419338815174</v>
      </c>
      <c r="AF147" s="6">
        <v>218299293189</v>
      </c>
      <c r="AG147" s="6">
        <v>0</v>
      </c>
      <c r="AH147" s="6">
        <v>0</v>
      </c>
      <c r="AI147" s="6">
        <v>18214674851</v>
      </c>
      <c r="AJ147" s="6">
        <v>2230046252</v>
      </c>
      <c r="AK147" s="6">
        <v>91463727656</v>
      </c>
      <c r="AL147" s="6">
        <v>0</v>
      </c>
      <c r="AM147" s="6">
        <v>21681567701</v>
      </c>
      <c r="AN147" s="6">
        <v>11069553441</v>
      </c>
      <c r="AO147" s="6">
        <v>55848582314</v>
      </c>
      <c r="AP147" s="6">
        <v>2514024200</v>
      </c>
      <c r="AQ147" s="6">
        <v>350000000</v>
      </c>
      <c r="AR147" s="6">
        <v>1000000000</v>
      </c>
      <c r="AS147" s="6">
        <v>1000000000</v>
      </c>
      <c r="AT147" s="6">
        <v>192567437000</v>
      </c>
      <c r="AU147" s="6">
        <v>0</v>
      </c>
      <c r="AV147" s="6">
        <v>192567437000</v>
      </c>
      <c r="AW147" s="127">
        <v>29850028409</v>
      </c>
      <c r="AX147" s="127">
        <v>29850028409</v>
      </c>
      <c r="AY147" s="127">
        <v>0</v>
      </c>
      <c r="AZ147" s="127">
        <v>0</v>
      </c>
      <c r="BA147" s="127">
        <v>0</v>
      </c>
      <c r="BB147" s="127">
        <v>0</v>
      </c>
      <c r="BC147" s="127">
        <v>0</v>
      </c>
      <c r="BD147" s="127">
        <v>1000000000</v>
      </c>
      <c r="BE147" s="127">
        <v>0</v>
      </c>
      <c r="BF147" s="127">
        <v>1000000000</v>
      </c>
      <c r="BG147" s="127">
        <v>0</v>
      </c>
      <c r="BH147" s="127">
        <v>0</v>
      </c>
      <c r="BI147" s="127">
        <v>0</v>
      </c>
      <c r="BJ147" s="128">
        <v>-28850028409</v>
      </c>
      <c r="BK147" s="128">
        <v>28850028409</v>
      </c>
      <c r="BL147" s="87">
        <v>0</v>
      </c>
      <c r="BM147" s="47">
        <v>1</v>
      </c>
      <c r="BN147" s="48">
        <v>0</v>
      </c>
      <c r="BO147" s="49"/>
      <c r="BP147" s="39">
        <v>1</v>
      </c>
    </row>
    <row r="148" spans="1:68" ht="15" customHeight="1" x14ac:dyDescent="0.25">
      <c r="A148" s="59" t="s">
        <v>114</v>
      </c>
      <c r="B148" s="3">
        <v>110</v>
      </c>
      <c r="C148" s="4">
        <v>5</v>
      </c>
      <c r="D148" s="8" t="s">
        <v>114</v>
      </c>
      <c r="E148" s="12" t="s">
        <v>904</v>
      </c>
      <c r="F148" s="92">
        <v>45657</v>
      </c>
      <c r="G148" s="6">
        <v>886781869783</v>
      </c>
      <c r="H148" s="6">
        <v>69027547124</v>
      </c>
      <c r="I148" s="114">
        <v>17415902737</v>
      </c>
      <c r="J148" s="6">
        <v>728382325</v>
      </c>
      <c r="K148" s="6">
        <v>2000000000</v>
      </c>
      <c r="L148" s="6">
        <v>48883262062</v>
      </c>
      <c r="M148" s="6">
        <v>817754322659</v>
      </c>
      <c r="N148" s="6">
        <v>773662867000</v>
      </c>
      <c r="O148" s="6">
        <v>0</v>
      </c>
      <c r="P148" s="6">
        <v>0</v>
      </c>
      <c r="Q148" s="6">
        <v>80542150000</v>
      </c>
      <c r="R148" s="6">
        <v>0</v>
      </c>
      <c r="S148" s="6">
        <v>15719884000</v>
      </c>
      <c r="T148" s="6">
        <v>467014247000</v>
      </c>
      <c r="U148" s="6">
        <v>210386586000</v>
      </c>
      <c r="V148" s="6">
        <v>44091455659</v>
      </c>
      <c r="W148" s="6">
        <v>44091455659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913421980783</v>
      </c>
      <c r="AD148" s="6">
        <v>615720999056</v>
      </c>
      <c r="AE148" s="5">
        <v>376866325620</v>
      </c>
      <c r="AF148" s="6">
        <v>233737278596</v>
      </c>
      <c r="AG148" s="6">
        <v>0</v>
      </c>
      <c r="AH148" s="6">
        <v>0</v>
      </c>
      <c r="AI148" s="6">
        <v>5117394840</v>
      </c>
      <c r="AJ148" s="6">
        <v>0</v>
      </c>
      <c r="AK148" s="6">
        <v>167885418627</v>
      </c>
      <c r="AL148" s="6">
        <v>800000000</v>
      </c>
      <c r="AM148" s="6">
        <v>38979876838</v>
      </c>
      <c r="AN148" s="6">
        <v>42642698950</v>
      </c>
      <c r="AO148" s="6">
        <v>84854742839</v>
      </c>
      <c r="AP148" s="6">
        <v>608100000</v>
      </c>
      <c r="AQ148" s="6">
        <v>0</v>
      </c>
      <c r="AR148" s="6">
        <v>1000000000</v>
      </c>
      <c r="AS148" s="6">
        <v>1000000000</v>
      </c>
      <c r="AT148" s="6">
        <v>128815563100</v>
      </c>
      <c r="AU148" s="6">
        <v>0</v>
      </c>
      <c r="AV148" s="6">
        <v>128815563100</v>
      </c>
      <c r="AW148" s="127">
        <v>28640111000</v>
      </c>
      <c r="AX148" s="127">
        <v>28640111000</v>
      </c>
      <c r="AY148" s="127">
        <v>0</v>
      </c>
      <c r="AZ148" s="127">
        <v>0</v>
      </c>
      <c r="BA148" s="127">
        <v>0</v>
      </c>
      <c r="BB148" s="127">
        <v>0</v>
      </c>
      <c r="BC148" s="127">
        <v>0</v>
      </c>
      <c r="BD148" s="127">
        <v>2000000000</v>
      </c>
      <c r="BE148" s="127">
        <v>0</v>
      </c>
      <c r="BF148" s="127">
        <v>2000000000</v>
      </c>
      <c r="BG148" s="127">
        <v>0</v>
      </c>
      <c r="BH148" s="127">
        <v>0</v>
      </c>
      <c r="BI148" s="127">
        <v>0</v>
      </c>
      <c r="BJ148" s="128">
        <v>-26640111000</v>
      </c>
      <c r="BK148" s="128">
        <v>26640111000</v>
      </c>
      <c r="BL148" s="87">
        <v>0</v>
      </c>
      <c r="BM148" s="47">
        <v>1</v>
      </c>
      <c r="BN148" s="48">
        <v>0</v>
      </c>
      <c r="BO148" s="49"/>
      <c r="BP148" s="39">
        <v>1</v>
      </c>
    </row>
    <row r="149" spans="1:68" ht="15" customHeight="1" x14ac:dyDescent="0.25">
      <c r="A149" s="59" t="s">
        <v>115</v>
      </c>
      <c r="B149" s="3">
        <v>111</v>
      </c>
      <c r="C149" s="4">
        <v>6</v>
      </c>
      <c r="D149" s="8" t="s">
        <v>115</v>
      </c>
      <c r="E149" s="12" t="s">
        <v>895</v>
      </c>
      <c r="F149" s="92">
        <v>45657</v>
      </c>
      <c r="G149" s="6">
        <v>784462346249.5</v>
      </c>
      <c r="H149" s="6">
        <v>66278694670</v>
      </c>
      <c r="I149" s="114">
        <v>15308843039</v>
      </c>
      <c r="J149" s="6">
        <v>29994000000</v>
      </c>
      <c r="K149" s="6">
        <v>2650000000</v>
      </c>
      <c r="L149" s="6">
        <v>18325851631</v>
      </c>
      <c r="M149" s="6">
        <v>718183651579.5</v>
      </c>
      <c r="N149" s="6">
        <v>684655642000</v>
      </c>
      <c r="O149" s="6">
        <v>0</v>
      </c>
      <c r="P149" s="6">
        <v>0</v>
      </c>
      <c r="Q149" s="6">
        <v>71041841000</v>
      </c>
      <c r="R149" s="6">
        <v>7250056000</v>
      </c>
      <c r="S149" s="6">
        <v>54568699000</v>
      </c>
      <c r="T149" s="6">
        <v>422923797000</v>
      </c>
      <c r="U149" s="6">
        <v>128871249000</v>
      </c>
      <c r="V149" s="6">
        <v>33528009579.5</v>
      </c>
      <c r="W149" s="6">
        <v>33528009579.5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800449959335.01001</v>
      </c>
      <c r="AD149" s="6">
        <v>585158499486.01001</v>
      </c>
      <c r="AE149" s="5">
        <v>352784759437.00995</v>
      </c>
      <c r="AF149" s="6">
        <v>224791912949</v>
      </c>
      <c r="AG149" s="6">
        <v>0</v>
      </c>
      <c r="AH149" s="6">
        <v>0</v>
      </c>
      <c r="AI149" s="6">
        <v>5306827100</v>
      </c>
      <c r="AJ149" s="6">
        <v>2275000000</v>
      </c>
      <c r="AK149" s="6">
        <v>94497369249</v>
      </c>
      <c r="AL149" s="6">
        <v>683900000</v>
      </c>
      <c r="AM149" s="6">
        <v>11952593878</v>
      </c>
      <c r="AN149" s="6">
        <v>27232027971</v>
      </c>
      <c r="AO149" s="6">
        <v>54390062700</v>
      </c>
      <c r="AP149" s="6">
        <v>229752700</v>
      </c>
      <c r="AQ149" s="6">
        <v>9032000</v>
      </c>
      <c r="AR149" s="6">
        <v>2003000000</v>
      </c>
      <c r="AS149" s="6">
        <v>2003000000</v>
      </c>
      <c r="AT149" s="6">
        <v>118791090600</v>
      </c>
      <c r="AU149" s="6">
        <v>0</v>
      </c>
      <c r="AV149" s="6">
        <v>118791090600</v>
      </c>
      <c r="AW149" s="127">
        <v>15987613085.51</v>
      </c>
      <c r="AX149" s="127">
        <v>15987613085.51</v>
      </c>
      <c r="AY149" s="127">
        <v>0</v>
      </c>
      <c r="AZ149" s="127">
        <v>0</v>
      </c>
      <c r="BA149" s="127">
        <v>0</v>
      </c>
      <c r="BB149" s="127">
        <v>0</v>
      </c>
      <c r="BC149" s="127">
        <v>0</v>
      </c>
      <c r="BD149" s="127">
        <v>0</v>
      </c>
      <c r="BE149" s="127">
        <v>0</v>
      </c>
      <c r="BF149" s="127">
        <v>0</v>
      </c>
      <c r="BG149" s="127">
        <v>0</v>
      </c>
      <c r="BH149" s="127">
        <v>0</v>
      </c>
      <c r="BI149" s="127">
        <v>0</v>
      </c>
      <c r="BJ149" s="128">
        <v>-15987613085.51001</v>
      </c>
      <c r="BK149" s="128">
        <v>15987613085.51</v>
      </c>
      <c r="BL149" s="87">
        <v>0</v>
      </c>
      <c r="BM149" s="47">
        <v>1</v>
      </c>
      <c r="BN149" s="48">
        <v>0</v>
      </c>
      <c r="BO149" s="49"/>
      <c r="BP149" s="39">
        <v>1</v>
      </c>
    </row>
    <row r="150" spans="1:68" ht="15" customHeight="1" x14ac:dyDescent="0.25">
      <c r="A150" s="59" t="s">
        <v>670</v>
      </c>
      <c r="B150" s="3">
        <v>112</v>
      </c>
      <c r="C150" s="4">
        <v>7</v>
      </c>
      <c r="D150" s="8" t="s">
        <v>116</v>
      </c>
      <c r="E150" s="12" t="s">
        <v>919</v>
      </c>
      <c r="F150" s="92">
        <v>45680.333333333336</v>
      </c>
      <c r="G150" s="6">
        <v>976101120000</v>
      </c>
      <c r="H150" s="6">
        <v>68917317000</v>
      </c>
      <c r="I150" s="114">
        <v>28829500000</v>
      </c>
      <c r="J150" s="6">
        <v>3312676000</v>
      </c>
      <c r="K150" s="6">
        <v>2887593000</v>
      </c>
      <c r="L150" s="6">
        <v>33887548000</v>
      </c>
      <c r="M150" s="6">
        <v>898344344000</v>
      </c>
      <c r="N150" s="6">
        <v>857169344000</v>
      </c>
      <c r="O150" s="6">
        <v>0</v>
      </c>
      <c r="P150" s="6">
        <v>0</v>
      </c>
      <c r="Q150" s="6">
        <v>119035349000</v>
      </c>
      <c r="R150" s="6">
        <v>0</v>
      </c>
      <c r="S150" s="6">
        <v>39185269000</v>
      </c>
      <c r="T150" s="6">
        <v>498094251000</v>
      </c>
      <c r="U150" s="6">
        <v>200854475000</v>
      </c>
      <c r="V150" s="6">
        <v>41175000000</v>
      </c>
      <c r="W150" s="6">
        <v>41175000000</v>
      </c>
      <c r="X150" s="6">
        <v>0</v>
      </c>
      <c r="Y150" s="6">
        <v>8839459000</v>
      </c>
      <c r="Z150" s="6">
        <v>0</v>
      </c>
      <c r="AA150" s="6">
        <v>0</v>
      </c>
      <c r="AB150" s="6">
        <v>8839459000</v>
      </c>
      <c r="AC150" s="6">
        <v>1026570120000</v>
      </c>
      <c r="AD150" s="6">
        <v>674659826040</v>
      </c>
      <c r="AE150" s="5">
        <v>408976894339</v>
      </c>
      <c r="AF150" s="6">
        <v>259707901701</v>
      </c>
      <c r="AG150" s="6">
        <v>0</v>
      </c>
      <c r="AH150" s="6">
        <v>0</v>
      </c>
      <c r="AI150" s="6">
        <v>5175030000</v>
      </c>
      <c r="AJ150" s="6">
        <v>800000000</v>
      </c>
      <c r="AK150" s="6">
        <v>163798944960</v>
      </c>
      <c r="AL150" s="6">
        <v>1400000000</v>
      </c>
      <c r="AM150" s="6">
        <v>21884641905</v>
      </c>
      <c r="AN150" s="6">
        <v>31243801104</v>
      </c>
      <c r="AO150" s="6">
        <v>105460334156</v>
      </c>
      <c r="AP150" s="6">
        <v>3810167795</v>
      </c>
      <c r="AQ150" s="6">
        <v>0</v>
      </c>
      <c r="AR150" s="6">
        <v>2000000000</v>
      </c>
      <c r="AS150" s="6">
        <v>2000000000</v>
      </c>
      <c r="AT150" s="6">
        <v>186111349000</v>
      </c>
      <c r="AU150" s="6">
        <v>300000000</v>
      </c>
      <c r="AV150" s="6">
        <v>185811349000</v>
      </c>
      <c r="AW150" s="127">
        <v>52969000000</v>
      </c>
      <c r="AX150" s="127">
        <v>52969000000</v>
      </c>
      <c r="AY150" s="127">
        <v>0</v>
      </c>
      <c r="AZ150" s="127">
        <v>0</v>
      </c>
      <c r="BA150" s="127">
        <v>0</v>
      </c>
      <c r="BB150" s="127">
        <v>0</v>
      </c>
      <c r="BC150" s="127">
        <v>0</v>
      </c>
      <c r="BD150" s="127">
        <v>2500000000</v>
      </c>
      <c r="BE150" s="127">
        <v>0</v>
      </c>
      <c r="BF150" s="127">
        <v>2500000000</v>
      </c>
      <c r="BG150" s="127">
        <v>0</v>
      </c>
      <c r="BH150" s="127">
        <v>0</v>
      </c>
      <c r="BI150" s="127">
        <v>0</v>
      </c>
      <c r="BJ150" s="128">
        <v>-50469000000</v>
      </c>
      <c r="BK150" s="128">
        <v>50469000000</v>
      </c>
      <c r="BL150" s="87">
        <v>0</v>
      </c>
      <c r="BM150" s="47">
        <v>0</v>
      </c>
      <c r="BN150" s="48">
        <v>1</v>
      </c>
      <c r="BO150" s="49"/>
      <c r="BP150" s="39">
        <v>1</v>
      </c>
    </row>
    <row r="151" spans="1:68" ht="15" customHeight="1" x14ac:dyDescent="0.25">
      <c r="A151" s="59" t="s">
        <v>117</v>
      </c>
      <c r="B151" s="3">
        <v>113</v>
      </c>
      <c r="C151" s="4">
        <v>8</v>
      </c>
      <c r="D151" s="8" t="s">
        <v>117</v>
      </c>
      <c r="E151" s="12" t="s">
        <v>895</v>
      </c>
      <c r="F151" s="92">
        <v>45657.981944444444</v>
      </c>
      <c r="G151" s="6">
        <v>1073061600821</v>
      </c>
      <c r="H151" s="6">
        <v>93027244460</v>
      </c>
      <c r="I151" s="114">
        <v>41110266560</v>
      </c>
      <c r="J151" s="6">
        <v>3694730000</v>
      </c>
      <c r="K151" s="6">
        <v>2200000000</v>
      </c>
      <c r="L151" s="6">
        <v>46022247900</v>
      </c>
      <c r="M151" s="6">
        <v>965997041816</v>
      </c>
      <c r="N151" s="6">
        <v>905755674000</v>
      </c>
      <c r="O151" s="6">
        <v>0</v>
      </c>
      <c r="P151" s="6">
        <v>0</v>
      </c>
      <c r="Q151" s="6">
        <v>101377487000</v>
      </c>
      <c r="R151" s="6">
        <v>0</v>
      </c>
      <c r="S151" s="6">
        <v>25566852000</v>
      </c>
      <c r="T151" s="6">
        <v>620416197000</v>
      </c>
      <c r="U151" s="6">
        <v>158395138000</v>
      </c>
      <c r="V151" s="6">
        <v>60241367816</v>
      </c>
      <c r="W151" s="6">
        <v>60241367816</v>
      </c>
      <c r="X151" s="6">
        <v>0</v>
      </c>
      <c r="Y151" s="6">
        <v>14037314545</v>
      </c>
      <c r="Z151" s="6">
        <v>0</v>
      </c>
      <c r="AA151" s="6">
        <v>0</v>
      </c>
      <c r="AB151" s="6">
        <v>14037314545</v>
      </c>
      <c r="AC151" s="6">
        <v>1120027875821</v>
      </c>
      <c r="AD151" s="6">
        <v>821482495820.99988</v>
      </c>
      <c r="AE151" s="5">
        <v>522843980963.9599</v>
      </c>
      <c r="AF151" s="6">
        <v>270973039057.03998</v>
      </c>
      <c r="AG151" s="6">
        <v>0</v>
      </c>
      <c r="AH151" s="6">
        <v>0</v>
      </c>
      <c r="AI151" s="6">
        <v>27655475800</v>
      </c>
      <c r="AJ151" s="6">
        <v>10000000</v>
      </c>
      <c r="AK151" s="6">
        <v>131801655500</v>
      </c>
      <c r="AL151" s="6">
        <v>0</v>
      </c>
      <c r="AM151" s="6">
        <v>29751513412</v>
      </c>
      <c r="AN151" s="6">
        <v>25099280390</v>
      </c>
      <c r="AO151" s="6">
        <v>76848861698</v>
      </c>
      <c r="AP151" s="6">
        <v>0</v>
      </c>
      <c r="AQ151" s="6">
        <v>102000000</v>
      </c>
      <c r="AR151" s="6">
        <v>1000000000</v>
      </c>
      <c r="AS151" s="6">
        <v>1000000000</v>
      </c>
      <c r="AT151" s="6">
        <v>165743724500</v>
      </c>
      <c r="AU151" s="6">
        <v>0</v>
      </c>
      <c r="AV151" s="6">
        <v>165743724500</v>
      </c>
      <c r="AW151" s="127">
        <v>49466275000</v>
      </c>
      <c r="AX151" s="127">
        <v>49466275000</v>
      </c>
      <c r="AY151" s="127">
        <v>0</v>
      </c>
      <c r="AZ151" s="127">
        <v>0</v>
      </c>
      <c r="BA151" s="127">
        <v>0</v>
      </c>
      <c r="BB151" s="127">
        <v>0</v>
      </c>
      <c r="BC151" s="127">
        <v>0</v>
      </c>
      <c r="BD151" s="127">
        <v>2500000000</v>
      </c>
      <c r="BE151" s="127">
        <v>0</v>
      </c>
      <c r="BF151" s="127">
        <v>2500000000</v>
      </c>
      <c r="BG151" s="127">
        <v>0</v>
      </c>
      <c r="BH151" s="127">
        <v>0</v>
      </c>
      <c r="BI151" s="127">
        <v>0</v>
      </c>
      <c r="BJ151" s="128">
        <v>-46966275000</v>
      </c>
      <c r="BK151" s="128">
        <v>46966275000</v>
      </c>
      <c r="BL151" s="87">
        <v>0</v>
      </c>
      <c r="BM151" s="47">
        <v>1</v>
      </c>
      <c r="BN151" s="48">
        <v>0</v>
      </c>
      <c r="BO151" s="49"/>
      <c r="BP151" s="39">
        <v>1</v>
      </c>
    </row>
    <row r="152" spans="1:68" ht="15" customHeight="1" x14ac:dyDescent="0.25">
      <c r="A152" s="59" t="s">
        <v>118</v>
      </c>
      <c r="B152" s="3">
        <v>114</v>
      </c>
      <c r="C152" s="4">
        <v>9</v>
      </c>
      <c r="D152" s="8" t="s">
        <v>118</v>
      </c>
      <c r="E152" s="12" t="s">
        <v>909</v>
      </c>
      <c r="F152" s="92">
        <v>45657.541666666664</v>
      </c>
      <c r="G152" s="6">
        <v>1102219577292</v>
      </c>
      <c r="H152" s="6">
        <v>44008999289</v>
      </c>
      <c r="I152" s="114">
        <v>16762177535</v>
      </c>
      <c r="J152" s="6">
        <v>1410357335</v>
      </c>
      <c r="K152" s="6">
        <v>0</v>
      </c>
      <c r="L152" s="6">
        <v>25836464419</v>
      </c>
      <c r="M152" s="6">
        <v>1042272658003</v>
      </c>
      <c r="N152" s="6">
        <v>1003616177000</v>
      </c>
      <c r="O152" s="6">
        <v>0</v>
      </c>
      <c r="P152" s="6">
        <v>0</v>
      </c>
      <c r="Q152" s="6">
        <v>142283328000</v>
      </c>
      <c r="R152" s="6">
        <v>0</v>
      </c>
      <c r="S152" s="6">
        <v>85953281000</v>
      </c>
      <c r="T152" s="6">
        <v>539952074000</v>
      </c>
      <c r="U152" s="6">
        <v>235427494000</v>
      </c>
      <c r="V152" s="6">
        <v>38656481003</v>
      </c>
      <c r="W152" s="6">
        <v>38656481003</v>
      </c>
      <c r="X152" s="6">
        <v>0</v>
      </c>
      <c r="Y152" s="6">
        <v>15937920000</v>
      </c>
      <c r="Z152" s="6">
        <v>0</v>
      </c>
      <c r="AA152" s="6">
        <v>0</v>
      </c>
      <c r="AB152" s="6">
        <v>15937920000</v>
      </c>
      <c r="AC152" s="6">
        <v>1138314276913</v>
      </c>
      <c r="AD152" s="6">
        <v>796686718221</v>
      </c>
      <c r="AE152" s="5">
        <v>507489247481</v>
      </c>
      <c r="AF152" s="6">
        <v>246364603746</v>
      </c>
      <c r="AG152" s="6">
        <v>0</v>
      </c>
      <c r="AH152" s="6">
        <v>0</v>
      </c>
      <c r="AI152" s="6">
        <v>42632866994</v>
      </c>
      <c r="AJ152" s="6">
        <v>200000000</v>
      </c>
      <c r="AK152" s="6">
        <v>131844230692</v>
      </c>
      <c r="AL152" s="6">
        <v>440000</v>
      </c>
      <c r="AM152" s="6">
        <v>16497684838</v>
      </c>
      <c r="AN152" s="6">
        <v>9865055854</v>
      </c>
      <c r="AO152" s="6">
        <v>105212870000</v>
      </c>
      <c r="AP152" s="6">
        <v>268180000</v>
      </c>
      <c r="AQ152" s="6">
        <v>0</v>
      </c>
      <c r="AR152" s="6">
        <v>5000000000</v>
      </c>
      <c r="AS152" s="6">
        <v>5000000000</v>
      </c>
      <c r="AT152" s="6">
        <v>204783328000</v>
      </c>
      <c r="AU152" s="6">
        <v>0</v>
      </c>
      <c r="AV152" s="6">
        <v>204783328000</v>
      </c>
      <c r="AW152" s="127">
        <v>38094699621</v>
      </c>
      <c r="AX152" s="127">
        <v>38094699621</v>
      </c>
      <c r="AY152" s="127">
        <v>0</v>
      </c>
      <c r="AZ152" s="127">
        <v>0</v>
      </c>
      <c r="BA152" s="127">
        <v>0</v>
      </c>
      <c r="BB152" s="127">
        <v>0</v>
      </c>
      <c r="BC152" s="127">
        <v>0</v>
      </c>
      <c r="BD152" s="127">
        <v>2000000000</v>
      </c>
      <c r="BE152" s="127">
        <v>0</v>
      </c>
      <c r="BF152" s="127">
        <v>2000000000</v>
      </c>
      <c r="BG152" s="127">
        <v>0</v>
      </c>
      <c r="BH152" s="127">
        <v>0</v>
      </c>
      <c r="BI152" s="127">
        <v>0</v>
      </c>
      <c r="BJ152" s="128">
        <v>-36094699621</v>
      </c>
      <c r="BK152" s="128">
        <v>36094699621</v>
      </c>
      <c r="BL152" s="87">
        <v>0</v>
      </c>
      <c r="BM152" s="47">
        <v>1</v>
      </c>
      <c r="BN152" s="48">
        <v>0</v>
      </c>
      <c r="BO152" s="49"/>
      <c r="BP152" s="39">
        <v>1</v>
      </c>
    </row>
    <row r="153" spans="1:68" ht="15" customHeight="1" x14ac:dyDescent="0.25">
      <c r="A153" s="59" t="s">
        <v>119</v>
      </c>
      <c r="B153" s="3">
        <v>115</v>
      </c>
      <c r="C153" s="4">
        <v>10</v>
      </c>
      <c r="D153" s="8" t="s">
        <v>119</v>
      </c>
      <c r="E153" s="12" t="s">
        <v>906</v>
      </c>
      <c r="F153" s="92">
        <v>45657</v>
      </c>
      <c r="G153" s="6">
        <v>1350974568176</v>
      </c>
      <c r="H153" s="6">
        <v>378215005362</v>
      </c>
      <c r="I153" s="114">
        <v>289241625500</v>
      </c>
      <c r="J153" s="6">
        <v>18213400000</v>
      </c>
      <c r="K153" s="6">
        <v>3980307421</v>
      </c>
      <c r="L153" s="6">
        <v>66779672441</v>
      </c>
      <c r="M153" s="6">
        <v>957397941424</v>
      </c>
      <c r="N153" s="6">
        <v>919099085000</v>
      </c>
      <c r="O153" s="6">
        <v>0</v>
      </c>
      <c r="P153" s="6">
        <v>0</v>
      </c>
      <c r="Q153" s="6">
        <v>0</v>
      </c>
      <c r="R153" s="6">
        <v>0</v>
      </c>
      <c r="S153" s="6">
        <v>36494399000</v>
      </c>
      <c r="T153" s="6">
        <v>696614160000</v>
      </c>
      <c r="U153" s="6">
        <v>185990526000</v>
      </c>
      <c r="V153" s="6">
        <v>38298856424</v>
      </c>
      <c r="W153" s="6">
        <v>38298856424</v>
      </c>
      <c r="X153" s="6">
        <v>0</v>
      </c>
      <c r="Y153" s="6">
        <v>15361621390</v>
      </c>
      <c r="Z153" s="6">
        <v>0</v>
      </c>
      <c r="AA153" s="6">
        <v>0</v>
      </c>
      <c r="AB153" s="6">
        <v>15361621390</v>
      </c>
      <c r="AC153" s="6">
        <v>1355736113211</v>
      </c>
      <c r="AD153" s="6">
        <v>1248172567891</v>
      </c>
      <c r="AE153" s="5">
        <v>717584104913</v>
      </c>
      <c r="AF153" s="6">
        <v>469419233392</v>
      </c>
      <c r="AG153" s="6">
        <v>0</v>
      </c>
      <c r="AH153" s="6">
        <v>0</v>
      </c>
      <c r="AI153" s="6">
        <v>60790466296</v>
      </c>
      <c r="AJ153" s="6">
        <v>378763290</v>
      </c>
      <c r="AK153" s="6">
        <v>106563545320</v>
      </c>
      <c r="AL153" s="6">
        <v>0</v>
      </c>
      <c r="AM153" s="6">
        <v>32679632970</v>
      </c>
      <c r="AN153" s="6">
        <v>38450740150</v>
      </c>
      <c r="AO153" s="6">
        <v>28282288000</v>
      </c>
      <c r="AP153" s="6">
        <v>6838384200</v>
      </c>
      <c r="AQ153" s="6">
        <v>312500000</v>
      </c>
      <c r="AR153" s="6">
        <v>1000000000</v>
      </c>
      <c r="AS153" s="6">
        <v>1000000000</v>
      </c>
      <c r="AT153" s="6">
        <v>0</v>
      </c>
      <c r="AU153" s="6">
        <v>0</v>
      </c>
      <c r="AV153" s="6">
        <v>0</v>
      </c>
      <c r="AW153" s="127">
        <v>4761545035</v>
      </c>
      <c r="AX153" s="127">
        <v>4761545035</v>
      </c>
      <c r="AY153" s="127">
        <v>0</v>
      </c>
      <c r="AZ153" s="127">
        <v>0</v>
      </c>
      <c r="BA153" s="127">
        <v>0</v>
      </c>
      <c r="BB153" s="127">
        <v>0</v>
      </c>
      <c r="BC153" s="127">
        <v>0</v>
      </c>
      <c r="BD153" s="127">
        <v>0</v>
      </c>
      <c r="BE153" s="127">
        <v>0</v>
      </c>
      <c r="BF153" s="127">
        <v>0</v>
      </c>
      <c r="BG153" s="127">
        <v>0</v>
      </c>
      <c r="BH153" s="127">
        <v>0</v>
      </c>
      <c r="BI153" s="127">
        <v>0</v>
      </c>
      <c r="BJ153" s="128">
        <v>-4761545035</v>
      </c>
      <c r="BK153" s="128">
        <v>4761545035</v>
      </c>
      <c r="BL153" s="87">
        <v>0</v>
      </c>
      <c r="BM153" s="47">
        <v>1</v>
      </c>
      <c r="BN153" s="48">
        <v>0</v>
      </c>
      <c r="BO153" s="49"/>
      <c r="BP153" s="39">
        <v>1</v>
      </c>
    </row>
    <row r="154" spans="1:68" ht="15" customHeight="1" x14ac:dyDescent="0.25">
      <c r="B154" s="13" t="s">
        <v>560</v>
      </c>
      <c r="C154" s="14" t="s">
        <v>560</v>
      </c>
      <c r="D154" s="15" t="s">
        <v>561</v>
      </c>
      <c r="E154" s="16"/>
      <c r="F154" s="93"/>
      <c r="G154" s="115">
        <v>9105355198353.5</v>
      </c>
      <c r="H154" s="115">
        <v>625832052511</v>
      </c>
      <c r="I154" s="115">
        <v>231511691690</v>
      </c>
      <c r="J154" s="115">
        <v>44841905260</v>
      </c>
      <c r="K154" s="115">
        <v>15422593000</v>
      </c>
      <c r="L154" s="115">
        <v>334055862561</v>
      </c>
      <c r="M154" s="115">
        <v>8403182586330.5</v>
      </c>
      <c r="N154" s="115">
        <v>8052486049272</v>
      </c>
      <c r="O154" s="115">
        <v>0</v>
      </c>
      <c r="P154" s="115">
        <v>0</v>
      </c>
      <c r="Q154" s="115">
        <v>1037276678000</v>
      </c>
      <c r="R154" s="115">
        <v>14265087000</v>
      </c>
      <c r="S154" s="115">
        <v>567038741880</v>
      </c>
      <c r="T154" s="115">
        <v>4770937052392</v>
      </c>
      <c r="U154" s="115">
        <v>1662968490000</v>
      </c>
      <c r="V154" s="115">
        <v>350696537058.5</v>
      </c>
      <c r="W154" s="115">
        <v>350696537058.5</v>
      </c>
      <c r="X154" s="115">
        <v>0</v>
      </c>
      <c r="Y154" s="115">
        <v>76340559512</v>
      </c>
      <c r="Z154" s="115">
        <v>0</v>
      </c>
      <c r="AA154" s="115">
        <v>0</v>
      </c>
      <c r="AB154" s="115">
        <v>76340559512</v>
      </c>
      <c r="AC154" s="115">
        <v>9410285406462.0098</v>
      </c>
      <c r="AD154" s="115">
        <v>6532142163253.0098</v>
      </c>
      <c r="AE154" s="115">
        <v>4079591495056.9697</v>
      </c>
      <c r="AF154" s="115">
        <v>2294309802059.04</v>
      </c>
      <c r="AG154" s="115">
        <v>0</v>
      </c>
      <c r="AH154" s="115">
        <v>0</v>
      </c>
      <c r="AI154" s="115">
        <v>151205819885</v>
      </c>
      <c r="AJ154" s="115">
        <v>7035046252</v>
      </c>
      <c r="AK154" s="115">
        <v>1265842002475</v>
      </c>
      <c r="AL154" s="115">
        <v>4770540000</v>
      </c>
      <c r="AM154" s="115">
        <v>223164194980</v>
      </c>
      <c r="AN154" s="115">
        <v>266357101939</v>
      </c>
      <c r="AO154" s="115">
        <v>743759002324</v>
      </c>
      <c r="AP154" s="115">
        <v>24496631232</v>
      </c>
      <c r="AQ154" s="115">
        <v>3294532000</v>
      </c>
      <c r="AR154" s="115">
        <v>19503000000</v>
      </c>
      <c r="AS154" s="115">
        <v>19503000000</v>
      </c>
      <c r="AT154" s="115">
        <v>1592798240734</v>
      </c>
      <c r="AU154" s="115">
        <v>9387142084</v>
      </c>
      <c r="AV154" s="115">
        <v>1583411098650</v>
      </c>
      <c r="AW154" s="115">
        <v>317430208108.51001</v>
      </c>
      <c r="AX154" s="115">
        <v>317430208108.51001</v>
      </c>
      <c r="AY154" s="115">
        <v>0</v>
      </c>
      <c r="AZ154" s="115">
        <v>0</v>
      </c>
      <c r="BA154" s="115">
        <v>0</v>
      </c>
      <c r="BB154" s="115">
        <v>0</v>
      </c>
      <c r="BC154" s="115">
        <v>0</v>
      </c>
      <c r="BD154" s="115">
        <v>12500000000</v>
      </c>
      <c r="BE154" s="115">
        <v>0</v>
      </c>
      <c r="BF154" s="115">
        <v>12500000000</v>
      </c>
      <c r="BG154" s="115">
        <v>0</v>
      </c>
      <c r="BH154" s="115">
        <v>0</v>
      </c>
      <c r="BI154" s="115">
        <v>0</v>
      </c>
      <c r="BJ154" s="88">
        <v>-304930208108.51001</v>
      </c>
      <c r="BK154" s="88">
        <v>304930208108.51001</v>
      </c>
      <c r="BL154" s="88">
        <v>0</v>
      </c>
      <c r="BM154" s="47">
        <v>8</v>
      </c>
      <c r="BN154" s="47">
        <v>1</v>
      </c>
      <c r="BO154" s="47"/>
    </row>
    <row r="155" spans="1:68" ht="15" customHeight="1" x14ac:dyDescent="0.25">
      <c r="B155" s="13" t="s">
        <v>562</v>
      </c>
      <c r="C155" s="14" t="s">
        <v>562</v>
      </c>
      <c r="D155" s="15" t="s">
        <v>563</v>
      </c>
      <c r="E155" s="16"/>
      <c r="F155" s="93"/>
      <c r="G155" s="115">
        <v>1350974568176</v>
      </c>
      <c r="H155" s="115">
        <v>378215005362</v>
      </c>
      <c r="I155" s="115">
        <v>289241625500</v>
      </c>
      <c r="J155" s="115">
        <v>18213400000</v>
      </c>
      <c r="K155" s="115">
        <v>3980307421</v>
      </c>
      <c r="L155" s="115">
        <v>66779672441</v>
      </c>
      <c r="M155" s="115">
        <v>957397941424</v>
      </c>
      <c r="N155" s="115">
        <v>919099085000</v>
      </c>
      <c r="O155" s="115">
        <v>0</v>
      </c>
      <c r="P155" s="115">
        <v>0</v>
      </c>
      <c r="Q155" s="115">
        <v>0</v>
      </c>
      <c r="R155" s="115">
        <v>0</v>
      </c>
      <c r="S155" s="115">
        <v>36494399000</v>
      </c>
      <c r="T155" s="115">
        <v>696614160000</v>
      </c>
      <c r="U155" s="115">
        <v>185990526000</v>
      </c>
      <c r="V155" s="115">
        <v>38298856424</v>
      </c>
      <c r="W155" s="115">
        <v>38298856424</v>
      </c>
      <c r="X155" s="115">
        <v>0</v>
      </c>
      <c r="Y155" s="115">
        <v>15361621390</v>
      </c>
      <c r="Z155" s="115">
        <v>0</v>
      </c>
      <c r="AA155" s="115">
        <v>0</v>
      </c>
      <c r="AB155" s="115">
        <v>15361621390</v>
      </c>
      <c r="AC155" s="115">
        <v>1355736113211</v>
      </c>
      <c r="AD155" s="115">
        <v>1248172567891</v>
      </c>
      <c r="AE155" s="115">
        <v>717584104913</v>
      </c>
      <c r="AF155" s="115">
        <v>469419233392</v>
      </c>
      <c r="AG155" s="115">
        <v>0</v>
      </c>
      <c r="AH155" s="115">
        <v>0</v>
      </c>
      <c r="AI155" s="115">
        <v>60790466296</v>
      </c>
      <c r="AJ155" s="115">
        <v>378763290</v>
      </c>
      <c r="AK155" s="115">
        <v>106563545320</v>
      </c>
      <c r="AL155" s="115">
        <v>0</v>
      </c>
      <c r="AM155" s="115">
        <v>32679632970</v>
      </c>
      <c r="AN155" s="115">
        <v>38450740150</v>
      </c>
      <c r="AO155" s="115">
        <v>28282288000</v>
      </c>
      <c r="AP155" s="115">
        <v>6838384200</v>
      </c>
      <c r="AQ155" s="115">
        <v>312500000</v>
      </c>
      <c r="AR155" s="115">
        <v>1000000000</v>
      </c>
      <c r="AS155" s="115">
        <v>1000000000</v>
      </c>
      <c r="AT155" s="115">
        <v>0</v>
      </c>
      <c r="AU155" s="115">
        <v>0</v>
      </c>
      <c r="AV155" s="115">
        <v>0</v>
      </c>
      <c r="AW155" s="115">
        <v>4761545035</v>
      </c>
      <c r="AX155" s="115">
        <v>4761545035</v>
      </c>
      <c r="AY155" s="115">
        <v>0</v>
      </c>
      <c r="AZ155" s="115">
        <v>0</v>
      </c>
      <c r="BA155" s="115">
        <v>0</v>
      </c>
      <c r="BB155" s="115">
        <v>0</v>
      </c>
      <c r="BC155" s="115">
        <v>0</v>
      </c>
      <c r="BD155" s="115">
        <v>0</v>
      </c>
      <c r="BE155" s="115">
        <v>0</v>
      </c>
      <c r="BF155" s="115">
        <v>0</v>
      </c>
      <c r="BG155" s="115">
        <v>0</v>
      </c>
      <c r="BH155" s="115">
        <v>0</v>
      </c>
      <c r="BI155" s="115">
        <v>0</v>
      </c>
      <c r="BJ155" s="88">
        <v>-4761545035</v>
      </c>
      <c r="BK155" s="88">
        <v>4761545035</v>
      </c>
      <c r="BL155" s="88">
        <v>0</v>
      </c>
      <c r="BM155" s="47">
        <v>1</v>
      </c>
      <c r="BN155" s="47">
        <v>0</v>
      </c>
      <c r="BO155" s="47"/>
    </row>
    <row r="156" spans="1:68" ht="15" customHeight="1" x14ac:dyDescent="0.25">
      <c r="B156" s="13" t="s">
        <v>564</v>
      </c>
      <c r="C156" s="14" t="s">
        <v>564</v>
      </c>
      <c r="D156" s="15" t="s">
        <v>578</v>
      </c>
      <c r="E156" s="16"/>
      <c r="F156" s="93"/>
      <c r="G156" s="115">
        <v>10456329766529.5</v>
      </c>
      <c r="H156" s="115">
        <v>1004047057873</v>
      </c>
      <c r="I156" s="115">
        <v>520753317190</v>
      </c>
      <c r="J156" s="115">
        <v>63055305260</v>
      </c>
      <c r="K156" s="115">
        <v>19402900421</v>
      </c>
      <c r="L156" s="115">
        <v>400835535002</v>
      </c>
      <c r="M156" s="115">
        <v>9360580527754.5</v>
      </c>
      <c r="N156" s="115">
        <v>8971585134272</v>
      </c>
      <c r="O156" s="115">
        <v>0</v>
      </c>
      <c r="P156" s="115">
        <v>0</v>
      </c>
      <c r="Q156" s="115">
        <v>1037276678000</v>
      </c>
      <c r="R156" s="115">
        <v>14265087000</v>
      </c>
      <c r="S156" s="115">
        <v>603533140880</v>
      </c>
      <c r="T156" s="115">
        <v>5467551212392</v>
      </c>
      <c r="U156" s="115">
        <v>1848959016000</v>
      </c>
      <c r="V156" s="115">
        <v>388995393482.5</v>
      </c>
      <c r="W156" s="115">
        <v>388995393482.5</v>
      </c>
      <c r="X156" s="115">
        <v>0</v>
      </c>
      <c r="Y156" s="115">
        <v>91702180902</v>
      </c>
      <c r="Z156" s="115">
        <v>0</v>
      </c>
      <c r="AA156" s="115">
        <v>0</v>
      </c>
      <c r="AB156" s="115">
        <v>91702180902</v>
      </c>
      <c r="AC156" s="115">
        <v>10766021519673.01</v>
      </c>
      <c r="AD156" s="115">
        <v>7780314731144.0098</v>
      </c>
      <c r="AE156" s="115">
        <v>4797175599969.9697</v>
      </c>
      <c r="AF156" s="115">
        <v>2763729035451.04</v>
      </c>
      <c r="AG156" s="115">
        <v>0</v>
      </c>
      <c r="AH156" s="115">
        <v>0</v>
      </c>
      <c r="AI156" s="115">
        <v>211996286181</v>
      </c>
      <c r="AJ156" s="115">
        <v>7413809542</v>
      </c>
      <c r="AK156" s="115">
        <v>1372405547795</v>
      </c>
      <c r="AL156" s="115">
        <v>4770540000</v>
      </c>
      <c r="AM156" s="115">
        <v>255843827950</v>
      </c>
      <c r="AN156" s="115">
        <v>304807842089</v>
      </c>
      <c r="AO156" s="115">
        <v>772041290324</v>
      </c>
      <c r="AP156" s="115">
        <v>31335015432</v>
      </c>
      <c r="AQ156" s="115">
        <v>3607032000</v>
      </c>
      <c r="AR156" s="115">
        <v>20503000000</v>
      </c>
      <c r="AS156" s="115">
        <v>20503000000</v>
      </c>
      <c r="AT156" s="115">
        <v>1592798240734</v>
      </c>
      <c r="AU156" s="115">
        <v>9387142084</v>
      </c>
      <c r="AV156" s="115">
        <v>1583411098650</v>
      </c>
      <c r="AW156" s="115">
        <v>322191753143.51001</v>
      </c>
      <c r="AX156" s="115">
        <v>322191753143.51001</v>
      </c>
      <c r="AY156" s="115">
        <v>0</v>
      </c>
      <c r="AZ156" s="115">
        <v>0</v>
      </c>
      <c r="BA156" s="115">
        <v>0</v>
      </c>
      <c r="BB156" s="115">
        <v>0</v>
      </c>
      <c r="BC156" s="115">
        <v>0</v>
      </c>
      <c r="BD156" s="115">
        <v>12500000000</v>
      </c>
      <c r="BE156" s="115">
        <v>0</v>
      </c>
      <c r="BF156" s="115">
        <v>12500000000</v>
      </c>
      <c r="BG156" s="115">
        <v>0</v>
      </c>
      <c r="BH156" s="115">
        <v>0</v>
      </c>
      <c r="BI156" s="115">
        <v>0</v>
      </c>
      <c r="BJ156" s="88">
        <v>-309691753143.51001</v>
      </c>
      <c r="BK156" s="88">
        <v>309691753143.51001</v>
      </c>
      <c r="BL156" s="88">
        <v>0</v>
      </c>
      <c r="BM156" s="47">
        <v>9</v>
      </c>
      <c r="BN156" s="47">
        <v>1</v>
      </c>
      <c r="BO156" s="47"/>
    </row>
    <row r="157" spans="1:68" ht="15" customHeight="1" x14ac:dyDescent="0.25">
      <c r="B157" s="13" t="s">
        <v>566</v>
      </c>
      <c r="C157" s="14" t="s">
        <v>566</v>
      </c>
      <c r="D157" s="15" t="s">
        <v>579</v>
      </c>
      <c r="E157" s="16"/>
      <c r="F157" s="93"/>
      <c r="G157" s="115">
        <v>13591449807275.5</v>
      </c>
      <c r="H157" s="115">
        <v>2208789037619</v>
      </c>
      <c r="I157" s="115">
        <v>1504134857249</v>
      </c>
      <c r="J157" s="115">
        <v>250671472195</v>
      </c>
      <c r="K157" s="115">
        <v>35758927353</v>
      </c>
      <c r="L157" s="115">
        <v>418223780822</v>
      </c>
      <c r="M157" s="115">
        <v>11289842588754.5</v>
      </c>
      <c r="N157" s="115">
        <v>10900847195272</v>
      </c>
      <c r="O157" s="115">
        <v>0</v>
      </c>
      <c r="P157" s="115">
        <v>0</v>
      </c>
      <c r="Q157" s="115">
        <v>1037276678000</v>
      </c>
      <c r="R157" s="115">
        <v>20830106000</v>
      </c>
      <c r="S157" s="115">
        <v>712124016880</v>
      </c>
      <c r="T157" s="115">
        <v>6807040205392</v>
      </c>
      <c r="U157" s="115">
        <v>2323576189000</v>
      </c>
      <c r="V157" s="115">
        <v>388995393482.5</v>
      </c>
      <c r="W157" s="115">
        <v>388995393482.5</v>
      </c>
      <c r="X157" s="115">
        <v>0</v>
      </c>
      <c r="Y157" s="115">
        <v>92818180902</v>
      </c>
      <c r="Z157" s="115">
        <v>1116000000</v>
      </c>
      <c r="AA157" s="115">
        <v>0</v>
      </c>
      <c r="AB157" s="115">
        <v>91702180902</v>
      </c>
      <c r="AC157" s="115">
        <v>13978054033419.01</v>
      </c>
      <c r="AD157" s="115">
        <v>9940343107290.0098</v>
      </c>
      <c r="AE157" s="115">
        <v>6214664391674.9697</v>
      </c>
      <c r="AF157" s="115">
        <v>3487776453392.04</v>
      </c>
      <c r="AG157" s="115">
        <v>0</v>
      </c>
      <c r="AH157" s="115">
        <v>0</v>
      </c>
      <c r="AI157" s="115">
        <v>230440952681</v>
      </c>
      <c r="AJ157" s="115">
        <v>7461309542</v>
      </c>
      <c r="AK157" s="115">
        <v>2181080005395</v>
      </c>
      <c r="AL157" s="115">
        <v>4770540000</v>
      </c>
      <c r="AM157" s="115">
        <v>349918869550</v>
      </c>
      <c r="AN157" s="115">
        <v>379600992089</v>
      </c>
      <c r="AO157" s="115">
        <v>1411827556324</v>
      </c>
      <c r="AP157" s="115">
        <v>31355015432</v>
      </c>
      <c r="AQ157" s="115">
        <v>3607032000</v>
      </c>
      <c r="AR157" s="115">
        <v>28158000000</v>
      </c>
      <c r="AS157" s="115">
        <v>28158000000</v>
      </c>
      <c r="AT157" s="115">
        <v>1828472920734</v>
      </c>
      <c r="AU157" s="115">
        <v>245061822084</v>
      </c>
      <c r="AV157" s="115">
        <v>1583411098650</v>
      </c>
      <c r="AW157" s="115">
        <v>399104226143.51001</v>
      </c>
      <c r="AX157" s="115">
        <v>399104226143.51001</v>
      </c>
      <c r="AY157" s="115">
        <v>0</v>
      </c>
      <c r="AZ157" s="115">
        <v>0</v>
      </c>
      <c r="BA157" s="115">
        <v>0</v>
      </c>
      <c r="BB157" s="115">
        <v>0</v>
      </c>
      <c r="BC157" s="115">
        <v>0</v>
      </c>
      <c r="BD157" s="115">
        <v>12500000000</v>
      </c>
      <c r="BE157" s="115">
        <v>0</v>
      </c>
      <c r="BF157" s="115">
        <v>12500000000</v>
      </c>
      <c r="BG157" s="115">
        <v>0</v>
      </c>
      <c r="BH157" s="115">
        <v>0</v>
      </c>
      <c r="BI157" s="115">
        <v>0</v>
      </c>
      <c r="BJ157" s="88">
        <v>-386604226143.51001</v>
      </c>
      <c r="BK157" s="88">
        <v>386604226143.51001</v>
      </c>
      <c r="BL157" s="88">
        <v>0</v>
      </c>
      <c r="BM157" s="47">
        <v>9</v>
      </c>
      <c r="BN157" s="47">
        <v>2</v>
      </c>
      <c r="BO157" s="47"/>
    </row>
    <row r="158" spans="1:68" s="141" customFormat="1" ht="15" customHeight="1" x14ac:dyDescent="0.25">
      <c r="A158" s="141" t="s">
        <v>671</v>
      </c>
      <c r="B158" s="9" t="s">
        <v>533</v>
      </c>
      <c r="C158" s="10">
        <v>8</v>
      </c>
      <c r="D158" s="11" t="s">
        <v>120</v>
      </c>
      <c r="E158" s="1" t="s">
        <v>902</v>
      </c>
      <c r="F158" s="142">
        <v>45657</v>
      </c>
      <c r="G158" s="113">
        <v>10060185345574</v>
      </c>
      <c r="H158" s="113">
        <v>4459311556974</v>
      </c>
      <c r="I158" s="113">
        <v>3739026413140</v>
      </c>
      <c r="J158" s="147">
        <v>5213358400</v>
      </c>
      <c r="K158" s="147">
        <v>173213785434</v>
      </c>
      <c r="L158" s="147">
        <v>541858000000</v>
      </c>
      <c r="M158" s="147">
        <v>5597130535600</v>
      </c>
      <c r="N158" s="147">
        <v>5597130535600</v>
      </c>
      <c r="O158" s="147">
        <v>0</v>
      </c>
      <c r="P158" s="147">
        <v>0</v>
      </c>
      <c r="Q158" s="147">
        <v>0</v>
      </c>
      <c r="R158" s="147">
        <v>0</v>
      </c>
      <c r="S158" s="147">
        <v>2641134758000</v>
      </c>
      <c r="T158" s="147">
        <v>1750244931000</v>
      </c>
      <c r="U158" s="147">
        <v>1205750846600</v>
      </c>
      <c r="V158" s="147">
        <v>0</v>
      </c>
      <c r="W158" s="147">
        <v>0</v>
      </c>
      <c r="X158" s="147">
        <v>0</v>
      </c>
      <c r="Y158" s="147">
        <v>3743253000</v>
      </c>
      <c r="Z158" s="147">
        <v>3743253000</v>
      </c>
      <c r="AA158" s="147">
        <v>0</v>
      </c>
      <c r="AB158" s="147">
        <v>0</v>
      </c>
      <c r="AC158" s="147">
        <v>10349496422262</v>
      </c>
      <c r="AD158" s="147">
        <v>5554243851496</v>
      </c>
      <c r="AE158" s="2">
        <v>2731880497202</v>
      </c>
      <c r="AF158" s="147">
        <v>2410319440644</v>
      </c>
      <c r="AG158" s="147">
        <v>0</v>
      </c>
      <c r="AH158" s="147">
        <v>5000000000</v>
      </c>
      <c r="AI158" s="147">
        <v>407043913650</v>
      </c>
      <c r="AJ158" s="147">
        <v>0</v>
      </c>
      <c r="AK158" s="147">
        <v>1383913715467</v>
      </c>
      <c r="AL158" s="147">
        <v>4419000000</v>
      </c>
      <c r="AM158" s="147">
        <v>315057021819</v>
      </c>
      <c r="AN158" s="147">
        <v>428370418326</v>
      </c>
      <c r="AO158" s="147">
        <v>555925433822</v>
      </c>
      <c r="AP158" s="147">
        <v>73450541500</v>
      </c>
      <c r="AQ158" s="147">
        <v>6691300000</v>
      </c>
      <c r="AR158" s="147">
        <v>50000000000</v>
      </c>
      <c r="AS158" s="147">
        <v>50000000000</v>
      </c>
      <c r="AT158" s="147">
        <v>3361338855299</v>
      </c>
      <c r="AU158" s="147">
        <v>1627156556949</v>
      </c>
      <c r="AV158" s="147">
        <v>1734182298350</v>
      </c>
      <c r="AW158" s="148">
        <v>289311076688</v>
      </c>
      <c r="AX158" s="148">
        <v>289311076688</v>
      </c>
      <c r="AY158" s="148">
        <v>0</v>
      </c>
      <c r="AZ158" s="148">
        <v>0</v>
      </c>
      <c r="BA158" s="148">
        <v>0</v>
      </c>
      <c r="BB158" s="148">
        <v>0</v>
      </c>
      <c r="BC158" s="148">
        <v>0</v>
      </c>
      <c r="BD158" s="148">
        <v>0</v>
      </c>
      <c r="BE158" s="148">
        <v>0</v>
      </c>
      <c r="BF158" s="148">
        <v>0</v>
      </c>
      <c r="BG158" s="148">
        <v>0</v>
      </c>
      <c r="BH158" s="148">
        <v>0</v>
      </c>
      <c r="BI158" s="148">
        <v>0</v>
      </c>
      <c r="BJ158" s="98">
        <v>-289311076688</v>
      </c>
      <c r="BK158" s="98">
        <v>289311076688</v>
      </c>
      <c r="BL158" s="85">
        <v>0</v>
      </c>
      <c r="BM158" s="143">
        <v>1</v>
      </c>
      <c r="BN158" s="144">
        <v>0</v>
      </c>
      <c r="BO158" s="145"/>
      <c r="BP158" s="146">
        <v>1</v>
      </c>
    </row>
    <row r="159" spans="1:68" ht="15" customHeight="1" x14ac:dyDescent="0.25">
      <c r="A159" s="59" t="s">
        <v>121</v>
      </c>
      <c r="B159" s="3">
        <v>116</v>
      </c>
      <c r="C159" s="4">
        <v>1</v>
      </c>
      <c r="D159" s="8" t="s">
        <v>121</v>
      </c>
      <c r="E159" s="12" t="s">
        <v>906</v>
      </c>
      <c r="F159" s="92">
        <v>45656</v>
      </c>
      <c r="G159" s="6">
        <v>2856568042274.75</v>
      </c>
      <c r="H159" s="6">
        <v>381223282663.75</v>
      </c>
      <c r="I159" s="114">
        <v>276597635831.75</v>
      </c>
      <c r="J159" s="6">
        <v>15689114500</v>
      </c>
      <c r="K159" s="6">
        <v>9427468649</v>
      </c>
      <c r="L159" s="6">
        <v>79509063683</v>
      </c>
      <c r="M159" s="6">
        <v>2475344759611</v>
      </c>
      <c r="N159" s="6">
        <v>2396270888000</v>
      </c>
      <c r="O159" s="6">
        <v>0</v>
      </c>
      <c r="P159" s="6">
        <v>0</v>
      </c>
      <c r="Q159" s="6">
        <v>266539023000</v>
      </c>
      <c r="R159" s="6">
        <v>7911022000</v>
      </c>
      <c r="S159" s="6">
        <v>383727417000</v>
      </c>
      <c r="T159" s="6">
        <v>1171955010000</v>
      </c>
      <c r="U159" s="6">
        <v>566138416000</v>
      </c>
      <c r="V159" s="6">
        <v>79073871611</v>
      </c>
      <c r="W159" s="6">
        <v>79073871611</v>
      </c>
      <c r="X159" s="6">
        <v>0</v>
      </c>
      <c r="Y159" s="6">
        <v>0</v>
      </c>
      <c r="Z159" s="6">
        <v>0</v>
      </c>
      <c r="AA159" s="6">
        <v>0</v>
      </c>
      <c r="AB159" s="6">
        <v>0</v>
      </c>
      <c r="AC159" s="6">
        <v>2869752101734.7485</v>
      </c>
      <c r="AD159" s="6">
        <v>2081075307825.7686</v>
      </c>
      <c r="AE159" s="5">
        <v>1339283367300.4387</v>
      </c>
      <c r="AF159" s="6">
        <v>661266917980.32983</v>
      </c>
      <c r="AG159" s="6">
        <v>9744823026</v>
      </c>
      <c r="AH159" s="6">
        <v>0</v>
      </c>
      <c r="AI159" s="6">
        <v>70131199519</v>
      </c>
      <c r="AJ159" s="6">
        <v>649000000</v>
      </c>
      <c r="AK159" s="6">
        <v>277073303421</v>
      </c>
      <c r="AL159" s="6">
        <v>16000000000</v>
      </c>
      <c r="AM159" s="6">
        <v>55227916129</v>
      </c>
      <c r="AN159" s="6">
        <v>55722907000</v>
      </c>
      <c r="AO159" s="6">
        <v>134419421071</v>
      </c>
      <c r="AP159" s="6">
        <v>13977559221</v>
      </c>
      <c r="AQ159" s="6">
        <v>1725500000</v>
      </c>
      <c r="AR159" s="6">
        <v>60117549784.800003</v>
      </c>
      <c r="AS159" s="6">
        <v>60117549784.800003</v>
      </c>
      <c r="AT159" s="6">
        <v>451485940703.17999</v>
      </c>
      <c r="AU159" s="6">
        <v>29228675003.18</v>
      </c>
      <c r="AV159" s="6">
        <v>422257265700</v>
      </c>
      <c r="AW159" s="127">
        <v>54802666956</v>
      </c>
      <c r="AX159" s="127">
        <v>54802666956</v>
      </c>
      <c r="AY159" s="127">
        <v>0</v>
      </c>
      <c r="AZ159" s="127">
        <v>0</v>
      </c>
      <c r="BA159" s="127">
        <v>0</v>
      </c>
      <c r="BB159" s="127">
        <v>0</v>
      </c>
      <c r="BC159" s="127">
        <v>0</v>
      </c>
      <c r="BD159" s="127">
        <v>41618607496</v>
      </c>
      <c r="BE159" s="127">
        <v>0</v>
      </c>
      <c r="BF159" s="127">
        <v>10000000000</v>
      </c>
      <c r="BG159" s="127">
        <v>31618607496</v>
      </c>
      <c r="BH159" s="127">
        <v>0</v>
      </c>
      <c r="BI159" s="127">
        <v>0</v>
      </c>
      <c r="BJ159" s="128">
        <v>-13184059459.998535</v>
      </c>
      <c r="BK159" s="128">
        <v>13184059460</v>
      </c>
      <c r="BL159" s="87">
        <v>1.46484375E-3</v>
      </c>
      <c r="BM159" s="47">
        <v>1</v>
      </c>
      <c r="BN159" s="48">
        <v>0</v>
      </c>
      <c r="BO159" s="49"/>
      <c r="BP159" s="39">
        <v>1</v>
      </c>
    </row>
    <row r="160" spans="1:68" ht="15" customHeight="1" x14ac:dyDescent="0.25">
      <c r="A160" s="59" t="s">
        <v>122</v>
      </c>
      <c r="B160" s="3">
        <v>117</v>
      </c>
      <c r="C160" s="4">
        <v>2</v>
      </c>
      <c r="D160" s="8" t="s">
        <v>122</v>
      </c>
      <c r="E160" s="12" t="s">
        <v>902</v>
      </c>
      <c r="F160" s="92">
        <v>45657.629861111112</v>
      </c>
      <c r="G160" s="6">
        <v>1277210971566</v>
      </c>
      <c r="H160" s="6">
        <v>78533766340</v>
      </c>
      <c r="I160" s="114">
        <v>29965266340</v>
      </c>
      <c r="J160" s="6">
        <v>6568500000</v>
      </c>
      <c r="K160" s="6">
        <v>0</v>
      </c>
      <c r="L160" s="6">
        <v>42000000000</v>
      </c>
      <c r="M160" s="6">
        <v>1181944539323</v>
      </c>
      <c r="N160" s="6">
        <v>1120413832997</v>
      </c>
      <c r="O160" s="6">
        <v>0</v>
      </c>
      <c r="P160" s="6">
        <v>0</v>
      </c>
      <c r="Q160" s="6">
        <v>124504807000</v>
      </c>
      <c r="R160" s="6">
        <v>0</v>
      </c>
      <c r="S160" s="6">
        <v>357310803997</v>
      </c>
      <c r="T160" s="6">
        <v>469229685000</v>
      </c>
      <c r="U160" s="6">
        <v>169368537000</v>
      </c>
      <c r="V160" s="6">
        <v>61530706326</v>
      </c>
      <c r="W160" s="6">
        <v>61530706326</v>
      </c>
      <c r="X160" s="6">
        <v>0</v>
      </c>
      <c r="Y160" s="6">
        <v>16732665903</v>
      </c>
      <c r="Z160" s="6">
        <v>0</v>
      </c>
      <c r="AA160" s="6">
        <v>0</v>
      </c>
      <c r="AB160" s="6">
        <v>16732665903</v>
      </c>
      <c r="AC160" s="6">
        <v>1281210971566</v>
      </c>
      <c r="AD160" s="6">
        <v>870720842186</v>
      </c>
      <c r="AE160" s="5">
        <v>451779025082</v>
      </c>
      <c r="AF160" s="6">
        <v>411513264854</v>
      </c>
      <c r="AG160" s="6">
        <v>0</v>
      </c>
      <c r="AH160" s="6">
        <v>0</v>
      </c>
      <c r="AI160" s="6">
        <v>7095052250</v>
      </c>
      <c r="AJ160" s="6">
        <v>333500000</v>
      </c>
      <c r="AK160" s="6">
        <v>160930598946</v>
      </c>
      <c r="AL160" s="6">
        <v>4700000000</v>
      </c>
      <c r="AM160" s="6">
        <v>39546838946</v>
      </c>
      <c r="AN160" s="6">
        <v>27017820000</v>
      </c>
      <c r="AO160" s="6">
        <v>89498340000</v>
      </c>
      <c r="AP160" s="6">
        <v>117600000</v>
      </c>
      <c r="AQ160" s="6">
        <v>50000000</v>
      </c>
      <c r="AR160" s="6">
        <v>55000000000</v>
      </c>
      <c r="AS160" s="6">
        <v>55000000000</v>
      </c>
      <c r="AT160" s="6">
        <v>194559530434</v>
      </c>
      <c r="AU160" s="6">
        <v>3653376634</v>
      </c>
      <c r="AV160" s="6">
        <v>190906153800</v>
      </c>
      <c r="AW160" s="127">
        <v>10000000000</v>
      </c>
      <c r="AX160" s="127">
        <v>10000000000</v>
      </c>
      <c r="AY160" s="127">
        <v>0</v>
      </c>
      <c r="AZ160" s="127">
        <v>0</v>
      </c>
      <c r="BA160" s="127">
        <v>0</v>
      </c>
      <c r="BB160" s="127">
        <v>0</v>
      </c>
      <c r="BC160" s="127">
        <v>0</v>
      </c>
      <c r="BD160" s="127">
        <v>6000000000</v>
      </c>
      <c r="BE160" s="127">
        <v>0</v>
      </c>
      <c r="BF160" s="127">
        <v>6000000000</v>
      </c>
      <c r="BG160" s="127">
        <v>0</v>
      </c>
      <c r="BH160" s="127">
        <v>0</v>
      </c>
      <c r="BI160" s="127">
        <v>0</v>
      </c>
      <c r="BJ160" s="128">
        <v>-4000000000</v>
      </c>
      <c r="BK160" s="128">
        <v>4000000000</v>
      </c>
      <c r="BL160" s="87">
        <v>0</v>
      </c>
      <c r="BM160" s="47">
        <v>1</v>
      </c>
      <c r="BN160" s="48">
        <v>0</v>
      </c>
      <c r="BO160" s="49"/>
      <c r="BP160" s="39">
        <v>1</v>
      </c>
    </row>
    <row r="161" spans="1:68" ht="15" customHeight="1" x14ac:dyDescent="0.25">
      <c r="A161" s="59" t="s">
        <v>123</v>
      </c>
      <c r="B161" s="3">
        <v>118</v>
      </c>
      <c r="C161" s="4">
        <v>3</v>
      </c>
      <c r="D161" s="8" t="s">
        <v>123</v>
      </c>
      <c r="E161" s="12" t="s">
        <v>889</v>
      </c>
      <c r="F161" s="92">
        <v>45657</v>
      </c>
      <c r="G161" s="6">
        <v>3255104711553</v>
      </c>
      <c r="H161" s="6">
        <v>238415496686</v>
      </c>
      <c r="I161" s="114">
        <v>134826037172</v>
      </c>
      <c r="J161" s="6">
        <v>4866125500</v>
      </c>
      <c r="K161" s="6">
        <v>11714876460</v>
      </c>
      <c r="L161" s="6">
        <v>87008457554</v>
      </c>
      <c r="M161" s="6">
        <v>2985605408198</v>
      </c>
      <c r="N161" s="6">
        <v>2914825599000</v>
      </c>
      <c r="O161" s="6">
        <v>0</v>
      </c>
      <c r="P161" s="6">
        <v>0</v>
      </c>
      <c r="Q161" s="6">
        <v>271959211000</v>
      </c>
      <c r="R161" s="6">
        <v>0</v>
      </c>
      <c r="S161" s="6">
        <v>1640722754000</v>
      </c>
      <c r="T161" s="6">
        <v>771579114000</v>
      </c>
      <c r="U161" s="6">
        <v>230564520000</v>
      </c>
      <c r="V161" s="6">
        <v>70779809198</v>
      </c>
      <c r="W161" s="6">
        <v>70779809198</v>
      </c>
      <c r="X161" s="6">
        <v>0</v>
      </c>
      <c r="Y161" s="6">
        <v>31083806669</v>
      </c>
      <c r="Z161" s="6">
        <v>0</v>
      </c>
      <c r="AA161" s="6">
        <v>0</v>
      </c>
      <c r="AB161" s="6">
        <v>31083806669</v>
      </c>
      <c r="AC161" s="6">
        <v>3539334575650</v>
      </c>
      <c r="AD161" s="6">
        <v>2095755509360.0801</v>
      </c>
      <c r="AE161" s="5">
        <v>1163019112006.0801</v>
      </c>
      <c r="AF161" s="6">
        <v>741510228578.8501</v>
      </c>
      <c r="AG161" s="6">
        <v>0</v>
      </c>
      <c r="AH161" s="6">
        <v>0</v>
      </c>
      <c r="AI161" s="6">
        <v>174526868775.14999</v>
      </c>
      <c r="AJ161" s="6">
        <v>16699300000</v>
      </c>
      <c r="AK161" s="6">
        <v>891760741022.92004</v>
      </c>
      <c r="AL161" s="6">
        <v>3750000000</v>
      </c>
      <c r="AM161" s="6">
        <v>285781705449.97998</v>
      </c>
      <c r="AN161" s="6">
        <v>121866687728.79001</v>
      </c>
      <c r="AO161" s="6">
        <v>478971593044.15002</v>
      </c>
      <c r="AP161" s="6">
        <v>385554800</v>
      </c>
      <c r="AQ161" s="6">
        <v>1005200000</v>
      </c>
      <c r="AR161" s="6">
        <v>25000000000</v>
      </c>
      <c r="AS161" s="6">
        <v>25000000000</v>
      </c>
      <c r="AT161" s="6">
        <v>526818325267</v>
      </c>
      <c r="AU161" s="6">
        <v>13969216267</v>
      </c>
      <c r="AV161" s="6">
        <v>512849109000</v>
      </c>
      <c r="AW161" s="127">
        <v>284229864097</v>
      </c>
      <c r="AX161" s="127">
        <v>284229864097</v>
      </c>
      <c r="AY161" s="127">
        <v>0</v>
      </c>
      <c r="AZ161" s="127">
        <v>0</v>
      </c>
      <c r="BA161" s="127">
        <v>0</v>
      </c>
      <c r="BB161" s="127">
        <v>0</v>
      </c>
      <c r="BC161" s="127">
        <v>0</v>
      </c>
      <c r="BD161" s="127">
        <v>0</v>
      </c>
      <c r="BE161" s="127">
        <v>0</v>
      </c>
      <c r="BF161" s="127">
        <v>0</v>
      </c>
      <c r="BG161" s="127">
        <v>0</v>
      </c>
      <c r="BH161" s="127">
        <v>0</v>
      </c>
      <c r="BI161" s="127">
        <v>0</v>
      </c>
      <c r="BJ161" s="128">
        <v>-284229864097</v>
      </c>
      <c r="BK161" s="128">
        <v>284229864097</v>
      </c>
      <c r="BL161" s="87">
        <v>0</v>
      </c>
      <c r="BM161" s="47">
        <v>1</v>
      </c>
      <c r="BN161" s="48">
        <v>0</v>
      </c>
      <c r="BO161" s="49"/>
      <c r="BP161" s="39">
        <v>1</v>
      </c>
    </row>
    <row r="162" spans="1:68" ht="15" customHeight="1" x14ac:dyDescent="0.25">
      <c r="A162" s="59" t="s">
        <v>124</v>
      </c>
      <c r="B162" s="3">
        <v>119</v>
      </c>
      <c r="C162" s="4">
        <v>4</v>
      </c>
      <c r="D162" s="8" t="s">
        <v>124</v>
      </c>
      <c r="E162" s="12" t="s">
        <v>917</v>
      </c>
      <c r="F162" s="92">
        <v>45656.684027777781</v>
      </c>
      <c r="G162" s="6">
        <v>3465248542570</v>
      </c>
      <c r="H162" s="6">
        <v>405240114895</v>
      </c>
      <c r="I162" s="114">
        <v>176554363649</v>
      </c>
      <c r="J162" s="6">
        <v>181675372317</v>
      </c>
      <c r="K162" s="6">
        <v>41920177244</v>
      </c>
      <c r="L162" s="6">
        <v>5090201685</v>
      </c>
      <c r="M162" s="6">
        <v>3051527356325</v>
      </c>
      <c r="N162" s="6">
        <v>2870620426342</v>
      </c>
      <c r="O162" s="6">
        <v>0</v>
      </c>
      <c r="P162" s="6">
        <v>0</v>
      </c>
      <c r="Q162" s="6">
        <v>216038404000</v>
      </c>
      <c r="R162" s="6">
        <v>0</v>
      </c>
      <c r="S162" s="6">
        <v>1646331891342</v>
      </c>
      <c r="T162" s="6">
        <v>710569784000</v>
      </c>
      <c r="U162" s="6">
        <v>297680347000</v>
      </c>
      <c r="V162" s="6">
        <v>180906929983</v>
      </c>
      <c r="W162" s="6">
        <v>180906929983</v>
      </c>
      <c r="X162" s="6">
        <v>0</v>
      </c>
      <c r="Y162" s="6">
        <v>8481071350</v>
      </c>
      <c r="Z162" s="6">
        <v>1195000000</v>
      </c>
      <c r="AA162" s="6">
        <v>0</v>
      </c>
      <c r="AB162" s="6">
        <v>7286071350</v>
      </c>
      <c r="AC162" s="6">
        <v>3616508009716</v>
      </c>
      <c r="AD162" s="6">
        <v>2312177120587</v>
      </c>
      <c r="AE162" s="5">
        <v>1199154726264.9998</v>
      </c>
      <c r="AF162" s="6">
        <v>1026819656322</v>
      </c>
      <c r="AG162" s="6">
        <v>7000000000</v>
      </c>
      <c r="AH162" s="6">
        <v>0</v>
      </c>
      <c r="AI162" s="6">
        <v>75493238000</v>
      </c>
      <c r="AJ162" s="6">
        <v>3709500000</v>
      </c>
      <c r="AK162" s="6">
        <v>808261664663</v>
      </c>
      <c r="AL162" s="6">
        <v>52200000000</v>
      </c>
      <c r="AM162" s="6">
        <v>169458389893</v>
      </c>
      <c r="AN162" s="6">
        <v>295672434873</v>
      </c>
      <c r="AO162" s="6">
        <v>279032429234</v>
      </c>
      <c r="AP162" s="6">
        <v>11218410663</v>
      </c>
      <c r="AQ162" s="6">
        <v>680000000</v>
      </c>
      <c r="AR162" s="6">
        <v>5000000000</v>
      </c>
      <c r="AS162" s="6">
        <v>5000000000</v>
      </c>
      <c r="AT162" s="6">
        <v>491069224466</v>
      </c>
      <c r="AU162" s="6">
        <v>35822973597</v>
      </c>
      <c r="AV162" s="6">
        <v>455246250869</v>
      </c>
      <c r="AW162" s="127">
        <v>157537983278</v>
      </c>
      <c r="AX162" s="127">
        <v>157537983278</v>
      </c>
      <c r="AY162" s="127">
        <v>0</v>
      </c>
      <c r="AZ162" s="127">
        <v>0</v>
      </c>
      <c r="BA162" s="127">
        <v>0</v>
      </c>
      <c r="BB162" s="127">
        <v>0</v>
      </c>
      <c r="BC162" s="127">
        <v>0</v>
      </c>
      <c r="BD162" s="127">
        <v>6278516132</v>
      </c>
      <c r="BE162" s="127">
        <v>0</v>
      </c>
      <c r="BF162" s="127">
        <v>0</v>
      </c>
      <c r="BG162" s="127">
        <v>6278516132</v>
      </c>
      <c r="BH162" s="127">
        <v>0</v>
      </c>
      <c r="BI162" s="127">
        <v>0</v>
      </c>
      <c r="BJ162" s="128">
        <v>-151259467146</v>
      </c>
      <c r="BK162" s="128">
        <v>151259467146</v>
      </c>
      <c r="BL162" s="87">
        <v>0</v>
      </c>
      <c r="BM162" s="47">
        <v>1</v>
      </c>
      <c r="BN162" s="48">
        <v>0</v>
      </c>
      <c r="BO162" s="49"/>
      <c r="BP162" s="39">
        <v>1</v>
      </c>
    </row>
    <row r="163" spans="1:68" ht="15" customHeight="1" x14ac:dyDescent="0.25">
      <c r="A163" s="59" t="s">
        <v>672</v>
      </c>
      <c r="B163" s="3">
        <v>120</v>
      </c>
      <c r="C163" s="4">
        <v>5</v>
      </c>
      <c r="D163" s="8" t="s">
        <v>125</v>
      </c>
      <c r="E163" s="12" t="s">
        <v>916</v>
      </c>
      <c r="F163" s="92">
        <v>45653.381249999999</v>
      </c>
      <c r="G163" s="6">
        <v>3366370761800</v>
      </c>
      <c r="H163" s="6">
        <v>529884959800</v>
      </c>
      <c r="I163" s="114">
        <v>216466151000</v>
      </c>
      <c r="J163" s="6">
        <v>5195787000</v>
      </c>
      <c r="K163" s="6">
        <v>30000000000</v>
      </c>
      <c r="L163" s="6">
        <v>278223021800</v>
      </c>
      <c r="M163" s="6">
        <v>2836485802000</v>
      </c>
      <c r="N163" s="6">
        <v>2710885802000</v>
      </c>
      <c r="O163" s="6">
        <v>0</v>
      </c>
      <c r="P163" s="6">
        <v>0</v>
      </c>
      <c r="Q163" s="6">
        <v>223791787000</v>
      </c>
      <c r="R163" s="6">
        <v>0</v>
      </c>
      <c r="S163" s="6">
        <v>1946209896000</v>
      </c>
      <c r="T163" s="6">
        <v>540884119000</v>
      </c>
      <c r="U163" s="6">
        <v>0</v>
      </c>
      <c r="V163" s="6">
        <v>125600000000</v>
      </c>
      <c r="W163" s="6">
        <v>125600000000</v>
      </c>
      <c r="X163" s="6">
        <v>0</v>
      </c>
      <c r="Y163" s="6">
        <v>0</v>
      </c>
      <c r="Z163" s="6">
        <v>0</v>
      </c>
      <c r="AA163" s="6">
        <v>0</v>
      </c>
      <c r="AB163" s="6">
        <v>0</v>
      </c>
      <c r="AC163" s="6">
        <v>3408867666146</v>
      </c>
      <c r="AD163" s="6">
        <v>2384132390457</v>
      </c>
      <c r="AE163" s="5">
        <v>1260994266412</v>
      </c>
      <c r="AF163" s="6">
        <v>915867821096.00012</v>
      </c>
      <c r="AG163" s="6">
        <v>0</v>
      </c>
      <c r="AH163" s="6">
        <v>0</v>
      </c>
      <c r="AI163" s="6">
        <v>140278069039</v>
      </c>
      <c r="AJ163" s="6">
        <v>66992233910</v>
      </c>
      <c r="AK163" s="6">
        <v>523070692769</v>
      </c>
      <c r="AL163" s="6">
        <v>10314120000</v>
      </c>
      <c r="AM163" s="6">
        <v>74347961221</v>
      </c>
      <c r="AN163" s="6">
        <v>100593747003</v>
      </c>
      <c r="AO163" s="6">
        <v>336951016463</v>
      </c>
      <c r="AP163" s="6">
        <v>797330777</v>
      </c>
      <c r="AQ163" s="6">
        <v>66517305</v>
      </c>
      <c r="AR163" s="6">
        <v>6997200620</v>
      </c>
      <c r="AS163" s="6">
        <v>6997200620</v>
      </c>
      <c r="AT163" s="6">
        <v>494667382300</v>
      </c>
      <c r="AU163" s="6">
        <v>0</v>
      </c>
      <c r="AV163" s="6">
        <v>494667382300</v>
      </c>
      <c r="AW163" s="127">
        <v>69983013972</v>
      </c>
      <c r="AX163" s="127">
        <v>69983013972</v>
      </c>
      <c r="AY163" s="127">
        <v>0</v>
      </c>
      <c r="AZ163" s="127">
        <v>0</v>
      </c>
      <c r="BA163" s="127">
        <v>0</v>
      </c>
      <c r="BB163" s="127">
        <v>0</v>
      </c>
      <c r="BC163" s="127">
        <v>0</v>
      </c>
      <c r="BD163" s="127">
        <v>27486109626</v>
      </c>
      <c r="BE163" s="127">
        <v>0</v>
      </c>
      <c r="BF163" s="127">
        <v>27486109626</v>
      </c>
      <c r="BG163" s="127">
        <v>0</v>
      </c>
      <c r="BH163" s="127">
        <v>0</v>
      </c>
      <c r="BI163" s="127">
        <v>0</v>
      </c>
      <c r="BJ163" s="128">
        <v>-42496904346</v>
      </c>
      <c r="BK163" s="128">
        <v>42496904346</v>
      </c>
      <c r="BL163" s="87">
        <v>0</v>
      </c>
      <c r="BM163" s="47">
        <v>1</v>
      </c>
      <c r="BN163" s="48">
        <v>0</v>
      </c>
      <c r="BO163" s="49"/>
      <c r="BP163" s="39">
        <v>1</v>
      </c>
    </row>
    <row r="164" spans="1:68" ht="15" customHeight="1" x14ac:dyDescent="0.25">
      <c r="A164" s="59" t="s">
        <v>126</v>
      </c>
      <c r="B164" s="3">
        <v>121</v>
      </c>
      <c r="C164" s="4">
        <v>6</v>
      </c>
      <c r="D164" s="8" t="s">
        <v>126</v>
      </c>
      <c r="E164" s="12" t="s">
        <v>900</v>
      </c>
      <c r="F164" s="92">
        <v>45657</v>
      </c>
      <c r="G164" s="6">
        <v>1893658361312</v>
      </c>
      <c r="H164" s="6">
        <v>201321180357</v>
      </c>
      <c r="I164" s="114">
        <v>89774878040</v>
      </c>
      <c r="J164" s="6">
        <v>4163687430</v>
      </c>
      <c r="K164" s="6">
        <v>8890746489</v>
      </c>
      <c r="L164" s="6">
        <v>98491868398</v>
      </c>
      <c r="M164" s="6">
        <v>1692337180955</v>
      </c>
      <c r="N164" s="6">
        <v>1622922388000</v>
      </c>
      <c r="O164" s="6">
        <v>0</v>
      </c>
      <c r="P164" s="6">
        <v>0</v>
      </c>
      <c r="Q164" s="6">
        <v>165626927000</v>
      </c>
      <c r="R164" s="6">
        <v>0</v>
      </c>
      <c r="S164" s="6">
        <v>563313926000</v>
      </c>
      <c r="T164" s="6">
        <v>652115406000</v>
      </c>
      <c r="U164" s="6">
        <v>241866129000</v>
      </c>
      <c r="V164" s="6">
        <v>69414792955</v>
      </c>
      <c r="W164" s="6">
        <v>69414792955</v>
      </c>
      <c r="X164" s="6">
        <v>0</v>
      </c>
      <c r="Y164" s="6">
        <v>0</v>
      </c>
      <c r="Z164" s="6">
        <v>0</v>
      </c>
      <c r="AA164" s="6">
        <v>0</v>
      </c>
      <c r="AB164" s="6">
        <v>0</v>
      </c>
      <c r="AC164" s="6">
        <v>1907408361312</v>
      </c>
      <c r="AD164" s="6">
        <v>1313038396145</v>
      </c>
      <c r="AE164" s="5">
        <v>759229055948</v>
      </c>
      <c r="AF164" s="6">
        <v>543116524933</v>
      </c>
      <c r="AG164" s="6">
        <v>0</v>
      </c>
      <c r="AH164" s="6">
        <v>0</v>
      </c>
      <c r="AI164" s="6">
        <v>10692815264</v>
      </c>
      <c r="AJ164" s="6">
        <v>0</v>
      </c>
      <c r="AK164" s="6">
        <v>267601539068</v>
      </c>
      <c r="AL164" s="6">
        <v>500000000</v>
      </c>
      <c r="AM164" s="6">
        <v>35256970609</v>
      </c>
      <c r="AN164" s="6">
        <v>66965741511</v>
      </c>
      <c r="AO164" s="6">
        <v>158440949408</v>
      </c>
      <c r="AP164" s="6">
        <v>6437877540</v>
      </c>
      <c r="AQ164" s="6">
        <v>0</v>
      </c>
      <c r="AR164" s="6">
        <v>29963412352</v>
      </c>
      <c r="AS164" s="6">
        <v>29963412352</v>
      </c>
      <c r="AT164" s="6">
        <v>296805013747</v>
      </c>
      <c r="AU164" s="6">
        <v>9393856547</v>
      </c>
      <c r="AV164" s="6">
        <v>287411157200</v>
      </c>
      <c r="AW164" s="127">
        <v>13750000000</v>
      </c>
      <c r="AX164" s="127">
        <v>13750000000</v>
      </c>
      <c r="AY164" s="127">
        <v>0</v>
      </c>
      <c r="AZ164" s="127">
        <v>0</v>
      </c>
      <c r="BA164" s="127">
        <v>0</v>
      </c>
      <c r="BB164" s="127">
        <v>0</v>
      </c>
      <c r="BC164" s="127">
        <v>0</v>
      </c>
      <c r="BD164" s="127">
        <v>0</v>
      </c>
      <c r="BE164" s="127">
        <v>0</v>
      </c>
      <c r="BF164" s="127">
        <v>0</v>
      </c>
      <c r="BG164" s="127">
        <v>0</v>
      </c>
      <c r="BH164" s="127">
        <v>0</v>
      </c>
      <c r="BI164" s="127">
        <v>0</v>
      </c>
      <c r="BJ164" s="128">
        <v>-13750000000</v>
      </c>
      <c r="BK164" s="128">
        <v>13750000000</v>
      </c>
      <c r="BL164" s="87">
        <v>0</v>
      </c>
      <c r="BM164" s="47">
        <v>1</v>
      </c>
      <c r="BN164" s="48">
        <v>0</v>
      </c>
      <c r="BO164" s="49"/>
      <c r="BP164" s="39">
        <v>1</v>
      </c>
    </row>
    <row r="165" spans="1:68" ht="15" customHeight="1" x14ac:dyDescent="0.25">
      <c r="A165" s="59" t="s">
        <v>127</v>
      </c>
      <c r="B165" s="3">
        <v>122</v>
      </c>
      <c r="C165" s="4">
        <v>7</v>
      </c>
      <c r="D165" s="8" t="s">
        <v>127</v>
      </c>
      <c r="E165" s="12" t="s">
        <v>897</v>
      </c>
      <c r="F165" s="92">
        <v>45657.65902777778</v>
      </c>
      <c r="G165" s="6">
        <v>1309292574000</v>
      </c>
      <c r="H165" s="6">
        <v>97902500000</v>
      </c>
      <c r="I165" s="114">
        <v>45775000000</v>
      </c>
      <c r="J165" s="6">
        <v>37565000000</v>
      </c>
      <c r="K165" s="6">
        <v>3000000000</v>
      </c>
      <c r="L165" s="6">
        <v>11562500000</v>
      </c>
      <c r="M165" s="6">
        <v>1211390074000</v>
      </c>
      <c r="N165" s="6">
        <v>960690074000</v>
      </c>
      <c r="O165" s="6">
        <v>0</v>
      </c>
      <c r="P165" s="6">
        <v>0</v>
      </c>
      <c r="Q165" s="6">
        <v>77283746000</v>
      </c>
      <c r="R165" s="6">
        <v>9025306000</v>
      </c>
      <c r="S165" s="6">
        <v>348319551000</v>
      </c>
      <c r="T165" s="6">
        <v>404698684000</v>
      </c>
      <c r="U165" s="6">
        <v>121362787000</v>
      </c>
      <c r="V165" s="6">
        <v>250700000000</v>
      </c>
      <c r="W165" s="6">
        <v>62000000000</v>
      </c>
      <c r="X165" s="6">
        <v>188700000000</v>
      </c>
      <c r="Y165" s="6">
        <v>0</v>
      </c>
      <c r="Z165" s="6">
        <v>0</v>
      </c>
      <c r="AA165" s="6">
        <v>0</v>
      </c>
      <c r="AB165" s="6">
        <v>0</v>
      </c>
      <c r="AC165" s="6">
        <v>1375371069748.999</v>
      </c>
      <c r="AD165" s="6">
        <v>764583259597.99902</v>
      </c>
      <c r="AE165" s="5">
        <v>360851917726.99908</v>
      </c>
      <c r="AF165" s="6">
        <v>386760993871</v>
      </c>
      <c r="AG165" s="6">
        <v>0</v>
      </c>
      <c r="AH165" s="6">
        <v>400000000</v>
      </c>
      <c r="AI165" s="6">
        <v>9048353500</v>
      </c>
      <c r="AJ165" s="6">
        <v>7521994500</v>
      </c>
      <c r="AK165" s="6">
        <v>454467648000</v>
      </c>
      <c r="AL165" s="6">
        <v>350000000</v>
      </c>
      <c r="AM165" s="6">
        <v>49712073032</v>
      </c>
      <c r="AN165" s="6">
        <v>166971652118</v>
      </c>
      <c r="AO165" s="6">
        <v>237249922850</v>
      </c>
      <c r="AP165" s="6">
        <v>0</v>
      </c>
      <c r="AQ165" s="6">
        <v>184000000</v>
      </c>
      <c r="AR165" s="6">
        <v>2534592651</v>
      </c>
      <c r="AS165" s="6">
        <v>2534592651</v>
      </c>
      <c r="AT165" s="6">
        <v>153785569500</v>
      </c>
      <c r="AU165" s="6">
        <v>1200000000</v>
      </c>
      <c r="AV165" s="6">
        <v>152585569500</v>
      </c>
      <c r="AW165" s="127">
        <v>66078495749</v>
      </c>
      <c r="AX165" s="127">
        <v>66078495749</v>
      </c>
      <c r="AY165" s="127">
        <v>0</v>
      </c>
      <c r="AZ165" s="127">
        <v>0</v>
      </c>
      <c r="BA165" s="127">
        <v>0</v>
      </c>
      <c r="BB165" s="127">
        <v>0</v>
      </c>
      <c r="BC165" s="127">
        <v>0</v>
      </c>
      <c r="BD165" s="127">
        <v>0</v>
      </c>
      <c r="BE165" s="127">
        <v>0</v>
      </c>
      <c r="BF165" s="127">
        <v>0</v>
      </c>
      <c r="BG165" s="127">
        <v>0</v>
      </c>
      <c r="BH165" s="127">
        <v>0</v>
      </c>
      <c r="BI165" s="127">
        <v>0</v>
      </c>
      <c r="BJ165" s="128">
        <v>-66078495748.999023</v>
      </c>
      <c r="BK165" s="128">
        <v>66078495749</v>
      </c>
      <c r="BL165" s="87">
        <v>9.765625E-4</v>
      </c>
      <c r="BM165" s="47">
        <v>1</v>
      </c>
      <c r="BN165" s="48">
        <v>0</v>
      </c>
      <c r="BO165" s="49"/>
      <c r="BP165" s="39">
        <v>1</v>
      </c>
    </row>
    <row r="166" spans="1:68" ht="15" customHeight="1" x14ac:dyDescent="0.25">
      <c r="A166" s="59" t="s">
        <v>128</v>
      </c>
      <c r="B166" s="3">
        <v>123</v>
      </c>
      <c r="C166" s="4">
        <v>8</v>
      </c>
      <c r="D166" s="8" t="s">
        <v>128</v>
      </c>
      <c r="E166" s="12" t="s">
        <v>920</v>
      </c>
      <c r="F166" s="92">
        <v>45657.62222222222</v>
      </c>
      <c r="G166" s="6">
        <v>1628169189436</v>
      </c>
      <c r="H166" s="6">
        <v>239681528553</v>
      </c>
      <c r="I166" s="114">
        <v>113898693500</v>
      </c>
      <c r="J166" s="6">
        <v>89032835591</v>
      </c>
      <c r="K166" s="6">
        <v>6500000000</v>
      </c>
      <c r="L166" s="6">
        <v>30249999462</v>
      </c>
      <c r="M166" s="6">
        <v>1388487660883</v>
      </c>
      <c r="N166" s="6">
        <v>1320333482000</v>
      </c>
      <c r="O166" s="6">
        <v>0</v>
      </c>
      <c r="P166" s="6">
        <v>0</v>
      </c>
      <c r="Q166" s="6">
        <v>189906372000</v>
      </c>
      <c r="R166" s="6">
        <v>7031606000</v>
      </c>
      <c r="S166" s="6">
        <v>212872979000</v>
      </c>
      <c r="T166" s="6">
        <v>670564235000</v>
      </c>
      <c r="U166" s="6">
        <v>239958290000</v>
      </c>
      <c r="V166" s="6">
        <v>68154178883</v>
      </c>
      <c r="W166" s="6">
        <v>68154178883</v>
      </c>
      <c r="X166" s="6">
        <v>0</v>
      </c>
      <c r="Y166" s="6">
        <v>0</v>
      </c>
      <c r="Z166" s="6">
        <v>0</v>
      </c>
      <c r="AA166" s="6">
        <v>0</v>
      </c>
      <c r="AB166" s="6">
        <v>0</v>
      </c>
      <c r="AC166" s="6">
        <v>1636292019435.999</v>
      </c>
      <c r="AD166" s="6">
        <v>1115721145161.999</v>
      </c>
      <c r="AE166" s="5">
        <v>637100173561.9989</v>
      </c>
      <c r="AF166" s="6">
        <v>455420800216</v>
      </c>
      <c r="AG166" s="6">
        <v>0</v>
      </c>
      <c r="AH166" s="6">
        <v>580000000</v>
      </c>
      <c r="AI166" s="6">
        <v>22620171384</v>
      </c>
      <c r="AJ166" s="6">
        <v>0</v>
      </c>
      <c r="AK166" s="6">
        <v>199963571331</v>
      </c>
      <c r="AL166" s="6">
        <v>7706528050</v>
      </c>
      <c r="AM166" s="6">
        <v>71386254278</v>
      </c>
      <c r="AN166" s="6">
        <v>70627302200</v>
      </c>
      <c r="AO166" s="6">
        <v>40913996351</v>
      </c>
      <c r="AP166" s="6">
        <v>8009490452</v>
      </c>
      <c r="AQ166" s="6">
        <v>1320000000</v>
      </c>
      <c r="AR166" s="6">
        <v>25555009900</v>
      </c>
      <c r="AS166" s="6">
        <v>25555009900</v>
      </c>
      <c r="AT166" s="6">
        <v>295052293043</v>
      </c>
      <c r="AU166" s="6">
        <v>17093476543</v>
      </c>
      <c r="AV166" s="6">
        <v>277958816500</v>
      </c>
      <c r="AW166" s="127">
        <v>9122830000</v>
      </c>
      <c r="AX166" s="127">
        <v>9122830000</v>
      </c>
      <c r="AY166" s="127">
        <v>0</v>
      </c>
      <c r="AZ166" s="127">
        <v>0</v>
      </c>
      <c r="BA166" s="127">
        <v>0</v>
      </c>
      <c r="BB166" s="127">
        <v>0</v>
      </c>
      <c r="BC166" s="127">
        <v>0</v>
      </c>
      <c r="BD166" s="127">
        <v>1000000000</v>
      </c>
      <c r="BE166" s="127">
        <v>0</v>
      </c>
      <c r="BF166" s="127">
        <v>1000000000</v>
      </c>
      <c r="BG166" s="127">
        <v>0</v>
      </c>
      <c r="BH166" s="127">
        <v>0</v>
      </c>
      <c r="BI166" s="127">
        <v>0</v>
      </c>
      <c r="BJ166" s="128">
        <v>-8122829999.9990234</v>
      </c>
      <c r="BK166" s="128">
        <v>8122830000</v>
      </c>
      <c r="BL166" s="87">
        <v>9.765625E-4</v>
      </c>
      <c r="BM166" s="47">
        <v>1</v>
      </c>
      <c r="BN166" s="48">
        <v>0</v>
      </c>
      <c r="BO166" s="49"/>
      <c r="BP166" s="39">
        <v>1</v>
      </c>
    </row>
    <row r="167" spans="1:68" ht="15" customHeight="1" x14ac:dyDescent="0.25">
      <c r="A167" s="59" t="s">
        <v>673</v>
      </c>
      <c r="B167" s="3">
        <v>124</v>
      </c>
      <c r="C167" s="4">
        <v>9</v>
      </c>
      <c r="D167" s="8" t="s">
        <v>129</v>
      </c>
      <c r="E167" s="12" t="s">
        <v>921</v>
      </c>
      <c r="F167" s="92">
        <v>45650.416666666664</v>
      </c>
      <c r="G167" s="6">
        <v>2539764681744</v>
      </c>
      <c r="H167" s="6">
        <v>288814181625</v>
      </c>
      <c r="I167" s="114">
        <v>137222756030</v>
      </c>
      <c r="J167" s="6">
        <v>3419558913</v>
      </c>
      <c r="K167" s="6">
        <v>10568778438</v>
      </c>
      <c r="L167" s="6">
        <v>137603088244</v>
      </c>
      <c r="M167" s="6">
        <v>2250950500119</v>
      </c>
      <c r="N167" s="6">
        <v>2145789793000</v>
      </c>
      <c r="O167" s="6">
        <v>0</v>
      </c>
      <c r="P167" s="6">
        <v>0</v>
      </c>
      <c r="Q167" s="6">
        <v>290719712000</v>
      </c>
      <c r="R167" s="6">
        <v>0</v>
      </c>
      <c r="S167" s="6">
        <v>225524196000</v>
      </c>
      <c r="T167" s="6">
        <v>1163358853000</v>
      </c>
      <c r="U167" s="6">
        <v>466187032000</v>
      </c>
      <c r="V167" s="6">
        <v>105160707119</v>
      </c>
      <c r="W167" s="6">
        <v>105160707119</v>
      </c>
      <c r="X167" s="6">
        <v>0</v>
      </c>
      <c r="Y167" s="6">
        <v>0</v>
      </c>
      <c r="Z167" s="6">
        <v>0</v>
      </c>
      <c r="AA167" s="6">
        <v>0</v>
      </c>
      <c r="AB167" s="6">
        <v>0</v>
      </c>
      <c r="AC167" s="6">
        <v>2588929723736</v>
      </c>
      <c r="AD167" s="6">
        <v>1840749590775</v>
      </c>
      <c r="AE167" s="5">
        <v>1050571276893</v>
      </c>
      <c r="AF167" s="6">
        <v>757493994550</v>
      </c>
      <c r="AG167" s="6">
        <v>0</v>
      </c>
      <c r="AH167" s="6">
        <v>0</v>
      </c>
      <c r="AI167" s="6">
        <v>32684319332</v>
      </c>
      <c r="AJ167" s="6">
        <v>0</v>
      </c>
      <c r="AK167" s="6">
        <v>290228276567</v>
      </c>
      <c r="AL167" s="6">
        <v>476000000</v>
      </c>
      <c r="AM167" s="6">
        <v>42263673388</v>
      </c>
      <c r="AN167" s="6">
        <v>67515160000</v>
      </c>
      <c r="AO167" s="6">
        <v>169564623154</v>
      </c>
      <c r="AP167" s="6">
        <v>9973820025</v>
      </c>
      <c r="AQ167" s="6">
        <v>435000000</v>
      </c>
      <c r="AR167" s="6">
        <v>10000000000</v>
      </c>
      <c r="AS167" s="6">
        <v>10000000000</v>
      </c>
      <c r="AT167" s="6">
        <v>447951856394</v>
      </c>
      <c r="AU167" s="6">
        <v>19285698994</v>
      </c>
      <c r="AV167" s="6">
        <v>428666157400</v>
      </c>
      <c r="AW167" s="127">
        <v>54165041992</v>
      </c>
      <c r="AX167" s="127">
        <v>54165041992</v>
      </c>
      <c r="AY167" s="127">
        <v>0</v>
      </c>
      <c r="AZ167" s="127">
        <v>0</v>
      </c>
      <c r="BA167" s="127">
        <v>0</v>
      </c>
      <c r="BB167" s="127">
        <v>0</v>
      </c>
      <c r="BC167" s="127">
        <v>0</v>
      </c>
      <c r="BD167" s="127">
        <v>5000000000</v>
      </c>
      <c r="BE167" s="127">
        <v>0</v>
      </c>
      <c r="BF167" s="127">
        <v>5000000000</v>
      </c>
      <c r="BG167" s="127">
        <v>0</v>
      </c>
      <c r="BH167" s="127">
        <v>0</v>
      </c>
      <c r="BI167" s="127">
        <v>0</v>
      </c>
      <c r="BJ167" s="128">
        <v>-49165041992</v>
      </c>
      <c r="BK167" s="128">
        <v>49165041992</v>
      </c>
      <c r="BL167" s="87">
        <v>0</v>
      </c>
      <c r="BM167" s="47">
        <v>1</v>
      </c>
      <c r="BN167" s="48">
        <v>0</v>
      </c>
      <c r="BO167" s="49"/>
      <c r="BP167" s="39">
        <v>1</v>
      </c>
    </row>
    <row r="168" spans="1:68" ht="15" customHeight="1" x14ac:dyDescent="0.25">
      <c r="A168" s="59" t="s">
        <v>674</v>
      </c>
      <c r="B168" s="3">
        <v>125</v>
      </c>
      <c r="C168" s="4">
        <v>10</v>
      </c>
      <c r="D168" s="8" t="s">
        <v>130</v>
      </c>
      <c r="E168" s="12" t="s">
        <v>886</v>
      </c>
      <c r="F168" s="92">
        <v>45699.538888888892</v>
      </c>
      <c r="G168" s="6">
        <v>1548461705287</v>
      </c>
      <c r="H168" s="6">
        <v>193519344012</v>
      </c>
      <c r="I168" s="114">
        <v>110237638199</v>
      </c>
      <c r="J168" s="6">
        <v>4608334366</v>
      </c>
      <c r="K168" s="6">
        <v>8056017642</v>
      </c>
      <c r="L168" s="6">
        <v>70617353805</v>
      </c>
      <c r="M168" s="6">
        <v>1341449340200</v>
      </c>
      <c r="N168" s="6">
        <v>1271994476000</v>
      </c>
      <c r="O168" s="6">
        <v>0</v>
      </c>
      <c r="P168" s="6">
        <v>0</v>
      </c>
      <c r="Q168" s="6">
        <v>125107486000</v>
      </c>
      <c r="R168" s="6">
        <v>0</v>
      </c>
      <c r="S168" s="6">
        <v>251259555000</v>
      </c>
      <c r="T168" s="6">
        <v>698574465000</v>
      </c>
      <c r="U168" s="6">
        <v>197052970000</v>
      </c>
      <c r="V168" s="6">
        <v>69454864200</v>
      </c>
      <c r="W168" s="6">
        <v>69454864200</v>
      </c>
      <c r="X168" s="6">
        <v>0</v>
      </c>
      <c r="Y168" s="6">
        <v>13493021075</v>
      </c>
      <c r="Z168" s="6">
        <v>0</v>
      </c>
      <c r="AA168" s="6">
        <v>0</v>
      </c>
      <c r="AB168" s="6">
        <v>13493021075</v>
      </c>
      <c r="AC168" s="6">
        <v>1615314605452</v>
      </c>
      <c r="AD168" s="6">
        <v>1256463021931</v>
      </c>
      <c r="AE168" s="5">
        <v>812239317746.82007</v>
      </c>
      <c r="AF168" s="6">
        <v>412867766801.17999</v>
      </c>
      <c r="AG168" s="6">
        <v>0</v>
      </c>
      <c r="AH168" s="6">
        <v>0</v>
      </c>
      <c r="AI168" s="6">
        <v>31355937383</v>
      </c>
      <c r="AJ168" s="6">
        <v>0</v>
      </c>
      <c r="AK168" s="6">
        <v>116832647282</v>
      </c>
      <c r="AL168" s="6">
        <v>0</v>
      </c>
      <c r="AM168" s="6">
        <v>32792648282</v>
      </c>
      <c r="AN168" s="6">
        <v>29653204000</v>
      </c>
      <c r="AO168" s="6">
        <v>47843750000</v>
      </c>
      <c r="AP168" s="6">
        <v>6241045000</v>
      </c>
      <c r="AQ168" s="6">
        <v>302000000</v>
      </c>
      <c r="AR168" s="6">
        <v>4550000000</v>
      </c>
      <c r="AS168" s="6">
        <v>4550000000</v>
      </c>
      <c r="AT168" s="6">
        <v>237468936239</v>
      </c>
      <c r="AU168" s="6">
        <v>0</v>
      </c>
      <c r="AV168" s="6">
        <v>237468936239</v>
      </c>
      <c r="AW168" s="127">
        <v>66852900165</v>
      </c>
      <c r="AX168" s="127">
        <v>66852900165</v>
      </c>
      <c r="AY168" s="127">
        <v>0</v>
      </c>
      <c r="AZ168" s="127">
        <v>0</v>
      </c>
      <c r="BA168" s="127">
        <v>0</v>
      </c>
      <c r="BB168" s="127">
        <v>0</v>
      </c>
      <c r="BC168" s="127">
        <v>0</v>
      </c>
      <c r="BD168" s="127">
        <v>0</v>
      </c>
      <c r="BE168" s="127">
        <v>0</v>
      </c>
      <c r="BF168" s="127">
        <v>0</v>
      </c>
      <c r="BG168" s="127">
        <v>0</v>
      </c>
      <c r="BH168" s="127">
        <v>0</v>
      </c>
      <c r="BI168" s="127">
        <v>0</v>
      </c>
      <c r="BJ168" s="128">
        <v>-66852900165</v>
      </c>
      <c r="BK168" s="128">
        <v>66852900165</v>
      </c>
      <c r="BL168" s="87">
        <v>0</v>
      </c>
      <c r="BM168" s="47">
        <v>0</v>
      </c>
      <c r="BN168" s="48">
        <v>1</v>
      </c>
      <c r="BO168" s="49"/>
      <c r="BP168" s="39">
        <v>1</v>
      </c>
    </row>
    <row r="169" spans="1:68" ht="15" customHeight="1" x14ac:dyDescent="0.25">
      <c r="A169" s="59" t="s">
        <v>675</v>
      </c>
      <c r="B169" s="3">
        <v>126</v>
      </c>
      <c r="C169" s="4">
        <v>11</v>
      </c>
      <c r="D169" s="8" t="s">
        <v>131</v>
      </c>
      <c r="E169" s="12" t="s">
        <v>891</v>
      </c>
      <c r="F169" s="92">
        <v>45657.5</v>
      </c>
      <c r="G169" s="6">
        <v>1386712775863</v>
      </c>
      <c r="H169" s="6">
        <v>87742182593</v>
      </c>
      <c r="I169" s="114">
        <v>38195281070</v>
      </c>
      <c r="J169" s="6">
        <v>5542241874</v>
      </c>
      <c r="K169" s="6">
        <v>8876406113</v>
      </c>
      <c r="L169" s="6">
        <v>35128253536</v>
      </c>
      <c r="M169" s="6">
        <v>1275751274307</v>
      </c>
      <c r="N169" s="6">
        <v>1212971690000</v>
      </c>
      <c r="O169" s="6">
        <v>0</v>
      </c>
      <c r="P169" s="6">
        <v>0</v>
      </c>
      <c r="Q169" s="6">
        <v>208190929000</v>
      </c>
      <c r="R169" s="6">
        <v>0</v>
      </c>
      <c r="S169" s="6">
        <v>163193724000</v>
      </c>
      <c r="T169" s="6">
        <v>662604969000</v>
      </c>
      <c r="U169" s="6">
        <v>178982068000</v>
      </c>
      <c r="V169" s="6">
        <v>62779584307</v>
      </c>
      <c r="W169" s="6">
        <v>62779584307</v>
      </c>
      <c r="X169" s="6">
        <v>0</v>
      </c>
      <c r="Y169" s="6">
        <v>23219318963</v>
      </c>
      <c r="Z169" s="6">
        <v>0</v>
      </c>
      <c r="AA169" s="6">
        <v>0</v>
      </c>
      <c r="AB169" s="6">
        <v>23219318963</v>
      </c>
      <c r="AC169" s="6">
        <v>1411712775863</v>
      </c>
      <c r="AD169" s="6">
        <v>977973308479</v>
      </c>
      <c r="AE169" s="5">
        <v>618643170586</v>
      </c>
      <c r="AF169" s="6">
        <v>289033289505</v>
      </c>
      <c r="AG169" s="6">
        <v>0</v>
      </c>
      <c r="AH169" s="6">
        <v>0</v>
      </c>
      <c r="AI169" s="6">
        <v>68826848388</v>
      </c>
      <c r="AJ169" s="6">
        <v>1470000000</v>
      </c>
      <c r="AK169" s="6">
        <v>131617386524</v>
      </c>
      <c r="AL169" s="6">
        <v>0</v>
      </c>
      <c r="AM169" s="6">
        <v>16803133501</v>
      </c>
      <c r="AN169" s="6">
        <v>23328955023</v>
      </c>
      <c r="AO169" s="6">
        <v>91181908000</v>
      </c>
      <c r="AP169" s="6">
        <v>203390000</v>
      </c>
      <c r="AQ169" s="6">
        <v>100000000</v>
      </c>
      <c r="AR169" s="6">
        <v>4347440500</v>
      </c>
      <c r="AS169" s="6">
        <v>4347440500</v>
      </c>
      <c r="AT169" s="6">
        <v>297774640360</v>
      </c>
      <c r="AU169" s="6">
        <v>1123890000</v>
      </c>
      <c r="AV169" s="6">
        <v>296650750360</v>
      </c>
      <c r="AW169" s="127">
        <v>25000000000</v>
      </c>
      <c r="AX169" s="127">
        <v>25000000000</v>
      </c>
      <c r="AY169" s="127">
        <v>0</v>
      </c>
      <c r="AZ169" s="127">
        <v>0</v>
      </c>
      <c r="BA169" s="127">
        <v>0</v>
      </c>
      <c r="BB169" s="127">
        <v>0</v>
      </c>
      <c r="BC169" s="127">
        <v>0</v>
      </c>
      <c r="BD169" s="127">
        <v>0</v>
      </c>
      <c r="BE169" s="127">
        <v>0</v>
      </c>
      <c r="BF169" s="127">
        <v>0</v>
      </c>
      <c r="BG169" s="127">
        <v>0</v>
      </c>
      <c r="BH169" s="127">
        <v>0</v>
      </c>
      <c r="BI169" s="127">
        <v>0</v>
      </c>
      <c r="BJ169" s="128">
        <v>-25000000000</v>
      </c>
      <c r="BK169" s="128">
        <v>25000000000</v>
      </c>
      <c r="BL169" s="87">
        <v>0</v>
      </c>
      <c r="BM169" s="47">
        <v>1</v>
      </c>
      <c r="BN169" s="48">
        <v>0</v>
      </c>
      <c r="BO169" s="49"/>
      <c r="BP169" s="39">
        <v>1</v>
      </c>
    </row>
    <row r="170" spans="1:68" ht="15" customHeight="1" x14ac:dyDescent="0.25">
      <c r="A170" s="59" t="s">
        <v>676</v>
      </c>
      <c r="B170" s="3">
        <v>127</v>
      </c>
      <c r="C170" s="4">
        <v>12</v>
      </c>
      <c r="D170" s="8" t="s">
        <v>132</v>
      </c>
      <c r="E170" s="12" t="s">
        <v>896</v>
      </c>
      <c r="F170" s="92">
        <v>45656</v>
      </c>
      <c r="G170" s="6">
        <v>2245348544882</v>
      </c>
      <c r="H170" s="6">
        <v>197990791000</v>
      </c>
      <c r="I170" s="114">
        <v>94528500000</v>
      </c>
      <c r="J170" s="6">
        <v>61442291000</v>
      </c>
      <c r="K170" s="6">
        <v>6800000000</v>
      </c>
      <c r="L170" s="6">
        <v>35220000000</v>
      </c>
      <c r="M170" s="6">
        <v>2010706630724</v>
      </c>
      <c r="N170" s="6">
        <v>1845645766000</v>
      </c>
      <c r="O170" s="6">
        <v>0</v>
      </c>
      <c r="P170" s="6">
        <v>0</v>
      </c>
      <c r="Q170" s="6">
        <v>263318358000</v>
      </c>
      <c r="R170" s="6">
        <v>22010851000</v>
      </c>
      <c r="S170" s="6">
        <v>227579125000</v>
      </c>
      <c r="T170" s="6">
        <v>928464162000</v>
      </c>
      <c r="U170" s="6">
        <v>404273270000</v>
      </c>
      <c r="V170" s="6">
        <v>165060864724</v>
      </c>
      <c r="W170" s="6">
        <v>108242749554</v>
      </c>
      <c r="X170" s="6">
        <v>56818115170</v>
      </c>
      <c r="Y170" s="6">
        <v>36651123158</v>
      </c>
      <c r="Z170" s="6">
        <v>0</v>
      </c>
      <c r="AA170" s="6">
        <v>0</v>
      </c>
      <c r="AB170" s="6">
        <v>36651123158</v>
      </c>
      <c r="AC170" s="6">
        <v>2271736117282</v>
      </c>
      <c r="AD170" s="6">
        <v>1612219110443</v>
      </c>
      <c r="AE170" s="5">
        <v>864073188223</v>
      </c>
      <c r="AF170" s="6">
        <v>712340447084</v>
      </c>
      <c r="AG170" s="6">
        <v>0</v>
      </c>
      <c r="AH170" s="6">
        <v>1200000000</v>
      </c>
      <c r="AI170" s="6">
        <v>32839475136</v>
      </c>
      <c r="AJ170" s="6">
        <v>1766000000</v>
      </c>
      <c r="AK170" s="6">
        <v>274532166839</v>
      </c>
      <c r="AL170" s="6">
        <v>350000000</v>
      </c>
      <c r="AM170" s="6">
        <v>57453372111</v>
      </c>
      <c r="AN170" s="6">
        <v>88667156756</v>
      </c>
      <c r="AO170" s="6">
        <v>122483992132</v>
      </c>
      <c r="AP170" s="6">
        <v>5278645840</v>
      </c>
      <c r="AQ170" s="6">
        <v>299000000</v>
      </c>
      <c r="AR170" s="6">
        <v>3500000000</v>
      </c>
      <c r="AS170" s="6">
        <v>3500000000</v>
      </c>
      <c r="AT170" s="6">
        <v>381484840000</v>
      </c>
      <c r="AU170" s="6">
        <v>9898218000</v>
      </c>
      <c r="AV170" s="6">
        <v>371586622000</v>
      </c>
      <c r="AW170" s="127">
        <v>28887572400</v>
      </c>
      <c r="AX170" s="127">
        <v>28887572400</v>
      </c>
      <c r="AY170" s="127">
        <v>0</v>
      </c>
      <c r="AZ170" s="127">
        <v>0</v>
      </c>
      <c r="BA170" s="127">
        <v>0</v>
      </c>
      <c r="BB170" s="127">
        <v>0</v>
      </c>
      <c r="BC170" s="127">
        <v>0</v>
      </c>
      <c r="BD170" s="127">
        <v>2500000000</v>
      </c>
      <c r="BE170" s="127">
        <v>0</v>
      </c>
      <c r="BF170" s="127">
        <v>2500000000</v>
      </c>
      <c r="BG170" s="127">
        <v>0</v>
      </c>
      <c r="BH170" s="127">
        <v>0</v>
      </c>
      <c r="BI170" s="127">
        <v>0</v>
      </c>
      <c r="BJ170" s="128">
        <v>-26387572400</v>
      </c>
      <c r="BK170" s="128">
        <v>26387572400</v>
      </c>
      <c r="BL170" s="87">
        <v>0</v>
      </c>
      <c r="BM170" s="47">
        <v>1</v>
      </c>
      <c r="BN170" s="48">
        <v>0</v>
      </c>
      <c r="BO170" s="49"/>
      <c r="BP170" s="39">
        <v>1</v>
      </c>
    </row>
    <row r="171" spans="1:68" ht="15" customHeight="1" x14ac:dyDescent="0.25">
      <c r="A171" s="59" t="s">
        <v>133</v>
      </c>
      <c r="B171" s="3">
        <v>128</v>
      </c>
      <c r="C171" s="4">
        <v>13</v>
      </c>
      <c r="D171" s="8" t="s">
        <v>133</v>
      </c>
      <c r="E171" s="12" t="s">
        <v>902</v>
      </c>
      <c r="F171" s="92">
        <v>45657.416666666664</v>
      </c>
      <c r="G171" s="6">
        <v>1385181167177</v>
      </c>
      <c r="H171" s="6">
        <v>67867972177</v>
      </c>
      <c r="I171" s="114">
        <v>37454870357</v>
      </c>
      <c r="J171" s="6">
        <v>4343101820</v>
      </c>
      <c r="K171" s="6">
        <v>1600000000</v>
      </c>
      <c r="L171" s="6">
        <v>24470000000</v>
      </c>
      <c r="M171" s="6">
        <v>1298405439000</v>
      </c>
      <c r="N171" s="6">
        <v>1256105439000</v>
      </c>
      <c r="O171" s="6">
        <v>0</v>
      </c>
      <c r="P171" s="6">
        <v>0</v>
      </c>
      <c r="Q171" s="6">
        <v>60151506000</v>
      </c>
      <c r="R171" s="6">
        <v>0</v>
      </c>
      <c r="S171" s="6">
        <v>737062639000</v>
      </c>
      <c r="T171" s="6">
        <v>350292687000</v>
      </c>
      <c r="U171" s="6">
        <v>108598607000</v>
      </c>
      <c r="V171" s="6">
        <v>42300000000</v>
      </c>
      <c r="W171" s="6">
        <v>42300000000</v>
      </c>
      <c r="X171" s="6">
        <v>0</v>
      </c>
      <c r="Y171" s="6">
        <v>18907756000</v>
      </c>
      <c r="Z171" s="6">
        <v>0</v>
      </c>
      <c r="AA171" s="6">
        <v>0</v>
      </c>
      <c r="AB171" s="6">
        <v>18907756000</v>
      </c>
      <c r="AC171" s="6">
        <v>1550919412362</v>
      </c>
      <c r="AD171" s="6">
        <v>1091415607622</v>
      </c>
      <c r="AE171" s="5">
        <v>531979838363</v>
      </c>
      <c r="AF171" s="6">
        <v>531967312635</v>
      </c>
      <c r="AG171" s="6">
        <v>0</v>
      </c>
      <c r="AH171" s="6">
        <v>100000000</v>
      </c>
      <c r="AI171" s="6">
        <v>16268456624</v>
      </c>
      <c r="AJ171" s="6">
        <v>11100000000</v>
      </c>
      <c r="AK171" s="6">
        <v>281551778609</v>
      </c>
      <c r="AL171" s="6">
        <v>6405571701</v>
      </c>
      <c r="AM171" s="6">
        <v>47679867734</v>
      </c>
      <c r="AN171" s="6">
        <v>81150843072</v>
      </c>
      <c r="AO171" s="6">
        <v>139126052515</v>
      </c>
      <c r="AP171" s="6">
        <v>2003943587</v>
      </c>
      <c r="AQ171" s="6">
        <v>5185500000</v>
      </c>
      <c r="AR171" s="6">
        <v>5500000000</v>
      </c>
      <c r="AS171" s="6">
        <v>5500000000</v>
      </c>
      <c r="AT171" s="6">
        <v>172452026131</v>
      </c>
      <c r="AU171" s="6">
        <v>3941975531</v>
      </c>
      <c r="AV171" s="6">
        <v>168510050600</v>
      </c>
      <c r="AW171" s="127">
        <v>165738245185</v>
      </c>
      <c r="AX171" s="127">
        <v>165738245185</v>
      </c>
      <c r="AY171" s="127">
        <v>0</v>
      </c>
      <c r="AZ171" s="127">
        <v>0</v>
      </c>
      <c r="BA171" s="127">
        <v>0</v>
      </c>
      <c r="BB171" s="127">
        <v>0</v>
      </c>
      <c r="BC171" s="127">
        <v>0</v>
      </c>
      <c r="BD171" s="127">
        <v>0</v>
      </c>
      <c r="BE171" s="127">
        <v>0</v>
      </c>
      <c r="BF171" s="127">
        <v>0</v>
      </c>
      <c r="BG171" s="127">
        <v>0</v>
      </c>
      <c r="BH171" s="127">
        <v>0</v>
      </c>
      <c r="BI171" s="127">
        <v>0</v>
      </c>
      <c r="BJ171" s="128">
        <v>-165738245185</v>
      </c>
      <c r="BK171" s="128">
        <v>165738245185</v>
      </c>
      <c r="BL171" s="87">
        <v>0</v>
      </c>
      <c r="BM171" s="47">
        <v>1</v>
      </c>
      <c r="BN171" s="48">
        <v>0</v>
      </c>
      <c r="BO171" s="49"/>
      <c r="BP171" s="39">
        <v>1</v>
      </c>
    </row>
    <row r="172" spans="1:68" ht="15" customHeight="1" x14ac:dyDescent="0.25">
      <c r="A172" s="59" t="s">
        <v>134</v>
      </c>
      <c r="B172" s="3">
        <v>129</v>
      </c>
      <c r="C172" s="4">
        <v>14</v>
      </c>
      <c r="D172" s="8" t="s">
        <v>134</v>
      </c>
      <c r="E172" s="12" t="s">
        <v>892</v>
      </c>
      <c r="F172" s="92">
        <v>45656</v>
      </c>
      <c r="G172" s="6">
        <v>1009013052730</v>
      </c>
      <c r="H172" s="6">
        <v>156160744809</v>
      </c>
      <c r="I172" s="114">
        <v>95500172862</v>
      </c>
      <c r="J172" s="6">
        <v>7192420000</v>
      </c>
      <c r="K172" s="6">
        <v>2740572008</v>
      </c>
      <c r="L172" s="6">
        <v>50727579939</v>
      </c>
      <c r="M172" s="6">
        <v>852852307921</v>
      </c>
      <c r="N172" s="6">
        <v>804425209000</v>
      </c>
      <c r="O172" s="6">
        <v>0</v>
      </c>
      <c r="P172" s="6">
        <v>0</v>
      </c>
      <c r="Q172" s="6">
        <v>0</v>
      </c>
      <c r="R172" s="6">
        <v>0</v>
      </c>
      <c r="S172" s="6">
        <v>125137246000</v>
      </c>
      <c r="T172" s="6">
        <v>472728581000</v>
      </c>
      <c r="U172" s="6">
        <v>206559382000</v>
      </c>
      <c r="V172" s="6">
        <v>48427098921</v>
      </c>
      <c r="W172" s="6">
        <v>48427098921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974013052729.9989</v>
      </c>
      <c r="AD172" s="6">
        <v>726759966562.38892</v>
      </c>
      <c r="AE172" s="5">
        <v>453423588216.91901</v>
      </c>
      <c r="AF172" s="6">
        <v>249922760180.51001</v>
      </c>
      <c r="AG172" s="6">
        <v>10006931819.08</v>
      </c>
      <c r="AH172" s="6">
        <v>0</v>
      </c>
      <c r="AI172" s="6">
        <v>13346686345.880001</v>
      </c>
      <c r="AJ172" s="6">
        <v>60000000</v>
      </c>
      <c r="AK172" s="6">
        <v>210421268167.60999</v>
      </c>
      <c r="AL172" s="6">
        <v>230000164</v>
      </c>
      <c r="AM172" s="6">
        <v>17287471940.80999</v>
      </c>
      <c r="AN172" s="6">
        <v>27186946262.799999</v>
      </c>
      <c r="AO172" s="6">
        <v>160369149800</v>
      </c>
      <c r="AP172" s="6">
        <v>5294931000</v>
      </c>
      <c r="AQ172" s="6">
        <v>52769000</v>
      </c>
      <c r="AR172" s="6">
        <v>36831818000</v>
      </c>
      <c r="AS172" s="6">
        <v>36831818000</v>
      </c>
      <c r="AT172" s="6">
        <v>0</v>
      </c>
      <c r="AU172" s="6">
        <v>0</v>
      </c>
      <c r="AV172" s="6">
        <v>0</v>
      </c>
      <c r="AW172" s="127">
        <v>1000000000</v>
      </c>
      <c r="AX172" s="127">
        <v>1000000000</v>
      </c>
      <c r="AY172" s="127">
        <v>0</v>
      </c>
      <c r="AZ172" s="127">
        <v>0</v>
      </c>
      <c r="BA172" s="127">
        <v>0</v>
      </c>
      <c r="BB172" s="127">
        <v>0</v>
      </c>
      <c r="BC172" s="127">
        <v>0</v>
      </c>
      <c r="BD172" s="127">
        <v>36000000000</v>
      </c>
      <c r="BE172" s="127">
        <v>0</v>
      </c>
      <c r="BF172" s="127">
        <v>0</v>
      </c>
      <c r="BG172" s="127">
        <v>36000000000</v>
      </c>
      <c r="BH172" s="127">
        <v>0</v>
      </c>
      <c r="BI172" s="127">
        <v>0</v>
      </c>
      <c r="BJ172" s="128">
        <v>35000000000.001099</v>
      </c>
      <c r="BK172" s="128">
        <v>-35000000000</v>
      </c>
      <c r="BL172" s="87">
        <v>1.0986328125E-3</v>
      </c>
      <c r="BM172" s="47">
        <v>1</v>
      </c>
      <c r="BN172" s="48">
        <v>0</v>
      </c>
      <c r="BO172" s="49"/>
      <c r="BP172" s="39">
        <v>1</v>
      </c>
    </row>
    <row r="173" spans="1:68" ht="15" customHeight="1" x14ac:dyDescent="0.25">
      <c r="A173" s="59" t="s">
        <v>135</v>
      </c>
      <c r="B173" s="3">
        <v>130</v>
      </c>
      <c r="C173" s="4">
        <v>15</v>
      </c>
      <c r="D173" s="8" t="s">
        <v>135</v>
      </c>
      <c r="E173" s="12" t="s">
        <v>895</v>
      </c>
      <c r="F173" s="92">
        <v>45657.375</v>
      </c>
      <c r="G173" s="6">
        <v>879573559595</v>
      </c>
      <c r="H173" s="6">
        <v>92603834000</v>
      </c>
      <c r="I173" s="114">
        <v>19902697843</v>
      </c>
      <c r="J173" s="6">
        <v>4389793625</v>
      </c>
      <c r="K173" s="6">
        <v>9409581303</v>
      </c>
      <c r="L173" s="6">
        <v>58901761229</v>
      </c>
      <c r="M173" s="6">
        <v>781176797139</v>
      </c>
      <c r="N173" s="6">
        <v>725032921000</v>
      </c>
      <c r="O173" s="6">
        <v>0</v>
      </c>
      <c r="P173" s="6">
        <v>0</v>
      </c>
      <c r="Q173" s="6">
        <v>0</v>
      </c>
      <c r="R173" s="6">
        <v>0</v>
      </c>
      <c r="S173" s="6">
        <v>207533689000</v>
      </c>
      <c r="T173" s="6">
        <v>417312790000</v>
      </c>
      <c r="U173" s="6">
        <v>100186442000</v>
      </c>
      <c r="V173" s="6">
        <v>56143876139</v>
      </c>
      <c r="W173" s="6">
        <v>56143876139</v>
      </c>
      <c r="X173" s="6">
        <v>0</v>
      </c>
      <c r="Y173" s="6">
        <v>5792928456</v>
      </c>
      <c r="Z173" s="6">
        <v>0</v>
      </c>
      <c r="AA173" s="6">
        <v>0</v>
      </c>
      <c r="AB173" s="6">
        <v>5792928456</v>
      </c>
      <c r="AC173" s="6">
        <v>906573559595</v>
      </c>
      <c r="AD173" s="6">
        <v>739242088698.48999</v>
      </c>
      <c r="AE173" s="5">
        <v>397081187054.04004</v>
      </c>
      <c r="AF173" s="6">
        <v>331099851644.45001</v>
      </c>
      <c r="AG173" s="6">
        <v>0</v>
      </c>
      <c r="AH173" s="6">
        <v>0</v>
      </c>
      <c r="AI173" s="6">
        <v>9031700000</v>
      </c>
      <c r="AJ173" s="6">
        <v>2029350000</v>
      </c>
      <c r="AK173" s="6">
        <v>165331470896.51001</v>
      </c>
      <c r="AL173" s="6">
        <v>0</v>
      </c>
      <c r="AM173" s="6">
        <v>23707762811.75</v>
      </c>
      <c r="AN173" s="6">
        <v>27469129104</v>
      </c>
      <c r="AO173" s="6">
        <v>111310496480.76001</v>
      </c>
      <c r="AP173" s="6">
        <v>2794082500</v>
      </c>
      <c r="AQ173" s="6">
        <v>50000000</v>
      </c>
      <c r="AR173" s="6">
        <v>2000000000</v>
      </c>
      <c r="AS173" s="6">
        <v>2000000000</v>
      </c>
      <c r="AT173" s="6">
        <v>0</v>
      </c>
      <c r="AU173" s="6">
        <v>0</v>
      </c>
      <c r="AV173" s="6">
        <v>0</v>
      </c>
      <c r="AW173" s="127">
        <v>27000000000</v>
      </c>
      <c r="AX173" s="127">
        <v>27000000000</v>
      </c>
      <c r="AY173" s="127">
        <v>0</v>
      </c>
      <c r="AZ173" s="127">
        <v>0</v>
      </c>
      <c r="BA173" s="127">
        <v>0</v>
      </c>
      <c r="BB173" s="127">
        <v>0</v>
      </c>
      <c r="BC173" s="127">
        <v>0</v>
      </c>
      <c r="BD173" s="127">
        <v>0</v>
      </c>
      <c r="BE173" s="127">
        <v>0</v>
      </c>
      <c r="BF173" s="127">
        <v>0</v>
      </c>
      <c r="BG173" s="127">
        <v>0</v>
      </c>
      <c r="BH173" s="127">
        <v>0</v>
      </c>
      <c r="BI173" s="127">
        <v>0</v>
      </c>
      <c r="BJ173" s="128">
        <v>-27000000000</v>
      </c>
      <c r="BK173" s="128">
        <v>27000000000</v>
      </c>
      <c r="BL173" s="87">
        <v>0</v>
      </c>
      <c r="BM173" s="47">
        <v>1</v>
      </c>
      <c r="BN173" s="48">
        <v>0</v>
      </c>
      <c r="BO173" s="49"/>
      <c r="BP173" s="39">
        <v>1</v>
      </c>
    </row>
    <row r="174" spans="1:68" ht="15" customHeight="1" x14ac:dyDescent="0.25">
      <c r="A174" s="59" t="s">
        <v>136</v>
      </c>
      <c r="B174" s="3">
        <v>131</v>
      </c>
      <c r="C174" s="4">
        <v>16</v>
      </c>
      <c r="D174" s="8" t="s">
        <v>136</v>
      </c>
      <c r="E174" s="12" t="s">
        <v>896</v>
      </c>
      <c r="F174" s="92">
        <v>45657.795138888891</v>
      </c>
      <c r="G174" s="6">
        <v>4647777356841</v>
      </c>
      <c r="H174" s="6">
        <v>1917411644841</v>
      </c>
      <c r="I174" s="114">
        <v>1632000000000</v>
      </c>
      <c r="J174" s="6">
        <v>195235518832</v>
      </c>
      <c r="K174" s="6">
        <v>73098834000</v>
      </c>
      <c r="L174" s="6">
        <v>17077292009</v>
      </c>
      <c r="M174" s="6">
        <v>2730365712000</v>
      </c>
      <c r="N174" s="6">
        <v>2482141407000</v>
      </c>
      <c r="O174" s="6">
        <v>0</v>
      </c>
      <c r="P174" s="6">
        <v>0</v>
      </c>
      <c r="Q174" s="6">
        <v>0</v>
      </c>
      <c r="R174" s="6">
        <v>0</v>
      </c>
      <c r="S174" s="6">
        <v>326493114000</v>
      </c>
      <c r="T174" s="6">
        <v>1595989515000</v>
      </c>
      <c r="U174" s="6">
        <v>559658778000</v>
      </c>
      <c r="V174" s="6">
        <v>248224305000</v>
      </c>
      <c r="W174" s="6">
        <v>248224305000</v>
      </c>
      <c r="X174" s="6">
        <v>0</v>
      </c>
      <c r="Y174" s="6">
        <v>0</v>
      </c>
      <c r="Z174" s="6">
        <v>0</v>
      </c>
      <c r="AA174" s="6">
        <v>0</v>
      </c>
      <c r="AB174" s="6">
        <v>0</v>
      </c>
      <c r="AC174" s="6">
        <v>4772300703936</v>
      </c>
      <c r="AD174" s="6">
        <v>3827429423018.8994</v>
      </c>
      <c r="AE174" s="5">
        <v>2136426446942.5999</v>
      </c>
      <c r="AF174" s="6">
        <v>1577962292596.8796</v>
      </c>
      <c r="AG174" s="6">
        <v>121187257</v>
      </c>
      <c r="AH174" s="6">
        <v>20534360684</v>
      </c>
      <c r="AI174" s="6">
        <v>92385135538.419998</v>
      </c>
      <c r="AJ174" s="6">
        <v>0</v>
      </c>
      <c r="AK174" s="6">
        <v>897369016534.1001</v>
      </c>
      <c r="AL174" s="6">
        <v>14000000</v>
      </c>
      <c r="AM174" s="6">
        <v>265806687051.02002</v>
      </c>
      <c r="AN174" s="6">
        <v>217264546504.78</v>
      </c>
      <c r="AO174" s="6">
        <v>343241370333.29999</v>
      </c>
      <c r="AP174" s="6">
        <v>57525795438</v>
      </c>
      <c r="AQ174" s="6">
        <v>13516617207</v>
      </c>
      <c r="AR174" s="6">
        <v>47502264383</v>
      </c>
      <c r="AS174" s="6">
        <v>47502264383</v>
      </c>
      <c r="AT174" s="6">
        <v>0</v>
      </c>
      <c r="AU174" s="6">
        <v>0</v>
      </c>
      <c r="AV174" s="6">
        <v>0</v>
      </c>
      <c r="AW174" s="127">
        <v>172583090215</v>
      </c>
      <c r="AX174" s="127">
        <v>172583090215</v>
      </c>
      <c r="AY174" s="127">
        <v>0</v>
      </c>
      <c r="AZ174" s="127">
        <v>0</v>
      </c>
      <c r="BA174" s="127">
        <v>0</v>
      </c>
      <c r="BB174" s="127">
        <v>0</v>
      </c>
      <c r="BC174" s="127">
        <v>0</v>
      </c>
      <c r="BD174" s="127">
        <v>48059743120</v>
      </c>
      <c r="BE174" s="127">
        <v>0</v>
      </c>
      <c r="BF174" s="127">
        <v>37000000000</v>
      </c>
      <c r="BG174" s="127">
        <v>11059743120</v>
      </c>
      <c r="BH174" s="127">
        <v>0</v>
      </c>
      <c r="BI174" s="127">
        <v>0</v>
      </c>
      <c r="BJ174" s="128">
        <v>-124523347095</v>
      </c>
      <c r="BK174" s="128">
        <v>124523347095</v>
      </c>
      <c r="BL174" s="87">
        <v>0</v>
      </c>
      <c r="BM174" s="47">
        <v>1</v>
      </c>
      <c r="BN174" s="48">
        <v>0</v>
      </c>
      <c r="BO174" s="49"/>
      <c r="BP174" s="39">
        <v>1</v>
      </c>
    </row>
    <row r="175" spans="1:68" ht="15" customHeight="1" x14ac:dyDescent="0.25">
      <c r="A175" s="59" t="s">
        <v>137</v>
      </c>
      <c r="B175" s="3">
        <v>132</v>
      </c>
      <c r="C175" s="4">
        <v>17</v>
      </c>
      <c r="D175" s="8" t="s">
        <v>137</v>
      </c>
      <c r="E175" s="12" t="s">
        <v>886</v>
      </c>
      <c r="F175" s="92">
        <v>45660.416666666664</v>
      </c>
      <c r="G175" s="6">
        <v>1072636419816</v>
      </c>
      <c r="H175" s="6">
        <v>170815712403</v>
      </c>
      <c r="I175" s="114">
        <v>78612712403</v>
      </c>
      <c r="J175" s="6">
        <v>7756000000</v>
      </c>
      <c r="K175" s="6">
        <v>3837000000</v>
      </c>
      <c r="L175" s="6">
        <v>80610000000</v>
      </c>
      <c r="M175" s="6">
        <v>901820707413</v>
      </c>
      <c r="N175" s="6">
        <v>847722539816</v>
      </c>
      <c r="O175" s="6">
        <v>0</v>
      </c>
      <c r="P175" s="6">
        <v>0</v>
      </c>
      <c r="Q175" s="6">
        <v>10198798000</v>
      </c>
      <c r="R175" s="6">
        <v>14409895000</v>
      </c>
      <c r="S175" s="6">
        <v>287779266102</v>
      </c>
      <c r="T175" s="6">
        <v>449970635000</v>
      </c>
      <c r="U175" s="6">
        <v>85363945714</v>
      </c>
      <c r="V175" s="6">
        <v>54098167597</v>
      </c>
      <c r="W175" s="6">
        <v>54098167597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1172636419816</v>
      </c>
      <c r="AD175" s="6">
        <v>967773449464</v>
      </c>
      <c r="AE175" s="5">
        <v>569909832395</v>
      </c>
      <c r="AF175" s="6">
        <v>383826377795</v>
      </c>
      <c r="AG175" s="6">
        <v>0</v>
      </c>
      <c r="AH175" s="6">
        <v>208050000</v>
      </c>
      <c r="AI175" s="6">
        <v>13565189274</v>
      </c>
      <c r="AJ175" s="6">
        <v>264000000</v>
      </c>
      <c r="AK175" s="6">
        <v>126038267352</v>
      </c>
      <c r="AL175" s="6">
        <v>837500000</v>
      </c>
      <c r="AM175" s="6">
        <v>28147641342</v>
      </c>
      <c r="AN175" s="6">
        <v>22485315000</v>
      </c>
      <c r="AO175" s="6">
        <v>69778649000</v>
      </c>
      <c r="AP175" s="6">
        <v>4789162010</v>
      </c>
      <c r="AQ175" s="6">
        <v>0</v>
      </c>
      <c r="AR175" s="6">
        <v>7280000000</v>
      </c>
      <c r="AS175" s="6">
        <v>7280000000</v>
      </c>
      <c r="AT175" s="6">
        <v>71544703000</v>
      </c>
      <c r="AU175" s="6">
        <v>0</v>
      </c>
      <c r="AV175" s="6">
        <v>71544703000</v>
      </c>
      <c r="AW175" s="127">
        <v>100000000000</v>
      </c>
      <c r="AX175" s="127">
        <v>100000000000</v>
      </c>
      <c r="AY175" s="127">
        <v>0</v>
      </c>
      <c r="AZ175" s="127">
        <v>0</v>
      </c>
      <c r="BA175" s="127">
        <v>0</v>
      </c>
      <c r="BB175" s="127">
        <v>0</v>
      </c>
      <c r="BC175" s="127">
        <v>0</v>
      </c>
      <c r="BD175" s="127">
        <v>0</v>
      </c>
      <c r="BE175" s="127">
        <v>0</v>
      </c>
      <c r="BF175" s="127">
        <v>0</v>
      </c>
      <c r="BG175" s="127">
        <v>0</v>
      </c>
      <c r="BH175" s="127">
        <v>0</v>
      </c>
      <c r="BI175" s="127">
        <v>0</v>
      </c>
      <c r="BJ175" s="128">
        <v>-100000000000</v>
      </c>
      <c r="BK175" s="128">
        <v>100000000000</v>
      </c>
      <c r="BL175" s="87">
        <v>0</v>
      </c>
      <c r="BM175" s="47">
        <v>0</v>
      </c>
      <c r="BN175" s="48">
        <v>1</v>
      </c>
      <c r="BO175" s="49"/>
      <c r="BP175" s="39">
        <v>1</v>
      </c>
    </row>
    <row r="176" spans="1:68" ht="15" customHeight="1" x14ac:dyDescent="0.25">
      <c r="B176" s="13" t="s">
        <v>560</v>
      </c>
      <c r="C176" s="14" t="s">
        <v>560</v>
      </c>
      <c r="D176" s="15" t="s">
        <v>561</v>
      </c>
      <c r="E176" s="16"/>
      <c r="F176" s="93"/>
      <c r="G176" s="115">
        <v>28157092029464.75</v>
      </c>
      <c r="H176" s="115">
        <v>3008137300701.75</v>
      </c>
      <c r="I176" s="115">
        <v>1501497071188.75</v>
      </c>
      <c r="J176" s="115">
        <v>424111950311</v>
      </c>
      <c r="K176" s="115">
        <v>147354471035</v>
      </c>
      <c r="L176" s="115">
        <v>935173808167</v>
      </c>
      <c r="M176" s="115">
        <v>25000385965645</v>
      </c>
      <c r="N176" s="115">
        <v>23649469656339</v>
      </c>
      <c r="O176" s="115">
        <v>0</v>
      </c>
      <c r="P176" s="115">
        <v>0</v>
      </c>
      <c r="Q176" s="115">
        <v>2483138268000</v>
      </c>
      <c r="R176" s="115">
        <v>45978785000</v>
      </c>
      <c r="S176" s="115">
        <v>8703428457339</v>
      </c>
      <c r="T176" s="115">
        <v>9194891173000</v>
      </c>
      <c r="U176" s="115">
        <v>3222032973000</v>
      </c>
      <c r="V176" s="115">
        <v>1350916309306</v>
      </c>
      <c r="W176" s="115">
        <v>1105398194136</v>
      </c>
      <c r="X176" s="115">
        <v>245518115170</v>
      </c>
      <c r="Y176" s="115">
        <v>148568763118</v>
      </c>
      <c r="Z176" s="115">
        <v>1195000000</v>
      </c>
      <c r="AA176" s="115">
        <v>0</v>
      </c>
      <c r="AB176" s="115">
        <v>147373763118</v>
      </c>
      <c r="AC176" s="115">
        <v>29073357410004.746</v>
      </c>
      <c r="AD176" s="115">
        <v>19716024610570.848</v>
      </c>
      <c r="AE176" s="115">
        <v>11048918436114.336</v>
      </c>
      <c r="AF176" s="115">
        <v>7845979018426.3594</v>
      </c>
      <c r="AG176" s="115">
        <v>16744823026</v>
      </c>
      <c r="AH176" s="115">
        <v>2280000000</v>
      </c>
      <c r="AI176" s="115">
        <v>691860804594.15002</v>
      </c>
      <c r="AJ176" s="115">
        <v>110241528410</v>
      </c>
      <c r="AK176" s="115">
        <v>4677892015041.9199</v>
      </c>
      <c r="AL176" s="115">
        <v>102752219751</v>
      </c>
      <c r="AM176" s="115">
        <v>977710804573.97998</v>
      </c>
      <c r="AN176" s="115">
        <v>1195753611284.79</v>
      </c>
      <c r="AO176" s="115">
        <v>2325677994222.1499</v>
      </c>
      <c r="AP176" s="115">
        <v>64644667905</v>
      </c>
      <c r="AQ176" s="115">
        <v>11352717305</v>
      </c>
      <c r="AR176" s="115">
        <v>238065205807.79999</v>
      </c>
      <c r="AS176" s="115">
        <v>238065205807.79999</v>
      </c>
      <c r="AT176" s="115">
        <v>4441375578584.1797</v>
      </c>
      <c r="AU176" s="115">
        <v>144611357116.17999</v>
      </c>
      <c r="AV176" s="115">
        <v>4296764221468</v>
      </c>
      <c r="AW176" s="115">
        <v>1006148613794</v>
      </c>
      <c r="AX176" s="115">
        <v>1006148613794</v>
      </c>
      <c r="AY176" s="115">
        <v>0</v>
      </c>
      <c r="AZ176" s="115">
        <v>0</v>
      </c>
      <c r="BA176" s="115">
        <v>0</v>
      </c>
      <c r="BB176" s="115">
        <v>0</v>
      </c>
      <c r="BC176" s="115">
        <v>0</v>
      </c>
      <c r="BD176" s="115">
        <v>89883233254</v>
      </c>
      <c r="BE176" s="115">
        <v>0</v>
      </c>
      <c r="BF176" s="115">
        <v>51986109626</v>
      </c>
      <c r="BG176" s="115">
        <v>37897123628</v>
      </c>
      <c r="BH176" s="115">
        <v>0</v>
      </c>
      <c r="BI176" s="115">
        <v>0</v>
      </c>
      <c r="BJ176" s="88">
        <v>-916265380539.99658</v>
      </c>
      <c r="BK176" s="88">
        <v>916265380540</v>
      </c>
      <c r="BL176" s="88">
        <v>3.41796875E-3</v>
      </c>
      <c r="BM176" s="47">
        <v>12</v>
      </c>
      <c r="BN176" s="47">
        <v>1</v>
      </c>
      <c r="BO176" s="47"/>
    </row>
    <row r="177" spans="1:68" ht="15" customHeight="1" x14ac:dyDescent="0.25">
      <c r="B177" s="13" t="s">
        <v>562</v>
      </c>
      <c r="C177" s="14" t="s">
        <v>562</v>
      </c>
      <c r="D177" s="15" t="s">
        <v>563</v>
      </c>
      <c r="E177" s="16"/>
      <c r="F177" s="93"/>
      <c r="G177" s="115">
        <v>7609000388982</v>
      </c>
      <c r="H177" s="115">
        <v>2336991936053</v>
      </c>
      <c r="I177" s="115">
        <v>1826015583108</v>
      </c>
      <c r="J177" s="115">
        <v>214573732457</v>
      </c>
      <c r="K177" s="115">
        <v>89085987311</v>
      </c>
      <c r="L177" s="115">
        <v>207316633177</v>
      </c>
      <c r="M177" s="115">
        <v>5266215524473</v>
      </c>
      <c r="N177" s="115">
        <v>4859322076816</v>
      </c>
      <c r="O177" s="115">
        <v>0</v>
      </c>
      <c r="P177" s="115">
        <v>0</v>
      </c>
      <c r="Q177" s="115">
        <v>10198798000</v>
      </c>
      <c r="R177" s="115">
        <v>14409895000</v>
      </c>
      <c r="S177" s="115">
        <v>946943315102</v>
      </c>
      <c r="T177" s="115">
        <v>2936001521000</v>
      </c>
      <c r="U177" s="115">
        <v>951768547714</v>
      </c>
      <c r="V177" s="115">
        <v>406893447657</v>
      </c>
      <c r="W177" s="115">
        <v>406893447657</v>
      </c>
      <c r="X177" s="115">
        <v>0</v>
      </c>
      <c r="Y177" s="115">
        <v>5792928456</v>
      </c>
      <c r="Z177" s="115">
        <v>0</v>
      </c>
      <c r="AA177" s="115">
        <v>0</v>
      </c>
      <c r="AB177" s="115">
        <v>5792928456</v>
      </c>
      <c r="AC177" s="115">
        <v>7825523736076.999</v>
      </c>
      <c r="AD177" s="115">
        <v>6261204927743.7783</v>
      </c>
      <c r="AE177" s="115">
        <v>3556841054608.5586</v>
      </c>
      <c r="AF177" s="115">
        <v>2542811282216.8398</v>
      </c>
      <c r="AG177" s="115">
        <v>10128119076.08</v>
      </c>
      <c r="AH177" s="115">
        <v>20742410684</v>
      </c>
      <c r="AI177" s="115">
        <v>128328711158.3</v>
      </c>
      <c r="AJ177" s="115">
        <v>2353350000</v>
      </c>
      <c r="AK177" s="115">
        <v>1399160022950.2202</v>
      </c>
      <c r="AL177" s="115">
        <v>1081500164</v>
      </c>
      <c r="AM177" s="115">
        <v>334949563145.58002</v>
      </c>
      <c r="AN177" s="115">
        <v>294405936871.58002</v>
      </c>
      <c r="AO177" s="115">
        <v>684699665614.06006</v>
      </c>
      <c r="AP177" s="115">
        <v>70403970948</v>
      </c>
      <c r="AQ177" s="115">
        <v>13619386207</v>
      </c>
      <c r="AR177" s="115">
        <v>93614082383</v>
      </c>
      <c r="AS177" s="115">
        <v>93614082383</v>
      </c>
      <c r="AT177" s="115">
        <v>71544703000</v>
      </c>
      <c r="AU177" s="115">
        <v>0</v>
      </c>
      <c r="AV177" s="115">
        <v>71544703000</v>
      </c>
      <c r="AW177" s="115">
        <v>300583090215</v>
      </c>
      <c r="AX177" s="115">
        <v>300583090215</v>
      </c>
      <c r="AY177" s="115">
        <v>0</v>
      </c>
      <c r="AZ177" s="115">
        <v>0</v>
      </c>
      <c r="BA177" s="115">
        <v>0</v>
      </c>
      <c r="BB177" s="115">
        <v>0</v>
      </c>
      <c r="BC177" s="115">
        <v>0</v>
      </c>
      <c r="BD177" s="115">
        <v>84059743120</v>
      </c>
      <c r="BE177" s="115">
        <v>0</v>
      </c>
      <c r="BF177" s="115">
        <v>37000000000</v>
      </c>
      <c r="BG177" s="115">
        <v>47059743120</v>
      </c>
      <c r="BH177" s="115">
        <v>0</v>
      </c>
      <c r="BI177" s="115">
        <v>0</v>
      </c>
      <c r="BJ177" s="88">
        <v>-216523347094.9989</v>
      </c>
      <c r="BK177" s="88">
        <v>216523347095</v>
      </c>
      <c r="BL177" s="88">
        <v>1.0986328125E-3</v>
      </c>
      <c r="BM177" s="47">
        <v>3</v>
      </c>
      <c r="BN177" s="47">
        <v>1</v>
      </c>
      <c r="BO177" s="47"/>
    </row>
    <row r="178" spans="1:68" ht="15" customHeight="1" x14ac:dyDescent="0.25">
      <c r="B178" s="13" t="s">
        <v>564</v>
      </c>
      <c r="C178" s="14" t="s">
        <v>564</v>
      </c>
      <c r="D178" s="15" t="s">
        <v>580</v>
      </c>
      <c r="E178" s="16"/>
      <c r="F178" s="93"/>
      <c r="G178" s="115">
        <v>35766092418446.75</v>
      </c>
      <c r="H178" s="115">
        <v>5345129236754.75</v>
      </c>
      <c r="I178" s="115">
        <v>3327512654296.75</v>
      </c>
      <c r="J178" s="115">
        <v>638685682768</v>
      </c>
      <c r="K178" s="115">
        <v>236440458346</v>
      </c>
      <c r="L178" s="115">
        <v>1142490441344</v>
      </c>
      <c r="M178" s="115">
        <v>30266601490118</v>
      </c>
      <c r="N178" s="115">
        <v>28508791733155</v>
      </c>
      <c r="O178" s="115">
        <v>0</v>
      </c>
      <c r="P178" s="115">
        <v>0</v>
      </c>
      <c r="Q178" s="115">
        <v>2493337066000</v>
      </c>
      <c r="R178" s="115">
        <v>60388680000</v>
      </c>
      <c r="S178" s="115">
        <v>9650371772441</v>
      </c>
      <c r="T178" s="115">
        <v>12130892694000</v>
      </c>
      <c r="U178" s="115">
        <v>4173801520714</v>
      </c>
      <c r="V178" s="115">
        <v>1757809756963</v>
      </c>
      <c r="W178" s="115">
        <v>1512291641793</v>
      </c>
      <c r="X178" s="115">
        <v>245518115170</v>
      </c>
      <c r="Y178" s="115">
        <v>154361691574</v>
      </c>
      <c r="Z178" s="115">
        <v>1195000000</v>
      </c>
      <c r="AA178" s="115">
        <v>0</v>
      </c>
      <c r="AB178" s="115">
        <v>153166691574</v>
      </c>
      <c r="AC178" s="115">
        <v>36898881146081.742</v>
      </c>
      <c r="AD178" s="115">
        <v>25977229538314.625</v>
      </c>
      <c r="AE178" s="115">
        <v>14605759490722.895</v>
      </c>
      <c r="AF178" s="115">
        <v>10388790300643.199</v>
      </c>
      <c r="AG178" s="115">
        <v>26872942102.080002</v>
      </c>
      <c r="AH178" s="115">
        <v>23022410684</v>
      </c>
      <c r="AI178" s="115">
        <v>820189515752.45007</v>
      </c>
      <c r="AJ178" s="115">
        <v>112594878410</v>
      </c>
      <c r="AK178" s="115">
        <v>6077052037992.1406</v>
      </c>
      <c r="AL178" s="115">
        <v>103833719915</v>
      </c>
      <c r="AM178" s="115">
        <v>1312660367719.5601</v>
      </c>
      <c r="AN178" s="115">
        <v>1490159548156.3701</v>
      </c>
      <c r="AO178" s="115">
        <v>3010377659836.21</v>
      </c>
      <c r="AP178" s="115">
        <v>135048638853</v>
      </c>
      <c r="AQ178" s="115">
        <v>24972103512</v>
      </c>
      <c r="AR178" s="115">
        <v>331679288190.79999</v>
      </c>
      <c r="AS178" s="115">
        <v>331679288190.79999</v>
      </c>
      <c r="AT178" s="115">
        <v>4512920281584.1797</v>
      </c>
      <c r="AU178" s="115">
        <v>144611357116.17999</v>
      </c>
      <c r="AV178" s="115">
        <v>4368308924468</v>
      </c>
      <c r="AW178" s="115">
        <v>1306731704009</v>
      </c>
      <c r="AX178" s="115">
        <v>1306731704009</v>
      </c>
      <c r="AY178" s="115">
        <v>0</v>
      </c>
      <c r="AZ178" s="115">
        <v>0</v>
      </c>
      <c r="BA178" s="115">
        <v>0</v>
      </c>
      <c r="BB178" s="115">
        <v>0</v>
      </c>
      <c r="BC178" s="115">
        <v>0</v>
      </c>
      <c r="BD178" s="115">
        <v>173942976374</v>
      </c>
      <c r="BE178" s="115">
        <v>0</v>
      </c>
      <c r="BF178" s="115">
        <v>88986109626</v>
      </c>
      <c r="BG178" s="115">
        <v>84956866748</v>
      </c>
      <c r="BH178" s="115">
        <v>0</v>
      </c>
      <c r="BI178" s="115">
        <v>0</v>
      </c>
      <c r="BJ178" s="88">
        <v>-1132788727634.9956</v>
      </c>
      <c r="BK178" s="88">
        <v>1132788727635</v>
      </c>
      <c r="BL178" s="88">
        <v>4.5166015625E-3</v>
      </c>
      <c r="BM178" s="47">
        <v>15</v>
      </c>
      <c r="BN178" s="47">
        <v>2</v>
      </c>
      <c r="BO178" s="47"/>
    </row>
    <row r="179" spans="1:68" ht="15" customHeight="1" x14ac:dyDescent="0.25">
      <c r="B179" s="13" t="s">
        <v>566</v>
      </c>
      <c r="C179" s="14" t="s">
        <v>566</v>
      </c>
      <c r="D179" s="15" t="s">
        <v>581</v>
      </c>
      <c r="E179" s="16"/>
      <c r="F179" s="93"/>
      <c r="G179" s="115">
        <v>45826277764020.75</v>
      </c>
      <c r="H179" s="115">
        <v>9804440793728.75</v>
      </c>
      <c r="I179" s="115">
        <v>7066539067436.75</v>
      </c>
      <c r="J179" s="115">
        <v>643899041168</v>
      </c>
      <c r="K179" s="115">
        <v>409654243780</v>
      </c>
      <c r="L179" s="115">
        <v>1684348441344</v>
      </c>
      <c r="M179" s="115">
        <v>35863732025718</v>
      </c>
      <c r="N179" s="115">
        <v>34105922268755</v>
      </c>
      <c r="O179" s="115">
        <v>0</v>
      </c>
      <c r="P179" s="115">
        <v>0</v>
      </c>
      <c r="Q179" s="115">
        <v>2493337066000</v>
      </c>
      <c r="R179" s="115">
        <v>60388680000</v>
      </c>
      <c r="S179" s="115">
        <v>12291506530441</v>
      </c>
      <c r="T179" s="115">
        <v>13881137625000</v>
      </c>
      <c r="U179" s="115">
        <v>5379552367314</v>
      </c>
      <c r="V179" s="115">
        <v>1757809756963</v>
      </c>
      <c r="W179" s="115">
        <v>1512291641793</v>
      </c>
      <c r="X179" s="115">
        <v>245518115170</v>
      </c>
      <c r="Y179" s="115">
        <v>158104944574</v>
      </c>
      <c r="Z179" s="115">
        <v>4938253000</v>
      </c>
      <c r="AA179" s="115">
        <v>0</v>
      </c>
      <c r="AB179" s="115">
        <v>153166691574</v>
      </c>
      <c r="AC179" s="115">
        <v>47248377568343.742</v>
      </c>
      <c r="AD179" s="115">
        <v>31531473389810.625</v>
      </c>
      <c r="AE179" s="115">
        <v>17337639987924.895</v>
      </c>
      <c r="AF179" s="115">
        <v>12799109741287.199</v>
      </c>
      <c r="AG179" s="115">
        <v>26872942102.080002</v>
      </c>
      <c r="AH179" s="115">
        <v>28022410684</v>
      </c>
      <c r="AI179" s="115">
        <v>1227233429402.4502</v>
      </c>
      <c r="AJ179" s="115">
        <v>112594878410</v>
      </c>
      <c r="AK179" s="115">
        <v>7460965753459.1406</v>
      </c>
      <c r="AL179" s="115">
        <v>108252719915</v>
      </c>
      <c r="AM179" s="115">
        <v>1627717389538.5601</v>
      </c>
      <c r="AN179" s="115">
        <v>1918529966482.3701</v>
      </c>
      <c r="AO179" s="115">
        <v>3566303093658.21</v>
      </c>
      <c r="AP179" s="115">
        <v>208499180353</v>
      </c>
      <c r="AQ179" s="115">
        <v>31663403512</v>
      </c>
      <c r="AR179" s="115">
        <v>381679288190.79999</v>
      </c>
      <c r="AS179" s="115">
        <v>381679288190.79999</v>
      </c>
      <c r="AT179" s="115">
        <v>7874259136883.1797</v>
      </c>
      <c r="AU179" s="115">
        <v>1771767914065.1799</v>
      </c>
      <c r="AV179" s="115">
        <v>6102491222818</v>
      </c>
      <c r="AW179" s="115">
        <v>1596042780697</v>
      </c>
      <c r="AX179" s="115">
        <v>1596042780697</v>
      </c>
      <c r="AY179" s="115">
        <v>0</v>
      </c>
      <c r="AZ179" s="115">
        <v>0</v>
      </c>
      <c r="BA179" s="115">
        <v>0</v>
      </c>
      <c r="BB179" s="115">
        <v>0</v>
      </c>
      <c r="BC179" s="115">
        <v>0</v>
      </c>
      <c r="BD179" s="115">
        <v>173942976374</v>
      </c>
      <c r="BE179" s="115">
        <v>0</v>
      </c>
      <c r="BF179" s="115">
        <v>88986109626</v>
      </c>
      <c r="BG179" s="115">
        <v>84956866748</v>
      </c>
      <c r="BH179" s="115">
        <v>0</v>
      </c>
      <c r="BI179" s="115">
        <v>0</v>
      </c>
      <c r="BJ179" s="88">
        <v>-1422099804322.9956</v>
      </c>
      <c r="BK179" s="88">
        <v>1422099804323</v>
      </c>
      <c r="BL179" s="88">
        <v>4.5166015625E-3</v>
      </c>
      <c r="BM179" s="47">
        <v>16</v>
      </c>
      <c r="BN179" s="47">
        <v>2</v>
      </c>
      <c r="BO179" s="47"/>
    </row>
    <row r="180" spans="1:68" s="141" customFormat="1" ht="15" customHeight="1" x14ac:dyDescent="0.25">
      <c r="A180" s="141" t="s">
        <v>677</v>
      </c>
      <c r="B180" s="9" t="s">
        <v>534</v>
      </c>
      <c r="C180" s="10">
        <v>9</v>
      </c>
      <c r="D180" s="11" t="s">
        <v>138</v>
      </c>
      <c r="E180" s="1" t="s">
        <v>886</v>
      </c>
      <c r="F180" s="142">
        <v>45667.480555555558</v>
      </c>
      <c r="G180" s="113">
        <v>2391677384389.04</v>
      </c>
      <c r="H180" s="113">
        <v>986551719389.04004</v>
      </c>
      <c r="I180" s="113">
        <v>754193603139</v>
      </c>
      <c r="J180" s="147">
        <v>71887165200</v>
      </c>
      <c r="K180" s="147">
        <v>10084234500</v>
      </c>
      <c r="L180" s="147">
        <v>150386716550.03998</v>
      </c>
      <c r="M180" s="147">
        <v>1405125665000</v>
      </c>
      <c r="N180" s="147">
        <v>1405125665000</v>
      </c>
      <c r="O180" s="147">
        <v>0</v>
      </c>
      <c r="P180" s="147">
        <v>0</v>
      </c>
      <c r="Q180" s="147">
        <v>0</v>
      </c>
      <c r="R180" s="147">
        <v>0</v>
      </c>
      <c r="S180" s="147">
        <v>125571059000</v>
      </c>
      <c r="T180" s="147">
        <v>1043969454000</v>
      </c>
      <c r="U180" s="147">
        <v>235585152000</v>
      </c>
      <c r="V180" s="147">
        <v>0</v>
      </c>
      <c r="W180" s="147">
        <v>0</v>
      </c>
      <c r="X180" s="147">
        <v>0</v>
      </c>
      <c r="Y180" s="147">
        <v>0</v>
      </c>
      <c r="Z180" s="147">
        <v>0</v>
      </c>
      <c r="AA180" s="147">
        <v>0</v>
      </c>
      <c r="AB180" s="147">
        <v>0</v>
      </c>
      <c r="AC180" s="147">
        <v>2494485454444.2192</v>
      </c>
      <c r="AD180" s="147">
        <v>2002390855967.729</v>
      </c>
      <c r="AE180" s="2">
        <v>1093421238415.999</v>
      </c>
      <c r="AF180" s="147">
        <v>844842893657.72998</v>
      </c>
      <c r="AG180" s="147">
        <v>0</v>
      </c>
      <c r="AH180" s="147">
        <v>0</v>
      </c>
      <c r="AI180" s="147">
        <v>62722647894</v>
      </c>
      <c r="AJ180" s="147">
        <v>1404076000</v>
      </c>
      <c r="AK180" s="147">
        <v>166928513966.08002</v>
      </c>
      <c r="AL180" s="147">
        <v>0</v>
      </c>
      <c r="AM180" s="147">
        <v>81992869753.080002</v>
      </c>
      <c r="AN180" s="147">
        <v>35328498570</v>
      </c>
      <c r="AO180" s="147">
        <v>43578561643</v>
      </c>
      <c r="AP180" s="147">
        <v>6028584000</v>
      </c>
      <c r="AQ180" s="147">
        <v>0</v>
      </c>
      <c r="AR180" s="147">
        <v>37052375684.410004</v>
      </c>
      <c r="AS180" s="147">
        <v>37052375684.410004</v>
      </c>
      <c r="AT180" s="147">
        <v>288113708826</v>
      </c>
      <c r="AU180" s="147">
        <v>286668508826</v>
      </c>
      <c r="AV180" s="147">
        <v>1445200000</v>
      </c>
      <c r="AW180" s="148">
        <v>163914551344.17999</v>
      </c>
      <c r="AX180" s="148">
        <v>163914551344.17999</v>
      </c>
      <c r="AY180" s="148">
        <v>0</v>
      </c>
      <c r="AZ180" s="148">
        <v>0</v>
      </c>
      <c r="BA180" s="148">
        <v>0</v>
      </c>
      <c r="BB180" s="148">
        <v>0</v>
      </c>
      <c r="BC180" s="148">
        <v>0</v>
      </c>
      <c r="BD180" s="148">
        <v>61106481289</v>
      </c>
      <c r="BE180" s="148">
        <v>0</v>
      </c>
      <c r="BF180" s="148">
        <v>2000000000</v>
      </c>
      <c r="BG180" s="148">
        <v>59106481289</v>
      </c>
      <c r="BH180" s="148">
        <v>0</v>
      </c>
      <c r="BI180" s="148">
        <v>0</v>
      </c>
      <c r="BJ180" s="98">
        <v>-102808070055.1792</v>
      </c>
      <c r="BK180" s="98">
        <v>102808070055.17999</v>
      </c>
      <c r="BL180" s="85">
        <v>7.9345703125E-4</v>
      </c>
      <c r="BM180" s="143">
        <v>0</v>
      </c>
      <c r="BN180" s="144">
        <v>1</v>
      </c>
      <c r="BO180" s="145"/>
      <c r="BP180" s="146">
        <v>1</v>
      </c>
    </row>
    <row r="181" spans="1:68" ht="15" customHeight="1" x14ac:dyDescent="0.25">
      <c r="A181" s="59" t="s">
        <v>139</v>
      </c>
      <c r="B181" s="3">
        <v>133</v>
      </c>
      <c r="C181" s="4">
        <v>1</v>
      </c>
      <c r="D181" s="8" t="s">
        <v>139</v>
      </c>
      <c r="E181" s="12" t="s">
        <v>902</v>
      </c>
      <c r="F181" s="92">
        <v>45657.708333333336</v>
      </c>
      <c r="G181" s="6">
        <v>1180791433200</v>
      </c>
      <c r="H181" s="6">
        <v>207092732600</v>
      </c>
      <c r="I181" s="114">
        <v>103001800000</v>
      </c>
      <c r="J181" s="6">
        <v>93890402600</v>
      </c>
      <c r="K181" s="6">
        <v>6500000000</v>
      </c>
      <c r="L181" s="6">
        <v>3700530000</v>
      </c>
      <c r="M181" s="6">
        <v>973698700600</v>
      </c>
      <c r="N181" s="6">
        <v>915665812000</v>
      </c>
      <c r="O181" s="6">
        <v>0</v>
      </c>
      <c r="P181" s="6">
        <v>0</v>
      </c>
      <c r="Q181" s="6">
        <v>59907742000</v>
      </c>
      <c r="R181" s="6">
        <v>15785588000</v>
      </c>
      <c r="S181" s="6">
        <v>100568122000</v>
      </c>
      <c r="T181" s="6">
        <v>568587155000</v>
      </c>
      <c r="U181" s="6">
        <v>170817205000</v>
      </c>
      <c r="V181" s="6">
        <v>58032888600</v>
      </c>
      <c r="W181" s="6">
        <v>58032888600</v>
      </c>
      <c r="X181" s="6">
        <v>0</v>
      </c>
      <c r="Y181" s="6">
        <v>0</v>
      </c>
      <c r="Z181" s="6">
        <v>0</v>
      </c>
      <c r="AA181" s="6">
        <v>0</v>
      </c>
      <c r="AB181" s="6">
        <v>0</v>
      </c>
      <c r="AC181" s="6">
        <v>1188782587415</v>
      </c>
      <c r="AD181" s="6">
        <v>956674472030</v>
      </c>
      <c r="AE181" s="5">
        <v>572105543457</v>
      </c>
      <c r="AF181" s="6">
        <v>360860536001</v>
      </c>
      <c r="AG181" s="6">
        <v>0</v>
      </c>
      <c r="AH181" s="6">
        <v>1350000000</v>
      </c>
      <c r="AI181" s="6">
        <v>17359402072</v>
      </c>
      <c r="AJ181" s="6">
        <v>4998990500</v>
      </c>
      <c r="AK181" s="6">
        <v>88440960222</v>
      </c>
      <c r="AL181" s="6">
        <v>0</v>
      </c>
      <c r="AM181" s="6">
        <v>33227621899</v>
      </c>
      <c r="AN181" s="6">
        <v>33726246715</v>
      </c>
      <c r="AO181" s="6">
        <v>21397091608</v>
      </c>
      <c r="AP181" s="6">
        <v>0</v>
      </c>
      <c r="AQ181" s="6">
        <v>90000000</v>
      </c>
      <c r="AR181" s="6">
        <v>6055314963</v>
      </c>
      <c r="AS181" s="6">
        <v>6055314963</v>
      </c>
      <c r="AT181" s="6">
        <v>137611840200</v>
      </c>
      <c r="AU181" s="6">
        <v>11184708300</v>
      </c>
      <c r="AV181" s="6">
        <v>126427131900</v>
      </c>
      <c r="AW181" s="127">
        <v>7991154215</v>
      </c>
      <c r="AX181" s="127">
        <v>7991154215</v>
      </c>
      <c r="AY181" s="127">
        <v>0</v>
      </c>
      <c r="AZ181" s="127">
        <v>0</v>
      </c>
      <c r="BA181" s="127">
        <v>0</v>
      </c>
      <c r="BB181" s="127">
        <v>0</v>
      </c>
      <c r="BC181" s="127">
        <v>0</v>
      </c>
      <c r="BD181" s="127">
        <v>0</v>
      </c>
      <c r="BE181" s="127">
        <v>0</v>
      </c>
      <c r="BF181" s="127">
        <v>0</v>
      </c>
      <c r="BG181" s="127">
        <v>0</v>
      </c>
      <c r="BH181" s="127">
        <v>0</v>
      </c>
      <c r="BI181" s="127">
        <v>0</v>
      </c>
      <c r="BJ181" s="128">
        <v>-7991154215</v>
      </c>
      <c r="BK181" s="128">
        <v>7991154215</v>
      </c>
      <c r="BL181" s="87">
        <v>0</v>
      </c>
      <c r="BM181" s="47">
        <v>1</v>
      </c>
      <c r="BN181" s="48">
        <v>0</v>
      </c>
      <c r="BO181" s="49"/>
      <c r="BP181" s="39">
        <v>1</v>
      </c>
    </row>
    <row r="182" spans="1:68" ht="15" customHeight="1" x14ac:dyDescent="0.25">
      <c r="A182" s="59" t="s">
        <v>140</v>
      </c>
      <c r="B182" s="3">
        <v>134</v>
      </c>
      <c r="C182" s="4">
        <v>2</v>
      </c>
      <c r="D182" s="8" t="s">
        <v>140</v>
      </c>
      <c r="E182" s="12" t="s">
        <v>906</v>
      </c>
      <c r="F182" s="92">
        <v>45657</v>
      </c>
      <c r="G182" s="6">
        <v>1008911173000</v>
      </c>
      <c r="H182" s="6">
        <v>110738970100</v>
      </c>
      <c r="I182" s="114">
        <v>50619970100</v>
      </c>
      <c r="J182" s="6">
        <v>47119000000</v>
      </c>
      <c r="K182" s="6">
        <v>10000000000</v>
      </c>
      <c r="L182" s="6">
        <v>3000000000</v>
      </c>
      <c r="M182" s="6">
        <v>898172202900</v>
      </c>
      <c r="N182" s="6">
        <v>858752173000</v>
      </c>
      <c r="O182" s="6">
        <v>0</v>
      </c>
      <c r="P182" s="6">
        <v>0</v>
      </c>
      <c r="Q182" s="6">
        <v>56336310000</v>
      </c>
      <c r="R182" s="6">
        <v>0</v>
      </c>
      <c r="S182" s="6">
        <v>93760347000</v>
      </c>
      <c r="T182" s="6">
        <v>490978516000</v>
      </c>
      <c r="U182" s="6">
        <v>217677000000</v>
      </c>
      <c r="V182" s="6">
        <v>39420029900</v>
      </c>
      <c r="W182" s="6">
        <v>39420029900</v>
      </c>
      <c r="X182" s="6">
        <v>0</v>
      </c>
      <c r="Y182" s="6">
        <v>0</v>
      </c>
      <c r="Z182" s="6">
        <v>0</v>
      </c>
      <c r="AA182" s="6">
        <v>0</v>
      </c>
      <c r="AB182" s="6">
        <v>0</v>
      </c>
      <c r="AC182" s="6">
        <v>1253768958186.96</v>
      </c>
      <c r="AD182" s="6">
        <v>886008547768.95996</v>
      </c>
      <c r="AE182" s="5">
        <v>476685347044.5</v>
      </c>
      <c r="AF182" s="6">
        <v>380157097599.46002</v>
      </c>
      <c r="AG182" s="6">
        <v>0</v>
      </c>
      <c r="AH182" s="6">
        <v>0</v>
      </c>
      <c r="AI182" s="6">
        <v>20052877125</v>
      </c>
      <c r="AJ182" s="6">
        <v>9113226000</v>
      </c>
      <c r="AK182" s="6">
        <v>239285399618</v>
      </c>
      <c r="AL182" s="6">
        <v>22209360000</v>
      </c>
      <c r="AM182" s="6">
        <v>42627614265</v>
      </c>
      <c r="AN182" s="6">
        <v>84977203000</v>
      </c>
      <c r="AO182" s="6">
        <v>84056481953</v>
      </c>
      <c r="AP182" s="6">
        <v>4164740400</v>
      </c>
      <c r="AQ182" s="6">
        <v>1250000000</v>
      </c>
      <c r="AR182" s="6">
        <v>3000000000</v>
      </c>
      <c r="AS182" s="6">
        <v>3000000000</v>
      </c>
      <c r="AT182" s="6">
        <v>125475010800</v>
      </c>
      <c r="AU182" s="6">
        <v>3685900000</v>
      </c>
      <c r="AV182" s="6">
        <v>121789110800</v>
      </c>
      <c r="AW182" s="127">
        <v>267857785186.95999</v>
      </c>
      <c r="AX182" s="127">
        <v>267757785186.95999</v>
      </c>
      <c r="AY182" s="127">
        <v>0</v>
      </c>
      <c r="AZ182" s="127">
        <v>0</v>
      </c>
      <c r="BA182" s="127">
        <v>0</v>
      </c>
      <c r="BB182" s="127">
        <v>100000000</v>
      </c>
      <c r="BC182" s="127">
        <v>0</v>
      </c>
      <c r="BD182" s="127">
        <v>23000000000</v>
      </c>
      <c r="BE182" s="127">
        <v>0</v>
      </c>
      <c r="BF182" s="127">
        <v>23000000000</v>
      </c>
      <c r="BG182" s="127">
        <v>0</v>
      </c>
      <c r="BH182" s="127">
        <v>0</v>
      </c>
      <c r="BI182" s="127">
        <v>0</v>
      </c>
      <c r="BJ182" s="128">
        <v>-244857785186.95996</v>
      </c>
      <c r="BK182" s="128">
        <v>244857785186.95999</v>
      </c>
      <c r="BL182" s="87">
        <v>0</v>
      </c>
      <c r="BM182" s="47">
        <v>1</v>
      </c>
      <c r="BN182" s="48">
        <v>0</v>
      </c>
      <c r="BO182" s="49"/>
      <c r="BP182" s="39">
        <v>1</v>
      </c>
    </row>
    <row r="183" spans="1:68" ht="15" customHeight="1" x14ac:dyDescent="0.25">
      <c r="A183" s="59" t="s">
        <v>141</v>
      </c>
      <c r="B183" s="3">
        <v>135</v>
      </c>
      <c r="C183" s="4">
        <v>3</v>
      </c>
      <c r="D183" s="8" t="s">
        <v>141</v>
      </c>
      <c r="E183" s="12" t="s">
        <v>902</v>
      </c>
      <c r="F183" s="92">
        <v>45657.556944444441</v>
      </c>
      <c r="G183" s="6">
        <v>880675557615</v>
      </c>
      <c r="H183" s="6">
        <v>100722354707</v>
      </c>
      <c r="I183" s="114">
        <v>59393844067</v>
      </c>
      <c r="J183" s="6">
        <v>30703793478</v>
      </c>
      <c r="K183" s="6">
        <v>6805082162</v>
      </c>
      <c r="L183" s="6">
        <v>3819635000</v>
      </c>
      <c r="M183" s="6">
        <v>768368916456</v>
      </c>
      <c r="N183" s="6">
        <v>730571147000</v>
      </c>
      <c r="O183" s="6">
        <v>0</v>
      </c>
      <c r="P183" s="6">
        <v>0</v>
      </c>
      <c r="Q183" s="6">
        <v>49863291000</v>
      </c>
      <c r="R183" s="6">
        <v>14146650000</v>
      </c>
      <c r="S183" s="6">
        <v>49023964000</v>
      </c>
      <c r="T183" s="6">
        <v>489743158000</v>
      </c>
      <c r="U183" s="6">
        <v>127794084000</v>
      </c>
      <c r="V183" s="6">
        <v>37797769456</v>
      </c>
      <c r="W183" s="6">
        <v>37797769456</v>
      </c>
      <c r="X183" s="6">
        <v>0</v>
      </c>
      <c r="Y183" s="6">
        <v>11584286452</v>
      </c>
      <c r="Z183" s="6">
        <v>0</v>
      </c>
      <c r="AA183" s="6">
        <v>0</v>
      </c>
      <c r="AB183" s="6">
        <v>11584286452</v>
      </c>
      <c r="AC183" s="6">
        <v>936208997198.51001</v>
      </c>
      <c r="AD183" s="6">
        <v>756545284331.51001</v>
      </c>
      <c r="AE183" s="5">
        <v>459642613596.51001</v>
      </c>
      <c r="AF183" s="6">
        <v>288129565735</v>
      </c>
      <c r="AG183" s="6">
        <v>0</v>
      </c>
      <c r="AH183" s="6">
        <v>0</v>
      </c>
      <c r="AI183" s="6">
        <v>6440605000</v>
      </c>
      <c r="AJ183" s="6">
        <v>2332500000</v>
      </c>
      <c r="AK183" s="6">
        <v>65566477500</v>
      </c>
      <c r="AL183" s="6">
        <v>0</v>
      </c>
      <c r="AM183" s="6">
        <v>22839720500</v>
      </c>
      <c r="AN183" s="6">
        <v>17522548000</v>
      </c>
      <c r="AO183" s="6">
        <v>25204209000</v>
      </c>
      <c r="AP183" s="6">
        <v>0</v>
      </c>
      <c r="AQ183" s="6">
        <v>0</v>
      </c>
      <c r="AR183" s="6">
        <v>2095000000</v>
      </c>
      <c r="AS183" s="6">
        <v>2095000000</v>
      </c>
      <c r="AT183" s="6">
        <v>112002235367</v>
      </c>
      <c r="AU183" s="6">
        <v>6566992527</v>
      </c>
      <c r="AV183" s="6">
        <v>105435242840</v>
      </c>
      <c r="AW183" s="127">
        <v>55533439583.510002</v>
      </c>
      <c r="AX183" s="127">
        <v>55533439583.510002</v>
      </c>
      <c r="AY183" s="127">
        <v>0</v>
      </c>
      <c r="AZ183" s="127">
        <v>0</v>
      </c>
      <c r="BA183" s="127">
        <v>0</v>
      </c>
      <c r="BB183" s="127">
        <v>0</v>
      </c>
      <c r="BC183" s="127">
        <v>0</v>
      </c>
      <c r="BD183" s="127">
        <v>0</v>
      </c>
      <c r="BE183" s="127">
        <v>0</v>
      </c>
      <c r="BF183" s="127">
        <v>0</v>
      </c>
      <c r="BG183" s="127">
        <v>0</v>
      </c>
      <c r="BH183" s="127">
        <v>0</v>
      </c>
      <c r="BI183" s="127">
        <v>0</v>
      </c>
      <c r="BJ183" s="128">
        <v>-55533439583.51001</v>
      </c>
      <c r="BK183" s="128">
        <v>55533439583.510002</v>
      </c>
      <c r="BL183" s="87">
        <v>0</v>
      </c>
      <c r="BM183" s="47">
        <v>1</v>
      </c>
      <c r="BN183" s="48">
        <v>0</v>
      </c>
      <c r="BO183" s="49"/>
      <c r="BP183" s="39">
        <v>1</v>
      </c>
    </row>
    <row r="184" spans="1:68" ht="15" customHeight="1" x14ac:dyDescent="0.25">
      <c r="A184" s="59" t="s">
        <v>142</v>
      </c>
      <c r="B184" s="3">
        <v>136</v>
      </c>
      <c r="C184" s="4">
        <v>4</v>
      </c>
      <c r="D184" s="8" t="s">
        <v>142</v>
      </c>
      <c r="E184" s="12" t="s">
        <v>905</v>
      </c>
      <c r="F184" s="92">
        <v>45653.757638888892</v>
      </c>
      <c r="G184" s="6">
        <v>943147431897</v>
      </c>
      <c r="H184" s="6">
        <v>155163515897</v>
      </c>
      <c r="I184" s="114">
        <v>91857902897</v>
      </c>
      <c r="J184" s="6">
        <v>44285726000</v>
      </c>
      <c r="K184" s="6">
        <v>6063541000</v>
      </c>
      <c r="L184" s="6">
        <v>12956346000</v>
      </c>
      <c r="M184" s="6">
        <v>787983916000</v>
      </c>
      <c r="N184" s="6">
        <v>747736969000</v>
      </c>
      <c r="O184" s="6">
        <v>0</v>
      </c>
      <c r="P184" s="6">
        <v>0</v>
      </c>
      <c r="Q184" s="6">
        <v>52027568000</v>
      </c>
      <c r="R184" s="6">
        <v>0</v>
      </c>
      <c r="S184" s="6">
        <v>50087341000</v>
      </c>
      <c r="T184" s="6">
        <v>470805355000</v>
      </c>
      <c r="U184" s="6">
        <v>174816705000</v>
      </c>
      <c r="V184" s="6">
        <v>40246947000</v>
      </c>
      <c r="W184" s="6">
        <v>40246947000</v>
      </c>
      <c r="X184" s="6">
        <v>0</v>
      </c>
      <c r="Y184" s="6">
        <v>0</v>
      </c>
      <c r="Z184" s="6">
        <v>0</v>
      </c>
      <c r="AA184" s="6">
        <v>0</v>
      </c>
      <c r="AB184" s="6">
        <v>0</v>
      </c>
      <c r="AC184" s="6">
        <v>990090000000</v>
      </c>
      <c r="AD184" s="6">
        <v>768170245300</v>
      </c>
      <c r="AE184" s="5">
        <v>481313418308</v>
      </c>
      <c r="AF184" s="6">
        <v>273209743792</v>
      </c>
      <c r="AG184" s="6">
        <v>0</v>
      </c>
      <c r="AH184" s="6">
        <v>300000000</v>
      </c>
      <c r="AI184" s="6">
        <v>12507083200</v>
      </c>
      <c r="AJ184" s="6">
        <v>840000000</v>
      </c>
      <c r="AK184" s="6">
        <v>99000245700</v>
      </c>
      <c r="AL184" s="6">
        <v>0</v>
      </c>
      <c r="AM184" s="6">
        <v>20599551100</v>
      </c>
      <c r="AN184" s="6">
        <v>28199260000</v>
      </c>
      <c r="AO184" s="6">
        <v>49788434600</v>
      </c>
      <c r="AP184" s="6">
        <v>68000000</v>
      </c>
      <c r="AQ184" s="6">
        <v>345000000</v>
      </c>
      <c r="AR184" s="6">
        <v>10000000000</v>
      </c>
      <c r="AS184" s="6">
        <v>10000000000</v>
      </c>
      <c r="AT184" s="6">
        <v>112919509000</v>
      </c>
      <c r="AU184" s="6">
        <v>9094013000</v>
      </c>
      <c r="AV184" s="6">
        <v>103825496000</v>
      </c>
      <c r="AW184" s="127">
        <v>47942568103</v>
      </c>
      <c r="AX184" s="127">
        <v>47942568103</v>
      </c>
      <c r="AY184" s="127">
        <v>0</v>
      </c>
      <c r="AZ184" s="127">
        <v>0</v>
      </c>
      <c r="BA184" s="127">
        <v>0</v>
      </c>
      <c r="BB184" s="127">
        <v>0</v>
      </c>
      <c r="BC184" s="127">
        <v>0</v>
      </c>
      <c r="BD184" s="127">
        <v>1000000000</v>
      </c>
      <c r="BE184" s="127">
        <v>0</v>
      </c>
      <c r="BF184" s="127">
        <v>1000000000</v>
      </c>
      <c r="BG184" s="127">
        <v>0</v>
      </c>
      <c r="BH184" s="127">
        <v>0</v>
      </c>
      <c r="BI184" s="127">
        <v>0</v>
      </c>
      <c r="BJ184" s="128">
        <v>-46942568103</v>
      </c>
      <c r="BK184" s="128">
        <v>46942568103</v>
      </c>
      <c r="BL184" s="87">
        <v>0</v>
      </c>
      <c r="BM184" s="47">
        <v>1</v>
      </c>
      <c r="BN184" s="48">
        <v>0</v>
      </c>
      <c r="BO184" s="49"/>
      <c r="BP184" s="39">
        <v>1</v>
      </c>
    </row>
    <row r="185" spans="1:68" ht="15" customHeight="1" x14ac:dyDescent="0.25">
      <c r="A185" s="59" t="s">
        <v>143</v>
      </c>
      <c r="B185" s="3">
        <v>137</v>
      </c>
      <c r="C185" s="4">
        <v>5</v>
      </c>
      <c r="D185" s="8" t="s">
        <v>143</v>
      </c>
      <c r="E185" s="12" t="s">
        <v>922</v>
      </c>
      <c r="F185" s="92">
        <v>45653.375</v>
      </c>
      <c r="G185" s="6">
        <v>953887632449</v>
      </c>
      <c r="H185" s="6">
        <v>184825391662</v>
      </c>
      <c r="I185" s="114">
        <v>108644271914</v>
      </c>
      <c r="J185" s="6">
        <v>67298957548</v>
      </c>
      <c r="K185" s="6">
        <v>5600000000</v>
      </c>
      <c r="L185" s="6">
        <v>3282162200</v>
      </c>
      <c r="M185" s="6">
        <v>769062240787</v>
      </c>
      <c r="N185" s="6">
        <v>704422036000</v>
      </c>
      <c r="O185" s="6">
        <v>0</v>
      </c>
      <c r="P185" s="6">
        <v>0</v>
      </c>
      <c r="Q185" s="6">
        <v>41614636000</v>
      </c>
      <c r="R185" s="6">
        <v>20670108000</v>
      </c>
      <c r="S185" s="6">
        <v>39200957000</v>
      </c>
      <c r="T185" s="6">
        <v>498932420000</v>
      </c>
      <c r="U185" s="6">
        <v>104003915000</v>
      </c>
      <c r="V185" s="6">
        <v>64640204787</v>
      </c>
      <c r="W185" s="6">
        <v>40185854787</v>
      </c>
      <c r="X185" s="6">
        <v>24454350000</v>
      </c>
      <c r="Y185" s="6">
        <v>0</v>
      </c>
      <c r="Z185" s="6">
        <v>0</v>
      </c>
      <c r="AA185" s="6">
        <v>0</v>
      </c>
      <c r="AB185" s="6">
        <v>0</v>
      </c>
      <c r="AC185" s="6">
        <v>1068887632449</v>
      </c>
      <c r="AD185" s="6">
        <v>899590089989</v>
      </c>
      <c r="AE185" s="5">
        <v>513381192309</v>
      </c>
      <c r="AF185" s="6">
        <v>365254229032</v>
      </c>
      <c r="AG185" s="6">
        <v>0</v>
      </c>
      <c r="AH185" s="6">
        <v>778200000</v>
      </c>
      <c r="AI185" s="6">
        <v>19945815530</v>
      </c>
      <c r="AJ185" s="6">
        <v>230653118</v>
      </c>
      <c r="AK185" s="6">
        <v>60157951460</v>
      </c>
      <c r="AL185" s="6">
        <v>0</v>
      </c>
      <c r="AM185" s="6">
        <v>17976486026</v>
      </c>
      <c r="AN185" s="6">
        <v>27913757934</v>
      </c>
      <c r="AO185" s="6">
        <v>8998703180</v>
      </c>
      <c r="AP185" s="6">
        <v>5212864320</v>
      </c>
      <c r="AQ185" s="6">
        <v>56140000</v>
      </c>
      <c r="AR185" s="6">
        <v>2000000000</v>
      </c>
      <c r="AS185" s="6">
        <v>2000000000</v>
      </c>
      <c r="AT185" s="6">
        <v>107139591000</v>
      </c>
      <c r="AU185" s="6">
        <v>11711555000</v>
      </c>
      <c r="AV185" s="6">
        <v>95428036000</v>
      </c>
      <c r="AW185" s="127">
        <v>115000000000</v>
      </c>
      <c r="AX185" s="127">
        <v>115000000000</v>
      </c>
      <c r="AY185" s="127">
        <v>0</v>
      </c>
      <c r="AZ185" s="127">
        <v>0</v>
      </c>
      <c r="BA185" s="127">
        <v>0</v>
      </c>
      <c r="BB185" s="127">
        <v>0</v>
      </c>
      <c r="BC185" s="127">
        <v>0</v>
      </c>
      <c r="BD185" s="127">
        <v>0</v>
      </c>
      <c r="BE185" s="127">
        <v>0</v>
      </c>
      <c r="BF185" s="127">
        <v>0</v>
      </c>
      <c r="BG185" s="127">
        <v>0</v>
      </c>
      <c r="BH185" s="127">
        <v>0</v>
      </c>
      <c r="BI185" s="127">
        <v>0</v>
      </c>
      <c r="BJ185" s="128">
        <v>-115000000000</v>
      </c>
      <c r="BK185" s="128">
        <v>115000000000</v>
      </c>
      <c r="BL185" s="87">
        <v>0</v>
      </c>
      <c r="BM185" s="47">
        <v>1</v>
      </c>
      <c r="BN185" s="48">
        <v>0</v>
      </c>
      <c r="BO185" s="49"/>
      <c r="BP185" s="39">
        <v>1</v>
      </c>
    </row>
    <row r="186" spans="1:68" ht="15" customHeight="1" x14ac:dyDescent="0.25">
      <c r="A186" s="59" t="s">
        <v>144</v>
      </c>
      <c r="B186" s="3">
        <v>138</v>
      </c>
      <c r="C186" s="4">
        <v>6</v>
      </c>
      <c r="D186" s="8" t="s">
        <v>144</v>
      </c>
      <c r="E186" s="12" t="s">
        <v>902</v>
      </c>
      <c r="F186" s="92">
        <v>45657.913194444445</v>
      </c>
      <c r="G186" s="6">
        <v>819083075067</v>
      </c>
      <c r="H186" s="6">
        <v>127333314067</v>
      </c>
      <c r="I186" s="114">
        <v>65042000000</v>
      </c>
      <c r="J186" s="6">
        <v>7914161192</v>
      </c>
      <c r="K186" s="6">
        <v>5523052522</v>
      </c>
      <c r="L186" s="6">
        <v>48854100353</v>
      </c>
      <c r="M186" s="6">
        <v>690500011000</v>
      </c>
      <c r="N186" s="6">
        <v>656750011000</v>
      </c>
      <c r="O186" s="6">
        <v>0</v>
      </c>
      <c r="P186" s="6">
        <v>0</v>
      </c>
      <c r="Q186" s="6">
        <v>39418079000</v>
      </c>
      <c r="R186" s="6">
        <v>14362621000</v>
      </c>
      <c r="S186" s="6">
        <v>42758856000</v>
      </c>
      <c r="T186" s="6">
        <v>463379546000</v>
      </c>
      <c r="U186" s="6">
        <v>96830909000</v>
      </c>
      <c r="V186" s="6">
        <v>33750000000</v>
      </c>
      <c r="W186" s="6">
        <v>33750000000</v>
      </c>
      <c r="X186" s="6">
        <v>0</v>
      </c>
      <c r="Y186" s="6">
        <v>1249750000</v>
      </c>
      <c r="Z186" s="6">
        <v>249750000</v>
      </c>
      <c r="AA186" s="6">
        <v>0</v>
      </c>
      <c r="AB186" s="6">
        <v>1000000000</v>
      </c>
      <c r="AC186" s="6">
        <v>971908229501</v>
      </c>
      <c r="AD186" s="6">
        <v>782083707645</v>
      </c>
      <c r="AE186" s="5">
        <v>485381515450</v>
      </c>
      <c r="AF186" s="6">
        <v>283818611392</v>
      </c>
      <c r="AG186" s="6">
        <v>0</v>
      </c>
      <c r="AH186" s="6">
        <v>0</v>
      </c>
      <c r="AI186" s="6">
        <v>9793580803</v>
      </c>
      <c r="AJ186" s="6">
        <v>3090000000</v>
      </c>
      <c r="AK186" s="6">
        <v>91967185906</v>
      </c>
      <c r="AL186" s="6">
        <v>0</v>
      </c>
      <c r="AM186" s="6">
        <v>20635151436</v>
      </c>
      <c r="AN186" s="6">
        <v>24342452006</v>
      </c>
      <c r="AO186" s="6">
        <v>45402047864</v>
      </c>
      <c r="AP186" s="6">
        <v>1487534600</v>
      </c>
      <c r="AQ186" s="6">
        <v>100000000</v>
      </c>
      <c r="AR186" s="6">
        <v>1000000000</v>
      </c>
      <c r="AS186" s="6">
        <v>1000000000</v>
      </c>
      <c r="AT186" s="6">
        <v>96857335950</v>
      </c>
      <c r="AU186" s="6">
        <v>6825416750</v>
      </c>
      <c r="AV186" s="6">
        <v>90031919200</v>
      </c>
      <c r="AW186" s="127">
        <v>152825154434</v>
      </c>
      <c r="AX186" s="127">
        <v>152325154434</v>
      </c>
      <c r="AY186" s="127">
        <v>0</v>
      </c>
      <c r="AZ186" s="127">
        <v>0</v>
      </c>
      <c r="BA186" s="127">
        <v>0</v>
      </c>
      <c r="BB186" s="127">
        <v>500000000</v>
      </c>
      <c r="BC186" s="127">
        <v>0</v>
      </c>
      <c r="BD186" s="127">
        <v>0</v>
      </c>
      <c r="BE186" s="127">
        <v>0</v>
      </c>
      <c r="BF186" s="127">
        <v>0</v>
      </c>
      <c r="BG186" s="127">
        <v>0</v>
      </c>
      <c r="BH186" s="127">
        <v>0</v>
      </c>
      <c r="BI186" s="127">
        <v>0</v>
      </c>
      <c r="BJ186" s="128">
        <v>-152825154434</v>
      </c>
      <c r="BK186" s="128">
        <v>152825154434</v>
      </c>
      <c r="BL186" s="87">
        <v>0</v>
      </c>
      <c r="BM186" s="47">
        <v>1</v>
      </c>
      <c r="BN186" s="48">
        <v>0</v>
      </c>
      <c r="BO186" s="49"/>
      <c r="BP186" s="39">
        <v>1</v>
      </c>
    </row>
    <row r="187" spans="1:68" ht="15" customHeight="1" x14ac:dyDescent="0.25">
      <c r="A187" s="59" t="s">
        <v>678</v>
      </c>
      <c r="B187" s="3">
        <v>139</v>
      </c>
      <c r="C187" s="4">
        <v>7</v>
      </c>
      <c r="D187" s="8" t="s">
        <v>145</v>
      </c>
      <c r="E187" s="12" t="s">
        <v>923</v>
      </c>
      <c r="F187" s="92">
        <v>45657</v>
      </c>
      <c r="G187" s="6">
        <v>962787909701</v>
      </c>
      <c r="H187" s="6">
        <v>236668835701</v>
      </c>
      <c r="I187" s="114">
        <v>174704333400</v>
      </c>
      <c r="J187" s="6">
        <v>52638545000</v>
      </c>
      <c r="K187" s="6">
        <v>6707028141</v>
      </c>
      <c r="L187" s="6">
        <v>2618929160</v>
      </c>
      <c r="M187" s="6">
        <v>719902074000</v>
      </c>
      <c r="N187" s="6">
        <v>685652074000</v>
      </c>
      <c r="O187" s="6">
        <v>0</v>
      </c>
      <c r="P187" s="6">
        <v>0</v>
      </c>
      <c r="Q187" s="6">
        <v>0</v>
      </c>
      <c r="R187" s="6">
        <v>6985539000</v>
      </c>
      <c r="S187" s="6">
        <v>42649150000</v>
      </c>
      <c r="T187" s="6">
        <v>474515576000</v>
      </c>
      <c r="U187" s="6">
        <v>161501809000</v>
      </c>
      <c r="V187" s="6">
        <v>34250000000</v>
      </c>
      <c r="W187" s="6">
        <v>34250000000</v>
      </c>
      <c r="X187" s="6">
        <v>0</v>
      </c>
      <c r="Y187" s="6">
        <v>6217000000</v>
      </c>
      <c r="Z187" s="6">
        <v>0</v>
      </c>
      <c r="AA187" s="6">
        <v>0</v>
      </c>
      <c r="AB187" s="6">
        <v>6217000000</v>
      </c>
      <c r="AC187" s="6">
        <v>1045262725458</v>
      </c>
      <c r="AD187" s="6">
        <v>925214690867</v>
      </c>
      <c r="AE187" s="5">
        <v>534697917369</v>
      </c>
      <c r="AF187" s="6">
        <v>379132450898</v>
      </c>
      <c r="AG187" s="6">
        <v>0</v>
      </c>
      <c r="AH187" s="6">
        <v>0</v>
      </c>
      <c r="AI187" s="6">
        <v>10326482600</v>
      </c>
      <c r="AJ187" s="6">
        <v>1057840000</v>
      </c>
      <c r="AK187" s="6">
        <v>109429848662</v>
      </c>
      <c r="AL187" s="6">
        <v>3831900000</v>
      </c>
      <c r="AM187" s="6">
        <v>29320203396</v>
      </c>
      <c r="AN187" s="6">
        <v>36140197311</v>
      </c>
      <c r="AO187" s="6">
        <v>28374794012</v>
      </c>
      <c r="AP187" s="6">
        <v>11663753943</v>
      </c>
      <c r="AQ187" s="6">
        <v>99000000</v>
      </c>
      <c r="AR187" s="6">
        <v>10618185929</v>
      </c>
      <c r="AS187" s="6">
        <v>10618185929</v>
      </c>
      <c r="AT187" s="6">
        <v>0</v>
      </c>
      <c r="AU187" s="6">
        <v>0</v>
      </c>
      <c r="AV187" s="6">
        <v>0</v>
      </c>
      <c r="AW187" s="127">
        <v>82474815757</v>
      </c>
      <c r="AX187" s="127">
        <v>82474815757</v>
      </c>
      <c r="AY187" s="127">
        <v>0</v>
      </c>
      <c r="AZ187" s="127">
        <v>0</v>
      </c>
      <c r="BA187" s="127">
        <v>0</v>
      </c>
      <c r="BB187" s="127">
        <v>0</v>
      </c>
      <c r="BC187" s="127">
        <v>0</v>
      </c>
      <c r="BD187" s="127">
        <v>0</v>
      </c>
      <c r="BE187" s="127">
        <v>0</v>
      </c>
      <c r="BF187" s="127">
        <v>0</v>
      </c>
      <c r="BG187" s="127">
        <v>0</v>
      </c>
      <c r="BH187" s="127">
        <v>0</v>
      </c>
      <c r="BI187" s="127">
        <v>0</v>
      </c>
      <c r="BJ187" s="128">
        <v>-82474815757</v>
      </c>
      <c r="BK187" s="128">
        <v>82474815757</v>
      </c>
      <c r="BL187" s="87">
        <v>0</v>
      </c>
      <c r="BM187" s="47">
        <v>1</v>
      </c>
      <c r="BN187" s="48">
        <v>0</v>
      </c>
      <c r="BO187" s="49"/>
      <c r="BP187" s="39">
        <v>1</v>
      </c>
    </row>
    <row r="188" spans="1:68" ht="15" customHeight="1" x14ac:dyDescent="0.25">
      <c r="B188" s="13" t="s">
        <v>560</v>
      </c>
      <c r="C188" s="14" t="s">
        <v>560</v>
      </c>
      <c r="D188" s="15" t="s">
        <v>561</v>
      </c>
      <c r="E188" s="16"/>
      <c r="F188" s="93"/>
      <c r="G188" s="115">
        <v>5786496303228</v>
      </c>
      <c r="H188" s="115">
        <v>885876279033</v>
      </c>
      <c r="I188" s="115">
        <v>478559788978</v>
      </c>
      <c r="J188" s="115">
        <v>291212040818</v>
      </c>
      <c r="K188" s="115">
        <v>40491675684</v>
      </c>
      <c r="L188" s="115">
        <v>75612773553</v>
      </c>
      <c r="M188" s="115">
        <v>4887785987743</v>
      </c>
      <c r="N188" s="115">
        <v>4613898148000</v>
      </c>
      <c r="O188" s="115">
        <v>0</v>
      </c>
      <c r="P188" s="115">
        <v>0</v>
      </c>
      <c r="Q188" s="115">
        <v>299167626000</v>
      </c>
      <c r="R188" s="115">
        <v>64964967000</v>
      </c>
      <c r="S188" s="115">
        <v>375399587000</v>
      </c>
      <c r="T188" s="115">
        <v>2982426150000</v>
      </c>
      <c r="U188" s="115">
        <v>891939818000</v>
      </c>
      <c r="V188" s="115">
        <v>273887839743</v>
      </c>
      <c r="W188" s="115">
        <v>249433489743</v>
      </c>
      <c r="X188" s="115">
        <v>24454350000</v>
      </c>
      <c r="Y188" s="115">
        <v>12834036452</v>
      </c>
      <c r="Z188" s="115">
        <v>249750000</v>
      </c>
      <c r="AA188" s="115">
        <v>0</v>
      </c>
      <c r="AB188" s="115">
        <v>12584286452</v>
      </c>
      <c r="AC188" s="115">
        <v>6409646404750.4697</v>
      </c>
      <c r="AD188" s="115">
        <v>5049072347064.4697</v>
      </c>
      <c r="AE188" s="115">
        <v>2988509630165.0098</v>
      </c>
      <c r="AF188" s="115">
        <v>1951429783551.46</v>
      </c>
      <c r="AG188" s="115">
        <v>0</v>
      </c>
      <c r="AH188" s="115">
        <v>2428200000</v>
      </c>
      <c r="AI188" s="115">
        <v>86099363730</v>
      </c>
      <c r="AJ188" s="115">
        <v>20605369618</v>
      </c>
      <c r="AK188" s="115">
        <v>644418220406</v>
      </c>
      <c r="AL188" s="115">
        <v>22209360000</v>
      </c>
      <c r="AM188" s="115">
        <v>157906145226</v>
      </c>
      <c r="AN188" s="115">
        <v>216681467655</v>
      </c>
      <c r="AO188" s="115">
        <v>234846968205</v>
      </c>
      <c r="AP188" s="115">
        <v>10933139320</v>
      </c>
      <c r="AQ188" s="115">
        <v>1841140000</v>
      </c>
      <c r="AR188" s="115">
        <v>24150314963</v>
      </c>
      <c r="AS188" s="115">
        <v>24150314963</v>
      </c>
      <c r="AT188" s="115">
        <v>692005522317</v>
      </c>
      <c r="AU188" s="115">
        <v>49068585577</v>
      </c>
      <c r="AV188" s="115">
        <v>642936936740</v>
      </c>
      <c r="AW188" s="115">
        <v>647150101522.46997</v>
      </c>
      <c r="AX188" s="115">
        <v>646550101522.46997</v>
      </c>
      <c r="AY188" s="115">
        <v>0</v>
      </c>
      <c r="AZ188" s="115">
        <v>0</v>
      </c>
      <c r="BA188" s="115">
        <v>0</v>
      </c>
      <c r="BB188" s="115">
        <v>600000000</v>
      </c>
      <c r="BC188" s="115">
        <v>0</v>
      </c>
      <c r="BD188" s="115">
        <v>24000000000</v>
      </c>
      <c r="BE188" s="115">
        <v>0</v>
      </c>
      <c r="BF188" s="115">
        <v>24000000000</v>
      </c>
      <c r="BG188" s="115">
        <v>0</v>
      </c>
      <c r="BH188" s="115">
        <v>0</v>
      </c>
      <c r="BI188" s="115">
        <v>0</v>
      </c>
      <c r="BJ188" s="88">
        <v>-623150101522.46997</v>
      </c>
      <c r="BK188" s="88">
        <v>623150101522.46997</v>
      </c>
      <c r="BL188" s="88">
        <v>0</v>
      </c>
      <c r="BM188" s="47">
        <v>6</v>
      </c>
      <c r="BN188" s="47">
        <v>0</v>
      </c>
      <c r="BO188" s="47"/>
    </row>
    <row r="189" spans="1:68" ht="15" customHeight="1" x14ac:dyDescent="0.25">
      <c r="B189" s="13" t="s">
        <v>562</v>
      </c>
      <c r="C189" s="14" t="s">
        <v>562</v>
      </c>
      <c r="D189" s="15" t="s">
        <v>563</v>
      </c>
      <c r="E189" s="16"/>
      <c r="F189" s="93"/>
      <c r="G189" s="115">
        <v>962787909701</v>
      </c>
      <c r="H189" s="115">
        <v>236668835701</v>
      </c>
      <c r="I189" s="115">
        <v>174704333400</v>
      </c>
      <c r="J189" s="115">
        <v>52638545000</v>
      </c>
      <c r="K189" s="115">
        <v>6707028141</v>
      </c>
      <c r="L189" s="115">
        <v>2618929160</v>
      </c>
      <c r="M189" s="115">
        <v>719902074000</v>
      </c>
      <c r="N189" s="115">
        <v>685652074000</v>
      </c>
      <c r="O189" s="115">
        <v>0</v>
      </c>
      <c r="P189" s="115">
        <v>0</v>
      </c>
      <c r="Q189" s="115">
        <v>0</v>
      </c>
      <c r="R189" s="115">
        <v>6985539000</v>
      </c>
      <c r="S189" s="115">
        <v>42649150000</v>
      </c>
      <c r="T189" s="115">
        <v>474515576000</v>
      </c>
      <c r="U189" s="115">
        <v>161501809000</v>
      </c>
      <c r="V189" s="115">
        <v>34250000000</v>
      </c>
      <c r="W189" s="115">
        <v>34250000000</v>
      </c>
      <c r="X189" s="115">
        <v>0</v>
      </c>
      <c r="Y189" s="115">
        <v>6217000000</v>
      </c>
      <c r="Z189" s="115">
        <v>0</v>
      </c>
      <c r="AA189" s="115">
        <v>0</v>
      </c>
      <c r="AB189" s="115">
        <v>6217000000</v>
      </c>
      <c r="AC189" s="115">
        <v>1045262725458</v>
      </c>
      <c r="AD189" s="115">
        <v>925214690867</v>
      </c>
      <c r="AE189" s="115">
        <v>534697917369</v>
      </c>
      <c r="AF189" s="115">
        <v>379132450898</v>
      </c>
      <c r="AG189" s="115">
        <v>0</v>
      </c>
      <c r="AH189" s="115">
        <v>0</v>
      </c>
      <c r="AI189" s="115">
        <v>10326482600</v>
      </c>
      <c r="AJ189" s="115">
        <v>1057840000</v>
      </c>
      <c r="AK189" s="115">
        <v>109429848662</v>
      </c>
      <c r="AL189" s="115">
        <v>3831900000</v>
      </c>
      <c r="AM189" s="115">
        <v>29320203396</v>
      </c>
      <c r="AN189" s="115">
        <v>36140197311</v>
      </c>
      <c r="AO189" s="115">
        <v>28374794012</v>
      </c>
      <c r="AP189" s="115">
        <v>11663753943</v>
      </c>
      <c r="AQ189" s="115">
        <v>99000000</v>
      </c>
      <c r="AR189" s="115">
        <v>10618185929</v>
      </c>
      <c r="AS189" s="115">
        <v>10618185929</v>
      </c>
      <c r="AT189" s="115">
        <v>0</v>
      </c>
      <c r="AU189" s="115">
        <v>0</v>
      </c>
      <c r="AV189" s="115">
        <v>0</v>
      </c>
      <c r="AW189" s="115">
        <v>82474815757</v>
      </c>
      <c r="AX189" s="115">
        <v>82474815757</v>
      </c>
      <c r="AY189" s="115">
        <v>0</v>
      </c>
      <c r="AZ189" s="115">
        <v>0</v>
      </c>
      <c r="BA189" s="115">
        <v>0</v>
      </c>
      <c r="BB189" s="115">
        <v>0</v>
      </c>
      <c r="BC189" s="115">
        <v>0</v>
      </c>
      <c r="BD189" s="115">
        <v>0</v>
      </c>
      <c r="BE189" s="115">
        <v>0</v>
      </c>
      <c r="BF189" s="115">
        <v>0</v>
      </c>
      <c r="BG189" s="115">
        <v>0</v>
      </c>
      <c r="BH189" s="115">
        <v>0</v>
      </c>
      <c r="BI189" s="115">
        <v>0</v>
      </c>
      <c r="BJ189" s="88">
        <v>-82474815757</v>
      </c>
      <c r="BK189" s="88">
        <v>82474815757</v>
      </c>
      <c r="BL189" s="88">
        <v>0</v>
      </c>
      <c r="BM189" s="47">
        <v>1</v>
      </c>
      <c r="BN189" s="47">
        <v>0</v>
      </c>
      <c r="BO189" s="47"/>
    </row>
    <row r="190" spans="1:68" ht="15" customHeight="1" x14ac:dyDescent="0.25">
      <c r="B190" s="13" t="s">
        <v>564</v>
      </c>
      <c r="C190" s="14" t="s">
        <v>564</v>
      </c>
      <c r="D190" s="15" t="s">
        <v>582</v>
      </c>
      <c r="E190" s="16"/>
      <c r="F190" s="93"/>
      <c r="G190" s="115">
        <v>6749284212929</v>
      </c>
      <c r="H190" s="115">
        <v>1122545114734</v>
      </c>
      <c r="I190" s="115">
        <v>653264122378</v>
      </c>
      <c r="J190" s="115">
        <v>343850585818</v>
      </c>
      <c r="K190" s="115">
        <v>47198703825</v>
      </c>
      <c r="L190" s="115">
        <v>78231702713</v>
      </c>
      <c r="M190" s="115">
        <v>5607688061743</v>
      </c>
      <c r="N190" s="115">
        <v>5299550222000</v>
      </c>
      <c r="O190" s="115">
        <v>0</v>
      </c>
      <c r="P190" s="115">
        <v>0</v>
      </c>
      <c r="Q190" s="115">
        <v>299167626000</v>
      </c>
      <c r="R190" s="115">
        <v>71950506000</v>
      </c>
      <c r="S190" s="115">
        <v>418048737000</v>
      </c>
      <c r="T190" s="115">
        <v>3456941726000</v>
      </c>
      <c r="U190" s="115">
        <v>1053441627000</v>
      </c>
      <c r="V190" s="115">
        <v>308137839743</v>
      </c>
      <c r="W190" s="115">
        <v>283683489743</v>
      </c>
      <c r="X190" s="115">
        <v>24454350000</v>
      </c>
      <c r="Y190" s="115">
        <v>19051036452</v>
      </c>
      <c r="Z190" s="115">
        <v>249750000</v>
      </c>
      <c r="AA190" s="115">
        <v>0</v>
      </c>
      <c r="AB190" s="115">
        <v>18801286452</v>
      </c>
      <c r="AC190" s="115">
        <v>7454909130208.4697</v>
      </c>
      <c r="AD190" s="115">
        <v>5974287037931.4697</v>
      </c>
      <c r="AE190" s="115">
        <v>3523207547534.0098</v>
      </c>
      <c r="AF190" s="115">
        <v>2330562234449.46</v>
      </c>
      <c r="AG190" s="115">
        <v>0</v>
      </c>
      <c r="AH190" s="115">
        <v>2428200000</v>
      </c>
      <c r="AI190" s="115">
        <v>96425846330</v>
      </c>
      <c r="AJ190" s="115">
        <v>21663209618</v>
      </c>
      <c r="AK190" s="115">
        <v>753848069068</v>
      </c>
      <c r="AL190" s="115">
        <v>26041260000</v>
      </c>
      <c r="AM190" s="115">
        <v>187226348622</v>
      </c>
      <c r="AN190" s="115">
        <v>252821664966</v>
      </c>
      <c r="AO190" s="115">
        <v>263221762217</v>
      </c>
      <c r="AP190" s="115">
        <v>22596893263</v>
      </c>
      <c r="AQ190" s="115">
        <v>1940140000</v>
      </c>
      <c r="AR190" s="115">
        <v>34768500892</v>
      </c>
      <c r="AS190" s="115">
        <v>34768500892</v>
      </c>
      <c r="AT190" s="115">
        <v>692005522317</v>
      </c>
      <c r="AU190" s="115">
        <v>49068585577</v>
      </c>
      <c r="AV190" s="115">
        <v>642936936740</v>
      </c>
      <c r="AW190" s="115">
        <v>729624917279.46997</v>
      </c>
      <c r="AX190" s="115">
        <v>729024917279.46997</v>
      </c>
      <c r="AY190" s="115">
        <v>0</v>
      </c>
      <c r="AZ190" s="115">
        <v>0</v>
      </c>
      <c r="BA190" s="115">
        <v>0</v>
      </c>
      <c r="BB190" s="115">
        <v>600000000</v>
      </c>
      <c r="BC190" s="115">
        <v>0</v>
      </c>
      <c r="BD190" s="115">
        <v>24000000000</v>
      </c>
      <c r="BE190" s="115">
        <v>0</v>
      </c>
      <c r="BF190" s="115">
        <v>24000000000</v>
      </c>
      <c r="BG190" s="115">
        <v>0</v>
      </c>
      <c r="BH190" s="115">
        <v>0</v>
      </c>
      <c r="BI190" s="115">
        <v>0</v>
      </c>
      <c r="BJ190" s="88">
        <v>-705624917279.46997</v>
      </c>
      <c r="BK190" s="88">
        <v>705624917279.46997</v>
      </c>
      <c r="BL190" s="88">
        <v>0</v>
      </c>
      <c r="BM190" s="47">
        <v>7</v>
      </c>
      <c r="BN190" s="47">
        <v>0</v>
      </c>
      <c r="BO190" s="47"/>
    </row>
    <row r="191" spans="1:68" ht="15" customHeight="1" x14ac:dyDescent="0.25">
      <c r="B191" s="13" t="s">
        <v>566</v>
      </c>
      <c r="C191" s="14" t="s">
        <v>566</v>
      </c>
      <c r="D191" s="15" t="s">
        <v>583</v>
      </c>
      <c r="E191" s="16"/>
      <c r="F191" s="93"/>
      <c r="G191" s="115">
        <v>9140961597318.0391</v>
      </c>
      <c r="H191" s="115">
        <v>2109096834123.04</v>
      </c>
      <c r="I191" s="115">
        <v>1407457725517</v>
      </c>
      <c r="J191" s="115">
        <v>415737751018</v>
      </c>
      <c r="K191" s="115">
        <v>57282938325</v>
      </c>
      <c r="L191" s="115">
        <v>228618419263.03998</v>
      </c>
      <c r="M191" s="115">
        <v>7012813726743</v>
      </c>
      <c r="N191" s="115">
        <v>6704675887000</v>
      </c>
      <c r="O191" s="115">
        <v>0</v>
      </c>
      <c r="P191" s="115">
        <v>0</v>
      </c>
      <c r="Q191" s="115">
        <v>299167626000</v>
      </c>
      <c r="R191" s="115">
        <v>71950506000</v>
      </c>
      <c r="S191" s="115">
        <v>543619796000</v>
      </c>
      <c r="T191" s="115">
        <v>4500911180000</v>
      </c>
      <c r="U191" s="115">
        <v>1289026779000</v>
      </c>
      <c r="V191" s="115">
        <v>308137839743</v>
      </c>
      <c r="W191" s="115">
        <v>283683489743</v>
      </c>
      <c r="X191" s="115">
        <v>24454350000</v>
      </c>
      <c r="Y191" s="115">
        <v>19051036452</v>
      </c>
      <c r="Z191" s="115">
        <v>249750000</v>
      </c>
      <c r="AA191" s="115">
        <v>0</v>
      </c>
      <c r="AB191" s="115">
        <v>18801286452</v>
      </c>
      <c r="AC191" s="115">
        <v>9949394584652.6895</v>
      </c>
      <c r="AD191" s="115">
        <v>7976677893899.1992</v>
      </c>
      <c r="AE191" s="115">
        <v>4616628785950.0088</v>
      </c>
      <c r="AF191" s="115">
        <v>3175405128107.1899</v>
      </c>
      <c r="AG191" s="115">
        <v>0</v>
      </c>
      <c r="AH191" s="115">
        <v>2428200000</v>
      </c>
      <c r="AI191" s="115">
        <v>159148494224</v>
      </c>
      <c r="AJ191" s="115">
        <v>23067285618</v>
      </c>
      <c r="AK191" s="115">
        <v>920776583034.08008</v>
      </c>
      <c r="AL191" s="115">
        <v>26041260000</v>
      </c>
      <c r="AM191" s="115">
        <v>269219218375.08002</v>
      </c>
      <c r="AN191" s="115">
        <v>288150163536</v>
      </c>
      <c r="AO191" s="115">
        <v>306800323860</v>
      </c>
      <c r="AP191" s="115">
        <v>28625477263</v>
      </c>
      <c r="AQ191" s="115">
        <v>1940140000</v>
      </c>
      <c r="AR191" s="115">
        <v>71820876576.410004</v>
      </c>
      <c r="AS191" s="115">
        <v>71820876576.410004</v>
      </c>
      <c r="AT191" s="115">
        <v>980119231143</v>
      </c>
      <c r="AU191" s="115">
        <v>335737094403</v>
      </c>
      <c r="AV191" s="115">
        <v>644382136740</v>
      </c>
      <c r="AW191" s="115">
        <v>893539468623.6499</v>
      </c>
      <c r="AX191" s="115">
        <v>892939468623.6499</v>
      </c>
      <c r="AY191" s="115">
        <v>0</v>
      </c>
      <c r="AZ191" s="115">
        <v>0</v>
      </c>
      <c r="BA191" s="115">
        <v>0</v>
      </c>
      <c r="BB191" s="115">
        <v>600000000</v>
      </c>
      <c r="BC191" s="115">
        <v>0</v>
      </c>
      <c r="BD191" s="115">
        <v>85106481289</v>
      </c>
      <c r="BE191" s="115">
        <v>0</v>
      </c>
      <c r="BF191" s="115">
        <v>26000000000</v>
      </c>
      <c r="BG191" s="115">
        <v>59106481289</v>
      </c>
      <c r="BH191" s="115">
        <v>0</v>
      </c>
      <c r="BI191" s="115">
        <v>0</v>
      </c>
      <c r="BJ191" s="88">
        <v>-808432987334.64917</v>
      </c>
      <c r="BK191" s="88">
        <v>808432987334.6499</v>
      </c>
      <c r="BL191" s="88">
        <v>7.9345703125E-4</v>
      </c>
      <c r="BM191" s="47">
        <v>7</v>
      </c>
      <c r="BN191" s="47">
        <v>1</v>
      </c>
      <c r="BO191" s="47"/>
    </row>
    <row r="192" spans="1:68" s="141" customFormat="1" ht="15" customHeight="1" x14ac:dyDescent="0.25">
      <c r="A192" s="141" t="s">
        <v>679</v>
      </c>
      <c r="B192" s="9" t="s">
        <v>535</v>
      </c>
      <c r="C192" s="10">
        <v>10</v>
      </c>
      <c r="D192" s="11" t="s">
        <v>146</v>
      </c>
      <c r="E192" s="1" t="s">
        <v>924</v>
      </c>
      <c r="F192" s="142">
        <v>45656</v>
      </c>
      <c r="G192" s="113">
        <v>7557909717848.21</v>
      </c>
      <c r="H192" s="113">
        <v>4020052532113.21</v>
      </c>
      <c r="I192" s="113">
        <v>2921136897166</v>
      </c>
      <c r="J192" s="147">
        <v>450121878920</v>
      </c>
      <c r="K192" s="147">
        <v>316148941374.20996</v>
      </c>
      <c r="L192" s="147">
        <v>332644814653</v>
      </c>
      <c r="M192" s="147">
        <v>3524066287000</v>
      </c>
      <c r="N192" s="147">
        <v>3489381614000</v>
      </c>
      <c r="O192" s="147">
        <v>0</v>
      </c>
      <c r="P192" s="147">
        <v>0</v>
      </c>
      <c r="Q192" s="147">
        <v>0</v>
      </c>
      <c r="R192" s="147">
        <v>0</v>
      </c>
      <c r="S192" s="147">
        <v>184960121000</v>
      </c>
      <c r="T192" s="147">
        <v>2172325726000</v>
      </c>
      <c r="U192" s="147">
        <v>1132095767000</v>
      </c>
      <c r="V192" s="147">
        <v>34684673000</v>
      </c>
      <c r="W192" s="147">
        <v>0</v>
      </c>
      <c r="X192" s="147">
        <v>34684673000</v>
      </c>
      <c r="Y192" s="147">
        <v>13790898735</v>
      </c>
      <c r="Z192" s="147">
        <v>13790898735</v>
      </c>
      <c r="AA192" s="147">
        <v>0</v>
      </c>
      <c r="AB192" s="147">
        <v>0</v>
      </c>
      <c r="AC192" s="147">
        <v>7632909717848.209</v>
      </c>
      <c r="AD192" s="147">
        <v>5203967155913.75</v>
      </c>
      <c r="AE192" s="2">
        <v>2916687302416</v>
      </c>
      <c r="AF192" s="147">
        <v>1897854129785.6301</v>
      </c>
      <c r="AG192" s="147">
        <v>0</v>
      </c>
      <c r="AH192" s="147">
        <v>0</v>
      </c>
      <c r="AI192" s="147">
        <v>385958861512.61987</v>
      </c>
      <c r="AJ192" s="147">
        <v>3466862199.5</v>
      </c>
      <c r="AK192" s="147">
        <v>980196930133.18994</v>
      </c>
      <c r="AL192" s="147">
        <v>0</v>
      </c>
      <c r="AM192" s="147">
        <v>166534644600</v>
      </c>
      <c r="AN192" s="147">
        <v>122340756701.75</v>
      </c>
      <c r="AO192" s="147">
        <v>666545451791.43994</v>
      </c>
      <c r="AP192" s="147">
        <v>23932804840</v>
      </c>
      <c r="AQ192" s="147">
        <v>843272200</v>
      </c>
      <c r="AR192" s="147">
        <v>42472500000</v>
      </c>
      <c r="AS192" s="147">
        <v>42472500000</v>
      </c>
      <c r="AT192" s="147">
        <v>1406273131801.27</v>
      </c>
      <c r="AU192" s="147">
        <v>1405273131801.27</v>
      </c>
      <c r="AV192" s="147">
        <v>1000000000</v>
      </c>
      <c r="AW192" s="148">
        <v>75000000000</v>
      </c>
      <c r="AX192" s="148">
        <v>75000000000</v>
      </c>
      <c r="AY192" s="148">
        <v>0</v>
      </c>
      <c r="AZ192" s="148">
        <v>0</v>
      </c>
      <c r="BA192" s="148">
        <v>0</v>
      </c>
      <c r="BB192" s="148">
        <v>0</v>
      </c>
      <c r="BC192" s="148">
        <v>0</v>
      </c>
      <c r="BD192" s="148">
        <v>0</v>
      </c>
      <c r="BE192" s="148">
        <v>0</v>
      </c>
      <c r="BF192" s="148">
        <v>0</v>
      </c>
      <c r="BG192" s="148">
        <v>0</v>
      </c>
      <c r="BH192" s="148">
        <v>0</v>
      </c>
      <c r="BI192" s="148">
        <v>0</v>
      </c>
      <c r="BJ192" s="98">
        <v>-74999999999.999023</v>
      </c>
      <c r="BK192" s="98">
        <v>75000000000</v>
      </c>
      <c r="BL192" s="85">
        <v>9.765625E-4</v>
      </c>
      <c r="BM192" s="143">
        <v>1</v>
      </c>
      <c r="BN192" s="144">
        <v>0</v>
      </c>
      <c r="BO192" s="145"/>
      <c r="BP192" s="146">
        <v>1</v>
      </c>
    </row>
    <row r="193" spans="1:68" ht="15" customHeight="1" x14ac:dyDescent="0.25">
      <c r="A193" s="59" t="s">
        <v>147</v>
      </c>
      <c r="B193" s="3">
        <v>140</v>
      </c>
      <c r="C193" s="4">
        <v>1</v>
      </c>
      <c r="D193" s="8" t="s">
        <v>147</v>
      </c>
      <c r="E193" s="12" t="s">
        <v>897</v>
      </c>
      <c r="F193" s="92">
        <v>45656.416666666664</v>
      </c>
      <c r="G193" s="6">
        <v>1107753893942</v>
      </c>
      <c r="H193" s="6">
        <v>89878015942</v>
      </c>
      <c r="I193" s="114">
        <v>35238479989</v>
      </c>
      <c r="J193" s="6">
        <v>42942841783</v>
      </c>
      <c r="K193" s="6">
        <v>5854018934</v>
      </c>
      <c r="L193" s="6">
        <v>5842675236</v>
      </c>
      <c r="M193" s="6">
        <v>1017875878000</v>
      </c>
      <c r="N193" s="6">
        <v>936357070000</v>
      </c>
      <c r="O193" s="6">
        <v>0</v>
      </c>
      <c r="P193" s="6">
        <v>0</v>
      </c>
      <c r="Q193" s="6">
        <v>112789480000</v>
      </c>
      <c r="R193" s="6">
        <v>7681706000</v>
      </c>
      <c r="S193" s="6">
        <v>16841183000</v>
      </c>
      <c r="T193" s="6">
        <v>557369982000</v>
      </c>
      <c r="U193" s="6">
        <v>241674719000</v>
      </c>
      <c r="V193" s="6">
        <v>81518808000</v>
      </c>
      <c r="W193" s="6">
        <v>81518808000</v>
      </c>
      <c r="X193" s="6">
        <v>0</v>
      </c>
      <c r="Y193" s="6">
        <v>0</v>
      </c>
      <c r="Z193" s="6">
        <v>0</v>
      </c>
      <c r="AA193" s="6">
        <v>0</v>
      </c>
      <c r="AB193" s="6">
        <v>0</v>
      </c>
      <c r="AC193" s="6">
        <v>1104835231322</v>
      </c>
      <c r="AD193" s="6">
        <v>815125033734</v>
      </c>
      <c r="AE193" s="5">
        <v>498508061452</v>
      </c>
      <c r="AF193" s="6">
        <v>297574355239</v>
      </c>
      <c r="AG193" s="6">
        <v>3079314290</v>
      </c>
      <c r="AH193" s="6">
        <v>0</v>
      </c>
      <c r="AI193" s="6">
        <v>15933302753</v>
      </c>
      <c r="AJ193" s="6">
        <v>30000000</v>
      </c>
      <c r="AK193" s="6">
        <v>113081887138</v>
      </c>
      <c r="AL193" s="6">
        <v>0</v>
      </c>
      <c r="AM193" s="6">
        <v>27030913276</v>
      </c>
      <c r="AN193" s="6">
        <v>28249915928</v>
      </c>
      <c r="AO193" s="6">
        <v>52714541704</v>
      </c>
      <c r="AP193" s="6">
        <v>4716516230</v>
      </c>
      <c r="AQ193" s="6">
        <v>370000000</v>
      </c>
      <c r="AR193" s="6">
        <v>2147413550</v>
      </c>
      <c r="AS193" s="6">
        <v>2147413550</v>
      </c>
      <c r="AT193" s="6">
        <v>174480896900</v>
      </c>
      <c r="AU193" s="6">
        <v>3770299900</v>
      </c>
      <c r="AV193" s="6">
        <v>170710597000</v>
      </c>
      <c r="AW193" s="127">
        <v>17000000000</v>
      </c>
      <c r="AX193" s="127">
        <v>17000000000</v>
      </c>
      <c r="AY193" s="127">
        <v>0</v>
      </c>
      <c r="AZ193" s="127">
        <v>0</v>
      </c>
      <c r="BA193" s="127">
        <v>0</v>
      </c>
      <c r="BB193" s="127">
        <v>0</v>
      </c>
      <c r="BC193" s="127">
        <v>0</v>
      </c>
      <c r="BD193" s="127">
        <v>19918662620</v>
      </c>
      <c r="BE193" s="127">
        <v>0</v>
      </c>
      <c r="BF193" s="127">
        <v>2000000000</v>
      </c>
      <c r="BG193" s="127">
        <v>17918662620</v>
      </c>
      <c r="BH193" s="127">
        <v>0</v>
      </c>
      <c r="BI193" s="127">
        <v>0</v>
      </c>
      <c r="BJ193" s="128">
        <v>2918662620</v>
      </c>
      <c r="BK193" s="128">
        <v>-2918662620</v>
      </c>
      <c r="BL193" s="87">
        <v>0</v>
      </c>
      <c r="BM193" s="47">
        <v>1</v>
      </c>
      <c r="BN193" s="48">
        <v>0</v>
      </c>
      <c r="BO193" s="49"/>
      <c r="BP193" s="39">
        <v>1</v>
      </c>
    </row>
    <row r="194" spans="1:68" ht="15" customHeight="1" x14ac:dyDescent="0.25">
      <c r="A194" s="59" t="s">
        <v>148</v>
      </c>
      <c r="B194" s="3">
        <v>141</v>
      </c>
      <c r="C194" s="4">
        <v>2</v>
      </c>
      <c r="D194" s="8" t="s">
        <v>148</v>
      </c>
      <c r="E194" s="12" t="s">
        <v>895</v>
      </c>
      <c r="F194" s="92">
        <v>45657</v>
      </c>
      <c r="G194" s="6">
        <v>2442214898547</v>
      </c>
      <c r="H194" s="6">
        <v>395470606547</v>
      </c>
      <c r="I194" s="114">
        <v>234983010366</v>
      </c>
      <c r="J194" s="6">
        <v>20516183840</v>
      </c>
      <c r="K194" s="6">
        <v>7300000000</v>
      </c>
      <c r="L194" s="6">
        <v>132671412341</v>
      </c>
      <c r="M194" s="6">
        <v>2046744292000</v>
      </c>
      <c r="N194" s="6">
        <v>1936744292000</v>
      </c>
      <c r="O194" s="6">
        <v>0</v>
      </c>
      <c r="P194" s="6">
        <v>0</v>
      </c>
      <c r="Q194" s="6">
        <v>258778628000</v>
      </c>
      <c r="R194" s="6">
        <v>15218393000</v>
      </c>
      <c r="S194" s="6">
        <v>37527512000</v>
      </c>
      <c r="T194" s="6">
        <v>1197339337000</v>
      </c>
      <c r="U194" s="6">
        <v>427880422000</v>
      </c>
      <c r="V194" s="6">
        <v>110000000000</v>
      </c>
      <c r="W194" s="6">
        <v>110000000000</v>
      </c>
      <c r="X194" s="6">
        <v>0</v>
      </c>
      <c r="Y194" s="6">
        <v>0</v>
      </c>
      <c r="Z194" s="6">
        <v>0</v>
      </c>
      <c r="AA194" s="6">
        <v>0</v>
      </c>
      <c r="AB194" s="6">
        <v>0</v>
      </c>
      <c r="AC194" s="6">
        <v>2416981898547</v>
      </c>
      <c r="AD194" s="6">
        <v>1653522522750</v>
      </c>
      <c r="AE194" s="5">
        <v>846860386929</v>
      </c>
      <c r="AF194" s="6">
        <v>684145890812</v>
      </c>
      <c r="AG194" s="6">
        <v>4030073200</v>
      </c>
      <c r="AH194" s="6">
        <v>77500000</v>
      </c>
      <c r="AI194" s="6">
        <v>109020681809</v>
      </c>
      <c r="AJ194" s="6">
        <v>9387990000</v>
      </c>
      <c r="AK194" s="6">
        <v>330219864121.99988</v>
      </c>
      <c r="AL194" s="6">
        <v>0</v>
      </c>
      <c r="AM194" s="6">
        <v>56396200561</v>
      </c>
      <c r="AN194" s="6">
        <v>93418853359</v>
      </c>
      <c r="AO194" s="6">
        <v>166953177737.99991</v>
      </c>
      <c r="AP194" s="6">
        <v>13451632464</v>
      </c>
      <c r="AQ194" s="6">
        <v>0</v>
      </c>
      <c r="AR194" s="6">
        <v>9675207000</v>
      </c>
      <c r="AS194" s="6">
        <v>9675207000</v>
      </c>
      <c r="AT194" s="6">
        <v>423564304675</v>
      </c>
      <c r="AU194" s="6">
        <v>35769269275</v>
      </c>
      <c r="AV194" s="6">
        <v>387795035400</v>
      </c>
      <c r="AW194" s="127">
        <v>1000000000</v>
      </c>
      <c r="AX194" s="127">
        <v>1000000000</v>
      </c>
      <c r="AY194" s="127">
        <v>0</v>
      </c>
      <c r="AZ194" s="127">
        <v>0</v>
      </c>
      <c r="BA194" s="127">
        <v>0</v>
      </c>
      <c r="BB194" s="127">
        <v>0</v>
      </c>
      <c r="BC194" s="127">
        <v>0</v>
      </c>
      <c r="BD194" s="127">
        <v>26233000000</v>
      </c>
      <c r="BE194" s="127">
        <v>0</v>
      </c>
      <c r="BF194" s="127">
        <v>4000000000</v>
      </c>
      <c r="BG194" s="127">
        <v>22233000000</v>
      </c>
      <c r="BH194" s="127">
        <v>0</v>
      </c>
      <c r="BI194" s="127">
        <v>0</v>
      </c>
      <c r="BJ194" s="128">
        <v>25233000000</v>
      </c>
      <c r="BK194" s="128">
        <v>-25233000000</v>
      </c>
      <c r="BL194" s="87">
        <v>0</v>
      </c>
      <c r="BM194" s="47">
        <v>1</v>
      </c>
      <c r="BN194" s="48">
        <v>0</v>
      </c>
      <c r="BO194" s="49"/>
      <c r="BP194" s="39">
        <v>1</v>
      </c>
    </row>
    <row r="195" spans="1:68" ht="15" customHeight="1" x14ac:dyDescent="0.25">
      <c r="A195" s="59" t="s">
        <v>149</v>
      </c>
      <c r="B195" s="3">
        <v>142</v>
      </c>
      <c r="C195" s="4">
        <v>3</v>
      </c>
      <c r="D195" s="8" t="s">
        <v>149</v>
      </c>
      <c r="E195" s="12" t="s">
        <v>925</v>
      </c>
      <c r="F195" s="92">
        <v>45569.670138888891</v>
      </c>
      <c r="G195" s="6">
        <v>2958210498864</v>
      </c>
      <c r="H195" s="6">
        <v>341674349908</v>
      </c>
      <c r="I195" s="114">
        <v>211732643902</v>
      </c>
      <c r="J195" s="6">
        <v>22541920759</v>
      </c>
      <c r="K195" s="6">
        <v>8061458068</v>
      </c>
      <c r="L195" s="6">
        <v>99338327179</v>
      </c>
      <c r="M195" s="6">
        <v>2616536148956</v>
      </c>
      <c r="N195" s="6">
        <v>2510436148956</v>
      </c>
      <c r="O195" s="6">
        <v>0</v>
      </c>
      <c r="P195" s="6">
        <v>0</v>
      </c>
      <c r="Q195" s="6">
        <v>313087583000</v>
      </c>
      <c r="R195" s="6">
        <v>7920505000</v>
      </c>
      <c r="S195" s="6">
        <v>49282147956</v>
      </c>
      <c r="T195" s="6">
        <v>1554805144000</v>
      </c>
      <c r="U195" s="6">
        <v>585340769000</v>
      </c>
      <c r="V195" s="6">
        <v>106100000000</v>
      </c>
      <c r="W195" s="6">
        <v>106100000000</v>
      </c>
      <c r="X195" s="6">
        <v>0</v>
      </c>
      <c r="Y195" s="6">
        <v>0</v>
      </c>
      <c r="Z195" s="6">
        <v>0</v>
      </c>
      <c r="AA195" s="6">
        <v>0</v>
      </c>
      <c r="AB195" s="6">
        <v>0</v>
      </c>
      <c r="AC195" s="6">
        <v>2969544635394</v>
      </c>
      <c r="AD195" s="6">
        <v>2191103021200</v>
      </c>
      <c r="AE195" s="5">
        <v>1488827551889</v>
      </c>
      <c r="AF195" s="6">
        <v>611714252035</v>
      </c>
      <c r="AG195" s="6">
        <v>9000000000</v>
      </c>
      <c r="AH195" s="6">
        <v>397500000</v>
      </c>
      <c r="AI195" s="6">
        <v>81163717276</v>
      </c>
      <c r="AJ195" s="6">
        <v>0</v>
      </c>
      <c r="AK195" s="6">
        <v>272182070204</v>
      </c>
      <c r="AL195" s="6">
        <v>2820750000</v>
      </c>
      <c r="AM195" s="6">
        <v>64212537868</v>
      </c>
      <c r="AN195" s="6">
        <v>107778047469</v>
      </c>
      <c r="AO195" s="6">
        <v>96945923867</v>
      </c>
      <c r="AP195" s="6">
        <v>217811000</v>
      </c>
      <c r="AQ195" s="6">
        <v>207000000</v>
      </c>
      <c r="AR195" s="6">
        <v>15000000000</v>
      </c>
      <c r="AS195" s="6">
        <v>15000000000</v>
      </c>
      <c r="AT195" s="6">
        <v>491259543990</v>
      </c>
      <c r="AU195" s="6">
        <v>22007810790</v>
      </c>
      <c r="AV195" s="6">
        <v>469251733200</v>
      </c>
      <c r="AW195" s="127">
        <v>52500000000</v>
      </c>
      <c r="AX195" s="127">
        <v>52500000000</v>
      </c>
      <c r="AY195" s="127">
        <v>0</v>
      </c>
      <c r="AZ195" s="127">
        <v>0</v>
      </c>
      <c r="BA195" s="127">
        <v>0</v>
      </c>
      <c r="BB195" s="127">
        <v>0</v>
      </c>
      <c r="BC195" s="127">
        <v>0</v>
      </c>
      <c r="BD195" s="127">
        <v>41165863470</v>
      </c>
      <c r="BE195" s="127">
        <v>0</v>
      </c>
      <c r="BF195" s="127">
        <v>2200000000</v>
      </c>
      <c r="BG195" s="127">
        <v>38965863470</v>
      </c>
      <c r="BH195" s="127">
        <v>0</v>
      </c>
      <c r="BI195" s="127">
        <v>0</v>
      </c>
      <c r="BJ195" s="128">
        <v>-11334136530</v>
      </c>
      <c r="BK195" s="128">
        <v>11334136530</v>
      </c>
      <c r="BL195" s="87">
        <v>0</v>
      </c>
      <c r="BM195" s="47">
        <v>1</v>
      </c>
      <c r="BN195" s="48">
        <v>0</v>
      </c>
      <c r="BO195" s="49"/>
      <c r="BP195" s="39">
        <v>1</v>
      </c>
    </row>
    <row r="196" spans="1:68" ht="15" customHeight="1" x14ac:dyDescent="0.25">
      <c r="A196" s="59" t="s">
        <v>150</v>
      </c>
      <c r="B196" s="3">
        <v>143</v>
      </c>
      <c r="C196" s="4">
        <v>4</v>
      </c>
      <c r="D196" s="8" t="s">
        <v>150</v>
      </c>
      <c r="E196" s="12" t="s">
        <v>916</v>
      </c>
      <c r="F196" s="92">
        <v>45649.780555555553</v>
      </c>
      <c r="G196" s="6">
        <v>2413455608342</v>
      </c>
      <c r="H196" s="6">
        <v>280046453121</v>
      </c>
      <c r="I196" s="114">
        <v>152870000000</v>
      </c>
      <c r="J196" s="6">
        <v>110201453121</v>
      </c>
      <c r="K196" s="6">
        <v>6500000000</v>
      </c>
      <c r="L196" s="6">
        <v>10475000000</v>
      </c>
      <c r="M196" s="6">
        <v>2133409155221</v>
      </c>
      <c r="N196" s="6">
        <v>2013269889000</v>
      </c>
      <c r="O196" s="6">
        <v>0</v>
      </c>
      <c r="P196" s="6">
        <v>0</v>
      </c>
      <c r="Q196" s="6">
        <v>269502286000</v>
      </c>
      <c r="R196" s="6">
        <v>0</v>
      </c>
      <c r="S196" s="6">
        <v>65609518000</v>
      </c>
      <c r="T196" s="6">
        <v>1250798560000</v>
      </c>
      <c r="U196" s="6">
        <v>427359525000</v>
      </c>
      <c r="V196" s="6">
        <v>120139266221</v>
      </c>
      <c r="W196" s="6">
        <v>120139266221</v>
      </c>
      <c r="X196" s="6">
        <v>0</v>
      </c>
      <c r="Y196" s="6">
        <v>0</v>
      </c>
      <c r="Z196" s="6">
        <v>0</v>
      </c>
      <c r="AA196" s="6">
        <v>0</v>
      </c>
      <c r="AB196" s="6">
        <v>0</v>
      </c>
      <c r="AC196" s="6">
        <v>2430455608342</v>
      </c>
      <c r="AD196" s="6">
        <v>1711473041675.7</v>
      </c>
      <c r="AE196" s="5">
        <v>1022456922613</v>
      </c>
      <c r="AF196" s="6">
        <v>534009010184.01996</v>
      </c>
      <c r="AG196" s="6">
        <v>0</v>
      </c>
      <c r="AH196" s="6">
        <v>0</v>
      </c>
      <c r="AI196" s="6">
        <v>153755487878.67999</v>
      </c>
      <c r="AJ196" s="6">
        <v>1251621000</v>
      </c>
      <c r="AK196" s="6">
        <v>235980805360.29999</v>
      </c>
      <c r="AL196" s="6">
        <v>2199400000</v>
      </c>
      <c r="AM196" s="6">
        <v>44455760463.860001</v>
      </c>
      <c r="AN196" s="6">
        <v>59841655328.699997</v>
      </c>
      <c r="AO196" s="6">
        <v>114051908207.73999</v>
      </c>
      <c r="AP196" s="6">
        <v>15432081360</v>
      </c>
      <c r="AQ196" s="6">
        <v>0</v>
      </c>
      <c r="AR196" s="6">
        <v>34463881406</v>
      </c>
      <c r="AS196" s="6">
        <v>34463881406</v>
      </c>
      <c r="AT196" s="6">
        <v>448537879900</v>
      </c>
      <c r="AU196" s="6">
        <v>15849630000</v>
      </c>
      <c r="AV196" s="6">
        <v>432688249900</v>
      </c>
      <c r="AW196" s="127">
        <v>20000000000</v>
      </c>
      <c r="AX196" s="127">
        <v>20000000000</v>
      </c>
      <c r="AY196" s="127">
        <v>0</v>
      </c>
      <c r="AZ196" s="127">
        <v>0</v>
      </c>
      <c r="BA196" s="127">
        <v>0</v>
      </c>
      <c r="BB196" s="127">
        <v>0</v>
      </c>
      <c r="BC196" s="127">
        <v>0</v>
      </c>
      <c r="BD196" s="127">
        <v>3000000000</v>
      </c>
      <c r="BE196" s="127">
        <v>0</v>
      </c>
      <c r="BF196" s="127">
        <v>3000000000</v>
      </c>
      <c r="BG196" s="127">
        <v>0</v>
      </c>
      <c r="BH196" s="127">
        <v>0</v>
      </c>
      <c r="BI196" s="127">
        <v>0</v>
      </c>
      <c r="BJ196" s="128">
        <v>-17000000000</v>
      </c>
      <c r="BK196" s="128">
        <v>17000000000</v>
      </c>
      <c r="BL196" s="87">
        <v>0</v>
      </c>
      <c r="BM196" s="47">
        <v>1</v>
      </c>
      <c r="BN196" s="48">
        <v>0</v>
      </c>
      <c r="BO196" s="49"/>
      <c r="BP196" s="39">
        <v>1</v>
      </c>
    </row>
    <row r="197" spans="1:68" ht="15" customHeight="1" x14ac:dyDescent="0.25">
      <c r="A197" s="59" t="s">
        <v>151</v>
      </c>
      <c r="B197" s="3">
        <v>144</v>
      </c>
      <c r="C197" s="4">
        <v>5</v>
      </c>
      <c r="D197" s="8" t="s">
        <v>151</v>
      </c>
      <c r="E197" s="12" t="s">
        <v>891</v>
      </c>
      <c r="F197" s="92">
        <v>45656</v>
      </c>
      <c r="G197" s="6">
        <v>1897778872649</v>
      </c>
      <c r="H197" s="6">
        <v>184079388601</v>
      </c>
      <c r="I197" s="114">
        <v>98630160674</v>
      </c>
      <c r="J197" s="6">
        <v>3067000000</v>
      </c>
      <c r="K197" s="6">
        <v>9731124815</v>
      </c>
      <c r="L197" s="6">
        <v>72651103112</v>
      </c>
      <c r="M197" s="6">
        <v>1713699484048</v>
      </c>
      <c r="N197" s="6">
        <v>1563816357000</v>
      </c>
      <c r="O197" s="6">
        <v>0</v>
      </c>
      <c r="P197" s="6">
        <v>0</v>
      </c>
      <c r="Q197" s="6">
        <v>203009196000</v>
      </c>
      <c r="R197" s="6">
        <v>7635357000</v>
      </c>
      <c r="S197" s="6">
        <v>23045381000</v>
      </c>
      <c r="T197" s="6">
        <v>981271749000</v>
      </c>
      <c r="U197" s="6">
        <v>348854674000</v>
      </c>
      <c r="V197" s="6">
        <v>149883127048</v>
      </c>
      <c r="W197" s="6">
        <v>149883127048</v>
      </c>
      <c r="X197" s="6">
        <v>0</v>
      </c>
      <c r="Y197" s="6">
        <v>0</v>
      </c>
      <c r="Z197" s="6">
        <v>0</v>
      </c>
      <c r="AA197" s="6">
        <v>0</v>
      </c>
      <c r="AB197" s="6">
        <v>0</v>
      </c>
      <c r="AC197" s="6">
        <v>1879373555513</v>
      </c>
      <c r="AD197" s="6">
        <v>1379846482312.3</v>
      </c>
      <c r="AE197" s="5">
        <v>859009067925.5</v>
      </c>
      <c r="AF197" s="6">
        <v>489264306811.14001</v>
      </c>
      <c r="AG197" s="6">
        <v>6000000000</v>
      </c>
      <c r="AH197" s="6">
        <v>0</v>
      </c>
      <c r="AI197" s="6">
        <v>25573107575.66</v>
      </c>
      <c r="AJ197" s="6">
        <v>0</v>
      </c>
      <c r="AK197" s="6">
        <v>165812472099.29999</v>
      </c>
      <c r="AL197" s="6">
        <v>0</v>
      </c>
      <c r="AM197" s="6">
        <v>34048813664.299999</v>
      </c>
      <c r="AN197" s="6">
        <v>15324264000</v>
      </c>
      <c r="AO197" s="6">
        <v>107721791587</v>
      </c>
      <c r="AP197" s="6">
        <v>8487324000</v>
      </c>
      <c r="AQ197" s="6">
        <v>230278848</v>
      </c>
      <c r="AR197" s="6">
        <v>3838581700</v>
      </c>
      <c r="AS197" s="6">
        <v>3838581700</v>
      </c>
      <c r="AT197" s="6">
        <v>329876019401.40002</v>
      </c>
      <c r="AU197" s="6">
        <v>13803711555.4</v>
      </c>
      <c r="AV197" s="6">
        <v>316072307846</v>
      </c>
      <c r="AW197" s="127">
        <v>15000000000</v>
      </c>
      <c r="AX197" s="127">
        <v>15000000000</v>
      </c>
      <c r="AY197" s="127">
        <v>0</v>
      </c>
      <c r="AZ197" s="127">
        <v>0</v>
      </c>
      <c r="BA197" s="127">
        <v>0</v>
      </c>
      <c r="BB197" s="127">
        <v>0</v>
      </c>
      <c r="BC197" s="127">
        <v>0</v>
      </c>
      <c r="BD197" s="127">
        <v>33405317136</v>
      </c>
      <c r="BE197" s="127">
        <v>0</v>
      </c>
      <c r="BF197" s="127">
        <v>2000000000</v>
      </c>
      <c r="BG197" s="127">
        <v>31405317136</v>
      </c>
      <c r="BH197" s="127">
        <v>0</v>
      </c>
      <c r="BI197" s="127">
        <v>0</v>
      </c>
      <c r="BJ197" s="128">
        <v>18405317136</v>
      </c>
      <c r="BK197" s="128">
        <v>-18405317136</v>
      </c>
      <c r="BL197" s="87">
        <v>0</v>
      </c>
      <c r="BM197" s="47">
        <v>1</v>
      </c>
      <c r="BN197" s="48">
        <v>0</v>
      </c>
      <c r="BO197" s="49"/>
      <c r="BP197" s="39">
        <v>1</v>
      </c>
    </row>
    <row r="198" spans="1:68" ht="15" customHeight="1" x14ac:dyDescent="0.25">
      <c r="A198" s="59" t="s">
        <v>152</v>
      </c>
      <c r="B198" s="3">
        <v>145</v>
      </c>
      <c r="C198" s="4">
        <v>6</v>
      </c>
      <c r="D198" s="8" t="s">
        <v>152</v>
      </c>
      <c r="E198" s="12" t="s">
        <v>887</v>
      </c>
      <c r="F198" s="92">
        <v>45650</v>
      </c>
      <c r="G198" s="6">
        <v>961523356897</v>
      </c>
      <c r="H198" s="6">
        <v>110516631029</v>
      </c>
      <c r="I198" s="114">
        <v>42571510793</v>
      </c>
      <c r="J198" s="6">
        <v>61209731736</v>
      </c>
      <c r="K198" s="6">
        <v>2970388500</v>
      </c>
      <c r="L198" s="6">
        <v>3765000000</v>
      </c>
      <c r="M198" s="6">
        <v>851006725868</v>
      </c>
      <c r="N198" s="6">
        <v>784601864000</v>
      </c>
      <c r="O198" s="6">
        <v>0</v>
      </c>
      <c r="P198" s="6">
        <v>0</v>
      </c>
      <c r="Q198" s="6">
        <v>90604939000</v>
      </c>
      <c r="R198" s="6">
        <v>7507964000</v>
      </c>
      <c r="S198" s="6">
        <v>28497861000</v>
      </c>
      <c r="T198" s="6">
        <v>465033837000</v>
      </c>
      <c r="U198" s="6">
        <v>192957263000</v>
      </c>
      <c r="V198" s="6">
        <v>66404861868</v>
      </c>
      <c r="W198" s="6">
        <v>66404861868</v>
      </c>
      <c r="X198" s="6">
        <v>0</v>
      </c>
      <c r="Y198" s="6">
        <v>0</v>
      </c>
      <c r="Z198" s="6">
        <v>0</v>
      </c>
      <c r="AA198" s="6">
        <v>0</v>
      </c>
      <c r="AB198" s="6">
        <v>0</v>
      </c>
      <c r="AC198" s="6">
        <v>988653712933</v>
      </c>
      <c r="AD198" s="6">
        <v>699934963297</v>
      </c>
      <c r="AE198" s="5">
        <v>377456197443</v>
      </c>
      <c r="AF198" s="6">
        <v>299212754386</v>
      </c>
      <c r="AG198" s="6">
        <v>0</v>
      </c>
      <c r="AH198" s="6">
        <v>291650000</v>
      </c>
      <c r="AI198" s="6">
        <v>20448361468</v>
      </c>
      <c r="AJ198" s="6">
        <v>2526000000</v>
      </c>
      <c r="AK198" s="6">
        <v>136469816357</v>
      </c>
      <c r="AL198" s="6">
        <v>0</v>
      </c>
      <c r="AM198" s="6">
        <v>27479210976</v>
      </c>
      <c r="AN198" s="6">
        <v>32092168837</v>
      </c>
      <c r="AO198" s="6">
        <v>75289348464</v>
      </c>
      <c r="AP198" s="6">
        <v>1496588080</v>
      </c>
      <c r="AQ198" s="6">
        <v>112500000</v>
      </c>
      <c r="AR198" s="6">
        <v>1500000000</v>
      </c>
      <c r="AS198" s="6">
        <v>1500000000</v>
      </c>
      <c r="AT198" s="6">
        <v>150748933279</v>
      </c>
      <c r="AU198" s="6">
        <v>4801551079</v>
      </c>
      <c r="AV198" s="6">
        <v>145947382200</v>
      </c>
      <c r="AW198" s="127">
        <v>28130356036</v>
      </c>
      <c r="AX198" s="127">
        <v>28130356036</v>
      </c>
      <c r="AY198" s="127">
        <v>0</v>
      </c>
      <c r="AZ198" s="127">
        <v>0</v>
      </c>
      <c r="BA198" s="127">
        <v>0</v>
      </c>
      <c r="BB198" s="127">
        <v>0</v>
      </c>
      <c r="BC198" s="127">
        <v>0</v>
      </c>
      <c r="BD198" s="127">
        <v>1000000000</v>
      </c>
      <c r="BE198" s="127">
        <v>0</v>
      </c>
      <c r="BF198" s="127">
        <v>1000000000</v>
      </c>
      <c r="BG198" s="127">
        <v>0</v>
      </c>
      <c r="BH198" s="127">
        <v>0</v>
      </c>
      <c r="BI198" s="127">
        <v>0</v>
      </c>
      <c r="BJ198" s="128">
        <v>-27130356036</v>
      </c>
      <c r="BK198" s="128">
        <v>27130356036</v>
      </c>
      <c r="BL198" s="87">
        <v>0</v>
      </c>
      <c r="BM198" s="47">
        <v>1</v>
      </c>
      <c r="BN198" s="48">
        <v>0</v>
      </c>
      <c r="BO198" s="49"/>
      <c r="BP198" s="39">
        <v>1</v>
      </c>
    </row>
    <row r="199" spans="1:68" ht="15" customHeight="1" x14ac:dyDescent="0.25">
      <c r="A199" s="59" t="s">
        <v>153</v>
      </c>
      <c r="B199" s="3">
        <v>146</v>
      </c>
      <c r="C199" s="4">
        <v>7</v>
      </c>
      <c r="D199" s="8" t="s">
        <v>153</v>
      </c>
      <c r="E199" s="12" t="s">
        <v>887</v>
      </c>
      <c r="F199" s="92">
        <v>45649.606944444444</v>
      </c>
      <c r="G199" s="6">
        <v>1336916290303</v>
      </c>
      <c r="H199" s="6">
        <v>171173099381</v>
      </c>
      <c r="I199" s="114">
        <v>102253317778</v>
      </c>
      <c r="J199" s="6">
        <v>22096914000</v>
      </c>
      <c r="K199" s="6">
        <v>3100000000</v>
      </c>
      <c r="L199" s="6">
        <v>43722867603</v>
      </c>
      <c r="M199" s="6">
        <v>1155743190922</v>
      </c>
      <c r="N199" s="6">
        <v>1097241043000</v>
      </c>
      <c r="O199" s="6">
        <v>0</v>
      </c>
      <c r="P199" s="6">
        <v>0</v>
      </c>
      <c r="Q199" s="6">
        <v>142282258000</v>
      </c>
      <c r="R199" s="6">
        <v>7353946000</v>
      </c>
      <c r="S199" s="6">
        <v>19489799000</v>
      </c>
      <c r="T199" s="6">
        <v>685850602000</v>
      </c>
      <c r="U199" s="6">
        <v>242264438000</v>
      </c>
      <c r="V199" s="6">
        <v>58502147922</v>
      </c>
      <c r="W199" s="6">
        <v>58502147922</v>
      </c>
      <c r="X199" s="6">
        <v>0</v>
      </c>
      <c r="Y199" s="6">
        <v>10000000000</v>
      </c>
      <c r="Z199" s="6">
        <v>0</v>
      </c>
      <c r="AA199" s="6">
        <v>0</v>
      </c>
      <c r="AB199" s="6">
        <v>10000000000</v>
      </c>
      <c r="AC199" s="6">
        <v>1337796290303</v>
      </c>
      <c r="AD199" s="6">
        <v>956511402788</v>
      </c>
      <c r="AE199" s="5">
        <v>510224485016</v>
      </c>
      <c r="AF199" s="6">
        <v>425983053772</v>
      </c>
      <c r="AG199" s="6">
        <v>0</v>
      </c>
      <c r="AH199" s="6">
        <v>0</v>
      </c>
      <c r="AI199" s="6">
        <v>19763789000</v>
      </c>
      <c r="AJ199" s="6">
        <v>540075000</v>
      </c>
      <c r="AK199" s="6">
        <v>138455106367</v>
      </c>
      <c r="AL199" s="6">
        <v>239349200</v>
      </c>
      <c r="AM199" s="6">
        <v>39469029240</v>
      </c>
      <c r="AN199" s="6">
        <v>29711164735</v>
      </c>
      <c r="AO199" s="6">
        <v>68905563192</v>
      </c>
      <c r="AP199" s="6">
        <v>50000000</v>
      </c>
      <c r="AQ199" s="6">
        <v>80000000</v>
      </c>
      <c r="AR199" s="6">
        <v>5000000000</v>
      </c>
      <c r="AS199" s="6">
        <v>5000000000</v>
      </c>
      <c r="AT199" s="6">
        <v>237829781148</v>
      </c>
      <c r="AU199" s="6">
        <v>10772842778</v>
      </c>
      <c r="AV199" s="6">
        <v>227056938370</v>
      </c>
      <c r="AW199" s="127">
        <v>2380000000</v>
      </c>
      <c r="AX199" s="127">
        <v>2380000000</v>
      </c>
      <c r="AY199" s="127">
        <v>0</v>
      </c>
      <c r="AZ199" s="127">
        <v>0</v>
      </c>
      <c r="BA199" s="127">
        <v>0</v>
      </c>
      <c r="BB199" s="127">
        <v>0</v>
      </c>
      <c r="BC199" s="127">
        <v>0</v>
      </c>
      <c r="BD199" s="127">
        <v>1500000000</v>
      </c>
      <c r="BE199" s="127">
        <v>0</v>
      </c>
      <c r="BF199" s="127">
        <v>1500000000</v>
      </c>
      <c r="BG199" s="127">
        <v>0</v>
      </c>
      <c r="BH199" s="127">
        <v>0</v>
      </c>
      <c r="BI199" s="127">
        <v>0</v>
      </c>
      <c r="BJ199" s="128">
        <v>-880000000</v>
      </c>
      <c r="BK199" s="128">
        <v>880000000</v>
      </c>
      <c r="BL199" s="87">
        <v>0</v>
      </c>
      <c r="BM199" s="47">
        <v>1</v>
      </c>
      <c r="BN199" s="48">
        <v>0</v>
      </c>
      <c r="BO199" s="49"/>
      <c r="BP199" s="39">
        <v>1</v>
      </c>
    </row>
    <row r="200" spans="1:68" ht="15" customHeight="1" x14ac:dyDescent="0.25">
      <c r="A200" s="59" t="s">
        <v>154</v>
      </c>
      <c r="B200" s="3">
        <v>147</v>
      </c>
      <c r="C200" s="4">
        <v>8</v>
      </c>
      <c r="D200" s="8" t="s">
        <v>154</v>
      </c>
      <c r="E200" s="12" t="s">
        <v>904</v>
      </c>
      <c r="F200" s="92">
        <v>45657.67083333333</v>
      </c>
      <c r="G200" s="6">
        <v>903304806001</v>
      </c>
      <c r="H200" s="6">
        <v>37846769641</v>
      </c>
      <c r="I200" s="114">
        <v>22000977292</v>
      </c>
      <c r="J200" s="6">
        <v>3567670380</v>
      </c>
      <c r="K200" s="6">
        <v>2429479534</v>
      </c>
      <c r="L200" s="6">
        <v>9848642435</v>
      </c>
      <c r="M200" s="6">
        <v>850367922215</v>
      </c>
      <c r="N200" s="6">
        <v>741238956000</v>
      </c>
      <c r="O200" s="6">
        <v>0</v>
      </c>
      <c r="P200" s="6">
        <v>0</v>
      </c>
      <c r="Q200" s="6">
        <v>93697795000</v>
      </c>
      <c r="R200" s="6">
        <v>15831170000</v>
      </c>
      <c r="S200" s="6">
        <v>17273304000</v>
      </c>
      <c r="T200" s="6">
        <v>459836765000</v>
      </c>
      <c r="U200" s="6">
        <v>154599922000</v>
      </c>
      <c r="V200" s="6">
        <v>109128966215</v>
      </c>
      <c r="W200" s="6">
        <v>109128966215</v>
      </c>
      <c r="X200" s="6">
        <v>0</v>
      </c>
      <c r="Y200" s="6">
        <v>15090114145</v>
      </c>
      <c r="Z200" s="6">
        <v>0</v>
      </c>
      <c r="AA200" s="6">
        <v>0</v>
      </c>
      <c r="AB200" s="6">
        <v>15090114145</v>
      </c>
      <c r="AC200" s="6">
        <v>904304806001</v>
      </c>
      <c r="AD200" s="6">
        <v>576650776523</v>
      </c>
      <c r="AE200" s="5">
        <v>364932268984</v>
      </c>
      <c r="AF200" s="6">
        <v>203836920879</v>
      </c>
      <c r="AG200" s="6">
        <v>0</v>
      </c>
      <c r="AH200" s="6">
        <v>0</v>
      </c>
      <c r="AI200" s="6">
        <v>5357186660</v>
      </c>
      <c r="AJ200" s="6">
        <v>2524400000</v>
      </c>
      <c r="AK200" s="6">
        <v>173707524002</v>
      </c>
      <c r="AL200" s="6">
        <v>0</v>
      </c>
      <c r="AM200" s="6">
        <v>9799581850</v>
      </c>
      <c r="AN200" s="6">
        <v>85783949096</v>
      </c>
      <c r="AO200" s="6">
        <v>73739266258</v>
      </c>
      <c r="AP200" s="6">
        <v>3804726798</v>
      </c>
      <c r="AQ200" s="6">
        <v>580000000</v>
      </c>
      <c r="AR200" s="6">
        <v>9000000000</v>
      </c>
      <c r="AS200" s="6">
        <v>9000000000</v>
      </c>
      <c r="AT200" s="6">
        <v>144946505476</v>
      </c>
      <c r="AU200" s="6">
        <v>2652939000</v>
      </c>
      <c r="AV200" s="6">
        <v>142293566476</v>
      </c>
      <c r="AW200" s="127">
        <v>1000000000</v>
      </c>
      <c r="AX200" s="127">
        <v>1000000000</v>
      </c>
      <c r="AY200" s="127">
        <v>0</v>
      </c>
      <c r="AZ200" s="127">
        <v>0</v>
      </c>
      <c r="BA200" s="127">
        <v>0</v>
      </c>
      <c r="BB200" s="127">
        <v>0</v>
      </c>
      <c r="BC200" s="127">
        <v>0</v>
      </c>
      <c r="BD200" s="127">
        <v>0</v>
      </c>
      <c r="BE200" s="127">
        <v>0</v>
      </c>
      <c r="BF200" s="127">
        <v>0</v>
      </c>
      <c r="BG200" s="127">
        <v>0</v>
      </c>
      <c r="BH200" s="127">
        <v>0</v>
      </c>
      <c r="BI200" s="127">
        <v>0</v>
      </c>
      <c r="BJ200" s="128">
        <v>-1000000000</v>
      </c>
      <c r="BK200" s="128">
        <v>1000000000</v>
      </c>
      <c r="BL200" s="87">
        <v>0</v>
      </c>
      <c r="BM200" s="47">
        <v>1</v>
      </c>
      <c r="BN200" s="48">
        <v>0</v>
      </c>
      <c r="BO200" s="49"/>
      <c r="BP200" s="39">
        <v>1</v>
      </c>
    </row>
    <row r="201" spans="1:68" ht="15" customHeight="1" x14ac:dyDescent="0.25">
      <c r="A201" s="59" t="s">
        <v>155</v>
      </c>
      <c r="B201" s="3">
        <v>148</v>
      </c>
      <c r="C201" s="4">
        <v>9</v>
      </c>
      <c r="D201" s="8" t="s">
        <v>155</v>
      </c>
      <c r="E201" s="12" t="s">
        <v>908</v>
      </c>
      <c r="F201" s="92">
        <v>45656</v>
      </c>
      <c r="G201" s="6">
        <v>1319462591517</v>
      </c>
      <c r="H201" s="6">
        <v>166675720517</v>
      </c>
      <c r="I201" s="114">
        <v>54500000000</v>
      </c>
      <c r="J201" s="6">
        <v>82384886162</v>
      </c>
      <c r="K201" s="6">
        <v>3861479355</v>
      </c>
      <c r="L201" s="6">
        <v>25929355000</v>
      </c>
      <c r="M201" s="6">
        <v>1152786871000</v>
      </c>
      <c r="N201" s="6">
        <v>1072786871000</v>
      </c>
      <c r="O201" s="6">
        <v>0</v>
      </c>
      <c r="P201" s="6">
        <v>0</v>
      </c>
      <c r="Q201" s="6">
        <v>118442267000</v>
      </c>
      <c r="R201" s="6">
        <v>14146919000</v>
      </c>
      <c r="S201" s="6">
        <v>17927202000</v>
      </c>
      <c r="T201" s="6">
        <v>662077772000</v>
      </c>
      <c r="U201" s="6">
        <v>260192711000</v>
      </c>
      <c r="V201" s="6">
        <v>80000000000</v>
      </c>
      <c r="W201" s="6">
        <v>80000000000</v>
      </c>
      <c r="X201" s="6">
        <v>0</v>
      </c>
      <c r="Y201" s="6">
        <v>0</v>
      </c>
      <c r="Z201" s="6">
        <v>0</v>
      </c>
      <c r="AA201" s="6">
        <v>0</v>
      </c>
      <c r="AB201" s="6">
        <v>0</v>
      </c>
      <c r="AC201" s="6">
        <v>1344962591517</v>
      </c>
      <c r="AD201" s="6">
        <v>1009845147640</v>
      </c>
      <c r="AE201" s="5">
        <v>616588734627</v>
      </c>
      <c r="AF201" s="6">
        <v>376258513443</v>
      </c>
      <c r="AG201" s="6">
        <v>0</v>
      </c>
      <c r="AH201" s="6">
        <v>125164070</v>
      </c>
      <c r="AI201" s="6">
        <v>15672735500</v>
      </c>
      <c r="AJ201" s="6">
        <v>1200000000</v>
      </c>
      <c r="AK201" s="6">
        <v>137766951661</v>
      </c>
      <c r="AL201" s="6">
        <v>261000000</v>
      </c>
      <c r="AM201" s="6">
        <v>26500544958</v>
      </c>
      <c r="AN201" s="6">
        <v>28676227530</v>
      </c>
      <c r="AO201" s="6">
        <v>78231635423</v>
      </c>
      <c r="AP201" s="6">
        <v>4020543750</v>
      </c>
      <c r="AQ201" s="6">
        <v>77000000</v>
      </c>
      <c r="AR201" s="6">
        <v>3000000000</v>
      </c>
      <c r="AS201" s="6">
        <v>3000000000</v>
      </c>
      <c r="AT201" s="6">
        <v>194350492216</v>
      </c>
      <c r="AU201" s="6">
        <v>6180333816</v>
      </c>
      <c r="AV201" s="6">
        <v>188170158400</v>
      </c>
      <c r="AW201" s="127">
        <v>26500000000</v>
      </c>
      <c r="AX201" s="127">
        <v>26500000000</v>
      </c>
      <c r="AY201" s="127">
        <v>0</v>
      </c>
      <c r="AZ201" s="127">
        <v>0</v>
      </c>
      <c r="BA201" s="127">
        <v>0</v>
      </c>
      <c r="BB201" s="127">
        <v>0</v>
      </c>
      <c r="BC201" s="127">
        <v>0</v>
      </c>
      <c r="BD201" s="127">
        <v>1000000000</v>
      </c>
      <c r="BE201" s="127">
        <v>0</v>
      </c>
      <c r="BF201" s="127">
        <v>1000000000</v>
      </c>
      <c r="BG201" s="127">
        <v>0</v>
      </c>
      <c r="BH201" s="127">
        <v>0</v>
      </c>
      <c r="BI201" s="127">
        <v>0</v>
      </c>
      <c r="BJ201" s="128">
        <v>-25500000000</v>
      </c>
      <c r="BK201" s="128">
        <v>25500000000</v>
      </c>
      <c r="BL201" s="87">
        <v>0</v>
      </c>
      <c r="BM201" s="47">
        <v>1</v>
      </c>
      <c r="BN201" s="48">
        <v>0</v>
      </c>
      <c r="BO201" s="49"/>
      <c r="BP201" s="39">
        <v>1</v>
      </c>
    </row>
    <row r="202" spans="1:68" ht="15" customHeight="1" x14ac:dyDescent="0.25">
      <c r="A202" s="59" t="s">
        <v>156</v>
      </c>
      <c r="B202" s="3">
        <v>149</v>
      </c>
      <c r="C202" s="4">
        <v>10</v>
      </c>
      <c r="D202" s="8" t="s">
        <v>156</v>
      </c>
      <c r="E202" s="12" t="s">
        <v>926</v>
      </c>
      <c r="F202" s="92">
        <v>45657.291666666664</v>
      </c>
      <c r="G202" s="6">
        <v>1816783211550.1899</v>
      </c>
      <c r="H202" s="6">
        <v>130136455612</v>
      </c>
      <c r="I202" s="114">
        <v>52070244470</v>
      </c>
      <c r="J202" s="6">
        <v>63942505698</v>
      </c>
      <c r="K202" s="6">
        <v>4017476463</v>
      </c>
      <c r="L202" s="6">
        <v>10106228981</v>
      </c>
      <c r="M202" s="6">
        <v>1609049271562</v>
      </c>
      <c r="N202" s="6">
        <v>1538257533000</v>
      </c>
      <c r="O202" s="6">
        <v>0</v>
      </c>
      <c r="P202" s="6">
        <v>0</v>
      </c>
      <c r="Q202" s="6">
        <v>257808541000</v>
      </c>
      <c r="R202" s="6">
        <v>0</v>
      </c>
      <c r="S202" s="6">
        <v>72775585000</v>
      </c>
      <c r="T202" s="6">
        <v>848148443000</v>
      </c>
      <c r="U202" s="6">
        <v>359524964000</v>
      </c>
      <c r="V202" s="6">
        <v>70791738562</v>
      </c>
      <c r="W202" s="6">
        <v>70791738562</v>
      </c>
      <c r="X202" s="6">
        <v>0</v>
      </c>
      <c r="Y202" s="6">
        <v>77597484376.190002</v>
      </c>
      <c r="Z202" s="6">
        <v>0</v>
      </c>
      <c r="AA202" s="6">
        <v>0</v>
      </c>
      <c r="AB202" s="6">
        <v>77597484376.190002</v>
      </c>
      <c r="AC202" s="6">
        <v>1787890157370.1897</v>
      </c>
      <c r="AD202" s="6">
        <v>1244181975783.9197</v>
      </c>
      <c r="AE202" s="5">
        <v>753693267386.90979</v>
      </c>
      <c r="AF202" s="6">
        <v>465274714201.00989</v>
      </c>
      <c r="AG202" s="6">
        <v>5152893717</v>
      </c>
      <c r="AH202" s="6">
        <v>225000000</v>
      </c>
      <c r="AI202" s="6">
        <v>17963600479</v>
      </c>
      <c r="AJ202" s="6">
        <v>1872500000</v>
      </c>
      <c r="AK202" s="6">
        <v>161006003305</v>
      </c>
      <c r="AL202" s="6">
        <v>1250000000</v>
      </c>
      <c r="AM202" s="6">
        <v>28711887260</v>
      </c>
      <c r="AN202" s="6">
        <v>55893391995</v>
      </c>
      <c r="AO202" s="6">
        <v>64000704350</v>
      </c>
      <c r="AP202" s="6">
        <v>11150019700</v>
      </c>
      <c r="AQ202" s="6">
        <v>0</v>
      </c>
      <c r="AR202" s="6">
        <v>10000000000</v>
      </c>
      <c r="AS202" s="6">
        <v>10000000000</v>
      </c>
      <c r="AT202" s="6">
        <v>372702178281.27002</v>
      </c>
      <c r="AU202" s="6">
        <v>7049054711.2699995</v>
      </c>
      <c r="AV202" s="6">
        <v>365653123570</v>
      </c>
      <c r="AW202" s="127">
        <v>0</v>
      </c>
      <c r="AX202" s="127">
        <v>0</v>
      </c>
      <c r="AY202" s="127">
        <v>0</v>
      </c>
      <c r="AZ202" s="127">
        <v>0</v>
      </c>
      <c r="BA202" s="127">
        <v>0</v>
      </c>
      <c r="BB202" s="127">
        <v>0</v>
      </c>
      <c r="BC202" s="127">
        <v>0</v>
      </c>
      <c r="BD202" s="127">
        <v>28893054180</v>
      </c>
      <c r="BE202" s="127">
        <v>0</v>
      </c>
      <c r="BF202" s="127">
        <v>1250000000</v>
      </c>
      <c r="BG202" s="127">
        <v>27643054180</v>
      </c>
      <c r="BH202" s="127">
        <v>0</v>
      </c>
      <c r="BI202" s="127">
        <v>0</v>
      </c>
      <c r="BJ202" s="128">
        <v>28893054180.000244</v>
      </c>
      <c r="BK202" s="128">
        <v>-28893054180</v>
      </c>
      <c r="BL202" s="87">
        <v>2.44140625E-4</v>
      </c>
      <c r="BM202" s="47">
        <v>1</v>
      </c>
      <c r="BN202" s="48">
        <v>0</v>
      </c>
      <c r="BO202" s="49"/>
      <c r="BP202" s="39">
        <v>1</v>
      </c>
    </row>
    <row r="203" spans="1:68" ht="15" customHeight="1" x14ac:dyDescent="0.25">
      <c r="A203" s="59" t="s">
        <v>157</v>
      </c>
      <c r="B203" s="3">
        <v>150</v>
      </c>
      <c r="C203" s="4">
        <v>11</v>
      </c>
      <c r="D203" s="8" t="s">
        <v>157</v>
      </c>
      <c r="E203" s="12" t="s">
        <v>889</v>
      </c>
      <c r="F203" s="92">
        <v>45614.999305555553</v>
      </c>
      <c r="G203" s="6">
        <v>1365204424701</v>
      </c>
      <c r="H203" s="6">
        <v>174770679812</v>
      </c>
      <c r="I203" s="114">
        <v>81154052936</v>
      </c>
      <c r="J203" s="6">
        <v>78496859950</v>
      </c>
      <c r="K203" s="6">
        <v>3715411736</v>
      </c>
      <c r="L203" s="6">
        <v>11404355190</v>
      </c>
      <c r="M203" s="6">
        <v>1190433744889</v>
      </c>
      <c r="N203" s="6">
        <v>1091791315000</v>
      </c>
      <c r="O203" s="6">
        <v>0</v>
      </c>
      <c r="P203" s="6">
        <v>0</v>
      </c>
      <c r="Q203" s="6">
        <v>133838121000</v>
      </c>
      <c r="R203" s="6">
        <v>7331903000</v>
      </c>
      <c r="S203" s="6">
        <v>31968276000</v>
      </c>
      <c r="T203" s="6">
        <v>650209265000</v>
      </c>
      <c r="U203" s="6">
        <v>268443750000</v>
      </c>
      <c r="V203" s="6">
        <v>98642429889</v>
      </c>
      <c r="W203" s="6">
        <v>98642429889</v>
      </c>
      <c r="X203" s="6">
        <v>0</v>
      </c>
      <c r="Y203" s="6">
        <v>0</v>
      </c>
      <c r="Z203" s="6">
        <v>0</v>
      </c>
      <c r="AA203" s="6">
        <v>0</v>
      </c>
      <c r="AB203" s="6">
        <v>0</v>
      </c>
      <c r="AC203" s="6">
        <v>1372278119355</v>
      </c>
      <c r="AD203" s="6">
        <v>1014315367192</v>
      </c>
      <c r="AE203" s="5">
        <v>596702795667</v>
      </c>
      <c r="AF203" s="6">
        <v>380655613422</v>
      </c>
      <c r="AG203" s="6">
        <v>0</v>
      </c>
      <c r="AH203" s="6">
        <v>1000000000</v>
      </c>
      <c r="AI203" s="6">
        <v>33724358103</v>
      </c>
      <c r="AJ203" s="6">
        <v>2232600000</v>
      </c>
      <c r="AK203" s="6">
        <v>139101940469</v>
      </c>
      <c r="AL203" s="6">
        <v>0</v>
      </c>
      <c r="AM203" s="6">
        <v>26916464655</v>
      </c>
      <c r="AN203" s="6">
        <v>26253930300</v>
      </c>
      <c r="AO203" s="6">
        <v>80829518134</v>
      </c>
      <c r="AP203" s="6">
        <v>5092027380</v>
      </c>
      <c r="AQ203" s="6">
        <v>10000000</v>
      </c>
      <c r="AR203" s="6">
        <v>6200000000</v>
      </c>
      <c r="AS203" s="6">
        <v>6200000000</v>
      </c>
      <c r="AT203" s="6">
        <v>212660811694</v>
      </c>
      <c r="AU203" s="6">
        <v>8404936594</v>
      </c>
      <c r="AV203" s="6">
        <v>204255875100</v>
      </c>
      <c r="AW203" s="127">
        <v>9373694654</v>
      </c>
      <c r="AX203" s="127">
        <v>9373694654</v>
      </c>
      <c r="AY203" s="127">
        <v>0</v>
      </c>
      <c r="AZ203" s="127">
        <v>0</v>
      </c>
      <c r="BA203" s="127">
        <v>0</v>
      </c>
      <c r="BB203" s="127">
        <v>0</v>
      </c>
      <c r="BC203" s="127">
        <v>0</v>
      </c>
      <c r="BD203" s="127">
        <v>2300000000</v>
      </c>
      <c r="BE203" s="127">
        <v>0</v>
      </c>
      <c r="BF203" s="127">
        <v>2300000000</v>
      </c>
      <c r="BG203" s="127">
        <v>0</v>
      </c>
      <c r="BH203" s="127">
        <v>0</v>
      </c>
      <c r="BI203" s="127">
        <v>0</v>
      </c>
      <c r="BJ203" s="128">
        <v>-7073694654</v>
      </c>
      <c r="BK203" s="128">
        <v>7073694654</v>
      </c>
      <c r="BL203" s="87">
        <v>0</v>
      </c>
      <c r="BM203" s="47">
        <v>1</v>
      </c>
      <c r="BN203" s="48">
        <v>0</v>
      </c>
      <c r="BO203" s="49"/>
      <c r="BP203" s="39">
        <v>1</v>
      </c>
    </row>
    <row r="204" spans="1:68" ht="15" customHeight="1" x14ac:dyDescent="0.25">
      <c r="A204" s="59" t="s">
        <v>158</v>
      </c>
      <c r="B204" s="3">
        <v>151</v>
      </c>
      <c r="C204" s="4">
        <v>12</v>
      </c>
      <c r="D204" s="8" t="s">
        <v>158</v>
      </c>
      <c r="E204" s="12" t="s">
        <v>917</v>
      </c>
      <c r="F204" s="92">
        <v>45656.999305555553</v>
      </c>
      <c r="G204" s="6">
        <v>972651839550</v>
      </c>
      <c r="H204" s="6">
        <v>68596453613</v>
      </c>
      <c r="I204" s="114">
        <v>46533771073</v>
      </c>
      <c r="J204" s="6">
        <v>18246000000</v>
      </c>
      <c r="K204" s="6">
        <v>2573282540</v>
      </c>
      <c r="L204" s="6">
        <v>1243400000</v>
      </c>
      <c r="M204" s="6">
        <v>904055385937</v>
      </c>
      <c r="N204" s="6">
        <v>795596741000</v>
      </c>
      <c r="O204" s="6">
        <v>0</v>
      </c>
      <c r="P204" s="6">
        <v>0</v>
      </c>
      <c r="Q204" s="6">
        <v>91522023000</v>
      </c>
      <c r="R204" s="6">
        <v>14975967000</v>
      </c>
      <c r="S204" s="6">
        <v>16929563000</v>
      </c>
      <c r="T204" s="6">
        <v>494329463000</v>
      </c>
      <c r="U204" s="6">
        <v>177839725000</v>
      </c>
      <c r="V204" s="6">
        <v>108458644937</v>
      </c>
      <c r="W204" s="6">
        <v>108458644937</v>
      </c>
      <c r="X204" s="6">
        <v>0</v>
      </c>
      <c r="Y204" s="6">
        <v>0</v>
      </c>
      <c r="Z204" s="6">
        <v>0</v>
      </c>
      <c r="AA204" s="6">
        <v>0</v>
      </c>
      <c r="AB204" s="6">
        <v>0</v>
      </c>
      <c r="AC204" s="6">
        <v>968459060550</v>
      </c>
      <c r="AD204" s="6">
        <v>648595708094</v>
      </c>
      <c r="AE204" s="5">
        <v>389094095947</v>
      </c>
      <c r="AF204" s="6">
        <v>228644599183</v>
      </c>
      <c r="AG204" s="6">
        <v>3000000000</v>
      </c>
      <c r="AH204" s="6">
        <v>0</v>
      </c>
      <c r="AI204" s="6">
        <v>25837012964</v>
      </c>
      <c r="AJ204" s="6">
        <v>2020000000</v>
      </c>
      <c r="AK204" s="6">
        <v>161606006070</v>
      </c>
      <c r="AL204" s="6">
        <v>773772000</v>
      </c>
      <c r="AM204" s="6">
        <v>10879059852</v>
      </c>
      <c r="AN204" s="6">
        <v>53095522111</v>
      </c>
      <c r="AO204" s="6">
        <v>92464634305</v>
      </c>
      <c r="AP204" s="6">
        <v>4393017802</v>
      </c>
      <c r="AQ204" s="6">
        <v>0</v>
      </c>
      <c r="AR204" s="6">
        <v>1000000000</v>
      </c>
      <c r="AS204" s="6">
        <v>1000000000</v>
      </c>
      <c r="AT204" s="6">
        <v>157257346386</v>
      </c>
      <c r="AU204" s="6">
        <v>12486761745</v>
      </c>
      <c r="AV204" s="6">
        <v>144770584641</v>
      </c>
      <c r="AW204" s="127">
        <v>9807221000</v>
      </c>
      <c r="AX204" s="127">
        <v>6000000000</v>
      </c>
      <c r="AY204" s="127">
        <v>0</v>
      </c>
      <c r="AZ204" s="127">
        <v>0</v>
      </c>
      <c r="BA204" s="127">
        <v>0</v>
      </c>
      <c r="BB204" s="127">
        <v>3807221000</v>
      </c>
      <c r="BC204" s="127">
        <v>0</v>
      </c>
      <c r="BD204" s="127">
        <v>14000000000</v>
      </c>
      <c r="BE204" s="127">
        <v>0</v>
      </c>
      <c r="BF204" s="127">
        <v>1000000000</v>
      </c>
      <c r="BG204" s="127">
        <v>13000000000</v>
      </c>
      <c r="BH204" s="127">
        <v>0</v>
      </c>
      <c r="BI204" s="127">
        <v>0</v>
      </c>
      <c r="BJ204" s="128">
        <v>4192779000</v>
      </c>
      <c r="BK204" s="128">
        <v>-4192779000</v>
      </c>
      <c r="BL204" s="87">
        <v>0</v>
      </c>
      <c r="BM204" s="47">
        <v>1</v>
      </c>
      <c r="BN204" s="48">
        <v>0</v>
      </c>
      <c r="BO204" s="49"/>
      <c r="BP204" s="39">
        <v>1</v>
      </c>
    </row>
    <row r="205" spans="1:68" ht="15" customHeight="1" x14ac:dyDescent="0.25">
      <c r="A205" s="59" t="s">
        <v>159</v>
      </c>
      <c r="B205" s="3">
        <v>152</v>
      </c>
      <c r="C205" s="4">
        <v>13</v>
      </c>
      <c r="D205" s="8" t="s">
        <v>159</v>
      </c>
      <c r="E205" s="12" t="s">
        <v>927</v>
      </c>
      <c r="F205" s="92">
        <v>45555</v>
      </c>
      <c r="G205" s="6">
        <v>1433485268810</v>
      </c>
      <c r="H205" s="6">
        <v>97580080743</v>
      </c>
      <c r="I205" s="114">
        <v>43128907633</v>
      </c>
      <c r="J205" s="6">
        <v>43851173110</v>
      </c>
      <c r="K205" s="6">
        <v>4600000000</v>
      </c>
      <c r="L205" s="6">
        <v>6000000000</v>
      </c>
      <c r="M205" s="6">
        <v>1335905188067</v>
      </c>
      <c r="N205" s="6">
        <v>1261011468100</v>
      </c>
      <c r="O205" s="6">
        <v>0</v>
      </c>
      <c r="P205" s="6">
        <v>0</v>
      </c>
      <c r="Q205" s="6">
        <v>194161420000</v>
      </c>
      <c r="R205" s="6">
        <v>0</v>
      </c>
      <c r="S205" s="6">
        <v>25838444000</v>
      </c>
      <c r="T205" s="6">
        <v>733252866100</v>
      </c>
      <c r="U205" s="6">
        <v>307758738000</v>
      </c>
      <c r="V205" s="6">
        <v>74893719967</v>
      </c>
      <c r="W205" s="6">
        <v>74893719967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1435985268810</v>
      </c>
      <c r="AD205" s="6">
        <v>976496069674</v>
      </c>
      <c r="AE205" s="5">
        <v>616862441510</v>
      </c>
      <c r="AF205" s="6">
        <v>327474090564</v>
      </c>
      <c r="AG205" s="6">
        <v>0</v>
      </c>
      <c r="AH205" s="6">
        <v>1500000000</v>
      </c>
      <c r="AI205" s="6">
        <v>30659537600</v>
      </c>
      <c r="AJ205" s="6">
        <v>0</v>
      </c>
      <c r="AK205" s="6">
        <v>154788179136</v>
      </c>
      <c r="AL205" s="6">
        <v>0</v>
      </c>
      <c r="AM205" s="6">
        <v>24650427068</v>
      </c>
      <c r="AN205" s="6">
        <v>27487392852</v>
      </c>
      <c r="AO205" s="6">
        <v>100737477166</v>
      </c>
      <c r="AP205" s="6">
        <v>136310000</v>
      </c>
      <c r="AQ205" s="6">
        <v>1776572050</v>
      </c>
      <c r="AR205" s="6">
        <v>7000000000</v>
      </c>
      <c r="AS205" s="6">
        <v>7000000000</v>
      </c>
      <c r="AT205" s="6">
        <v>297701020000</v>
      </c>
      <c r="AU205" s="6">
        <v>2740000000</v>
      </c>
      <c r="AV205" s="6">
        <v>294961020000</v>
      </c>
      <c r="AW205" s="127">
        <v>5000000000</v>
      </c>
      <c r="AX205" s="127">
        <v>5000000000</v>
      </c>
      <c r="AY205" s="127">
        <v>0</v>
      </c>
      <c r="AZ205" s="127">
        <v>0</v>
      </c>
      <c r="BA205" s="127">
        <v>0</v>
      </c>
      <c r="BB205" s="127">
        <v>0</v>
      </c>
      <c r="BC205" s="127">
        <v>0</v>
      </c>
      <c r="BD205" s="127">
        <v>2500000000</v>
      </c>
      <c r="BE205" s="127">
        <v>0</v>
      </c>
      <c r="BF205" s="127">
        <v>2500000000</v>
      </c>
      <c r="BG205" s="127">
        <v>0</v>
      </c>
      <c r="BH205" s="127">
        <v>0</v>
      </c>
      <c r="BI205" s="127">
        <v>0</v>
      </c>
      <c r="BJ205" s="128">
        <v>-2500000000</v>
      </c>
      <c r="BK205" s="128">
        <v>2500000000</v>
      </c>
      <c r="BL205" s="87">
        <v>0</v>
      </c>
      <c r="BM205" s="47">
        <v>1</v>
      </c>
      <c r="BN205" s="48">
        <v>0</v>
      </c>
      <c r="BO205" s="49"/>
      <c r="BP205" s="39">
        <v>1</v>
      </c>
    </row>
    <row r="206" spans="1:68" ht="15" customHeight="1" x14ac:dyDescent="0.25">
      <c r="A206" s="59" t="s">
        <v>160</v>
      </c>
      <c r="B206" s="3">
        <v>153</v>
      </c>
      <c r="C206" s="4">
        <v>14</v>
      </c>
      <c r="D206" s="8" t="s">
        <v>160</v>
      </c>
      <c r="E206" s="12" t="s">
        <v>918</v>
      </c>
      <c r="F206" s="92">
        <v>45657.449305555558</v>
      </c>
      <c r="G206" s="6">
        <v>2906317472250</v>
      </c>
      <c r="H206" s="6">
        <v>1090548829350</v>
      </c>
      <c r="I206" s="114">
        <v>900000000000</v>
      </c>
      <c r="J206" s="6">
        <v>40184598250</v>
      </c>
      <c r="K206" s="6">
        <v>14365985100</v>
      </c>
      <c r="L206" s="6">
        <v>135998246000</v>
      </c>
      <c r="M206" s="6">
        <v>1815768642900</v>
      </c>
      <c r="N206" s="6">
        <v>1620527329000</v>
      </c>
      <c r="O206" s="6">
        <v>0</v>
      </c>
      <c r="P206" s="6">
        <v>0</v>
      </c>
      <c r="Q206" s="6">
        <v>0</v>
      </c>
      <c r="R206" s="6">
        <v>0</v>
      </c>
      <c r="S206" s="6">
        <v>72270127000</v>
      </c>
      <c r="T206" s="6">
        <v>1184153191000</v>
      </c>
      <c r="U206" s="6">
        <v>364104011000</v>
      </c>
      <c r="V206" s="6">
        <v>195241313900</v>
      </c>
      <c r="W206" s="6">
        <v>195241313900</v>
      </c>
      <c r="X206" s="6">
        <v>0</v>
      </c>
      <c r="Y206" s="6">
        <v>0</v>
      </c>
      <c r="Z206" s="6">
        <v>0</v>
      </c>
      <c r="AA206" s="6">
        <v>0</v>
      </c>
      <c r="AB206" s="6">
        <v>0</v>
      </c>
      <c r="AC206" s="6">
        <v>2845317472250</v>
      </c>
      <c r="AD206" s="6">
        <v>2559697831741</v>
      </c>
      <c r="AE206" s="5">
        <v>1248842596759</v>
      </c>
      <c r="AF206" s="6">
        <v>1186707333899</v>
      </c>
      <c r="AG206" s="6">
        <v>10000000000</v>
      </c>
      <c r="AH206" s="6">
        <v>3493121125</v>
      </c>
      <c r="AI206" s="6">
        <v>110054768974</v>
      </c>
      <c r="AJ206" s="6">
        <v>600010984</v>
      </c>
      <c r="AK206" s="6">
        <v>221149640509</v>
      </c>
      <c r="AL206" s="6">
        <v>0</v>
      </c>
      <c r="AM206" s="6">
        <v>72691203241</v>
      </c>
      <c r="AN206" s="6">
        <v>105480743945</v>
      </c>
      <c r="AO206" s="6">
        <v>26885880000</v>
      </c>
      <c r="AP206" s="6">
        <v>15951813323</v>
      </c>
      <c r="AQ206" s="6">
        <v>140000000</v>
      </c>
      <c r="AR206" s="6">
        <v>64470000000</v>
      </c>
      <c r="AS206" s="6">
        <v>64470000000</v>
      </c>
      <c r="AT206" s="6">
        <v>0</v>
      </c>
      <c r="AU206" s="6">
        <v>0</v>
      </c>
      <c r="AV206" s="6">
        <v>0</v>
      </c>
      <c r="AW206" s="127">
        <v>26000000000</v>
      </c>
      <c r="AX206" s="127">
        <v>16000000000</v>
      </c>
      <c r="AY206" s="127">
        <v>0</v>
      </c>
      <c r="AZ206" s="127">
        <v>0</v>
      </c>
      <c r="BA206" s="127">
        <v>10000000000</v>
      </c>
      <c r="BB206" s="127">
        <v>0</v>
      </c>
      <c r="BC206" s="127">
        <v>0</v>
      </c>
      <c r="BD206" s="127">
        <v>87000000000</v>
      </c>
      <c r="BE206" s="127">
        <v>0</v>
      </c>
      <c r="BF206" s="127">
        <v>37000000000</v>
      </c>
      <c r="BG206" s="127">
        <v>50000000000</v>
      </c>
      <c r="BH206" s="127">
        <v>0</v>
      </c>
      <c r="BI206" s="127">
        <v>0</v>
      </c>
      <c r="BJ206" s="128">
        <v>61000000000</v>
      </c>
      <c r="BK206" s="128">
        <v>-61000000000</v>
      </c>
      <c r="BL206" s="87">
        <v>0</v>
      </c>
      <c r="BM206" s="47">
        <v>1</v>
      </c>
      <c r="BN206" s="48">
        <v>0</v>
      </c>
      <c r="BO206" s="49"/>
      <c r="BP206" s="39">
        <v>1</v>
      </c>
    </row>
    <row r="207" spans="1:68" ht="15" customHeight="1" x14ac:dyDescent="0.25">
      <c r="A207" s="59" t="s">
        <v>161</v>
      </c>
      <c r="B207" s="3">
        <v>154</v>
      </c>
      <c r="C207" s="4">
        <v>15</v>
      </c>
      <c r="D207" s="8" t="s">
        <v>161</v>
      </c>
      <c r="E207" s="12" t="s">
        <v>895</v>
      </c>
      <c r="F207" s="92">
        <v>45657</v>
      </c>
      <c r="G207" s="6">
        <v>1087523847863</v>
      </c>
      <c r="H207" s="6">
        <v>367683282398</v>
      </c>
      <c r="I207" s="114">
        <v>74315000000</v>
      </c>
      <c r="J207" s="6">
        <v>279134465933</v>
      </c>
      <c r="K207" s="6">
        <v>6733816465</v>
      </c>
      <c r="L207" s="6">
        <v>7500000000</v>
      </c>
      <c r="M207" s="6">
        <v>719840565465</v>
      </c>
      <c r="N207" s="6">
        <v>665313139000</v>
      </c>
      <c r="O207" s="6">
        <v>0</v>
      </c>
      <c r="P207" s="6">
        <v>0</v>
      </c>
      <c r="Q207" s="6">
        <v>0</v>
      </c>
      <c r="R207" s="6">
        <v>21120280000</v>
      </c>
      <c r="S207" s="6">
        <v>21773499000</v>
      </c>
      <c r="T207" s="6">
        <v>480047524000</v>
      </c>
      <c r="U207" s="6">
        <v>142371836000</v>
      </c>
      <c r="V207" s="6">
        <v>54527426465</v>
      </c>
      <c r="W207" s="6">
        <v>54527426465</v>
      </c>
      <c r="X207" s="6">
        <v>0</v>
      </c>
      <c r="Y207" s="6">
        <v>0</v>
      </c>
      <c r="Z207" s="6">
        <v>0</v>
      </c>
      <c r="AA207" s="6">
        <v>0</v>
      </c>
      <c r="AB207" s="6">
        <v>0</v>
      </c>
      <c r="AC207" s="6">
        <v>1097523847863</v>
      </c>
      <c r="AD207" s="6">
        <v>946880436431</v>
      </c>
      <c r="AE207" s="5">
        <v>372579271803</v>
      </c>
      <c r="AF207" s="6">
        <v>528657570462</v>
      </c>
      <c r="AG207" s="6">
        <v>0</v>
      </c>
      <c r="AH207" s="6">
        <v>0</v>
      </c>
      <c r="AI207" s="6">
        <v>45238509166</v>
      </c>
      <c r="AJ207" s="6">
        <v>405085000</v>
      </c>
      <c r="AK207" s="6">
        <v>146693411432</v>
      </c>
      <c r="AL207" s="6">
        <v>0</v>
      </c>
      <c r="AM207" s="6">
        <v>49580170984</v>
      </c>
      <c r="AN207" s="6">
        <v>32964640218</v>
      </c>
      <c r="AO207" s="6">
        <v>62581374630</v>
      </c>
      <c r="AP207" s="6">
        <v>1142225600</v>
      </c>
      <c r="AQ207" s="6">
        <v>425000000</v>
      </c>
      <c r="AR207" s="6">
        <v>2000000000</v>
      </c>
      <c r="AS207" s="6">
        <v>2000000000</v>
      </c>
      <c r="AT207" s="6">
        <v>1950000000</v>
      </c>
      <c r="AU207" s="6">
        <v>0</v>
      </c>
      <c r="AV207" s="6">
        <v>1950000000</v>
      </c>
      <c r="AW207" s="127">
        <v>12000000000</v>
      </c>
      <c r="AX207" s="127">
        <v>12000000000</v>
      </c>
      <c r="AY207" s="127">
        <v>0</v>
      </c>
      <c r="AZ207" s="127">
        <v>0</v>
      </c>
      <c r="BA207" s="127">
        <v>0</v>
      </c>
      <c r="BB207" s="127">
        <v>0</v>
      </c>
      <c r="BC207" s="127">
        <v>0</v>
      </c>
      <c r="BD207" s="127">
        <v>2000000000</v>
      </c>
      <c r="BE207" s="127">
        <v>0</v>
      </c>
      <c r="BF207" s="127">
        <v>2000000000</v>
      </c>
      <c r="BG207" s="127">
        <v>0</v>
      </c>
      <c r="BH207" s="127">
        <v>0</v>
      </c>
      <c r="BI207" s="127">
        <v>0</v>
      </c>
      <c r="BJ207" s="128">
        <v>-10000000000</v>
      </c>
      <c r="BK207" s="128">
        <v>10000000000</v>
      </c>
      <c r="BL207" s="87">
        <v>0</v>
      </c>
      <c r="BM207" s="47">
        <v>1</v>
      </c>
      <c r="BN207" s="48">
        <v>0</v>
      </c>
      <c r="BO207" s="49"/>
      <c r="BP207" s="39">
        <v>1</v>
      </c>
    </row>
    <row r="208" spans="1:68" ht="15" customHeight="1" x14ac:dyDescent="0.25">
      <c r="B208" s="13" t="s">
        <v>560</v>
      </c>
      <c r="C208" s="14" t="s">
        <v>560</v>
      </c>
      <c r="D208" s="15" t="s">
        <v>561</v>
      </c>
      <c r="E208" s="16"/>
      <c r="F208" s="93"/>
      <c r="G208" s="115">
        <v>20928745561673.188</v>
      </c>
      <c r="H208" s="115">
        <v>2248444704467</v>
      </c>
      <c r="I208" s="115">
        <v>1177667076906</v>
      </c>
      <c r="J208" s="115">
        <v>573065140539</v>
      </c>
      <c r="K208" s="115">
        <v>64714119945</v>
      </c>
      <c r="L208" s="115">
        <v>432998367077</v>
      </c>
      <c r="M208" s="115">
        <v>18577613258685</v>
      </c>
      <c r="N208" s="115">
        <v>17343149548056</v>
      </c>
      <c r="O208" s="115">
        <v>0</v>
      </c>
      <c r="P208" s="115">
        <v>0</v>
      </c>
      <c r="Q208" s="115">
        <v>2279524537000</v>
      </c>
      <c r="R208" s="115">
        <v>105603830000</v>
      </c>
      <c r="S208" s="115">
        <v>423005775956</v>
      </c>
      <c r="T208" s="115">
        <v>10540323785100</v>
      </c>
      <c r="U208" s="115">
        <v>3994691620000</v>
      </c>
      <c r="V208" s="115">
        <v>1234463710629</v>
      </c>
      <c r="W208" s="115">
        <v>1234463710629</v>
      </c>
      <c r="X208" s="115">
        <v>0</v>
      </c>
      <c r="Y208" s="115">
        <v>102687598521.19</v>
      </c>
      <c r="Z208" s="115">
        <v>0</v>
      </c>
      <c r="AA208" s="115">
        <v>0</v>
      </c>
      <c r="AB208" s="115">
        <v>102687598521.19</v>
      </c>
      <c r="AC208" s="115">
        <v>20941520935957.188</v>
      </c>
      <c r="AD208" s="115">
        <v>14877601512663.92</v>
      </c>
      <c r="AE208" s="115">
        <v>8941216277389.4102</v>
      </c>
      <c r="AF208" s="115">
        <v>5324048074931.1699</v>
      </c>
      <c r="AG208" s="115">
        <v>30262281207</v>
      </c>
      <c r="AH208" s="115">
        <v>3616814070</v>
      </c>
      <c r="AI208" s="115">
        <v>554872879066.33997</v>
      </c>
      <c r="AJ208" s="115">
        <v>23585186000</v>
      </c>
      <c r="AK208" s="115">
        <v>2320178626290.5996</v>
      </c>
      <c r="AL208" s="115">
        <v>7544271200</v>
      </c>
      <c r="AM208" s="115">
        <v>420550431692.15997</v>
      </c>
      <c r="AN208" s="115">
        <v>643606483540.69995</v>
      </c>
      <c r="AO208" s="115">
        <v>1172585490395.7397</v>
      </c>
      <c r="AP208" s="115">
        <v>72448598564</v>
      </c>
      <c r="AQ208" s="115">
        <v>3443350898</v>
      </c>
      <c r="AR208" s="115">
        <v>107825083656</v>
      </c>
      <c r="AS208" s="115">
        <v>107825083656</v>
      </c>
      <c r="AT208" s="115">
        <v>3635915713346.6699</v>
      </c>
      <c r="AU208" s="115">
        <v>146289141243.66998</v>
      </c>
      <c r="AV208" s="115">
        <v>3489626572103</v>
      </c>
      <c r="AW208" s="115">
        <v>187691271690</v>
      </c>
      <c r="AX208" s="115">
        <v>183884050690</v>
      </c>
      <c r="AY208" s="115">
        <v>0</v>
      </c>
      <c r="AZ208" s="115">
        <v>0</v>
      </c>
      <c r="BA208" s="115">
        <v>0</v>
      </c>
      <c r="BB208" s="115">
        <v>3807221000</v>
      </c>
      <c r="BC208" s="115">
        <v>0</v>
      </c>
      <c r="BD208" s="115">
        <v>174915897406</v>
      </c>
      <c r="BE208" s="115">
        <v>0</v>
      </c>
      <c r="BF208" s="115">
        <v>23750000000</v>
      </c>
      <c r="BG208" s="115">
        <v>151165897406</v>
      </c>
      <c r="BH208" s="115">
        <v>0</v>
      </c>
      <c r="BI208" s="115">
        <v>0</v>
      </c>
      <c r="BJ208" s="88">
        <v>-12775374283.999756</v>
      </c>
      <c r="BK208" s="88">
        <v>12775374284</v>
      </c>
      <c r="BL208" s="88">
        <v>2.44140625E-4</v>
      </c>
      <c r="BM208" s="47">
        <v>13</v>
      </c>
      <c r="BN208" s="47">
        <v>0</v>
      </c>
      <c r="BO208" s="47"/>
    </row>
    <row r="209" spans="1:68" ht="15" customHeight="1" x14ac:dyDescent="0.25">
      <c r="B209" s="13" t="s">
        <v>562</v>
      </c>
      <c r="C209" s="14" t="s">
        <v>562</v>
      </c>
      <c r="D209" s="15" t="s">
        <v>563</v>
      </c>
      <c r="E209" s="16"/>
      <c r="F209" s="93"/>
      <c r="G209" s="115">
        <v>3993841320113</v>
      </c>
      <c r="H209" s="115">
        <v>1458232111748</v>
      </c>
      <c r="I209" s="115">
        <v>974315000000</v>
      </c>
      <c r="J209" s="115">
        <v>319319064183</v>
      </c>
      <c r="K209" s="115">
        <v>21099801565</v>
      </c>
      <c r="L209" s="115">
        <v>143498246000</v>
      </c>
      <c r="M209" s="115">
        <v>2535609208365</v>
      </c>
      <c r="N209" s="115">
        <v>2285840468000</v>
      </c>
      <c r="O209" s="115">
        <v>0</v>
      </c>
      <c r="P209" s="115">
        <v>0</v>
      </c>
      <c r="Q209" s="115">
        <v>0</v>
      </c>
      <c r="R209" s="115">
        <v>21120280000</v>
      </c>
      <c r="S209" s="115">
        <v>94043626000</v>
      </c>
      <c r="T209" s="115">
        <v>1664200715000</v>
      </c>
      <c r="U209" s="115">
        <v>506475847000</v>
      </c>
      <c r="V209" s="115">
        <v>249768740365</v>
      </c>
      <c r="W209" s="115">
        <v>249768740365</v>
      </c>
      <c r="X209" s="115">
        <v>0</v>
      </c>
      <c r="Y209" s="115">
        <v>0</v>
      </c>
      <c r="Z209" s="115">
        <v>0</v>
      </c>
      <c r="AA209" s="115">
        <v>0</v>
      </c>
      <c r="AB209" s="115">
        <v>0</v>
      </c>
      <c r="AC209" s="115">
        <v>3942841320113</v>
      </c>
      <c r="AD209" s="115">
        <v>3506578268172</v>
      </c>
      <c r="AE209" s="115">
        <v>1621421868562</v>
      </c>
      <c r="AF209" s="115">
        <v>1715364904361</v>
      </c>
      <c r="AG209" s="115">
        <v>10000000000</v>
      </c>
      <c r="AH209" s="115">
        <v>3493121125</v>
      </c>
      <c r="AI209" s="115">
        <v>155293278140</v>
      </c>
      <c r="AJ209" s="115">
        <v>1005095984</v>
      </c>
      <c r="AK209" s="115">
        <v>367843051941</v>
      </c>
      <c r="AL209" s="115">
        <v>0</v>
      </c>
      <c r="AM209" s="115">
        <v>122271374225</v>
      </c>
      <c r="AN209" s="115">
        <v>138445384163</v>
      </c>
      <c r="AO209" s="115">
        <v>89467254630</v>
      </c>
      <c r="AP209" s="115">
        <v>17094038923</v>
      </c>
      <c r="AQ209" s="115">
        <v>565000000</v>
      </c>
      <c r="AR209" s="115">
        <v>66470000000</v>
      </c>
      <c r="AS209" s="115">
        <v>66470000000</v>
      </c>
      <c r="AT209" s="115">
        <v>1950000000</v>
      </c>
      <c r="AU209" s="115">
        <v>0</v>
      </c>
      <c r="AV209" s="115">
        <v>1950000000</v>
      </c>
      <c r="AW209" s="115">
        <v>38000000000</v>
      </c>
      <c r="AX209" s="115">
        <v>28000000000</v>
      </c>
      <c r="AY209" s="115">
        <v>0</v>
      </c>
      <c r="AZ209" s="115">
        <v>0</v>
      </c>
      <c r="BA209" s="115">
        <v>10000000000</v>
      </c>
      <c r="BB209" s="115">
        <v>0</v>
      </c>
      <c r="BC209" s="115">
        <v>0</v>
      </c>
      <c r="BD209" s="115">
        <v>89000000000</v>
      </c>
      <c r="BE209" s="115">
        <v>0</v>
      </c>
      <c r="BF209" s="115">
        <v>39000000000</v>
      </c>
      <c r="BG209" s="115">
        <v>50000000000</v>
      </c>
      <c r="BH209" s="115">
        <v>0</v>
      </c>
      <c r="BI209" s="115">
        <v>0</v>
      </c>
      <c r="BJ209" s="88">
        <v>51000000000</v>
      </c>
      <c r="BK209" s="88">
        <v>-51000000000</v>
      </c>
      <c r="BL209" s="88">
        <v>0</v>
      </c>
      <c r="BM209" s="47">
        <v>2</v>
      </c>
      <c r="BN209" s="47">
        <v>0</v>
      </c>
      <c r="BO209" s="47"/>
    </row>
    <row r="210" spans="1:68" ht="15" customHeight="1" x14ac:dyDescent="0.25">
      <c r="B210" s="13" t="s">
        <v>564</v>
      </c>
      <c r="C210" s="14" t="s">
        <v>564</v>
      </c>
      <c r="D210" s="15" t="s">
        <v>584</v>
      </c>
      <c r="E210" s="16"/>
      <c r="F210" s="93"/>
      <c r="G210" s="115">
        <v>24922586881786.188</v>
      </c>
      <c r="H210" s="115">
        <v>3706676816215</v>
      </c>
      <c r="I210" s="115">
        <v>2151982076906</v>
      </c>
      <c r="J210" s="115">
        <v>892384204722</v>
      </c>
      <c r="K210" s="115">
        <v>85813921510</v>
      </c>
      <c r="L210" s="115">
        <v>576496613077</v>
      </c>
      <c r="M210" s="115">
        <v>21113222467050</v>
      </c>
      <c r="N210" s="115">
        <v>19628990016056</v>
      </c>
      <c r="O210" s="115">
        <v>0</v>
      </c>
      <c r="P210" s="115">
        <v>0</v>
      </c>
      <c r="Q210" s="115">
        <v>2279524537000</v>
      </c>
      <c r="R210" s="115">
        <v>126724110000</v>
      </c>
      <c r="S210" s="115">
        <v>517049401956</v>
      </c>
      <c r="T210" s="115">
        <v>12204524500100</v>
      </c>
      <c r="U210" s="115">
        <v>4501167467000</v>
      </c>
      <c r="V210" s="115">
        <v>1484232450994</v>
      </c>
      <c r="W210" s="115">
        <v>1484232450994</v>
      </c>
      <c r="X210" s="115">
        <v>0</v>
      </c>
      <c r="Y210" s="115">
        <v>102687598521.19</v>
      </c>
      <c r="Z210" s="115">
        <v>0</v>
      </c>
      <c r="AA210" s="115">
        <v>0</v>
      </c>
      <c r="AB210" s="115">
        <v>102687598521.19</v>
      </c>
      <c r="AC210" s="115">
        <v>24884362256070.188</v>
      </c>
      <c r="AD210" s="115">
        <v>18384179780835.922</v>
      </c>
      <c r="AE210" s="115">
        <v>10562638145951.41</v>
      </c>
      <c r="AF210" s="115">
        <v>7039412979292.1699</v>
      </c>
      <c r="AG210" s="115">
        <v>40262281207</v>
      </c>
      <c r="AH210" s="115">
        <v>7109935195</v>
      </c>
      <c r="AI210" s="115">
        <v>710166157206.33997</v>
      </c>
      <c r="AJ210" s="115">
        <v>24590281984</v>
      </c>
      <c r="AK210" s="115">
        <v>2688021678231.5996</v>
      </c>
      <c r="AL210" s="115">
        <v>7544271200</v>
      </c>
      <c r="AM210" s="115">
        <v>542821805917.15997</v>
      </c>
      <c r="AN210" s="115">
        <v>782051867703.69995</v>
      </c>
      <c r="AO210" s="115">
        <v>1262052745025.7397</v>
      </c>
      <c r="AP210" s="115">
        <v>89542637487</v>
      </c>
      <c r="AQ210" s="115">
        <v>4008350898</v>
      </c>
      <c r="AR210" s="115">
        <v>174295083656</v>
      </c>
      <c r="AS210" s="115">
        <v>174295083656</v>
      </c>
      <c r="AT210" s="115">
        <v>3637865713346.6699</v>
      </c>
      <c r="AU210" s="115">
        <v>146289141243.66998</v>
      </c>
      <c r="AV210" s="115">
        <v>3491576572103</v>
      </c>
      <c r="AW210" s="115">
        <v>225691271690</v>
      </c>
      <c r="AX210" s="115">
        <v>211884050690</v>
      </c>
      <c r="AY210" s="115">
        <v>0</v>
      </c>
      <c r="AZ210" s="115">
        <v>0</v>
      </c>
      <c r="BA210" s="115">
        <v>10000000000</v>
      </c>
      <c r="BB210" s="115">
        <v>3807221000</v>
      </c>
      <c r="BC210" s="115">
        <v>0</v>
      </c>
      <c r="BD210" s="115">
        <v>263915897406</v>
      </c>
      <c r="BE210" s="115">
        <v>0</v>
      </c>
      <c r="BF210" s="115">
        <v>62750000000</v>
      </c>
      <c r="BG210" s="115">
        <v>201165897406</v>
      </c>
      <c r="BH210" s="115">
        <v>0</v>
      </c>
      <c r="BI210" s="115">
        <v>0</v>
      </c>
      <c r="BJ210" s="88">
        <v>38224625716.000244</v>
      </c>
      <c r="BK210" s="88">
        <v>-38224625716</v>
      </c>
      <c r="BL210" s="88">
        <v>2.44140625E-4</v>
      </c>
      <c r="BM210" s="47">
        <v>15</v>
      </c>
      <c r="BN210" s="47">
        <v>0</v>
      </c>
      <c r="BO210" s="47"/>
    </row>
    <row r="211" spans="1:68" ht="15" customHeight="1" x14ac:dyDescent="0.25">
      <c r="B211" s="13" t="s">
        <v>566</v>
      </c>
      <c r="C211" s="14" t="s">
        <v>566</v>
      </c>
      <c r="D211" s="15" t="s">
        <v>585</v>
      </c>
      <c r="E211" s="16"/>
      <c r="F211" s="93"/>
      <c r="G211" s="115">
        <v>32480496599634.398</v>
      </c>
      <c r="H211" s="115">
        <v>7726729348328.21</v>
      </c>
      <c r="I211" s="115">
        <v>5073118974072</v>
      </c>
      <c r="J211" s="115">
        <v>1342506083642</v>
      </c>
      <c r="K211" s="115">
        <v>401962862884.20996</v>
      </c>
      <c r="L211" s="115">
        <v>909141427730</v>
      </c>
      <c r="M211" s="115">
        <v>24637288754050</v>
      </c>
      <c r="N211" s="115">
        <v>23118371630056</v>
      </c>
      <c r="O211" s="115">
        <v>0</v>
      </c>
      <c r="P211" s="115">
        <v>0</v>
      </c>
      <c r="Q211" s="115">
        <v>2279524537000</v>
      </c>
      <c r="R211" s="115">
        <v>126724110000</v>
      </c>
      <c r="S211" s="115">
        <v>702009522956</v>
      </c>
      <c r="T211" s="115">
        <v>14376850226100</v>
      </c>
      <c r="U211" s="115">
        <v>5633263234000</v>
      </c>
      <c r="V211" s="115">
        <v>1518917123994</v>
      </c>
      <c r="W211" s="115">
        <v>1484232450994</v>
      </c>
      <c r="X211" s="115">
        <v>34684673000</v>
      </c>
      <c r="Y211" s="115">
        <v>116478497256.19</v>
      </c>
      <c r="Z211" s="115">
        <v>13790898735</v>
      </c>
      <c r="AA211" s="115">
        <v>0</v>
      </c>
      <c r="AB211" s="115">
        <v>102687598521.19</v>
      </c>
      <c r="AC211" s="115">
        <v>32517271973918.398</v>
      </c>
      <c r="AD211" s="115">
        <v>23588146936749.672</v>
      </c>
      <c r="AE211" s="115">
        <v>13479325448367.41</v>
      </c>
      <c r="AF211" s="115">
        <v>8937267109077.8008</v>
      </c>
      <c r="AG211" s="115">
        <v>40262281207</v>
      </c>
      <c r="AH211" s="115">
        <v>7109935195</v>
      </c>
      <c r="AI211" s="115">
        <v>1096125018718.9598</v>
      </c>
      <c r="AJ211" s="115">
        <v>28057144183.5</v>
      </c>
      <c r="AK211" s="115">
        <v>3668218608364.7896</v>
      </c>
      <c r="AL211" s="115">
        <v>7544271200</v>
      </c>
      <c r="AM211" s="115">
        <v>709356450517.15991</v>
      </c>
      <c r="AN211" s="115">
        <v>904392624405.44995</v>
      </c>
      <c r="AO211" s="115">
        <v>1928598196817.1797</v>
      </c>
      <c r="AP211" s="115">
        <v>113475442327</v>
      </c>
      <c r="AQ211" s="115">
        <v>4851623098</v>
      </c>
      <c r="AR211" s="115">
        <v>216767583656</v>
      </c>
      <c r="AS211" s="115">
        <v>216767583656</v>
      </c>
      <c r="AT211" s="115">
        <v>5044138845147.9395</v>
      </c>
      <c r="AU211" s="115">
        <v>1551562273044.9399</v>
      </c>
      <c r="AV211" s="115">
        <v>3492576572103</v>
      </c>
      <c r="AW211" s="115">
        <v>300691271690</v>
      </c>
      <c r="AX211" s="115">
        <v>286884050690</v>
      </c>
      <c r="AY211" s="115">
        <v>0</v>
      </c>
      <c r="AZ211" s="115">
        <v>0</v>
      </c>
      <c r="BA211" s="115">
        <v>10000000000</v>
      </c>
      <c r="BB211" s="115">
        <v>3807221000</v>
      </c>
      <c r="BC211" s="115">
        <v>0</v>
      </c>
      <c r="BD211" s="115">
        <v>263915897406</v>
      </c>
      <c r="BE211" s="115">
        <v>0</v>
      </c>
      <c r="BF211" s="115">
        <v>62750000000</v>
      </c>
      <c r="BG211" s="115">
        <v>201165897406</v>
      </c>
      <c r="BH211" s="115">
        <v>0</v>
      </c>
      <c r="BI211" s="115">
        <v>0</v>
      </c>
      <c r="BJ211" s="88">
        <v>-36775374283.998779</v>
      </c>
      <c r="BK211" s="88">
        <v>36775374284</v>
      </c>
      <c r="BL211" s="88">
        <v>1.220703125E-3</v>
      </c>
      <c r="BM211" s="47">
        <v>16</v>
      </c>
      <c r="BN211" s="47">
        <v>0</v>
      </c>
      <c r="BO211" s="47"/>
    </row>
    <row r="212" spans="1:68" s="141" customFormat="1" ht="15" customHeight="1" x14ac:dyDescent="0.25">
      <c r="A212" s="141" t="s">
        <v>680</v>
      </c>
      <c r="B212" s="9" t="s">
        <v>536</v>
      </c>
      <c r="C212" s="10">
        <v>11</v>
      </c>
      <c r="D212" s="11" t="s">
        <v>162</v>
      </c>
      <c r="E212" s="1" t="s">
        <v>902</v>
      </c>
      <c r="F212" s="142">
        <v>45656</v>
      </c>
      <c r="G212" s="113">
        <v>81734364760824</v>
      </c>
      <c r="H212" s="113">
        <v>54187749526824</v>
      </c>
      <c r="I212" s="113">
        <v>48000000000000</v>
      </c>
      <c r="J212" s="147">
        <v>1449458173488</v>
      </c>
      <c r="K212" s="147">
        <v>774000000000</v>
      </c>
      <c r="L212" s="147">
        <v>3964291353336</v>
      </c>
      <c r="M212" s="147">
        <v>26137337366000</v>
      </c>
      <c r="N212" s="147">
        <v>26137337366000</v>
      </c>
      <c r="O212" s="147">
        <v>0</v>
      </c>
      <c r="P212" s="147">
        <v>0</v>
      </c>
      <c r="Q212" s="147">
        <v>0</v>
      </c>
      <c r="R212" s="147">
        <v>31797533000</v>
      </c>
      <c r="S212" s="147">
        <v>22351872489000</v>
      </c>
      <c r="T212" s="147">
        <v>382473193000</v>
      </c>
      <c r="U212" s="147">
        <v>3371194151000</v>
      </c>
      <c r="V212" s="147">
        <v>0</v>
      </c>
      <c r="W212" s="147">
        <v>0</v>
      </c>
      <c r="X212" s="147">
        <v>0</v>
      </c>
      <c r="Y212" s="147">
        <v>1409277868000</v>
      </c>
      <c r="Z212" s="147">
        <v>1409277868000</v>
      </c>
      <c r="AA212" s="147" t="s">
        <v>928</v>
      </c>
      <c r="AB212" s="147" t="s">
        <v>928</v>
      </c>
      <c r="AC212" s="147">
        <v>82663062617784</v>
      </c>
      <c r="AD212" s="147">
        <v>64956846181128</v>
      </c>
      <c r="AE212" s="2">
        <v>22316492000507</v>
      </c>
      <c r="AF212" s="147">
        <v>30367892521018</v>
      </c>
      <c r="AG212" s="147">
        <v>158000000000</v>
      </c>
      <c r="AH212" s="147">
        <v>5937791495540</v>
      </c>
      <c r="AI212" s="147">
        <v>2912497861652</v>
      </c>
      <c r="AJ212" s="147">
        <v>3264172302411</v>
      </c>
      <c r="AK212" s="147">
        <v>15288810704442</v>
      </c>
      <c r="AL212" s="147">
        <v>1011132077279</v>
      </c>
      <c r="AM212" s="147">
        <v>3787798547046</v>
      </c>
      <c r="AN212" s="147">
        <v>4411072180865</v>
      </c>
      <c r="AO212" s="147">
        <v>5892405789018</v>
      </c>
      <c r="AP212" s="147">
        <v>106472234926</v>
      </c>
      <c r="AQ212" s="147">
        <v>79929875308</v>
      </c>
      <c r="AR212" s="147">
        <v>2049506060694</v>
      </c>
      <c r="AS212" s="147">
        <v>2049506060694</v>
      </c>
      <c r="AT212" s="147">
        <v>367899671520</v>
      </c>
      <c r="AU212" s="147" t="s">
        <v>928</v>
      </c>
      <c r="AV212" s="147">
        <v>367899671520</v>
      </c>
      <c r="AW212" s="148">
        <v>9610526480390</v>
      </c>
      <c r="AX212" s="148">
        <v>5074526480390</v>
      </c>
      <c r="AY212" s="148">
        <v>0</v>
      </c>
      <c r="AZ212" s="148">
        <v>0</v>
      </c>
      <c r="BA212" s="148">
        <v>4536000000000</v>
      </c>
      <c r="BB212" s="148">
        <v>0</v>
      </c>
      <c r="BC212" s="148">
        <v>0</v>
      </c>
      <c r="BD212" s="148">
        <v>8681828623430</v>
      </c>
      <c r="BE212" s="148">
        <v>0</v>
      </c>
      <c r="BF212" s="148">
        <v>6700158000000</v>
      </c>
      <c r="BG212" s="148">
        <v>1981670623430</v>
      </c>
      <c r="BH212" s="148">
        <v>0</v>
      </c>
      <c r="BI212" s="148">
        <v>0</v>
      </c>
      <c r="BJ212" s="98">
        <v>-928697856960</v>
      </c>
      <c r="BK212" s="98">
        <v>928697856960</v>
      </c>
      <c r="BL212" s="85">
        <v>0</v>
      </c>
      <c r="BM212" s="143">
        <v>1</v>
      </c>
      <c r="BN212" s="144">
        <v>0</v>
      </c>
      <c r="BO212" s="145"/>
      <c r="BP212" s="146">
        <v>1</v>
      </c>
    </row>
    <row r="213" spans="1:68" s="141" customFormat="1" ht="15" customHeight="1" x14ac:dyDescent="0.25">
      <c r="A213" s="141" t="s">
        <v>681</v>
      </c>
      <c r="B213" s="9" t="s">
        <v>537</v>
      </c>
      <c r="C213" s="10">
        <v>12</v>
      </c>
      <c r="D213" s="66" t="s">
        <v>163</v>
      </c>
      <c r="E213" s="1" t="s">
        <v>922</v>
      </c>
      <c r="F213" s="142">
        <v>45657</v>
      </c>
      <c r="G213" s="113">
        <v>30998963018931</v>
      </c>
      <c r="H213" s="113">
        <v>19307785060631</v>
      </c>
      <c r="I213" s="113">
        <v>17500724356809</v>
      </c>
      <c r="J213" s="147">
        <v>864654997997</v>
      </c>
      <c r="K213" s="147">
        <v>410640579501</v>
      </c>
      <c r="L213" s="147">
        <v>531765126324</v>
      </c>
      <c r="M213" s="147">
        <v>11667983182300</v>
      </c>
      <c r="N213" s="147">
        <v>11667983182300</v>
      </c>
      <c r="O213" s="147">
        <v>0</v>
      </c>
      <c r="P213" s="147">
        <v>0</v>
      </c>
      <c r="Q213" s="147">
        <v>0</v>
      </c>
      <c r="R213" s="147">
        <v>0</v>
      </c>
      <c r="S213" s="147">
        <v>2503586756300</v>
      </c>
      <c r="T213" s="147">
        <v>4042633210000</v>
      </c>
      <c r="U213" s="147">
        <v>5121763216000</v>
      </c>
      <c r="V213" s="147">
        <v>0</v>
      </c>
      <c r="W213" s="147">
        <v>0</v>
      </c>
      <c r="X213" s="147">
        <v>0</v>
      </c>
      <c r="Y213" s="147">
        <v>23194776000</v>
      </c>
      <c r="Z213" s="147">
        <v>23194776000</v>
      </c>
      <c r="AA213" s="147">
        <v>0</v>
      </c>
      <c r="AB213" s="147">
        <v>0</v>
      </c>
      <c r="AC213" s="147">
        <v>31075544907122.992</v>
      </c>
      <c r="AD213" s="147">
        <v>20160050586717.004</v>
      </c>
      <c r="AE213" s="2">
        <v>9114143199596.7715</v>
      </c>
      <c r="AF213" s="147">
        <v>7568806949567.2324</v>
      </c>
      <c r="AG213" s="147">
        <v>0</v>
      </c>
      <c r="AH213" s="147">
        <v>161341421779</v>
      </c>
      <c r="AI213" s="147">
        <v>3281692265774</v>
      </c>
      <c r="AJ213" s="147">
        <v>34066750000</v>
      </c>
      <c r="AK213" s="147">
        <v>1769776812927.99</v>
      </c>
      <c r="AL213" s="147">
        <v>23895774005</v>
      </c>
      <c r="AM213" s="147">
        <v>813268419069.97998</v>
      </c>
      <c r="AN213" s="147">
        <v>299723784378.01001</v>
      </c>
      <c r="AO213" s="147">
        <v>480722788307</v>
      </c>
      <c r="AP213" s="147">
        <v>151840243168</v>
      </c>
      <c r="AQ213" s="147">
        <v>325804000</v>
      </c>
      <c r="AR213" s="147">
        <v>1154221541130</v>
      </c>
      <c r="AS213" s="147">
        <v>1154221541130</v>
      </c>
      <c r="AT213" s="147">
        <v>7991495966348</v>
      </c>
      <c r="AU213" s="147">
        <v>5451031805167</v>
      </c>
      <c r="AV213" s="147">
        <v>2540464161181</v>
      </c>
      <c r="AW213" s="148">
        <v>693387923336</v>
      </c>
      <c r="AX213" s="148">
        <v>693387923336</v>
      </c>
      <c r="AY213" s="148">
        <v>0</v>
      </c>
      <c r="AZ213" s="148">
        <v>0</v>
      </c>
      <c r="BA213" s="148">
        <v>0</v>
      </c>
      <c r="BB213" s="148">
        <v>0</v>
      </c>
      <c r="BC213" s="148">
        <v>0</v>
      </c>
      <c r="BD213" s="148">
        <v>616806035144</v>
      </c>
      <c r="BE213" s="148">
        <v>0</v>
      </c>
      <c r="BF213" s="148">
        <v>50000000000</v>
      </c>
      <c r="BG213" s="148">
        <v>566806035144</v>
      </c>
      <c r="BH213" s="148">
        <v>0</v>
      </c>
      <c r="BI213" s="148">
        <v>0</v>
      </c>
      <c r="BJ213" s="98">
        <v>-76581888191.992188</v>
      </c>
      <c r="BK213" s="98">
        <v>76581888192</v>
      </c>
      <c r="BL213" s="85">
        <v>7.8125E-3</v>
      </c>
      <c r="BM213" s="143">
        <v>1</v>
      </c>
      <c r="BN213" s="144">
        <v>0</v>
      </c>
      <c r="BO213" s="145"/>
      <c r="BP213" s="146">
        <v>1</v>
      </c>
    </row>
    <row r="214" spans="1:68" ht="15" customHeight="1" x14ac:dyDescent="0.25">
      <c r="A214" s="59" t="s">
        <v>164</v>
      </c>
      <c r="B214" s="3">
        <v>155</v>
      </c>
      <c r="C214" s="4">
        <v>1</v>
      </c>
      <c r="D214" s="8" t="s">
        <v>164</v>
      </c>
      <c r="E214" s="12" t="s">
        <v>918</v>
      </c>
      <c r="F214" s="92">
        <v>45650</v>
      </c>
      <c r="G214" s="6">
        <v>5925156775479</v>
      </c>
      <c r="H214" s="6">
        <v>2029176395682</v>
      </c>
      <c r="I214" s="114">
        <v>1316616837101</v>
      </c>
      <c r="J214" s="6">
        <v>579459042465</v>
      </c>
      <c r="K214" s="6">
        <v>112612499153</v>
      </c>
      <c r="L214" s="6">
        <v>20488016963</v>
      </c>
      <c r="M214" s="6">
        <v>3860980379797</v>
      </c>
      <c r="N214" s="6">
        <v>3494306301000</v>
      </c>
      <c r="O214" s="6">
        <v>0</v>
      </c>
      <c r="P214" s="6">
        <v>0</v>
      </c>
      <c r="Q214" s="6">
        <v>396180329000</v>
      </c>
      <c r="R214" s="6">
        <v>0</v>
      </c>
      <c r="S214" s="6">
        <v>490351540000</v>
      </c>
      <c r="T214" s="6">
        <v>2607774432000</v>
      </c>
      <c r="U214" s="6">
        <v>0</v>
      </c>
      <c r="V214" s="6">
        <v>366674078797</v>
      </c>
      <c r="W214" s="6">
        <v>366674078797</v>
      </c>
      <c r="X214" s="6">
        <v>0</v>
      </c>
      <c r="Y214" s="6">
        <v>35000000000</v>
      </c>
      <c r="Z214" s="6">
        <v>0</v>
      </c>
      <c r="AA214" s="6">
        <v>0</v>
      </c>
      <c r="AB214" s="6">
        <v>35000000000</v>
      </c>
      <c r="AC214" s="6">
        <v>6414981775479</v>
      </c>
      <c r="AD214" s="6">
        <v>4644825853187.4199</v>
      </c>
      <c r="AE214" s="5">
        <v>2569346441792.8799</v>
      </c>
      <c r="AF214" s="6">
        <v>1738975051116.51</v>
      </c>
      <c r="AG214" s="6">
        <v>0</v>
      </c>
      <c r="AH214" s="6">
        <v>3206670000</v>
      </c>
      <c r="AI214" s="6">
        <v>276216063178.03003</v>
      </c>
      <c r="AJ214" s="6">
        <v>57081627100</v>
      </c>
      <c r="AK214" s="6">
        <v>862025757163.58008</v>
      </c>
      <c r="AL214" s="6">
        <v>69816252752.419998</v>
      </c>
      <c r="AM214" s="6">
        <v>216950039112</v>
      </c>
      <c r="AN214" s="6">
        <v>237794060639</v>
      </c>
      <c r="AO214" s="6">
        <v>335105235660.16003</v>
      </c>
      <c r="AP214" s="6">
        <v>2360169000</v>
      </c>
      <c r="AQ214" s="6">
        <v>0</v>
      </c>
      <c r="AR214" s="6">
        <v>39962643914</v>
      </c>
      <c r="AS214" s="6">
        <v>39962643914</v>
      </c>
      <c r="AT214" s="6">
        <v>868167521214</v>
      </c>
      <c r="AU214" s="6">
        <v>138001353057</v>
      </c>
      <c r="AV214" s="6">
        <v>730166168157</v>
      </c>
      <c r="AW214" s="127">
        <v>500000000000</v>
      </c>
      <c r="AX214" s="127">
        <v>500000000000</v>
      </c>
      <c r="AY214" s="127">
        <v>0</v>
      </c>
      <c r="AZ214" s="127">
        <v>0</v>
      </c>
      <c r="BA214" s="127">
        <v>0</v>
      </c>
      <c r="BB214" s="127">
        <v>0</v>
      </c>
      <c r="BC214" s="127">
        <v>0</v>
      </c>
      <c r="BD214" s="127">
        <v>10175000000</v>
      </c>
      <c r="BE214" s="127">
        <v>0</v>
      </c>
      <c r="BF214" s="127">
        <v>10175000000</v>
      </c>
      <c r="BG214" s="127">
        <v>0</v>
      </c>
      <c r="BH214" s="127">
        <v>0</v>
      </c>
      <c r="BI214" s="127">
        <v>0</v>
      </c>
      <c r="BJ214" s="128">
        <v>-489825000000</v>
      </c>
      <c r="BK214" s="128">
        <v>489825000000</v>
      </c>
      <c r="BL214" s="87">
        <v>0</v>
      </c>
      <c r="BM214" s="47">
        <v>1</v>
      </c>
      <c r="BN214" s="48">
        <v>0</v>
      </c>
      <c r="BO214" s="49"/>
      <c r="BP214" s="39">
        <v>1</v>
      </c>
    </row>
    <row r="215" spans="1:68" ht="15" customHeight="1" x14ac:dyDescent="0.25">
      <c r="A215" s="59" t="s">
        <v>165</v>
      </c>
      <c r="B215" s="3">
        <v>156</v>
      </c>
      <c r="C215" s="4">
        <v>2</v>
      </c>
      <c r="D215" s="8" t="s">
        <v>165</v>
      </c>
      <c r="E215" s="12" t="s">
        <v>902</v>
      </c>
      <c r="F215" s="92">
        <v>45657.541666666664</v>
      </c>
      <c r="G215" s="6">
        <v>3465066875614</v>
      </c>
      <c r="H215" s="6">
        <v>952021711556</v>
      </c>
      <c r="I215" s="114">
        <v>741518755652</v>
      </c>
      <c r="J215" s="6">
        <v>194607048593</v>
      </c>
      <c r="K215" s="6">
        <v>1253070525</v>
      </c>
      <c r="L215" s="6">
        <v>14642836786</v>
      </c>
      <c r="M215" s="6">
        <v>2513045164058</v>
      </c>
      <c r="N215" s="6">
        <v>2335113284000</v>
      </c>
      <c r="O215" s="6">
        <v>0</v>
      </c>
      <c r="P215" s="6">
        <v>0</v>
      </c>
      <c r="Q215" s="6">
        <v>245021177000</v>
      </c>
      <c r="R215" s="6">
        <v>8244609000</v>
      </c>
      <c r="S215" s="6">
        <v>105826344000</v>
      </c>
      <c r="T215" s="6">
        <v>1321024978000</v>
      </c>
      <c r="U215" s="6">
        <v>654996176000</v>
      </c>
      <c r="V215" s="6">
        <v>177931880058</v>
      </c>
      <c r="W215" s="6">
        <v>171181880058</v>
      </c>
      <c r="X215" s="6">
        <v>6750000000</v>
      </c>
      <c r="Y215" s="6">
        <v>0</v>
      </c>
      <c r="Z215" s="6">
        <v>0</v>
      </c>
      <c r="AA215" s="6">
        <v>0</v>
      </c>
      <c r="AB215" s="6">
        <v>0</v>
      </c>
      <c r="AC215" s="6">
        <v>3465066875614</v>
      </c>
      <c r="AD215" s="6">
        <v>2597763043728</v>
      </c>
      <c r="AE215" s="5">
        <v>1507786175565</v>
      </c>
      <c r="AF215" s="6">
        <v>1054652368163</v>
      </c>
      <c r="AG215" s="6">
        <v>0</v>
      </c>
      <c r="AH215" s="6">
        <v>0</v>
      </c>
      <c r="AI215" s="6">
        <v>31104500000</v>
      </c>
      <c r="AJ215" s="6">
        <v>4220000000</v>
      </c>
      <c r="AK215" s="6">
        <v>326228674356</v>
      </c>
      <c r="AL215" s="6">
        <v>3269807140</v>
      </c>
      <c r="AM215" s="6">
        <v>102187963634</v>
      </c>
      <c r="AN215" s="6">
        <v>69198800935</v>
      </c>
      <c r="AO215" s="6">
        <v>137325579583</v>
      </c>
      <c r="AP215" s="6">
        <v>13361224900</v>
      </c>
      <c r="AQ215" s="6">
        <v>885298164</v>
      </c>
      <c r="AR215" s="6">
        <v>53772545881</v>
      </c>
      <c r="AS215" s="6">
        <v>53772545881</v>
      </c>
      <c r="AT215" s="6">
        <v>487302611649</v>
      </c>
      <c r="AU215" s="6">
        <v>62697901449</v>
      </c>
      <c r="AV215" s="6">
        <v>424604710200</v>
      </c>
      <c r="AW215" s="127">
        <v>0</v>
      </c>
      <c r="AX215" s="127">
        <v>0</v>
      </c>
      <c r="AY215" s="127">
        <v>0</v>
      </c>
      <c r="AZ215" s="127">
        <v>0</v>
      </c>
      <c r="BA215" s="127">
        <v>0</v>
      </c>
      <c r="BB215" s="127">
        <v>0</v>
      </c>
      <c r="BC215" s="127">
        <v>0</v>
      </c>
      <c r="BD215" s="127">
        <v>0</v>
      </c>
      <c r="BE215" s="127">
        <v>0</v>
      </c>
      <c r="BF215" s="127">
        <v>0</v>
      </c>
      <c r="BG215" s="127">
        <v>0</v>
      </c>
      <c r="BH215" s="127">
        <v>0</v>
      </c>
      <c r="BI215" s="127">
        <v>0</v>
      </c>
      <c r="BJ215" s="128">
        <v>0</v>
      </c>
      <c r="BK215" s="128">
        <v>0</v>
      </c>
      <c r="BL215" s="87">
        <v>0</v>
      </c>
      <c r="BM215" s="47">
        <v>1</v>
      </c>
      <c r="BN215" s="48">
        <v>0</v>
      </c>
      <c r="BO215" s="49"/>
      <c r="BP215" s="39">
        <v>1</v>
      </c>
    </row>
    <row r="216" spans="1:68" ht="15" customHeight="1" x14ac:dyDescent="0.25">
      <c r="A216" s="59" t="s">
        <v>166</v>
      </c>
      <c r="B216" s="3">
        <v>157</v>
      </c>
      <c r="C216" s="4">
        <v>3</v>
      </c>
      <c r="D216" s="8" t="s">
        <v>166</v>
      </c>
      <c r="E216" s="12" t="s">
        <v>892</v>
      </c>
      <c r="F216" s="92">
        <v>45657</v>
      </c>
      <c r="G216" s="6">
        <v>7636264014774</v>
      </c>
      <c r="H216" s="6">
        <v>4174388449881</v>
      </c>
      <c r="I216" s="114">
        <v>3679068431493</v>
      </c>
      <c r="J216" s="6">
        <v>465092018388</v>
      </c>
      <c r="K216" s="6">
        <v>10228000000</v>
      </c>
      <c r="L216" s="6">
        <v>20000000000</v>
      </c>
      <c r="M216" s="6">
        <v>3461875564893</v>
      </c>
      <c r="N216" s="6">
        <v>3023829113000</v>
      </c>
      <c r="O216" s="6">
        <v>0</v>
      </c>
      <c r="P216" s="6">
        <v>0</v>
      </c>
      <c r="Q216" s="6">
        <v>284967870000</v>
      </c>
      <c r="R216" s="6">
        <v>0</v>
      </c>
      <c r="S216" s="6">
        <v>613888265000</v>
      </c>
      <c r="T216" s="6">
        <v>1535073528000</v>
      </c>
      <c r="U216" s="6">
        <v>589899450000</v>
      </c>
      <c r="V216" s="6">
        <v>438046451893</v>
      </c>
      <c r="W216" s="6">
        <v>438046451893</v>
      </c>
      <c r="X216" s="6">
        <v>0</v>
      </c>
      <c r="Y216" s="6">
        <v>0</v>
      </c>
      <c r="Z216" s="6">
        <v>0</v>
      </c>
      <c r="AA216" s="6">
        <v>0</v>
      </c>
      <c r="AB216" s="6">
        <v>0</v>
      </c>
      <c r="AC216" s="6">
        <v>8471083818174</v>
      </c>
      <c r="AD216" s="6">
        <v>6009222369112</v>
      </c>
      <c r="AE216" s="5">
        <v>3499492840052</v>
      </c>
      <c r="AF216" s="6">
        <v>2304342603060</v>
      </c>
      <c r="AG216" s="6">
        <v>0</v>
      </c>
      <c r="AH216" s="6">
        <v>175218000</v>
      </c>
      <c r="AI216" s="6">
        <v>159913708000</v>
      </c>
      <c r="AJ216" s="6">
        <v>45298000000</v>
      </c>
      <c r="AK216" s="6">
        <v>1426023396436</v>
      </c>
      <c r="AL216" s="6">
        <v>112360029230</v>
      </c>
      <c r="AM216" s="6">
        <v>290954243987</v>
      </c>
      <c r="AN216" s="6">
        <v>323195995660</v>
      </c>
      <c r="AO216" s="6">
        <v>656610007384</v>
      </c>
      <c r="AP216" s="6">
        <v>39075054105</v>
      </c>
      <c r="AQ216" s="6">
        <v>3828066070</v>
      </c>
      <c r="AR216" s="6">
        <v>30491707626</v>
      </c>
      <c r="AS216" s="6">
        <v>30491707626</v>
      </c>
      <c r="AT216" s="6">
        <v>1005346345000</v>
      </c>
      <c r="AU216" s="6">
        <v>385448695000</v>
      </c>
      <c r="AV216" s="6">
        <v>619897650000</v>
      </c>
      <c r="AW216" s="127">
        <v>834819803400</v>
      </c>
      <c r="AX216" s="127">
        <v>834819803400</v>
      </c>
      <c r="AY216" s="127">
        <v>0</v>
      </c>
      <c r="AZ216" s="127">
        <v>0</v>
      </c>
      <c r="BA216" s="127">
        <v>0</v>
      </c>
      <c r="BB216" s="127">
        <v>0</v>
      </c>
      <c r="BC216" s="127">
        <v>0</v>
      </c>
      <c r="BD216" s="127">
        <v>0</v>
      </c>
      <c r="BE216" s="127">
        <v>0</v>
      </c>
      <c r="BF216" s="127">
        <v>0</v>
      </c>
      <c r="BG216" s="127">
        <v>0</v>
      </c>
      <c r="BH216" s="127">
        <v>0</v>
      </c>
      <c r="BI216" s="127">
        <v>0</v>
      </c>
      <c r="BJ216" s="128">
        <v>-834819803400</v>
      </c>
      <c r="BK216" s="128">
        <v>834819803400</v>
      </c>
      <c r="BL216" s="87">
        <v>0</v>
      </c>
      <c r="BM216" s="47">
        <v>1</v>
      </c>
      <c r="BN216" s="48">
        <v>0</v>
      </c>
      <c r="BO216" s="49"/>
      <c r="BP216" s="39">
        <v>1</v>
      </c>
    </row>
    <row r="217" spans="1:68" ht="15" customHeight="1" x14ac:dyDescent="0.25">
      <c r="A217" s="59" t="s">
        <v>167</v>
      </c>
      <c r="B217" s="3">
        <v>158</v>
      </c>
      <c r="C217" s="4">
        <v>4</v>
      </c>
      <c r="D217" s="8" t="s">
        <v>167</v>
      </c>
      <c r="E217" s="12" t="s">
        <v>902</v>
      </c>
      <c r="F217" s="92">
        <v>45657.496527777781</v>
      </c>
      <c r="G217" s="6">
        <v>10852090790037</v>
      </c>
      <c r="H217" s="6">
        <v>5145530165866</v>
      </c>
      <c r="I217" s="114">
        <v>3817688382057</v>
      </c>
      <c r="J217" s="6">
        <v>1114144878174</v>
      </c>
      <c r="K217" s="6">
        <v>81939611038</v>
      </c>
      <c r="L217" s="6">
        <v>131757294597</v>
      </c>
      <c r="M217" s="6">
        <v>5695539650625</v>
      </c>
      <c r="N217" s="6">
        <v>5062138343000</v>
      </c>
      <c r="O217" s="6">
        <v>0</v>
      </c>
      <c r="P217" s="6">
        <v>0</v>
      </c>
      <c r="Q217" s="6">
        <v>599108260000</v>
      </c>
      <c r="R217" s="6">
        <v>0</v>
      </c>
      <c r="S217" s="6">
        <v>540775711000</v>
      </c>
      <c r="T217" s="6">
        <v>2700082763000</v>
      </c>
      <c r="U217" s="6">
        <v>1222171609000</v>
      </c>
      <c r="V217" s="6">
        <v>633401307625</v>
      </c>
      <c r="W217" s="6">
        <v>633401307625</v>
      </c>
      <c r="X217" s="6">
        <v>0</v>
      </c>
      <c r="Y217" s="6">
        <v>11020973546</v>
      </c>
      <c r="Z217" s="6">
        <v>0</v>
      </c>
      <c r="AA217" s="6">
        <v>0</v>
      </c>
      <c r="AB217" s="6">
        <v>11020973546</v>
      </c>
      <c r="AC217" s="6">
        <v>11444340780022</v>
      </c>
      <c r="AD217" s="6">
        <v>7996657108791</v>
      </c>
      <c r="AE217" s="5">
        <v>3426327507156</v>
      </c>
      <c r="AF217" s="6">
        <v>4072547738267</v>
      </c>
      <c r="AG217" s="6">
        <v>0</v>
      </c>
      <c r="AH217" s="6">
        <v>0</v>
      </c>
      <c r="AI217" s="6">
        <v>487820993580</v>
      </c>
      <c r="AJ217" s="6">
        <v>9960869788</v>
      </c>
      <c r="AK217" s="6">
        <v>1559839337645</v>
      </c>
      <c r="AL217" s="6">
        <v>76675223225</v>
      </c>
      <c r="AM217" s="6">
        <v>519373091978</v>
      </c>
      <c r="AN217" s="6">
        <v>631637102729</v>
      </c>
      <c r="AO217" s="6">
        <v>264651576100</v>
      </c>
      <c r="AP217" s="6">
        <v>66029393570</v>
      </c>
      <c r="AQ217" s="6">
        <v>1472950043</v>
      </c>
      <c r="AR217" s="6">
        <v>100633181707</v>
      </c>
      <c r="AS217" s="6">
        <v>100633181707</v>
      </c>
      <c r="AT217" s="6">
        <v>1787211151879</v>
      </c>
      <c r="AU217" s="6">
        <v>230675143877</v>
      </c>
      <c r="AV217" s="6">
        <v>1556536008002</v>
      </c>
      <c r="AW217" s="127">
        <v>681417989985</v>
      </c>
      <c r="AX217" s="127">
        <v>681417989985</v>
      </c>
      <c r="AY217" s="127">
        <v>0</v>
      </c>
      <c r="AZ217" s="127">
        <v>0</v>
      </c>
      <c r="BA217" s="127">
        <v>0</v>
      </c>
      <c r="BB217" s="127">
        <v>0</v>
      </c>
      <c r="BC217" s="127">
        <v>0</v>
      </c>
      <c r="BD217" s="127">
        <v>89168000000</v>
      </c>
      <c r="BE217" s="127">
        <v>0</v>
      </c>
      <c r="BF217" s="127">
        <v>89168000000</v>
      </c>
      <c r="BG217" s="127">
        <v>0</v>
      </c>
      <c r="BH217" s="127">
        <v>0</v>
      </c>
      <c r="BI217" s="127">
        <v>0</v>
      </c>
      <c r="BJ217" s="128">
        <v>-592249989985</v>
      </c>
      <c r="BK217" s="128">
        <v>592249989985</v>
      </c>
      <c r="BL217" s="87">
        <v>0</v>
      </c>
      <c r="BM217" s="47">
        <v>1</v>
      </c>
      <c r="BN217" s="48">
        <v>0</v>
      </c>
      <c r="BO217" s="49"/>
      <c r="BP217" s="39">
        <v>1</v>
      </c>
    </row>
    <row r="218" spans="1:68" ht="15" customHeight="1" x14ac:dyDescent="0.25">
      <c r="A218" s="59" t="s">
        <v>168</v>
      </c>
      <c r="B218" s="3">
        <v>159</v>
      </c>
      <c r="C218" s="4">
        <v>5</v>
      </c>
      <c r="D218" s="8" t="s">
        <v>168</v>
      </c>
      <c r="E218" s="12" t="s">
        <v>892</v>
      </c>
      <c r="F218" s="92">
        <v>45657.875</v>
      </c>
      <c r="G218" s="6">
        <v>2530497954569</v>
      </c>
      <c r="H218" s="6">
        <v>366846626559</v>
      </c>
      <c r="I218" s="114">
        <v>140445964600</v>
      </c>
      <c r="J218" s="6">
        <v>217045005051</v>
      </c>
      <c r="K218" s="6">
        <v>4306372939</v>
      </c>
      <c r="L218" s="6">
        <v>5049283969</v>
      </c>
      <c r="M218" s="6">
        <v>2163651328010</v>
      </c>
      <c r="N218" s="6">
        <v>2045080271000</v>
      </c>
      <c r="O218" s="6">
        <v>0</v>
      </c>
      <c r="P218" s="6">
        <v>0</v>
      </c>
      <c r="Q218" s="6">
        <v>269280793000</v>
      </c>
      <c r="R218" s="6">
        <v>16046023000</v>
      </c>
      <c r="S218" s="6">
        <v>57105730000</v>
      </c>
      <c r="T218" s="6">
        <v>1216887243000</v>
      </c>
      <c r="U218" s="6">
        <v>485760482000</v>
      </c>
      <c r="V218" s="6">
        <v>118571057010</v>
      </c>
      <c r="W218" s="6">
        <v>118571057010</v>
      </c>
      <c r="X218" s="6">
        <v>0</v>
      </c>
      <c r="Y218" s="6">
        <v>0</v>
      </c>
      <c r="Z218" s="6">
        <v>0</v>
      </c>
      <c r="AA218" s="6">
        <v>0</v>
      </c>
      <c r="AB218" s="6">
        <v>0</v>
      </c>
      <c r="AC218" s="6">
        <v>2613997954569</v>
      </c>
      <c r="AD218" s="6">
        <v>1962152622978</v>
      </c>
      <c r="AE218" s="5">
        <v>1218154128066</v>
      </c>
      <c r="AF218" s="6">
        <v>646616694912</v>
      </c>
      <c r="AG218" s="6">
        <v>0</v>
      </c>
      <c r="AH218" s="6">
        <v>0</v>
      </c>
      <c r="AI218" s="6">
        <v>92381800000</v>
      </c>
      <c r="AJ218" s="6">
        <v>5000000000</v>
      </c>
      <c r="AK218" s="6">
        <v>152077180641</v>
      </c>
      <c r="AL218" s="6">
        <v>6850000000</v>
      </c>
      <c r="AM218" s="6">
        <v>68205762530</v>
      </c>
      <c r="AN218" s="6">
        <v>28661047461</v>
      </c>
      <c r="AO218" s="6">
        <v>39025075650</v>
      </c>
      <c r="AP218" s="6">
        <v>9327795000</v>
      </c>
      <c r="AQ218" s="6">
        <v>7500000</v>
      </c>
      <c r="AR218" s="6">
        <v>20000000000</v>
      </c>
      <c r="AS218" s="6">
        <v>20000000000</v>
      </c>
      <c r="AT218" s="6">
        <v>479768150950</v>
      </c>
      <c r="AU218" s="6">
        <v>10000000000</v>
      </c>
      <c r="AV218" s="6">
        <v>469768150950</v>
      </c>
      <c r="AW218" s="127">
        <v>83500000000</v>
      </c>
      <c r="AX218" s="127">
        <v>13500000000</v>
      </c>
      <c r="AY218" s="127">
        <v>0</v>
      </c>
      <c r="AZ218" s="127">
        <v>0</v>
      </c>
      <c r="BA218" s="127">
        <v>70000000000</v>
      </c>
      <c r="BB218" s="127">
        <v>0</v>
      </c>
      <c r="BC218" s="127">
        <v>0</v>
      </c>
      <c r="BD218" s="127">
        <v>0</v>
      </c>
      <c r="BE218" s="127">
        <v>0</v>
      </c>
      <c r="BF218" s="127">
        <v>0</v>
      </c>
      <c r="BG218" s="127">
        <v>0</v>
      </c>
      <c r="BH218" s="127">
        <v>0</v>
      </c>
      <c r="BI218" s="127">
        <v>0</v>
      </c>
      <c r="BJ218" s="128">
        <v>-83500000000</v>
      </c>
      <c r="BK218" s="128">
        <v>83500000000</v>
      </c>
      <c r="BL218" s="87">
        <v>0</v>
      </c>
      <c r="BM218" s="47">
        <v>1</v>
      </c>
      <c r="BN218" s="48">
        <v>0</v>
      </c>
      <c r="BO218" s="49"/>
      <c r="BP218" s="39">
        <v>1</v>
      </c>
    </row>
    <row r="219" spans="1:68" ht="15" customHeight="1" x14ac:dyDescent="0.25">
      <c r="A219" s="59" t="s">
        <v>169</v>
      </c>
      <c r="B219" s="3">
        <v>160</v>
      </c>
      <c r="C219" s="4">
        <v>6</v>
      </c>
      <c r="D219" s="8" t="s">
        <v>169</v>
      </c>
      <c r="E219" s="12" t="s">
        <v>892</v>
      </c>
      <c r="F219" s="92">
        <v>45656.697222222225</v>
      </c>
      <c r="G219" s="6">
        <v>4822063870852</v>
      </c>
      <c r="H219" s="6">
        <v>1150790377354</v>
      </c>
      <c r="I219" s="114">
        <v>421687937078</v>
      </c>
      <c r="J219" s="6">
        <v>517050123682</v>
      </c>
      <c r="K219" s="6">
        <v>10000000000</v>
      </c>
      <c r="L219" s="6">
        <v>202052316594</v>
      </c>
      <c r="M219" s="6">
        <v>3671273493498</v>
      </c>
      <c r="N219" s="6">
        <v>3448786818000</v>
      </c>
      <c r="O219" s="6">
        <v>0</v>
      </c>
      <c r="P219" s="6">
        <v>0</v>
      </c>
      <c r="Q219" s="6">
        <v>443232501000</v>
      </c>
      <c r="R219" s="6">
        <v>14200362000</v>
      </c>
      <c r="S219" s="6">
        <v>119252508000</v>
      </c>
      <c r="T219" s="6">
        <v>1912715694000</v>
      </c>
      <c r="U219" s="6">
        <v>959385753000</v>
      </c>
      <c r="V219" s="6">
        <v>222486675498</v>
      </c>
      <c r="W219" s="6">
        <v>222486675498</v>
      </c>
      <c r="X219" s="6">
        <v>0</v>
      </c>
      <c r="Y219" s="6">
        <v>0</v>
      </c>
      <c r="Z219" s="6">
        <v>0</v>
      </c>
      <c r="AA219" s="6">
        <v>0</v>
      </c>
      <c r="AB219" s="6">
        <v>0</v>
      </c>
      <c r="AC219" s="6">
        <v>4867263870852</v>
      </c>
      <c r="AD219" s="6">
        <v>3731332419512.3794</v>
      </c>
      <c r="AE219" s="5">
        <v>1896044384331.5994</v>
      </c>
      <c r="AF219" s="6">
        <v>1605869495180.78</v>
      </c>
      <c r="AG219" s="6">
        <v>0</v>
      </c>
      <c r="AH219" s="6">
        <v>1076000000</v>
      </c>
      <c r="AI219" s="6">
        <v>223083040000</v>
      </c>
      <c r="AJ219" s="6">
        <v>5259500000</v>
      </c>
      <c r="AK219" s="6">
        <v>359614807767</v>
      </c>
      <c r="AL219" s="6">
        <v>22494626040</v>
      </c>
      <c r="AM219" s="6">
        <v>114217450533</v>
      </c>
      <c r="AN219" s="6">
        <v>64860270603</v>
      </c>
      <c r="AO219" s="6">
        <v>141589135591</v>
      </c>
      <c r="AP219" s="6">
        <v>16453325000</v>
      </c>
      <c r="AQ219" s="6">
        <v>0</v>
      </c>
      <c r="AR219" s="6">
        <v>47324013419.619904</v>
      </c>
      <c r="AS219" s="6">
        <v>47324013419.619904</v>
      </c>
      <c r="AT219" s="6">
        <v>728992630153</v>
      </c>
      <c r="AU219" s="6">
        <v>26328268653</v>
      </c>
      <c r="AV219" s="6">
        <v>702664361500</v>
      </c>
      <c r="AW219" s="127">
        <v>50000000000</v>
      </c>
      <c r="AX219" s="127">
        <v>50000000000</v>
      </c>
      <c r="AY219" s="127">
        <v>0</v>
      </c>
      <c r="AZ219" s="127">
        <v>0</v>
      </c>
      <c r="BA219" s="127">
        <v>0</v>
      </c>
      <c r="BB219" s="127">
        <v>0</v>
      </c>
      <c r="BC219" s="127">
        <v>0</v>
      </c>
      <c r="BD219" s="127">
        <v>4800000000</v>
      </c>
      <c r="BE219" s="127">
        <v>0</v>
      </c>
      <c r="BF219" s="127">
        <v>4800000000</v>
      </c>
      <c r="BG219" s="127">
        <v>0</v>
      </c>
      <c r="BH219" s="127">
        <v>0</v>
      </c>
      <c r="BI219" s="127">
        <v>0</v>
      </c>
      <c r="BJ219" s="128">
        <v>-45200000000</v>
      </c>
      <c r="BK219" s="128">
        <v>45200000000</v>
      </c>
      <c r="BL219" s="87">
        <v>0</v>
      </c>
      <c r="BM219" s="47">
        <v>1</v>
      </c>
      <c r="BN219" s="48">
        <v>0</v>
      </c>
      <c r="BO219" s="49"/>
      <c r="BP219" s="39">
        <v>1</v>
      </c>
    </row>
    <row r="220" spans="1:68" ht="15" customHeight="1" x14ac:dyDescent="0.25">
      <c r="A220" s="59" t="s">
        <v>170</v>
      </c>
      <c r="B220" s="3">
        <v>161</v>
      </c>
      <c r="C220" s="4">
        <v>7</v>
      </c>
      <c r="D220" s="8" t="s">
        <v>170</v>
      </c>
      <c r="E220" s="12" t="s">
        <v>897</v>
      </c>
      <c r="F220" s="92">
        <v>45649.70208333333</v>
      </c>
      <c r="G220" s="6">
        <v>4628091592372</v>
      </c>
      <c r="H220" s="6">
        <v>1067915168215</v>
      </c>
      <c r="I220" s="114">
        <v>587949082583</v>
      </c>
      <c r="J220" s="6">
        <v>455372410642</v>
      </c>
      <c r="K220" s="6">
        <v>15853360903</v>
      </c>
      <c r="L220" s="6">
        <v>8740314087</v>
      </c>
      <c r="M220" s="6">
        <v>3546737384157</v>
      </c>
      <c r="N220" s="6">
        <v>3286947759000</v>
      </c>
      <c r="O220" s="6">
        <v>0</v>
      </c>
      <c r="P220" s="6">
        <v>0</v>
      </c>
      <c r="Q220" s="6">
        <v>466991316000</v>
      </c>
      <c r="R220" s="6">
        <v>0</v>
      </c>
      <c r="S220" s="6">
        <v>102457863000</v>
      </c>
      <c r="T220" s="6">
        <v>1803300515000</v>
      </c>
      <c r="U220" s="6">
        <v>914198065000</v>
      </c>
      <c r="V220" s="6">
        <v>259789625157</v>
      </c>
      <c r="W220" s="6">
        <v>259789625157</v>
      </c>
      <c r="X220" s="6">
        <v>0</v>
      </c>
      <c r="Y220" s="6">
        <v>13439040000</v>
      </c>
      <c r="Z220" s="6">
        <v>13439040000</v>
      </c>
      <c r="AA220" s="6">
        <v>0</v>
      </c>
      <c r="AB220" s="6">
        <v>0</v>
      </c>
      <c r="AC220" s="6">
        <v>4728637373172</v>
      </c>
      <c r="AD220" s="6">
        <v>3372410263004</v>
      </c>
      <c r="AE220" s="5">
        <v>2080541333289</v>
      </c>
      <c r="AF220" s="6">
        <v>1171273028116</v>
      </c>
      <c r="AG220" s="6">
        <v>0</v>
      </c>
      <c r="AH220" s="6">
        <v>0</v>
      </c>
      <c r="AI220" s="6">
        <v>111205967599</v>
      </c>
      <c r="AJ220" s="6">
        <v>9389934000</v>
      </c>
      <c r="AK220" s="6">
        <v>399332697004</v>
      </c>
      <c r="AL220" s="6">
        <v>6850000000</v>
      </c>
      <c r="AM220" s="6">
        <v>107278475786</v>
      </c>
      <c r="AN220" s="6">
        <v>76750581318</v>
      </c>
      <c r="AO220" s="6">
        <v>206843389600</v>
      </c>
      <c r="AP220" s="6">
        <v>893536300</v>
      </c>
      <c r="AQ220" s="6">
        <v>716714000</v>
      </c>
      <c r="AR220" s="6">
        <v>235694286000</v>
      </c>
      <c r="AS220" s="6">
        <v>235694286000</v>
      </c>
      <c r="AT220" s="6">
        <v>721200127164</v>
      </c>
      <c r="AU220" s="6">
        <v>37051670264</v>
      </c>
      <c r="AV220" s="6">
        <v>684148456900</v>
      </c>
      <c r="AW220" s="127">
        <v>106545780800</v>
      </c>
      <c r="AX220" s="127">
        <v>106545780800</v>
      </c>
      <c r="AY220" s="127">
        <v>0</v>
      </c>
      <c r="AZ220" s="127">
        <v>0</v>
      </c>
      <c r="BA220" s="127">
        <v>0</v>
      </c>
      <c r="BB220" s="127">
        <v>0</v>
      </c>
      <c r="BC220" s="127">
        <v>0</v>
      </c>
      <c r="BD220" s="127">
        <v>6000000000</v>
      </c>
      <c r="BE220" s="127">
        <v>0</v>
      </c>
      <c r="BF220" s="127">
        <v>6000000000</v>
      </c>
      <c r="BG220" s="127">
        <v>0</v>
      </c>
      <c r="BH220" s="127">
        <v>0</v>
      </c>
      <c r="BI220" s="127">
        <v>0</v>
      </c>
      <c r="BJ220" s="128">
        <v>-100545780800</v>
      </c>
      <c r="BK220" s="128">
        <v>100545780800</v>
      </c>
      <c r="BL220" s="87">
        <v>0</v>
      </c>
      <c r="BM220" s="47">
        <v>1</v>
      </c>
      <c r="BN220" s="48">
        <v>0</v>
      </c>
      <c r="BO220" s="49"/>
      <c r="BP220" s="39">
        <v>1</v>
      </c>
    </row>
    <row r="221" spans="1:68" ht="15" customHeight="1" x14ac:dyDescent="0.25">
      <c r="A221" s="59" t="s">
        <v>171</v>
      </c>
      <c r="B221" s="3">
        <v>162</v>
      </c>
      <c r="C221" s="4">
        <v>8</v>
      </c>
      <c r="D221" s="8" t="s">
        <v>171</v>
      </c>
      <c r="E221" s="12" t="s">
        <v>902</v>
      </c>
      <c r="F221" s="92">
        <v>45656</v>
      </c>
      <c r="G221" s="6">
        <v>4908754980437</v>
      </c>
      <c r="H221" s="6">
        <v>700671796147</v>
      </c>
      <c r="I221" s="114">
        <v>314495819085</v>
      </c>
      <c r="J221" s="6">
        <v>371046512196</v>
      </c>
      <c r="K221" s="6">
        <v>7336469580</v>
      </c>
      <c r="L221" s="6">
        <v>7792995286</v>
      </c>
      <c r="M221" s="6">
        <v>4200891781694</v>
      </c>
      <c r="N221" s="6">
        <v>3974857960000</v>
      </c>
      <c r="O221" s="6">
        <v>0</v>
      </c>
      <c r="P221" s="6">
        <v>0</v>
      </c>
      <c r="Q221" s="6">
        <v>496307703000</v>
      </c>
      <c r="R221" s="6">
        <v>0</v>
      </c>
      <c r="S221" s="6">
        <v>273806508000</v>
      </c>
      <c r="T221" s="6">
        <v>2077669195000</v>
      </c>
      <c r="U221" s="6">
        <v>1127074554000</v>
      </c>
      <c r="V221" s="6">
        <v>226033821694</v>
      </c>
      <c r="W221" s="6">
        <v>226033821694</v>
      </c>
      <c r="X221" s="6">
        <v>0</v>
      </c>
      <c r="Y221" s="6">
        <v>7191402596</v>
      </c>
      <c r="Z221" s="6">
        <v>0</v>
      </c>
      <c r="AA221" s="6">
        <v>0</v>
      </c>
      <c r="AB221" s="6">
        <v>7191402596</v>
      </c>
      <c r="AC221" s="6">
        <v>5032571562691</v>
      </c>
      <c r="AD221" s="6">
        <v>3850661202359.9795</v>
      </c>
      <c r="AE221" s="5">
        <v>2322042403007.9995</v>
      </c>
      <c r="AF221" s="6">
        <v>1101661288008.98</v>
      </c>
      <c r="AG221" s="6">
        <v>0</v>
      </c>
      <c r="AH221" s="6">
        <v>66000000</v>
      </c>
      <c r="AI221" s="6">
        <v>411828511343</v>
      </c>
      <c r="AJ221" s="6">
        <v>15063000000</v>
      </c>
      <c r="AK221" s="6">
        <v>349055256005.0199</v>
      </c>
      <c r="AL221" s="6">
        <v>9319617600</v>
      </c>
      <c r="AM221" s="6">
        <v>111678311713</v>
      </c>
      <c r="AN221" s="6">
        <v>122369446643.0199</v>
      </c>
      <c r="AO221" s="6">
        <v>84741075083</v>
      </c>
      <c r="AP221" s="6">
        <v>18886717566</v>
      </c>
      <c r="AQ221" s="6">
        <v>2060087400</v>
      </c>
      <c r="AR221" s="6">
        <v>58808954335</v>
      </c>
      <c r="AS221" s="6">
        <v>58808954335</v>
      </c>
      <c r="AT221" s="6">
        <v>774046149991</v>
      </c>
      <c r="AU221" s="6">
        <v>33358426093</v>
      </c>
      <c r="AV221" s="6">
        <v>740687723898</v>
      </c>
      <c r="AW221" s="127">
        <v>130816582254</v>
      </c>
      <c r="AX221" s="127">
        <v>130816582254</v>
      </c>
      <c r="AY221" s="127">
        <v>0</v>
      </c>
      <c r="AZ221" s="127">
        <v>0</v>
      </c>
      <c r="BA221" s="127">
        <v>0</v>
      </c>
      <c r="BB221" s="127">
        <v>0</v>
      </c>
      <c r="BC221" s="127">
        <v>0</v>
      </c>
      <c r="BD221" s="127">
        <v>7000000000</v>
      </c>
      <c r="BE221" s="127">
        <v>0</v>
      </c>
      <c r="BF221" s="127">
        <v>7000000000</v>
      </c>
      <c r="BG221" s="127">
        <v>0</v>
      </c>
      <c r="BH221" s="127">
        <v>0</v>
      </c>
      <c r="BI221" s="127">
        <v>0</v>
      </c>
      <c r="BJ221" s="128">
        <v>-123816582254</v>
      </c>
      <c r="BK221" s="128">
        <v>123816582254</v>
      </c>
      <c r="BL221" s="87">
        <v>0</v>
      </c>
      <c r="BM221" s="47">
        <v>1</v>
      </c>
      <c r="BN221" s="48">
        <v>0</v>
      </c>
      <c r="BO221" s="49"/>
      <c r="BP221" s="39">
        <v>1</v>
      </c>
    </row>
    <row r="222" spans="1:68" ht="15" customHeight="1" x14ac:dyDescent="0.25">
      <c r="A222" s="59" t="s">
        <v>172</v>
      </c>
      <c r="B222" s="3">
        <v>163</v>
      </c>
      <c r="C222" s="4">
        <v>9</v>
      </c>
      <c r="D222" s="8" t="s">
        <v>172</v>
      </c>
      <c r="E222" s="12" t="s">
        <v>918</v>
      </c>
      <c r="F222" s="92">
        <v>45653.541666666664</v>
      </c>
      <c r="G222" s="6">
        <v>3685576337826</v>
      </c>
      <c r="H222" s="6">
        <v>801158947731</v>
      </c>
      <c r="I222" s="114">
        <v>329324538811</v>
      </c>
      <c r="J222" s="6">
        <v>443276386759</v>
      </c>
      <c r="K222" s="6">
        <v>13470551161</v>
      </c>
      <c r="L222" s="6">
        <v>15087471000</v>
      </c>
      <c r="M222" s="6">
        <v>2884417390095</v>
      </c>
      <c r="N222" s="6">
        <v>2684436838000</v>
      </c>
      <c r="O222" s="6">
        <v>0</v>
      </c>
      <c r="P222" s="6">
        <v>0</v>
      </c>
      <c r="Q222" s="6">
        <v>352520661000</v>
      </c>
      <c r="R222" s="6">
        <v>7115602000</v>
      </c>
      <c r="S222" s="6">
        <v>208205608000</v>
      </c>
      <c r="T222" s="6">
        <v>1519527010000</v>
      </c>
      <c r="U222" s="6">
        <v>597067957000</v>
      </c>
      <c r="V222" s="6">
        <v>199980552095</v>
      </c>
      <c r="W222" s="6">
        <v>199980552095</v>
      </c>
      <c r="X222" s="6">
        <v>0</v>
      </c>
      <c r="Y222" s="6">
        <v>0</v>
      </c>
      <c r="Z222" s="6">
        <v>0</v>
      </c>
      <c r="AA222" s="6">
        <v>0</v>
      </c>
      <c r="AB222" s="6">
        <v>0</v>
      </c>
      <c r="AC222" s="6">
        <v>3755576337826</v>
      </c>
      <c r="AD222" s="6">
        <v>2862970443360</v>
      </c>
      <c r="AE222" s="5">
        <v>1595148076878</v>
      </c>
      <c r="AF222" s="6">
        <v>1230622006690</v>
      </c>
      <c r="AG222" s="6">
        <v>0</v>
      </c>
      <c r="AH222" s="6">
        <v>0</v>
      </c>
      <c r="AI222" s="6">
        <v>33940359792</v>
      </c>
      <c r="AJ222" s="6">
        <v>3260000000</v>
      </c>
      <c r="AK222" s="6">
        <v>261304112996</v>
      </c>
      <c r="AL222" s="6">
        <v>6007995100</v>
      </c>
      <c r="AM222" s="6">
        <v>47398040766</v>
      </c>
      <c r="AN222" s="6">
        <v>136488251019</v>
      </c>
      <c r="AO222" s="6">
        <v>70993919811</v>
      </c>
      <c r="AP222" s="6">
        <v>410520000</v>
      </c>
      <c r="AQ222" s="6">
        <v>5386300</v>
      </c>
      <c r="AR222" s="6">
        <v>30000000000</v>
      </c>
      <c r="AS222" s="6">
        <v>30000000000</v>
      </c>
      <c r="AT222" s="6">
        <v>601301781470</v>
      </c>
      <c r="AU222" s="6">
        <v>34760094000</v>
      </c>
      <c r="AV222" s="6">
        <v>566541687470</v>
      </c>
      <c r="AW222" s="127">
        <v>70000000000</v>
      </c>
      <c r="AX222" s="127">
        <v>70000000000</v>
      </c>
      <c r="AY222" s="127">
        <v>0</v>
      </c>
      <c r="AZ222" s="127">
        <v>0</v>
      </c>
      <c r="BA222" s="127">
        <v>0</v>
      </c>
      <c r="BB222" s="127">
        <v>0</v>
      </c>
      <c r="BC222" s="127">
        <v>0</v>
      </c>
      <c r="BD222" s="127">
        <v>0</v>
      </c>
      <c r="BE222" s="127">
        <v>0</v>
      </c>
      <c r="BF222" s="127">
        <v>0</v>
      </c>
      <c r="BG222" s="127">
        <v>0</v>
      </c>
      <c r="BH222" s="127">
        <v>0</v>
      </c>
      <c r="BI222" s="127">
        <v>0</v>
      </c>
      <c r="BJ222" s="128">
        <v>-70000000000</v>
      </c>
      <c r="BK222" s="128">
        <v>70000000000</v>
      </c>
      <c r="BL222" s="87">
        <v>0</v>
      </c>
      <c r="BM222" s="47">
        <v>1</v>
      </c>
      <c r="BN222" s="48">
        <v>0</v>
      </c>
      <c r="BO222" s="49"/>
      <c r="BP222" s="39">
        <v>1</v>
      </c>
    </row>
    <row r="223" spans="1:68" ht="15" customHeight="1" x14ac:dyDescent="0.25">
      <c r="A223" s="59" t="s">
        <v>173</v>
      </c>
      <c r="B223" s="3">
        <v>164</v>
      </c>
      <c r="C223" s="4">
        <v>10</v>
      </c>
      <c r="D223" s="8" t="s">
        <v>173</v>
      </c>
      <c r="E223" s="12" t="s">
        <v>929</v>
      </c>
      <c r="F223" s="92">
        <v>45657</v>
      </c>
      <c r="G223" s="6">
        <v>5796837193782</v>
      </c>
      <c r="H223" s="6">
        <v>2093598013912</v>
      </c>
      <c r="I223" s="114">
        <v>1764341790450</v>
      </c>
      <c r="J223" s="6">
        <v>299012902472</v>
      </c>
      <c r="K223" s="6">
        <v>14195891565</v>
      </c>
      <c r="L223" s="6">
        <v>16047429425</v>
      </c>
      <c r="M223" s="6">
        <v>3617467868750</v>
      </c>
      <c r="N223" s="6">
        <v>3279311344000</v>
      </c>
      <c r="O223" s="6">
        <v>0</v>
      </c>
      <c r="P223" s="6">
        <v>0</v>
      </c>
      <c r="Q223" s="6">
        <v>358978734000</v>
      </c>
      <c r="R223" s="6">
        <v>7224672000</v>
      </c>
      <c r="S223" s="6">
        <v>513522911000</v>
      </c>
      <c r="T223" s="6">
        <v>1600832444000</v>
      </c>
      <c r="U223" s="6">
        <v>798752583000</v>
      </c>
      <c r="V223" s="6">
        <v>338156524750</v>
      </c>
      <c r="W223" s="6">
        <v>338156524750</v>
      </c>
      <c r="X223" s="6">
        <v>0</v>
      </c>
      <c r="Y223" s="6">
        <v>85771311120</v>
      </c>
      <c r="Z223" s="6">
        <v>0</v>
      </c>
      <c r="AA223" s="6">
        <v>0</v>
      </c>
      <c r="AB223" s="6">
        <v>85771311120</v>
      </c>
      <c r="AC223" s="6">
        <v>6048618879041</v>
      </c>
      <c r="AD223" s="6">
        <v>4618114765146</v>
      </c>
      <c r="AE223" s="5">
        <v>2019904427497</v>
      </c>
      <c r="AF223" s="6">
        <v>2023416114803</v>
      </c>
      <c r="AG223" s="6">
        <v>0</v>
      </c>
      <c r="AH223" s="6">
        <v>0</v>
      </c>
      <c r="AI223" s="6">
        <v>451066222846</v>
      </c>
      <c r="AJ223" s="6">
        <v>123728000000</v>
      </c>
      <c r="AK223" s="6">
        <v>689006903895</v>
      </c>
      <c r="AL223" s="6">
        <v>23486476988</v>
      </c>
      <c r="AM223" s="6">
        <v>171700163194</v>
      </c>
      <c r="AN223" s="6">
        <v>197479430300</v>
      </c>
      <c r="AO223" s="6">
        <v>295629641413</v>
      </c>
      <c r="AP223" s="6">
        <v>711192000</v>
      </c>
      <c r="AQ223" s="6">
        <v>0</v>
      </c>
      <c r="AR223" s="6">
        <v>30000000000</v>
      </c>
      <c r="AS223" s="6">
        <v>30000000000</v>
      </c>
      <c r="AT223" s="6">
        <v>711497210000</v>
      </c>
      <c r="AU223" s="6">
        <v>153854834000</v>
      </c>
      <c r="AV223" s="6">
        <v>557642376000</v>
      </c>
      <c r="AW223" s="127">
        <v>296781685259</v>
      </c>
      <c r="AX223" s="127">
        <v>296781685259</v>
      </c>
      <c r="AY223" s="127">
        <v>0</v>
      </c>
      <c r="AZ223" s="127">
        <v>0</v>
      </c>
      <c r="BA223" s="127">
        <v>0</v>
      </c>
      <c r="BB223" s="127">
        <v>0</v>
      </c>
      <c r="BC223" s="127">
        <v>0</v>
      </c>
      <c r="BD223" s="127">
        <v>45000000000</v>
      </c>
      <c r="BE223" s="127">
        <v>0</v>
      </c>
      <c r="BF223" s="127">
        <v>45000000000</v>
      </c>
      <c r="BG223" s="127">
        <v>0</v>
      </c>
      <c r="BH223" s="127">
        <v>0</v>
      </c>
      <c r="BI223" s="127">
        <v>0</v>
      </c>
      <c r="BJ223" s="128">
        <v>-251781685259</v>
      </c>
      <c r="BK223" s="128">
        <v>251781685259</v>
      </c>
      <c r="BL223" s="87">
        <v>0</v>
      </c>
      <c r="BM223" s="47">
        <v>1</v>
      </c>
      <c r="BN223" s="48">
        <v>0</v>
      </c>
      <c r="BO223" s="49"/>
      <c r="BP223" s="39">
        <v>1</v>
      </c>
    </row>
    <row r="224" spans="1:68" ht="15" customHeight="1" x14ac:dyDescent="0.25">
      <c r="A224" s="59" t="s">
        <v>174</v>
      </c>
      <c r="B224" s="3">
        <v>165</v>
      </c>
      <c r="C224" s="4">
        <v>11</v>
      </c>
      <c r="D224" s="8" t="s">
        <v>174</v>
      </c>
      <c r="E224" s="12" t="s">
        <v>904</v>
      </c>
      <c r="F224" s="92">
        <v>45657</v>
      </c>
      <c r="G224" s="6">
        <v>2818804666873</v>
      </c>
      <c r="H224" s="6">
        <v>445660316671</v>
      </c>
      <c r="I224" s="114">
        <v>212452542278</v>
      </c>
      <c r="J224" s="6">
        <v>37469307969</v>
      </c>
      <c r="K224" s="6">
        <v>7465542192</v>
      </c>
      <c r="L224" s="6">
        <v>188272924232</v>
      </c>
      <c r="M224" s="6">
        <v>2327987871318</v>
      </c>
      <c r="N224" s="6">
        <v>2217682949000</v>
      </c>
      <c r="O224" s="6">
        <v>0</v>
      </c>
      <c r="P224" s="6">
        <v>0</v>
      </c>
      <c r="Q224" s="6">
        <v>341151707000</v>
      </c>
      <c r="R224" s="6">
        <v>0</v>
      </c>
      <c r="S224" s="6">
        <v>85392935000</v>
      </c>
      <c r="T224" s="6">
        <v>1225696831000</v>
      </c>
      <c r="U224" s="6">
        <v>565441476000</v>
      </c>
      <c r="V224" s="6">
        <v>110304922318</v>
      </c>
      <c r="W224" s="6">
        <v>110304922318</v>
      </c>
      <c r="X224" s="6">
        <v>0</v>
      </c>
      <c r="Y224" s="6">
        <v>45156478884</v>
      </c>
      <c r="Z224" s="6">
        <v>0</v>
      </c>
      <c r="AA224" s="6">
        <v>0</v>
      </c>
      <c r="AB224" s="6">
        <v>45156478884</v>
      </c>
      <c r="AC224" s="6">
        <v>2844197735477</v>
      </c>
      <c r="AD224" s="6">
        <v>2190614175124</v>
      </c>
      <c r="AE224" s="5">
        <v>1385522463214</v>
      </c>
      <c r="AF224" s="6">
        <v>716378044660</v>
      </c>
      <c r="AG224" s="6">
        <v>0</v>
      </c>
      <c r="AH224" s="6">
        <v>0</v>
      </c>
      <c r="AI224" s="6">
        <v>82537982250</v>
      </c>
      <c r="AJ224" s="6">
        <v>6175685000</v>
      </c>
      <c r="AK224" s="6">
        <v>130923853353</v>
      </c>
      <c r="AL224" s="6">
        <v>0</v>
      </c>
      <c r="AM224" s="6">
        <v>46061504454</v>
      </c>
      <c r="AN224" s="6">
        <v>34696129750</v>
      </c>
      <c r="AO224" s="6">
        <v>30810398283</v>
      </c>
      <c r="AP224" s="6">
        <v>18901820866</v>
      </c>
      <c r="AQ224" s="6">
        <v>454000000</v>
      </c>
      <c r="AR224" s="6">
        <v>30000000000</v>
      </c>
      <c r="AS224" s="6">
        <v>30000000000</v>
      </c>
      <c r="AT224" s="6">
        <v>492659707000</v>
      </c>
      <c r="AU224" s="6">
        <v>14658000000</v>
      </c>
      <c r="AV224" s="6">
        <v>478001707000</v>
      </c>
      <c r="AW224" s="127">
        <v>25393068604</v>
      </c>
      <c r="AX224" s="127">
        <v>25393068604</v>
      </c>
      <c r="AY224" s="127">
        <v>0</v>
      </c>
      <c r="AZ224" s="127">
        <v>0</v>
      </c>
      <c r="BA224" s="127">
        <v>0</v>
      </c>
      <c r="BB224" s="127">
        <v>0</v>
      </c>
      <c r="BC224" s="127">
        <v>0</v>
      </c>
      <c r="BD224" s="127">
        <v>0</v>
      </c>
      <c r="BE224" s="127">
        <v>0</v>
      </c>
      <c r="BF224" s="127">
        <v>0</v>
      </c>
      <c r="BG224" s="127">
        <v>0</v>
      </c>
      <c r="BH224" s="127">
        <v>0</v>
      </c>
      <c r="BI224" s="127">
        <v>0</v>
      </c>
      <c r="BJ224" s="128">
        <v>-25393068604</v>
      </c>
      <c r="BK224" s="128">
        <v>25393068604</v>
      </c>
      <c r="BL224" s="87">
        <v>0</v>
      </c>
      <c r="BM224" s="47">
        <v>1</v>
      </c>
      <c r="BN224" s="48">
        <v>0</v>
      </c>
      <c r="BO224" s="49"/>
      <c r="BP224" s="39">
        <v>1</v>
      </c>
    </row>
    <row r="225" spans="1:68" ht="15" customHeight="1" x14ac:dyDescent="0.25">
      <c r="A225" s="59" t="s">
        <v>175</v>
      </c>
      <c r="B225" s="3">
        <v>166</v>
      </c>
      <c r="C225" s="4">
        <v>12</v>
      </c>
      <c r="D225" s="8" t="s">
        <v>175</v>
      </c>
      <c r="E225" s="12" t="s">
        <v>907</v>
      </c>
      <c r="F225" s="92">
        <v>45657.517361111109</v>
      </c>
      <c r="G225" s="6">
        <v>3072517287973.2798</v>
      </c>
      <c r="H225" s="6">
        <v>656194843617.27991</v>
      </c>
      <c r="I225" s="114">
        <v>255578303158</v>
      </c>
      <c r="J225" s="6">
        <v>380115009928.44</v>
      </c>
      <c r="K225" s="6">
        <v>9609821310</v>
      </c>
      <c r="L225" s="6">
        <v>10891709220.84</v>
      </c>
      <c r="M225" s="6">
        <v>2416322444356</v>
      </c>
      <c r="N225" s="6">
        <v>2274867854000</v>
      </c>
      <c r="O225" s="6">
        <v>0</v>
      </c>
      <c r="P225" s="6">
        <v>0</v>
      </c>
      <c r="Q225" s="6">
        <v>329095620000</v>
      </c>
      <c r="R225" s="6">
        <v>13663372000</v>
      </c>
      <c r="S225" s="6">
        <v>89596184000</v>
      </c>
      <c r="T225" s="6">
        <v>1250789429000</v>
      </c>
      <c r="U225" s="6">
        <v>591723249000</v>
      </c>
      <c r="V225" s="6">
        <v>141454590356</v>
      </c>
      <c r="W225" s="6">
        <v>141454590356</v>
      </c>
      <c r="X225" s="6">
        <v>0</v>
      </c>
      <c r="Y225" s="6">
        <v>0</v>
      </c>
      <c r="Z225" s="6">
        <v>0</v>
      </c>
      <c r="AA225" s="6">
        <v>0</v>
      </c>
      <c r="AB225" s="6">
        <v>0</v>
      </c>
      <c r="AC225" s="6">
        <v>3090517287973.2803</v>
      </c>
      <c r="AD225" s="6">
        <v>2365709296956.2803</v>
      </c>
      <c r="AE225" s="5">
        <v>1512917902321.28</v>
      </c>
      <c r="AF225" s="6">
        <v>799644586635</v>
      </c>
      <c r="AG225" s="6">
        <v>0</v>
      </c>
      <c r="AH225" s="6">
        <v>0</v>
      </c>
      <c r="AI225" s="6">
        <v>51886808000</v>
      </c>
      <c r="AJ225" s="6">
        <v>1260000000</v>
      </c>
      <c r="AK225" s="6">
        <v>224683741559</v>
      </c>
      <c r="AL225" s="6">
        <v>853000265</v>
      </c>
      <c r="AM225" s="6">
        <v>74186512761</v>
      </c>
      <c r="AN225" s="6">
        <v>55031405533</v>
      </c>
      <c r="AO225" s="6">
        <v>79616105000</v>
      </c>
      <c r="AP225" s="6">
        <v>14847863000</v>
      </c>
      <c r="AQ225" s="6">
        <v>148855000</v>
      </c>
      <c r="AR225" s="6">
        <v>10000000000</v>
      </c>
      <c r="AS225" s="6">
        <v>10000000000</v>
      </c>
      <c r="AT225" s="6">
        <v>490124249458</v>
      </c>
      <c r="AU225" s="6">
        <v>26289968358</v>
      </c>
      <c r="AV225" s="6">
        <v>463834281100</v>
      </c>
      <c r="AW225" s="127">
        <v>32875000000</v>
      </c>
      <c r="AX225" s="127">
        <v>32875000000</v>
      </c>
      <c r="AY225" s="127">
        <v>0</v>
      </c>
      <c r="AZ225" s="127">
        <v>0</v>
      </c>
      <c r="BA225" s="127">
        <v>0</v>
      </c>
      <c r="BB225" s="127">
        <v>0</v>
      </c>
      <c r="BC225" s="127">
        <v>0</v>
      </c>
      <c r="BD225" s="127">
        <v>14875000000</v>
      </c>
      <c r="BE225" s="127">
        <v>4875000000</v>
      </c>
      <c r="BF225" s="127">
        <v>10000000000</v>
      </c>
      <c r="BG225" s="127">
        <v>0</v>
      </c>
      <c r="BH225" s="127">
        <v>0</v>
      </c>
      <c r="BI225" s="127">
        <v>0</v>
      </c>
      <c r="BJ225" s="128">
        <v>-18000000000.000488</v>
      </c>
      <c r="BK225" s="128">
        <v>18000000000</v>
      </c>
      <c r="BL225" s="87">
        <v>-4.8828125E-4</v>
      </c>
      <c r="BM225" s="47">
        <v>1</v>
      </c>
      <c r="BN225" s="48">
        <v>0</v>
      </c>
      <c r="BO225" s="49"/>
      <c r="BP225" s="39">
        <v>1</v>
      </c>
    </row>
    <row r="226" spans="1:68" ht="15" customHeight="1" x14ac:dyDescent="0.25">
      <c r="A226" s="59" t="s">
        <v>176</v>
      </c>
      <c r="B226" s="3">
        <v>167</v>
      </c>
      <c r="C226" s="4">
        <v>13</v>
      </c>
      <c r="D226" s="8" t="s">
        <v>176</v>
      </c>
      <c r="E226" s="12" t="s">
        <v>922</v>
      </c>
      <c r="F226" s="92">
        <v>45657.472916666666</v>
      </c>
      <c r="G226" s="6">
        <v>1252696019629</v>
      </c>
      <c r="H226" s="6">
        <v>276241947419</v>
      </c>
      <c r="I226" s="114">
        <v>110349557960</v>
      </c>
      <c r="J226" s="6">
        <v>115465894080</v>
      </c>
      <c r="K226" s="6">
        <v>820000000</v>
      </c>
      <c r="L226" s="6">
        <v>49606495379</v>
      </c>
      <c r="M226" s="6">
        <v>976454072210</v>
      </c>
      <c r="N226" s="6">
        <v>932875052000</v>
      </c>
      <c r="O226" s="6">
        <v>0</v>
      </c>
      <c r="P226" s="6">
        <v>0</v>
      </c>
      <c r="Q226" s="6">
        <v>98830876000</v>
      </c>
      <c r="R226" s="6">
        <v>0</v>
      </c>
      <c r="S226" s="6">
        <v>60937516000</v>
      </c>
      <c r="T226" s="6">
        <v>574627152000</v>
      </c>
      <c r="U226" s="6">
        <v>198479508000</v>
      </c>
      <c r="V226" s="6">
        <v>43579020210</v>
      </c>
      <c r="W226" s="6">
        <v>43579020210</v>
      </c>
      <c r="X226" s="6">
        <v>0</v>
      </c>
      <c r="Y226" s="6">
        <v>0</v>
      </c>
      <c r="Z226" s="6">
        <v>0</v>
      </c>
      <c r="AA226" s="6">
        <v>0</v>
      </c>
      <c r="AB226" s="6">
        <v>0</v>
      </c>
      <c r="AC226" s="6">
        <v>1527346019629</v>
      </c>
      <c r="AD226" s="6">
        <v>1006756501115.47</v>
      </c>
      <c r="AE226" s="5">
        <v>538971484792.20001</v>
      </c>
      <c r="AF226" s="6">
        <v>416106759523.27002</v>
      </c>
      <c r="AG226" s="6">
        <v>27000000000</v>
      </c>
      <c r="AH226" s="6">
        <v>0</v>
      </c>
      <c r="AI226" s="6">
        <v>23089656800</v>
      </c>
      <c r="AJ226" s="6">
        <v>1588600000</v>
      </c>
      <c r="AK226" s="6">
        <v>283751633617.53003</v>
      </c>
      <c r="AL226" s="6">
        <v>990040000</v>
      </c>
      <c r="AM226" s="6">
        <v>36065737114</v>
      </c>
      <c r="AN226" s="6">
        <v>38717380918</v>
      </c>
      <c r="AO226" s="6">
        <v>207796743385.53</v>
      </c>
      <c r="AP226" s="6">
        <v>181732200</v>
      </c>
      <c r="AQ226" s="6">
        <v>0</v>
      </c>
      <c r="AR226" s="6">
        <v>50000000000</v>
      </c>
      <c r="AS226" s="6">
        <v>50000000000</v>
      </c>
      <c r="AT226" s="6">
        <v>186837884896</v>
      </c>
      <c r="AU226" s="6">
        <v>15275655796</v>
      </c>
      <c r="AV226" s="6">
        <v>171562229100</v>
      </c>
      <c r="AW226" s="127">
        <v>314650000000</v>
      </c>
      <c r="AX226" s="127">
        <v>14650000000</v>
      </c>
      <c r="AY226" s="127">
        <v>0</v>
      </c>
      <c r="AZ226" s="127">
        <v>0</v>
      </c>
      <c r="BA226" s="127">
        <v>300000000000</v>
      </c>
      <c r="BB226" s="127">
        <v>0</v>
      </c>
      <c r="BC226" s="127">
        <v>0</v>
      </c>
      <c r="BD226" s="127">
        <v>40000000000</v>
      </c>
      <c r="BE226" s="127">
        <v>0</v>
      </c>
      <c r="BF226" s="127">
        <v>0</v>
      </c>
      <c r="BG226" s="127">
        <v>40000000000</v>
      </c>
      <c r="BH226" s="127">
        <v>0</v>
      </c>
      <c r="BI226" s="127">
        <v>0</v>
      </c>
      <c r="BJ226" s="128">
        <v>-274650000000</v>
      </c>
      <c r="BK226" s="128">
        <v>274650000000</v>
      </c>
      <c r="BL226" s="87">
        <v>0</v>
      </c>
      <c r="BM226" s="47">
        <v>1</v>
      </c>
      <c r="BN226" s="48">
        <v>0</v>
      </c>
      <c r="BO226" s="49"/>
      <c r="BP226" s="39">
        <v>1</v>
      </c>
    </row>
    <row r="227" spans="1:68" ht="15" customHeight="1" x14ac:dyDescent="0.25">
      <c r="A227" s="59" t="s">
        <v>177</v>
      </c>
      <c r="B227" s="3">
        <v>168</v>
      </c>
      <c r="C227" s="4">
        <v>14</v>
      </c>
      <c r="D227" s="8" t="s">
        <v>177</v>
      </c>
      <c r="E227" s="12" t="s">
        <v>892</v>
      </c>
      <c r="F227" s="92">
        <v>45657</v>
      </c>
      <c r="G227" s="6">
        <v>2594958812455</v>
      </c>
      <c r="H227" s="6">
        <v>810785235813</v>
      </c>
      <c r="I227" s="114">
        <v>529091636852</v>
      </c>
      <c r="J227" s="6">
        <v>42794238233</v>
      </c>
      <c r="K227" s="6">
        <v>7635881071</v>
      </c>
      <c r="L227" s="6">
        <v>231263479657</v>
      </c>
      <c r="M227" s="6">
        <v>1784173576642</v>
      </c>
      <c r="N227" s="6">
        <v>1631945593000</v>
      </c>
      <c r="O227" s="6">
        <v>0</v>
      </c>
      <c r="P227" s="6">
        <v>0</v>
      </c>
      <c r="Q227" s="6">
        <v>194969905000</v>
      </c>
      <c r="R227" s="6">
        <v>0</v>
      </c>
      <c r="S227" s="6">
        <v>121949056000</v>
      </c>
      <c r="T227" s="6">
        <v>907038981000</v>
      </c>
      <c r="U227" s="6">
        <v>407987651000</v>
      </c>
      <c r="V227" s="6">
        <v>152227983642</v>
      </c>
      <c r="W227" s="6">
        <v>152227983642</v>
      </c>
      <c r="X227" s="6">
        <v>0</v>
      </c>
      <c r="Y227" s="6">
        <v>0</v>
      </c>
      <c r="Z227" s="6">
        <v>0</v>
      </c>
      <c r="AA227" s="6">
        <v>0</v>
      </c>
      <c r="AB227" s="6">
        <v>0</v>
      </c>
      <c r="AC227" s="6">
        <v>2628660765943</v>
      </c>
      <c r="AD227" s="6">
        <v>2102766240642</v>
      </c>
      <c r="AE227" s="5">
        <v>1086183424196</v>
      </c>
      <c r="AF227" s="6">
        <v>1003234696446</v>
      </c>
      <c r="AG227" s="6">
        <v>0</v>
      </c>
      <c r="AH227" s="6">
        <v>0</v>
      </c>
      <c r="AI227" s="6">
        <v>11788120000</v>
      </c>
      <c r="AJ227" s="6">
        <v>1560000000</v>
      </c>
      <c r="AK227" s="6">
        <v>140307541288</v>
      </c>
      <c r="AL227" s="6">
        <v>800000000</v>
      </c>
      <c r="AM227" s="6">
        <v>72682826003</v>
      </c>
      <c r="AN227" s="6">
        <v>24748552785</v>
      </c>
      <c r="AO227" s="6">
        <v>41706397500</v>
      </c>
      <c r="AP227" s="6">
        <v>369765000</v>
      </c>
      <c r="AQ227" s="6">
        <v>0</v>
      </c>
      <c r="AR227" s="6">
        <v>20105349175</v>
      </c>
      <c r="AS227" s="6">
        <v>20105349175</v>
      </c>
      <c r="AT227" s="6">
        <v>365481634838</v>
      </c>
      <c r="AU227" s="6">
        <v>56188535927</v>
      </c>
      <c r="AV227" s="6">
        <v>309293098911</v>
      </c>
      <c r="AW227" s="127">
        <v>41201953488</v>
      </c>
      <c r="AX227" s="127">
        <v>41201953488</v>
      </c>
      <c r="AY227" s="127">
        <v>0</v>
      </c>
      <c r="AZ227" s="127">
        <v>0</v>
      </c>
      <c r="BA227" s="127">
        <v>0</v>
      </c>
      <c r="BB227" s="127">
        <v>0</v>
      </c>
      <c r="BC227" s="127">
        <v>0</v>
      </c>
      <c r="BD227" s="127">
        <v>7500000000</v>
      </c>
      <c r="BE227" s="127">
        <v>0</v>
      </c>
      <c r="BF227" s="127">
        <v>7500000000</v>
      </c>
      <c r="BG227" s="127">
        <v>0</v>
      </c>
      <c r="BH227" s="127">
        <v>0</v>
      </c>
      <c r="BI227" s="127">
        <v>0</v>
      </c>
      <c r="BJ227" s="128">
        <v>-33701953488</v>
      </c>
      <c r="BK227" s="128">
        <v>33701953488</v>
      </c>
      <c r="BL227" s="87">
        <v>0</v>
      </c>
      <c r="BM227" s="47">
        <v>1</v>
      </c>
      <c r="BN227" s="48">
        <v>0</v>
      </c>
      <c r="BO227" s="49"/>
      <c r="BP227" s="39">
        <v>1</v>
      </c>
    </row>
    <row r="228" spans="1:68" ht="15" customHeight="1" x14ac:dyDescent="0.25">
      <c r="A228" s="59" t="s">
        <v>178</v>
      </c>
      <c r="B228" s="3">
        <v>169</v>
      </c>
      <c r="C228" s="4">
        <v>15</v>
      </c>
      <c r="D228" s="8" t="s">
        <v>178</v>
      </c>
      <c r="E228" s="12" t="s">
        <v>897</v>
      </c>
      <c r="F228" s="92">
        <v>45657.689583333333</v>
      </c>
      <c r="G228" s="6">
        <v>2905848404250</v>
      </c>
      <c r="H228" s="6">
        <v>816345251790</v>
      </c>
      <c r="I228" s="114">
        <v>488136004574</v>
      </c>
      <c r="J228" s="6">
        <v>235107216865</v>
      </c>
      <c r="K228" s="6">
        <v>20071169400</v>
      </c>
      <c r="L228" s="6">
        <v>73030860951</v>
      </c>
      <c r="M228" s="6">
        <v>2075467902460</v>
      </c>
      <c r="N228" s="6">
        <v>1885947283000</v>
      </c>
      <c r="O228" s="6">
        <v>0</v>
      </c>
      <c r="P228" s="6">
        <v>0</v>
      </c>
      <c r="Q228" s="6">
        <v>285167343000</v>
      </c>
      <c r="R228" s="6">
        <v>0</v>
      </c>
      <c r="S228" s="6">
        <v>184485792000</v>
      </c>
      <c r="T228" s="6">
        <v>1380848245000</v>
      </c>
      <c r="U228" s="6">
        <v>35445903000</v>
      </c>
      <c r="V228" s="6">
        <v>189520619460</v>
      </c>
      <c r="W228" s="6">
        <v>189520619460</v>
      </c>
      <c r="X228" s="6">
        <v>0</v>
      </c>
      <c r="Y228" s="6">
        <v>14035250000</v>
      </c>
      <c r="Z228" s="6">
        <v>14035250000</v>
      </c>
      <c r="AA228" s="6">
        <v>0</v>
      </c>
      <c r="AB228" s="6">
        <v>0</v>
      </c>
      <c r="AC228" s="6">
        <v>3001530828804</v>
      </c>
      <c r="AD228" s="6">
        <v>2185316468226.6602</v>
      </c>
      <c r="AE228" s="5">
        <v>1353203374445.6101</v>
      </c>
      <c r="AF228" s="6">
        <v>738621231861.05005</v>
      </c>
      <c r="AG228" s="6">
        <v>0</v>
      </c>
      <c r="AH228" s="6">
        <v>0</v>
      </c>
      <c r="AI228" s="6">
        <v>91475861920</v>
      </c>
      <c r="AJ228" s="6">
        <v>2016000000</v>
      </c>
      <c r="AK228" s="6">
        <v>280719826620.33997</v>
      </c>
      <c r="AL228" s="6">
        <v>2000000000</v>
      </c>
      <c r="AM228" s="6">
        <v>51219458087</v>
      </c>
      <c r="AN228" s="6">
        <v>100629008963.59</v>
      </c>
      <c r="AO228" s="6">
        <v>124534159569.75</v>
      </c>
      <c r="AP228" s="6">
        <v>137200000</v>
      </c>
      <c r="AQ228" s="6">
        <v>2200000000</v>
      </c>
      <c r="AR228" s="6">
        <v>10000000000</v>
      </c>
      <c r="AS228" s="6">
        <v>10000000000</v>
      </c>
      <c r="AT228" s="6">
        <v>525494533957</v>
      </c>
      <c r="AU228" s="6">
        <v>25627021957</v>
      </c>
      <c r="AV228" s="6">
        <v>499867512000</v>
      </c>
      <c r="AW228" s="127">
        <v>100682424554</v>
      </c>
      <c r="AX228" s="127">
        <v>100682424554</v>
      </c>
      <c r="AY228" s="127">
        <v>0</v>
      </c>
      <c r="AZ228" s="127">
        <v>0</v>
      </c>
      <c r="BA228" s="127">
        <v>0</v>
      </c>
      <c r="BB228" s="127">
        <v>0</v>
      </c>
      <c r="BC228" s="127">
        <v>0</v>
      </c>
      <c r="BD228" s="127">
        <v>5000000000</v>
      </c>
      <c r="BE228" s="127">
        <v>0</v>
      </c>
      <c r="BF228" s="127">
        <v>5000000000</v>
      </c>
      <c r="BG228" s="127">
        <v>0</v>
      </c>
      <c r="BH228" s="127">
        <v>0</v>
      </c>
      <c r="BI228" s="127">
        <v>0</v>
      </c>
      <c r="BJ228" s="128">
        <v>-95682424554</v>
      </c>
      <c r="BK228" s="128">
        <v>95682424554</v>
      </c>
      <c r="BL228" s="87">
        <v>0</v>
      </c>
      <c r="BM228" s="47">
        <v>1</v>
      </c>
      <c r="BN228" s="48">
        <v>0</v>
      </c>
      <c r="BO228" s="49"/>
      <c r="BP228" s="39">
        <v>1</v>
      </c>
    </row>
    <row r="229" spans="1:68" ht="15" customHeight="1" x14ac:dyDescent="0.25">
      <c r="A229" s="59" t="s">
        <v>179</v>
      </c>
      <c r="B229" s="3">
        <v>170</v>
      </c>
      <c r="C229" s="4">
        <v>16</v>
      </c>
      <c r="D229" s="8" t="s">
        <v>179</v>
      </c>
      <c r="E229" s="12" t="s">
        <v>902</v>
      </c>
      <c r="F229" s="92">
        <v>45625.5</v>
      </c>
      <c r="G229" s="6">
        <v>4549299635326</v>
      </c>
      <c r="H229" s="6">
        <v>842296862064</v>
      </c>
      <c r="I229" s="114">
        <v>443656072547</v>
      </c>
      <c r="J229" s="6">
        <v>374145814583</v>
      </c>
      <c r="K229" s="6">
        <v>11202474953</v>
      </c>
      <c r="L229" s="6">
        <v>13292499981</v>
      </c>
      <c r="M229" s="6">
        <v>3699002773262</v>
      </c>
      <c r="N229" s="6">
        <v>3465734116000</v>
      </c>
      <c r="O229" s="6">
        <v>0</v>
      </c>
      <c r="P229" s="6">
        <v>0</v>
      </c>
      <c r="Q229" s="6">
        <v>454448431000</v>
      </c>
      <c r="R229" s="6">
        <v>0</v>
      </c>
      <c r="S229" s="6">
        <v>248597911000</v>
      </c>
      <c r="T229" s="6">
        <v>1910786931000</v>
      </c>
      <c r="U229" s="6">
        <v>851900843000</v>
      </c>
      <c r="V229" s="6">
        <v>233268657262</v>
      </c>
      <c r="W229" s="6">
        <v>233268657262</v>
      </c>
      <c r="X229" s="6">
        <v>0</v>
      </c>
      <c r="Y229" s="6">
        <v>8000000000</v>
      </c>
      <c r="Z229" s="6">
        <v>0</v>
      </c>
      <c r="AA229" s="6">
        <v>0</v>
      </c>
      <c r="AB229" s="6">
        <v>8000000000</v>
      </c>
      <c r="AC229" s="6">
        <v>4523211793087</v>
      </c>
      <c r="AD229" s="6">
        <v>3364996500084</v>
      </c>
      <c r="AE229" s="5">
        <v>1615610051541</v>
      </c>
      <c r="AF229" s="6">
        <v>1333117593142</v>
      </c>
      <c r="AG229" s="6">
        <v>0</v>
      </c>
      <c r="AH229" s="6">
        <v>0</v>
      </c>
      <c r="AI229" s="6">
        <v>400048855401</v>
      </c>
      <c r="AJ229" s="6">
        <v>16220000000</v>
      </c>
      <c r="AK229" s="6">
        <v>374395396480</v>
      </c>
      <c r="AL229" s="6">
        <v>5454146460</v>
      </c>
      <c r="AM229" s="6">
        <v>87307964227</v>
      </c>
      <c r="AN229" s="6">
        <v>110200483199</v>
      </c>
      <c r="AO229" s="6">
        <v>152240564735</v>
      </c>
      <c r="AP229" s="6">
        <v>18792237859</v>
      </c>
      <c r="AQ229" s="6">
        <v>400000000</v>
      </c>
      <c r="AR229" s="6">
        <v>50000000000</v>
      </c>
      <c r="AS229" s="6">
        <v>50000000000</v>
      </c>
      <c r="AT229" s="6">
        <v>733819896523</v>
      </c>
      <c r="AU229" s="6">
        <v>49800701755</v>
      </c>
      <c r="AV229" s="6">
        <v>684019194768</v>
      </c>
      <c r="AW229" s="127">
        <v>88584157761</v>
      </c>
      <c r="AX229" s="127">
        <v>88584157761</v>
      </c>
      <c r="AY229" s="127">
        <v>0</v>
      </c>
      <c r="AZ229" s="127">
        <v>0</v>
      </c>
      <c r="BA229" s="127">
        <v>0</v>
      </c>
      <c r="BB229" s="127">
        <v>0</v>
      </c>
      <c r="BC229" s="127">
        <v>0</v>
      </c>
      <c r="BD229" s="127">
        <v>114672000000</v>
      </c>
      <c r="BE229" s="127">
        <v>0</v>
      </c>
      <c r="BF229" s="127">
        <v>114672000000</v>
      </c>
      <c r="BG229" s="127">
        <v>0</v>
      </c>
      <c r="BH229" s="127">
        <v>0</v>
      </c>
      <c r="BI229" s="127">
        <v>0</v>
      </c>
      <c r="BJ229" s="128">
        <v>26087842239</v>
      </c>
      <c r="BK229" s="128">
        <v>-26087842239</v>
      </c>
      <c r="BL229" s="87">
        <v>0</v>
      </c>
      <c r="BM229" s="47">
        <v>1</v>
      </c>
      <c r="BN229" s="48">
        <v>0</v>
      </c>
      <c r="BO229" s="49"/>
      <c r="BP229" s="39">
        <v>1</v>
      </c>
    </row>
    <row r="230" spans="1:68" ht="15" customHeight="1" x14ac:dyDescent="0.25">
      <c r="A230" s="59" t="s">
        <v>180</v>
      </c>
      <c r="B230" s="3">
        <v>171</v>
      </c>
      <c r="C230" s="4">
        <v>17</v>
      </c>
      <c r="D230" s="8" t="s">
        <v>180</v>
      </c>
      <c r="E230" s="12" t="s">
        <v>917</v>
      </c>
      <c r="F230" s="92">
        <v>45653</v>
      </c>
      <c r="G230" s="6">
        <v>2934191214462</v>
      </c>
      <c r="H230" s="6">
        <v>691065244064</v>
      </c>
      <c r="I230" s="114">
        <v>335877042225</v>
      </c>
      <c r="J230" s="6">
        <v>335006946517</v>
      </c>
      <c r="K230" s="6">
        <v>13236555322</v>
      </c>
      <c r="L230" s="6">
        <v>6944700000</v>
      </c>
      <c r="M230" s="6">
        <v>2243125970398</v>
      </c>
      <c r="N230" s="6">
        <v>2121098454000</v>
      </c>
      <c r="O230" s="6">
        <v>0</v>
      </c>
      <c r="P230" s="6">
        <v>0</v>
      </c>
      <c r="Q230" s="6">
        <v>275579585000</v>
      </c>
      <c r="R230" s="6">
        <v>28695673000</v>
      </c>
      <c r="S230" s="6">
        <v>120782457000</v>
      </c>
      <c r="T230" s="6">
        <v>1174469109000</v>
      </c>
      <c r="U230" s="6">
        <v>521571630000</v>
      </c>
      <c r="V230" s="6">
        <v>122027516398</v>
      </c>
      <c r="W230" s="6">
        <v>122027516398</v>
      </c>
      <c r="X230" s="6">
        <v>0</v>
      </c>
      <c r="Y230" s="6">
        <v>0</v>
      </c>
      <c r="Z230" s="6">
        <v>0</v>
      </c>
      <c r="AA230" s="6">
        <v>0</v>
      </c>
      <c r="AB230" s="6">
        <v>0</v>
      </c>
      <c r="AC230" s="6">
        <v>2929691214462</v>
      </c>
      <c r="AD230" s="6">
        <v>2337269789758</v>
      </c>
      <c r="AE230" s="5">
        <v>1327455653342</v>
      </c>
      <c r="AF230" s="6">
        <v>950969807416</v>
      </c>
      <c r="AG230" s="6">
        <v>0</v>
      </c>
      <c r="AH230" s="6">
        <v>400000000</v>
      </c>
      <c r="AI230" s="6">
        <v>55599479000</v>
      </c>
      <c r="AJ230" s="6">
        <v>2844850000</v>
      </c>
      <c r="AK230" s="6">
        <v>124012408813</v>
      </c>
      <c r="AL230" s="6">
        <v>6982584900</v>
      </c>
      <c r="AM230" s="6">
        <v>54458830958</v>
      </c>
      <c r="AN230" s="6">
        <v>28548229359</v>
      </c>
      <c r="AO230" s="6">
        <v>29697158596</v>
      </c>
      <c r="AP230" s="6">
        <v>64105000</v>
      </c>
      <c r="AQ230" s="6">
        <v>4261500000</v>
      </c>
      <c r="AR230" s="6">
        <v>23588141491</v>
      </c>
      <c r="AS230" s="6">
        <v>23588141491</v>
      </c>
      <c r="AT230" s="6">
        <v>444820874400</v>
      </c>
      <c r="AU230" s="6">
        <v>35138866000</v>
      </c>
      <c r="AV230" s="6">
        <v>409682008400</v>
      </c>
      <c r="AW230" s="127">
        <v>0</v>
      </c>
      <c r="AX230" s="127">
        <v>0</v>
      </c>
      <c r="AY230" s="127">
        <v>0</v>
      </c>
      <c r="AZ230" s="127">
        <v>0</v>
      </c>
      <c r="BA230" s="127">
        <v>0</v>
      </c>
      <c r="BB230" s="127">
        <v>0</v>
      </c>
      <c r="BC230" s="127">
        <v>0</v>
      </c>
      <c r="BD230" s="127">
        <v>4500000000</v>
      </c>
      <c r="BE230" s="127">
        <v>0</v>
      </c>
      <c r="BF230" s="127">
        <v>4500000000</v>
      </c>
      <c r="BG230" s="127">
        <v>0</v>
      </c>
      <c r="BH230" s="127">
        <v>0</v>
      </c>
      <c r="BI230" s="127">
        <v>0</v>
      </c>
      <c r="BJ230" s="128">
        <v>4500000000</v>
      </c>
      <c r="BK230" s="128">
        <v>-4500000000</v>
      </c>
      <c r="BL230" s="87">
        <v>0</v>
      </c>
      <c r="BM230" s="47">
        <v>1</v>
      </c>
      <c r="BN230" s="48">
        <v>0</v>
      </c>
      <c r="BO230" s="49"/>
      <c r="BP230" s="39">
        <v>1</v>
      </c>
    </row>
    <row r="231" spans="1:68" ht="15" customHeight="1" x14ac:dyDescent="0.25">
      <c r="A231" s="59" t="s">
        <v>181</v>
      </c>
      <c r="B231" s="3">
        <v>172</v>
      </c>
      <c r="C231" s="4">
        <v>18</v>
      </c>
      <c r="D231" s="8" t="s">
        <v>181</v>
      </c>
      <c r="E231" s="12" t="s">
        <v>922</v>
      </c>
      <c r="F231" s="92">
        <v>45628.760416666664</v>
      </c>
      <c r="G231" s="6">
        <v>3432957118118</v>
      </c>
      <c r="H231" s="6">
        <v>483209585669</v>
      </c>
      <c r="I231" s="114">
        <v>183021446016</v>
      </c>
      <c r="J231" s="6">
        <v>262205050047</v>
      </c>
      <c r="K231" s="6">
        <v>28524687846</v>
      </c>
      <c r="L231" s="6">
        <v>9458401760</v>
      </c>
      <c r="M231" s="6">
        <v>2924316782449</v>
      </c>
      <c r="N231" s="6">
        <v>2770779581000</v>
      </c>
      <c r="O231" s="6">
        <v>0</v>
      </c>
      <c r="P231" s="6">
        <v>0</v>
      </c>
      <c r="Q231" s="6">
        <v>399560320000</v>
      </c>
      <c r="R231" s="6">
        <v>7133207000</v>
      </c>
      <c r="S231" s="6">
        <v>80346907000</v>
      </c>
      <c r="T231" s="6">
        <v>1586996636000</v>
      </c>
      <c r="U231" s="6">
        <v>696742511000</v>
      </c>
      <c r="V231" s="6">
        <v>153537201449</v>
      </c>
      <c r="W231" s="6">
        <v>153537201449</v>
      </c>
      <c r="X231" s="6">
        <v>0</v>
      </c>
      <c r="Y231" s="6">
        <v>25430750000</v>
      </c>
      <c r="Z231" s="6">
        <v>25430750000</v>
      </c>
      <c r="AA231" s="6">
        <v>0</v>
      </c>
      <c r="AB231" s="6">
        <v>0</v>
      </c>
      <c r="AC231" s="6">
        <v>3535419618118</v>
      </c>
      <c r="AD231" s="6">
        <v>2621385202425</v>
      </c>
      <c r="AE231" s="5">
        <v>1560854170227</v>
      </c>
      <c r="AF231" s="6">
        <v>911876571613</v>
      </c>
      <c r="AG231" s="6">
        <v>0</v>
      </c>
      <c r="AH231" s="6">
        <v>0</v>
      </c>
      <c r="AI231" s="6">
        <v>144754460585</v>
      </c>
      <c r="AJ231" s="6">
        <v>3900000000</v>
      </c>
      <c r="AK231" s="6">
        <v>213287703690</v>
      </c>
      <c r="AL231" s="6">
        <v>9776930000</v>
      </c>
      <c r="AM231" s="6">
        <v>93592411277</v>
      </c>
      <c r="AN231" s="6">
        <v>23668038913</v>
      </c>
      <c r="AO231" s="6">
        <v>79061472500</v>
      </c>
      <c r="AP231" s="6">
        <v>6874807000</v>
      </c>
      <c r="AQ231" s="6">
        <v>314044000</v>
      </c>
      <c r="AR231" s="6">
        <v>30000000000</v>
      </c>
      <c r="AS231" s="6">
        <v>30000000000</v>
      </c>
      <c r="AT231" s="6">
        <v>670746712003</v>
      </c>
      <c r="AU231" s="6">
        <v>18961292003</v>
      </c>
      <c r="AV231" s="6">
        <v>651785420000</v>
      </c>
      <c r="AW231" s="127">
        <v>108200000000</v>
      </c>
      <c r="AX231" s="127">
        <v>108200000000</v>
      </c>
      <c r="AY231" s="127">
        <v>0</v>
      </c>
      <c r="AZ231" s="127">
        <v>0</v>
      </c>
      <c r="BA231" s="127">
        <v>0</v>
      </c>
      <c r="BB231" s="127">
        <v>0</v>
      </c>
      <c r="BC231" s="127">
        <v>0</v>
      </c>
      <c r="BD231" s="127">
        <v>5737500000</v>
      </c>
      <c r="BE231" s="127">
        <v>0</v>
      </c>
      <c r="BF231" s="127">
        <v>5737500000</v>
      </c>
      <c r="BG231" s="127">
        <v>0</v>
      </c>
      <c r="BH231" s="127">
        <v>0</v>
      </c>
      <c r="BI231" s="127">
        <v>0</v>
      </c>
      <c r="BJ231" s="128">
        <v>-102462500000</v>
      </c>
      <c r="BK231" s="128">
        <v>102462500000</v>
      </c>
      <c r="BL231" s="87">
        <v>0</v>
      </c>
      <c r="BM231" s="47">
        <v>1</v>
      </c>
      <c r="BN231" s="48">
        <v>0</v>
      </c>
      <c r="BO231" s="49"/>
      <c r="BP231" s="39">
        <v>1</v>
      </c>
    </row>
    <row r="232" spans="1:68" ht="15" customHeight="1" x14ac:dyDescent="0.25">
      <c r="A232" s="59" t="s">
        <v>182</v>
      </c>
      <c r="B232" s="3">
        <v>173</v>
      </c>
      <c r="C232" s="4">
        <v>19</v>
      </c>
      <c r="D232" s="8" t="s">
        <v>182</v>
      </c>
      <c r="E232" s="12" t="s">
        <v>923</v>
      </c>
      <c r="F232" s="92">
        <v>45657.734722222223</v>
      </c>
      <c r="G232" s="6">
        <v>7494227311798</v>
      </c>
      <c r="H232" s="6">
        <v>4119022915821</v>
      </c>
      <c r="I232" s="114">
        <v>3379066179476</v>
      </c>
      <c r="J232" s="6">
        <v>650611920202</v>
      </c>
      <c r="K232" s="6">
        <v>21159611200</v>
      </c>
      <c r="L232" s="6">
        <v>68185204943</v>
      </c>
      <c r="M232" s="6">
        <v>3375204395977</v>
      </c>
      <c r="N232" s="6">
        <v>3028149874000</v>
      </c>
      <c r="O232" s="6">
        <v>0</v>
      </c>
      <c r="P232" s="6">
        <v>0</v>
      </c>
      <c r="Q232" s="6">
        <v>0</v>
      </c>
      <c r="R232" s="6">
        <v>0</v>
      </c>
      <c r="S232" s="6">
        <v>421140090000</v>
      </c>
      <c r="T232" s="6">
        <v>1858511513000</v>
      </c>
      <c r="U232" s="6">
        <v>748498271000</v>
      </c>
      <c r="V232" s="6">
        <v>347054521977</v>
      </c>
      <c r="W232" s="6">
        <v>347054521977</v>
      </c>
      <c r="X232" s="6">
        <v>0</v>
      </c>
      <c r="Y232" s="6">
        <v>0</v>
      </c>
      <c r="Z232" s="6">
        <v>0</v>
      </c>
      <c r="AA232" s="6">
        <v>0</v>
      </c>
      <c r="AB232" s="6">
        <v>0</v>
      </c>
      <c r="AC232" s="6">
        <v>7809391947889.9961</v>
      </c>
      <c r="AD232" s="6">
        <v>6954050144395.2969</v>
      </c>
      <c r="AE232" s="5">
        <v>2899008630139.1187</v>
      </c>
      <c r="AF232" s="6">
        <v>3797973014256.1787</v>
      </c>
      <c r="AG232" s="6">
        <v>0</v>
      </c>
      <c r="AH232" s="6">
        <v>0</v>
      </c>
      <c r="AI232" s="6">
        <v>211317700000</v>
      </c>
      <c r="AJ232" s="6">
        <v>45750800000</v>
      </c>
      <c r="AK232" s="6">
        <v>772009153163.84998</v>
      </c>
      <c r="AL232" s="6">
        <v>67355598289</v>
      </c>
      <c r="AM232" s="6">
        <v>341858817672.41998</v>
      </c>
      <c r="AN232" s="6">
        <v>200895750668.59003</v>
      </c>
      <c r="AO232" s="6">
        <v>113354116008.84</v>
      </c>
      <c r="AP232" s="6">
        <v>48107924385</v>
      </c>
      <c r="AQ232" s="6">
        <v>436946140</v>
      </c>
      <c r="AR232" s="6">
        <v>83332650330.850006</v>
      </c>
      <c r="AS232" s="6">
        <v>83332650330.850006</v>
      </c>
      <c r="AT232" s="6">
        <v>0</v>
      </c>
      <c r="AU232" s="6">
        <v>0</v>
      </c>
      <c r="AV232" s="6">
        <v>0</v>
      </c>
      <c r="AW232" s="127">
        <v>315164636092</v>
      </c>
      <c r="AX232" s="127">
        <v>315164636092</v>
      </c>
      <c r="AY232" s="127">
        <v>0</v>
      </c>
      <c r="AZ232" s="127">
        <v>0</v>
      </c>
      <c r="BA232" s="127">
        <v>0</v>
      </c>
      <c r="BB232" s="127">
        <v>0</v>
      </c>
      <c r="BC232" s="127">
        <v>0</v>
      </c>
      <c r="BD232" s="127">
        <v>0</v>
      </c>
      <c r="BE232" s="127">
        <v>0</v>
      </c>
      <c r="BF232" s="127">
        <v>0</v>
      </c>
      <c r="BG232" s="127">
        <v>0</v>
      </c>
      <c r="BH232" s="127">
        <v>0</v>
      </c>
      <c r="BI232" s="127">
        <v>0</v>
      </c>
      <c r="BJ232" s="128">
        <v>-315164636091.99609</v>
      </c>
      <c r="BK232" s="128">
        <v>315164636092</v>
      </c>
      <c r="BL232" s="87">
        <v>3.90625E-3</v>
      </c>
      <c r="BM232" s="47">
        <v>1</v>
      </c>
      <c r="BN232" s="48">
        <v>0</v>
      </c>
      <c r="BO232" s="49"/>
      <c r="BP232" s="39">
        <v>1</v>
      </c>
    </row>
    <row r="233" spans="1:68" ht="15" customHeight="1" x14ac:dyDescent="0.25">
      <c r="A233" s="59" t="s">
        <v>183</v>
      </c>
      <c r="B233" s="3">
        <v>174</v>
      </c>
      <c r="C233" s="4">
        <v>20</v>
      </c>
      <c r="D233" s="8" t="s">
        <v>183</v>
      </c>
      <c r="E233" s="12" t="s">
        <v>897</v>
      </c>
      <c r="F233" s="92">
        <v>45657.831944444442</v>
      </c>
      <c r="G233" s="6">
        <v>789461242287</v>
      </c>
      <c r="H233" s="6">
        <v>178778484877</v>
      </c>
      <c r="I233" s="114">
        <v>40280516402</v>
      </c>
      <c r="J233" s="6">
        <v>130693302968</v>
      </c>
      <c r="K233" s="6">
        <v>5500000000</v>
      </c>
      <c r="L233" s="6">
        <v>2304665507</v>
      </c>
      <c r="M233" s="6">
        <v>610682757410</v>
      </c>
      <c r="N233" s="6">
        <v>587459277000</v>
      </c>
      <c r="O233" s="6">
        <v>0</v>
      </c>
      <c r="P233" s="6">
        <v>0</v>
      </c>
      <c r="Q233" s="6">
        <v>18552134000</v>
      </c>
      <c r="R233" s="6">
        <v>7260689000</v>
      </c>
      <c r="S233" s="6">
        <v>59927477000</v>
      </c>
      <c r="T233" s="6">
        <v>405515260000</v>
      </c>
      <c r="U233" s="6">
        <v>96203717000</v>
      </c>
      <c r="V233" s="6">
        <v>23223480410</v>
      </c>
      <c r="W233" s="6">
        <v>23223480410</v>
      </c>
      <c r="X233" s="6">
        <v>0</v>
      </c>
      <c r="Y233" s="6">
        <v>0</v>
      </c>
      <c r="Z233" s="6">
        <v>0</v>
      </c>
      <c r="AA233" s="6">
        <v>0</v>
      </c>
      <c r="AB233" s="6">
        <v>0</v>
      </c>
      <c r="AC233" s="6">
        <v>789461242287</v>
      </c>
      <c r="AD233" s="6">
        <v>668137950709</v>
      </c>
      <c r="AE233" s="5">
        <v>422367770205</v>
      </c>
      <c r="AF233" s="6">
        <v>231770310385</v>
      </c>
      <c r="AG233" s="6">
        <v>0</v>
      </c>
      <c r="AH233" s="6">
        <v>0</v>
      </c>
      <c r="AI233" s="6">
        <v>9999195119</v>
      </c>
      <c r="AJ233" s="6">
        <v>4000675000</v>
      </c>
      <c r="AK233" s="6">
        <v>49951822865</v>
      </c>
      <c r="AL233" s="6">
        <v>0</v>
      </c>
      <c r="AM233" s="6">
        <v>12382498881</v>
      </c>
      <c r="AN233" s="6">
        <v>26942963884</v>
      </c>
      <c r="AO233" s="6">
        <v>10376360100</v>
      </c>
      <c r="AP233" s="6">
        <v>0</v>
      </c>
      <c r="AQ233" s="6">
        <v>250000000</v>
      </c>
      <c r="AR233" s="6">
        <v>2000000000</v>
      </c>
      <c r="AS233" s="6">
        <v>2000000000</v>
      </c>
      <c r="AT233" s="6">
        <v>69371468713</v>
      </c>
      <c r="AU233" s="6">
        <v>5177334713</v>
      </c>
      <c r="AV233" s="6">
        <v>64194134000</v>
      </c>
      <c r="AW233" s="127">
        <v>0</v>
      </c>
      <c r="AX233" s="127">
        <v>0</v>
      </c>
      <c r="AY233" s="127">
        <v>0</v>
      </c>
      <c r="AZ233" s="127">
        <v>0</v>
      </c>
      <c r="BA233" s="127">
        <v>0</v>
      </c>
      <c r="BB233" s="127">
        <v>0</v>
      </c>
      <c r="BC233" s="127">
        <v>0</v>
      </c>
      <c r="BD233" s="127">
        <v>0</v>
      </c>
      <c r="BE233" s="127">
        <v>0</v>
      </c>
      <c r="BF233" s="127">
        <v>0</v>
      </c>
      <c r="BG233" s="127">
        <v>0</v>
      </c>
      <c r="BH233" s="127">
        <v>0</v>
      </c>
      <c r="BI233" s="127">
        <v>0</v>
      </c>
      <c r="BJ233" s="128">
        <v>0</v>
      </c>
      <c r="BK233" s="128">
        <v>0</v>
      </c>
      <c r="BL233" s="87">
        <v>0</v>
      </c>
      <c r="BM233" s="47">
        <v>1</v>
      </c>
      <c r="BN233" s="48">
        <v>0</v>
      </c>
      <c r="BO233" s="49"/>
      <c r="BP233" s="39">
        <v>1</v>
      </c>
    </row>
    <row r="234" spans="1:68" ht="15" customHeight="1" x14ac:dyDescent="0.25">
      <c r="A234" s="59" t="s">
        <v>184</v>
      </c>
      <c r="B234" s="3">
        <v>175</v>
      </c>
      <c r="C234" s="4">
        <v>21</v>
      </c>
      <c r="D234" s="8" t="s">
        <v>184</v>
      </c>
      <c r="E234" s="12" t="s">
        <v>905</v>
      </c>
      <c r="F234" s="92">
        <v>45657.69027777778</v>
      </c>
      <c r="G234" s="6">
        <v>6798726328180</v>
      </c>
      <c r="H234" s="6">
        <v>4094344308118</v>
      </c>
      <c r="I234" s="114">
        <v>3555302119118</v>
      </c>
      <c r="J234" s="6">
        <v>480522450900</v>
      </c>
      <c r="K234" s="6">
        <v>16238744000</v>
      </c>
      <c r="L234" s="6">
        <v>42280994100</v>
      </c>
      <c r="M234" s="6">
        <v>2704382020062</v>
      </c>
      <c r="N234" s="6">
        <v>2359488877248</v>
      </c>
      <c r="O234" s="6">
        <v>0</v>
      </c>
      <c r="P234" s="6">
        <v>0</v>
      </c>
      <c r="Q234" s="6">
        <v>0</v>
      </c>
      <c r="R234" s="6">
        <v>0</v>
      </c>
      <c r="S234" s="6">
        <v>202805742000</v>
      </c>
      <c r="T234" s="6">
        <v>1477177456000</v>
      </c>
      <c r="U234" s="6">
        <v>679505679248</v>
      </c>
      <c r="V234" s="6">
        <v>344893142814</v>
      </c>
      <c r="W234" s="6">
        <v>344893142814</v>
      </c>
      <c r="X234" s="6">
        <v>0</v>
      </c>
      <c r="Y234" s="6">
        <v>0</v>
      </c>
      <c r="Z234" s="6">
        <v>0</v>
      </c>
      <c r="AA234" s="6">
        <v>0</v>
      </c>
      <c r="AB234" s="6">
        <v>0</v>
      </c>
      <c r="AC234" s="6">
        <v>6984726328180</v>
      </c>
      <c r="AD234" s="6">
        <v>5783359740158</v>
      </c>
      <c r="AE234" s="5">
        <v>2730239668512</v>
      </c>
      <c r="AF234" s="6">
        <v>2763230788301</v>
      </c>
      <c r="AG234" s="6">
        <v>0</v>
      </c>
      <c r="AH234" s="6">
        <v>7000000000</v>
      </c>
      <c r="AI234" s="6">
        <v>279604283345</v>
      </c>
      <c r="AJ234" s="6">
        <v>3285000000</v>
      </c>
      <c r="AK234" s="6">
        <v>1136011652263</v>
      </c>
      <c r="AL234" s="6">
        <v>120359040000</v>
      </c>
      <c r="AM234" s="6">
        <v>247236320295</v>
      </c>
      <c r="AN234" s="6">
        <v>449487772633</v>
      </c>
      <c r="AO234" s="6">
        <v>315509907835</v>
      </c>
      <c r="AP234" s="6">
        <v>2456211500</v>
      </c>
      <c r="AQ234" s="6">
        <v>962400000</v>
      </c>
      <c r="AR234" s="6">
        <v>65354935759</v>
      </c>
      <c r="AS234" s="6">
        <v>65354935759</v>
      </c>
      <c r="AT234" s="6">
        <v>0</v>
      </c>
      <c r="AU234" s="6">
        <v>0</v>
      </c>
      <c r="AV234" s="6">
        <v>0</v>
      </c>
      <c r="AW234" s="127">
        <v>258394000000</v>
      </c>
      <c r="AX234" s="127">
        <v>258394000000</v>
      </c>
      <c r="AY234" s="127">
        <v>0</v>
      </c>
      <c r="AZ234" s="127">
        <v>0</v>
      </c>
      <c r="BA234" s="127">
        <v>0</v>
      </c>
      <c r="BB234" s="127">
        <v>0</v>
      </c>
      <c r="BC234" s="127">
        <v>0</v>
      </c>
      <c r="BD234" s="127">
        <v>72394000000</v>
      </c>
      <c r="BE234" s="127">
        <v>0</v>
      </c>
      <c r="BF234" s="127">
        <v>72394000000</v>
      </c>
      <c r="BG234" s="127">
        <v>0</v>
      </c>
      <c r="BH234" s="127">
        <v>0</v>
      </c>
      <c r="BI234" s="127">
        <v>0</v>
      </c>
      <c r="BJ234" s="128">
        <v>-186000000000</v>
      </c>
      <c r="BK234" s="128">
        <v>186000000000</v>
      </c>
      <c r="BL234" s="87">
        <v>0</v>
      </c>
      <c r="BM234" s="47">
        <v>1</v>
      </c>
      <c r="BN234" s="48">
        <v>0</v>
      </c>
      <c r="BO234" s="49"/>
      <c r="BP234" s="39">
        <v>1</v>
      </c>
    </row>
    <row r="235" spans="1:68" ht="15" customHeight="1" x14ac:dyDescent="0.25">
      <c r="A235" s="59" t="s">
        <v>185</v>
      </c>
      <c r="B235" s="3">
        <v>176</v>
      </c>
      <c r="C235" s="4">
        <v>22</v>
      </c>
      <c r="D235" s="8" t="s">
        <v>185</v>
      </c>
      <c r="E235" s="12" t="s">
        <v>922</v>
      </c>
      <c r="F235" s="92">
        <v>45656</v>
      </c>
      <c r="G235" s="6">
        <v>2935449836400</v>
      </c>
      <c r="H235" s="6">
        <v>1666675706831</v>
      </c>
      <c r="I235" s="114">
        <v>1224732427374</v>
      </c>
      <c r="J235" s="6">
        <v>395084298949</v>
      </c>
      <c r="K235" s="6">
        <v>36118899553</v>
      </c>
      <c r="L235" s="6">
        <v>10740080955</v>
      </c>
      <c r="M235" s="6">
        <v>1268774129569</v>
      </c>
      <c r="N235" s="6">
        <v>1138956711000</v>
      </c>
      <c r="O235" s="6">
        <v>0</v>
      </c>
      <c r="P235" s="6">
        <v>0</v>
      </c>
      <c r="Q235" s="6">
        <v>0</v>
      </c>
      <c r="R235" s="6">
        <v>0</v>
      </c>
      <c r="S235" s="6">
        <v>109920689000</v>
      </c>
      <c r="T235" s="6">
        <v>891897296000</v>
      </c>
      <c r="U235" s="6">
        <v>137138726000</v>
      </c>
      <c r="V235" s="6">
        <v>129817418569</v>
      </c>
      <c r="W235" s="6">
        <v>129817418569</v>
      </c>
      <c r="X235" s="6">
        <v>0</v>
      </c>
      <c r="Y235" s="6">
        <v>0</v>
      </c>
      <c r="Z235" s="6">
        <v>0</v>
      </c>
      <c r="AA235" s="6">
        <v>0</v>
      </c>
      <c r="AB235" s="6">
        <v>0</v>
      </c>
      <c r="AC235" s="6">
        <v>2944652722664</v>
      </c>
      <c r="AD235" s="6">
        <v>2648220926885</v>
      </c>
      <c r="AE235" s="5">
        <v>1287751556492</v>
      </c>
      <c r="AF235" s="6">
        <v>1242562064430</v>
      </c>
      <c r="AG235" s="6">
        <v>7000000000</v>
      </c>
      <c r="AH235" s="6">
        <v>0</v>
      </c>
      <c r="AI235" s="6">
        <v>80285702124</v>
      </c>
      <c r="AJ235" s="6">
        <v>30621603839</v>
      </c>
      <c r="AK235" s="6">
        <v>255298196894</v>
      </c>
      <c r="AL235" s="6">
        <v>17463744493</v>
      </c>
      <c r="AM235" s="6">
        <v>52415147352</v>
      </c>
      <c r="AN235" s="6">
        <v>120293527662</v>
      </c>
      <c r="AO235" s="6">
        <v>64766232787</v>
      </c>
      <c r="AP235" s="6">
        <v>259741200</v>
      </c>
      <c r="AQ235" s="6">
        <v>99803400</v>
      </c>
      <c r="AR235" s="6">
        <v>39422223885</v>
      </c>
      <c r="AS235" s="6">
        <v>39422223885</v>
      </c>
      <c r="AT235" s="6">
        <v>1711375000</v>
      </c>
      <c r="AU235" s="6">
        <v>0</v>
      </c>
      <c r="AV235" s="6">
        <v>1711375000</v>
      </c>
      <c r="AW235" s="127">
        <v>35497032260</v>
      </c>
      <c r="AX235" s="127">
        <v>30000000000</v>
      </c>
      <c r="AY235" s="127">
        <v>0</v>
      </c>
      <c r="AZ235" s="127">
        <v>0</v>
      </c>
      <c r="BA235" s="127">
        <v>0</v>
      </c>
      <c r="BB235" s="127">
        <v>5497032260</v>
      </c>
      <c r="BC235" s="127">
        <v>0</v>
      </c>
      <c r="BD235" s="127">
        <v>26294145996</v>
      </c>
      <c r="BE235" s="127">
        <v>1000000000</v>
      </c>
      <c r="BF235" s="127">
        <v>15000000000</v>
      </c>
      <c r="BG235" s="127">
        <v>10294145996</v>
      </c>
      <c r="BH235" s="127">
        <v>0</v>
      </c>
      <c r="BI235" s="127">
        <v>0</v>
      </c>
      <c r="BJ235" s="128">
        <v>-9202886264</v>
      </c>
      <c r="BK235" s="128">
        <v>9202886264</v>
      </c>
      <c r="BL235" s="87">
        <v>0</v>
      </c>
      <c r="BM235" s="47">
        <v>1</v>
      </c>
      <c r="BN235" s="48">
        <v>0</v>
      </c>
      <c r="BO235" s="49"/>
      <c r="BP235" s="39">
        <v>1</v>
      </c>
    </row>
    <row r="236" spans="1:68" ht="15" customHeight="1" x14ac:dyDescent="0.25">
      <c r="A236" s="59" t="s">
        <v>186</v>
      </c>
      <c r="B236" s="3">
        <v>177</v>
      </c>
      <c r="C236" s="4">
        <v>23</v>
      </c>
      <c r="D236" s="8" t="s">
        <v>186</v>
      </c>
      <c r="E236" s="12" t="s">
        <v>898</v>
      </c>
      <c r="F236" s="92">
        <v>45653</v>
      </c>
      <c r="G236" s="6">
        <v>1556393435757</v>
      </c>
      <c r="H236" s="6">
        <v>565421802831</v>
      </c>
      <c r="I236" s="114">
        <v>322135093659</v>
      </c>
      <c r="J236" s="6">
        <v>189481122785</v>
      </c>
      <c r="K236" s="6">
        <v>11627628409</v>
      </c>
      <c r="L236" s="6">
        <v>42177957978</v>
      </c>
      <c r="M236" s="6">
        <v>990971632926</v>
      </c>
      <c r="N236" s="6">
        <v>923493886900</v>
      </c>
      <c r="O236" s="6">
        <v>0</v>
      </c>
      <c r="P236" s="6">
        <v>0</v>
      </c>
      <c r="Q236" s="6">
        <v>0</v>
      </c>
      <c r="R236" s="6">
        <v>15105852000</v>
      </c>
      <c r="S236" s="6">
        <v>87366883900</v>
      </c>
      <c r="T236" s="6">
        <v>604161949000</v>
      </c>
      <c r="U236" s="6">
        <v>216859202000</v>
      </c>
      <c r="V236" s="6">
        <v>67477746026</v>
      </c>
      <c r="W236" s="6">
        <v>67477746026</v>
      </c>
      <c r="X236" s="6">
        <v>0</v>
      </c>
      <c r="Y236" s="6">
        <v>0</v>
      </c>
      <c r="Z236" s="6">
        <v>0</v>
      </c>
      <c r="AA236" s="6">
        <v>0</v>
      </c>
      <c r="AB236" s="6">
        <v>0</v>
      </c>
      <c r="AC236" s="6">
        <v>1676763532027</v>
      </c>
      <c r="AD236" s="6">
        <v>1495916523282</v>
      </c>
      <c r="AE236" s="5">
        <v>731423109169.84009</v>
      </c>
      <c r="AF236" s="6">
        <v>714217444612.15991</v>
      </c>
      <c r="AG236" s="6">
        <v>175000000</v>
      </c>
      <c r="AH236" s="6">
        <v>0</v>
      </c>
      <c r="AI236" s="6">
        <v>49500969500</v>
      </c>
      <c r="AJ236" s="6">
        <v>600000000</v>
      </c>
      <c r="AK236" s="6">
        <v>168487242812</v>
      </c>
      <c r="AL236" s="6">
        <v>20334293410</v>
      </c>
      <c r="AM236" s="6">
        <v>45765769796</v>
      </c>
      <c r="AN236" s="6">
        <v>74552587101</v>
      </c>
      <c r="AO236" s="6">
        <v>23229385755</v>
      </c>
      <c r="AP236" s="6">
        <v>4032206750</v>
      </c>
      <c r="AQ236" s="6">
        <v>573000000</v>
      </c>
      <c r="AR236" s="6">
        <v>12359765933</v>
      </c>
      <c r="AS236" s="6">
        <v>12359765933</v>
      </c>
      <c r="AT236" s="6">
        <v>0</v>
      </c>
      <c r="AU236" s="6">
        <v>0</v>
      </c>
      <c r="AV236" s="6">
        <v>0</v>
      </c>
      <c r="AW236" s="127">
        <v>122799905270</v>
      </c>
      <c r="AX236" s="127">
        <v>122799905270</v>
      </c>
      <c r="AY236" s="127">
        <v>0</v>
      </c>
      <c r="AZ236" s="127">
        <v>0</v>
      </c>
      <c r="BA236" s="127">
        <v>0</v>
      </c>
      <c r="BB236" s="127">
        <v>0</v>
      </c>
      <c r="BC236" s="127">
        <v>0</v>
      </c>
      <c r="BD236" s="127">
        <v>2429809000</v>
      </c>
      <c r="BE236" s="127">
        <v>0</v>
      </c>
      <c r="BF236" s="127">
        <v>0</v>
      </c>
      <c r="BG236" s="127">
        <v>2429809000</v>
      </c>
      <c r="BH236" s="127">
        <v>0</v>
      </c>
      <c r="BI236" s="127">
        <v>0</v>
      </c>
      <c r="BJ236" s="128">
        <v>-120370096270</v>
      </c>
      <c r="BK236" s="128">
        <v>120370096270</v>
      </c>
      <c r="BL236" s="87">
        <v>0</v>
      </c>
      <c r="BM236" s="47">
        <v>1</v>
      </c>
      <c r="BN236" s="48">
        <v>0</v>
      </c>
      <c r="BO236" s="49"/>
      <c r="BP236" s="39">
        <v>1</v>
      </c>
    </row>
    <row r="237" spans="1:68" ht="15" customHeight="1" x14ac:dyDescent="0.25">
      <c r="A237" s="59" t="s">
        <v>187</v>
      </c>
      <c r="B237" s="3">
        <v>178</v>
      </c>
      <c r="C237" s="4">
        <v>24</v>
      </c>
      <c r="D237" s="8" t="s">
        <v>187</v>
      </c>
      <c r="E237" s="12" t="s">
        <v>917</v>
      </c>
      <c r="F237" s="92">
        <v>45653.43472222222</v>
      </c>
      <c r="G237" s="6">
        <v>1754624268694</v>
      </c>
      <c r="H237" s="6">
        <v>779879929358</v>
      </c>
      <c r="I237" s="114">
        <v>384669545456</v>
      </c>
      <c r="J237" s="6">
        <v>339822727989</v>
      </c>
      <c r="K237" s="6">
        <v>15900000000</v>
      </c>
      <c r="L237" s="6">
        <v>39487655913</v>
      </c>
      <c r="M237" s="6">
        <v>974744339336</v>
      </c>
      <c r="N237" s="6">
        <v>929209799000</v>
      </c>
      <c r="O237" s="6">
        <v>0</v>
      </c>
      <c r="P237" s="6">
        <v>0</v>
      </c>
      <c r="Q237" s="6">
        <v>0</v>
      </c>
      <c r="R237" s="6">
        <v>0</v>
      </c>
      <c r="S237" s="6">
        <v>78949940000</v>
      </c>
      <c r="T237" s="6">
        <v>626787717000</v>
      </c>
      <c r="U237" s="6">
        <v>223472142000</v>
      </c>
      <c r="V237" s="6">
        <v>45534540336</v>
      </c>
      <c r="W237" s="6">
        <v>45534540336</v>
      </c>
      <c r="X237" s="6">
        <v>0</v>
      </c>
      <c r="Y237" s="6">
        <v>0</v>
      </c>
      <c r="Z237" s="6">
        <v>0</v>
      </c>
      <c r="AA237" s="6">
        <v>0</v>
      </c>
      <c r="AB237" s="6">
        <v>0</v>
      </c>
      <c r="AC237" s="6">
        <v>1734419135944</v>
      </c>
      <c r="AD237" s="6">
        <v>1572792670586</v>
      </c>
      <c r="AE237" s="5">
        <v>842584903680</v>
      </c>
      <c r="AF237" s="6">
        <v>671620997296</v>
      </c>
      <c r="AG237" s="6">
        <v>0</v>
      </c>
      <c r="AH237" s="6">
        <v>1880000000</v>
      </c>
      <c r="AI237" s="6">
        <v>54618769610</v>
      </c>
      <c r="AJ237" s="6">
        <v>2088000000</v>
      </c>
      <c r="AK237" s="6">
        <v>156626465358</v>
      </c>
      <c r="AL237" s="6">
        <v>879241030</v>
      </c>
      <c r="AM237" s="6">
        <v>95716552015</v>
      </c>
      <c r="AN237" s="6">
        <v>44825752892</v>
      </c>
      <c r="AO237" s="6">
        <v>11474847267</v>
      </c>
      <c r="AP237" s="6">
        <v>3480072154</v>
      </c>
      <c r="AQ237" s="6">
        <v>250000000</v>
      </c>
      <c r="AR237" s="6">
        <v>5000000000</v>
      </c>
      <c r="AS237" s="6">
        <v>5000000000</v>
      </c>
      <c r="AT237" s="6">
        <v>0</v>
      </c>
      <c r="AU237" s="6">
        <v>0</v>
      </c>
      <c r="AV237" s="6">
        <v>0</v>
      </c>
      <c r="AW237" s="127">
        <v>6437417188</v>
      </c>
      <c r="AX237" s="127">
        <v>6437417188</v>
      </c>
      <c r="AY237" s="127">
        <v>0</v>
      </c>
      <c r="AZ237" s="127">
        <v>0</v>
      </c>
      <c r="BA237" s="127">
        <v>0</v>
      </c>
      <c r="BB237" s="127">
        <v>0</v>
      </c>
      <c r="BC237" s="127">
        <v>0</v>
      </c>
      <c r="BD237" s="127">
        <v>26642549938</v>
      </c>
      <c r="BE237" s="127">
        <v>0</v>
      </c>
      <c r="BF237" s="127">
        <v>17500000000</v>
      </c>
      <c r="BG237" s="127">
        <v>9142549938</v>
      </c>
      <c r="BH237" s="127">
        <v>0</v>
      </c>
      <c r="BI237" s="127">
        <v>0</v>
      </c>
      <c r="BJ237" s="128">
        <v>20205132750</v>
      </c>
      <c r="BK237" s="128">
        <v>-20205132750</v>
      </c>
      <c r="BL237" s="87">
        <v>0</v>
      </c>
      <c r="BM237" s="47">
        <v>1</v>
      </c>
      <c r="BN237" s="48">
        <v>0</v>
      </c>
      <c r="BO237" s="49"/>
      <c r="BP237" s="39">
        <v>1</v>
      </c>
    </row>
    <row r="238" spans="1:68" ht="15" customHeight="1" x14ac:dyDescent="0.25">
      <c r="A238" s="59" t="s">
        <v>188</v>
      </c>
      <c r="B238" s="3">
        <v>179</v>
      </c>
      <c r="C238" s="4">
        <v>25</v>
      </c>
      <c r="D238" s="8" t="s">
        <v>188</v>
      </c>
      <c r="E238" s="12" t="s">
        <v>930</v>
      </c>
      <c r="F238" s="92">
        <v>45657.455555555556</v>
      </c>
      <c r="G238" s="6">
        <v>4328171198378</v>
      </c>
      <c r="H238" s="6">
        <v>2348534453898</v>
      </c>
      <c r="I238" s="114">
        <v>2020443817376</v>
      </c>
      <c r="J238" s="6">
        <v>291415718221</v>
      </c>
      <c r="K238" s="6">
        <v>22016816722</v>
      </c>
      <c r="L238" s="6">
        <v>14658101579</v>
      </c>
      <c r="M238" s="6">
        <v>1979636744480</v>
      </c>
      <c r="N238" s="6">
        <v>1741819573800</v>
      </c>
      <c r="O238" s="6">
        <v>0</v>
      </c>
      <c r="P238" s="6">
        <v>0</v>
      </c>
      <c r="Q238" s="6">
        <v>0</v>
      </c>
      <c r="R238" s="6">
        <v>6837475000</v>
      </c>
      <c r="S238" s="6">
        <v>142878717800</v>
      </c>
      <c r="T238" s="6">
        <v>1157909471000</v>
      </c>
      <c r="U238" s="6">
        <v>434193910000</v>
      </c>
      <c r="V238" s="6">
        <v>237817170680</v>
      </c>
      <c r="W238" s="6">
        <v>237817170680</v>
      </c>
      <c r="X238" s="6">
        <v>0</v>
      </c>
      <c r="Y238" s="6">
        <v>0</v>
      </c>
      <c r="Z238" s="6">
        <v>0</v>
      </c>
      <c r="AA238" s="6">
        <v>0</v>
      </c>
      <c r="AB238" s="6">
        <v>0</v>
      </c>
      <c r="AC238" s="6">
        <v>4537067866021</v>
      </c>
      <c r="AD238" s="6">
        <v>3519780418799</v>
      </c>
      <c r="AE238" s="5">
        <v>1579158313895</v>
      </c>
      <c r="AF238" s="6">
        <v>1762288939404</v>
      </c>
      <c r="AG238" s="6">
        <v>0</v>
      </c>
      <c r="AH238" s="6">
        <v>1500000000</v>
      </c>
      <c r="AI238" s="6">
        <v>119130165500</v>
      </c>
      <c r="AJ238" s="6">
        <v>57703000000</v>
      </c>
      <c r="AK238" s="6">
        <v>981670447222</v>
      </c>
      <c r="AL238" s="6">
        <v>215292569000</v>
      </c>
      <c r="AM238" s="6">
        <v>217757086077</v>
      </c>
      <c r="AN238" s="6">
        <v>213858597613</v>
      </c>
      <c r="AO238" s="6">
        <v>334394399532</v>
      </c>
      <c r="AP238" s="6">
        <v>367795000</v>
      </c>
      <c r="AQ238" s="6">
        <v>0</v>
      </c>
      <c r="AR238" s="6">
        <v>35617000000</v>
      </c>
      <c r="AS238" s="6">
        <v>35617000000</v>
      </c>
      <c r="AT238" s="6">
        <v>0</v>
      </c>
      <c r="AU238" s="6">
        <v>0</v>
      </c>
      <c r="AV238" s="6">
        <v>0</v>
      </c>
      <c r="AW238" s="127">
        <v>298896667643</v>
      </c>
      <c r="AX238" s="127">
        <v>298896667643</v>
      </c>
      <c r="AY238" s="127">
        <v>0</v>
      </c>
      <c r="AZ238" s="127">
        <v>0</v>
      </c>
      <c r="BA238" s="127">
        <v>0</v>
      </c>
      <c r="BB238" s="127">
        <v>0</v>
      </c>
      <c r="BC238" s="127">
        <v>0</v>
      </c>
      <c r="BD238" s="127">
        <v>90000000000</v>
      </c>
      <c r="BE238" s="127">
        <v>0</v>
      </c>
      <c r="BF238" s="127">
        <v>90000000000</v>
      </c>
      <c r="BG238" s="127">
        <v>0</v>
      </c>
      <c r="BH238" s="127">
        <v>0</v>
      </c>
      <c r="BI238" s="127">
        <v>0</v>
      </c>
      <c r="BJ238" s="128">
        <v>-208896667643</v>
      </c>
      <c r="BK238" s="128">
        <v>208896667643</v>
      </c>
      <c r="BL238" s="87">
        <v>0</v>
      </c>
      <c r="BM238" s="47">
        <v>1</v>
      </c>
      <c r="BN238" s="48">
        <v>0</v>
      </c>
      <c r="BO238" s="49"/>
      <c r="BP238" s="39">
        <v>1</v>
      </c>
    </row>
    <row r="239" spans="1:68" ht="15" customHeight="1" x14ac:dyDescent="0.25">
      <c r="A239" s="59" t="s">
        <v>189</v>
      </c>
      <c r="B239" s="3">
        <v>180</v>
      </c>
      <c r="C239" s="4">
        <v>26</v>
      </c>
      <c r="D239" s="8" t="s">
        <v>189</v>
      </c>
      <c r="E239" s="12" t="s">
        <v>889</v>
      </c>
      <c r="F239" s="92">
        <v>45657.583333333336</v>
      </c>
      <c r="G239" s="6">
        <v>1271650168050</v>
      </c>
      <c r="H239" s="6">
        <v>452802605328</v>
      </c>
      <c r="I239" s="114">
        <v>102382037679</v>
      </c>
      <c r="J239" s="6">
        <v>36354805378</v>
      </c>
      <c r="K239" s="6">
        <v>4753064486</v>
      </c>
      <c r="L239" s="6">
        <v>309312697785</v>
      </c>
      <c r="M239" s="6">
        <v>803910562722</v>
      </c>
      <c r="N239" s="6">
        <v>755592824000</v>
      </c>
      <c r="O239" s="6">
        <v>0</v>
      </c>
      <c r="P239" s="6">
        <v>0</v>
      </c>
      <c r="Q239" s="6">
        <v>0</v>
      </c>
      <c r="R239" s="6">
        <v>0</v>
      </c>
      <c r="S239" s="6">
        <v>75414516000</v>
      </c>
      <c r="T239" s="6">
        <v>523542918000</v>
      </c>
      <c r="U239" s="6">
        <v>156635390000</v>
      </c>
      <c r="V239" s="6">
        <v>48317738722</v>
      </c>
      <c r="W239" s="6">
        <v>48317738722</v>
      </c>
      <c r="X239" s="6">
        <v>0</v>
      </c>
      <c r="Y239" s="6">
        <v>14937000000</v>
      </c>
      <c r="Z239" s="6">
        <v>0</v>
      </c>
      <c r="AA239" s="6">
        <v>0</v>
      </c>
      <c r="AB239" s="6">
        <v>14937000000</v>
      </c>
      <c r="AC239" s="6">
        <v>1293849541127</v>
      </c>
      <c r="AD239" s="6">
        <v>1226865604837</v>
      </c>
      <c r="AE239" s="5">
        <v>571766844018</v>
      </c>
      <c r="AF239" s="6">
        <v>603754893743</v>
      </c>
      <c r="AG239" s="6">
        <v>0</v>
      </c>
      <c r="AH239" s="6">
        <v>0</v>
      </c>
      <c r="AI239" s="6">
        <v>51010367076</v>
      </c>
      <c r="AJ239" s="6">
        <v>333500000</v>
      </c>
      <c r="AK239" s="6">
        <v>55592340972</v>
      </c>
      <c r="AL239" s="6">
        <v>0</v>
      </c>
      <c r="AM239" s="6">
        <v>37708909793</v>
      </c>
      <c r="AN239" s="6">
        <v>5083685400</v>
      </c>
      <c r="AO239" s="6">
        <v>10065217549</v>
      </c>
      <c r="AP239" s="6">
        <v>2734528230</v>
      </c>
      <c r="AQ239" s="6">
        <v>0</v>
      </c>
      <c r="AR239" s="6">
        <v>11391595318</v>
      </c>
      <c r="AS239" s="6">
        <v>11391595318</v>
      </c>
      <c r="AT239" s="6">
        <v>0</v>
      </c>
      <c r="AU239" s="6">
        <v>0</v>
      </c>
      <c r="AV239" s="6">
        <v>0</v>
      </c>
      <c r="AW239" s="127">
        <v>24199373077</v>
      </c>
      <c r="AX239" s="127">
        <v>24199373077</v>
      </c>
      <c r="AY239" s="127">
        <v>0</v>
      </c>
      <c r="AZ239" s="127">
        <v>0</v>
      </c>
      <c r="BA239" s="127">
        <v>0</v>
      </c>
      <c r="BB239" s="127">
        <v>0</v>
      </c>
      <c r="BC239" s="127">
        <v>0</v>
      </c>
      <c r="BD239" s="127">
        <v>2000000000</v>
      </c>
      <c r="BE239" s="127">
        <v>0</v>
      </c>
      <c r="BF239" s="127">
        <v>2000000000</v>
      </c>
      <c r="BG239" s="127">
        <v>0</v>
      </c>
      <c r="BH239" s="127">
        <v>0</v>
      </c>
      <c r="BI239" s="127">
        <v>0</v>
      </c>
      <c r="BJ239" s="128">
        <v>-22199373077</v>
      </c>
      <c r="BK239" s="128">
        <v>22199373077</v>
      </c>
      <c r="BL239" s="87">
        <v>0</v>
      </c>
      <c r="BM239" s="47">
        <v>1</v>
      </c>
      <c r="BN239" s="48">
        <v>0</v>
      </c>
      <c r="BO239" s="49"/>
      <c r="BP239" s="39">
        <v>1</v>
      </c>
    </row>
    <row r="240" spans="1:68" ht="15" customHeight="1" x14ac:dyDescent="0.25">
      <c r="A240" s="59" t="s">
        <v>190</v>
      </c>
      <c r="B240" s="3">
        <v>181</v>
      </c>
      <c r="C240" s="4">
        <v>27</v>
      </c>
      <c r="D240" s="8" t="s">
        <v>190</v>
      </c>
      <c r="E240" s="12" t="s">
        <v>897</v>
      </c>
      <c r="F240" s="92">
        <v>45657.424305555556</v>
      </c>
      <c r="G240" s="6">
        <v>1705871148316</v>
      </c>
      <c r="H240" s="6">
        <v>440084336839</v>
      </c>
      <c r="I240" s="114">
        <v>231050294492</v>
      </c>
      <c r="J240" s="6">
        <v>201913388213</v>
      </c>
      <c r="K240" s="6">
        <v>6798558734</v>
      </c>
      <c r="L240" s="6">
        <v>322095400</v>
      </c>
      <c r="M240" s="6">
        <v>1265786811477</v>
      </c>
      <c r="N240" s="6">
        <v>1176062074000</v>
      </c>
      <c r="O240" s="6">
        <v>0</v>
      </c>
      <c r="P240" s="6">
        <v>0</v>
      </c>
      <c r="Q240" s="6">
        <v>0</v>
      </c>
      <c r="R240" s="6">
        <v>0</v>
      </c>
      <c r="S240" s="6">
        <v>71515266000</v>
      </c>
      <c r="T240" s="6">
        <v>818141128000</v>
      </c>
      <c r="U240" s="6">
        <v>286405680000</v>
      </c>
      <c r="V240" s="6">
        <v>89724737477</v>
      </c>
      <c r="W240" s="6">
        <v>89724737477</v>
      </c>
      <c r="X240" s="6">
        <v>0</v>
      </c>
      <c r="Y240" s="6">
        <v>0</v>
      </c>
      <c r="Z240" s="6">
        <v>0</v>
      </c>
      <c r="AA240" s="6">
        <v>0</v>
      </c>
      <c r="AB240" s="6">
        <v>0</v>
      </c>
      <c r="AC240" s="6">
        <v>1738123837429</v>
      </c>
      <c r="AD240" s="6">
        <v>1630844253650.6001</v>
      </c>
      <c r="AE240" s="5">
        <v>796866225283</v>
      </c>
      <c r="AF240" s="6">
        <v>759747461867.59998</v>
      </c>
      <c r="AG240" s="6">
        <v>300000000</v>
      </c>
      <c r="AH240" s="6">
        <v>239700000</v>
      </c>
      <c r="AI240" s="6">
        <v>72170866500</v>
      </c>
      <c r="AJ240" s="6">
        <v>1520000000</v>
      </c>
      <c r="AK240" s="6">
        <v>82282679047.399994</v>
      </c>
      <c r="AL240" s="6">
        <v>1500000000</v>
      </c>
      <c r="AM240" s="6">
        <v>39324334061</v>
      </c>
      <c r="AN240" s="6">
        <v>23702067085.400002</v>
      </c>
      <c r="AO240" s="6">
        <v>16167413101</v>
      </c>
      <c r="AP240" s="6">
        <v>1490248200</v>
      </c>
      <c r="AQ240" s="6">
        <v>98616600</v>
      </c>
      <c r="AR240" s="6">
        <v>24996904731</v>
      </c>
      <c r="AS240" s="6">
        <v>24996904731</v>
      </c>
      <c r="AT240" s="6">
        <v>0</v>
      </c>
      <c r="AU240" s="6">
        <v>0</v>
      </c>
      <c r="AV240" s="6">
        <v>0</v>
      </c>
      <c r="AW240" s="127">
        <v>48752689113</v>
      </c>
      <c r="AX240" s="127">
        <v>33752689113</v>
      </c>
      <c r="AY240" s="127">
        <v>0</v>
      </c>
      <c r="AZ240" s="127">
        <v>0</v>
      </c>
      <c r="BA240" s="127">
        <v>15000000000</v>
      </c>
      <c r="BB240" s="127">
        <v>0</v>
      </c>
      <c r="BC240" s="127">
        <v>0</v>
      </c>
      <c r="BD240" s="127">
        <v>16500000000</v>
      </c>
      <c r="BE240" s="127">
        <v>0</v>
      </c>
      <c r="BF240" s="127">
        <v>1500000000</v>
      </c>
      <c r="BG240" s="127">
        <v>15000000000</v>
      </c>
      <c r="BH240" s="127">
        <v>0</v>
      </c>
      <c r="BI240" s="127">
        <v>0</v>
      </c>
      <c r="BJ240" s="128">
        <v>-32252689113</v>
      </c>
      <c r="BK240" s="128">
        <v>32252689113</v>
      </c>
      <c r="BL240" s="87">
        <v>0</v>
      </c>
      <c r="BM240" s="47">
        <v>1</v>
      </c>
      <c r="BN240" s="48">
        <v>0</v>
      </c>
      <c r="BO240" s="49"/>
      <c r="BP240" s="39">
        <v>1</v>
      </c>
    </row>
    <row r="241" spans="1:68" ht="15" customHeight="1" x14ac:dyDescent="0.25">
      <c r="B241" s="13" t="s">
        <v>560</v>
      </c>
      <c r="C241" s="14" t="s">
        <v>560</v>
      </c>
      <c r="D241" s="15" t="s">
        <v>561</v>
      </c>
      <c r="E241" s="16"/>
      <c r="F241" s="93"/>
      <c r="G241" s="115">
        <v>77811673544828.281</v>
      </c>
      <c r="H241" s="115">
        <v>23503896940010.281</v>
      </c>
      <c r="I241" s="115">
        <v>15671300144520</v>
      </c>
      <c r="J241" s="115">
        <v>6438415806644.4404</v>
      </c>
      <c r="K241" s="115">
        <v>369761958958</v>
      </c>
      <c r="L241" s="115">
        <v>1024419029887.84</v>
      </c>
      <c r="M241" s="115">
        <v>54062731398672</v>
      </c>
      <c r="N241" s="115">
        <v>49935738913000</v>
      </c>
      <c r="O241" s="115">
        <v>0</v>
      </c>
      <c r="P241" s="115">
        <v>0</v>
      </c>
      <c r="Q241" s="115">
        <v>6291393131000</v>
      </c>
      <c r="R241" s="115">
        <v>102323520000</v>
      </c>
      <c r="S241" s="115">
        <v>4017281746000</v>
      </c>
      <c r="T241" s="115">
        <v>28306141116000</v>
      </c>
      <c r="U241" s="115">
        <v>11218599400000</v>
      </c>
      <c r="V241" s="115">
        <v>4126992485672</v>
      </c>
      <c r="W241" s="115">
        <v>4120242485672</v>
      </c>
      <c r="X241" s="115">
        <v>6750000000</v>
      </c>
      <c r="Y241" s="115">
        <v>245045206146</v>
      </c>
      <c r="Z241" s="115">
        <v>52905040000</v>
      </c>
      <c r="AA241" s="115">
        <v>0</v>
      </c>
      <c r="AB241" s="115">
        <v>192140166146</v>
      </c>
      <c r="AC241" s="115">
        <v>80922714490933.281</v>
      </c>
      <c r="AD241" s="115">
        <v>59820924265510.188</v>
      </c>
      <c r="AE241" s="115">
        <v>32515506241714.566</v>
      </c>
      <c r="AF241" s="115">
        <v>23819925679613.59</v>
      </c>
      <c r="AG241" s="115">
        <v>27000000000</v>
      </c>
      <c r="AH241" s="115">
        <v>4923888000</v>
      </c>
      <c r="AI241" s="115">
        <v>3139742390294.0303</v>
      </c>
      <c r="AJ241" s="115">
        <v>313826065888</v>
      </c>
      <c r="AK241" s="115">
        <v>8156590229329.4697</v>
      </c>
      <c r="AL241" s="115">
        <v>363986729700.41998</v>
      </c>
      <c r="AM241" s="115">
        <v>2265518788114</v>
      </c>
      <c r="AN241" s="115">
        <v>2304674216727.6104</v>
      </c>
      <c r="AO241" s="115">
        <v>2977977635444.4399</v>
      </c>
      <c r="AP241" s="115">
        <v>227678458366</v>
      </c>
      <c r="AQ241" s="115">
        <v>16754400977</v>
      </c>
      <c r="AR241" s="115">
        <v>870380823548.61987</v>
      </c>
      <c r="AS241" s="115">
        <v>870380823548.61987</v>
      </c>
      <c r="AT241" s="115">
        <v>12074819172545</v>
      </c>
      <c r="AU241" s="115">
        <v>1354116428189</v>
      </c>
      <c r="AV241" s="115">
        <v>10720702744356</v>
      </c>
      <c r="AW241" s="115">
        <v>3465468446105</v>
      </c>
      <c r="AX241" s="115">
        <v>3095468446105</v>
      </c>
      <c r="AY241" s="115">
        <v>0</v>
      </c>
      <c r="AZ241" s="115">
        <v>0</v>
      </c>
      <c r="BA241" s="115">
        <v>370000000000</v>
      </c>
      <c r="BB241" s="115">
        <v>0</v>
      </c>
      <c r="BC241" s="115">
        <v>0</v>
      </c>
      <c r="BD241" s="115">
        <v>354427500000</v>
      </c>
      <c r="BE241" s="115">
        <v>4875000000</v>
      </c>
      <c r="BF241" s="115">
        <v>309552500000</v>
      </c>
      <c r="BG241" s="115">
        <v>40000000000</v>
      </c>
      <c r="BH241" s="115">
        <v>0</v>
      </c>
      <c r="BI241" s="115">
        <v>0</v>
      </c>
      <c r="BJ241" s="88">
        <v>-3111040946105.0005</v>
      </c>
      <c r="BK241" s="88">
        <v>3111040946105</v>
      </c>
      <c r="BL241" s="88">
        <v>-4.8828125E-4</v>
      </c>
      <c r="BM241" s="47">
        <v>18</v>
      </c>
      <c r="BN241" s="47">
        <v>0</v>
      </c>
      <c r="BO241" s="47"/>
    </row>
    <row r="242" spans="1:68" ht="15" customHeight="1" x14ac:dyDescent="0.25">
      <c r="B242" s="13" t="s">
        <v>562</v>
      </c>
      <c r="C242" s="14" t="s">
        <v>562</v>
      </c>
      <c r="D242" s="15" t="s">
        <v>563</v>
      </c>
      <c r="E242" s="16"/>
      <c r="F242" s="93"/>
      <c r="G242" s="115">
        <v>28634574937860</v>
      </c>
      <c r="H242" s="115">
        <v>14645544543901</v>
      </c>
      <c r="I242" s="115">
        <v>11260062031032</v>
      </c>
      <c r="J242" s="115">
        <v>2715899735605</v>
      </c>
      <c r="K242" s="115">
        <v>140113323104</v>
      </c>
      <c r="L242" s="115">
        <v>529469454160</v>
      </c>
      <c r="M242" s="115">
        <v>13974093393959</v>
      </c>
      <c r="N242" s="115">
        <v>12640232896948</v>
      </c>
      <c r="O242" s="115">
        <v>0</v>
      </c>
      <c r="P242" s="115">
        <v>0</v>
      </c>
      <c r="Q242" s="115">
        <v>18552134000</v>
      </c>
      <c r="R242" s="115">
        <v>29204016000</v>
      </c>
      <c r="S242" s="115">
        <v>1249919321700</v>
      </c>
      <c r="T242" s="115">
        <v>8363644708000</v>
      </c>
      <c r="U242" s="115">
        <v>2978912717248</v>
      </c>
      <c r="V242" s="115">
        <v>1333860497011</v>
      </c>
      <c r="W242" s="115">
        <v>1333860497011</v>
      </c>
      <c r="X242" s="115">
        <v>0</v>
      </c>
      <c r="Y242" s="115">
        <v>14937000000</v>
      </c>
      <c r="Z242" s="115">
        <v>0</v>
      </c>
      <c r="AA242" s="115">
        <v>0</v>
      </c>
      <c r="AB242" s="115">
        <v>14937000000</v>
      </c>
      <c r="AC242" s="115">
        <v>29508456153568.996</v>
      </c>
      <c r="AD242" s="115">
        <v>25499968233301.898</v>
      </c>
      <c r="AE242" s="115">
        <v>11861167021393.959</v>
      </c>
      <c r="AF242" s="115">
        <v>12547165914294.939</v>
      </c>
      <c r="AG242" s="115">
        <v>7475000000</v>
      </c>
      <c r="AH242" s="115">
        <v>10619700000</v>
      </c>
      <c r="AI242" s="115">
        <v>927638018774</v>
      </c>
      <c r="AJ242" s="115">
        <v>145902578839</v>
      </c>
      <c r="AK242" s="115">
        <v>3657930000597.25</v>
      </c>
      <c r="AL242" s="115">
        <v>443184486222</v>
      </c>
      <c r="AM242" s="115">
        <v>1090165435942.4199</v>
      </c>
      <c r="AN242" s="115">
        <v>1159642704938.99</v>
      </c>
      <c r="AO242" s="115">
        <v>899337879934.83997</v>
      </c>
      <c r="AP242" s="115">
        <v>62928727419</v>
      </c>
      <c r="AQ242" s="115">
        <v>2670766140</v>
      </c>
      <c r="AR242" s="115">
        <v>279475075956.84998</v>
      </c>
      <c r="AS242" s="115">
        <v>279475075956.84998</v>
      </c>
      <c r="AT242" s="115">
        <v>71082843713</v>
      </c>
      <c r="AU242" s="115">
        <v>5177334713</v>
      </c>
      <c r="AV242" s="115">
        <v>65905509000</v>
      </c>
      <c r="AW242" s="115">
        <v>1110141720643</v>
      </c>
      <c r="AX242" s="115">
        <v>1089644688383</v>
      </c>
      <c r="AY242" s="115">
        <v>0</v>
      </c>
      <c r="AZ242" s="115">
        <v>0</v>
      </c>
      <c r="BA242" s="115">
        <v>15000000000</v>
      </c>
      <c r="BB242" s="115">
        <v>5497032260</v>
      </c>
      <c r="BC242" s="115">
        <v>0</v>
      </c>
      <c r="BD242" s="115">
        <v>236260504934</v>
      </c>
      <c r="BE242" s="115">
        <v>1000000000</v>
      </c>
      <c r="BF242" s="115">
        <v>198394000000</v>
      </c>
      <c r="BG242" s="115">
        <v>36866504934</v>
      </c>
      <c r="BH242" s="115">
        <v>0</v>
      </c>
      <c r="BI242" s="115">
        <v>0</v>
      </c>
      <c r="BJ242" s="88">
        <v>-873881215708.99609</v>
      </c>
      <c r="BK242" s="88">
        <v>873881215709</v>
      </c>
      <c r="BL242" s="88">
        <v>3.90625E-3</v>
      </c>
      <c r="BM242" s="47">
        <v>9</v>
      </c>
      <c r="BN242" s="47">
        <v>0</v>
      </c>
      <c r="BO242" s="47"/>
    </row>
    <row r="243" spans="1:68" ht="15" customHeight="1" x14ac:dyDescent="0.25">
      <c r="B243" s="13" t="s">
        <v>564</v>
      </c>
      <c r="C243" s="14" t="s">
        <v>564</v>
      </c>
      <c r="D243" s="15" t="s">
        <v>586</v>
      </c>
      <c r="E243" s="16"/>
      <c r="F243" s="93"/>
      <c r="G243" s="115">
        <v>106446248482688.28</v>
      </c>
      <c r="H243" s="115">
        <v>38149441483911.281</v>
      </c>
      <c r="I243" s="115">
        <v>26931362175552</v>
      </c>
      <c r="J243" s="115">
        <v>9154315542249.4414</v>
      </c>
      <c r="K243" s="115">
        <v>509875282062</v>
      </c>
      <c r="L243" s="115">
        <v>1553888484047.8398</v>
      </c>
      <c r="M243" s="115">
        <v>68036824792631</v>
      </c>
      <c r="N243" s="115">
        <v>62575971809948</v>
      </c>
      <c r="O243" s="115">
        <v>0</v>
      </c>
      <c r="P243" s="115">
        <v>0</v>
      </c>
      <c r="Q243" s="115">
        <v>6309945265000</v>
      </c>
      <c r="R243" s="115">
        <v>131527536000</v>
      </c>
      <c r="S243" s="115">
        <v>5267201067700</v>
      </c>
      <c r="T243" s="115">
        <v>36669785824000</v>
      </c>
      <c r="U243" s="115">
        <v>14197512117248</v>
      </c>
      <c r="V243" s="115">
        <v>5460852982683</v>
      </c>
      <c r="W243" s="115">
        <v>5454102982683</v>
      </c>
      <c r="X243" s="115">
        <v>6750000000</v>
      </c>
      <c r="Y243" s="115">
        <v>259982206146</v>
      </c>
      <c r="Z243" s="115">
        <v>52905040000</v>
      </c>
      <c r="AA243" s="115">
        <v>0</v>
      </c>
      <c r="AB243" s="115">
        <v>207077166146</v>
      </c>
      <c r="AC243" s="115">
        <v>110431170644502.28</v>
      </c>
      <c r="AD243" s="115">
        <v>85320892498812.094</v>
      </c>
      <c r="AE243" s="115">
        <v>44376673263108.523</v>
      </c>
      <c r="AF243" s="115">
        <v>36367091593908.531</v>
      </c>
      <c r="AG243" s="115">
        <v>34475000000</v>
      </c>
      <c r="AH243" s="115">
        <v>15543588000</v>
      </c>
      <c r="AI243" s="115">
        <v>4067380409068.0303</v>
      </c>
      <c r="AJ243" s="115">
        <v>459728644727</v>
      </c>
      <c r="AK243" s="115">
        <v>11814520229926.719</v>
      </c>
      <c r="AL243" s="115">
        <v>807171215922.41992</v>
      </c>
      <c r="AM243" s="115">
        <v>3355684224056.4199</v>
      </c>
      <c r="AN243" s="115">
        <v>3464316921666.6006</v>
      </c>
      <c r="AO243" s="115">
        <v>3877315515379.2798</v>
      </c>
      <c r="AP243" s="115">
        <v>290607185785</v>
      </c>
      <c r="AQ243" s="115">
        <v>19425167117</v>
      </c>
      <c r="AR243" s="115">
        <v>1149855899505.4697</v>
      </c>
      <c r="AS243" s="115">
        <v>1149855899505.4697</v>
      </c>
      <c r="AT243" s="115">
        <v>12145902016258</v>
      </c>
      <c r="AU243" s="115">
        <v>1359293762902</v>
      </c>
      <c r="AV243" s="115">
        <v>10786608253356</v>
      </c>
      <c r="AW243" s="115">
        <v>4575610166748</v>
      </c>
      <c r="AX243" s="115">
        <v>4185113134488</v>
      </c>
      <c r="AY243" s="115">
        <v>0</v>
      </c>
      <c r="AZ243" s="115">
        <v>0</v>
      </c>
      <c r="BA243" s="115">
        <v>385000000000</v>
      </c>
      <c r="BB243" s="115">
        <v>5497032260</v>
      </c>
      <c r="BC243" s="115">
        <v>0</v>
      </c>
      <c r="BD243" s="115">
        <v>590688004934</v>
      </c>
      <c r="BE243" s="115">
        <v>5875000000</v>
      </c>
      <c r="BF243" s="115">
        <v>507946500000</v>
      </c>
      <c r="BG243" s="115">
        <v>76866504934</v>
      </c>
      <c r="BH243" s="115">
        <v>0</v>
      </c>
      <c r="BI243" s="115">
        <v>0</v>
      </c>
      <c r="BJ243" s="88">
        <v>-3984922161813.9966</v>
      </c>
      <c r="BK243" s="88">
        <v>3984922161814</v>
      </c>
      <c r="BL243" s="88">
        <v>3.41796875E-3</v>
      </c>
      <c r="BM243" s="47">
        <v>27</v>
      </c>
      <c r="BN243" s="47">
        <v>0</v>
      </c>
      <c r="BO243" s="47"/>
    </row>
    <row r="244" spans="1:68" ht="15" customHeight="1" x14ac:dyDescent="0.25">
      <c r="B244" s="13" t="s">
        <v>566</v>
      </c>
      <c r="C244" s="14" t="s">
        <v>566</v>
      </c>
      <c r="D244" s="15" t="s">
        <v>587</v>
      </c>
      <c r="E244" s="16"/>
      <c r="F244" s="93"/>
      <c r="G244" s="115">
        <v>137445211501619.28</v>
      </c>
      <c r="H244" s="115">
        <v>57457226544542.281</v>
      </c>
      <c r="I244" s="115">
        <v>44432086532361</v>
      </c>
      <c r="J244" s="115">
        <v>10018970540246.441</v>
      </c>
      <c r="K244" s="115">
        <v>920515861563</v>
      </c>
      <c r="L244" s="115">
        <v>2085653610371.8398</v>
      </c>
      <c r="M244" s="115">
        <v>79704807974931</v>
      </c>
      <c r="N244" s="115">
        <v>74243954992248</v>
      </c>
      <c r="O244" s="115">
        <v>0</v>
      </c>
      <c r="P244" s="115">
        <v>0</v>
      </c>
      <c r="Q244" s="115">
        <v>6309945265000</v>
      </c>
      <c r="R244" s="115">
        <v>131527536000</v>
      </c>
      <c r="S244" s="115">
        <v>7770787824000</v>
      </c>
      <c r="T244" s="115">
        <v>40712419034000</v>
      </c>
      <c r="U244" s="115">
        <v>19319275333248</v>
      </c>
      <c r="V244" s="115">
        <v>5460852982683</v>
      </c>
      <c r="W244" s="115">
        <v>5454102982683</v>
      </c>
      <c r="X244" s="115">
        <v>6750000000</v>
      </c>
      <c r="Y244" s="115">
        <v>283176982146</v>
      </c>
      <c r="Z244" s="115">
        <v>76099816000</v>
      </c>
      <c r="AA244" s="115">
        <v>0</v>
      </c>
      <c r="AB244" s="115">
        <v>207077166146</v>
      </c>
      <c r="AC244" s="115">
        <v>141506715551625.28</v>
      </c>
      <c r="AD244" s="115">
        <v>105480943085529.09</v>
      </c>
      <c r="AE244" s="115">
        <v>53490816462705.297</v>
      </c>
      <c r="AF244" s="115">
        <v>43935898543475.766</v>
      </c>
      <c r="AG244" s="115">
        <v>34475000000</v>
      </c>
      <c r="AH244" s="115">
        <v>176885009779</v>
      </c>
      <c r="AI244" s="115">
        <v>7349072674842.0303</v>
      </c>
      <c r="AJ244" s="115">
        <v>493795394727</v>
      </c>
      <c r="AK244" s="115">
        <v>13584297042854.709</v>
      </c>
      <c r="AL244" s="115">
        <v>831066989927.41992</v>
      </c>
      <c r="AM244" s="115">
        <v>4168952643126.3999</v>
      </c>
      <c r="AN244" s="115">
        <v>3764040706044.6104</v>
      </c>
      <c r="AO244" s="115">
        <v>4358038303686.2798</v>
      </c>
      <c r="AP244" s="115">
        <v>442447428953</v>
      </c>
      <c r="AQ244" s="115">
        <v>19750971117</v>
      </c>
      <c r="AR244" s="115">
        <v>2304077440635.4697</v>
      </c>
      <c r="AS244" s="115">
        <v>2304077440635.4697</v>
      </c>
      <c r="AT244" s="115">
        <v>20137397982606</v>
      </c>
      <c r="AU244" s="115">
        <v>6810325568069</v>
      </c>
      <c r="AV244" s="115">
        <v>13327072414537</v>
      </c>
      <c r="AW244" s="115">
        <v>5268998090084</v>
      </c>
      <c r="AX244" s="115">
        <v>4878501057824</v>
      </c>
      <c r="AY244" s="115">
        <v>0</v>
      </c>
      <c r="AZ244" s="115">
        <v>0</v>
      </c>
      <c r="BA244" s="115">
        <v>385000000000</v>
      </c>
      <c r="BB244" s="115">
        <v>5497032260</v>
      </c>
      <c r="BC244" s="115">
        <v>0</v>
      </c>
      <c r="BD244" s="115">
        <v>1207494040078</v>
      </c>
      <c r="BE244" s="115">
        <v>5875000000</v>
      </c>
      <c r="BF244" s="115">
        <v>557946500000</v>
      </c>
      <c r="BG244" s="115">
        <v>643672540078</v>
      </c>
      <c r="BH244" s="115">
        <v>0</v>
      </c>
      <c r="BI244" s="115">
        <v>0</v>
      </c>
      <c r="BJ244" s="88">
        <v>-4061504050005.9888</v>
      </c>
      <c r="BK244" s="88">
        <v>4061504050006</v>
      </c>
      <c r="BL244" s="88">
        <v>1.123046875E-2</v>
      </c>
      <c r="BM244" s="47">
        <v>28</v>
      </c>
      <c r="BN244" s="47">
        <v>0</v>
      </c>
      <c r="BO244" s="47"/>
    </row>
    <row r="245" spans="1:68" s="141" customFormat="1" ht="15" customHeight="1" x14ac:dyDescent="0.25">
      <c r="A245" s="141" t="s">
        <v>682</v>
      </c>
      <c r="B245" s="9" t="s">
        <v>538</v>
      </c>
      <c r="C245" s="10">
        <v>13</v>
      </c>
      <c r="D245" s="11" t="s">
        <v>191</v>
      </c>
      <c r="E245" s="1" t="s">
        <v>906</v>
      </c>
      <c r="F245" s="149">
        <v>45657</v>
      </c>
      <c r="G245" s="113">
        <v>11837699357260</v>
      </c>
      <c r="H245" s="113">
        <v>8319775525770</v>
      </c>
      <c r="I245" s="113">
        <v>6229870863437</v>
      </c>
      <c r="J245" s="147">
        <v>284752691760</v>
      </c>
      <c r="K245" s="147">
        <v>62058600000</v>
      </c>
      <c r="L245" s="147">
        <v>1743093370573</v>
      </c>
      <c r="M245" s="147">
        <v>3511577068000</v>
      </c>
      <c r="N245" s="147">
        <v>3511577068000</v>
      </c>
      <c r="O245" s="147">
        <v>0</v>
      </c>
      <c r="P245" s="147">
        <v>0</v>
      </c>
      <c r="Q245" s="147">
        <v>0</v>
      </c>
      <c r="R245" s="147">
        <v>6489293000</v>
      </c>
      <c r="S245" s="147">
        <v>1002450601000</v>
      </c>
      <c r="T245" s="147">
        <v>1176704913000</v>
      </c>
      <c r="U245" s="147">
        <v>1325932261000</v>
      </c>
      <c r="V245" s="147">
        <v>0</v>
      </c>
      <c r="W245" s="147">
        <v>0</v>
      </c>
      <c r="X245" s="147">
        <v>0</v>
      </c>
      <c r="Y245" s="147">
        <v>6346763490</v>
      </c>
      <c r="Z245" s="147">
        <v>6346763490</v>
      </c>
      <c r="AA245" s="147">
        <v>0</v>
      </c>
      <c r="AB245" s="147">
        <v>0</v>
      </c>
      <c r="AC245" s="147">
        <v>11841736991497</v>
      </c>
      <c r="AD245" s="147">
        <v>8019522158684</v>
      </c>
      <c r="AE245" s="2">
        <v>2675338274770</v>
      </c>
      <c r="AF245" s="147">
        <v>4614456611914</v>
      </c>
      <c r="AG245" s="147">
        <v>0</v>
      </c>
      <c r="AH245" s="147">
        <v>0</v>
      </c>
      <c r="AI245" s="147">
        <v>689127272000</v>
      </c>
      <c r="AJ245" s="147">
        <v>40600000000</v>
      </c>
      <c r="AK245" s="147">
        <v>1525026595733</v>
      </c>
      <c r="AL245" s="147">
        <v>286401439550</v>
      </c>
      <c r="AM245" s="147">
        <v>370554642957</v>
      </c>
      <c r="AN245" s="147">
        <v>274079364646</v>
      </c>
      <c r="AO245" s="147">
        <v>549628775060</v>
      </c>
      <c r="AP245" s="147">
        <v>38119399520</v>
      </c>
      <c r="AQ245" s="147">
        <v>6242974000</v>
      </c>
      <c r="AR245" s="147">
        <v>60094898331</v>
      </c>
      <c r="AS245" s="147">
        <v>60094898331</v>
      </c>
      <c r="AT245" s="147">
        <v>2237093338749</v>
      </c>
      <c r="AU245" s="147">
        <v>2113293338749</v>
      </c>
      <c r="AV245" s="147">
        <v>123800000000</v>
      </c>
      <c r="AW245" s="148">
        <v>147535634237</v>
      </c>
      <c r="AX245" s="148">
        <v>147535634237</v>
      </c>
      <c r="AY245" s="148">
        <v>0</v>
      </c>
      <c r="AZ245" s="148">
        <v>0</v>
      </c>
      <c r="BA245" s="148">
        <v>0</v>
      </c>
      <c r="BB245" s="148">
        <v>0</v>
      </c>
      <c r="BC245" s="148">
        <v>0</v>
      </c>
      <c r="BD245" s="148">
        <v>143498000000</v>
      </c>
      <c r="BE245" s="148">
        <v>0</v>
      </c>
      <c r="BF245" s="148">
        <v>5000000000</v>
      </c>
      <c r="BG245" s="148">
        <v>138498000000</v>
      </c>
      <c r="BH245" s="148">
        <v>0</v>
      </c>
      <c r="BI245" s="148">
        <v>0</v>
      </c>
      <c r="BJ245" s="98">
        <v>-4037634237</v>
      </c>
      <c r="BK245" s="98">
        <v>4037634237</v>
      </c>
      <c r="BL245" s="85">
        <v>0</v>
      </c>
      <c r="BM245" s="143">
        <v>1</v>
      </c>
      <c r="BN245" s="144">
        <v>0</v>
      </c>
      <c r="BO245" s="145"/>
      <c r="BP245" s="146">
        <v>1</v>
      </c>
    </row>
    <row r="246" spans="1:68" ht="15" customHeight="1" x14ac:dyDescent="0.25">
      <c r="A246" s="59" t="s">
        <v>192</v>
      </c>
      <c r="B246" s="3">
        <v>182</v>
      </c>
      <c r="C246" s="4">
        <v>1</v>
      </c>
      <c r="D246" s="8" t="s">
        <v>192</v>
      </c>
      <c r="E246" s="12" t="s">
        <v>916</v>
      </c>
      <c r="F246" s="92">
        <v>45643</v>
      </c>
      <c r="G246" s="6">
        <v>2871269842040</v>
      </c>
      <c r="H246" s="6">
        <v>528762372078</v>
      </c>
      <c r="I246" s="114">
        <v>248619758261</v>
      </c>
      <c r="J246" s="6">
        <v>272265551977</v>
      </c>
      <c r="K246" s="6">
        <v>6637561840</v>
      </c>
      <c r="L246" s="6">
        <v>1239500000</v>
      </c>
      <c r="M246" s="6">
        <v>2334317469962</v>
      </c>
      <c r="N246" s="6">
        <v>2211567672000</v>
      </c>
      <c r="O246" s="6">
        <v>0</v>
      </c>
      <c r="P246" s="6">
        <v>0</v>
      </c>
      <c r="Q246" s="6">
        <v>354287813000</v>
      </c>
      <c r="R246" s="6">
        <v>0</v>
      </c>
      <c r="S246" s="6">
        <v>106559467000</v>
      </c>
      <c r="T246" s="6">
        <v>1162058834000</v>
      </c>
      <c r="U246" s="6">
        <v>588661558000</v>
      </c>
      <c r="V246" s="6">
        <v>122749797962</v>
      </c>
      <c r="W246" s="6">
        <v>122749797962</v>
      </c>
      <c r="X246" s="6">
        <v>0</v>
      </c>
      <c r="Y246" s="6">
        <v>8190000000</v>
      </c>
      <c r="Z246" s="6">
        <v>8190000000</v>
      </c>
      <c r="AA246" s="6">
        <v>0</v>
      </c>
      <c r="AB246" s="6">
        <v>0</v>
      </c>
      <c r="AC246" s="6">
        <v>2924444842040</v>
      </c>
      <c r="AD246" s="6">
        <v>2225819550682</v>
      </c>
      <c r="AE246" s="5">
        <v>1440900529310.9998</v>
      </c>
      <c r="AF246" s="6">
        <v>706738285371</v>
      </c>
      <c r="AG246" s="6">
        <v>0</v>
      </c>
      <c r="AH246" s="6">
        <v>255000500</v>
      </c>
      <c r="AI246" s="6">
        <v>71832935500</v>
      </c>
      <c r="AJ246" s="6">
        <v>6092800000</v>
      </c>
      <c r="AK246" s="6">
        <v>160327766490</v>
      </c>
      <c r="AL246" s="6">
        <v>2160000000</v>
      </c>
      <c r="AM246" s="6">
        <v>66388256104</v>
      </c>
      <c r="AN246" s="6">
        <v>49917884636</v>
      </c>
      <c r="AO246" s="6">
        <v>32364966450</v>
      </c>
      <c r="AP246" s="6">
        <v>9496659300</v>
      </c>
      <c r="AQ246" s="6">
        <v>0</v>
      </c>
      <c r="AR246" s="6">
        <v>29772166783</v>
      </c>
      <c r="AS246" s="6">
        <v>29772166783</v>
      </c>
      <c r="AT246" s="6">
        <v>508525358085</v>
      </c>
      <c r="AU246" s="6">
        <v>27375714985</v>
      </c>
      <c r="AV246" s="6">
        <v>481149643100</v>
      </c>
      <c r="AW246" s="127">
        <v>55000000000</v>
      </c>
      <c r="AX246" s="127">
        <v>55000000000</v>
      </c>
      <c r="AY246" s="127">
        <v>0</v>
      </c>
      <c r="AZ246" s="127">
        <v>0</v>
      </c>
      <c r="BA246" s="127">
        <v>0</v>
      </c>
      <c r="BB246" s="127">
        <v>0</v>
      </c>
      <c r="BC246" s="127">
        <v>0</v>
      </c>
      <c r="BD246" s="127">
        <v>1825000000</v>
      </c>
      <c r="BE246" s="127">
        <v>0</v>
      </c>
      <c r="BF246" s="127">
        <v>1825000000</v>
      </c>
      <c r="BG246" s="127">
        <v>0</v>
      </c>
      <c r="BH246" s="127">
        <v>0</v>
      </c>
      <c r="BI246" s="127">
        <v>0</v>
      </c>
      <c r="BJ246" s="128">
        <v>-53175000000</v>
      </c>
      <c r="BK246" s="128">
        <v>53175000000</v>
      </c>
      <c r="BL246" s="87">
        <v>0</v>
      </c>
      <c r="BM246" s="47">
        <v>1</v>
      </c>
      <c r="BN246" s="48">
        <v>0</v>
      </c>
      <c r="BO246" s="49"/>
      <c r="BP246" s="39">
        <v>1</v>
      </c>
    </row>
    <row r="247" spans="1:68" ht="15" customHeight="1" x14ac:dyDescent="0.25">
      <c r="A247" s="59" t="s">
        <v>193</v>
      </c>
      <c r="B247" s="3">
        <v>183</v>
      </c>
      <c r="C247" s="4">
        <v>2</v>
      </c>
      <c r="D247" s="8" t="s">
        <v>193</v>
      </c>
      <c r="E247" s="12" t="s">
        <v>916</v>
      </c>
      <c r="F247" s="92">
        <v>45646.679166666669</v>
      </c>
      <c r="G247" s="6">
        <v>2831988566675</v>
      </c>
      <c r="H247" s="6">
        <v>384975141222</v>
      </c>
      <c r="I247" s="114">
        <v>171585827660</v>
      </c>
      <c r="J247" s="6">
        <v>23026979392</v>
      </c>
      <c r="K247" s="6">
        <v>18712350200</v>
      </c>
      <c r="L247" s="6">
        <v>171649983970</v>
      </c>
      <c r="M247" s="6">
        <v>2447013425453</v>
      </c>
      <c r="N247" s="6">
        <v>2326504627000</v>
      </c>
      <c r="O247" s="6">
        <v>0</v>
      </c>
      <c r="P247" s="6">
        <v>0</v>
      </c>
      <c r="Q247" s="6">
        <v>329044029000</v>
      </c>
      <c r="R247" s="6">
        <v>0</v>
      </c>
      <c r="S247" s="6">
        <v>84442401000</v>
      </c>
      <c r="T247" s="6">
        <v>1250373160000</v>
      </c>
      <c r="U247" s="6">
        <v>662645037000</v>
      </c>
      <c r="V247" s="6">
        <v>120508798453</v>
      </c>
      <c r="W247" s="6">
        <v>120508798453</v>
      </c>
      <c r="X247" s="6">
        <v>0</v>
      </c>
      <c r="Y247" s="6">
        <v>0</v>
      </c>
      <c r="Z247" s="6">
        <v>0</v>
      </c>
      <c r="AA247" s="6">
        <v>0</v>
      </c>
      <c r="AB247" s="6">
        <v>0</v>
      </c>
      <c r="AC247" s="6">
        <v>2878638359661</v>
      </c>
      <c r="AD247" s="6">
        <v>2157451075894</v>
      </c>
      <c r="AE247" s="5">
        <v>1457424087370</v>
      </c>
      <c r="AF247" s="6">
        <v>639410928524</v>
      </c>
      <c r="AG247" s="6">
        <v>0</v>
      </c>
      <c r="AH247" s="6">
        <v>72000000</v>
      </c>
      <c r="AI247" s="6">
        <v>59843980000</v>
      </c>
      <c r="AJ247" s="6">
        <v>700080000</v>
      </c>
      <c r="AK247" s="6">
        <v>236028563152</v>
      </c>
      <c r="AL247" s="6">
        <v>980000000</v>
      </c>
      <c r="AM247" s="6">
        <v>36412856228</v>
      </c>
      <c r="AN247" s="6">
        <v>85772893800</v>
      </c>
      <c r="AO247" s="6">
        <v>102904357000</v>
      </c>
      <c r="AP247" s="6">
        <v>9958456124</v>
      </c>
      <c r="AQ247" s="6">
        <v>0</v>
      </c>
      <c r="AR247" s="6">
        <v>4000000000</v>
      </c>
      <c r="AS247" s="6">
        <v>4000000000</v>
      </c>
      <c r="AT247" s="6">
        <v>481158720615</v>
      </c>
      <c r="AU247" s="6">
        <v>18633135515</v>
      </c>
      <c r="AV247" s="6">
        <v>462525585100</v>
      </c>
      <c r="AW247" s="127">
        <v>49072225404</v>
      </c>
      <c r="AX247" s="127">
        <v>49072225404</v>
      </c>
      <c r="AY247" s="127">
        <v>0</v>
      </c>
      <c r="AZ247" s="127">
        <v>0</v>
      </c>
      <c r="BA247" s="127">
        <v>0</v>
      </c>
      <c r="BB247" s="127">
        <v>0</v>
      </c>
      <c r="BC247" s="127">
        <v>0</v>
      </c>
      <c r="BD247" s="127">
        <v>2422432418</v>
      </c>
      <c r="BE247" s="127">
        <v>0</v>
      </c>
      <c r="BF247" s="127">
        <v>2422432418</v>
      </c>
      <c r="BG247" s="127">
        <v>0</v>
      </c>
      <c r="BH247" s="127">
        <v>0</v>
      </c>
      <c r="BI247" s="127">
        <v>0</v>
      </c>
      <c r="BJ247" s="128">
        <v>-46649792986</v>
      </c>
      <c r="BK247" s="128">
        <v>46649792986</v>
      </c>
      <c r="BL247" s="87">
        <v>0</v>
      </c>
      <c r="BM247" s="47">
        <v>1</v>
      </c>
      <c r="BN247" s="48">
        <v>0</v>
      </c>
      <c r="BO247" s="49"/>
      <c r="BP247" s="39">
        <v>1</v>
      </c>
    </row>
    <row r="248" spans="1:68" ht="15" customHeight="1" x14ac:dyDescent="0.25">
      <c r="A248" s="59" t="s">
        <v>194</v>
      </c>
      <c r="B248" s="3">
        <v>184</v>
      </c>
      <c r="C248" s="4">
        <v>3</v>
      </c>
      <c r="D248" s="8" t="s">
        <v>194</v>
      </c>
      <c r="E248" s="12" t="s">
        <v>902</v>
      </c>
      <c r="F248" s="92">
        <v>45656</v>
      </c>
      <c r="G248" s="6">
        <v>3598152636993</v>
      </c>
      <c r="H248" s="6">
        <v>1136857430038</v>
      </c>
      <c r="I248" s="114">
        <v>776707501032</v>
      </c>
      <c r="J248" s="6">
        <v>259335309589</v>
      </c>
      <c r="K248" s="6">
        <v>20076527000</v>
      </c>
      <c r="L248" s="6">
        <v>80738092417</v>
      </c>
      <c r="M248" s="6">
        <v>2451125206955</v>
      </c>
      <c r="N248" s="6">
        <v>2285713520000</v>
      </c>
      <c r="O248" s="6">
        <v>0</v>
      </c>
      <c r="P248" s="6">
        <v>0</v>
      </c>
      <c r="Q248" s="6">
        <v>347159261000</v>
      </c>
      <c r="R248" s="6">
        <v>13974705000</v>
      </c>
      <c r="S248" s="6">
        <v>132082606000</v>
      </c>
      <c r="T248" s="6">
        <v>1178588621000</v>
      </c>
      <c r="U248" s="6">
        <v>613908327000</v>
      </c>
      <c r="V248" s="6">
        <v>165411686955</v>
      </c>
      <c r="W248" s="6">
        <v>165411686955</v>
      </c>
      <c r="X248" s="6">
        <v>0</v>
      </c>
      <c r="Y248" s="6">
        <v>10170000000</v>
      </c>
      <c r="Z248" s="6">
        <v>10170000000</v>
      </c>
      <c r="AA248" s="6">
        <v>0</v>
      </c>
      <c r="AB248" s="6">
        <v>0</v>
      </c>
      <c r="AC248" s="6">
        <v>3763519476413.999</v>
      </c>
      <c r="AD248" s="6">
        <v>2784147327616.999</v>
      </c>
      <c r="AE248" s="5">
        <v>1584964633882.9788</v>
      </c>
      <c r="AF248" s="6">
        <v>1108073790734.02</v>
      </c>
      <c r="AG248" s="6">
        <v>0</v>
      </c>
      <c r="AH248" s="6">
        <v>0</v>
      </c>
      <c r="AI248" s="6">
        <v>86908903000</v>
      </c>
      <c r="AJ248" s="6">
        <v>4200000000</v>
      </c>
      <c r="AK248" s="6">
        <v>406263364997</v>
      </c>
      <c r="AL248" s="6">
        <v>32600000000</v>
      </c>
      <c r="AM248" s="6">
        <v>158942483943</v>
      </c>
      <c r="AN248" s="6">
        <v>84473972726</v>
      </c>
      <c r="AO248" s="6">
        <v>115927599098</v>
      </c>
      <c r="AP248" s="6">
        <v>13867709230</v>
      </c>
      <c r="AQ248" s="6">
        <v>451600000</v>
      </c>
      <c r="AR248" s="6">
        <v>12500000000</v>
      </c>
      <c r="AS248" s="6">
        <v>12500000000</v>
      </c>
      <c r="AT248" s="6">
        <v>560608783800</v>
      </c>
      <c r="AU248" s="6">
        <v>82213168800</v>
      </c>
      <c r="AV248" s="6">
        <v>478395615000</v>
      </c>
      <c r="AW248" s="127">
        <v>168366839421</v>
      </c>
      <c r="AX248" s="127">
        <v>168366839421</v>
      </c>
      <c r="AY248" s="127">
        <v>0</v>
      </c>
      <c r="AZ248" s="127">
        <v>0</v>
      </c>
      <c r="BA248" s="127">
        <v>0</v>
      </c>
      <c r="BB248" s="127">
        <v>0</v>
      </c>
      <c r="BC248" s="127">
        <v>0</v>
      </c>
      <c r="BD248" s="127">
        <v>3000000000</v>
      </c>
      <c r="BE248" s="127">
        <v>0</v>
      </c>
      <c r="BF248" s="127">
        <v>3000000000</v>
      </c>
      <c r="BG248" s="127">
        <v>0</v>
      </c>
      <c r="BH248" s="127">
        <v>0</v>
      </c>
      <c r="BI248" s="127">
        <v>0</v>
      </c>
      <c r="BJ248" s="128">
        <v>-165366839420.99902</v>
      </c>
      <c r="BK248" s="128">
        <v>165366839421</v>
      </c>
      <c r="BL248" s="87">
        <v>9.765625E-4</v>
      </c>
      <c r="BM248" s="47">
        <v>1</v>
      </c>
      <c r="BN248" s="48">
        <v>0</v>
      </c>
      <c r="BO248" s="49"/>
      <c r="BP248" s="39">
        <v>1</v>
      </c>
    </row>
    <row r="249" spans="1:68" ht="15" customHeight="1" x14ac:dyDescent="0.25">
      <c r="A249" s="59" t="s">
        <v>195</v>
      </c>
      <c r="B249" s="3">
        <v>185</v>
      </c>
      <c r="C249" s="4">
        <v>4</v>
      </c>
      <c r="D249" s="8" t="s">
        <v>195</v>
      </c>
      <c r="E249" s="12" t="s">
        <v>918</v>
      </c>
      <c r="F249" s="92">
        <v>45656.51458333333</v>
      </c>
      <c r="G249" s="6">
        <v>8230243962775</v>
      </c>
      <c r="H249" s="6">
        <v>4681265325888</v>
      </c>
      <c r="I249" s="114">
        <v>3763500000000</v>
      </c>
      <c r="J249" s="6">
        <v>173297291886</v>
      </c>
      <c r="K249" s="6">
        <v>60509521940</v>
      </c>
      <c r="L249" s="6">
        <v>683958512062</v>
      </c>
      <c r="M249" s="6">
        <v>3548978636887</v>
      </c>
      <c r="N249" s="6">
        <v>3190458687000</v>
      </c>
      <c r="O249" s="6">
        <v>0</v>
      </c>
      <c r="P249" s="6">
        <v>0</v>
      </c>
      <c r="Q249" s="6">
        <v>361703378000</v>
      </c>
      <c r="R249" s="6">
        <v>14333112000</v>
      </c>
      <c r="S249" s="6">
        <v>389089167000</v>
      </c>
      <c r="T249" s="6">
        <v>1507363978000</v>
      </c>
      <c r="U249" s="6">
        <v>917969052000</v>
      </c>
      <c r="V249" s="6">
        <v>358519949887</v>
      </c>
      <c r="W249" s="6">
        <v>358519949887</v>
      </c>
      <c r="X249" s="6">
        <v>0</v>
      </c>
      <c r="Y249" s="6">
        <v>0</v>
      </c>
      <c r="Z249" s="6">
        <v>0</v>
      </c>
      <c r="AA249" s="6">
        <v>0</v>
      </c>
      <c r="AB249" s="6">
        <v>0</v>
      </c>
      <c r="AC249" s="6">
        <v>8600243962774.999</v>
      </c>
      <c r="AD249" s="6">
        <v>6267103555261.0293</v>
      </c>
      <c r="AE249" s="5">
        <v>2783330402162.7891</v>
      </c>
      <c r="AF249" s="6">
        <v>3108429484973.2402</v>
      </c>
      <c r="AG249" s="6">
        <v>0</v>
      </c>
      <c r="AH249" s="6">
        <v>0</v>
      </c>
      <c r="AI249" s="6">
        <v>356074068125</v>
      </c>
      <c r="AJ249" s="6">
        <v>19269600000</v>
      </c>
      <c r="AK249" s="6">
        <v>1363427081497.97</v>
      </c>
      <c r="AL249" s="6">
        <v>106598843340</v>
      </c>
      <c r="AM249" s="6">
        <v>372609434585</v>
      </c>
      <c r="AN249" s="6">
        <v>359108873878.40002</v>
      </c>
      <c r="AO249" s="6">
        <v>500918129984.57001</v>
      </c>
      <c r="AP249" s="6">
        <v>23551895500</v>
      </c>
      <c r="AQ249" s="6">
        <v>639904210</v>
      </c>
      <c r="AR249" s="6">
        <v>30000000000</v>
      </c>
      <c r="AS249" s="6">
        <v>30000000000</v>
      </c>
      <c r="AT249" s="6">
        <v>939713326016</v>
      </c>
      <c r="AU249" s="6">
        <v>388414633516</v>
      </c>
      <c r="AV249" s="6">
        <v>551298692500</v>
      </c>
      <c r="AW249" s="127">
        <v>400000000000</v>
      </c>
      <c r="AX249" s="127">
        <v>400000000000</v>
      </c>
      <c r="AY249" s="127">
        <v>0</v>
      </c>
      <c r="AZ249" s="127">
        <v>0</v>
      </c>
      <c r="BA249" s="127">
        <v>0</v>
      </c>
      <c r="BB249" s="127">
        <v>0</v>
      </c>
      <c r="BC249" s="127">
        <v>0</v>
      </c>
      <c r="BD249" s="127">
        <v>30000000000</v>
      </c>
      <c r="BE249" s="127">
        <v>0</v>
      </c>
      <c r="BF249" s="127">
        <v>10000000000</v>
      </c>
      <c r="BG249" s="127">
        <v>0</v>
      </c>
      <c r="BH249" s="127">
        <v>20000000000</v>
      </c>
      <c r="BI249" s="127">
        <v>0</v>
      </c>
      <c r="BJ249" s="128">
        <v>-369999999999.99902</v>
      </c>
      <c r="BK249" s="128">
        <v>370000000000</v>
      </c>
      <c r="BL249" s="87">
        <v>9.765625E-4</v>
      </c>
      <c r="BM249" s="47">
        <v>1</v>
      </c>
      <c r="BN249" s="48">
        <v>0</v>
      </c>
      <c r="BO249" s="49"/>
      <c r="BP249" s="39">
        <v>1</v>
      </c>
    </row>
    <row r="250" spans="1:68" ht="15" customHeight="1" x14ac:dyDescent="0.25">
      <c r="A250" s="59" t="s">
        <v>196</v>
      </c>
      <c r="B250" s="3">
        <v>186</v>
      </c>
      <c r="C250" s="4">
        <v>5</v>
      </c>
      <c r="D250" s="8" t="s">
        <v>196</v>
      </c>
      <c r="E250" s="12" t="s">
        <v>892</v>
      </c>
      <c r="F250" s="92">
        <v>45657.955555555556</v>
      </c>
      <c r="G250" s="6">
        <v>2291910272563</v>
      </c>
      <c r="H250" s="6">
        <v>1030319058856</v>
      </c>
      <c r="I250" s="114">
        <v>852441609549</v>
      </c>
      <c r="J250" s="6">
        <v>130389906829</v>
      </c>
      <c r="K250" s="6">
        <v>26163404216</v>
      </c>
      <c r="L250" s="6">
        <v>21324138262</v>
      </c>
      <c r="M250" s="6">
        <v>1261591213707</v>
      </c>
      <c r="N250" s="6">
        <v>1093242739000</v>
      </c>
      <c r="O250" s="6">
        <v>0</v>
      </c>
      <c r="P250" s="6">
        <v>0</v>
      </c>
      <c r="Q250" s="6">
        <v>0</v>
      </c>
      <c r="R250" s="6">
        <v>0</v>
      </c>
      <c r="S250" s="6">
        <v>178541115000</v>
      </c>
      <c r="T250" s="6">
        <v>659411678000</v>
      </c>
      <c r="U250" s="6">
        <v>255289946000</v>
      </c>
      <c r="V250" s="6">
        <v>168348474707</v>
      </c>
      <c r="W250" s="6">
        <v>168348474707</v>
      </c>
      <c r="X250" s="6">
        <v>0</v>
      </c>
      <c r="Y250" s="6">
        <v>0</v>
      </c>
      <c r="Z250" s="6">
        <v>0</v>
      </c>
      <c r="AA250" s="6">
        <v>0</v>
      </c>
      <c r="AB250" s="6">
        <v>0</v>
      </c>
      <c r="AC250" s="6">
        <v>2324499289192</v>
      </c>
      <c r="AD250" s="6">
        <v>2019229219499.2097</v>
      </c>
      <c r="AE250" s="5">
        <v>986711408642.09985</v>
      </c>
      <c r="AF250" s="6">
        <v>961724645357.10986</v>
      </c>
      <c r="AG250" s="6">
        <v>0</v>
      </c>
      <c r="AH250" s="6">
        <v>498600000</v>
      </c>
      <c r="AI250" s="6">
        <v>64871805500</v>
      </c>
      <c r="AJ250" s="6">
        <v>5422760000</v>
      </c>
      <c r="AK250" s="6">
        <v>265270069692.79004</v>
      </c>
      <c r="AL250" s="6">
        <v>10594707530.190001</v>
      </c>
      <c r="AM250" s="6">
        <v>33312416397.600002</v>
      </c>
      <c r="AN250" s="6">
        <v>136797369465.60001</v>
      </c>
      <c r="AO250" s="6">
        <v>82866012833.400009</v>
      </c>
      <c r="AP250" s="6">
        <v>1581563466</v>
      </c>
      <c r="AQ250" s="6">
        <v>118000000</v>
      </c>
      <c r="AR250" s="6">
        <v>40000000000</v>
      </c>
      <c r="AS250" s="6">
        <v>40000000000</v>
      </c>
      <c r="AT250" s="6">
        <v>0</v>
      </c>
      <c r="AU250" s="6">
        <v>0</v>
      </c>
      <c r="AV250" s="6">
        <v>0</v>
      </c>
      <c r="AW250" s="127">
        <v>32589016629</v>
      </c>
      <c r="AX250" s="127">
        <v>32589016629</v>
      </c>
      <c r="AY250" s="127">
        <v>0</v>
      </c>
      <c r="AZ250" s="127">
        <v>0</v>
      </c>
      <c r="BA250" s="127">
        <v>0</v>
      </c>
      <c r="BB250" s="127">
        <v>0</v>
      </c>
      <c r="BC250" s="127">
        <v>0</v>
      </c>
      <c r="BD250" s="127">
        <v>0</v>
      </c>
      <c r="BE250" s="127">
        <v>0</v>
      </c>
      <c r="BF250" s="127">
        <v>0</v>
      </c>
      <c r="BG250" s="127">
        <v>0</v>
      </c>
      <c r="BH250" s="127">
        <v>0</v>
      </c>
      <c r="BI250" s="127">
        <v>0</v>
      </c>
      <c r="BJ250" s="128">
        <v>-32589016629</v>
      </c>
      <c r="BK250" s="128">
        <v>32589016629</v>
      </c>
      <c r="BL250" s="87">
        <v>0</v>
      </c>
      <c r="BM250" s="47">
        <v>1</v>
      </c>
      <c r="BN250" s="48">
        <v>0</v>
      </c>
      <c r="BO250" s="49"/>
      <c r="BP250" s="39">
        <v>1</v>
      </c>
    </row>
    <row r="251" spans="1:68" ht="15" customHeight="1" x14ac:dyDescent="0.25">
      <c r="A251" s="59" t="s">
        <v>197</v>
      </c>
      <c r="B251" s="3">
        <v>187</v>
      </c>
      <c r="C251" s="4">
        <v>6</v>
      </c>
      <c r="D251" s="8" t="s">
        <v>197</v>
      </c>
      <c r="E251" s="12" t="s">
        <v>898</v>
      </c>
      <c r="F251" s="92">
        <v>45645</v>
      </c>
      <c r="G251" s="6">
        <v>1592462990970</v>
      </c>
      <c r="H251" s="6">
        <v>424894985484</v>
      </c>
      <c r="I251" s="114">
        <v>351300000000</v>
      </c>
      <c r="J251" s="6">
        <v>66640928250</v>
      </c>
      <c r="K251" s="6">
        <v>1308410992</v>
      </c>
      <c r="L251" s="6">
        <v>5645646242</v>
      </c>
      <c r="M251" s="6">
        <v>1167568005486</v>
      </c>
      <c r="N251" s="6">
        <v>1065679534968</v>
      </c>
      <c r="O251" s="6">
        <v>0</v>
      </c>
      <c r="P251" s="6">
        <v>0</v>
      </c>
      <c r="Q251" s="6">
        <v>0</v>
      </c>
      <c r="R251" s="6">
        <v>6807195000</v>
      </c>
      <c r="S251" s="6">
        <v>98053225000</v>
      </c>
      <c r="T251" s="6">
        <v>674317362000</v>
      </c>
      <c r="U251" s="6">
        <v>286501752968</v>
      </c>
      <c r="V251" s="6">
        <v>101888470518</v>
      </c>
      <c r="W251" s="6">
        <v>101888470518</v>
      </c>
      <c r="X251" s="6">
        <v>0</v>
      </c>
      <c r="Y251" s="6">
        <v>0</v>
      </c>
      <c r="Z251" s="6">
        <v>0</v>
      </c>
      <c r="AA251" s="6">
        <v>0</v>
      </c>
      <c r="AB251" s="6">
        <v>0</v>
      </c>
      <c r="AC251" s="6">
        <v>1610962990970</v>
      </c>
      <c r="AD251" s="6">
        <v>1492060588720</v>
      </c>
      <c r="AE251" s="5">
        <v>814862574292</v>
      </c>
      <c r="AF251" s="6">
        <v>622080330875</v>
      </c>
      <c r="AG251" s="6">
        <v>0</v>
      </c>
      <c r="AH251" s="6">
        <v>525000000</v>
      </c>
      <c r="AI251" s="6">
        <v>52125318553</v>
      </c>
      <c r="AJ251" s="6">
        <v>2467365000</v>
      </c>
      <c r="AK251" s="6">
        <v>111902402250</v>
      </c>
      <c r="AL251" s="6">
        <v>1900000000</v>
      </c>
      <c r="AM251" s="6">
        <v>33526076529</v>
      </c>
      <c r="AN251" s="6">
        <v>25100996414</v>
      </c>
      <c r="AO251" s="6">
        <v>44791298207</v>
      </c>
      <c r="AP251" s="6">
        <v>6484031100</v>
      </c>
      <c r="AQ251" s="6">
        <v>100000000</v>
      </c>
      <c r="AR251" s="6">
        <v>7000000000</v>
      </c>
      <c r="AS251" s="6">
        <v>7000000000</v>
      </c>
      <c r="AT251" s="6">
        <v>0</v>
      </c>
      <c r="AU251" s="6">
        <v>0</v>
      </c>
      <c r="AV251" s="6">
        <v>0</v>
      </c>
      <c r="AW251" s="127">
        <v>30000000000</v>
      </c>
      <c r="AX251" s="127">
        <v>30000000000</v>
      </c>
      <c r="AY251" s="127">
        <v>0</v>
      </c>
      <c r="AZ251" s="127">
        <v>0</v>
      </c>
      <c r="BA251" s="127">
        <v>0</v>
      </c>
      <c r="BB251" s="127">
        <v>0</v>
      </c>
      <c r="BC251" s="127">
        <v>0</v>
      </c>
      <c r="BD251" s="127">
        <v>11500000000</v>
      </c>
      <c r="BE251" s="127">
        <v>5000000000</v>
      </c>
      <c r="BF251" s="127">
        <v>6500000000</v>
      </c>
      <c r="BG251" s="127">
        <v>0</v>
      </c>
      <c r="BH251" s="127">
        <v>0</v>
      </c>
      <c r="BI251" s="127">
        <v>0</v>
      </c>
      <c r="BJ251" s="128">
        <v>-18500000000</v>
      </c>
      <c r="BK251" s="128">
        <v>18500000000</v>
      </c>
      <c r="BL251" s="87">
        <v>0</v>
      </c>
      <c r="BM251" s="47">
        <v>1</v>
      </c>
      <c r="BN251" s="48">
        <v>0</v>
      </c>
      <c r="BO251" s="49"/>
      <c r="BP251" s="39">
        <v>1</v>
      </c>
    </row>
    <row r="252" spans="1:68" ht="15" customHeight="1" x14ac:dyDescent="0.25">
      <c r="A252" s="59" t="s">
        <v>198</v>
      </c>
      <c r="B252" s="3">
        <v>188</v>
      </c>
      <c r="C252" s="4">
        <v>7</v>
      </c>
      <c r="D252" s="8" t="s">
        <v>198</v>
      </c>
      <c r="E252" s="12" t="s">
        <v>905</v>
      </c>
      <c r="F252" s="92">
        <v>45653.708333333336</v>
      </c>
      <c r="G252" s="6">
        <v>5492159168842</v>
      </c>
      <c r="H252" s="6">
        <v>3135775818110</v>
      </c>
      <c r="I252" s="114">
        <v>2792660929684</v>
      </c>
      <c r="J252" s="6">
        <v>289952271509</v>
      </c>
      <c r="K252" s="6">
        <v>23467177212</v>
      </c>
      <c r="L252" s="6">
        <v>29695439705</v>
      </c>
      <c r="M252" s="6">
        <v>2356383350732</v>
      </c>
      <c r="N252" s="6">
        <v>1987071669000</v>
      </c>
      <c r="O252" s="6">
        <v>0</v>
      </c>
      <c r="P252" s="6">
        <v>0</v>
      </c>
      <c r="Q252" s="6">
        <v>0</v>
      </c>
      <c r="R252" s="6">
        <v>7136621000</v>
      </c>
      <c r="S252" s="6">
        <v>424173647000</v>
      </c>
      <c r="T252" s="6">
        <v>1026772013000</v>
      </c>
      <c r="U252" s="6">
        <v>528989388000</v>
      </c>
      <c r="V252" s="6">
        <v>369311681732</v>
      </c>
      <c r="W252" s="6">
        <v>369311681732</v>
      </c>
      <c r="X252" s="6">
        <v>0</v>
      </c>
      <c r="Y252" s="6">
        <v>0</v>
      </c>
      <c r="Z252" s="6">
        <v>0</v>
      </c>
      <c r="AA252" s="6">
        <v>0</v>
      </c>
      <c r="AB252" s="6">
        <v>0</v>
      </c>
      <c r="AC252" s="6">
        <v>5892948977887</v>
      </c>
      <c r="AD252" s="6">
        <v>4645219870472</v>
      </c>
      <c r="AE252" s="5">
        <v>2113646482969</v>
      </c>
      <c r="AF252" s="6">
        <v>2323745485283</v>
      </c>
      <c r="AG252" s="6">
        <v>0</v>
      </c>
      <c r="AH252" s="6">
        <v>42000000000</v>
      </c>
      <c r="AI252" s="6">
        <v>161369902220</v>
      </c>
      <c r="AJ252" s="6">
        <v>4458000000</v>
      </c>
      <c r="AK252" s="6">
        <v>1098573911005</v>
      </c>
      <c r="AL252" s="6">
        <v>160206662228</v>
      </c>
      <c r="AM252" s="6">
        <v>282422298651</v>
      </c>
      <c r="AN252" s="6">
        <v>171627766275</v>
      </c>
      <c r="AO252" s="6">
        <v>452206080081</v>
      </c>
      <c r="AP252" s="6">
        <v>28866636508</v>
      </c>
      <c r="AQ252" s="6">
        <v>3244467262</v>
      </c>
      <c r="AR252" s="6">
        <v>149155196410</v>
      </c>
      <c r="AS252" s="6">
        <v>149155196410</v>
      </c>
      <c r="AT252" s="6">
        <v>0</v>
      </c>
      <c r="AU252" s="6">
        <v>0</v>
      </c>
      <c r="AV252" s="6">
        <v>0</v>
      </c>
      <c r="AW252" s="127">
        <v>400789809045</v>
      </c>
      <c r="AX252" s="127">
        <v>400789809045</v>
      </c>
      <c r="AY252" s="127">
        <v>0</v>
      </c>
      <c r="AZ252" s="127">
        <v>0</v>
      </c>
      <c r="BA252" s="127">
        <v>0</v>
      </c>
      <c r="BB252" s="127">
        <v>0</v>
      </c>
      <c r="BC252" s="127">
        <v>0</v>
      </c>
      <c r="BD252" s="127">
        <v>0</v>
      </c>
      <c r="BE252" s="127">
        <v>0</v>
      </c>
      <c r="BF252" s="127">
        <v>0</v>
      </c>
      <c r="BG252" s="127">
        <v>0</v>
      </c>
      <c r="BH252" s="127">
        <v>0</v>
      </c>
      <c r="BI252" s="127">
        <v>0</v>
      </c>
      <c r="BJ252" s="128">
        <v>-400789809045</v>
      </c>
      <c r="BK252" s="128">
        <v>400789809045</v>
      </c>
      <c r="BL252" s="87">
        <v>0</v>
      </c>
      <c r="BM252" s="47">
        <v>1</v>
      </c>
      <c r="BN252" s="48">
        <v>0</v>
      </c>
      <c r="BO252" s="49"/>
      <c r="BP252" s="39">
        <v>1</v>
      </c>
    </row>
    <row r="253" spans="1:68" ht="15" customHeight="1" x14ac:dyDescent="0.25">
      <c r="A253" s="59" t="s">
        <v>199</v>
      </c>
      <c r="B253" s="3">
        <v>189</v>
      </c>
      <c r="C253" s="4">
        <v>8</v>
      </c>
      <c r="D253" s="8" t="s">
        <v>199</v>
      </c>
      <c r="E253" s="12" t="s">
        <v>900</v>
      </c>
      <c r="F253" s="92">
        <v>45644</v>
      </c>
      <c r="G253" s="6">
        <v>4665475342059</v>
      </c>
      <c r="H253" s="6">
        <v>2781287221449</v>
      </c>
      <c r="I253" s="114">
        <v>2548478000000</v>
      </c>
      <c r="J253" s="6">
        <v>144280359200</v>
      </c>
      <c r="K253" s="6">
        <v>735000000</v>
      </c>
      <c r="L253" s="6">
        <v>87793862249</v>
      </c>
      <c r="M253" s="6">
        <v>1884188120610</v>
      </c>
      <c r="N253" s="6">
        <v>1467596781000</v>
      </c>
      <c r="O253" s="6">
        <v>0</v>
      </c>
      <c r="P253" s="6">
        <v>0</v>
      </c>
      <c r="Q253" s="6">
        <v>0</v>
      </c>
      <c r="R253" s="6">
        <v>14102879000</v>
      </c>
      <c r="S253" s="6">
        <v>305919309000</v>
      </c>
      <c r="T253" s="6">
        <v>732355360000</v>
      </c>
      <c r="U253" s="6">
        <v>415219233000</v>
      </c>
      <c r="V253" s="6">
        <v>416591339610</v>
      </c>
      <c r="W253" s="6">
        <v>416591339610</v>
      </c>
      <c r="X253" s="6">
        <v>0</v>
      </c>
      <c r="Y253" s="6">
        <v>0</v>
      </c>
      <c r="Z253" s="6">
        <v>0</v>
      </c>
      <c r="AA253" s="6">
        <v>0</v>
      </c>
      <c r="AB253" s="6">
        <v>0</v>
      </c>
      <c r="AC253" s="6">
        <v>4995116023169.998</v>
      </c>
      <c r="AD253" s="6">
        <v>3684552464948.5586</v>
      </c>
      <c r="AE253" s="5">
        <v>1459054045015.8691</v>
      </c>
      <c r="AF253" s="6">
        <v>2067685901932.6895</v>
      </c>
      <c r="AG253" s="6">
        <v>0</v>
      </c>
      <c r="AH253" s="6">
        <v>0</v>
      </c>
      <c r="AI253" s="6">
        <v>157812518000</v>
      </c>
      <c r="AJ253" s="6">
        <v>0</v>
      </c>
      <c r="AK253" s="6">
        <v>1300563558057.4399</v>
      </c>
      <c r="AL253" s="6">
        <v>88207306808</v>
      </c>
      <c r="AM253" s="6">
        <v>166347973198.44</v>
      </c>
      <c r="AN253" s="6">
        <v>430949722924</v>
      </c>
      <c r="AO253" s="6">
        <v>580671169064</v>
      </c>
      <c r="AP253" s="6">
        <v>34242386063</v>
      </c>
      <c r="AQ253" s="6">
        <v>145000000</v>
      </c>
      <c r="AR253" s="6">
        <v>10000000164</v>
      </c>
      <c r="AS253" s="6">
        <v>10000000164</v>
      </c>
      <c r="AT253" s="6">
        <v>0</v>
      </c>
      <c r="AU253" s="6">
        <v>0</v>
      </c>
      <c r="AV253" s="6">
        <v>0</v>
      </c>
      <c r="AW253" s="127">
        <v>359640681111</v>
      </c>
      <c r="AX253" s="127">
        <v>359640681111</v>
      </c>
      <c r="AY253" s="127">
        <v>0</v>
      </c>
      <c r="AZ253" s="127">
        <v>0</v>
      </c>
      <c r="BA253" s="127">
        <v>0</v>
      </c>
      <c r="BB253" s="127">
        <v>0</v>
      </c>
      <c r="BC253" s="127">
        <v>0</v>
      </c>
      <c r="BD253" s="127">
        <v>30000000000</v>
      </c>
      <c r="BE253" s="127">
        <v>0</v>
      </c>
      <c r="BF253" s="127">
        <v>30000000000</v>
      </c>
      <c r="BG253" s="127">
        <v>0</v>
      </c>
      <c r="BH253" s="127">
        <v>0</v>
      </c>
      <c r="BI253" s="127">
        <v>0</v>
      </c>
      <c r="BJ253" s="128">
        <v>-329640681110.99805</v>
      </c>
      <c r="BK253" s="128">
        <v>329640681111</v>
      </c>
      <c r="BL253" s="87">
        <v>1.953125E-3</v>
      </c>
      <c r="BM253" s="47">
        <v>1</v>
      </c>
      <c r="BN253" s="48">
        <v>0</v>
      </c>
      <c r="BO253" s="49"/>
      <c r="BP253" s="39">
        <v>1</v>
      </c>
    </row>
    <row r="254" spans="1:68" ht="15" customHeight="1" x14ac:dyDescent="0.25">
      <c r="B254" s="13" t="s">
        <v>560</v>
      </c>
      <c r="C254" s="14" t="s">
        <v>560</v>
      </c>
      <c r="D254" s="15" t="s">
        <v>561</v>
      </c>
      <c r="E254" s="16"/>
      <c r="F254" s="93"/>
      <c r="G254" s="115">
        <v>17531655008483</v>
      </c>
      <c r="H254" s="115">
        <v>6731860269226</v>
      </c>
      <c r="I254" s="115">
        <v>4960413086953</v>
      </c>
      <c r="J254" s="115">
        <v>727925132844</v>
      </c>
      <c r="K254" s="115">
        <v>105935960980</v>
      </c>
      <c r="L254" s="115">
        <v>937586088449</v>
      </c>
      <c r="M254" s="115">
        <v>10781434739257</v>
      </c>
      <c r="N254" s="115">
        <v>10014244506000</v>
      </c>
      <c r="O254" s="115">
        <v>0</v>
      </c>
      <c r="P254" s="115">
        <v>0</v>
      </c>
      <c r="Q254" s="115">
        <v>1392194481000</v>
      </c>
      <c r="R254" s="115">
        <v>28307817000</v>
      </c>
      <c r="S254" s="115">
        <v>712173641000</v>
      </c>
      <c r="T254" s="115">
        <v>5098384593000</v>
      </c>
      <c r="U254" s="115">
        <v>2783183974000</v>
      </c>
      <c r="V254" s="115">
        <v>767190233257</v>
      </c>
      <c r="W254" s="115">
        <v>767190233257</v>
      </c>
      <c r="X254" s="115">
        <v>0</v>
      </c>
      <c r="Y254" s="115">
        <v>18360000000</v>
      </c>
      <c r="Z254" s="115">
        <v>18360000000</v>
      </c>
      <c r="AA254" s="115">
        <v>0</v>
      </c>
      <c r="AB254" s="115">
        <v>0</v>
      </c>
      <c r="AC254" s="115">
        <v>18166846640890</v>
      </c>
      <c r="AD254" s="115">
        <v>13434521509454.027</v>
      </c>
      <c r="AE254" s="115">
        <v>7266619652726.7676</v>
      </c>
      <c r="AF254" s="115">
        <v>5562652489602.2598</v>
      </c>
      <c r="AG254" s="115">
        <v>0</v>
      </c>
      <c r="AH254" s="115">
        <v>327000500</v>
      </c>
      <c r="AI254" s="115">
        <v>574659886625</v>
      </c>
      <c r="AJ254" s="115">
        <v>30262480000</v>
      </c>
      <c r="AK254" s="115">
        <v>2166046776136.97</v>
      </c>
      <c r="AL254" s="115">
        <v>142338843340</v>
      </c>
      <c r="AM254" s="115">
        <v>634353030860</v>
      </c>
      <c r="AN254" s="115">
        <v>579273625040.40002</v>
      </c>
      <c r="AO254" s="115">
        <v>752115052532.57007</v>
      </c>
      <c r="AP254" s="115">
        <v>56874720154</v>
      </c>
      <c r="AQ254" s="115">
        <v>1091504210</v>
      </c>
      <c r="AR254" s="115">
        <v>76272166783</v>
      </c>
      <c r="AS254" s="115">
        <v>76272166783</v>
      </c>
      <c r="AT254" s="115">
        <v>2490006188516</v>
      </c>
      <c r="AU254" s="115">
        <v>516636652816</v>
      </c>
      <c r="AV254" s="115">
        <v>1973369535700</v>
      </c>
      <c r="AW254" s="115">
        <v>672439064825</v>
      </c>
      <c r="AX254" s="115">
        <v>672439064825</v>
      </c>
      <c r="AY254" s="115">
        <v>0</v>
      </c>
      <c r="AZ254" s="115">
        <v>0</v>
      </c>
      <c r="BA254" s="115">
        <v>0</v>
      </c>
      <c r="BB254" s="115">
        <v>0</v>
      </c>
      <c r="BC254" s="115">
        <v>0</v>
      </c>
      <c r="BD254" s="115">
        <v>37247432418</v>
      </c>
      <c r="BE254" s="115">
        <v>0</v>
      </c>
      <c r="BF254" s="115">
        <v>17247432418</v>
      </c>
      <c r="BG254" s="115">
        <v>0</v>
      </c>
      <c r="BH254" s="115">
        <v>20000000000</v>
      </c>
      <c r="BI254" s="115">
        <v>0</v>
      </c>
      <c r="BJ254" s="88">
        <v>-635191632406.99805</v>
      </c>
      <c r="BK254" s="88">
        <v>635191632407</v>
      </c>
      <c r="BL254" s="88">
        <v>1.953125E-3</v>
      </c>
      <c r="BM254" s="47">
        <v>4</v>
      </c>
      <c r="BN254" s="47">
        <v>0</v>
      </c>
      <c r="BO254" s="47"/>
    </row>
    <row r="255" spans="1:68" ht="15" customHeight="1" x14ac:dyDescent="0.25">
      <c r="B255" s="13" t="s">
        <v>562</v>
      </c>
      <c r="C255" s="14" t="s">
        <v>562</v>
      </c>
      <c r="D255" s="15" t="s">
        <v>563</v>
      </c>
      <c r="E255" s="16"/>
      <c r="F255" s="93"/>
      <c r="G255" s="115">
        <v>14042007774434</v>
      </c>
      <c r="H255" s="115">
        <v>7372277083899</v>
      </c>
      <c r="I255" s="115">
        <v>6544880539233</v>
      </c>
      <c r="J255" s="115">
        <v>631263465788</v>
      </c>
      <c r="K255" s="115">
        <v>51673992420</v>
      </c>
      <c r="L255" s="115">
        <v>144459086458</v>
      </c>
      <c r="M255" s="115">
        <v>6669730690535</v>
      </c>
      <c r="N255" s="115">
        <v>5613590723968</v>
      </c>
      <c r="O255" s="115">
        <v>0</v>
      </c>
      <c r="P255" s="115">
        <v>0</v>
      </c>
      <c r="Q255" s="115">
        <v>0</v>
      </c>
      <c r="R255" s="115">
        <v>28046695000</v>
      </c>
      <c r="S255" s="115">
        <v>1006687296000</v>
      </c>
      <c r="T255" s="115">
        <v>3092856413000</v>
      </c>
      <c r="U255" s="115">
        <v>1486000319968</v>
      </c>
      <c r="V255" s="115">
        <v>1056139966567</v>
      </c>
      <c r="W255" s="115">
        <v>1056139966567</v>
      </c>
      <c r="X255" s="115">
        <v>0</v>
      </c>
      <c r="Y255" s="115">
        <v>0</v>
      </c>
      <c r="Z255" s="115">
        <v>0</v>
      </c>
      <c r="AA255" s="115">
        <v>0</v>
      </c>
      <c r="AB255" s="115">
        <v>0</v>
      </c>
      <c r="AC255" s="115">
        <v>14823527281218.998</v>
      </c>
      <c r="AD255" s="115">
        <v>11841062143639.77</v>
      </c>
      <c r="AE255" s="115">
        <v>5374274510918.9688</v>
      </c>
      <c r="AF255" s="115">
        <v>5975236363447.7988</v>
      </c>
      <c r="AG255" s="115">
        <v>0</v>
      </c>
      <c r="AH255" s="115">
        <v>43023600000</v>
      </c>
      <c r="AI255" s="115">
        <v>436179544273</v>
      </c>
      <c r="AJ255" s="115">
        <v>12348125000</v>
      </c>
      <c r="AK255" s="115">
        <v>2776309941005.23</v>
      </c>
      <c r="AL255" s="115">
        <v>260908676566.19</v>
      </c>
      <c r="AM255" s="115">
        <v>515608764776.03998</v>
      </c>
      <c r="AN255" s="115">
        <v>764475855078.59998</v>
      </c>
      <c r="AO255" s="115">
        <v>1160534560185.3999</v>
      </c>
      <c r="AP255" s="115">
        <v>71174617137</v>
      </c>
      <c r="AQ255" s="115">
        <v>3607467262</v>
      </c>
      <c r="AR255" s="115">
        <v>206155196574</v>
      </c>
      <c r="AS255" s="115">
        <v>206155196574</v>
      </c>
      <c r="AT255" s="115">
        <v>0</v>
      </c>
      <c r="AU255" s="115">
        <v>0</v>
      </c>
      <c r="AV255" s="115">
        <v>0</v>
      </c>
      <c r="AW255" s="115">
        <v>823019506785</v>
      </c>
      <c r="AX255" s="115">
        <v>823019506785</v>
      </c>
      <c r="AY255" s="115">
        <v>0</v>
      </c>
      <c r="AZ255" s="115">
        <v>0</v>
      </c>
      <c r="BA255" s="115">
        <v>0</v>
      </c>
      <c r="BB255" s="115">
        <v>0</v>
      </c>
      <c r="BC255" s="115">
        <v>0</v>
      </c>
      <c r="BD255" s="115">
        <v>41500000000</v>
      </c>
      <c r="BE255" s="115">
        <v>5000000000</v>
      </c>
      <c r="BF255" s="115">
        <v>36500000000</v>
      </c>
      <c r="BG255" s="115">
        <v>0</v>
      </c>
      <c r="BH255" s="115">
        <v>0</v>
      </c>
      <c r="BI255" s="115">
        <v>0</v>
      </c>
      <c r="BJ255" s="88">
        <v>-781519506784.99805</v>
      </c>
      <c r="BK255" s="88">
        <v>781519506785</v>
      </c>
      <c r="BL255" s="88">
        <v>1.953125E-3</v>
      </c>
      <c r="BM255" s="47">
        <v>4</v>
      </c>
      <c r="BN255" s="47">
        <v>0</v>
      </c>
      <c r="BO255" s="47"/>
    </row>
    <row r="256" spans="1:68" ht="15" customHeight="1" x14ac:dyDescent="0.25">
      <c r="B256" s="13" t="s">
        <v>564</v>
      </c>
      <c r="C256" s="14" t="s">
        <v>564</v>
      </c>
      <c r="D256" s="15" t="s">
        <v>588</v>
      </c>
      <c r="E256" s="16"/>
      <c r="F256" s="93"/>
      <c r="G256" s="115">
        <v>31573662782917</v>
      </c>
      <c r="H256" s="115">
        <v>14104137353125</v>
      </c>
      <c r="I256" s="115">
        <v>11505293626186</v>
      </c>
      <c r="J256" s="115">
        <v>1359188598632</v>
      </c>
      <c r="K256" s="115">
        <v>157609953400</v>
      </c>
      <c r="L256" s="115">
        <v>1082045174907</v>
      </c>
      <c r="M256" s="115">
        <v>17451165429792</v>
      </c>
      <c r="N256" s="115">
        <v>15627835229968</v>
      </c>
      <c r="O256" s="115">
        <v>0</v>
      </c>
      <c r="P256" s="115">
        <v>0</v>
      </c>
      <c r="Q256" s="115">
        <v>1392194481000</v>
      </c>
      <c r="R256" s="115">
        <v>56354512000</v>
      </c>
      <c r="S256" s="115">
        <v>1718860937000</v>
      </c>
      <c r="T256" s="115">
        <v>8191241006000</v>
      </c>
      <c r="U256" s="115">
        <v>4269184293968</v>
      </c>
      <c r="V256" s="115">
        <v>1823330199824</v>
      </c>
      <c r="W256" s="115">
        <v>1823330199824</v>
      </c>
      <c r="X256" s="115">
        <v>0</v>
      </c>
      <c r="Y256" s="115">
        <v>18360000000</v>
      </c>
      <c r="Z256" s="115">
        <v>18360000000</v>
      </c>
      <c r="AA256" s="115">
        <v>0</v>
      </c>
      <c r="AB256" s="115">
        <v>0</v>
      </c>
      <c r="AC256" s="115">
        <v>32990373922109</v>
      </c>
      <c r="AD256" s="115">
        <v>25275583653093.797</v>
      </c>
      <c r="AE256" s="115">
        <v>12640894163645.736</v>
      </c>
      <c r="AF256" s="115">
        <v>11537888853050.059</v>
      </c>
      <c r="AG256" s="115">
        <v>0</v>
      </c>
      <c r="AH256" s="115">
        <v>43350600500</v>
      </c>
      <c r="AI256" s="115">
        <v>1010839430898</v>
      </c>
      <c r="AJ256" s="115">
        <v>42610605000</v>
      </c>
      <c r="AK256" s="115">
        <v>4942356717142.2002</v>
      </c>
      <c r="AL256" s="115">
        <v>403247519906.19</v>
      </c>
      <c r="AM256" s="115">
        <v>1149961795636.04</v>
      </c>
      <c r="AN256" s="115">
        <v>1343749480119</v>
      </c>
      <c r="AO256" s="115">
        <v>1912649612717.97</v>
      </c>
      <c r="AP256" s="115">
        <v>128049337291</v>
      </c>
      <c r="AQ256" s="115">
        <v>4698971472</v>
      </c>
      <c r="AR256" s="115">
        <v>282427363357</v>
      </c>
      <c r="AS256" s="115">
        <v>282427363357</v>
      </c>
      <c r="AT256" s="115">
        <v>2490006188516</v>
      </c>
      <c r="AU256" s="115">
        <v>516636652816</v>
      </c>
      <c r="AV256" s="115">
        <v>1973369535700</v>
      </c>
      <c r="AW256" s="115">
        <v>1495458571610</v>
      </c>
      <c r="AX256" s="115">
        <v>1495458571610</v>
      </c>
      <c r="AY256" s="115">
        <v>0</v>
      </c>
      <c r="AZ256" s="115">
        <v>0</v>
      </c>
      <c r="BA256" s="115">
        <v>0</v>
      </c>
      <c r="BB256" s="115">
        <v>0</v>
      </c>
      <c r="BC256" s="115">
        <v>0</v>
      </c>
      <c r="BD256" s="115">
        <v>78747432418</v>
      </c>
      <c r="BE256" s="115">
        <v>5000000000</v>
      </c>
      <c r="BF256" s="115">
        <v>53747432418</v>
      </c>
      <c r="BG256" s="115">
        <v>0</v>
      </c>
      <c r="BH256" s="115">
        <v>20000000000</v>
      </c>
      <c r="BI256" s="115">
        <v>0</v>
      </c>
      <c r="BJ256" s="88">
        <v>-1416711139191.9961</v>
      </c>
      <c r="BK256" s="88">
        <v>1416711139192</v>
      </c>
      <c r="BL256" s="88">
        <v>3.90625E-3</v>
      </c>
      <c r="BM256" s="47">
        <v>8</v>
      </c>
      <c r="BN256" s="47">
        <v>0</v>
      </c>
      <c r="BO256" s="47"/>
    </row>
    <row r="257" spans="1:68" ht="15" customHeight="1" x14ac:dyDescent="0.25">
      <c r="B257" s="13" t="s">
        <v>566</v>
      </c>
      <c r="C257" s="14" t="s">
        <v>566</v>
      </c>
      <c r="D257" s="15" t="s">
        <v>589</v>
      </c>
      <c r="E257" s="16"/>
      <c r="F257" s="93"/>
      <c r="G257" s="115">
        <v>43411362140177</v>
      </c>
      <c r="H257" s="115">
        <v>22423912878895</v>
      </c>
      <c r="I257" s="115">
        <v>17735164489623</v>
      </c>
      <c r="J257" s="115">
        <v>1643941290392</v>
      </c>
      <c r="K257" s="115">
        <v>219668553400</v>
      </c>
      <c r="L257" s="115">
        <v>2825138545480</v>
      </c>
      <c r="M257" s="115">
        <v>20962742497792</v>
      </c>
      <c r="N257" s="115">
        <v>19139412297968</v>
      </c>
      <c r="O257" s="115">
        <v>0</v>
      </c>
      <c r="P257" s="115">
        <v>0</v>
      </c>
      <c r="Q257" s="115">
        <v>1392194481000</v>
      </c>
      <c r="R257" s="115">
        <v>62843805000</v>
      </c>
      <c r="S257" s="115">
        <v>2721311538000</v>
      </c>
      <c r="T257" s="115">
        <v>9367945919000</v>
      </c>
      <c r="U257" s="115">
        <v>5595116554968</v>
      </c>
      <c r="V257" s="115">
        <v>1823330199824</v>
      </c>
      <c r="W257" s="115">
        <v>1823330199824</v>
      </c>
      <c r="X257" s="115">
        <v>0</v>
      </c>
      <c r="Y257" s="115">
        <v>24706763490</v>
      </c>
      <c r="Z257" s="115">
        <v>24706763490</v>
      </c>
      <c r="AA257" s="115">
        <v>0</v>
      </c>
      <c r="AB257" s="115">
        <v>0</v>
      </c>
      <c r="AC257" s="115">
        <v>44832110913606</v>
      </c>
      <c r="AD257" s="115">
        <v>33295105811777.797</v>
      </c>
      <c r="AE257" s="115">
        <v>15316232438415.736</v>
      </c>
      <c r="AF257" s="115">
        <v>16152345464964.059</v>
      </c>
      <c r="AG257" s="115">
        <v>0</v>
      </c>
      <c r="AH257" s="115">
        <v>43350600500</v>
      </c>
      <c r="AI257" s="115">
        <v>1699966702898</v>
      </c>
      <c r="AJ257" s="115">
        <v>83210605000</v>
      </c>
      <c r="AK257" s="115">
        <v>6467383312875.2002</v>
      </c>
      <c r="AL257" s="115">
        <v>689648959456.18994</v>
      </c>
      <c r="AM257" s="115">
        <v>1520516438593.04</v>
      </c>
      <c r="AN257" s="115">
        <v>1617828844765</v>
      </c>
      <c r="AO257" s="115">
        <v>2462278387777.9697</v>
      </c>
      <c r="AP257" s="115">
        <v>166168736811</v>
      </c>
      <c r="AQ257" s="115">
        <v>10941945472</v>
      </c>
      <c r="AR257" s="115">
        <v>342522261688</v>
      </c>
      <c r="AS257" s="115">
        <v>342522261688</v>
      </c>
      <c r="AT257" s="115">
        <v>4727099527265</v>
      </c>
      <c r="AU257" s="115">
        <v>2629929991565</v>
      </c>
      <c r="AV257" s="115">
        <v>2097169535700</v>
      </c>
      <c r="AW257" s="115">
        <v>1642994205847</v>
      </c>
      <c r="AX257" s="115">
        <v>1642994205847</v>
      </c>
      <c r="AY257" s="115">
        <v>0</v>
      </c>
      <c r="AZ257" s="115">
        <v>0</v>
      </c>
      <c r="BA257" s="115">
        <v>0</v>
      </c>
      <c r="BB257" s="115">
        <v>0</v>
      </c>
      <c r="BC257" s="115">
        <v>0</v>
      </c>
      <c r="BD257" s="115">
        <v>222245432418</v>
      </c>
      <c r="BE257" s="115">
        <v>5000000000</v>
      </c>
      <c r="BF257" s="115">
        <v>58747432418</v>
      </c>
      <c r="BG257" s="115">
        <v>138498000000</v>
      </c>
      <c r="BH257" s="115">
        <v>20000000000</v>
      </c>
      <c r="BI257" s="115">
        <v>0</v>
      </c>
      <c r="BJ257" s="88">
        <v>-1420748773428.9961</v>
      </c>
      <c r="BK257" s="88">
        <v>1420748773429</v>
      </c>
      <c r="BL257" s="88">
        <v>3.90625E-3</v>
      </c>
      <c r="BM257" s="47">
        <v>9</v>
      </c>
      <c r="BN257" s="47">
        <v>0</v>
      </c>
      <c r="BO257" s="47"/>
    </row>
    <row r="258" spans="1:68" s="141" customFormat="1" ht="15" customHeight="1" x14ac:dyDescent="0.25">
      <c r="A258" s="141" t="s">
        <v>683</v>
      </c>
      <c r="B258" s="9" t="s">
        <v>539</v>
      </c>
      <c r="C258" s="10">
        <v>14</v>
      </c>
      <c r="D258" s="11" t="s">
        <v>200</v>
      </c>
      <c r="E258" s="1" t="s">
        <v>917</v>
      </c>
      <c r="F258" s="142">
        <v>45656</v>
      </c>
      <c r="G258" s="113">
        <v>24486526112000</v>
      </c>
      <c r="H258" s="113">
        <v>15542692866000</v>
      </c>
      <c r="I258" s="113">
        <v>12650725636000</v>
      </c>
      <c r="J258" s="147">
        <v>1807585183000</v>
      </c>
      <c r="K258" s="147">
        <v>707349144000</v>
      </c>
      <c r="L258" s="147">
        <v>377032903000</v>
      </c>
      <c r="M258" s="147">
        <v>8920356746000</v>
      </c>
      <c r="N258" s="147">
        <v>8920356746000</v>
      </c>
      <c r="O258" s="147">
        <v>0</v>
      </c>
      <c r="P258" s="147">
        <v>0</v>
      </c>
      <c r="Q258" s="147">
        <v>0</v>
      </c>
      <c r="R258" s="147">
        <v>8436080000</v>
      </c>
      <c r="S258" s="147">
        <v>1015927337000</v>
      </c>
      <c r="T258" s="147">
        <v>4010900533000</v>
      </c>
      <c r="U258" s="147">
        <v>3885092796000</v>
      </c>
      <c r="V258" s="147">
        <v>0</v>
      </c>
      <c r="W258" s="147">
        <v>0</v>
      </c>
      <c r="X258" s="147">
        <v>0</v>
      </c>
      <c r="Y258" s="147">
        <v>23476500000</v>
      </c>
      <c r="Z258" s="147">
        <v>23476500000</v>
      </c>
      <c r="AA258" s="147">
        <v>0</v>
      </c>
      <c r="AB258" s="147">
        <v>0</v>
      </c>
      <c r="AC258" s="147">
        <v>24848826112000</v>
      </c>
      <c r="AD258" s="147">
        <v>16100551735000</v>
      </c>
      <c r="AE258" s="2">
        <v>7719320885000</v>
      </c>
      <c r="AF258" s="147">
        <v>5889922014000</v>
      </c>
      <c r="AG258" s="147">
        <v>0</v>
      </c>
      <c r="AH258" s="147">
        <v>9274000000</v>
      </c>
      <c r="AI258" s="147">
        <v>2449434836000</v>
      </c>
      <c r="AJ258" s="147">
        <v>32600000000</v>
      </c>
      <c r="AK258" s="147">
        <v>1449835221000</v>
      </c>
      <c r="AL258" s="147">
        <v>8800000000</v>
      </c>
      <c r="AM258" s="147">
        <v>891110583000</v>
      </c>
      <c r="AN258" s="147">
        <v>316499423000</v>
      </c>
      <c r="AO258" s="147">
        <v>160227665000</v>
      </c>
      <c r="AP258" s="147">
        <v>71685550000</v>
      </c>
      <c r="AQ258" s="147">
        <v>1512000000</v>
      </c>
      <c r="AR258" s="147">
        <v>25000000000</v>
      </c>
      <c r="AS258" s="147">
        <v>25000000000</v>
      </c>
      <c r="AT258" s="147">
        <v>7273439156000</v>
      </c>
      <c r="AU258" s="147">
        <v>4196561232000</v>
      </c>
      <c r="AV258" s="147">
        <v>3076877924000</v>
      </c>
      <c r="AW258" s="148">
        <v>432300000000</v>
      </c>
      <c r="AX258" s="148">
        <v>432300000000</v>
      </c>
      <c r="AY258" s="148">
        <v>0</v>
      </c>
      <c r="AZ258" s="148">
        <v>0</v>
      </c>
      <c r="BA258" s="148">
        <v>0</v>
      </c>
      <c r="BB258" s="148">
        <v>0</v>
      </c>
      <c r="BC258" s="148">
        <v>0</v>
      </c>
      <c r="BD258" s="148">
        <v>70000000000</v>
      </c>
      <c r="BE258" s="148">
        <v>0</v>
      </c>
      <c r="BF258" s="148">
        <v>70000000000</v>
      </c>
      <c r="BG258" s="148">
        <v>0</v>
      </c>
      <c r="BH258" s="148">
        <v>0</v>
      </c>
      <c r="BI258" s="148">
        <v>0</v>
      </c>
      <c r="BJ258" s="98">
        <v>-362300000000</v>
      </c>
      <c r="BK258" s="98">
        <v>362300000000</v>
      </c>
      <c r="BL258" s="85">
        <v>0</v>
      </c>
      <c r="BM258" s="143">
        <v>1</v>
      </c>
      <c r="BN258" s="144">
        <v>0</v>
      </c>
      <c r="BO258" s="145"/>
      <c r="BP258" s="146">
        <v>1</v>
      </c>
    </row>
    <row r="259" spans="1:68" ht="15" customHeight="1" x14ac:dyDescent="0.25">
      <c r="A259" s="59" t="s">
        <v>201</v>
      </c>
      <c r="B259" s="3">
        <v>190</v>
      </c>
      <c r="C259" s="4">
        <v>1</v>
      </c>
      <c r="D259" s="8" t="s">
        <v>201</v>
      </c>
      <c r="E259" s="12" t="s">
        <v>922</v>
      </c>
      <c r="F259" s="92">
        <v>45645</v>
      </c>
      <c r="G259" s="6">
        <v>2330604028000</v>
      </c>
      <c r="H259" s="6">
        <v>409754026000</v>
      </c>
      <c r="I259" s="114">
        <v>157788470000</v>
      </c>
      <c r="J259" s="6">
        <v>219580394000</v>
      </c>
      <c r="K259" s="6">
        <v>23760000000</v>
      </c>
      <c r="L259" s="6">
        <v>8625162000</v>
      </c>
      <c r="M259" s="6">
        <v>1844738221000</v>
      </c>
      <c r="N259" s="6">
        <v>1754045401000</v>
      </c>
      <c r="O259" s="6">
        <v>0</v>
      </c>
      <c r="P259" s="6">
        <v>0</v>
      </c>
      <c r="Q259" s="6">
        <v>272904953000</v>
      </c>
      <c r="R259" s="6">
        <v>0</v>
      </c>
      <c r="S259" s="6">
        <v>40239588000</v>
      </c>
      <c r="T259" s="6">
        <v>985468010000</v>
      </c>
      <c r="U259" s="6">
        <v>455432850000</v>
      </c>
      <c r="V259" s="6">
        <v>90692820000</v>
      </c>
      <c r="W259" s="6">
        <v>90692820000</v>
      </c>
      <c r="X259" s="6">
        <v>0</v>
      </c>
      <c r="Y259" s="6">
        <v>76111781000</v>
      </c>
      <c r="Z259" s="6">
        <v>28513281000</v>
      </c>
      <c r="AA259" s="6">
        <v>0</v>
      </c>
      <c r="AB259" s="6">
        <v>47598500000</v>
      </c>
      <c r="AC259" s="6">
        <v>2358085495000</v>
      </c>
      <c r="AD259" s="6">
        <v>1708268108340</v>
      </c>
      <c r="AE259" s="5">
        <v>1019842751846</v>
      </c>
      <c r="AF259" s="6">
        <v>603087426024</v>
      </c>
      <c r="AG259" s="6">
        <v>116000000</v>
      </c>
      <c r="AH259" s="6">
        <v>0</v>
      </c>
      <c r="AI259" s="6">
        <v>82998522470</v>
      </c>
      <c r="AJ259" s="6">
        <v>2223408000</v>
      </c>
      <c r="AK259" s="6">
        <v>182096606660</v>
      </c>
      <c r="AL259" s="6">
        <v>5844690000</v>
      </c>
      <c r="AM259" s="6">
        <v>41946554560</v>
      </c>
      <c r="AN259" s="6">
        <v>76971499700</v>
      </c>
      <c r="AO259" s="6">
        <v>55922344400</v>
      </c>
      <c r="AP259" s="6">
        <v>1160000000</v>
      </c>
      <c r="AQ259" s="6">
        <v>251518000</v>
      </c>
      <c r="AR259" s="6">
        <v>5000000000</v>
      </c>
      <c r="AS259" s="6">
        <v>5000000000</v>
      </c>
      <c r="AT259" s="6">
        <v>462720780000</v>
      </c>
      <c r="AU259" s="6">
        <v>33020752000</v>
      </c>
      <c r="AV259" s="6">
        <v>429700028000</v>
      </c>
      <c r="AW259" s="127">
        <v>70597467000</v>
      </c>
      <c r="AX259" s="127">
        <v>40597467000</v>
      </c>
      <c r="AY259" s="127">
        <v>0</v>
      </c>
      <c r="AZ259" s="127">
        <v>0</v>
      </c>
      <c r="BA259" s="127">
        <v>30000000000</v>
      </c>
      <c r="BB259" s="127">
        <v>0</v>
      </c>
      <c r="BC259" s="127">
        <v>0</v>
      </c>
      <c r="BD259" s="127">
        <v>43116000000</v>
      </c>
      <c r="BE259" s="127">
        <v>0</v>
      </c>
      <c r="BF259" s="127">
        <v>13116000000</v>
      </c>
      <c r="BG259" s="127">
        <v>30000000000</v>
      </c>
      <c r="BH259" s="127">
        <v>0</v>
      </c>
      <c r="BI259" s="127">
        <v>0</v>
      </c>
      <c r="BJ259" s="128">
        <v>-27481467000</v>
      </c>
      <c r="BK259" s="128">
        <v>27481467000</v>
      </c>
      <c r="BL259" s="87">
        <v>0</v>
      </c>
      <c r="BM259" s="47">
        <v>1</v>
      </c>
      <c r="BN259" s="48">
        <v>0</v>
      </c>
      <c r="BO259" s="49"/>
      <c r="BP259" s="39">
        <v>1</v>
      </c>
    </row>
    <row r="260" spans="1:68" ht="15" customHeight="1" x14ac:dyDescent="0.25">
      <c r="A260" s="59" t="s">
        <v>202</v>
      </c>
      <c r="B260" s="3">
        <v>191</v>
      </c>
      <c r="C260" s="4">
        <v>2</v>
      </c>
      <c r="D260" s="8" t="s">
        <v>202</v>
      </c>
      <c r="E260" s="12" t="s">
        <v>931</v>
      </c>
      <c r="F260" s="92">
        <v>45653.758333333331</v>
      </c>
      <c r="G260" s="6">
        <v>3905151326267</v>
      </c>
      <c r="H260" s="6">
        <v>1165627706267</v>
      </c>
      <c r="I260" s="114">
        <v>538655855427</v>
      </c>
      <c r="J260" s="6">
        <v>544188550457</v>
      </c>
      <c r="K260" s="6">
        <v>31326114383</v>
      </c>
      <c r="L260" s="6">
        <v>51457186000</v>
      </c>
      <c r="M260" s="6">
        <v>2739523620000</v>
      </c>
      <c r="N260" s="6">
        <v>2563232066000</v>
      </c>
      <c r="O260" s="6">
        <v>0</v>
      </c>
      <c r="P260" s="6">
        <v>0</v>
      </c>
      <c r="Q260" s="6">
        <v>342797744000</v>
      </c>
      <c r="R260" s="6">
        <v>22732017000</v>
      </c>
      <c r="S260" s="6">
        <v>56658632000</v>
      </c>
      <c r="T260" s="6">
        <v>1473124314000</v>
      </c>
      <c r="U260" s="6">
        <v>667919359000</v>
      </c>
      <c r="V260" s="6">
        <v>176291554000</v>
      </c>
      <c r="W260" s="6">
        <v>171364554000</v>
      </c>
      <c r="X260" s="6">
        <v>4927000000</v>
      </c>
      <c r="Y260" s="6">
        <v>0</v>
      </c>
      <c r="Z260" s="6">
        <v>0</v>
      </c>
      <c r="AA260" s="6">
        <v>0</v>
      </c>
      <c r="AB260" s="6">
        <v>0</v>
      </c>
      <c r="AC260" s="6">
        <v>4013637569630</v>
      </c>
      <c r="AD260" s="6">
        <v>3022400406398.8901</v>
      </c>
      <c r="AE260" s="5">
        <v>1863122059650.8801</v>
      </c>
      <c r="AF260" s="6">
        <v>1030398175979.01</v>
      </c>
      <c r="AG260" s="6">
        <v>4772414550</v>
      </c>
      <c r="AH260" s="6">
        <v>98000000</v>
      </c>
      <c r="AI260" s="6">
        <v>110084770419</v>
      </c>
      <c r="AJ260" s="6">
        <v>13924985800</v>
      </c>
      <c r="AK260" s="6">
        <v>376218580155.10999</v>
      </c>
      <c r="AL260" s="6">
        <v>4235000000</v>
      </c>
      <c r="AM260" s="6">
        <v>114209343989</v>
      </c>
      <c r="AN260" s="6">
        <v>133474261666</v>
      </c>
      <c r="AO260" s="6">
        <v>89667471500.110001</v>
      </c>
      <c r="AP260" s="6">
        <v>34602503000</v>
      </c>
      <c r="AQ260" s="6">
        <v>30000000</v>
      </c>
      <c r="AR260" s="6">
        <v>10000000000</v>
      </c>
      <c r="AS260" s="6">
        <v>10000000000</v>
      </c>
      <c r="AT260" s="6">
        <v>605018583076</v>
      </c>
      <c r="AU260" s="6">
        <v>57424575978</v>
      </c>
      <c r="AV260" s="6">
        <v>547594007098</v>
      </c>
      <c r="AW260" s="127">
        <v>187448673733</v>
      </c>
      <c r="AX260" s="127">
        <v>187448673733</v>
      </c>
      <c r="AY260" s="127">
        <v>0</v>
      </c>
      <c r="AZ260" s="127">
        <v>0</v>
      </c>
      <c r="BA260" s="127">
        <v>0</v>
      </c>
      <c r="BB260" s="127">
        <v>0</v>
      </c>
      <c r="BC260" s="127">
        <v>0</v>
      </c>
      <c r="BD260" s="127">
        <v>78962430370</v>
      </c>
      <c r="BE260" s="127">
        <v>0</v>
      </c>
      <c r="BF260" s="127">
        <v>12600000000</v>
      </c>
      <c r="BG260" s="127">
        <v>66362430370</v>
      </c>
      <c r="BH260" s="127">
        <v>0</v>
      </c>
      <c r="BI260" s="127">
        <v>0</v>
      </c>
      <c r="BJ260" s="128">
        <v>-108486243363</v>
      </c>
      <c r="BK260" s="128">
        <v>108486243363</v>
      </c>
      <c r="BL260" s="87">
        <v>0</v>
      </c>
      <c r="BM260" s="47">
        <v>1</v>
      </c>
      <c r="BN260" s="48">
        <v>0</v>
      </c>
      <c r="BO260" s="49"/>
      <c r="BP260" s="39">
        <v>1</v>
      </c>
    </row>
    <row r="261" spans="1:68" ht="15" customHeight="1" x14ac:dyDescent="0.25">
      <c r="A261" s="59" t="s">
        <v>203</v>
      </c>
      <c r="B261" s="3">
        <v>192</v>
      </c>
      <c r="C261" s="4">
        <v>3</v>
      </c>
      <c r="D261" s="8" t="s">
        <v>203</v>
      </c>
      <c r="E261" s="12" t="s">
        <v>917</v>
      </c>
      <c r="F261" s="92">
        <v>45650</v>
      </c>
      <c r="G261" s="6">
        <v>1978458065209</v>
      </c>
      <c r="H261" s="6">
        <v>411689806831</v>
      </c>
      <c r="I261" s="114">
        <v>230125000000</v>
      </c>
      <c r="J261" s="6">
        <v>157757588738</v>
      </c>
      <c r="K261" s="6">
        <v>17774761093</v>
      </c>
      <c r="L261" s="6">
        <v>6032457000</v>
      </c>
      <c r="M261" s="6">
        <v>1566288258378</v>
      </c>
      <c r="N261" s="6">
        <v>1474851006578</v>
      </c>
      <c r="O261" s="6">
        <v>0</v>
      </c>
      <c r="P261" s="6">
        <v>0</v>
      </c>
      <c r="Q261" s="6">
        <v>220585173000</v>
      </c>
      <c r="R261" s="6">
        <v>0</v>
      </c>
      <c r="S261" s="6">
        <v>34035976000</v>
      </c>
      <c r="T261" s="6">
        <v>868983601578</v>
      </c>
      <c r="U261" s="6">
        <v>351246256000</v>
      </c>
      <c r="V261" s="6">
        <v>91437251800</v>
      </c>
      <c r="W261" s="6">
        <v>85614850800</v>
      </c>
      <c r="X261" s="6">
        <v>5822401000</v>
      </c>
      <c r="Y261" s="6">
        <v>480000000</v>
      </c>
      <c r="Z261" s="6">
        <v>480000000</v>
      </c>
      <c r="AA261" s="6">
        <v>0</v>
      </c>
      <c r="AB261" s="6">
        <v>0</v>
      </c>
      <c r="AC261" s="6">
        <v>2038458065209</v>
      </c>
      <c r="AD261" s="6">
        <v>1472243382498</v>
      </c>
      <c r="AE261" s="5">
        <v>903088413817</v>
      </c>
      <c r="AF261" s="6">
        <v>487104743128</v>
      </c>
      <c r="AG261" s="6">
        <v>0</v>
      </c>
      <c r="AH261" s="6">
        <v>0</v>
      </c>
      <c r="AI261" s="6">
        <v>70171437553</v>
      </c>
      <c r="AJ261" s="6">
        <v>11878788000</v>
      </c>
      <c r="AK261" s="6">
        <v>190500869231</v>
      </c>
      <c r="AL261" s="6">
        <v>100000000</v>
      </c>
      <c r="AM261" s="6">
        <v>35195403724</v>
      </c>
      <c r="AN261" s="6">
        <v>71476297924</v>
      </c>
      <c r="AO261" s="6">
        <v>72048827222</v>
      </c>
      <c r="AP261" s="6">
        <v>10993280361</v>
      </c>
      <c r="AQ261" s="6">
        <v>687060000</v>
      </c>
      <c r="AR261" s="6">
        <v>12150000000</v>
      </c>
      <c r="AS261" s="6">
        <v>12150000000</v>
      </c>
      <c r="AT261" s="6">
        <v>363563813480</v>
      </c>
      <c r="AU261" s="6">
        <v>19740353280</v>
      </c>
      <c r="AV261" s="6">
        <v>343823460200</v>
      </c>
      <c r="AW261" s="127">
        <v>70000000000</v>
      </c>
      <c r="AX261" s="127">
        <v>70000000000</v>
      </c>
      <c r="AY261" s="127">
        <v>0</v>
      </c>
      <c r="AZ261" s="127">
        <v>0</v>
      </c>
      <c r="BA261" s="127">
        <v>0</v>
      </c>
      <c r="BB261" s="127">
        <v>0</v>
      </c>
      <c r="BC261" s="127">
        <v>0</v>
      </c>
      <c r="BD261" s="127">
        <v>10000000000</v>
      </c>
      <c r="BE261" s="127">
        <v>0</v>
      </c>
      <c r="BF261" s="127">
        <v>10000000000</v>
      </c>
      <c r="BG261" s="127">
        <v>0</v>
      </c>
      <c r="BH261" s="127">
        <v>0</v>
      </c>
      <c r="BI261" s="127">
        <v>0</v>
      </c>
      <c r="BJ261" s="128">
        <v>-60000000000</v>
      </c>
      <c r="BK261" s="128">
        <v>60000000000</v>
      </c>
      <c r="BL261" s="87">
        <v>0</v>
      </c>
      <c r="BM261" s="47">
        <v>1</v>
      </c>
      <c r="BN261" s="48">
        <v>0</v>
      </c>
      <c r="BO261" s="49"/>
      <c r="BP261" s="39">
        <v>1</v>
      </c>
    </row>
    <row r="262" spans="1:68" ht="15" customHeight="1" x14ac:dyDescent="0.25">
      <c r="A262" s="59" t="s">
        <v>204</v>
      </c>
      <c r="B262" s="3">
        <v>193</v>
      </c>
      <c r="C262" s="4">
        <v>4</v>
      </c>
      <c r="D262" s="8" t="s">
        <v>204</v>
      </c>
      <c r="E262" s="12" t="s">
        <v>918</v>
      </c>
      <c r="F262" s="92">
        <v>45656.945138888892</v>
      </c>
      <c r="G262" s="6">
        <v>2596096453000</v>
      </c>
      <c r="H262" s="6">
        <v>488850000000</v>
      </c>
      <c r="I262" s="114">
        <v>134000000000</v>
      </c>
      <c r="J262" s="6">
        <v>250196000000</v>
      </c>
      <c r="K262" s="6">
        <v>100000000000</v>
      </c>
      <c r="L262" s="6">
        <v>4654000000</v>
      </c>
      <c r="M262" s="6">
        <v>2107246453000</v>
      </c>
      <c r="N262" s="6">
        <v>2013875573000</v>
      </c>
      <c r="O262" s="6">
        <v>0</v>
      </c>
      <c r="P262" s="6">
        <v>0</v>
      </c>
      <c r="Q262" s="6">
        <v>256669506000</v>
      </c>
      <c r="R262" s="6">
        <v>15820542000</v>
      </c>
      <c r="S262" s="6">
        <v>259031276000</v>
      </c>
      <c r="T262" s="6">
        <v>1021200859000</v>
      </c>
      <c r="U262" s="6">
        <v>461153390000</v>
      </c>
      <c r="V262" s="6">
        <v>93370880000</v>
      </c>
      <c r="W262" s="6">
        <v>93370880000</v>
      </c>
      <c r="X262" s="6">
        <v>0</v>
      </c>
      <c r="Y262" s="6">
        <v>0</v>
      </c>
      <c r="Z262" s="6">
        <v>0</v>
      </c>
      <c r="AA262" s="6">
        <v>0</v>
      </c>
      <c r="AB262" s="6">
        <v>0</v>
      </c>
      <c r="AC262" s="6">
        <v>2831796453000</v>
      </c>
      <c r="AD262" s="6">
        <v>1892879077894</v>
      </c>
      <c r="AE262" s="5">
        <v>1183865110439</v>
      </c>
      <c r="AF262" s="6">
        <v>646463687455</v>
      </c>
      <c r="AG262" s="6">
        <v>2400000000</v>
      </c>
      <c r="AH262" s="6">
        <v>0</v>
      </c>
      <c r="AI262" s="6">
        <v>57815880000</v>
      </c>
      <c r="AJ262" s="6">
        <v>2334400000</v>
      </c>
      <c r="AK262" s="6">
        <v>476338677906</v>
      </c>
      <c r="AL262" s="6">
        <v>0</v>
      </c>
      <c r="AM262" s="6">
        <v>77155363064</v>
      </c>
      <c r="AN262" s="6">
        <v>65236234892</v>
      </c>
      <c r="AO262" s="6">
        <v>333537079950</v>
      </c>
      <c r="AP262" s="6">
        <v>400000000</v>
      </c>
      <c r="AQ262" s="6">
        <v>10000000</v>
      </c>
      <c r="AR262" s="6">
        <v>28044823000</v>
      </c>
      <c r="AS262" s="6">
        <v>28044823000</v>
      </c>
      <c r="AT262" s="6">
        <v>434533874200</v>
      </c>
      <c r="AU262" s="6">
        <v>9000000000</v>
      </c>
      <c r="AV262" s="6">
        <v>425533874200</v>
      </c>
      <c r="AW262" s="127">
        <v>260700000000</v>
      </c>
      <c r="AX262" s="127">
        <v>45700000000</v>
      </c>
      <c r="AY262" s="127">
        <v>0</v>
      </c>
      <c r="AZ262" s="127">
        <v>0</v>
      </c>
      <c r="BA262" s="127">
        <v>215000000000</v>
      </c>
      <c r="BB262" s="127">
        <v>0</v>
      </c>
      <c r="BC262" s="127">
        <v>0</v>
      </c>
      <c r="BD262" s="127">
        <v>25000000000</v>
      </c>
      <c r="BE262" s="127">
        <v>0</v>
      </c>
      <c r="BF262" s="127">
        <v>15000000000</v>
      </c>
      <c r="BG262" s="127">
        <v>10000000000</v>
      </c>
      <c r="BH262" s="127">
        <v>0</v>
      </c>
      <c r="BI262" s="127">
        <v>0</v>
      </c>
      <c r="BJ262" s="128">
        <v>-235700000000</v>
      </c>
      <c r="BK262" s="128">
        <v>235700000000</v>
      </c>
      <c r="BL262" s="87">
        <v>0</v>
      </c>
      <c r="BM262" s="47">
        <v>1</v>
      </c>
      <c r="BN262" s="48">
        <v>0</v>
      </c>
      <c r="BO262" s="49"/>
      <c r="BP262" s="39">
        <v>1</v>
      </c>
    </row>
    <row r="263" spans="1:68" ht="15" customHeight="1" x14ac:dyDescent="0.25">
      <c r="A263" s="59" t="s">
        <v>205</v>
      </c>
      <c r="B263" s="3">
        <v>194</v>
      </c>
      <c r="C263" s="4">
        <v>5</v>
      </c>
      <c r="D263" s="8" t="s">
        <v>205</v>
      </c>
      <c r="E263" s="12" t="s">
        <v>917</v>
      </c>
      <c r="F263" s="92">
        <v>45650</v>
      </c>
      <c r="G263" s="6">
        <v>2475530197000</v>
      </c>
      <c r="H263" s="6">
        <v>603023969000</v>
      </c>
      <c r="I263" s="114">
        <v>250863463000</v>
      </c>
      <c r="J263" s="6">
        <v>318689225000</v>
      </c>
      <c r="K263" s="6">
        <v>22571300000</v>
      </c>
      <c r="L263" s="6">
        <v>10899981000</v>
      </c>
      <c r="M263" s="6">
        <v>1872506228000</v>
      </c>
      <c r="N263" s="6">
        <v>1766377228000</v>
      </c>
      <c r="O263" s="6">
        <v>0</v>
      </c>
      <c r="P263" s="6">
        <v>0</v>
      </c>
      <c r="Q263" s="6">
        <v>265082092000</v>
      </c>
      <c r="R263" s="6">
        <v>7108181000</v>
      </c>
      <c r="S263" s="6">
        <v>56322318000</v>
      </c>
      <c r="T263" s="6">
        <v>1038285498000</v>
      </c>
      <c r="U263" s="6">
        <v>399579139000</v>
      </c>
      <c r="V263" s="6">
        <v>106129000000</v>
      </c>
      <c r="W263" s="6">
        <v>106129000000</v>
      </c>
      <c r="X263" s="6">
        <v>0</v>
      </c>
      <c r="Y263" s="6">
        <v>0</v>
      </c>
      <c r="Z263" s="6">
        <v>0</v>
      </c>
      <c r="AA263" s="6">
        <v>0</v>
      </c>
      <c r="AB263" s="6">
        <v>0</v>
      </c>
      <c r="AC263" s="6">
        <v>2529558197000</v>
      </c>
      <c r="AD263" s="6">
        <v>1761448523000</v>
      </c>
      <c r="AE263" s="5">
        <v>1024278936000</v>
      </c>
      <c r="AF263" s="6">
        <v>638057729000</v>
      </c>
      <c r="AG263" s="6">
        <v>0</v>
      </c>
      <c r="AH263" s="6">
        <v>0</v>
      </c>
      <c r="AI263" s="6">
        <v>83747558000</v>
      </c>
      <c r="AJ263" s="6">
        <v>15364300000</v>
      </c>
      <c r="AK263" s="6">
        <v>309732966000</v>
      </c>
      <c r="AL263" s="6">
        <v>5000000000</v>
      </c>
      <c r="AM263" s="6">
        <v>57208812000</v>
      </c>
      <c r="AN263" s="6">
        <v>127224858000</v>
      </c>
      <c r="AO263" s="6">
        <v>114446670000</v>
      </c>
      <c r="AP263" s="6">
        <v>5509626000</v>
      </c>
      <c r="AQ263" s="6">
        <v>343000000</v>
      </c>
      <c r="AR263" s="6">
        <v>10000000000</v>
      </c>
      <c r="AS263" s="6">
        <v>10000000000</v>
      </c>
      <c r="AT263" s="6">
        <v>448376708000</v>
      </c>
      <c r="AU263" s="6">
        <v>27745769000</v>
      </c>
      <c r="AV263" s="6">
        <v>420630939000</v>
      </c>
      <c r="AW263" s="127">
        <v>80000000000</v>
      </c>
      <c r="AX263" s="127">
        <v>80000000000</v>
      </c>
      <c r="AY263" s="127">
        <v>0</v>
      </c>
      <c r="AZ263" s="127">
        <v>0</v>
      </c>
      <c r="BA263" s="127">
        <v>0</v>
      </c>
      <c r="BB263" s="127">
        <v>0</v>
      </c>
      <c r="BC263" s="127">
        <v>0</v>
      </c>
      <c r="BD263" s="127">
        <v>25972000000</v>
      </c>
      <c r="BE263" s="127">
        <v>0</v>
      </c>
      <c r="BF263" s="127">
        <v>25972000000</v>
      </c>
      <c r="BG263" s="127">
        <v>0</v>
      </c>
      <c r="BH263" s="127">
        <v>0</v>
      </c>
      <c r="BI263" s="127">
        <v>0</v>
      </c>
      <c r="BJ263" s="128">
        <v>-54028000000</v>
      </c>
      <c r="BK263" s="128">
        <v>54028000000</v>
      </c>
      <c r="BL263" s="87">
        <v>0</v>
      </c>
      <c r="BM263" s="47">
        <v>1</v>
      </c>
      <c r="BN263" s="48">
        <v>0</v>
      </c>
      <c r="BO263" s="49"/>
      <c r="BP263" s="39">
        <v>1</v>
      </c>
    </row>
    <row r="264" spans="1:68" ht="15" customHeight="1" x14ac:dyDescent="0.25">
      <c r="A264" s="59" t="s">
        <v>206</v>
      </c>
      <c r="B264" s="3">
        <v>195</v>
      </c>
      <c r="C264" s="4">
        <v>6</v>
      </c>
      <c r="D264" s="8" t="s">
        <v>206</v>
      </c>
      <c r="E264" s="12" t="s">
        <v>917</v>
      </c>
      <c r="F264" s="92">
        <v>45650.675000000003</v>
      </c>
      <c r="G264" s="6">
        <v>3698044359365</v>
      </c>
      <c r="H264" s="6">
        <v>791930764365</v>
      </c>
      <c r="I264" s="114">
        <v>357000000000</v>
      </c>
      <c r="J264" s="6">
        <v>406657586737</v>
      </c>
      <c r="K264" s="6">
        <v>22764275046</v>
      </c>
      <c r="L264" s="6">
        <v>5508902582</v>
      </c>
      <c r="M264" s="6">
        <v>2906113595000</v>
      </c>
      <c r="N264" s="6">
        <v>2735211936000</v>
      </c>
      <c r="O264" s="6">
        <v>0</v>
      </c>
      <c r="P264" s="6">
        <v>0</v>
      </c>
      <c r="Q264" s="6">
        <v>345356263000</v>
      </c>
      <c r="R264" s="6">
        <v>6915077000</v>
      </c>
      <c r="S264" s="6">
        <v>40769633000</v>
      </c>
      <c r="T264" s="6">
        <v>1570598807000</v>
      </c>
      <c r="U264" s="6">
        <v>771572156000</v>
      </c>
      <c r="V264" s="6">
        <v>170901659000</v>
      </c>
      <c r="W264" s="6">
        <v>170901659000</v>
      </c>
      <c r="X264" s="6">
        <v>0</v>
      </c>
      <c r="Y264" s="6">
        <v>0</v>
      </c>
      <c r="Z264" s="6">
        <v>0</v>
      </c>
      <c r="AA264" s="6">
        <v>0</v>
      </c>
      <c r="AB264" s="6">
        <v>0</v>
      </c>
      <c r="AC264" s="6">
        <v>3833982985665</v>
      </c>
      <c r="AD264" s="6">
        <v>2816745611462</v>
      </c>
      <c r="AE264" s="5">
        <v>1637738263963</v>
      </c>
      <c r="AF264" s="6">
        <v>1048136566499</v>
      </c>
      <c r="AG264" s="6">
        <v>0</v>
      </c>
      <c r="AH264" s="6">
        <v>0</v>
      </c>
      <c r="AI264" s="6">
        <v>118801671000</v>
      </c>
      <c r="AJ264" s="6">
        <v>12069110000</v>
      </c>
      <c r="AK264" s="6">
        <v>441230444203</v>
      </c>
      <c r="AL264" s="6">
        <v>1013500000</v>
      </c>
      <c r="AM264" s="6">
        <v>109822472177</v>
      </c>
      <c r="AN264" s="6">
        <v>74845318359</v>
      </c>
      <c r="AO264" s="6">
        <v>228857141767</v>
      </c>
      <c r="AP264" s="6">
        <v>23082011900</v>
      </c>
      <c r="AQ264" s="6">
        <v>3610000000</v>
      </c>
      <c r="AR264" s="6">
        <v>6620000000</v>
      </c>
      <c r="AS264" s="6">
        <v>6620000000</v>
      </c>
      <c r="AT264" s="6">
        <v>569386930000</v>
      </c>
      <c r="AU264" s="6">
        <v>38213667000</v>
      </c>
      <c r="AV264" s="6">
        <v>531173263000</v>
      </c>
      <c r="AW264" s="127">
        <v>140038626300</v>
      </c>
      <c r="AX264" s="127">
        <v>140028626300</v>
      </c>
      <c r="AY264" s="127">
        <v>0</v>
      </c>
      <c r="AZ264" s="127">
        <v>0</v>
      </c>
      <c r="BA264" s="127">
        <v>0</v>
      </c>
      <c r="BB264" s="127">
        <v>10000000</v>
      </c>
      <c r="BC264" s="127">
        <v>0</v>
      </c>
      <c r="BD264" s="127">
        <v>4100000000</v>
      </c>
      <c r="BE264" s="127">
        <v>0</v>
      </c>
      <c r="BF264" s="127">
        <v>4100000000</v>
      </c>
      <c r="BG264" s="127">
        <v>0</v>
      </c>
      <c r="BH264" s="127">
        <v>0</v>
      </c>
      <c r="BI264" s="127">
        <v>0</v>
      </c>
      <c r="BJ264" s="128">
        <v>-135938626300</v>
      </c>
      <c r="BK264" s="128">
        <v>135938626300</v>
      </c>
      <c r="BL264" s="87">
        <v>0</v>
      </c>
      <c r="BM264" s="47">
        <v>1</v>
      </c>
      <c r="BN264" s="48">
        <v>0</v>
      </c>
      <c r="BO264" s="49"/>
      <c r="BP264" s="39">
        <v>1</v>
      </c>
    </row>
    <row r="265" spans="1:68" ht="15" customHeight="1" x14ac:dyDescent="0.25">
      <c r="A265" s="59" t="s">
        <v>207</v>
      </c>
      <c r="B265" s="3">
        <v>196</v>
      </c>
      <c r="C265" s="4">
        <v>7</v>
      </c>
      <c r="D265" s="8" t="s">
        <v>207</v>
      </c>
      <c r="E265" s="12" t="s">
        <v>892</v>
      </c>
      <c r="F265" s="92">
        <v>45646.666666666664</v>
      </c>
      <c r="G265" s="6">
        <v>3827886125032</v>
      </c>
      <c r="H265" s="6">
        <v>1029147158032</v>
      </c>
      <c r="I265" s="114">
        <v>490419979000</v>
      </c>
      <c r="J265" s="6">
        <v>378332875570</v>
      </c>
      <c r="K265" s="6">
        <v>61650000000</v>
      </c>
      <c r="L265" s="6">
        <v>98744303462</v>
      </c>
      <c r="M265" s="6">
        <v>2798738967000</v>
      </c>
      <c r="N265" s="6">
        <v>2629535492000</v>
      </c>
      <c r="O265" s="6">
        <v>0</v>
      </c>
      <c r="P265" s="6">
        <v>0</v>
      </c>
      <c r="Q265" s="6">
        <v>325544132000</v>
      </c>
      <c r="R265" s="6">
        <v>7928807000</v>
      </c>
      <c r="S265" s="6">
        <v>68906730000</v>
      </c>
      <c r="T265" s="6">
        <v>1513539291000</v>
      </c>
      <c r="U265" s="6">
        <v>713616532000</v>
      </c>
      <c r="V265" s="6">
        <v>169203475000</v>
      </c>
      <c r="W265" s="6">
        <v>169203475000</v>
      </c>
      <c r="X265" s="6">
        <v>0</v>
      </c>
      <c r="Y265" s="6">
        <v>0</v>
      </c>
      <c r="Z265" s="6">
        <v>0</v>
      </c>
      <c r="AA265" s="6">
        <v>0</v>
      </c>
      <c r="AB265" s="6">
        <v>0</v>
      </c>
      <c r="AC265" s="6">
        <v>3926886125032</v>
      </c>
      <c r="AD265" s="6">
        <v>2925096599391</v>
      </c>
      <c r="AE265" s="5">
        <v>1744104403872</v>
      </c>
      <c r="AF265" s="6">
        <v>1044910201629</v>
      </c>
      <c r="AG265" s="6">
        <v>0</v>
      </c>
      <c r="AH265" s="6">
        <v>1038609600</v>
      </c>
      <c r="AI265" s="6">
        <v>130330134290</v>
      </c>
      <c r="AJ265" s="6">
        <v>4713250000</v>
      </c>
      <c r="AK265" s="6">
        <v>384200323730</v>
      </c>
      <c r="AL265" s="6">
        <v>7160100000</v>
      </c>
      <c r="AM265" s="6">
        <v>77554415893</v>
      </c>
      <c r="AN265" s="6">
        <v>80208428712</v>
      </c>
      <c r="AO265" s="6">
        <v>207668526825</v>
      </c>
      <c r="AP265" s="6">
        <v>10118602300</v>
      </c>
      <c r="AQ265" s="6">
        <v>1490250000</v>
      </c>
      <c r="AR265" s="6">
        <v>19000000000</v>
      </c>
      <c r="AS265" s="6">
        <v>19000000000</v>
      </c>
      <c r="AT265" s="6">
        <v>598589201911</v>
      </c>
      <c r="AU265" s="6">
        <v>62242428000</v>
      </c>
      <c r="AV265" s="6">
        <v>536346773911</v>
      </c>
      <c r="AW265" s="127">
        <v>99000000000</v>
      </c>
      <c r="AX265" s="127">
        <v>99000000000</v>
      </c>
      <c r="AY265" s="127">
        <v>0</v>
      </c>
      <c r="AZ265" s="127">
        <v>0</v>
      </c>
      <c r="BA265" s="127">
        <v>0</v>
      </c>
      <c r="BB265" s="127">
        <v>0</v>
      </c>
      <c r="BC265" s="127">
        <v>0</v>
      </c>
      <c r="BD265" s="127">
        <v>0</v>
      </c>
      <c r="BE265" s="127">
        <v>0</v>
      </c>
      <c r="BF265" s="127">
        <v>0</v>
      </c>
      <c r="BG265" s="127">
        <v>0</v>
      </c>
      <c r="BH265" s="127">
        <v>0</v>
      </c>
      <c r="BI265" s="127">
        <v>0</v>
      </c>
      <c r="BJ265" s="128">
        <v>-99000000000</v>
      </c>
      <c r="BK265" s="128">
        <v>99000000000</v>
      </c>
      <c r="BL265" s="87">
        <v>0</v>
      </c>
      <c r="BM265" s="47">
        <v>1</v>
      </c>
      <c r="BN265" s="48">
        <v>0</v>
      </c>
      <c r="BO265" s="49"/>
      <c r="BP265" s="39">
        <v>1</v>
      </c>
    </row>
    <row r="266" spans="1:68" ht="15" customHeight="1" x14ac:dyDescent="0.25">
      <c r="A266" s="59" t="s">
        <v>208</v>
      </c>
      <c r="B266" s="3">
        <v>197</v>
      </c>
      <c r="C266" s="4">
        <v>8</v>
      </c>
      <c r="D266" s="8" t="s">
        <v>208</v>
      </c>
      <c r="E266" s="12" t="s">
        <v>932</v>
      </c>
      <c r="F266" s="92">
        <v>45656.851388888892</v>
      </c>
      <c r="G266" s="6">
        <v>2549875375327</v>
      </c>
      <c r="H266" s="6">
        <v>607001786347</v>
      </c>
      <c r="I266" s="114">
        <v>274402717867</v>
      </c>
      <c r="J266" s="6">
        <v>292535653240</v>
      </c>
      <c r="K266" s="6">
        <v>34358166000</v>
      </c>
      <c r="L266" s="6">
        <v>5705249240</v>
      </c>
      <c r="M266" s="6">
        <v>1942873588980</v>
      </c>
      <c r="N266" s="6">
        <v>1773328453000</v>
      </c>
      <c r="O266" s="6">
        <v>0</v>
      </c>
      <c r="P266" s="6">
        <v>0</v>
      </c>
      <c r="Q266" s="6">
        <v>262023039000</v>
      </c>
      <c r="R266" s="6">
        <v>14923696000</v>
      </c>
      <c r="S266" s="6">
        <v>79303551000</v>
      </c>
      <c r="T266" s="6">
        <v>977493188000</v>
      </c>
      <c r="U266" s="6">
        <v>439584979000</v>
      </c>
      <c r="V266" s="6">
        <v>169545135980</v>
      </c>
      <c r="W266" s="6">
        <v>123372900980</v>
      </c>
      <c r="X266" s="6">
        <v>46172235000</v>
      </c>
      <c r="Y266" s="6">
        <v>0</v>
      </c>
      <c r="Z266" s="6">
        <v>0</v>
      </c>
      <c r="AA266" s="6">
        <v>0</v>
      </c>
      <c r="AB266" s="6">
        <v>0</v>
      </c>
      <c r="AC266" s="6">
        <v>2632449280327</v>
      </c>
      <c r="AD266" s="6">
        <v>2030876633622</v>
      </c>
      <c r="AE266" s="5">
        <v>1133164822944</v>
      </c>
      <c r="AF266" s="6">
        <v>803421351563</v>
      </c>
      <c r="AG266" s="6">
        <v>0</v>
      </c>
      <c r="AH266" s="6">
        <v>0</v>
      </c>
      <c r="AI266" s="6">
        <v>82109472115</v>
      </c>
      <c r="AJ266" s="6">
        <v>12180987000</v>
      </c>
      <c r="AK266" s="6">
        <v>154356119870</v>
      </c>
      <c r="AL266" s="6">
        <v>0</v>
      </c>
      <c r="AM266" s="6">
        <v>66492632797</v>
      </c>
      <c r="AN266" s="6">
        <v>37660021073</v>
      </c>
      <c r="AO266" s="6">
        <v>45826128000</v>
      </c>
      <c r="AP266" s="6">
        <v>2887338000</v>
      </c>
      <c r="AQ266" s="6">
        <v>1490000000</v>
      </c>
      <c r="AR266" s="6">
        <v>5000000000</v>
      </c>
      <c r="AS266" s="6">
        <v>5000000000</v>
      </c>
      <c r="AT266" s="6">
        <v>442216526835</v>
      </c>
      <c r="AU266" s="6">
        <v>27994727535</v>
      </c>
      <c r="AV266" s="6">
        <v>414221799300</v>
      </c>
      <c r="AW266" s="127">
        <v>82573905000</v>
      </c>
      <c r="AX266" s="127">
        <v>82573905000</v>
      </c>
      <c r="AY266" s="127">
        <v>0</v>
      </c>
      <c r="AZ266" s="127">
        <v>0</v>
      </c>
      <c r="BA266" s="127">
        <v>0</v>
      </c>
      <c r="BB266" s="127">
        <v>0</v>
      </c>
      <c r="BC266" s="127">
        <v>0</v>
      </c>
      <c r="BD266" s="127">
        <v>0</v>
      </c>
      <c r="BE266" s="127">
        <v>0</v>
      </c>
      <c r="BF266" s="127">
        <v>0</v>
      </c>
      <c r="BG266" s="127">
        <v>0</v>
      </c>
      <c r="BH266" s="127">
        <v>0</v>
      </c>
      <c r="BI266" s="127">
        <v>0</v>
      </c>
      <c r="BJ266" s="128">
        <v>-82573905000</v>
      </c>
      <c r="BK266" s="128">
        <v>82573905000</v>
      </c>
      <c r="BL266" s="87">
        <v>0</v>
      </c>
      <c r="BM266" s="47">
        <v>1</v>
      </c>
      <c r="BN266" s="48">
        <v>0</v>
      </c>
      <c r="BO266" s="49"/>
      <c r="BP266" s="39">
        <v>1</v>
      </c>
    </row>
    <row r="267" spans="1:68" ht="15" customHeight="1" x14ac:dyDescent="0.25">
      <c r="A267" s="59" t="s">
        <v>209</v>
      </c>
      <c r="B267" s="3">
        <v>198</v>
      </c>
      <c r="C267" s="4">
        <v>9</v>
      </c>
      <c r="D267" s="8" t="s">
        <v>209</v>
      </c>
      <c r="E267" s="12" t="s">
        <v>904</v>
      </c>
      <c r="F267" s="92">
        <v>45636.291666666664</v>
      </c>
      <c r="G267" s="6">
        <v>3025797908584</v>
      </c>
      <c r="H267" s="6">
        <v>584817722504</v>
      </c>
      <c r="I267" s="114">
        <v>291595012000</v>
      </c>
      <c r="J267" s="6">
        <v>250514246504</v>
      </c>
      <c r="K267" s="6">
        <v>34980434000</v>
      </c>
      <c r="L267" s="6">
        <v>7728030000</v>
      </c>
      <c r="M267" s="6">
        <v>2440980186080</v>
      </c>
      <c r="N267" s="6">
        <v>2280888265000</v>
      </c>
      <c r="O267" s="6">
        <v>0</v>
      </c>
      <c r="P267" s="6">
        <v>0</v>
      </c>
      <c r="Q267" s="6">
        <v>306953273000</v>
      </c>
      <c r="R267" s="6">
        <v>7182904000</v>
      </c>
      <c r="S267" s="6">
        <v>52377504000</v>
      </c>
      <c r="T267" s="6">
        <v>1269693849000</v>
      </c>
      <c r="U267" s="6">
        <v>644680735000</v>
      </c>
      <c r="V267" s="6">
        <v>160091921080</v>
      </c>
      <c r="W267" s="6">
        <v>137968921080</v>
      </c>
      <c r="X267" s="6">
        <v>22123000000</v>
      </c>
      <c r="Y267" s="6">
        <v>0</v>
      </c>
      <c r="Z267" s="6">
        <v>0</v>
      </c>
      <c r="AA267" s="6">
        <v>0</v>
      </c>
      <c r="AB267" s="6">
        <v>0</v>
      </c>
      <c r="AC267" s="6">
        <v>3035847908584</v>
      </c>
      <c r="AD267" s="6">
        <v>2148870739167.0002</v>
      </c>
      <c r="AE267" s="5">
        <v>1329074929767.0002</v>
      </c>
      <c r="AF267" s="6">
        <v>673720918410</v>
      </c>
      <c r="AG267" s="6">
        <v>0</v>
      </c>
      <c r="AH267" s="6">
        <v>940448000</v>
      </c>
      <c r="AI267" s="6">
        <v>130558852990</v>
      </c>
      <c r="AJ267" s="6">
        <v>14575590000</v>
      </c>
      <c r="AK267" s="6">
        <v>404886998617</v>
      </c>
      <c r="AL267" s="6">
        <v>0</v>
      </c>
      <c r="AM267" s="6">
        <v>132300395990</v>
      </c>
      <c r="AN267" s="6">
        <v>120111823578</v>
      </c>
      <c r="AO267" s="6">
        <v>123630093049</v>
      </c>
      <c r="AP267" s="6">
        <v>28244686000</v>
      </c>
      <c r="AQ267" s="6">
        <v>600000000</v>
      </c>
      <c r="AR267" s="6">
        <v>14420527800</v>
      </c>
      <c r="AS267" s="6">
        <v>14420527800</v>
      </c>
      <c r="AT267" s="6">
        <v>467669643000</v>
      </c>
      <c r="AU267" s="6">
        <v>30409030000</v>
      </c>
      <c r="AV267" s="6">
        <v>437260613000</v>
      </c>
      <c r="AW267" s="127">
        <v>15000000000</v>
      </c>
      <c r="AX267" s="127">
        <v>15000000000</v>
      </c>
      <c r="AY267" s="127">
        <v>0</v>
      </c>
      <c r="AZ267" s="127">
        <v>0</v>
      </c>
      <c r="BA267" s="127">
        <v>0</v>
      </c>
      <c r="BB267" s="127">
        <v>0</v>
      </c>
      <c r="BC267" s="127">
        <v>0</v>
      </c>
      <c r="BD267" s="127">
        <v>4950000000</v>
      </c>
      <c r="BE267" s="127">
        <v>0</v>
      </c>
      <c r="BF267" s="127">
        <v>4950000000</v>
      </c>
      <c r="BG267" s="127">
        <v>0</v>
      </c>
      <c r="BH267" s="127">
        <v>0</v>
      </c>
      <c r="BI267" s="127">
        <v>0</v>
      </c>
      <c r="BJ267" s="128">
        <v>-10050000000</v>
      </c>
      <c r="BK267" s="128">
        <v>10050000000</v>
      </c>
      <c r="BL267" s="87">
        <v>0</v>
      </c>
      <c r="BM267" s="47">
        <v>1</v>
      </c>
      <c r="BN267" s="48">
        <v>0</v>
      </c>
      <c r="BO267" s="49"/>
      <c r="BP267" s="39">
        <v>1</v>
      </c>
    </row>
    <row r="268" spans="1:68" ht="15" customHeight="1" x14ac:dyDescent="0.25">
      <c r="A268" s="59" t="s">
        <v>210</v>
      </c>
      <c r="B268" s="3">
        <v>199</v>
      </c>
      <c r="C268" s="4">
        <v>10</v>
      </c>
      <c r="D268" s="8" t="s">
        <v>210</v>
      </c>
      <c r="E268" s="12" t="s">
        <v>918</v>
      </c>
      <c r="F268" s="92">
        <v>45653.947222222225</v>
      </c>
      <c r="G268" s="6">
        <v>2513305673834</v>
      </c>
      <c r="H268" s="6">
        <v>591181634834</v>
      </c>
      <c r="I268" s="114">
        <v>292408031500</v>
      </c>
      <c r="J268" s="6">
        <v>278439447331</v>
      </c>
      <c r="K268" s="6">
        <v>10921956475</v>
      </c>
      <c r="L268" s="6">
        <v>9412199528</v>
      </c>
      <c r="M268" s="6">
        <v>1922124039000</v>
      </c>
      <c r="N268" s="6">
        <v>1807687568000</v>
      </c>
      <c r="O268" s="6">
        <v>0</v>
      </c>
      <c r="P268" s="6">
        <v>0</v>
      </c>
      <c r="Q268" s="6">
        <v>213716344000</v>
      </c>
      <c r="R268" s="6">
        <v>21355245000</v>
      </c>
      <c r="S268" s="6">
        <v>57207768000</v>
      </c>
      <c r="T268" s="6">
        <v>1097701269000</v>
      </c>
      <c r="U268" s="6">
        <v>417706942000</v>
      </c>
      <c r="V268" s="6">
        <v>114436471000</v>
      </c>
      <c r="W268" s="6">
        <v>114436471000</v>
      </c>
      <c r="X268" s="6">
        <v>0</v>
      </c>
      <c r="Y268" s="6">
        <v>0</v>
      </c>
      <c r="Z268" s="6">
        <v>0</v>
      </c>
      <c r="AA268" s="6">
        <v>0</v>
      </c>
      <c r="AB268" s="6">
        <v>0</v>
      </c>
      <c r="AC268" s="6">
        <v>2558958669477</v>
      </c>
      <c r="AD268" s="6">
        <v>2012235074856</v>
      </c>
      <c r="AE268" s="5">
        <v>1235981037216</v>
      </c>
      <c r="AF268" s="6">
        <v>647828964640</v>
      </c>
      <c r="AG268" s="6">
        <v>0</v>
      </c>
      <c r="AH268" s="6">
        <v>204540000</v>
      </c>
      <c r="AI268" s="6">
        <v>102136633000</v>
      </c>
      <c r="AJ268" s="6">
        <v>26083900000</v>
      </c>
      <c r="AK268" s="6">
        <v>141206382693</v>
      </c>
      <c r="AL268" s="6">
        <v>2594217600</v>
      </c>
      <c r="AM268" s="6">
        <v>52690525493</v>
      </c>
      <c r="AN268" s="6">
        <v>42690670800</v>
      </c>
      <c r="AO268" s="6">
        <v>38187071200</v>
      </c>
      <c r="AP268" s="6">
        <v>5043897600</v>
      </c>
      <c r="AQ268" s="6">
        <v>0</v>
      </c>
      <c r="AR268" s="6">
        <v>13500000000</v>
      </c>
      <c r="AS268" s="6">
        <v>13500000000</v>
      </c>
      <c r="AT268" s="6">
        <v>392017211928</v>
      </c>
      <c r="AU268" s="6">
        <v>32786973928</v>
      </c>
      <c r="AV268" s="6">
        <v>359230238000</v>
      </c>
      <c r="AW268" s="127">
        <v>45652995643</v>
      </c>
      <c r="AX268" s="127">
        <v>45652995643</v>
      </c>
      <c r="AY268" s="127">
        <v>0</v>
      </c>
      <c r="AZ268" s="127">
        <v>0</v>
      </c>
      <c r="BA268" s="127">
        <v>0</v>
      </c>
      <c r="BB268" s="127">
        <v>0</v>
      </c>
      <c r="BC268" s="127">
        <v>0</v>
      </c>
      <c r="BD268" s="127">
        <v>0</v>
      </c>
      <c r="BE268" s="127">
        <v>0</v>
      </c>
      <c r="BF268" s="127">
        <v>0</v>
      </c>
      <c r="BG268" s="127">
        <v>0</v>
      </c>
      <c r="BH268" s="127">
        <v>0</v>
      </c>
      <c r="BI268" s="127">
        <v>0</v>
      </c>
      <c r="BJ268" s="128">
        <v>-45652995643</v>
      </c>
      <c r="BK268" s="128">
        <v>45652995643</v>
      </c>
      <c r="BL268" s="87">
        <v>0</v>
      </c>
      <c r="BM268" s="47">
        <v>1</v>
      </c>
      <c r="BN268" s="48">
        <v>0</v>
      </c>
      <c r="BO268" s="49"/>
      <c r="BP268" s="39">
        <v>1</v>
      </c>
    </row>
    <row r="269" spans="1:68" ht="15" customHeight="1" x14ac:dyDescent="0.25">
      <c r="A269" s="59" t="s">
        <v>211</v>
      </c>
      <c r="B269" s="3">
        <v>200</v>
      </c>
      <c r="C269" s="4">
        <v>11</v>
      </c>
      <c r="D269" s="8" t="s">
        <v>211</v>
      </c>
      <c r="E269" s="12" t="s">
        <v>917</v>
      </c>
      <c r="F269" s="92">
        <v>45653</v>
      </c>
      <c r="G269" s="6">
        <v>2358764114100</v>
      </c>
      <c r="H269" s="6">
        <v>526438255510</v>
      </c>
      <c r="I269" s="114">
        <v>316668063000</v>
      </c>
      <c r="J269" s="6">
        <v>186144234088</v>
      </c>
      <c r="K269" s="6">
        <v>19228683122</v>
      </c>
      <c r="L269" s="6">
        <v>4397275300</v>
      </c>
      <c r="M269" s="6">
        <v>1832325858590</v>
      </c>
      <c r="N269" s="6">
        <v>1751121408000</v>
      </c>
      <c r="O269" s="6">
        <v>0</v>
      </c>
      <c r="P269" s="6">
        <v>0</v>
      </c>
      <c r="Q269" s="6">
        <v>178732306000</v>
      </c>
      <c r="R269" s="6">
        <v>16530129000</v>
      </c>
      <c r="S269" s="6">
        <v>48751622000</v>
      </c>
      <c r="T269" s="6">
        <v>1013219837000</v>
      </c>
      <c r="U269" s="6">
        <v>493887514000</v>
      </c>
      <c r="V269" s="6">
        <v>81204450590</v>
      </c>
      <c r="W269" s="6">
        <v>81204450590</v>
      </c>
      <c r="X269" s="6">
        <v>0</v>
      </c>
      <c r="Y269" s="6">
        <v>0</v>
      </c>
      <c r="Z269" s="6">
        <v>0</v>
      </c>
      <c r="AA269" s="6">
        <v>0</v>
      </c>
      <c r="AB269" s="6">
        <v>0</v>
      </c>
      <c r="AC269" s="6">
        <v>2369939114100</v>
      </c>
      <c r="AD269" s="6">
        <v>1782986247428</v>
      </c>
      <c r="AE269" s="5">
        <v>1103964694068</v>
      </c>
      <c r="AF269" s="6">
        <v>582102826860</v>
      </c>
      <c r="AG269" s="6">
        <v>0</v>
      </c>
      <c r="AH269" s="6">
        <v>0</v>
      </c>
      <c r="AI269" s="6">
        <v>91746326500</v>
      </c>
      <c r="AJ269" s="6">
        <v>5172400000</v>
      </c>
      <c r="AK269" s="6">
        <v>221088768272</v>
      </c>
      <c r="AL269" s="6">
        <v>2271000000</v>
      </c>
      <c r="AM269" s="6">
        <v>47419374012</v>
      </c>
      <c r="AN269" s="6">
        <v>18624670000</v>
      </c>
      <c r="AO269" s="6">
        <v>147522273000</v>
      </c>
      <c r="AP269" s="6">
        <v>4955176260</v>
      </c>
      <c r="AQ269" s="6">
        <v>296275000</v>
      </c>
      <c r="AR269" s="6">
        <v>15000000000</v>
      </c>
      <c r="AS269" s="6">
        <v>15000000000</v>
      </c>
      <c r="AT269" s="6">
        <v>350864098400</v>
      </c>
      <c r="AU269" s="6">
        <v>21793177000</v>
      </c>
      <c r="AV269" s="6">
        <v>329070921400</v>
      </c>
      <c r="AW269" s="127">
        <v>31175000000</v>
      </c>
      <c r="AX269" s="127">
        <v>31175000000</v>
      </c>
      <c r="AY269" s="127">
        <v>0</v>
      </c>
      <c r="AZ269" s="127">
        <v>0</v>
      </c>
      <c r="BA269" s="127">
        <v>0</v>
      </c>
      <c r="BB269" s="127">
        <v>0</v>
      </c>
      <c r="BC269" s="127">
        <v>0</v>
      </c>
      <c r="BD269" s="127">
        <v>20000000000</v>
      </c>
      <c r="BE269" s="127">
        <v>10000000000</v>
      </c>
      <c r="BF269" s="127">
        <v>10000000000</v>
      </c>
      <c r="BG269" s="127">
        <v>0</v>
      </c>
      <c r="BH269" s="127">
        <v>0</v>
      </c>
      <c r="BI269" s="127">
        <v>0</v>
      </c>
      <c r="BJ269" s="128">
        <v>-11175000000</v>
      </c>
      <c r="BK269" s="128">
        <v>11175000000</v>
      </c>
      <c r="BL269" s="87">
        <v>0</v>
      </c>
      <c r="BM269" s="47">
        <v>1</v>
      </c>
      <c r="BN269" s="48">
        <v>0</v>
      </c>
      <c r="BO269" s="49"/>
      <c r="BP269" s="39">
        <v>1</v>
      </c>
    </row>
    <row r="270" spans="1:68" ht="15" customHeight="1" x14ac:dyDescent="0.25">
      <c r="A270" s="59" t="s">
        <v>212</v>
      </c>
      <c r="B270" s="3">
        <v>201</v>
      </c>
      <c r="C270" s="4">
        <v>12</v>
      </c>
      <c r="D270" s="8" t="s">
        <v>212</v>
      </c>
      <c r="E270" s="12" t="s">
        <v>922</v>
      </c>
      <c r="F270" s="92">
        <v>45646.59097222222</v>
      </c>
      <c r="G270" s="6">
        <v>3002591097000</v>
      </c>
      <c r="H270" s="6">
        <v>547413351000</v>
      </c>
      <c r="I270" s="114">
        <v>231279999000</v>
      </c>
      <c r="J270" s="6">
        <v>282998137000</v>
      </c>
      <c r="K270" s="6">
        <v>25292867000</v>
      </c>
      <c r="L270" s="6">
        <v>7842348000</v>
      </c>
      <c r="M270" s="6">
        <v>2439923924000</v>
      </c>
      <c r="N270" s="6">
        <v>2329929911000</v>
      </c>
      <c r="O270" s="6">
        <v>0</v>
      </c>
      <c r="P270" s="6">
        <v>0</v>
      </c>
      <c r="Q270" s="6">
        <v>434223563000</v>
      </c>
      <c r="R270" s="6">
        <v>24263191000</v>
      </c>
      <c r="S270" s="6">
        <v>38116461000</v>
      </c>
      <c r="T270" s="6">
        <v>1298026342000</v>
      </c>
      <c r="U270" s="6">
        <v>535300354000</v>
      </c>
      <c r="V270" s="6">
        <v>109994013000</v>
      </c>
      <c r="W270" s="6">
        <v>109994013000</v>
      </c>
      <c r="X270" s="6">
        <v>0</v>
      </c>
      <c r="Y270" s="6">
        <v>15253822000</v>
      </c>
      <c r="Z270" s="6">
        <v>15253822000</v>
      </c>
      <c r="AA270" s="6">
        <v>0</v>
      </c>
      <c r="AB270" s="6">
        <v>0</v>
      </c>
      <c r="AC270" s="6">
        <v>3089359994980</v>
      </c>
      <c r="AD270" s="6">
        <v>2253331199181</v>
      </c>
      <c r="AE270" s="5">
        <v>1364260450000</v>
      </c>
      <c r="AF270" s="6">
        <v>792730683265</v>
      </c>
      <c r="AG270" s="6">
        <v>0</v>
      </c>
      <c r="AH270" s="6">
        <v>700000000</v>
      </c>
      <c r="AI270" s="6">
        <v>71062169416</v>
      </c>
      <c r="AJ270" s="6">
        <v>24577896500</v>
      </c>
      <c r="AK270" s="6">
        <v>177908722399</v>
      </c>
      <c r="AL270" s="6">
        <v>5297788000</v>
      </c>
      <c r="AM270" s="6">
        <v>53050547599</v>
      </c>
      <c r="AN270" s="6">
        <v>43874687000</v>
      </c>
      <c r="AO270" s="6">
        <v>67137827000</v>
      </c>
      <c r="AP270" s="6">
        <v>8547872800</v>
      </c>
      <c r="AQ270" s="6">
        <v>0</v>
      </c>
      <c r="AR270" s="6">
        <v>2000000000</v>
      </c>
      <c r="AS270" s="6">
        <v>2000000000</v>
      </c>
      <c r="AT270" s="6">
        <v>656120073400</v>
      </c>
      <c r="AU270" s="6">
        <v>17139844000</v>
      </c>
      <c r="AV270" s="6">
        <v>638980229400</v>
      </c>
      <c r="AW270" s="127">
        <v>98868897980</v>
      </c>
      <c r="AX270" s="127">
        <v>96768897980</v>
      </c>
      <c r="AY270" s="127">
        <v>0</v>
      </c>
      <c r="AZ270" s="127">
        <v>0</v>
      </c>
      <c r="BA270" s="127">
        <v>0</v>
      </c>
      <c r="BB270" s="127">
        <v>2100000000</v>
      </c>
      <c r="BC270" s="127">
        <v>0</v>
      </c>
      <c r="BD270" s="127">
        <v>12100000000</v>
      </c>
      <c r="BE270" s="127">
        <v>0</v>
      </c>
      <c r="BF270" s="127">
        <v>10000000000</v>
      </c>
      <c r="BG270" s="127">
        <v>0</v>
      </c>
      <c r="BH270" s="127">
        <v>2100000000</v>
      </c>
      <c r="BI270" s="127">
        <v>0</v>
      </c>
      <c r="BJ270" s="128">
        <v>-86768897980</v>
      </c>
      <c r="BK270" s="128">
        <v>86768897980</v>
      </c>
      <c r="BL270" s="87">
        <v>0</v>
      </c>
      <c r="BM270" s="47">
        <v>1</v>
      </c>
      <c r="BN270" s="48">
        <v>0</v>
      </c>
      <c r="BO270" s="49"/>
      <c r="BP270" s="39">
        <v>1</v>
      </c>
    </row>
    <row r="271" spans="1:68" ht="15" customHeight="1" x14ac:dyDescent="0.25">
      <c r="A271" s="59" t="s">
        <v>213</v>
      </c>
      <c r="B271" s="3">
        <v>202</v>
      </c>
      <c r="C271" s="4">
        <v>13</v>
      </c>
      <c r="D271" s="8" t="s">
        <v>213</v>
      </c>
      <c r="E271" s="12" t="s">
        <v>894</v>
      </c>
      <c r="F271" s="92">
        <v>45657.488888888889</v>
      </c>
      <c r="G271" s="6">
        <v>2599152387373</v>
      </c>
      <c r="H271" s="6">
        <v>636839693373</v>
      </c>
      <c r="I271" s="114">
        <v>368932924435</v>
      </c>
      <c r="J271" s="6">
        <v>238575569038</v>
      </c>
      <c r="K271" s="6">
        <v>24561400000</v>
      </c>
      <c r="L271" s="6">
        <v>4769799900</v>
      </c>
      <c r="M271" s="6">
        <v>1962312694000</v>
      </c>
      <c r="N271" s="6">
        <v>1818611792000</v>
      </c>
      <c r="O271" s="6">
        <v>0</v>
      </c>
      <c r="P271" s="6">
        <v>0</v>
      </c>
      <c r="Q271" s="6">
        <v>262618980000</v>
      </c>
      <c r="R271" s="6">
        <v>14773497000</v>
      </c>
      <c r="S271" s="6">
        <v>64279036000</v>
      </c>
      <c r="T271" s="6">
        <v>1036240311000</v>
      </c>
      <c r="U271" s="6">
        <v>440699968000</v>
      </c>
      <c r="V271" s="6">
        <v>143700902000</v>
      </c>
      <c r="W271" s="6">
        <v>129700902000</v>
      </c>
      <c r="X271" s="6">
        <v>14000000000</v>
      </c>
      <c r="Y271" s="6">
        <v>0</v>
      </c>
      <c r="Z271" s="6">
        <v>0</v>
      </c>
      <c r="AA271" s="6">
        <v>0</v>
      </c>
      <c r="AB271" s="6">
        <v>0</v>
      </c>
      <c r="AC271" s="6">
        <v>2709952387372.999</v>
      </c>
      <c r="AD271" s="6">
        <v>2069956250287.999</v>
      </c>
      <c r="AE271" s="5">
        <v>1252343441285.199</v>
      </c>
      <c r="AF271" s="6">
        <v>724014278502.80005</v>
      </c>
      <c r="AG271" s="6">
        <v>0</v>
      </c>
      <c r="AH271" s="6">
        <v>0</v>
      </c>
      <c r="AI271" s="6">
        <v>85533730500</v>
      </c>
      <c r="AJ271" s="6">
        <v>8064800000</v>
      </c>
      <c r="AK271" s="6">
        <v>216259051229</v>
      </c>
      <c r="AL271" s="6">
        <v>4675000000</v>
      </c>
      <c r="AM271" s="6">
        <v>57578039980</v>
      </c>
      <c r="AN271" s="6">
        <v>98879524650</v>
      </c>
      <c r="AO271" s="6">
        <v>41657283099</v>
      </c>
      <c r="AP271" s="6">
        <v>13409203500</v>
      </c>
      <c r="AQ271" s="6">
        <v>60000000</v>
      </c>
      <c r="AR271" s="6">
        <v>7500000000</v>
      </c>
      <c r="AS271" s="6">
        <v>7500000000</v>
      </c>
      <c r="AT271" s="6">
        <v>416237085856</v>
      </c>
      <c r="AU271" s="6">
        <v>40693201455</v>
      </c>
      <c r="AV271" s="6">
        <v>375543884401</v>
      </c>
      <c r="AW271" s="127">
        <v>115000000000</v>
      </c>
      <c r="AX271" s="127">
        <v>115000000000</v>
      </c>
      <c r="AY271" s="127">
        <v>0</v>
      </c>
      <c r="AZ271" s="127">
        <v>0</v>
      </c>
      <c r="BA271" s="127">
        <v>0</v>
      </c>
      <c r="BB271" s="127">
        <v>0</v>
      </c>
      <c r="BC271" s="127">
        <v>0</v>
      </c>
      <c r="BD271" s="127">
        <v>4200000000</v>
      </c>
      <c r="BE271" s="127">
        <v>0</v>
      </c>
      <c r="BF271" s="127">
        <v>4200000000</v>
      </c>
      <c r="BG271" s="127">
        <v>0</v>
      </c>
      <c r="BH271" s="127">
        <v>0</v>
      </c>
      <c r="BI271" s="127">
        <v>0</v>
      </c>
      <c r="BJ271" s="128">
        <v>-110799999999.99902</v>
      </c>
      <c r="BK271" s="128">
        <v>110800000000</v>
      </c>
      <c r="BL271" s="87">
        <v>9.765625E-4</v>
      </c>
      <c r="BM271" s="47">
        <v>1</v>
      </c>
      <c r="BN271" s="48">
        <v>0</v>
      </c>
      <c r="BO271" s="49"/>
      <c r="BP271" s="39">
        <v>1</v>
      </c>
    </row>
    <row r="272" spans="1:68" ht="15" customHeight="1" x14ac:dyDescent="0.25">
      <c r="A272" s="59" t="s">
        <v>214</v>
      </c>
      <c r="B272" s="3">
        <v>203</v>
      </c>
      <c r="C272" s="4">
        <v>14</v>
      </c>
      <c r="D272" s="8" t="s">
        <v>214</v>
      </c>
      <c r="E272" s="12" t="s">
        <v>933</v>
      </c>
      <c r="F272" s="92">
        <v>45646</v>
      </c>
      <c r="G272" s="6">
        <v>2825310610871</v>
      </c>
      <c r="H272" s="6">
        <v>506992800871</v>
      </c>
      <c r="I272" s="114">
        <v>298331879386</v>
      </c>
      <c r="J272" s="6">
        <v>175380676267</v>
      </c>
      <c r="K272" s="6">
        <v>19261992499</v>
      </c>
      <c r="L272" s="6">
        <v>14018252719</v>
      </c>
      <c r="M272" s="6">
        <v>2305277810000</v>
      </c>
      <c r="N272" s="6">
        <v>2195563017000</v>
      </c>
      <c r="O272" s="6">
        <v>0</v>
      </c>
      <c r="P272" s="6">
        <v>0</v>
      </c>
      <c r="Q272" s="6">
        <v>370427124000</v>
      </c>
      <c r="R272" s="6">
        <v>15899300000</v>
      </c>
      <c r="S272" s="6">
        <v>51611210000</v>
      </c>
      <c r="T272" s="6">
        <v>1260627683000</v>
      </c>
      <c r="U272" s="6">
        <v>496997700000</v>
      </c>
      <c r="V272" s="6">
        <v>109714793000</v>
      </c>
      <c r="W272" s="6">
        <v>109714793000</v>
      </c>
      <c r="X272" s="6">
        <v>0</v>
      </c>
      <c r="Y272" s="6">
        <v>13040000000</v>
      </c>
      <c r="Z272" s="6">
        <v>13040000000</v>
      </c>
      <c r="AA272" s="6">
        <v>0</v>
      </c>
      <c r="AB272" s="6">
        <v>0</v>
      </c>
      <c r="AC272" s="6">
        <v>3091704837282</v>
      </c>
      <c r="AD272" s="6">
        <v>2118921703014</v>
      </c>
      <c r="AE272" s="5">
        <v>1292487730825</v>
      </c>
      <c r="AF272" s="6">
        <v>788181236189</v>
      </c>
      <c r="AG272" s="6">
        <v>0</v>
      </c>
      <c r="AH272" s="6">
        <v>2000000000</v>
      </c>
      <c r="AI272" s="6">
        <v>30642086000</v>
      </c>
      <c r="AJ272" s="6">
        <v>5610650000</v>
      </c>
      <c r="AK272" s="6">
        <v>324357444062</v>
      </c>
      <c r="AL272" s="6">
        <v>0</v>
      </c>
      <c r="AM272" s="6">
        <v>83825398202</v>
      </c>
      <c r="AN272" s="6">
        <v>71173408730</v>
      </c>
      <c r="AO272" s="6">
        <v>144179205230</v>
      </c>
      <c r="AP272" s="6">
        <v>25171931900</v>
      </c>
      <c r="AQ272" s="6">
        <v>7500000</v>
      </c>
      <c r="AR272" s="6">
        <v>15076273314</v>
      </c>
      <c r="AS272" s="6">
        <v>15076273314</v>
      </c>
      <c r="AT272" s="6">
        <v>633349416892</v>
      </c>
      <c r="AU272" s="6">
        <v>32174467092</v>
      </c>
      <c r="AV272" s="6">
        <v>601174949800</v>
      </c>
      <c r="AW272" s="127">
        <v>272394226411</v>
      </c>
      <c r="AX272" s="127">
        <v>272394226411</v>
      </c>
      <c r="AY272" s="127">
        <v>0</v>
      </c>
      <c r="AZ272" s="127">
        <v>0</v>
      </c>
      <c r="BA272" s="127">
        <v>0</v>
      </c>
      <c r="BB272" s="127">
        <v>0</v>
      </c>
      <c r="BC272" s="127">
        <v>0</v>
      </c>
      <c r="BD272" s="127">
        <v>6000000000</v>
      </c>
      <c r="BE272" s="127">
        <v>0</v>
      </c>
      <c r="BF272" s="127">
        <v>6000000000</v>
      </c>
      <c r="BG272" s="127">
        <v>0</v>
      </c>
      <c r="BH272" s="127">
        <v>0</v>
      </c>
      <c r="BI272" s="127">
        <v>0</v>
      </c>
      <c r="BJ272" s="128">
        <v>-266394226411</v>
      </c>
      <c r="BK272" s="128">
        <v>266394226411</v>
      </c>
      <c r="BL272" s="87">
        <v>0</v>
      </c>
      <c r="BM272" s="47">
        <v>1</v>
      </c>
      <c r="BN272" s="48">
        <v>0</v>
      </c>
      <c r="BO272" s="49"/>
      <c r="BP272" s="39">
        <v>1</v>
      </c>
    </row>
    <row r="273" spans="1:68" ht="15" customHeight="1" x14ac:dyDescent="0.25">
      <c r="A273" s="59" t="s">
        <v>215</v>
      </c>
      <c r="B273" s="3">
        <v>204</v>
      </c>
      <c r="C273" s="4">
        <v>15</v>
      </c>
      <c r="D273" s="8" t="s">
        <v>215</v>
      </c>
      <c r="E273" s="12" t="s">
        <v>917</v>
      </c>
      <c r="F273" s="92">
        <v>45650</v>
      </c>
      <c r="G273" s="6">
        <v>2394897073274</v>
      </c>
      <c r="H273" s="6">
        <v>660008495476</v>
      </c>
      <c r="I273" s="114">
        <v>309338091000</v>
      </c>
      <c r="J273" s="6">
        <v>329611671476</v>
      </c>
      <c r="K273" s="6">
        <v>9031519000</v>
      </c>
      <c r="L273" s="6">
        <v>12027214000</v>
      </c>
      <c r="M273" s="6">
        <v>1734888577798</v>
      </c>
      <c r="N273" s="6">
        <v>1628480500798</v>
      </c>
      <c r="O273" s="6">
        <v>0</v>
      </c>
      <c r="P273" s="6">
        <v>0</v>
      </c>
      <c r="Q273" s="6">
        <v>140654773000</v>
      </c>
      <c r="R273" s="6">
        <v>21938998000</v>
      </c>
      <c r="S273" s="6">
        <v>361754000000</v>
      </c>
      <c r="T273" s="6">
        <v>837282514000</v>
      </c>
      <c r="U273" s="6">
        <v>266850215798</v>
      </c>
      <c r="V273" s="6">
        <v>106408077000</v>
      </c>
      <c r="W273" s="6">
        <v>106408077000</v>
      </c>
      <c r="X273" s="6">
        <v>0</v>
      </c>
      <c r="Y273" s="6">
        <v>0</v>
      </c>
      <c r="Z273" s="6">
        <v>0</v>
      </c>
      <c r="AA273" s="6">
        <v>0</v>
      </c>
      <c r="AB273" s="6">
        <v>0</v>
      </c>
      <c r="AC273" s="6">
        <v>2493001194597</v>
      </c>
      <c r="AD273" s="6">
        <v>1845221039690</v>
      </c>
      <c r="AE273" s="5">
        <v>951419080135</v>
      </c>
      <c r="AF273" s="6">
        <v>810540109791</v>
      </c>
      <c r="AG273" s="6">
        <v>0</v>
      </c>
      <c r="AH273" s="6">
        <v>0</v>
      </c>
      <c r="AI273" s="6">
        <v>81538467164</v>
      </c>
      <c r="AJ273" s="6">
        <v>1723382600</v>
      </c>
      <c r="AK273" s="6">
        <v>311596619231</v>
      </c>
      <c r="AL273" s="6">
        <v>0</v>
      </c>
      <c r="AM273" s="6">
        <v>95385360405</v>
      </c>
      <c r="AN273" s="6">
        <v>140640385160</v>
      </c>
      <c r="AO273" s="6">
        <v>72017847216</v>
      </c>
      <c r="AP273" s="6">
        <v>203026450</v>
      </c>
      <c r="AQ273" s="6">
        <v>3350000000</v>
      </c>
      <c r="AR273" s="6">
        <v>23692827340</v>
      </c>
      <c r="AS273" s="6">
        <v>23692827340</v>
      </c>
      <c r="AT273" s="6">
        <v>312490708336</v>
      </c>
      <c r="AU273" s="6">
        <v>34105834000</v>
      </c>
      <c r="AV273" s="6">
        <v>278384874336</v>
      </c>
      <c r="AW273" s="127">
        <v>98104121323</v>
      </c>
      <c r="AX273" s="127">
        <v>98104121323</v>
      </c>
      <c r="AY273" s="127">
        <v>0</v>
      </c>
      <c r="AZ273" s="127">
        <v>0</v>
      </c>
      <c r="BA273" s="127">
        <v>0</v>
      </c>
      <c r="BB273" s="127">
        <v>0</v>
      </c>
      <c r="BC273" s="127">
        <v>0</v>
      </c>
      <c r="BD273" s="127">
        <v>0</v>
      </c>
      <c r="BE273" s="127">
        <v>0</v>
      </c>
      <c r="BF273" s="127">
        <v>0</v>
      </c>
      <c r="BG273" s="127">
        <v>0</v>
      </c>
      <c r="BH273" s="127">
        <v>0</v>
      </c>
      <c r="BI273" s="127">
        <v>0</v>
      </c>
      <c r="BJ273" s="128">
        <v>-98104121323</v>
      </c>
      <c r="BK273" s="128">
        <v>98104121323</v>
      </c>
      <c r="BL273" s="87">
        <v>0</v>
      </c>
      <c r="BM273" s="47">
        <v>1</v>
      </c>
      <c r="BN273" s="48">
        <v>0</v>
      </c>
      <c r="BO273" s="49"/>
      <c r="BP273" s="39">
        <v>1</v>
      </c>
    </row>
    <row r="274" spans="1:68" ht="15" customHeight="1" x14ac:dyDescent="0.25">
      <c r="A274" s="59" t="s">
        <v>216</v>
      </c>
      <c r="B274" s="3">
        <v>205</v>
      </c>
      <c r="C274" s="4">
        <v>16</v>
      </c>
      <c r="D274" s="8" t="s">
        <v>216</v>
      </c>
      <c r="E274" s="12" t="s">
        <v>932</v>
      </c>
      <c r="F274" s="92">
        <v>45656.166666666664</v>
      </c>
      <c r="G274" s="6">
        <v>2693468159893</v>
      </c>
      <c r="H274" s="6">
        <v>600433997871</v>
      </c>
      <c r="I274" s="114">
        <v>295693741433</v>
      </c>
      <c r="J274" s="6">
        <v>255394056642</v>
      </c>
      <c r="K274" s="6">
        <v>36383590923</v>
      </c>
      <c r="L274" s="6">
        <v>12962608873</v>
      </c>
      <c r="M274" s="6">
        <v>2080529962022</v>
      </c>
      <c r="N274" s="6">
        <v>1946404939000</v>
      </c>
      <c r="O274" s="6">
        <v>0</v>
      </c>
      <c r="P274" s="6">
        <v>0</v>
      </c>
      <c r="Q274" s="6">
        <v>358811715000</v>
      </c>
      <c r="R274" s="6">
        <v>14058655000</v>
      </c>
      <c r="S274" s="6">
        <v>46653627000</v>
      </c>
      <c r="T274" s="6">
        <v>1092767941000</v>
      </c>
      <c r="U274" s="6">
        <v>434113001000</v>
      </c>
      <c r="V274" s="6">
        <v>134125023022</v>
      </c>
      <c r="W274" s="6">
        <v>134125023022</v>
      </c>
      <c r="X274" s="6">
        <v>0</v>
      </c>
      <c r="Y274" s="6">
        <v>12504200000</v>
      </c>
      <c r="Z274" s="6">
        <v>12504200000</v>
      </c>
      <c r="AA274" s="6">
        <v>0</v>
      </c>
      <c r="AB274" s="6">
        <v>0</v>
      </c>
      <c r="AC274" s="6">
        <v>2761071569373</v>
      </c>
      <c r="AD274" s="6">
        <v>1909971121621.3398</v>
      </c>
      <c r="AE274" s="5">
        <v>1207227134084</v>
      </c>
      <c r="AF274" s="6">
        <v>593646344914.33984</v>
      </c>
      <c r="AG274" s="6">
        <v>0</v>
      </c>
      <c r="AH274" s="6">
        <v>0</v>
      </c>
      <c r="AI274" s="6">
        <v>104680106633</v>
      </c>
      <c r="AJ274" s="6">
        <v>4417535990</v>
      </c>
      <c r="AK274" s="6">
        <v>179205542330.66</v>
      </c>
      <c r="AL274" s="6">
        <v>2500000000</v>
      </c>
      <c r="AM274" s="6">
        <v>84756113238.25</v>
      </c>
      <c r="AN274" s="6">
        <v>52446395890.760002</v>
      </c>
      <c r="AO274" s="6">
        <v>26661204840.650002</v>
      </c>
      <c r="AP274" s="6">
        <v>7788742774</v>
      </c>
      <c r="AQ274" s="6">
        <v>5053085587</v>
      </c>
      <c r="AR274" s="6">
        <v>22875000000</v>
      </c>
      <c r="AS274" s="6">
        <v>22875000000</v>
      </c>
      <c r="AT274" s="6">
        <v>649019905421</v>
      </c>
      <c r="AU274" s="6">
        <v>32952634208</v>
      </c>
      <c r="AV274" s="6">
        <v>616067271213</v>
      </c>
      <c r="AW274" s="127">
        <v>67603409480</v>
      </c>
      <c r="AX274" s="127">
        <v>67603409480</v>
      </c>
      <c r="AY274" s="127">
        <v>0</v>
      </c>
      <c r="AZ274" s="127">
        <v>0</v>
      </c>
      <c r="BA274" s="127">
        <v>0</v>
      </c>
      <c r="BB274" s="127">
        <v>0</v>
      </c>
      <c r="BC274" s="127">
        <v>0</v>
      </c>
      <c r="BD274" s="127">
        <v>0</v>
      </c>
      <c r="BE274" s="127">
        <v>0</v>
      </c>
      <c r="BF274" s="127">
        <v>0</v>
      </c>
      <c r="BG274" s="127">
        <v>0</v>
      </c>
      <c r="BH274" s="127">
        <v>0</v>
      </c>
      <c r="BI274" s="127">
        <v>0</v>
      </c>
      <c r="BJ274" s="128">
        <v>-67603409480</v>
      </c>
      <c r="BK274" s="128">
        <v>67603409480</v>
      </c>
      <c r="BL274" s="87">
        <v>0</v>
      </c>
      <c r="BM274" s="47">
        <v>1</v>
      </c>
      <c r="BN274" s="48">
        <v>0</v>
      </c>
      <c r="BO274" s="49"/>
      <c r="BP274" s="39">
        <v>1</v>
      </c>
    </row>
    <row r="275" spans="1:68" ht="15" customHeight="1" x14ac:dyDescent="0.25">
      <c r="A275" s="59" t="s">
        <v>217</v>
      </c>
      <c r="B275" s="3">
        <v>206</v>
      </c>
      <c r="C275" s="4">
        <v>17</v>
      </c>
      <c r="D275" s="8" t="s">
        <v>217</v>
      </c>
      <c r="E275" s="12" t="s">
        <v>917</v>
      </c>
      <c r="F275" s="92">
        <v>45656.557638888888</v>
      </c>
      <c r="G275" s="6">
        <v>2870121733000</v>
      </c>
      <c r="H275" s="6">
        <v>548507950000</v>
      </c>
      <c r="I275" s="114">
        <v>255481320000</v>
      </c>
      <c r="J275" s="6">
        <v>257403938500</v>
      </c>
      <c r="K275" s="6">
        <v>29863469000</v>
      </c>
      <c r="L275" s="6">
        <v>5759222500</v>
      </c>
      <c r="M275" s="6">
        <v>2321613783000</v>
      </c>
      <c r="N275" s="6">
        <v>2189392472000</v>
      </c>
      <c r="O275" s="6">
        <v>0</v>
      </c>
      <c r="P275" s="6">
        <v>0</v>
      </c>
      <c r="Q275" s="6">
        <v>380321503000</v>
      </c>
      <c r="R275" s="6">
        <v>15008894000</v>
      </c>
      <c r="S275" s="6">
        <v>49700690000</v>
      </c>
      <c r="T275" s="6">
        <v>1238589571000</v>
      </c>
      <c r="U275" s="6">
        <v>505771814000</v>
      </c>
      <c r="V275" s="6">
        <v>132221311000</v>
      </c>
      <c r="W275" s="6">
        <v>132221311000</v>
      </c>
      <c r="X275" s="6">
        <v>0</v>
      </c>
      <c r="Y275" s="6">
        <v>0</v>
      </c>
      <c r="Z275" s="6">
        <v>0</v>
      </c>
      <c r="AA275" s="6">
        <v>0</v>
      </c>
      <c r="AB275" s="6">
        <v>0</v>
      </c>
      <c r="AC275" s="6">
        <v>2940121733000</v>
      </c>
      <c r="AD275" s="6">
        <v>2042063346350</v>
      </c>
      <c r="AE275" s="5">
        <v>1340942880499</v>
      </c>
      <c r="AF275" s="6">
        <v>613634083851</v>
      </c>
      <c r="AG275" s="6">
        <v>0</v>
      </c>
      <c r="AH275" s="6">
        <v>0</v>
      </c>
      <c r="AI275" s="6">
        <v>71579982000</v>
      </c>
      <c r="AJ275" s="6">
        <v>15906400000</v>
      </c>
      <c r="AK275" s="6">
        <v>214654903650</v>
      </c>
      <c r="AL275" s="6">
        <v>0</v>
      </c>
      <c r="AM275" s="6">
        <v>58155300000</v>
      </c>
      <c r="AN275" s="6">
        <v>18214967650</v>
      </c>
      <c r="AO275" s="6">
        <v>118858436000</v>
      </c>
      <c r="AP275" s="6">
        <v>19401400000</v>
      </c>
      <c r="AQ275" s="6">
        <v>24800000</v>
      </c>
      <c r="AR275" s="6">
        <v>12649115000</v>
      </c>
      <c r="AS275" s="6">
        <v>12649115000</v>
      </c>
      <c r="AT275" s="6">
        <v>670754368000</v>
      </c>
      <c r="AU275" s="6">
        <v>30800000000</v>
      </c>
      <c r="AV275" s="6">
        <v>639954368000</v>
      </c>
      <c r="AW275" s="127">
        <v>70000000000</v>
      </c>
      <c r="AX275" s="127">
        <v>70000000000</v>
      </c>
      <c r="AY275" s="127">
        <v>0</v>
      </c>
      <c r="AZ275" s="127">
        <v>0</v>
      </c>
      <c r="BA275" s="127">
        <v>0</v>
      </c>
      <c r="BB275" s="127">
        <v>0</v>
      </c>
      <c r="BC275" s="127">
        <v>0</v>
      </c>
      <c r="BD275" s="127">
        <v>0</v>
      </c>
      <c r="BE275" s="127">
        <v>0</v>
      </c>
      <c r="BF275" s="127">
        <v>0</v>
      </c>
      <c r="BG275" s="127">
        <v>0</v>
      </c>
      <c r="BH275" s="127">
        <v>0</v>
      </c>
      <c r="BI275" s="127">
        <v>0</v>
      </c>
      <c r="BJ275" s="128">
        <v>-70000000000</v>
      </c>
      <c r="BK275" s="128">
        <v>70000000000</v>
      </c>
      <c r="BL275" s="87">
        <v>0</v>
      </c>
      <c r="BM275" s="47">
        <v>1</v>
      </c>
      <c r="BN275" s="48">
        <v>0</v>
      </c>
      <c r="BO275" s="49"/>
      <c r="BP275" s="39">
        <v>1</v>
      </c>
    </row>
    <row r="276" spans="1:68" ht="15" customHeight="1" x14ac:dyDescent="0.25">
      <c r="A276" s="59" t="s">
        <v>218</v>
      </c>
      <c r="B276" s="3">
        <v>207</v>
      </c>
      <c r="C276" s="4">
        <v>18</v>
      </c>
      <c r="D276" s="8" t="s">
        <v>218</v>
      </c>
      <c r="E276" s="12" t="s">
        <v>917</v>
      </c>
      <c r="F276" s="92">
        <v>45656</v>
      </c>
      <c r="G276" s="6">
        <v>2338379978662</v>
      </c>
      <c r="H276" s="6">
        <v>547105785662</v>
      </c>
      <c r="I276" s="114">
        <v>214750000000</v>
      </c>
      <c r="J276" s="6">
        <v>299473824875</v>
      </c>
      <c r="K276" s="6">
        <v>11369279451</v>
      </c>
      <c r="L276" s="6">
        <v>21512681336</v>
      </c>
      <c r="M276" s="6">
        <v>1735524193000</v>
      </c>
      <c r="N276" s="6">
        <v>1643656918000</v>
      </c>
      <c r="O276" s="6">
        <v>0</v>
      </c>
      <c r="P276" s="6">
        <v>0</v>
      </c>
      <c r="Q276" s="6">
        <v>263467476000</v>
      </c>
      <c r="R276" s="6">
        <v>7151300000</v>
      </c>
      <c r="S276" s="6">
        <v>32327113000</v>
      </c>
      <c r="T276" s="6">
        <v>975432823000</v>
      </c>
      <c r="U276" s="6">
        <v>365278206000</v>
      </c>
      <c r="V276" s="6">
        <v>91867275000</v>
      </c>
      <c r="W276" s="6">
        <v>91867275000</v>
      </c>
      <c r="X276" s="6">
        <v>0</v>
      </c>
      <c r="Y276" s="6">
        <v>55750000000</v>
      </c>
      <c r="Z276" s="6">
        <v>0</v>
      </c>
      <c r="AA276" s="6">
        <v>0</v>
      </c>
      <c r="AB276" s="6">
        <v>55750000000</v>
      </c>
      <c r="AC276" s="6">
        <v>2359079978662</v>
      </c>
      <c r="AD276" s="6">
        <v>1755405983227</v>
      </c>
      <c r="AE276" s="5">
        <v>1068654898848</v>
      </c>
      <c r="AF276" s="6">
        <v>608929995033</v>
      </c>
      <c r="AG276" s="6">
        <v>0</v>
      </c>
      <c r="AH276" s="6">
        <v>0</v>
      </c>
      <c r="AI276" s="6">
        <v>67886604346</v>
      </c>
      <c r="AJ276" s="6">
        <v>9934485000</v>
      </c>
      <c r="AK276" s="6">
        <v>203578891435</v>
      </c>
      <c r="AL276" s="6">
        <v>0</v>
      </c>
      <c r="AM276" s="6">
        <v>54513494497</v>
      </c>
      <c r="AN276" s="6">
        <v>83267420857</v>
      </c>
      <c r="AO276" s="6">
        <v>55618689733</v>
      </c>
      <c r="AP276" s="6">
        <v>9448066348</v>
      </c>
      <c r="AQ276" s="6">
        <v>731220000</v>
      </c>
      <c r="AR276" s="6">
        <v>6000000000</v>
      </c>
      <c r="AS276" s="6">
        <v>6000000000</v>
      </c>
      <c r="AT276" s="6">
        <v>394095104000</v>
      </c>
      <c r="AU276" s="6">
        <v>22597628000</v>
      </c>
      <c r="AV276" s="6">
        <v>371497476000</v>
      </c>
      <c r="AW276" s="127">
        <v>20700000000</v>
      </c>
      <c r="AX276" s="127">
        <v>20700000000</v>
      </c>
      <c r="AY276" s="127">
        <v>0</v>
      </c>
      <c r="AZ276" s="127">
        <v>0</v>
      </c>
      <c r="BA276" s="127">
        <v>0</v>
      </c>
      <c r="BB276" s="127">
        <v>0</v>
      </c>
      <c r="BC276" s="127">
        <v>0</v>
      </c>
      <c r="BD276" s="127">
        <v>0</v>
      </c>
      <c r="BE276" s="127">
        <v>0</v>
      </c>
      <c r="BF276" s="127">
        <v>0</v>
      </c>
      <c r="BG276" s="127">
        <v>0</v>
      </c>
      <c r="BH276" s="127">
        <v>0</v>
      </c>
      <c r="BI276" s="127">
        <v>0</v>
      </c>
      <c r="BJ276" s="128">
        <v>-20700000000</v>
      </c>
      <c r="BK276" s="128">
        <v>20700000000</v>
      </c>
      <c r="BL276" s="87">
        <v>0</v>
      </c>
      <c r="BM276" s="47">
        <v>1</v>
      </c>
      <c r="BN276" s="48">
        <v>0</v>
      </c>
      <c r="BO276" s="49"/>
      <c r="BP276" s="39">
        <v>1</v>
      </c>
    </row>
    <row r="277" spans="1:68" ht="15" customHeight="1" x14ac:dyDescent="0.25">
      <c r="A277" s="59" t="s">
        <v>219</v>
      </c>
      <c r="B277" s="3">
        <v>208</v>
      </c>
      <c r="C277" s="4">
        <v>19</v>
      </c>
      <c r="D277" s="8" t="s">
        <v>219</v>
      </c>
      <c r="E277" s="12" t="s">
        <v>934</v>
      </c>
      <c r="F277" s="92">
        <v>45653</v>
      </c>
      <c r="G277" s="6">
        <v>2801718654000</v>
      </c>
      <c r="H277" s="6">
        <v>529773405000</v>
      </c>
      <c r="I277" s="114">
        <v>244058405000</v>
      </c>
      <c r="J277" s="6">
        <v>241905000000</v>
      </c>
      <c r="K277" s="6">
        <v>28812000000</v>
      </c>
      <c r="L277" s="6">
        <v>14998000000</v>
      </c>
      <c r="M277" s="6">
        <v>2271945249000</v>
      </c>
      <c r="N277" s="6">
        <v>2142547573000</v>
      </c>
      <c r="O277" s="6">
        <v>0</v>
      </c>
      <c r="P277" s="6">
        <v>0</v>
      </c>
      <c r="Q277" s="6">
        <v>256714895000</v>
      </c>
      <c r="R277" s="6">
        <v>0</v>
      </c>
      <c r="S277" s="6">
        <v>20112725000</v>
      </c>
      <c r="T277" s="6">
        <v>1297813512000</v>
      </c>
      <c r="U277" s="6">
        <v>567906441000</v>
      </c>
      <c r="V277" s="6">
        <v>129397676000</v>
      </c>
      <c r="W277" s="6">
        <v>129397676000</v>
      </c>
      <c r="X277" s="6">
        <v>0</v>
      </c>
      <c r="Y277" s="6">
        <v>0</v>
      </c>
      <c r="Z277" s="6">
        <v>0</v>
      </c>
      <c r="AA277" s="6">
        <v>0</v>
      </c>
      <c r="AB277" s="6">
        <v>0</v>
      </c>
      <c r="AC277" s="6">
        <v>2847470150000</v>
      </c>
      <c r="AD277" s="6">
        <v>2189160809951</v>
      </c>
      <c r="AE277" s="5">
        <v>1419570023720</v>
      </c>
      <c r="AF277" s="6">
        <v>572856910931</v>
      </c>
      <c r="AG277" s="6">
        <v>0</v>
      </c>
      <c r="AH277" s="6">
        <v>0</v>
      </c>
      <c r="AI277" s="6">
        <v>192167925300</v>
      </c>
      <c r="AJ277" s="6">
        <v>4565950000</v>
      </c>
      <c r="AK277" s="6">
        <v>197824397160</v>
      </c>
      <c r="AL277" s="6">
        <v>1300000000</v>
      </c>
      <c r="AM277" s="6">
        <v>34927888499</v>
      </c>
      <c r="AN277" s="6">
        <v>55970722125</v>
      </c>
      <c r="AO277" s="6">
        <v>104798321036</v>
      </c>
      <c r="AP277" s="6">
        <v>627465500</v>
      </c>
      <c r="AQ277" s="6">
        <v>200000000</v>
      </c>
      <c r="AR277" s="6">
        <v>7500000000</v>
      </c>
      <c r="AS277" s="6">
        <v>7500000000</v>
      </c>
      <c r="AT277" s="6">
        <v>452984942889</v>
      </c>
      <c r="AU277" s="6">
        <v>26846340500</v>
      </c>
      <c r="AV277" s="6">
        <v>426138602389</v>
      </c>
      <c r="AW277" s="127">
        <v>55751496000</v>
      </c>
      <c r="AX277" s="127">
        <v>55751496000</v>
      </c>
      <c r="AY277" s="127">
        <v>0</v>
      </c>
      <c r="AZ277" s="127">
        <v>0</v>
      </c>
      <c r="BA277" s="127">
        <v>0</v>
      </c>
      <c r="BB277" s="127">
        <v>0</v>
      </c>
      <c r="BC277" s="127">
        <v>0</v>
      </c>
      <c r="BD277" s="127">
        <v>10000000000</v>
      </c>
      <c r="BE277" s="127">
        <v>0</v>
      </c>
      <c r="BF277" s="127">
        <v>10000000000</v>
      </c>
      <c r="BG277" s="127">
        <v>0</v>
      </c>
      <c r="BH277" s="127">
        <v>0</v>
      </c>
      <c r="BI277" s="127">
        <v>0</v>
      </c>
      <c r="BJ277" s="128">
        <v>-45751496000</v>
      </c>
      <c r="BK277" s="128">
        <v>45751496000</v>
      </c>
      <c r="BL277" s="87">
        <v>0</v>
      </c>
      <c r="BM277" s="47">
        <v>1</v>
      </c>
      <c r="BN277" s="48">
        <v>0</v>
      </c>
      <c r="BO277" s="49"/>
      <c r="BP277" s="39">
        <v>1</v>
      </c>
    </row>
    <row r="278" spans="1:68" ht="15" customHeight="1" x14ac:dyDescent="0.25">
      <c r="A278" s="59" t="s">
        <v>220</v>
      </c>
      <c r="B278" s="3">
        <v>209</v>
      </c>
      <c r="C278" s="4">
        <v>20</v>
      </c>
      <c r="D278" s="8" t="s">
        <v>220</v>
      </c>
      <c r="E278" s="12" t="s">
        <v>930</v>
      </c>
      <c r="F278" s="92">
        <v>45650.375</v>
      </c>
      <c r="G278" s="6">
        <v>2096465786000</v>
      </c>
      <c r="H278" s="6">
        <v>400401594000</v>
      </c>
      <c r="I278" s="114">
        <v>158837000000</v>
      </c>
      <c r="J278" s="6">
        <v>165519199000</v>
      </c>
      <c r="K278" s="6">
        <v>22847965000</v>
      </c>
      <c r="L278" s="6">
        <v>53197430000</v>
      </c>
      <c r="M278" s="6">
        <v>1682609692000</v>
      </c>
      <c r="N278" s="6">
        <v>1576870655000</v>
      </c>
      <c r="O278" s="6">
        <v>0</v>
      </c>
      <c r="P278" s="6">
        <v>0</v>
      </c>
      <c r="Q278" s="6">
        <v>241575450000</v>
      </c>
      <c r="R278" s="6">
        <v>0</v>
      </c>
      <c r="S278" s="6">
        <v>35389350000</v>
      </c>
      <c r="T278" s="6">
        <v>918393960000</v>
      </c>
      <c r="U278" s="6">
        <v>381511895000</v>
      </c>
      <c r="V278" s="6">
        <v>105739037000</v>
      </c>
      <c r="W278" s="6">
        <v>86785437000</v>
      </c>
      <c r="X278" s="6">
        <v>18953600000</v>
      </c>
      <c r="Y278" s="6">
        <v>13454500000</v>
      </c>
      <c r="Z278" s="6">
        <v>13454500000</v>
      </c>
      <c r="AA278" s="6">
        <v>0</v>
      </c>
      <c r="AB278" s="6">
        <v>0</v>
      </c>
      <c r="AC278" s="6">
        <v>2110403286000</v>
      </c>
      <c r="AD278" s="6">
        <v>1575463172000</v>
      </c>
      <c r="AE278" s="5">
        <v>1026434770000</v>
      </c>
      <c r="AF278" s="6">
        <v>499864069000</v>
      </c>
      <c r="AG278" s="6">
        <v>0</v>
      </c>
      <c r="AH278" s="6">
        <v>31875000</v>
      </c>
      <c r="AI278" s="6">
        <v>43205258000</v>
      </c>
      <c r="AJ278" s="6">
        <v>5927200000</v>
      </c>
      <c r="AK278" s="6">
        <v>118716328000</v>
      </c>
      <c r="AL278" s="6">
        <v>0</v>
      </c>
      <c r="AM278" s="6">
        <v>49225470000</v>
      </c>
      <c r="AN278" s="6">
        <v>15582601000</v>
      </c>
      <c r="AO278" s="6">
        <v>47948821000</v>
      </c>
      <c r="AP278" s="6">
        <v>5459436000</v>
      </c>
      <c r="AQ278" s="6">
        <v>500000000</v>
      </c>
      <c r="AR278" s="6">
        <v>2000000000</v>
      </c>
      <c r="AS278" s="6">
        <v>2000000000</v>
      </c>
      <c r="AT278" s="6">
        <v>414223786000</v>
      </c>
      <c r="AU278" s="6">
        <v>17285068000</v>
      </c>
      <c r="AV278" s="6">
        <v>396938718000</v>
      </c>
      <c r="AW278" s="127">
        <v>15000000000</v>
      </c>
      <c r="AX278" s="127">
        <v>15000000000</v>
      </c>
      <c r="AY278" s="127">
        <v>0</v>
      </c>
      <c r="AZ278" s="127">
        <v>0</v>
      </c>
      <c r="BA278" s="127">
        <v>0</v>
      </c>
      <c r="BB278" s="127">
        <v>0</v>
      </c>
      <c r="BC278" s="127">
        <v>0</v>
      </c>
      <c r="BD278" s="127">
        <v>1062500000</v>
      </c>
      <c r="BE278" s="127">
        <v>0</v>
      </c>
      <c r="BF278" s="127">
        <v>1062500000</v>
      </c>
      <c r="BG278" s="127">
        <v>0</v>
      </c>
      <c r="BH278" s="127">
        <v>0</v>
      </c>
      <c r="BI278" s="127">
        <v>0</v>
      </c>
      <c r="BJ278" s="128">
        <v>-13937500000</v>
      </c>
      <c r="BK278" s="128">
        <v>13937500000</v>
      </c>
      <c r="BL278" s="87">
        <v>0</v>
      </c>
      <c r="BM278" s="47">
        <v>1</v>
      </c>
      <c r="BN278" s="48">
        <v>0</v>
      </c>
      <c r="BO278" s="49"/>
      <c r="BP278" s="39">
        <v>1</v>
      </c>
    </row>
    <row r="279" spans="1:68" ht="15" customHeight="1" x14ac:dyDescent="0.25">
      <c r="A279" s="59" t="s">
        <v>221</v>
      </c>
      <c r="B279" s="3">
        <v>210</v>
      </c>
      <c r="C279" s="4">
        <v>21</v>
      </c>
      <c r="D279" s="8" t="s">
        <v>221</v>
      </c>
      <c r="E279" s="12" t="s">
        <v>930</v>
      </c>
      <c r="F279" s="92">
        <v>45656.229166666664</v>
      </c>
      <c r="G279" s="6">
        <v>2431336786041</v>
      </c>
      <c r="H279" s="6">
        <v>505348636041</v>
      </c>
      <c r="I279" s="114">
        <v>170432135537</v>
      </c>
      <c r="J279" s="6">
        <v>314796958720</v>
      </c>
      <c r="K279" s="6">
        <v>16495361735</v>
      </c>
      <c r="L279" s="6">
        <v>3624180049</v>
      </c>
      <c r="M279" s="6">
        <v>1925988150000</v>
      </c>
      <c r="N279" s="6">
        <v>1824458646000</v>
      </c>
      <c r="O279" s="6">
        <v>0</v>
      </c>
      <c r="P279" s="6">
        <v>0</v>
      </c>
      <c r="Q279" s="6">
        <v>368832284000</v>
      </c>
      <c r="R279" s="6">
        <v>6604227000</v>
      </c>
      <c r="S279" s="6">
        <v>34342196000</v>
      </c>
      <c r="T279" s="6">
        <v>1037833918000</v>
      </c>
      <c r="U279" s="6">
        <v>376846021000</v>
      </c>
      <c r="V279" s="6">
        <v>101529504000</v>
      </c>
      <c r="W279" s="6">
        <v>87032504000</v>
      </c>
      <c r="X279" s="6">
        <v>14497000000</v>
      </c>
      <c r="Y279" s="6">
        <v>0</v>
      </c>
      <c r="Z279" s="6">
        <v>0</v>
      </c>
      <c r="AA279" s="6">
        <v>0</v>
      </c>
      <c r="AB279" s="6">
        <v>0</v>
      </c>
      <c r="AC279" s="6">
        <v>2531649519701</v>
      </c>
      <c r="AD279" s="6">
        <v>1682288071395</v>
      </c>
      <c r="AE279" s="5">
        <v>1006543222346</v>
      </c>
      <c r="AF279" s="6">
        <v>596060357973</v>
      </c>
      <c r="AG279" s="6">
        <v>0</v>
      </c>
      <c r="AH279" s="6">
        <v>0</v>
      </c>
      <c r="AI279" s="6">
        <v>72783291076</v>
      </c>
      <c r="AJ279" s="6">
        <v>6901200000</v>
      </c>
      <c r="AK279" s="6">
        <v>274200653115.99988</v>
      </c>
      <c r="AL279" s="6">
        <v>0</v>
      </c>
      <c r="AM279" s="6">
        <v>64797873452</v>
      </c>
      <c r="AN279" s="6">
        <v>79600919315</v>
      </c>
      <c r="AO279" s="6">
        <v>128455583498.99989</v>
      </c>
      <c r="AP279" s="6">
        <v>1198713450</v>
      </c>
      <c r="AQ279" s="6">
        <v>147563400</v>
      </c>
      <c r="AR279" s="6">
        <v>9043988291</v>
      </c>
      <c r="AS279" s="6">
        <v>9043988291</v>
      </c>
      <c r="AT279" s="6">
        <v>566116806899</v>
      </c>
      <c r="AU279" s="6">
        <v>12541776737</v>
      </c>
      <c r="AV279" s="6">
        <v>553575030162</v>
      </c>
      <c r="AW279" s="127">
        <v>102312733660</v>
      </c>
      <c r="AX279" s="127">
        <v>102312733660</v>
      </c>
      <c r="AY279" s="127">
        <v>0</v>
      </c>
      <c r="AZ279" s="127">
        <v>0</v>
      </c>
      <c r="BA279" s="127">
        <v>0</v>
      </c>
      <c r="BB279" s="127">
        <v>0</v>
      </c>
      <c r="BC279" s="127">
        <v>0</v>
      </c>
      <c r="BD279" s="127">
        <v>2000000000</v>
      </c>
      <c r="BE279" s="127">
        <v>0</v>
      </c>
      <c r="BF279" s="127">
        <v>2000000000</v>
      </c>
      <c r="BG279" s="127">
        <v>0</v>
      </c>
      <c r="BH279" s="127">
        <v>0</v>
      </c>
      <c r="BI279" s="127">
        <v>0</v>
      </c>
      <c r="BJ279" s="128">
        <v>-100312733660</v>
      </c>
      <c r="BK279" s="128">
        <v>100312733660</v>
      </c>
      <c r="BL279" s="87">
        <v>0</v>
      </c>
      <c r="BM279" s="47">
        <v>1</v>
      </c>
      <c r="BN279" s="48">
        <v>0</v>
      </c>
      <c r="BO279" s="49"/>
      <c r="BP279" s="39">
        <v>1</v>
      </c>
    </row>
    <row r="280" spans="1:68" ht="15" customHeight="1" x14ac:dyDescent="0.25">
      <c r="A280" s="59" t="s">
        <v>222</v>
      </c>
      <c r="B280" s="3">
        <v>211</v>
      </c>
      <c r="C280" s="4">
        <v>22</v>
      </c>
      <c r="D280" s="8" t="s">
        <v>222</v>
      </c>
      <c r="E280" s="12" t="s">
        <v>910</v>
      </c>
      <c r="F280" s="92">
        <v>45656.65625</v>
      </c>
      <c r="G280" s="6">
        <v>2009262554829</v>
      </c>
      <c r="H280" s="6">
        <v>442486746792</v>
      </c>
      <c r="I280" s="114">
        <v>177386000000</v>
      </c>
      <c r="J280" s="6">
        <v>25054000000</v>
      </c>
      <c r="K280" s="6">
        <v>13317551792</v>
      </c>
      <c r="L280" s="6">
        <v>226729195000</v>
      </c>
      <c r="M280" s="6">
        <v>1566775808037</v>
      </c>
      <c r="N280" s="6">
        <v>1470797265000</v>
      </c>
      <c r="O280" s="6">
        <v>0</v>
      </c>
      <c r="P280" s="6">
        <v>0</v>
      </c>
      <c r="Q280" s="6">
        <v>244386951000</v>
      </c>
      <c r="R280" s="6">
        <v>7621391000</v>
      </c>
      <c r="S280" s="6">
        <v>81193553000</v>
      </c>
      <c r="T280" s="6">
        <v>833343177000</v>
      </c>
      <c r="U280" s="6">
        <v>304252193000</v>
      </c>
      <c r="V280" s="6">
        <v>95978543037</v>
      </c>
      <c r="W280" s="6">
        <v>95978543037</v>
      </c>
      <c r="X280" s="6">
        <v>0</v>
      </c>
      <c r="Y280" s="6">
        <v>0</v>
      </c>
      <c r="Z280" s="6">
        <v>0</v>
      </c>
      <c r="AA280" s="6">
        <v>0</v>
      </c>
      <c r="AB280" s="6">
        <v>0</v>
      </c>
      <c r="AC280" s="6">
        <v>2014262554829</v>
      </c>
      <c r="AD280" s="6">
        <v>1422448618305</v>
      </c>
      <c r="AE280" s="5">
        <v>935031434933</v>
      </c>
      <c r="AF280" s="6">
        <v>327911276222</v>
      </c>
      <c r="AG280" s="6">
        <v>0</v>
      </c>
      <c r="AH280" s="6">
        <v>0</v>
      </c>
      <c r="AI280" s="6">
        <v>147877585550</v>
      </c>
      <c r="AJ280" s="6">
        <v>11628321600</v>
      </c>
      <c r="AK280" s="6">
        <v>215245475950</v>
      </c>
      <c r="AL280" s="6">
        <v>12600000000</v>
      </c>
      <c r="AM280" s="6">
        <v>27644835550</v>
      </c>
      <c r="AN280" s="6">
        <v>66478627000</v>
      </c>
      <c r="AO280" s="6">
        <v>107415931000</v>
      </c>
      <c r="AP280" s="6">
        <v>656082400</v>
      </c>
      <c r="AQ280" s="6">
        <v>450000000</v>
      </c>
      <c r="AR280" s="6">
        <v>3000000000</v>
      </c>
      <c r="AS280" s="6">
        <v>3000000000</v>
      </c>
      <c r="AT280" s="6">
        <v>373568460574</v>
      </c>
      <c r="AU280" s="6">
        <v>13013909574</v>
      </c>
      <c r="AV280" s="6">
        <v>360554551000</v>
      </c>
      <c r="AW280" s="127">
        <v>5000000000</v>
      </c>
      <c r="AX280" s="127">
        <v>5000000000</v>
      </c>
      <c r="AY280" s="127">
        <v>0</v>
      </c>
      <c r="AZ280" s="127">
        <v>0</v>
      </c>
      <c r="BA280" s="127">
        <v>0</v>
      </c>
      <c r="BB280" s="127">
        <v>0</v>
      </c>
      <c r="BC280" s="127">
        <v>0</v>
      </c>
      <c r="BD280" s="127">
        <v>0</v>
      </c>
      <c r="BE280" s="127">
        <v>0</v>
      </c>
      <c r="BF280" s="127">
        <v>0</v>
      </c>
      <c r="BG280" s="127">
        <v>0</v>
      </c>
      <c r="BH280" s="127">
        <v>0</v>
      </c>
      <c r="BI280" s="127">
        <v>0</v>
      </c>
      <c r="BJ280" s="128">
        <v>-5000000000</v>
      </c>
      <c r="BK280" s="128">
        <v>5000000000</v>
      </c>
      <c r="BL280" s="87">
        <v>0</v>
      </c>
      <c r="BM280" s="47">
        <v>1</v>
      </c>
      <c r="BN280" s="48">
        <v>0</v>
      </c>
      <c r="BO280" s="49"/>
      <c r="BP280" s="39">
        <v>1</v>
      </c>
    </row>
    <row r="281" spans="1:68" ht="15" customHeight="1" x14ac:dyDescent="0.25">
      <c r="A281" s="59" t="s">
        <v>223</v>
      </c>
      <c r="B281" s="3">
        <v>212</v>
      </c>
      <c r="C281" s="4">
        <v>23</v>
      </c>
      <c r="D281" s="8" t="s">
        <v>223</v>
      </c>
      <c r="E281" s="12" t="s">
        <v>905</v>
      </c>
      <c r="F281" s="92">
        <v>45650.722916666666</v>
      </c>
      <c r="G281" s="6">
        <v>2596942147300</v>
      </c>
      <c r="H281" s="6">
        <v>740534431000</v>
      </c>
      <c r="I281" s="114">
        <v>428115134000</v>
      </c>
      <c r="J281" s="6">
        <v>291434304000</v>
      </c>
      <c r="K281" s="6">
        <v>13695199000</v>
      </c>
      <c r="L281" s="6">
        <v>7289794000</v>
      </c>
      <c r="M281" s="6">
        <v>1856407716300</v>
      </c>
      <c r="N281" s="6">
        <v>1685594117300</v>
      </c>
      <c r="O281" s="6">
        <v>0</v>
      </c>
      <c r="P281" s="6">
        <v>0</v>
      </c>
      <c r="Q281" s="6">
        <v>208545055000</v>
      </c>
      <c r="R281" s="6">
        <v>14559843000</v>
      </c>
      <c r="S281" s="6">
        <v>51085869000</v>
      </c>
      <c r="T281" s="6">
        <v>1002997894000</v>
      </c>
      <c r="U281" s="6">
        <v>408405456300</v>
      </c>
      <c r="V281" s="6">
        <v>170813599000</v>
      </c>
      <c r="W281" s="6">
        <v>131546637000</v>
      </c>
      <c r="X281" s="6">
        <v>39266962000</v>
      </c>
      <c r="Y281" s="6">
        <v>0</v>
      </c>
      <c r="Z281" s="6">
        <v>0</v>
      </c>
      <c r="AA281" s="6">
        <v>0</v>
      </c>
      <c r="AB281" s="6">
        <v>0</v>
      </c>
      <c r="AC281" s="6">
        <v>2669089939300</v>
      </c>
      <c r="AD281" s="6">
        <v>2019263843522</v>
      </c>
      <c r="AE281" s="5">
        <v>1170560964060</v>
      </c>
      <c r="AF281" s="6">
        <v>758566374462</v>
      </c>
      <c r="AG281" s="6">
        <v>0</v>
      </c>
      <c r="AH281" s="6">
        <v>0</v>
      </c>
      <c r="AI281" s="6">
        <v>84613855000</v>
      </c>
      <c r="AJ281" s="6">
        <v>5522650000</v>
      </c>
      <c r="AK281" s="6">
        <v>246883525778</v>
      </c>
      <c r="AL281" s="6">
        <v>0</v>
      </c>
      <c r="AM281" s="6">
        <v>80236110178</v>
      </c>
      <c r="AN281" s="6">
        <v>68196680000</v>
      </c>
      <c r="AO281" s="6">
        <v>92672727650</v>
      </c>
      <c r="AP281" s="6">
        <v>5734607950</v>
      </c>
      <c r="AQ281" s="6">
        <v>43400000</v>
      </c>
      <c r="AR281" s="6">
        <v>16054250000</v>
      </c>
      <c r="AS281" s="6">
        <v>16054250000</v>
      </c>
      <c r="AT281" s="6">
        <v>386888320000</v>
      </c>
      <c r="AU281" s="6">
        <v>45288125000</v>
      </c>
      <c r="AV281" s="6">
        <v>341600195000</v>
      </c>
      <c r="AW281" s="127">
        <v>72147792000</v>
      </c>
      <c r="AX281" s="127">
        <v>72147792000</v>
      </c>
      <c r="AY281" s="127">
        <v>0</v>
      </c>
      <c r="AZ281" s="127">
        <v>0</v>
      </c>
      <c r="BA281" s="127">
        <v>0</v>
      </c>
      <c r="BB281" s="127">
        <v>0</v>
      </c>
      <c r="BC281" s="127">
        <v>0</v>
      </c>
      <c r="BD281" s="127">
        <v>0</v>
      </c>
      <c r="BE281" s="127">
        <v>0</v>
      </c>
      <c r="BF281" s="127">
        <v>0</v>
      </c>
      <c r="BG281" s="127">
        <v>0</v>
      </c>
      <c r="BH281" s="127">
        <v>0</v>
      </c>
      <c r="BI281" s="127">
        <v>0</v>
      </c>
      <c r="BJ281" s="128">
        <v>-72147792000</v>
      </c>
      <c r="BK281" s="128">
        <v>72147792000</v>
      </c>
      <c r="BL281" s="87">
        <v>0</v>
      </c>
      <c r="BM281" s="47">
        <v>1</v>
      </c>
      <c r="BN281" s="48">
        <v>0</v>
      </c>
      <c r="BO281" s="49"/>
      <c r="BP281" s="39">
        <v>1</v>
      </c>
    </row>
    <row r="282" spans="1:68" ht="15" customHeight="1" x14ac:dyDescent="0.25">
      <c r="A282" s="59" t="s">
        <v>224</v>
      </c>
      <c r="B282" s="3">
        <v>213</v>
      </c>
      <c r="C282" s="4">
        <v>24</v>
      </c>
      <c r="D282" s="8" t="s">
        <v>224</v>
      </c>
      <c r="E282" s="12" t="s">
        <v>897</v>
      </c>
      <c r="F282" s="92">
        <v>45649</v>
      </c>
      <c r="G282" s="6">
        <v>2389040503579</v>
      </c>
      <c r="H282" s="6">
        <v>511320054579</v>
      </c>
      <c r="I282" s="114">
        <v>219000000000</v>
      </c>
      <c r="J282" s="6">
        <v>260524590450</v>
      </c>
      <c r="K282" s="6">
        <v>25270331999</v>
      </c>
      <c r="L282" s="6">
        <v>6525132130</v>
      </c>
      <c r="M282" s="6">
        <v>1877720449000</v>
      </c>
      <c r="N282" s="6">
        <v>1780070449000</v>
      </c>
      <c r="O282" s="6">
        <v>0</v>
      </c>
      <c r="P282" s="6">
        <v>0</v>
      </c>
      <c r="Q282" s="6">
        <v>210976657000</v>
      </c>
      <c r="R282" s="6">
        <v>16102300000</v>
      </c>
      <c r="S282" s="6">
        <v>39759809000</v>
      </c>
      <c r="T282" s="6">
        <v>1099208649000</v>
      </c>
      <c r="U282" s="6">
        <v>414023034000</v>
      </c>
      <c r="V282" s="6">
        <v>97650000000</v>
      </c>
      <c r="W282" s="6">
        <v>97650000000</v>
      </c>
      <c r="X282" s="6">
        <v>0</v>
      </c>
      <c r="Y282" s="6">
        <v>0</v>
      </c>
      <c r="Z282" s="6">
        <v>0</v>
      </c>
      <c r="AA282" s="6">
        <v>0</v>
      </c>
      <c r="AB282" s="6">
        <v>0</v>
      </c>
      <c r="AC282" s="6">
        <v>2551132786258</v>
      </c>
      <c r="AD282" s="6">
        <v>1919519123567</v>
      </c>
      <c r="AE282" s="5">
        <v>1255224351370</v>
      </c>
      <c r="AF282" s="6">
        <v>574352638197</v>
      </c>
      <c r="AG282" s="6">
        <v>0</v>
      </c>
      <c r="AH282" s="6">
        <v>1000000000</v>
      </c>
      <c r="AI282" s="6">
        <v>74433934000</v>
      </c>
      <c r="AJ282" s="6">
        <v>14508200000</v>
      </c>
      <c r="AK282" s="6">
        <v>241669669691</v>
      </c>
      <c r="AL282" s="6">
        <v>0</v>
      </c>
      <c r="AM282" s="6">
        <v>45195808978</v>
      </c>
      <c r="AN282" s="6">
        <v>101392201705</v>
      </c>
      <c r="AO282" s="6">
        <v>90501673228</v>
      </c>
      <c r="AP282" s="6">
        <v>4122891780</v>
      </c>
      <c r="AQ282" s="6">
        <v>457094000</v>
      </c>
      <c r="AR282" s="6">
        <v>10000000000</v>
      </c>
      <c r="AS282" s="6">
        <v>10000000000</v>
      </c>
      <c r="AT282" s="6">
        <v>379943993000</v>
      </c>
      <c r="AU282" s="6">
        <v>4500000000</v>
      </c>
      <c r="AV282" s="6">
        <v>375443993000</v>
      </c>
      <c r="AW282" s="127">
        <v>162092282679</v>
      </c>
      <c r="AX282" s="127">
        <v>162092282679</v>
      </c>
      <c r="AY282" s="127">
        <v>0</v>
      </c>
      <c r="AZ282" s="127">
        <v>0</v>
      </c>
      <c r="BA282" s="127">
        <v>0</v>
      </c>
      <c r="BB282" s="127">
        <v>0</v>
      </c>
      <c r="BC282" s="127">
        <v>0</v>
      </c>
      <c r="BD282" s="127">
        <v>0</v>
      </c>
      <c r="BE282" s="127">
        <v>0</v>
      </c>
      <c r="BF282" s="127">
        <v>0</v>
      </c>
      <c r="BG282" s="127">
        <v>0</v>
      </c>
      <c r="BH282" s="127">
        <v>0</v>
      </c>
      <c r="BI282" s="127">
        <v>0</v>
      </c>
      <c r="BJ282" s="128">
        <v>-162092282679</v>
      </c>
      <c r="BK282" s="128">
        <v>162092282679</v>
      </c>
      <c r="BL282" s="87">
        <v>0</v>
      </c>
      <c r="BM282" s="47">
        <v>1</v>
      </c>
      <c r="BN282" s="48">
        <v>0</v>
      </c>
      <c r="BO282" s="49"/>
      <c r="BP282" s="39">
        <v>1</v>
      </c>
    </row>
    <row r="283" spans="1:68" ht="15" customHeight="1" x14ac:dyDescent="0.25">
      <c r="A283" s="59" t="s">
        <v>225</v>
      </c>
      <c r="B283" s="3">
        <v>214</v>
      </c>
      <c r="C283" s="4">
        <v>25</v>
      </c>
      <c r="D283" s="8" t="s">
        <v>225</v>
      </c>
      <c r="E283" s="12" t="s">
        <v>918</v>
      </c>
      <c r="F283" s="92">
        <v>45639.416666666664</v>
      </c>
      <c r="G283" s="6">
        <v>2129806028009</v>
      </c>
      <c r="H283" s="6">
        <v>562314237237</v>
      </c>
      <c r="I283" s="114">
        <v>355012627000</v>
      </c>
      <c r="J283" s="6">
        <v>113938009694</v>
      </c>
      <c r="K283" s="6">
        <v>42607000568</v>
      </c>
      <c r="L283" s="6">
        <v>50756599975</v>
      </c>
      <c r="M283" s="6">
        <v>1567491790772</v>
      </c>
      <c r="N283" s="6">
        <v>1461945350000</v>
      </c>
      <c r="O283" s="6">
        <v>0</v>
      </c>
      <c r="P283" s="6">
        <v>0</v>
      </c>
      <c r="Q283" s="6">
        <v>162725313000</v>
      </c>
      <c r="R283" s="6">
        <v>13734253000</v>
      </c>
      <c r="S283" s="6">
        <v>46858179000</v>
      </c>
      <c r="T283" s="6">
        <v>936479707000</v>
      </c>
      <c r="U283" s="6">
        <v>302147898000</v>
      </c>
      <c r="V283" s="6">
        <v>105546440772</v>
      </c>
      <c r="W283" s="6">
        <v>105546440772</v>
      </c>
      <c r="X283" s="6">
        <v>0</v>
      </c>
      <c r="Y283" s="6">
        <v>0</v>
      </c>
      <c r="Z283" s="6">
        <v>0</v>
      </c>
      <c r="AA283" s="6">
        <v>0</v>
      </c>
      <c r="AB283" s="6">
        <v>0</v>
      </c>
      <c r="AC283" s="6">
        <v>2212806028009</v>
      </c>
      <c r="AD283" s="6">
        <v>1714144721791</v>
      </c>
      <c r="AE283" s="5">
        <v>963076119041</v>
      </c>
      <c r="AF283" s="6">
        <v>696629948677</v>
      </c>
      <c r="AG283" s="6">
        <v>0</v>
      </c>
      <c r="AH283" s="6">
        <v>756864073</v>
      </c>
      <c r="AI283" s="6">
        <v>46336790000</v>
      </c>
      <c r="AJ283" s="6">
        <v>7345000000</v>
      </c>
      <c r="AK283" s="6">
        <v>161633619072</v>
      </c>
      <c r="AL283" s="6">
        <v>0</v>
      </c>
      <c r="AM283" s="6">
        <v>46806135762</v>
      </c>
      <c r="AN283" s="6">
        <v>38132881000</v>
      </c>
      <c r="AO283" s="6">
        <v>73299080500</v>
      </c>
      <c r="AP283" s="6">
        <v>3340521810</v>
      </c>
      <c r="AQ283" s="6">
        <v>55000000</v>
      </c>
      <c r="AR283" s="6">
        <v>6971212146</v>
      </c>
      <c r="AS283" s="6">
        <v>6971212146</v>
      </c>
      <c r="AT283" s="6">
        <v>330056475000</v>
      </c>
      <c r="AU283" s="6">
        <v>27206562000</v>
      </c>
      <c r="AV283" s="6">
        <v>302849913000</v>
      </c>
      <c r="AW283" s="127">
        <v>100000000000</v>
      </c>
      <c r="AX283" s="127">
        <v>100000000000</v>
      </c>
      <c r="AY283" s="127">
        <v>0</v>
      </c>
      <c r="AZ283" s="127">
        <v>0</v>
      </c>
      <c r="BA283" s="127">
        <v>0</v>
      </c>
      <c r="BB283" s="127">
        <v>0</v>
      </c>
      <c r="BC283" s="127">
        <v>0</v>
      </c>
      <c r="BD283" s="127">
        <v>17000000000</v>
      </c>
      <c r="BE283" s="127">
        <v>0</v>
      </c>
      <c r="BF283" s="127">
        <v>17000000000</v>
      </c>
      <c r="BG283" s="127">
        <v>0</v>
      </c>
      <c r="BH283" s="127">
        <v>0</v>
      </c>
      <c r="BI283" s="127">
        <v>0</v>
      </c>
      <c r="BJ283" s="128">
        <v>-83000000000</v>
      </c>
      <c r="BK283" s="128">
        <v>83000000000</v>
      </c>
      <c r="BL283" s="87">
        <v>0</v>
      </c>
      <c r="BM283" s="47">
        <v>1</v>
      </c>
      <c r="BN283" s="48">
        <v>0</v>
      </c>
      <c r="BO283" s="49"/>
      <c r="BP283" s="39">
        <v>1</v>
      </c>
    </row>
    <row r="284" spans="1:68" ht="15" customHeight="1" x14ac:dyDescent="0.25">
      <c r="A284" s="59" t="s">
        <v>226</v>
      </c>
      <c r="B284" s="3">
        <v>215</v>
      </c>
      <c r="C284" s="4">
        <v>26</v>
      </c>
      <c r="D284" s="8" t="s">
        <v>226</v>
      </c>
      <c r="E284" s="12" t="s">
        <v>895</v>
      </c>
      <c r="F284" s="92">
        <v>45558</v>
      </c>
      <c r="G284" s="6">
        <v>2879683239000</v>
      </c>
      <c r="H284" s="6">
        <v>706445652000</v>
      </c>
      <c r="I284" s="114">
        <v>370066609000</v>
      </c>
      <c r="J284" s="6">
        <v>309707181000</v>
      </c>
      <c r="K284" s="6">
        <v>17530000000</v>
      </c>
      <c r="L284" s="6">
        <v>9141862000</v>
      </c>
      <c r="M284" s="6">
        <v>2173237587000</v>
      </c>
      <c r="N284" s="6">
        <v>2022277997000</v>
      </c>
      <c r="O284" s="6">
        <v>0</v>
      </c>
      <c r="P284" s="6">
        <v>0</v>
      </c>
      <c r="Q284" s="6">
        <v>308435961000</v>
      </c>
      <c r="R284" s="6">
        <v>0</v>
      </c>
      <c r="S284" s="6">
        <v>32546001000</v>
      </c>
      <c r="T284" s="6">
        <v>1202998957000</v>
      </c>
      <c r="U284" s="6">
        <v>478297078000</v>
      </c>
      <c r="V284" s="6">
        <v>150959590000</v>
      </c>
      <c r="W284" s="6">
        <v>150959590000</v>
      </c>
      <c r="X284" s="6">
        <v>0</v>
      </c>
      <c r="Y284" s="6">
        <v>0</v>
      </c>
      <c r="Z284" s="6">
        <v>0</v>
      </c>
      <c r="AA284" s="6">
        <v>0</v>
      </c>
      <c r="AB284" s="6">
        <v>0</v>
      </c>
      <c r="AC284" s="6">
        <v>3080300038200</v>
      </c>
      <c r="AD284" s="6">
        <v>2261622487612</v>
      </c>
      <c r="AE284" s="5">
        <v>1248330340753</v>
      </c>
      <c r="AF284" s="6">
        <v>918732491359</v>
      </c>
      <c r="AG284" s="6">
        <v>0</v>
      </c>
      <c r="AH284" s="6">
        <v>0</v>
      </c>
      <c r="AI284" s="6">
        <v>72279255500</v>
      </c>
      <c r="AJ284" s="6">
        <v>22280400000</v>
      </c>
      <c r="AK284" s="6">
        <v>312820309788</v>
      </c>
      <c r="AL284" s="6">
        <v>0</v>
      </c>
      <c r="AM284" s="6">
        <v>84142263753</v>
      </c>
      <c r="AN284" s="6">
        <v>95560309165</v>
      </c>
      <c r="AO284" s="6">
        <v>109674493620</v>
      </c>
      <c r="AP284" s="6">
        <v>23131743250</v>
      </c>
      <c r="AQ284" s="6">
        <v>311500000</v>
      </c>
      <c r="AR284" s="6">
        <v>10000000000</v>
      </c>
      <c r="AS284" s="6">
        <v>10000000000</v>
      </c>
      <c r="AT284" s="6">
        <v>495857240800</v>
      </c>
      <c r="AU284" s="6">
        <v>40192149300</v>
      </c>
      <c r="AV284" s="6">
        <v>455665091500</v>
      </c>
      <c r="AW284" s="127">
        <v>214116799200</v>
      </c>
      <c r="AX284" s="127">
        <v>212616799200</v>
      </c>
      <c r="AY284" s="127">
        <v>0</v>
      </c>
      <c r="AZ284" s="127">
        <v>0</v>
      </c>
      <c r="BA284" s="127">
        <v>0</v>
      </c>
      <c r="BB284" s="127">
        <v>1500000000</v>
      </c>
      <c r="BC284" s="127">
        <v>0</v>
      </c>
      <c r="BD284" s="127">
        <v>13500000000</v>
      </c>
      <c r="BE284" s="127">
        <v>0</v>
      </c>
      <c r="BF284" s="127">
        <v>12500000000</v>
      </c>
      <c r="BG284" s="127">
        <v>0</v>
      </c>
      <c r="BH284" s="127">
        <v>1000000000</v>
      </c>
      <c r="BI284" s="127">
        <v>0</v>
      </c>
      <c r="BJ284" s="128">
        <v>-200616799200</v>
      </c>
      <c r="BK284" s="128">
        <v>200616799200</v>
      </c>
      <c r="BL284" s="87">
        <v>0</v>
      </c>
      <c r="BM284" s="47">
        <v>1</v>
      </c>
      <c r="BN284" s="48">
        <v>0</v>
      </c>
      <c r="BO284" s="49"/>
      <c r="BP284" s="39">
        <v>1</v>
      </c>
    </row>
    <row r="285" spans="1:68" ht="15" customHeight="1" x14ac:dyDescent="0.25">
      <c r="A285" s="59" t="s">
        <v>227</v>
      </c>
      <c r="B285" s="3">
        <v>216</v>
      </c>
      <c r="C285" s="4">
        <v>27</v>
      </c>
      <c r="D285" s="8" t="s">
        <v>227</v>
      </c>
      <c r="E285" s="12" t="s">
        <v>935</v>
      </c>
      <c r="F285" s="92">
        <v>45649.333333333336</v>
      </c>
      <c r="G285" s="6">
        <v>2049661519130</v>
      </c>
      <c r="H285" s="6">
        <v>411525005193</v>
      </c>
      <c r="I285" s="114">
        <v>138418634896</v>
      </c>
      <c r="J285" s="6">
        <v>198471211768</v>
      </c>
      <c r="K285" s="6">
        <v>21298004241</v>
      </c>
      <c r="L285" s="6">
        <v>53337154288</v>
      </c>
      <c r="M285" s="6">
        <v>1638136513937</v>
      </c>
      <c r="N285" s="6">
        <v>1556822184000</v>
      </c>
      <c r="O285" s="6">
        <v>0</v>
      </c>
      <c r="P285" s="6">
        <v>0</v>
      </c>
      <c r="Q285" s="6">
        <v>238898620000</v>
      </c>
      <c r="R285" s="6">
        <v>9002280000</v>
      </c>
      <c r="S285" s="6">
        <v>80200387000</v>
      </c>
      <c r="T285" s="6">
        <v>845234730000</v>
      </c>
      <c r="U285" s="6">
        <v>383486167000</v>
      </c>
      <c r="V285" s="6">
        <v>81314329937</v>
      </c>
      <c r="W285" s="6">
        <v>81314329937</v>
      </c>
      <c r="X285" s="6">
        <v>0</v>
      </c>
      <c r="Y285" s="6">
        <v>0</v>
      </c>
      <c r="Z285" s="6">
        <v>0</v>
      </c>
      <c r="AA285" s="6">
        <v>0</v>
      </c>
      <c r="AB285" s="6">
        <v>0</v>
      </c>
      <c r="AC285" s="6">
        <v>2124690575218</v>
      </c>
      <c r="AD285" s="6">
        <v>1595817398614.02</v>
      </c>
      <c r="AE285" s="5">
        <v>977338529883.37</v>
      </c>
      <c r="AF285" s="6">
        <v>489112324830.65002</v>
      </c>
      <c r="AG285" s="6">
        <v>0</v>
      </c>
      <c r="AH285" s="6">
        <v>0</v>
      </c>
      <c r="AI285" s="6">
        <v>125467412900</v>
      </c>
      <c r="AJ285" s="6">
        <v>3899131000</v>
      </c>
      <c r="AK285" s="6">
        <v>133570669729.98</v>
      </c>
      <c r="AL285" s="6">
        <v>0</v>
      </c>
      <c r="AM285" s="6">
        <v>63172098727.979996</v>
      </c>
      <c r="AN285" s="6">
        <v>14970671400</v>
      </c>
      <c r="AO285" s="6">
        <v>50360754000</v>
      </c>
      <c r="AP285" s="6">
        <v>4971395602</v>
      </c>
      <c r="AQ285" s="6">
        <v>95750000</v>
      </c>
      <c r="AR285" s="6">
        <v>1000000000</v>
      </c>
      <c r="AS285" s="6">
        <v>1000000000</v>
      </c>
      <c r="AT285" s="6">
        <v>394302506874</v>
      </c>
      <c r="AU285" s="6">
        <v>8800736874</v>
      </c>
      <c r="AV285" s="6">
        <v>385501770000</v>
      </c>
      <c r="AW285" s="127">
        <v>140029056088</v>
      </c>
      <c r="AX285" s="127">
        <v>140029056088</v>
      </c>
      <c r="AY285" s="127">
        <v>0</v>
      </c>
      <c r="AZ285" s="127">
        <v>0</v>
      </c>
      <c r="BA285" s="127">
        <v>0</v>
      </c>
      <c r="BB285" s="127">
        <v>0</v>
      </c>
      <c r="BC285" s="127">
        <v>0</v>
      </c>
      <c r="BD285" s="127">
        <v>65000000000</v>
      </c>
      <c r="BE285" s="127">
        <v>65000000000</v>
      </c>
      <c r="BF285" s="127">
        <v>0</v>
      </c>
      <c r="BG285" s="127">
        <v>0</v>
      </c>
      <c r="BH285" s="127">
        <v>0</v>
      </c>
      <c r="BI285" s="127">
        <v>0</v>
      </c>
      <c r="BJ285" s="128">
        <v>-75029056088</v>
      </c>
      <c r="BK285" s="128">
        <v>75029056088</v>
      </c>
      <c r="BL285" s="87">
        <v>0</v>
      </c>
      <c r="BM285" s="47">
        <v>1</v>
      </c>
      <c r="BN285" s="48">
        <v>0</v>
      </c>
      <c r="BO285" s="49"/>
      <c r="BP285" s="39">
        <v>1</v>
      </c>
    </row>
    <row r="286" spans="1:68" ht="15" customHeight="1" x14ac:dyDescent="0.25">
      <c r="A286" s="59" t="s">
        <v>228</v>
      </c>
      <c r="B286" s="3">
        <v>217</v>
      </c>
      <c r="C286" s="4">
        <v>28</v>
      </c>
      <c r="D286" s="8" t="s">
        <v>228</v>
      </c>
      <c r="E286" s="12" t="s">
        <v>889</v>
      </c>
      <c r="F286" s="92">
        <v>45646</v>
      </c>
      <c r="G286" s="6">
        <v>2381553157047</v>
      </c>
      <c r="H286" s="6">
        <v>333752057047</v>
      </c>
      <c r="I286" s="114">
        <v>124920000000</v>
      </c>
      <c r="J286" s="6">
        <v>182605061322</v>
      </c>
      <c r="K286" s="6">
        <v>20539654954</v>
      </c>
      <c r="L286" s="6">
        <v>5687340771</v>
      </c>
      <c r="M286" s="6">
        <v>2047801100000</v>
      </c>
      <c r="N286" s="6">
        <v>1948901100000</v>
      </c>
      <c r="O286" s="6">
        <v>0</v>
      </c>
      <c r="P286" s="6">
        <v>0</v>
      </c>
      <c r="Q286" s="6">
        <v>250053184000</v>
      </c>
      <c r="R286" s="6">
        <v>16647494000</v>
      </c>
      <c r="S286" s="6">
        <v>44916312000</v>
      </c>
      <c r="T286" s="6">
        <v>1163179498000</v>
      </c>
      <c r="U286" s="6">
        <v>474104612000</v>
      </c>
      <c r="V286" s="6">
        <v>98900000000</v>
      </c>
      <c r="W286" s="6">
        <v>98900000000</v>
      </c>
      <c r="X286" s="6">
        <v>0</v>
      </c>
      <c r="Y286" s="6">
        <v>0</v>
      </c>
      <c r="Z286" s="6">
        <v>0</v>
      </c>
      <c r="AA286" s="6">
        <v>0</v>
      </c>
      <c r="AB286" s="6">
        <v>0</v>
      </c>
      <c r="AC286" s="6">
        <v>2479213708510</v>
      </c>
      <c r="AD286" s="6">
        <v>1935394012845</v>
      </c>
      <c r="AE286" s="5">
        <v>1362409116292</v>
      </c>
      <c r="AF286" s="6">
        <v>532440344753</v>
      </c>
      <c r="AG286" s="6">
        <v>0</v>
      </c>
      <c r="AH286" s="6">
        <v>550000000</v>
      </c>
      <c r="AI286" s="6">
        <v>39373551800</v>
      </c>
      <c r="AJ286" s="6">
        <v>621000000</v>
      </c>
      <c r="AK286" s="6">
        <v>152424524145</v>
      </c>
      <c r="AL286" s="6">
        <v>1518300000</v>
      </c>
      <c r="AM286" s="6">
        <v>59039612883</v>
      </c>
      <c r="AN286" s="6">
        <v>24296264592</v>
      </c>
      <c r="AO286" s="6">
        <v>64791473260</v>
      </c>
      <c r="AP286" s="6">
        <v>2773873410</v>
      </c>
      <c r="AQ286" s="6">
        <v>5000000</v>
      </c>
      <c r="AR286" s="6">
        <v>6869058980</v>
      </c>
      <c r="AS286" s="6">
        <v>6869058980</v>
      </c>
      <c r="AT286" s="6">
        <v>384526112540</v>
      </c>
      <c r="AU286" s="6">
        <v>13714531240</v>
      </c>
      <c r="AV286" s="6">
        <v>370811581300</v>
      </c>
      <c r="AW286" s="127">
        <v>98160551463</v>
      </c>
      <c r="AX286" s="127">
        <v>98160551463</v>
      </c>
      <c r="AY286" s="127">
        <v>0</v>
      </c>
      <c r="AZ286" s="127">
        <v>0</v>
      </c>
      <c r="BA286" s="127">
        <v>0</v>
      </c>
      <c r="BB286" s="127">
        <v>0</v>
      </c>
      <c r="BC286" s="127">
        <v>0</v>
      </c>
      <c r="BD286" s="127">
        <v>500000000</v>
      </c>
      <c r="BE286" s="127">
        <v>0</v>
      </c>
      <c r="BF286" s="127">
        <v>500000000</v>
      </c>
      <c r="BG286" s="127">
        <v>0</v>
      </c>
      <c r="BH286" s="127">
        <v>0</v>
      </c>
      <c r="BI286" s="127">
        <v>0</v>
      </c>
      <c r="BJ286" s="128">
        <v>-97660551463</v>
      </c>
      <c r="BK286" s="128">
        <v>97660551463</v>
      </c>
      <c r="BL286" s="87">
        <v>0</v>
      </c>
      <c r="BM286" s="47">
        <v>1</v>
      </c>
      <c r="BN286" s="48">
        <v>0</v>
      </c>
      <c r="BO286" s="49"/>
      <c r="BP286" s="39">
        <v>1</v>
      </c>
    </row>
    <row r="287" spans="1:68" ht="15" customHeight="1" x14ac:dyDescent="0.25">
      <c r="A287" s="59" t="s">
        <v>229</v>
      </c>
      <c r="B287" s="3">
        <v>218</v>
      </c>
      <c r="C287" s="4">
        <v>29</v>
      </c>
      <c r="D287" s="8" t="s">
        <v>229</v>
      </c>
      <c r="E287" s="12" t="s">
        <v>936</v>
      </c>
      <c r="F287" s="92">
        <v>45657.655555555553</v>
      </c>
      <c r="G287" s="6">
        <v>2022945975042</v>
      </c>
      <c r="H287" s="6">
        <v>370439864042</v>
      </c>
      <c r="I287" s="114">
        <v>142085000000</v>
      </c>
      <c r="J287" s="6">
        <v>198126653597</v>
      </c>
      <c r="K287" s="6">
        <v>25779572231</v>
      </c>
      <c r="L287" s="6">
        <v>4448638214</v>
      </c>
      <c r="M287" s="6">
        <v>1651720111000</v>
      </c>
      <c r="N287" s="6">
        <v>1536807893000</v>
      </c>
      <c r="O287" s="6">
        <v>0</v>
      </c>
      <c r="P287" s="6">
        <v>0</v>
      </c>
      <c r="Q287" s="6">
        <v>235940209000</v>
      </c>
      <c r="R287" s="6">
        <v>0</v>
      </c>
      <c r="S287" s="6">
        <v>42795707000</v>
      </c>
      <c r="T287" s="6">
        <v>880149101000</v>
      </c>
      <c r="U287" s="6">
        <v>377922876000</v>
      </c>
      <c r="V287" s="6">
        <v>114912218000</v>
      </c>
      <c r="W287" s="6">
        <v>83666668000</v>
      </c>
      <c r="X287" s="6">
        <v>31245550000</v>
      </c>
      <c r="Y287" s="6">
        <v>786000000</v>
      </c>
      <c r="Z287" s="6">
        <v>786000000</v>
      </c>
      <c r="AA287" s="6">
        <v>0</v>
      </c>
      <c r="AB287" s="6">
        <v>0</v>
      </c>
      <c r="AC287" s="6">
        <v>2066894346175</v>
      </c>
      <c r="AD287" s="6">
        <v>1483115784127</v>
      </c>
      <c r="AE287" s="5">
        <v>867677690562</v>
      </c>
      <c r="AF287" s="6">
        <v>550382654327</v>
      </c>
      <c r="AG287" s="6">
        <v>0</v>
      </c>
      <c r="AH287" s="6">
        <v>755155000</v>
      </c>
      <c r="AI287" s="6">
        <v>56474384238</v>
      </c>
      <c r="AJ287" s="6">
        <v>7825900000</v>
      </c>
      <c r="AK287" s="6">
        <v>203648525448</v>
      </c>
      <c r="AL287" s="6">
        <v>10317251000</v>
      </c>
      <c r="AM287" s="6">
        <v>41684994448</v>
      </c>
      <c r="AN287" s="6">
        <v>54473292209</v>
      </c>
      <c r="AO287" s="6">
        <v>87685563000</v>
      </c>
      <c r="AP287" s="6">
        <v>8324151009</v>
      </c>
      <c r="AQ287" s="6">
        <v>1163273782</v>
      </c>
      <c r="AR287" s="6">
        <v>5500000000</v>
      </c>
      <c r="AS287" s="6">
        <v>5500000000</v>
      </c>
      <c r="AT287" s="6">
        <v>374630036600</v>
      </c>
      <c r="AU287" s="6">
        <v>14881618600</v>
      </c>
      <c r="AV287" s="6">
        <v>359748418000</v>
      </c>
      <c r="AW287" s="127">
        <v>43948371133</v>
      </c>
      <c r="AX287" s="127">
        <v>43948371133</v>
      </c>
      <c r="AY287" s="127">
        <v>0</v>
      </c>
      <c r="AZ287" s="127">
        <v>0</v>
      </c>
      <c r="BA287" s="127">
        <v>0</v>
      </c>
      <c r="BB287" s="127">
        <v>0</v>
      </c>
      <c r="BC287" s="127">
        <v>0</v>
      </c>
      <c r="BD287" s="127">
        <v>0</v>
      </c>
      <c r="BE287" s="127">
        <v>0</v>
      </c>
      <c r="BF287" s="127">
        <v>0</v>
      </c>
      <c r="BG287" s="127">
        <v>0</v>
      </c>
      <c r="BH287" s="127">
        <v>0</v>
      </c>
      <c r="BI287" s="127">
        <v>0</v>
      </c>
      <c r="BJ287" s="128">
        <v>-43948371133</v>
      </c>
      <c r="BK287" s="128">
        <v>43948371133</v>
      </c>
      <c r="BL287" s="87">
        <v>0</v>
      </c>
      <c r="BM287" s="47">
        <v>1</v>
      </c>
      <c r="BN287" s="48">
        <v>0</v>
      </c>
      <c r="BO287" s="49"/>
      <c r="BP287" s="39">
        <v>1</v>
      </c>
    </row>
    <row r="288" spans="1:68" ht="15" customHeight="1" x14ac:dyDescent="0.25">
      <c r="A288" s="59" t="s">
        <v>230</v>
      </c>
      <c r="B288" s="3">
        <v>219</v>
      </c>
      <c r="C288" s="4">
        <v>30</v>
      </c>
      <c r="D288" s="8" t="s">
        <v>230</v>
      </c>
      <c r="E288" s="12" t="s">
        <v>902</v>
      </c>
      <c r="F288" s="92">
        <v>45646.625</v>
      </c>
      <c r="G288" s="6">
        <v>999846001295</v>
      </c>
      <c r="H288" s="6">
        <v>360082774871</v>
      </c>
      <c r="I288" s="114">
        <v>96670100000</v>
      </c>
      <c r="J288" s="6">
        <v>242366051800</v>
      </c>
      <c r="K288" s="6">
        <v>12386623071</v>
      </c>
      <c r="L288" s="6">
        <v>8660000000</v>
      </c>
      <c r="M288" s="6">
        <v>639763226424</v>
      </c>
      <c r="N288" s="6">
        <v>603707731000</v>
      </c>
      <c r="O288" s="6">
        <v>0</v>
      </c>
      <c r="P288" s="6">
        <v>0</v>
      </c>
      <c r="Q288" s="6">
        <v>0</v>
      </c>
      <c r="R288" s="6">
        <v>15339346000</v>
      </c>
      <c r="S288" s="6">
        <v>33874803000</v>
      </c>
      <c r="T288" s="6">
        <v>472384836000</v>
      </c>
      <c r="U288" s="6">
        <v>82108746000</v>
      </c>
      <c r="V288" s="6">
        <v>36055495424</v>
      </c>
      <c r="W288" s="6">
        <v>36055495424</v>
      </c>
      <c r="X288" s="6">
        <v>0</v>
      </c>
      <c r="Y288" s="6">
        <v>0</v>
      </c>
      <c r="Z288" s="6">
        <v>0</v>
      </c>
      <c r="AA288" s="6">
        <v>0</v>
      </c>
      <c r="AB288" s="6">
        <v>0</v>
      </c>
      <c r="AC288" s="6">
        <v>1115098216295</v>
      </c>
      <c r="AD288" s="6">
        <v>945950568920</v>
      </c>
      <c r="AE288" s="5">
        <v>449685709147</v>
      </c>
      <c r="AF288" s="6">
        <v>475338500970</v>
      </c>
      <c r="AG288" s="6">
        <v>0</v>
      </c>
      <c r="AH288" s="6">
        <v>0</v>
      </c>
      <c r="AI288" s="6">
        <v>18635244003</v>
      </c>
      <c r="AJ288" s="6">
        <v>2291114800</v>
      </c>
      <c r="AK288" s="6">
        <v>147647647375</v>
      </c>
      <c r="AL288" s="6">
        <v>2573883850</v>
      </c>
      <c r="AM288" s="6">
        <v>48475342549</v>
      </c>
      <c r="AN288" s="6">
        <v>66770916800</v>
      </c>
      <c r="AO288" s="6">
        <v>27739279376</v>
      </c>
      <c r="AP288" s="6">
        <v>1096255500</v>
      </c>
      <c r="AQ288" s="6">
        <v>991969300</v>
      </c>
      <c r="AR288" s="6">
        <v>21500000000</v>
      </c>
      <c r="AS288" s="6">
        <v>21500000000</v>
      </c>
      <c r="AT288" s="6">
        <v>0</v>
      </c>
      <c r="AU288" s="6">
        <v>0</v>
      </c>
      <c r="AV288" s="6">
        <v>0</v>
      </c>
      <c r="AW288" s="127">
        <v>117752215000</v>
      </c>
      <c r="AX288" s="127">
        <v>70747215000</v>
      </c>
      <c r="AY288" s="127">
        <v>47000000000</v>
      </c>
      <c r="AZ288" s="127">
        <v>0</v>
      </c>
      <c r="BA288" s="127">
        <v>0</v>
      </c>
      <c r="BB288" s="127">
        <v>5000000</v>
      </c>
      <c r="BC288" s="127">
        <v>0</v>
      </c>
      <c r="BD288" s="127">
        <v>2500000000</v>
      </c>
      <c r="BE288" s="127">
        <v>0</v>
      </c>
      <c r="BF288" s="127">
        <v>2500000000</v>
      </c>
      <c r="BG288" s="127">
        <v>0</v>
      </c>
      <c r="BH288" s="127">
        <v>0</v>
      </c>
      <c r="BI288" s="127">
        <v>0</v>
      </c>
      <c r="BJ288" s="128">
        <v>-115252215000</v>
      </c>
      <c r="BK288" s="128">
        <v>115252215000</v>
      </c>
      <c r="BL288" s="87">
        <v>0</v>
      </c>
      <c r="BM288" s="47">
        <v>1</v>
      </c>
      <c r="BN288" s="48">
        <v>0</v>
      </c>
      <c r="BO288" s="49"/>
      <c r="BP288" s="39">
        <v>1</v>
      </c>
    </row>
    <row r="289" spans="1:68" ht="15" customHeight="1" x14ac:dyDescent="0.25">
      <c r="A289" s="59" t="s">
        <v>231</v>
      </c>
      <c r="B289" s="3">
        <v>220</v>
      </c>
      <c r="C289" s="4">
        <v>31</v>
      </c>
      <c r="D289" s="8" t="s">
        <v>231</v>
      </c>
      <c r="E289" s="12" t="s">
        <v>918</v>
      </c>
      <c r="F289" s="92">
        <v>45653.674305555556</v>
      </c>
      <c r="G289" s="6">
        <v>1042817436000</v>
      </c>
      <c r="H289" s="6">
        <v>304505199000</v>
      </c>
      <c r="I289" s="114">
        <v>148200000000</v>
      </c>
      <c r="J289" s="6">
        <v>144355743000</v>
      </c>
      <c r="K289" s="6">
        <v>7226934000</v>
      </c>
      <c r="L289" s="6">
        <v>4722522000</v>
      </c>
      <c r="M289" s="6">
        <v>738312237000</v>
      </c>
      <c r="N289" s="6">
        <v>687345367000</v>
      </c>
      <c r="O289" s="6">
        <v>0</v>
      </c>
      <c r="P289" s="6">
        <v>0</v>
      </c>
      <c r="Q289" s="6">
        <v>0</v>
      </c>
      <c r="R289" s="6">
        <v>7216498000</v>
      </c>
      <c r="S289" s="6">
        <v>43618577000</v>
      </c>
      <c r="T289" s="6">
        <v>488347066000</v>
      </c>
      <c r="U289" s="6">
        <v>148163226000</v>
      </c>
      <c r="V289" s="6">
        <v>50966870000</v>
      </c>
      <c r="W289" s="6">
        <v>50966870000</v>
      </c>
      <c r="X289" s="6">
        <v>0</v>
      </c>
      <c r="Y289" s="6">
        <v>0</v>
      </c>
      <c r="Z289" s="6">
        <v>0</v>
      </c>
      <c r="AA289" s="6">
        <v>0</v>
      </c>
      <c r="AB289" s="6">
        <v>0</v>
      </c>
      <c r="AC289" s="6">
        <v>1051367436000</v>
      </c>
      <c r="AD289" s="6">
        <v>941824019000</v>
      </c>
      <c r="AE289" s="5">
        <v>436968612000</v>
      </c>
      <c r="AF289" s="6">
        <v>460104668000</v>
      </c>
      <c r="AG289" s="6">
        <v>0</v>
      </c>
      <c r="AH289" s="6">
        <v>0</v>
      </c>
      <c r="AI289" s="6">
        <v>43286089000</v>
      </c>
      <c r="AJ289" s="6">
        <v>1464650000</v>
      </c>
      <c r="AK289" s="6">
        <v>107059417000</v>
      </c>
      <c r="AL289" s="6">
        <v>518740000</v>
      </c>
      <c r="AM289" s="6">
        <v>23675679000</v>
      </c>
      <c r="AN289" s="6">
        <v>31290646000</v>
      </c>
      <c r="AO289" s="6">
        <v>51327557000</v>
      </c>
      <c r="AP289" s="6">
        <v>104295000</v>
      </c>
      <c r="AQ289" s="6">
        <v>142500000</v>
      </c>
      <c r="AR289" s="6">
        <v>2484000000</v>
      </c>
      <c r="AS289" s="6">
        <v>2484000000</v>
      </c>
      <c r="AT289" s="6">
        <v>0</v>
      </c>
      <c r="AU289" s="6">
        <v>0</v>
      </c>
      <c r="AV289" s="6">
        <v>0</v>
      </c>
      <c r="AW289" s="127">
        <v>15000000000</v>
      </c>
      <c r="AX289" s="127">
        <v>15000000000</v>
      </c>
      <c r="AY289" s="127">
        <v>0</v>
      </c>
      <c r="AZ289" s="127">
        <v>0</v>
      </c>
      <c r="BA289" s="127">
        <v>0</v>
      </c>
      <c r="BB289" s="127">
        <v>0</v>
      </c>
      <c r="BC289" s="127">
        <v>0</v>
      </c>
      <c r="BD289" s="127">
        <v>6450000000</v>
      </c>
      <c r="BE289" s="127">
        <v>4000000000</v>
      </c>
      <c r="BF289" s="127">
        <v>2450000000</v>
      </c>
      <c r="BG289" s="127">
        <v>0</v>
      </c>
      <c r="BH289" s="127">
        <v>0</v>
      </c>
      <c r="BI289" s="127">
        <v>0</v>
      </c>
      <c r="BJ289" s="128">
        <v>-8550000000</v>
      </c>
      <c r="BK289" s="128">
        <v>8550000000</v>
      </c>
      <c r="BL289" s="87">
        <v>0</v>
      </c>
      <c r="BM289" s="47">
        <v>1</v>
      </c>
      <c r="BN289" s="48">
        <v>0</v>
      </c>
      <c r="BO289" s="49"/>
      <c r="BP289" s="39">
        <v>1</v>
      </c>
    </row>
    <row r="290" spans="1:68" ht="15" customHeight="1" x14ac:dyDescent="0.25">
      <c r="A290" s="59" t="s">
        <v>232</v>
      </c>
      <c r="B290" s="3">
        <v>221</v>
      </c>
      <c r="C290" s="4">
        <v>32</v>
      </c>
      <c r="D290" s="8" t="s">
        <v>232</v>
      </c>
      <c r="E290" s="12" t="s">
        <v>930</v>
      </c>
      <c r="F290" s="92">
        <v>45653.625</v>
      </c>
      <c r="G290" s="6">
        <v>1011082764640</v>
      </c>
      <c r="H290" s="6">
        <v>321906883640</v>
      </c>
      <c r="I290" s="114">
        <v>109263327376</v>
      </c>
      <c r="J290" s="6">
        <v>176728889664</v>
      </c>
      <c r="K290" s="6">
        <v>22744935000</v>
      </c>
      <c r="L290" s="6">
        <v>13169731600</v>
      </c>
      <c r="M290" s="6">
        <v>689175881000</v>
      </c>
      <c r="N290" s="6">
        <v>643555616000</v>
      </c>
      <c r="O290" s="6">
        <v>0</v>
      </c>
      <c r="P290" s="6">
        <v>0</v>
      </c>
      <c r="Q290" s="6">
        <v>0</v>
      </c>
      <c r="R290" s="6">
        <v>8989406000</v>
      </c>
      <c r="S290" s="6">
        <v>35089157000</v>
      </c>
      <c r="T290" s="6">
        <v>482599097000</v>
      </c>
      <c r="U290" s="6">
        <v>116877956000</v>
      </c>
      <c r="V290" s="6">
        <v>45620265000</v>
      </c>
      <c r="W290" s="6">
        <v>45620265000</v>
      </c>
      <c r="X290" s="6">
        <v>0</v>
      </c>
      <c r="Y290" s="6">
        <v>0</v>
      </c>
      <c r="Z290" s="6">
        <v>0</v>
      </c>
      <c r="AA290" s="6">
        <v>0</v>
      </c>
      <c r="AB290" s="6">
        <v>0</v>
      </c>
      <c r="AC290" s="6">
        <v>1047089121157</v>
      </c>
      <c r="AD290" s="6">
        <v>931505931461</v>
      </c>
      <c r="AE290" s="5">
        <v>427366748499</v>
      </c>
      <c r="AF290" s="6">
        <v>477914414746</v>
      </c>
      <c r="AG290" s="6">
        <v>0</v>
      </c>
      <c r="AH290" s="6">
        <v>150000000</v>
      </c>
      <c r="AI290" s="6">
        <v>24656918216</v>
      </c>
      <c r="AJ290" s="6">
        <v>1417850000</v>
      </c>
      <c r="AK290" s="6">
        <v>112583189696</v>
      </c>
      <c r="AL290" s="6">
        <v>1604899115</v>
      </c>
      <c r="AM290" s="6">
        <v>37736888834</v>
      </c>
      <c r="AN290" s="6">
        <v>33183067192</v>
      </c>
      <c r="AO290" s="6">
        <v>38029190855</v>
      </c>
      <c r="AP290" s="6">
        <v>1902373400</v>
      </c>
      <c r="AQ290" s="6">
        <v>126770300</v>
      </c>
      <c r="AR290" s="6">
        <v>3000000000</v>
      </c>
      <c r="AS290" s="6">
        <v>3000000000</v>
      </c>
      <c r="AT290" s="6">
        <v>0</v>
      </c>
      <c r="AU290" s="6">
        <v>0</v>
      </c>
      <c r="AV290" s="6">
        <v>0</v>
      </c>
      <c r="AW290" s="127">
        <v>36006356517</v>
      </c>
      <c r="AX290" s="127">
        <v>36006356517</v>
      </c>
      <c r="AY290" s="127">
        <v>0</v>
      </c>
      <c r="AZ290" s="127">
        <v>0</v>
      </c>
      <c r="BA290" s="127">
        <v>0</v>
      </c>
      <c r="BB290" s="127">
        <v>0</v>
      </c>
      <c r="BC290" s="127">
        <v>0</v>
      </c>
      <c r="BD290" s="127">
        <v>0</v>
      </c>
      <c r="BE290" s="127">
        <v>0</v>
      </c>
      <c r="BF290" s="127">
        <v>0</v>
      </c>
      <c r="BG290" s="127">
        <v>0</v>
      </c>
      <c r="BH290" s="127">
        <v>0</v>
      </c>
      <c r="BI290" s="127">
        <v>0</v>
      </c>
      <c r="BJ290" s="128">
        <v>-36006356517</v>
      </c>
      <c r="BK290" s="128">
        <v>36006356517</v>
      </c>
      <c r="BL290" s="87">
        <v>0</v>
      </c>
      <c r="BM290" s="47">
        <v>1</v>
      </c>
      <c r="BN290" s="48">
        <v>0</v>
      </c>
      <c r="BO290" s="49"/>
      <c r="BP290" s="39">
        <v>1</v>
      </c>
    </row>
    <row r="291" spans="1:68" ht="15" customHeight="1" x14ac:dyDescent="0.25">
      <c r="A291" s="59" t="s">
        <v>233</v>
      </c>
      <c r="B291" s="3">
        <v>222</v>
      </c>
      <c r="C291" s="4">
        <v>33</v>
      </c>
      <c r="D291" s="8" t="s">
        <v>233</v>
      </c>
      <c r="E291" s="12" t="s">
        <v>906</v>
      </c>
      <c r="F291" s="92">
        <v>45646</v>
      </c>
      <c r="G291" s="6">
        <v>5607246272208</v>
      </c>
      <c r="H291" s="6">
        <v>3826262515007</v>
      </c>
      <c r="I291" s="114">
        <v>3040722250000</v>
      </c>
      <c r="J291" s="6">
        <v>688841797729</v>
      </c>
      <c r="K291" s="6">
        <v>84386062278</v>
      </c>
      <c r="L291" s="6">
        <v>12312405000</v>
      </c>
      <c r="M291" s="6">
        <v>1780983757201</v>
      </c>
      <c r="N291" s="6">
        <v>1549748172000</v>
      </c>
      <c r="O291" s="6">
        <v>0</v>
      </c>
      <c r="P291" s="6">
        <v>0</v>
      </c>
      <c r="Q291" s="6">
        <v>0</v>
      </c>
      <c r="R291" s="6">
        <v>0</v>
      </c>
      <c r="S291" s="6">
        <v>240412749000</v>
      </c>
      <c r="T291" s="6">
        <v>1309335423000</v>
      </c>
      <c r="U291" s="6">
        <v>0</v>
      </c>
      <c r="V291" s="6">
        <v>231235585201</v>
      </c>
      <c r="W291" s="6">
        <v>231235585201</v>
      </c>
      <c r="X291" s="6">
        <v>0</v>
      </c>
      <c r="Y291" s="6">
        <v>0</v>
      </c>
      <c r="Z291" s="6">
        <v>0</v>
      </c>
      <c r="AA291" s="6">
        <v>0</v>
      </c>
      <c r="AB291" s="6">
        <v>0</v>
      </c>
      <c r="AC291" s="6">
        <v>5699427188187.998</v>
      </c>
      <c r="AD291" s="6">
        <v>4452195277608.4287</v>
      </c>
      <c r="AE291" s="5">
        <v>2019380050123.999</v>
      </c>
      <c r="AF291" s="6">
        <v>2342570385755.4297</v>
      </c>
      <c r="AG291" s="6">
        <v>0</v>
      </c>
      <c r="AH291" s="6">
        <v>3500000000</v>
      </c>
      <c r="AI291" s="6">
        <v>78607041729</v>
      </c>
      <c r="AJ291" s="6">
        <v>8137800000</v>
      </c>
      <c r="AK291" s="6">
        <v>1147623934596.5688</v>
      </c>
      <c r="AL291" s="6">
        <v>1214101000</v>
      </c>
      <c r="AM291" s="6">
        <v>185372494582.96997</v>
      </c>
      <c r="AN291" s="6">
        <v>355339172940.90002</v>
      </c>
      <c r="AO291" s="6">
        <v>603423026144.69897</v>
      </c>
      <c r="AP291" s="6">
        <v>436695132</v>
      </c>
      <c r="AQ291" s="6">
        <v>1838444796</v>
      </c>
      <c r="AR291" s="6">
        <v>99607975983</v>
      </c>
      <c r="AS291" s="6">
        <v>99607975983</v>
      </c>
      <c r="AT291" s="6">
        <v>0</v>
      </c>
      <c r="AU291" s="6">
        <v>0</v>
      </c>
      <c r="AV291" s="6">
        <v>0</v>
      </c>
      <c r="AW291" s="127">
        <v>153680915980</v>
      </c>
      <c r="AX291" s="127">
        <v>153680915980</v>
      </c>
      <c r="AY291" s="127">
        <v>0</v>
      </c>
      <c r="AZ291" s="127">
        <v>0</v>
      </c>
      <c r="BA291" s="127">
        <v>0</v>
      </c>
      <c r="BB291" s="127">
        <v>0</v>
      </c>
      <c r="BC291" s="127">
        <v>0</v>
      </c>
      <c r="BD291" s="127">
        <v>61500000000</v>
      </c>
      <c r="BE291" s="127">
        <v>0</v>
      </c>
      <c r="BF291" s="127">
        <v>57500000000</v>
      </c>
      <c r="BG291" s="127">
        <v>0</v>
      </c>
      <c r="BH291" s="127">
        <v>4000000000</v>
      </c>
      <c r="BI291" s="127">
        <v>0</v>
      </c>
      <c r="BJ291" s="128">
        <v>-92180915979.998047</v>
      </c>
      <c r="BK291" s="128">
        <v>92180915980</v>
      </c>
      <c r="BL291" s="87">
        <v>1.953125E-3</v>
      </c>
      <c r="BM291" s="47">
        <v>1</v>
      </c>
      <c r="BN291" s="48">
        <v>0</v>
      </c>
      <c r="BO291" s="49"/>
      <c r="BP291" s="39">
        <v>1</v>
      </c>
    </row>
    <row r="292" spans="1:68" ht="15" customHeight="1" x14ac:dyDescent="0.25">
      <c r="A292" s="59" t="s">
        <v>234</v>
      </c>
      <c r="B292" s="3">
        <v>223</v>
      </c>
      <c r="C292" s="4">
        <v>34</v>
      </c>
      <c r="D292" s="8" t="s">
        <v>234</v>
      </c>
      <c r="E292" s="12" t="s">
        <v>918</v>
      </c>
      <c r="F292" s="92">
        <v>45653.541666666664</v>
      </c>
      <c r="G292" s="6">
        <v>2212008471386</v>
      </c>
      <c r="H292" s="6">
        <v>930883134140</v>
      </c>
      <c r="I292" s="114">
        <v>640000000000</v>
      </c>
      <c r="J292" s="6">
        <v>94051168600</v>
      </c>
      <c r="K292" s="6">
        <v>19485081634</v>
      </c>
      <c r="L292" s="6">
        <v>177346883906</v>
      </c>
      <c r="M292" s="6">
        <v>1281125337246</v>
      </c>
      <c r="N292" s="6">
        <v>1200109399000</v>
      </c>
      <c r="O292" s="6">
        <v>0</v>
      </c>
      <c r="P292" s="6">
        <v>0</v>
      </c>
      <c r="Q292" s="6">
        <v>0</v>
      </c>
      <c r="R292" s="6">
        <v>6920583000</v>
      </c>
      <c r="S292" s="6">
        <v>67309609000</v>
      </c>
      <c r="T292" s="6">
        <v>892061136000</v>
      </c>
      <c r="U292" s="6">
        <v>233818071000</v>
      </c>
      <c r="V292" s="6">
        <v>81015938246</v>
      </c>
      <c r="W292" s="6">
        <v>81015938246</v>
      </c>
      <c r="X292" s="6">
        <v>0</v>
      </c>
      <c r="Y292" s="6">
        <v>0</v>
      </c>
      <c r="Z292" s="6">
        <v>0</v>
      </c>
      <c r="AA292" s="6">
        <v>0</v>
      </c>
      <c r="AB292" s="6">
        <v>0</v>
      </c>
      <c r="AC292" s="6">
        <v>2226392532386</v>
      </c>
      <c r="AD292" s="6">
        <v>2020013166760</v>
      </c>
      <c r="AE292" s="5">
        <v>845657716872</v>
      </c>
      <c r="AF292" s="6">
        <v>1047731814712</v>
      </c>
      <c r="AG292" s="6">
        <v>0</v>
      </c>
      <c r="AH292" s="6">
        <v>0</v>
      </c>
      <c r="AI292" s="6">
        <v>106160644776</v>
      </c>
      <c r="AJ292" s="6">
        <v>20462990400</v>
      </c>
      <c r="AK292" s="6">
        <v>191379365626</v>
      </c>
      <c r="AL292" s="6">
        <v>3164640756</v>
      </c>
      <c r="AM292" s="6">
        <v>90136959870</v>
      </c>
      <c r="AN292" s="6">
        <v>54509742500</v>
      </c>
      <c r="AO292" s="6">
        <v>38482412000</v>
      </c>
      <c r="AP292" s="6">
        <v>4985610500</v>
      </c>
      <c r="AQ292" s="6">
        <v>100000000</v>
      </c>
      <c r="AR292" s="6">
        <v>15000000000</v>
      </c>
      <c r="AS292" s="6">
        <v>15000000000</v>
      </c>
      <c r="AT292" s="6">
        <v>0</v>
      </c>
      <c r="AU292" s="6">
        <v>0</v>
      </c>
      <c r="AV292" s="6">
        <v>0</v>
      </c>
      <c r="AW292" s="127">
        <v>19384061000</v>
      </c>
      <c r="AX292" s="127">
        <v>19384061000</v>
      </c>
      <c r="AY292" s="127">
        <v>0</v>
      </c>
      <c r="AZ292" s="127">
        <v>0</v>
      </c>
      <c r="BA292" s="127">
        <v>0</v>
      </c>
      <c r="BB292" s="127">
        <v>0</v>
      </c>
      <c r="BC292" s="127">
        <v>0</v>
      </c>
      <c r="BD292" s="127">
        <v>5000000000</v>
      </c>
      <c r="BE292" s="127">
        <v>0</v>
      </c>
      <c r="BF292" s="127">
        <v>5000000000</v>
      </c>
      <c r="BG292" s="127">
        <v>0</v>
      </c>
      <c r="BH292" s="127">
        <v>0</v>
      </c>
      <c r="BI292" s="127">
        <v>0</v>
      </c>
      <c r="BJ292" s="128">
        <v>-14384061000</v>
      </c>
      <c r="BK292" s="128">
        <v>14384061000</v>
      </c>
      <c r="BL292" s="87">
        <v>0</v>
      </c>
      <c r="BM292" s="47">
        <v>1</v>
      </c>
      <c r="BN292" s="48">
        <v>0</v>
      </c>
      <c r="BO292" s="49"/>
      <c r="BP292" s="39">
        <v>1</v>
      </c>
    </row>
    <row r="293" spans="1:68" ht="15" customHeight="1" x14ac:dyDescent="0.25">
      <c r="A293" s="59" t="s">
        <v>235</v>
      </c>
      <c r="B293" s="3">
        <v>224</v>
      </c>
      <c r="C293" s="4">
        <v>35</v>
      </c>
      <c r="D293" s="8" t="s">
        <v>235</v>
      </c>
      <c r="E293" s="12" t="s">
        <v>918</v>
      </c>
      <c r="F293" s="92">
        <v>45657.480555555558</v>
      </c>
      <c r="G293" s="6">
        <v>1202939750157</v>
      </c>
      <c r="H293" s="6">
        <v>458591275400</v>
      </c>
      <c r="I293" s="114">
        <v>192511370000</v>
      </c>
      <c r="J293" s="6">
        <v>237683979400</v>
      </c>
      <c r="K293" s="6">
        <v>23573026000</v>
      </c>
      <c r="L293" s="6">
        <v>4822900000</v>
      </c>
      <c r="M293" s="6">
        <v>744348474757</v>
      </c>
      <c r="N293" s="6">
        <v>699290258000</v>
      </c>
      <c r="O293" s="6">
        <v>0</v>
      </c>
      <c r="P293" s="6">
        <v>0</v>
      </c>
      <c r="Q293" s="6">
        <v>0</v>
      </c>
      <c r="R293" s="6">
        <v>0</v>
      </c>
      <c r="S293" s="6">
        <v>38311878000</v>
      </c>
      <c r="T293" s="6">
        <v>514681931000</v>
      </c>
      <c r="U293" s="6">
        <v>146296449000</v>
      </c>
      <c r="V293" s="6">
        <v>45058216757</v>
      </c>
      <c r="W293" s="6">
        <v>44428216757</v>
      </c>
      <c r="X293" s="6">
        <v>630000000</v>
      </c>
      <c r="Y293" s="6">
        <v>0</v>
      </c>
      <c r="Z293" s="6">
        <v>0</v>
      </c>
      <c r="AA293" s="6">
        <v>0</v>
      </c>
      <c r="AB293" s="6">
        <v>0</v>
      </c>
      <c r="AC293" s="6">
        <v>1218085045642</v>
      </c>
      <c r="AD293" s="6">
        <v>1119933811126</v>
      </c>
      <c r="AE293" s="5">
        <v>620831107178</v>
      </c>
      <c r="AF293" s="6">
        <v>464269683248</v>
      </c>
      <c r="AG293" s="6">
        <v>0</v>
      </c>
      <c r="AH293" s="6">
        <v>30000000</v>
      </c>
      <c r="AI293" s="6">
        <v>26263020700</v>
      </c>
      <c r="AJ293" s="6">
        <v>8540000000</v>
      </c>
      <c r="AK293" s="6">
        <v>95151234516</v>
      </c>
      <c r="AL293" s="6">
        <v>0</v>
      </c>
      <c r="AM293" s="6">
        <v>61173172886</v>
      </c>
      <c r="AN293" s="6">
        <v>20721867889</v>
      </c>
      <c r="AO293" s="6">
        <v>11596611785</v>
      </c>
      <c r="AP293" s="6">
        <v>1238243200</v>
      </c>
      <c r="AQ293" s="6">
        <v>421338756</v>
      </c>
      <c r="AR293" s="6">
        <v>3000000000</v>
      </c>
      <c r="AS293" s="6">
        <v>3000000000</v>
      </c>
      <c r="AT293" s="6">
        <v>0</v>
      </c>
      <c r="AU293" s="6">
        <v>0</v>
      </c>
      <c r="AV293" s="6">
        <v>0</v>
      </c>
      <c r="AW293" s="127">
        <v>15145295485</v>
      </c>
      <c r="AX293" s="127">
        <v>15145295485</v>
      </c>
      <c r="AY293" s="127">
        <v>0</v>
      </c>
      <c r="AZ293" s="127">
        <v>0</v>
      </c>
      <c r="BA293" s="127">
        <v>0</v>
      </c>
      <c r="BB293" s="127">
        <v>0</v>
      </c>
      <c r="BC293" s="127">
        <v>0</v>
      </c>
      <c r="BD293" s="127">
        <v>0</v>
      </c>
      <c r="BE293" s="127">
        <v>0</v>
      </c>
      <c r="BF293" s="127">
        <v>0</v>
      </c>
      <c r="BG293" s="127">
        <v>0</v>
      </c>
      <c r="BH293" s="127">
        <v>0</v>
      </c>
      <c r="BI293" s="127">
        <v>0</v>
      </c>
      <c r="BJ293" s="128">
        <v>-15145295485</v>
      </c>
      <c r="BK293" s="128">
        <v>15145295485</v>
      </c>
      <c r="BL293" s="87">
        <v>0</v>
      </c>
      <c r="BM293" s="47">
        <v>1</v>
      </c>
      <c r="BN293" s="48">
        <v>0</v>
      </c>
      <c r="BO293" s="49"/>
      <c r="BP293" s="39">
        <v>1</v>
      </c>
    </row>
    <row r="294" spans="1:68" ht="15" customHeight="1" x14ac:dyDescent="0.25">
      <c r="B294" s="13" t="s">
        <v>560</v>
      </c>
      <c r="C294" s="14" t="s">
        <v>560</v>
      </c>
      <c r="D294" s="15" t="s">
        <v>561</v>
      </c>
      <c r="E294" s="16"/>
      <c r="F294" s="93"/>
      <c r="G294" s="115">
        <v>75771851015768</v>
      </c>
      <c r="H294" s="115">
        <v>16771106586874</v>
      </c>
      <c r="I294" s="115">
        <v>7836066092481</v>
      </c>
      <c r="J294" s="115">
        <v>7423955845014</v>
      </c>
      <c r="K294" s="115">
        <v>783292449512</v>
      </c>
      <c r="L294" s="115">
        <v>727792199867</v>
      </c>
      <c r="M294" s="115">
        <v>58813364125894</v>
      </c>
      <c r="N294" s="115">
        <v>55309287175676</v>
      </c>
      <c r="O294" s="115">
        <v>0</v>
      </c>
      <c r="P294" s="115">
        <v>0</v>
      </c>
      <c r="Q294" s="115">
        <v>7927974538000</v>
      </c>
      <c r="R294" s="115">
        <v>317862221000</v>
      </c>
      <c r="S294" s="115">
        <v>1947246823000</v>
      </c>
      <c r="T294" s="115">
        <v>31785908811578</v>
      </c>
      <c r="U294" s="115">
        <v>13330294782098</v>
      </c>
      <c r="V294" s="115">
        <v>3504076950218</v>
      </c>
      <c r="W294" s="115">
        <v>3307069202218</v>
      </c>
      <c r="X294" s="115">
        <v>197007748000</v>
      </c>
      <c r="Y294" s="115">
        <v>187380303000</v>
      </c>
      <c r="Z294" s="115">
        <v>84031803000</v>
      </c>
      <c r="AA294" s="115">
        <v>0</v>
      </c>
      <c r="AB294" s="115">
        <v>103348500000</v>
      </c>
      <c r="AC294" s="115">
        <v>78261804490491</v>
      </c>
      <c r="AD294" s="115">
        <v>57367159091157.258</v>
      </c>
      <c r="AE294" s="115">
        <v>34887757602219.449</v>
      </c>
      <c r="AF294" s="115">
        <v>19653818713464.797</v>
      </c>
      <c r="AG294" s="115">
        <v>7288414550</v>
      </c>
      <c r="AH294" s="115">
        <v>8075491673</v>
      </c>
      <c r="AI294" s="115">
        <v>2528437647760</v>
      </c>
      <c r="AJ294" s="115">
        <v>281781221490</v>
      </c>
      <c r="AK294" s="115">
        <v>7168055609551.75</v>
      </c>
      <c r="AL294" s="115">
        <v>66426846600</v>
      </c>
      <c r="AM294" s="115">
        <v>1896132639851.23</v>
      </c>
      <c r="AN294" s="115">
        <v>1971676044152.76</v>
      </c>
      <c r="AO294" s="115">
        <v>2941048541824.7598</v>
      </c>
      <c r="AP294" s="115">
        <v>271308247354</v>
      </c>
      <c r="AQ294" s="115">
        <v>21463289769</v>
      </c>
      <c r="AR294" s="115">
        <v>306467075871</v>
      </c>
      <c r="AS294" s="115">
        <v>306467075871</v>
      </c>
      <c r="AT294" s="115">
        <v>13420122713911</v>
      </c>
      <c r="AU294" s="115">
        <v>795105880301</v>
      </c>
      <c r="AV294" s="115">
        <v>12625016833610</v>
      </c>
      <c r="AW294" s="115">
        <v>2833416405093</v>
      </c>
      <c r="AX294" s="115">
        <v>2584806405093</v>
      </c>
      <c r="AY294" s="115">
        <v>0</v>
      </c>
      <c r="AZ294" s="115">
        <v>0</v>
      </c>
      <c r="BA294" s="115">
        <v>245000000000</v>
      </c>
      <c r="BB294" s="115">
        <v>3610000000</v>
      </c>
      <c r="BC294" s="115">
        <v>0</v>
      </c>
      <c r="BD294" s="115">
        <v>343462930370</v>
      </c>
      <c r="BE294" s="115">
        <v>75000000000</v>
      </c>
      <c r="BF294" s="115">
        <v>159000500000</v>
      </c>
      <c r="BG294" s="115">
        <v>106362430370</v>
      </c>
      <c r="BH294" s="115">
        <v>3100000000</v>
      </c>
      <c r="BI294" s="115">
        <v>0</v>
      </c>
      <c r="BJ294" s="88">
        <v>-2489953474722.999</v>
      </c>
      <c r="BK294" s="88">
        <v>2489953474723</v>
      </c>
      <c r="BL294" s="88">
        <v>9.765625E-4</v>
      </c>
      <c r="BM294" s="47">
        <v>29</v>
      </c>
      <c r="BN294" s="47">
        <v>0</v>
      </c>
      <c r="BO294" s="47"/>
    </row>
    <row r="295" spans="1:68" ht="15" customHeight="1" x14ac:dyDescent="0.25">
      <c r="B295" s="13" t="s">
        <v>562</v>
      </c>
      <c r="C295" s="14" t="s">
        <v>562</v>
      </c>
      <c r="D295" s="15" t="s">
        <v>563</v>
      </c>
      <c r="E295" s="16"/>
      <c r="F295" s="93"/>
      <c r="G295" s="115">
        <v>12075940695686</v>
      </c>
      <c r="H295" s="115">
        <v>6202231782058</v>
      </c>
      <c r="I295" s="115">
        <v>4227367047376</v>
      </c>
      <c r="J295" s="115">
        <v>1584027630193</v>
      </c>
      <c r="K295" s="115">
        <v>169802661983</v>
      </c>
      <c r="L295" s="115">
        <v>221034442506</v>
      </c>
      <c r="M295" s="115">
        <v>5873708913628</v>
      </c>
      <c r="N295" s="115">
        <v>5383756543000</v>
      </c>
      <c r="O295" s="115">
        <v>0</v>
      </c>
      <c r="P295" s="115">
        <v>0</v>
      </c>
      <c r="Q295" s="115">
        <v>0</v>
      </c>
      <c r="R295" s="115">
        <v>38465833000</v>
      </c>
      <c r="S295" s="115">
        <v>458616773000</v>
      </c>
      <c r="T295" s="115">
        <v>4159409489000</v>
      </c>
      <c r="U295" s="115">
        <v>727264448000</v>
      </c>
      <c r="V295" s="115">
        <v>489952370628</v>
      </c>
      <c r="W295" s="115">
        <v>489322370628</v>
      </c>
      <c r="X295" s="115">
        <v>630000000</v>
      </c>
      <c r="Y295" s="115">
        <v>0</v>
      </c>
      <c r="Z295" s="115">
        <v>0</v>
      </c>
      <c r="AA295" s="115">
        <v>0</v>
      </c>
      <c r="AB295" s="115">
        <v>0</v>
      </c>
      <c r="AC295" s="115">
        <v>12357459539667.998</v>
      </c>
      <c r="AD295" s="115">
        <v>10411422774875.43</v>
      </c>
      <c r="AE295" s="115">
        <v>4799889943819.999</v>
      </c>
      <c r="AF295" s="115">
        <v>5267929467431.4297</v>
      </c>
      <c r="AG295" s="115">
        <v>0</v>
      </c>
      <c r="AH295" s="115">
        <v>3680000000</v>
      </c>
      <c r="AI295" s="115">
        <v>297608958424</v>
      </c>
      <c r="AJ295" s="115">
        <v>42314405200</v>
      </c>
      <c r="AK295" s="115">
        <v>1801444788809.5688</v>
      </c>
      <c r="AL295" s="115">
        <v>9076264721</v>
      </c>
      <c r="AM295" s="115">
        <v>446570537721.96997</v>
      </c>
      <c r="AN295" s="115">
        <v>561815413321.90002</v>
      </c>
      <c r="AO295" s="115">
        <v>770598077160.69897</v>
      </c>
      <c r="AP295" s="115">
        <v>9763472732</v>
      </c>
      <c r="AQ295" s="115">
        <v>3621023152</v>
      </c>
      <c r="AR295" s="115">
        <v>144591975983</v>
      </c>
      <c r="AS295" s="115">
        <v>144591975983</v>
      </c>
      <c r="AT295" s="115">
        <v>0</v>
      </c>
      <c r="AU295" s="115">
        <v>0</v>
      </c>
      <c r="AV295" s="115">
        <v>0</v>
      </c>
      <c r="AW295" s="115">
        <v>356968843982</v>
      </c>
      <c r="AX295" s="115">
        <v>309963843982</v>
      </c>
      <c r="AY295" s="115">
        <v>47000000000</v>
      </c>
      <c r="AZ295" s="115">
        <v>0</v>
      </c>
      <c r="BA295" s="115">
        <v>0</v>
      </c>
      <c r="BB295" s="115">
        <v>5000000</v>
      </c>
      <c r="BC295" s="115">
        <v>0</v>
      </c>
      <c r="BD295" s="115">
        <v>75450000000</v>
      </c>
      <c r="BE295" s="115">
        <v>4000000000</v>
      </c>
      <c r="BF295" s="115">
        <v>67450000000</v>
      </c>
      <c r="BG295" s="115">
        <v>0</v>
      </c>
      <c r="BH295" s="115">
        <v>4000000000</v>
      </c>
      <c r="BI295" s="115">
        <v>0</v>
      </c>
      <c r="BJ295" s="88">
        <v>-281518843981.99805</v>
      </c>
      <c r="BK295" s="88">
        <v>281518843982</v>
      </c>
      <c r="BL295" s="88">
        <v>1.953125E-3</v>
      </c>
      <c r="BM295" s="47">
        <v>6</v>
      </c>
      <c r="BN295" s="47">
        <v>0</v>
      </c>
      <c r="BO295" s="47"/>
    </row>
    <row r="296" spans="1:68" ht="15" customHeight="1" x14ac:dyDescent="0.25">
      <c r="B296" s="13" t="s">
        <v>564</v>
      </c>
      <c r="C296" s="14" t="s">
        <v>564</v>
      </c>
      <c r="D296" s="15" t="s">
        <v>590</v>
      </c>
      <c r="E296" s="16"/>
      <c r="F296" s="93"/>
      <c r="G296" s="115">
        <v>87847791711454</v>
      </c>
      <c r="H296" s="115">
        <v>22973338368932</v>
      </c>
      <c r="I296" s="115">
        <v>12063433139857</v>
      </c>
      <c r="J296" s="115">
        <v>9007983475207</v>
      </c>
      <c r="K296" s="115">
        <v>953095111495</v>
      </c>
      <c r="L296" s="115">
        <v>948826642373</v>
      </c>
      <c r="M296" s="115">
        <v>64687073039522</v>
      </c>
      <c r="N296" s="115">
        <v>60693043718676</v>
      </c>
      <c r="O296" s="115">
        <v>0</v>
      </c>
      <c r="P296" s="115">
        <v>0</v>
      </c>
      <c r="Q296" s="115">
        <v>7927974538000</v>
      </c>
      <c r="R296" s="115">
        <v>356328054000</v>
      </c>
      <c r="S296" s="115">
        <v>2405863596000</v>
      </c>
      <c r="T296" s="115">
        <v>35945318300578</v>
      </c>
      <c r="U296" s="115">
        <v>14057559230098</v>
      </c>
      <c r="V296" s="115">
        <v>3994029320846</v>
      </c>
      <c r="W296" s="115">
        <v>3796391572846</v>
      </c>
      <c r="X296" s="115">
        <v>197637748000</v>
      </c>
      <c r="Y296" s="115">
        <v>187380303000</v>
      </c>
      <c r="Z296" s="115">
        <v>84031803000</v>
      </c>
      <c r="AA296" s="115">
        <v>0</v>
      </c>
      <c r="AB296" s="115">
        <v>103348500000</v>
      </c>
      <c r="AC296" s="115">
        <v>90619264030159</v>
      </c>
      <c r="AD296" s="115">
        <v>67778581866032.688</v>
      </c>
      <c r="AE296" s="115">
        <v>39687647546039.445</v>
      </c>
      <c r="AF296" s="115">
        <v>24921748180896.227</v>
      </c>
      <c r="AG296" s="115">
        <v>7288414550</v>
      </c>
      <c r="AH296" s="115">
        <v>11755491673</v>
      </c>
      <c r="AI296" s="115">
        <v>2826046606184</v>
      </c>
      <c r="AJ296" s="115">
        <v>324095626690</v>
      </c>
      <c r="AK296" s="115">
        <v>8969500398361.3184</v>
      </c>
      <c r="AL296" s="115">
        <v>75503111321</v>
      </c>
      <c r="AM296" s="115">
        <v>2342703177573.2002</v>
      </c>
      <c r="AN296" s="115">
        <v>2533491457474.6602</v>
      </c>
      <c r="AO296" s="115">
        <v>3711646618985.459</v>
      </c>
      <c r="AP296" s="115">
        <v>281071720086</v>
      </c>
      <c r="AQ296" s="115">
        <v>25084312921</v>
      </c>
      <c r="AR296" s="115">
        <v>451059051854</v>
      </c>
      <c r="AS296" s="115">
        <v>451059051854</v>
      </c>
      <c r="AT296" s="115">
        <v>13420122713911</v>
      </c>
      <c r="AU296" s="115">
        <v>795105880301</v>
      </c>
      <c r="AV296" s="115">
        <v>12625016833610</v>
      </c>
      <c r="AW296" s="115">
        <v>3190385249075</v>
      </c>
      <c r="AX296" s="115">
        <v>2894770249075</v>
      </c>
      <c r="AY296" s="115">
        <v>47000000000</v>
      </c>
      <c r="AZ296" s="115">
        <v>0</v>
      </c>
      <c r="BA296" s="115">
        <v>245000000000</v>
      </c>
      <c r="BB296" s="115">
        <v>3615000000</v>
      </c>
      <c r="BC296" s="115">
        <v>0</v>
      </c>
      <c r="BD296" s="115">
        <v>418912930370</v>
      </c>
      <c r="BE296" s="115">
        <v>79000000000</v>
      </c>
      <c r="BF296" s="115">
        <v>226450500000</v>
      </c>
      <c r="BG296" s="115">
        <v>106362430370</v>
      </c>
      <c r="BH296" s="115">
        <v>7100000000</v>
      </c>
      <c r="BI296" s="115">
        <v>0</v>
      </c>
      <c r="BJ296" s="88">
        <v>-2771472318704.9971</v>
      </c>
      <c r="BK296" s="88">
        <v>2771472318705</v>
      </c>
      <c r="BL296" s="88">
        <v>2.9296875E-3</v>
      </c>
      <c r="BM296" s="47">
        <v>35</v>
      </c>
      <c r="BN296" s="47">
        <v>0</v>
      </c>
      <c r="BO296" s="47"/>
    </row>
    <row r="297" spans="1:68" ht="15" customHeight="1" x14ac:dyDescent="0.25">
      <c r="B297" s="13" t="s">
        <v>566</v>
      </c>
      <c r="C297" s="14" t="s">
        <v>566</v>
      </c>
      <c r="D297" s="15" t="s">
        <v>591</v>
      </c>
      <c r="E297" s="16"/>
      <c r="F297" s="93"/>
      <c r="G297" s="115">
        <v>112334317823454</v>
      </c>
      <c r="H297" s="115">
        <v>38516031234932</v>
      </c>
      <c r="I297" s="115">
        <v>24714158775857</v>
      </c>
      <c r="J297" s="115">
        <v>10815568658207</v>
      </c>
      <c r="K297" s="115">
        <v>1660444255495</v>
      </c>
      <c r="L297" s="115">
        <v>1325859545373</v>
      </c>
      <c r="M297" s="115">
        <v>73607429785522</v>
      </c>
      <c r="N297" s="115">
        <v>69613400464676</v>
      </c>
      <c r="O297" s="115">
        <v>0</v>
      </c>
      <c r="P297" s="115">
        <v>0</v>
      </c>
      <c r="Q297" s="115">
        <v>7927974538000</v>
      </c>
      <c r="R297" s="115">
        <v>364764134000</v>
      </c>
      <c r="S297" s="115">
        <v>3421790933000</v>
      </c>
      <c r="T297" s="115">
        <v>39956218833578</v>
      </c>
      <c r="U297" s="115">
        <v>17942652026098</v>
      </c>
      <c r="V297" s="115">
        <v>3994029320846</v>
      </c>
      <c r="W297" s="115">
        <v>3796391572846</v>
      </c>
      <c r="X297" s="115">
        <v>197637748000</v>
      </c>
      <c r="Y297" s="115">
        <v>210856803000</v>
      </c>
      <c r="Z297" s="115">
        <v>107508303000</v>
      </c>
      <c r="AA297" s="115">
        <v>0</v>
      </c>
      <c r="AB297" s="115">
        <v>103348500000</v>
      </c>
      <c r="AC297" s="115">
        <v>115468090142159</v>
      </c>
      <c r="AD297" s="115">
        <v>83879133601032.688</v>
      </c>
      <c r="AE297" s="115">
        <v>47406968431039.445</v>
      </c>
      <c r="AF297" s="115">
        <v>30811670194896.227</v>
      </c>
      <c r="AG297" s="115">
        <v>7288414550</v>
      </c>
      <c r="AH297" s="115">
        <v>21029491673</v>
      </c>
      <c r="AI297" s="115">
        <v>5275481442184</v>
      </c>
      <c r="AJ297" s="115">
        <v>356695626690</v>
      </c>
      <c r="AK297" s="115">
        <v>10419335619361.318</v>
      </c>
      <c r="AL297" s="115">
        <v>84303111321</v>
      </c>
      <c r="AM297" s="115">
        <v>3233813760573.2002</v>
      </c>
      <c r="AN297" s="115">
        <v>2849990880474.6602</v>
      </c>
      <c r="AO297" s="115">
        <v>3871874283985.459</v>
      </c>
      <c r="AP297" s="115">
        <v>352757270086</v>
      </c>
      <c r="AQ297" s="115">
        <v>26596312921</v>
      </c>
      <c r="AR297" s="115">
        <v>476059051854</v>
      </c>
      <c r="AS297" s="115">
        <v>476059051854</v>
      </c>
      <c r="AT297" s="115">
        <v>20693561869911</v>
      </c>
      <c r="AU297" s="115">
        <v>4991667112301</v>
      </c>
      <c r="AV297" s="115">
        <v>15701894757610</v>
      </c>
      <c r="AW297" s="115">
        <v>3622685249075</v>
      </c>
      <c r="AX297" s="115">
        <v>3327070249075</v>
      </c>
      <c r="AY297" s="115">
        <v>47000000000</v>
      </c>
      <c r="AZ297" s="115">
        <v>0</v>
      </c>
      <c r="BA297" s="115">
        <v>245000000000</v>
      </c>
      <c r="BB297" s="115">
        <v>3615000000</v>
      </c>
      <c r="BC297" s="115">
        <v>0</v>
      </c>
      <c r="BD297" s="115">
        <v>488912930370</v>
      </c>
      <c r="BE297" s="115">
        <v>79000000000</v>
      </c>
      <c r="BF297" s="115">
        <v>296450500000</v>
      </c>
      <c r="BG297" s="115">
        <v>106362430370</v>
      </c>
      <c r="BH297" s="115">
        <v>7100000000</v>
      </c>
      <c r="BI297" s="115">
        <v>0</v>
      </c>
      <c r="BJ297" s="88">
        <v>-3133772318704.9971</v>
      </c>
      <c r="BK297" s="88">
        <v>3133772318705</v>
      </c>
      <c r="BL297" s="88">
        <v>2.9296875E-3</v>
      </c>
      <c r="BM297" s="47">
        <v>36</v>
      </c>
      <c r="BN297" s="47">
        <v>0</v>
      </c>
      <c r="BO297" s="47"/>
    </row>
    <row r="298" spans="1:68" s="141" customFormat="1" ht="15" customHeight="1" x14ac:dyDescent="0.25">
      <c r="A298" s="141" t="s">
        <v>684</v>
      </c>
      <c r="B298" s="9" t="s">
        <v>540</v>
      </c>
      <c r="C298" s="10">
        <v>15</v>
      </c>
      <c r="D298" s="11" t="s">
        <v>236</v>
      </c>
      <c r="E298" s="1" t="s">
        <v>918</v>
      </c>
      <c r="F298" s="142">
        <v>45657.817361111112</v>
      </c>
      <c r="G298" s="113">
        <v>5025509838565</v>
      </c>
      <c r="H298" s="113">
        <v>1708240975934</v>
      </c>
      <c r="I298" s="113">
        <v>1462082788059</v>
      </c>
      <c r="J298" s="147">
        <v>67968998020</v>
      </c>
      <c r="K298" s="147">
        <v>123993797426</v>
      </c>
      <c r="L298" s="147">
        <v>54195392429</v>
      </c>
      <c r="M298" s="147">
        <v>3309663362631</v>
      </c>
      <c r="N298" s="147">
        <v>3308682436000</v>
      </c>
      <c r="O298" s="147">
        <v>0</v>
      </c>
      <c r="P298" s="147">
        <v>1200000000000</v>
      </c>
      <c r="Q298" s="147">
        <v>0</v>
      </c>
      <c r="R298" s="147">
        <v>8452393000</v>
      </c>
      <c r="S298" s="147">
        <v>113604866000</v>
      </c>
      <c r="T298" s="147">
        <v>1371652284000</v>
      </c>
      <c r="U298" s="147">
        <v>614972893000</v>
      </c>
      <c r="V298" s="147">
        <v>980926631</v>
      </c>
      <c r="W298" s="147">
        <v>0</v>
      </c>
      <c r="X298" s="147">
        <v>980926631</v>
      </c>
      <c r="Y298" s="147">
        <v>7605500000</v>
      </c>
      <c r="Z298" s="147">
        <v>7605500000</v>
      </c>
      <c r="AA298" s="147">
        <v>0</v>
      </c>
      <c r="AB298" s="147">
        <v>0</v>
      </c>
      <c r="AC298" s="147">
        <v>5237363379173</v>
      </c>
      <c r="AD298" s="147">
        <v>3617270845673</v>
      </c>
      <c r="AE298" s="2">
        <v>1811440852561</v>
      </c>
      <c r="AF298" s="147">
        <v>1257242069759</v>
      </c>
      <c r="AG298" s="147">
        <v>0</v>
      </c>
      <c r="AH298" s="147">
        <v>96029746301</v>
      </c>
      <c r="AI298" s="147">
        <v>421062271052</v>
      </c>
      <c r="AJ298" s="147">
        <v>31495906000</v>
      </c>
      <c r="AK298" s="147">
        <v>708569177994</v>
      </c>
      <c r="AL298" s="147">
        <v>0</v>
      </c>
      <c r="AM298" s="147">
        <v>162795056675</v>
      </c>
      <c r="AN298" s="147">
        <v>301061894630</v>
      </c>
      <c r="AO298" s="147">
        <v>237092472566</v>
      </c>
      <c r="AP298" s="147">
        <v>7519754123</v>
      </c>
      <c r="AQ298" s="147">
        <v>100000000</v>
      </c>
      <c r="AR298" s="147">
        <v>31760589370</v>
      </c>
      <c r="AS298" s="147">
        <v>31760589370</v>
      </c>
      <c r="AT298" s="147">
        <v>879762766136</v>
      </c>
      <c r="AU298" s="147">
        <v>437204710166</v>
      </c>
      <c r="AV298" s="147">
        <v>442558055970</v>
      </c>
      <c r="AW298" s="148">
        <v>319895540608</v>
      </c>
      <c r="AX298" s="148">
        <v>314895540608</v>
      </c>
      <c r="AY298" s="148">
        <v>0</v>
      </c>
      <c r="AZ298" s="148">
        <v>0</v>
      </c>
      <c r="BA298" s="148">
        <v>0</v>
      </c>
      <c r="BB298" s="148">
        <v>5000000000</v>
      </c>
      <c r="BC298" s="148">
        <v>0</v>
      </c>
      <c r="BD298" s="148">
        <v>108042000000</v>
      </c>
      <c r="BE298" s="148">
        <v>0</v>
      </c>
      <c r="BF298" s="148">
        <v>105542000000</v>
      </c>
      <c r="BG298" s="148">
        <v>0</v>
      </c>
      <c r="BH298" s="148">
        <v>2500000000</v>
      </c>
      <c r="BI298" s="148">
        <v>0</v>
      </c>
      <c r="BJ298" s="98">
        <v>-211853540608</v>
      </c>
      <c r="BK298" s="98">
        <v>211853540608</v>
      </c>
      <c r="BL298" s="85">
        <v>0</v>
      </c>
      <c r="BM298" s="143">
        <v>1</v>
      </c>
      <c r="BN298" s="144">
        <v>0</v>
      </c>
      <c r="BO298" s="145"/>
      <c r="BP298" s="146">
        <v>1</v>
      </c>
    </row>
    <row r="299" spans="1:68" ht="15" customHeight="1" x14ac:dyDescent="0.25">
      <c r="A299" s="59" t="s">
        <v>237</v>
      </c>
      <c r="B299" s="3">
        <v>225</v>
      </c>
      <c r="C299" s="4">
        <v>1</v>
      </c>
      <c r="D299" s="8" t="s">
        <v>237</v>
      </c>
      <c r="E299" s="12" t="s">
        <v>892</v>
      </c>
      <c r="F299" s="92">
        <v>45657.623611111114</v>
      </c>
      <c r="G299" s="6">
        <v>2532547348493</v>
      </c>
      <c r="H299" s="6">
        <v>762376130146</v>
      </c>
      <c r="I299" s="114">
        <v>408211152680</v>
      </c>
      <c r="J299" s="6">
        <v>326428795450</v>
      </c>
      <c r="K299" s="6">
        <v>20199694868</v>
      </c>
      <c r="L299" s="6">
        <v>7536487148</v>
      </c>
      <c r="M299" s="6">
        <v>1770171218347</v>
      </c>
      <c r="N299" s="6">
        <v>1584607675000</v>
      </c>
      <c r="O299" s="6">
        <v>0</v>
      </c>
      <c r="P299" s="6">
        <v>0</v>
      </c>
      <c r="Q299" s="6">
        <v>121564824000</v>
      </c>
      <c r="R299" s="6">
        <v>22624496000</v>
      </c>
      <c r="S299" s="6">
        <v>29513613000</v>
      </c>
      <c r="T299" s="6">
        <v>1027186190000</v>
      </c>
      <c r="U299" s="6">
        <v>383718552000</v>
      </c>
      <c r="V299" s="6">
        <v>185563543347</v>
      </c>
      <c r="W299" s="6">
        <v>100982556237</v>
      </c>
      <c r="X299" s="6">
        <v>84580987110</v>
      </c>
      <c r="Y299" s="6">
        <v>0</v>
      </c>
      <c r="Z299" s="6">
        <v>0</v>
      </c>
      <c r="AA299" s="6">
        <v>0</v>
      </c>
      <c r="AB299" s="6">
        <v>0</v>
      </c>
      <c r="AC299" s="6">
        <v>2671602861975.0298</v>
      </c>
      <c r="AD299" s="6">
        <v>2054086694941</v>
      </c>
      <c r="AE299" s="5">
        <v>1060215195395</v>
      </c>
      <c r="AF299" s="6">
        <v>897660538497</v>
      </c>
      <c r="AG299" s="6">
        <v>0</v>
      </c>
      <c r="AH299" s="6">
        <v>0</v>
      </c>
      <c r="AI299" s="6">
        <v>92581161049</v>
      </c>
      <c r="AJ299" s="6">
        <v>3629800000</v>
      </c>
      <c r="AK299" s="6">
        <v>207482581115</v>
      </c>
      <c r="AL299" s="6">
        <v>0</v>
      </c>
      <c r="AM299" s="6">
        <v>52847361367</v>
      </c>
      <c r="AN299" s="6">
        <v>10043144343</v>
      </c>
      <c r="AO299" s="6">
        <v>134799583304</v>
      </c>
      <c r="AP299" s="6">
        <v>9228492101</v>
      </c>
      <c r="AQ299" s="6">
        <v>564000000</v>
      </c>
      <c r="AR299" s="6">
        <v>48961912720.029999</v>
      </c>
      <c r="AS299" s="6">
        <v>48961912720.029999</v>
      </c>
      <c r="AT299" s="6">
        <v>361071673199</v>
      </c>
      <c r="AU299" s="6">
        <v>39671261169</v>
      </c>
      <c r="AV299" s="6">
        <v>321400412030</v>
      </c>
      <c r="AW299" s="127">
        <v>165755513482.03</v>
      </c>
      <c r="AX299" s="127">
        <v>165755513482.03</v>
      </c>
      <c r="AY299" s="127">
        <v>0</v>
      </c>
      <c r="AZ299" s="127">
        <v>0</v>
      </c>
      <c r="BA299" s="127">
        <v>0</v>
      </c>
      <c r="BB299" s="127">
        <v>0</v>
      </c>
      <c r="BC299" s="127">
        <v>0</v>
      </c>
      <c r="BD299" s="127">
        <v>26700000000</v>
      </c>
      <c r="BE299" s="127">
        <v>0</v>
      </c>
      <c r="BF299" s="127">
        <v>26700000000</v>
      </c>
      <c r="BG299" s="127">
        <v>0</v>
      </c>
      <c r="BH299" s="127">
        <v>0</v>
      </c>
      <c r="BI299" s="127">
        <v>0</v>
      </c>
      <c r="BJ299" s="128">
        <v>-139055513482.02979</v>
      </c>
      <c r="BK299" s="128">
        <v>139055513482.03</v>
      </c>
      <c r="BL299" s="87">
        <v>0</v>
      </c>
      <c r="BM299" s="47">
        <v>1</v>
      </c>
      <c r="BN299" s="48">
        <v>0</v>
      </c>
      <c r="BO299" s="49"/>
      <c r="BP299" s="39">
        <v>1</v>
      </c>
    </row>
    <row r="300" spans="1:68" ht="15" customHeight="1" x14ac:dyDescent="0.25">
      <c r="A300" s="59" t="s">
        <v>685</v>
      </c>
      <c r="B300" s="3">
        <v>226</v>
      </c>
      <c r="C300" s="4">
        <v>2</v>
      </c>
      <c r="D300" s="8" t="s">
        <v>238</v>
      </c>
      <c r="E300" s="12" t="s">
        <v>905</v>
      </c>
      <c r="F300" s="92">
        <v>45657.64166666667</v>
      </c>
      <c r="G300" s="6">
        <v>2083220003423</v>
      </c>
      <c r="H300" s="6">
        <v>303507407174</v>
      </c>
      <c r="I300" s="114">
        <v>134901015260</v>
      </c>
      <c r="J300" s="6">
        <v>143563668798</v>
      </c>
      <c r="K300" s="6">
        <v>18576914981</v>
      </c>
      <c r="L300" s="6">
        <v>6465808135</v>
      </c>
      <c r="M300" s="6">
        <v>1733598470019</v>
      </c>
      <c r="N300" s="6">
        <v>1623598959000</v>
      </c>
      <c r="O300" s="6">
        <v>0</v>
      </c>
      <c r="P300" s="6">
        <v>0</v>
      </c>
      <c r="Q300" s="6">
        <v>168808759000</v>
      </c>
      <c r="R300" s="6">
        <v>20595629000</v>
      </c>
      <c r="S300" s="6">
        <v>22924089000</v>
      </c>
      <c r="T300" s="6">
        <v>976914445000</v>
      </c>
      <c r="U300" s="6">
        <v>434356037000</v>
      </c>
      <c r="V300" s="6">
        <v>109999511019</v>
      </c>
      <c r="W300" s="6">
        <v>68340086219</v>
      </c>
      <c r="X300" s="6">
        <v>41659424800</v>
      </c>
      <c r="Y300" s="6">
        <v>46114126230</v>
      </c>
      <c r="Z300" s="6">
        <v>0</v>
      </c>
      <c r="AA300" s="6">
        <v>0</v>
      </c>
      <c r="AB300" s="6">
        <v>46114126230</v>
      </c>
      <c r="AC300" s="6">
        <v>2133720003423</v>
      </c>
      <c r="AD300" s="6">
        <v>1631676499331.6499</v>
      </c>
      <c r="AE300" s="5">
        <v>986546446784.79993</v>
      </c>
      <c r="AF300" s="6">
        <v>574836997685.8501</v>
      </c>
      <c r="AG300" s="6">
        <v>0</v>
      </c>
      <c r="AH300" s="6">
        <v>250000000</v>
      </c>
      <c r="AI300" s="6">
        <v>60251651461</v>
      </c>
      <c r="AJ300" s="6">
        <v>9791403400</v>
      </c>
      <c r="AK300" s="6">
        <v>148456995454</v>
      </c>
      <c r="AL300" s="6">
        <v>2841525000</v>
      </c>
      <c r="AM300" s="6">
        <v>28329191196</v>
      </c>
      <c r="AN300" s="6">
        <v>56897860145</v>
      </c>
      <c r="AO300" s="6">
        <v>53576220838</v>
      </c>
      <c r="AP300" s="6">
        <v>4662498275</v>
      </c>
      <c r="AQ300" s="6">
        <v>2149700000</v>
      </c>
      <c r="AR300" s="6">
        <v>17235935137.349998</v>
      </c>
      <c r="AS300" s="6">
        <v>17235935137.349998</v>
      </c>
      <c r="AT300" s="6">
        <v>336350573500</v>
      </c>
      <c r="AU300" s="6">
        <v>25032312900</v>
      </c>
      <c r="AV300" s="6">
        <v>311318260600</v>
      </c>
      <c r="AW300" s="127">
        <v>76500000000</v>
      </c>
      <c r="AX300" s="127">
        <v>76500000000</v>
      </c>
      <c r="AY300" s="127">
        <v>0</v>
      </c>
      <c r="AZ300" s="127">
        <v>0</v>
      </c>
      <c r="BA300" s="127">
        <v>0</v>
      </c>
      <c r="BB300" s="127">
        <v>0</v>
      </c>
      <c r="BC300" s="127">
        <v>0</v>
      </c>
      <c r="BD300" s="127">
        <v>26000000000</v>
      </c>
      <c r="BE300" s="127">
        <v>0</v>
      </c>
      <c r="BF300" s="127">
        <v>26000000000</v>
      </c>
      <c r="BG300" s="127">
        <v>0</v>
      </c>
      <c r="BH300" s="127">
        <v>0</v>
      </c>
      <c r="BI300" s="127">
        <v>0</v>
      </c>
      <c r="BJ300" s="128">
        <v>-50500000000</v>
      </c>
      <c r="BK300" s="128">
        <v>50500000000</v>
      </c>
      <c r="BL300" s="87">
        <v>0</v>
      </c>
      <c r="BM300" s="47">
        <v>1</v>
      </c>
      <c r="BN300" s="48">
        <v>0</v>
      </c>
      <c r="BO300" s="49"/>
      <c r="BP300" s="39">
        <v>1</v>
      </c>
    </row>
    <row r="301" spans="1:68" ht="15" customHeight="1" x14ac:dyDescent="0.25">
      <c r="A301" s="59" t="s">
        <v>239</v>
      </c>
      <c r="B301" s="3">
        <v>227</v>
      </c>
      <c r="C301" s="4">
        <v>3</v>
      </c>
      <c r="D301" s="8" t="s">
        <v>239</v>
      </c>
      <c r="E301" s="12" t="s">
        <v>918</v>
      </c>
      <c r="F301" s="92">
        <v>45656.658333333333</v>
      </c>
      <c r="G301" s="6">
        <v>1678692636822</v>
      </c>
      <c r="H301" s="6">
        <v>381422361688</v>
      </c>
      <c r="I301" s="114">
        <v>145820896290</v>
      </c>
      <c r="J301" s="6">
        <v>210732864508</v>
      </c>
      <c r="K301" s="6">
        <v>17819305307</v>
      </c>
      <c r="L301" s="6">
        <v>7049295583</v>
      </c>
      <c r="M301" s="6">
        <v>1297270275134</v>
      </c>
      <c r="N301" s="6">
        <v>1141034610800</v>
      </c>
      <c r="O301" s="6">
        <v>0</v>
      </c>
      <c r="P301" s="6">
        <v>0</v>
      </c>
      <c r="Q301" s="6">
        <v>97403860000</v>
      </c>
      <c r="R301" s="6">
        <v>14827618000</v>
      </c>
      <c r="S301" s="6">
        <v>25615730000</v>
      </c>
      <c r="T301" s="6">
        <v>733351415000</v>
      </c>
      <c r="U301" s="6">
        <v>269835987800</v>
      </c>
      <c r="V301" s="6">
        <v>156235664334</v>
      </c>
      <c r="W301" s="6">
        <v>53105018534</v>
      </c>
      <c r="X301" s="6">
        <v>103130645800</v>
      </c>
      <c r="Y301" s="6">
        <v>0</v>
      </c>
      <c r="Z301" s="6">
        <v>0</v>
      </c>
      <c r="AA301" s="6">
        <v>0</v>
      </c>
      <c r="AB301" s="6">
        <v>0</v>
      </c>
      <c r="AC301" s="6">
        <v>1737355803868</v>
      </c>
      <c r="AD301" s="6">
        <v>1349469933512</v>
      </c>
      <c r="AE301" s="5">
        <v>773472002554</v>
      </c>
      <c r="AF301" s="6">
        <v>473424811962</v>
      </c>
      <c r="AG301" s="6">
        <v>0</v>
      </c>
      <c r="AH301" s="6">
        <v>1746484500</v>
      </c>
      <c r="AI301" s="6">
        <v>82407996096</v>
      </c>
      <c r="AJ301" s="6">
        <v>18418638400</v>
      </c>
      <c r="AK301" s="6">
        <v>176645118985</v>
      </c>
      <c r="AL301" s="6">
        <v>9020050000</v>
      </c>
      <c r="AM301" s="6">
        <v>33038339461</v>
      </c>
      <c r="AN301" s="6">
        <v>53435422554</v>
      </c>
      <c r="AO301" s="6">
        <v>78920594570</v>
      </c>
      <c r="AP301" s="6">
        <v>2169512400</v>
      </c>
      <c r="AQ301" s="6">
        <v>61200000</v>
      </c>
      <c r="AR301" s="6">
        <v>21950602527</v>
      </c>
      <c r="AS301" s="6">
        <v>21950602527</v>
      </c>
      <c r="AT301" s="6">
        <v>189290148844</v>
      </c>
      <c r="AU301" s="6">
        <v>16296852044</v>
      </c>
      <c r="AV301" s="6">
        <v>172993296800</v>
      </c>
      <c r="AW301" s="127">
        <v>63163167046</v>
      </c>
      <c r="AX301" s="127">
        <v>63163167046</v>
      </c>
      <c r="AY301" s="127">
        <v>0</v>
      </c>
      <c r="AZ301" s="127">
        <v>0</v>
      </c>
      <c r="BA301" s="127">
        <v>0</v>
      </c>
      <c r="BB301" s="127">
        <v>0</v>
      </c>
      <c r="BC301" s="127">
        <v>0</v>
      </c>
      <c r="BD301" s="127">
        <v>4500000000</v>
      </c>
      <c r="BE301" s="127">
        <v>0</v>
      </c>
      <c r="BF301" s="127">
        <v>4500000000</v>
      </c>
      <c r="BG301" s="127">
        <v>0</v>
      </c>
      <c r="BH301" s="127">
        <v>0</v>
      </c>
      <c r="BI301" s="127">
        <v>0</v>
      </c>
      <c r="BJ301" s="128">
        <v>-58663167046</v>
      </c>
      <c r="BK301" s="128">
        <v>58663167046</v>
      </c>
      <c r="BL301" s="87">
        <v>0</v>
      </c>
      <c r="BM301" s="47">
        <v>1</v>
      </c>
      <c r="BN301" s="48">
        <v>0</v>
      </c>
      <c r="BO301" s="49"/>
      <c r="BP301" s="39">
        <v>1</v>
      </c>
    </row>
    <row r="302" spans="1:68" ht="15" customHeight="1" x14ac:dyDescent="0.25">
      <c r="A302" s="59" t="s">
        <v>240</v>
      </c>
      <c r="B302" s="3">
        <v>228</v>
      </c>
      <c r="C302" s="4">
        <v>4</v>
      </c>
      <c r="D302" s="8" t="s">
        <v>240</v>
      </c>
      <c r="E302" s="12" t="s">
        <v>905</v>
      </c>
      <c r="F302" s="92">
        <v>45657.702777777777</v>
      </c>
      <c r="G302" s="6">
        <v>3252678625859</v>
      </c>
      <c r="H302" s="6">
        <v>1430752853148</v>
      </c>
      <c r="I302" s="114">
        <v>1091770090300</v>
      </c>
      <c r="J302" s="6">
        <v>212194310650</v>
      </c>
      <c r="K302" s="6">
        <v>41594058198</v>
      </c>
      <c r="L302" s="6">
        <v>85194394000</v>
      </c>
      <c r="M302" s="6">
        <v>1821925772711</v>
      </c>
      <c r="N302" s="6">
        <v>1647185356000</v>
      </c>
      <c r="O302" s="6">
        <v>0</v>
      </c>
      <c r="P302" s="6">
        <v>0</v>
      </c>
      <c r="Q302" s="6">
        <v>127357323000</v>
      </c>
      <c r="R302" s="6">
        <v>24211381000</v>
      </c>
      <c r="S302" s="6">
        <v>65153971000</v>
      </c>
      <c r="T302" s="6">
        <v>1046567678000</v>
      </c>
      <c r="U302" s="6">
        <v>383895003000</v>
      </c>
      <c r="V302" s="6">
        <v>174740416711</v>
      </c>
      <c r="W302" s="6">
        <v>135114409411</v>
      </c>
      <c r="X302" s="6">
        <v>39626007300</v>
      </c>
      <c r="Y302" s="6">
        <v>0</v>
      </c>
      <c r="Z302" s="6">
        <v>0</v>
      </c>
      <c r="AA302" s="6">
        <v>0</v>
      </c>
      <c r="AB302" s="6">
        <v>0</v>
      </c>
      <c r="AC302" s="6">
        <v>3371401395703</v>
      </c>
      <c r="AD302" s="6">
        <v>2428045122880</v>
      </c>
      <c r="AE302" s="5">
        <v>1189652669828</v>
      </c>
      <c r="AF302" s="6">
        <v>1027924552104</v>
      </c>
      <c r="AG302" s="6">
        <v>0</v>
      </c>
      <c r="AH302" s="6">
        <v>0</v>
      </c>
      <c r="AI302" s="6">
        <v>175221830948</v>
      </c>
      <c r="AJ302" s="6">
        <v>35246070000</v>
      </c>
      <c r="AK302" s="6">
        <v>354769452783</v>
      </c>
      <c r="AL302" s="6">
        <v>530500000</v>
      </c>
      <c r="AM302" s="6">
        <v>100570692961</v>
      </c>
      <c r="AN302" s="6">
        <v>143589168622</v>
      </c>
      <c r="AO302" s="6">
        <v>100291821100</v>
      </c>
      <c r="AP302" s="6">
        <v>6871630300</v>
      </c>
      <c r="AQ302" s="6">
        <v>2915639800</v>
      </c>
      <c r="AR302" s="6">
        <v>97090143972</v>
      </c>
      <c r="AS302" s="6">
        <v>97090143972</v>
      </c>
      <c r="AT302" s="6">
        <v>491496676068</v>
      </c>
      <c r="AU302" s="6">
        <v>127776900626</v>
      </c>
      <c r="AV302" s="6">
        <v>363719775442</v>
      </c>
      <c r="AW302" s="127">
        <v>171500769844</v>
      </c>
      <c r="AX302" s="127">
        <v>171500769844</v>
      </c>
      <c r="AY302" s="127">
        <v>0</v>
      </c>
      <c r="AZ302" s="127">
        <v>0</v>
      </c>
      <c r="BA302" s="127">
        <v>0</v>
      </c>
      <c r="BB302" s="127">
        <v>0</v>
      </c>
      <c r="BC302" s="127">
        <v>0</v>
      </c>
      <c r="BD302" s="127">
        <v>52778000000</v>
      </c>
      <c r="BE302" s="127">
        <v>0</v>
      </c>
      <c r="BF302" s="127">
        <v>52778000000</v>
      </c>
      <c r="BG302" s="127">
        <v>0</v>
      </c>
      <c r="BH302" s="127">
        <v>0</v>
      </c>
      <c r="BI302" s="127">
        <v>0</v>
      </c>
      <c r="BJ302" s="128">
        <v>-118722769844</v>
      </c>
      <c r="BK302" s="128">
        <v>118722769844</v>
      </c>
      <c r="BL302" s="87">
        <v>0</v>
      </c>
      <c r="BM302" s="47">
        <v>1</v>
      </c>
      <c r="BN302" s="48">
        <v>0</v>
      </c>
      <c r="BO302" s="49"/>
      <c r="BP302" s="39">
        <v>1</v>
      </c>
    </row>
    <row r="303" spans="1:68" ht="15" customHeight="1" x14ac:dyDescent="0.25">
      <c r="A303" s="59" t="s">
        <v>241</v>
      </c>
      <c r="B303" s="3">
        <v>229</v>
      </c>
      <c r="C303" s="4">
        <v>5</v>
      </c>
      <c r="D303" s="8" t="s">
        <v>241</v>
      </c>
      <c r="E303" s="12" t="s">
        <v>892</v>
      </c>
      <c r="F303" s="92">
        <v>45657</v>
      </c>
      <c r="G303" s="6">
        <v>2101702615240</v>
      </c>
      <c r="H303" s="6">
        <v>1000166831321</v>
      </c>
      <c r="I303" s="114">
        <v>719752270160</v>
      </c>
      <c r="J303" s="6">
        <v>80529916775</v>
      </c>
      <c r="K303" s="6">
        <v>34176145992</v>
      </c>
      <c r="L303" s="6">
        <v>165708498394</v>
      </c>
      <c r="M303" s="6">
        <v>1101535783919</v>
      </c>
      <c r="N303" s="6">
        <v>977801282000</v>
      </c>
      <c r="O303" s="6">
        <v>0</v>
      </c>
      <c r="P303" s="6">
        <v>0</v>
      </c>
      <c r="Q303" s="6">
        <v>0</v>
      </c>
      <c r="R303" s="6">
        <v>15715950000</v>
      </c>
      <c r="S303" s="6">
        <v>60434366000</v>
      </c>
      <c r="T303" s="6">
        <v>696270272000</v>
      </c>
      <c r="U303" s="6">
        <v>205380694000</v>
      </c>
      <c r="V303" s="6">
        <v>123734501919</v>
      </c>
      <c r="W303" s="6">
        <v>70035703919</v>
      </c>
      <c r="X303" s="6">
        <v>53698798000</v>
      </c>
      <c r="Y303" s="6">
        <v>0</v>
      </c>
      <c r="Z303" s="6">
        <v>0</v>
      </c>
      <c r="AA303" s="6">
        <v>0</v>
      </c>
      <c r="AB303" s="6">
        <v>0</v>
      </c>
      <c r="AC303" s="6">
        <v>2180516463311</v>
      </c>
      <c r="AD303" s="6">
        <v>1847654404531</v>
      </c>
      <c r="AE303" s="5">
        <v>829690333179</v>
      </c>
      <c r="AF303" s="6">
        <v>909016230947</v>
      </c>
      <c r="AG303" s="6">
        <v>0</v>
      </c>
      <c r="AH303" s="6">
        <v>0</v>
      </c>
      <c r="AI303" s="6">
        <v>97725590405</v>
      </c>
      <c r="AJ303" s="6">
        <v>11222250000</v>
      </c>
      <c r="AK303" s="6">
        <v>230084593387</v>
      </c>
      <c r="AL303" s="6">
        <v>0</v>
      </c>
      <c r="AM303" s="6">
        <v>76595613972</v>
      </c>
      <c r="AN303" s="6">
        <v>67721810834</v>
      </c>
      <c r="AO303" s="6">
        <v>79954331965</v>
      </c>
      <c r="AP303" s="6">
        <v>5338511616</v>
      </c>
      <c r="AQ303" s="6">
        <v>474325000</v>
      </c>
      <c r="AR303" s="6">
        <v>101524276013</v>
      </c>
      <c r="AS303" s="6">
        <v>101524276013</v>
      </c>
      <c r="AT303" s="6">
        <v>1253189380</v>
      </c>
      <c r="AU303" s="6">
        <v>0</v>
      </c>
      <c r="AV303" s="6">
        <v>1253189380</v>
      </c>
      <c r="AW303" s="127">
        <v>122857180071</v>
      </c>
      <c r="AX303" s="127">
        <v>122857180071</v>
      </c>
      <c r="AY303" s="127">
        <v>0</v>
      </c>
      <c r="AZ303" s="127">
        <v>0</v>
      </c>
      <c r="BA303" s="127">
        <v>0</v>
      </c>
      <c r="BB303" s="127">
        <v>0</v>
      </c>
      <c r="BC303" s="127">
        <v>0</v>
      </c>
      <c r="BD303" s="127">
        <v>44043332000</v>
      </c>
      <c r="BE303" s="127">
        <v>0</v>
      </c>
      <c r="BF303" s="127">
        <v>44043332000</v>
      </c>
      <c r="BG303" s="127">
        <v>0</v>
      </c>
      <c r="BH303" s="127">
        <v>0</v>
      </c>
      <c r="BI303" s="127">
        <v>0</v>
      </c>
      <c r="BJ303" s="128">
        <v>-78813848071</v>
      </c>
      <c r="BK303" s="128">
        <v>78813848071</v>
      </c>
      <c r="BL303" s="87">
        <v>0</v>
      </c>
      <c r="BM303" s="47">
        <v>1</v>
      </c>
      <c r="BN303" s="48">
        <v>0</v>
      </c>
      <c r="BO303" s="49"/>
      <c r="BP303" s="39">
        <v>1</v>
      </c>
    </row>
    <row r="304" spans="1:68" ht="15" customHeight="1" x14ac:dyDescent="0.25">
      <c r="B304" s="13" t="s">
        <v>560</v>
      </c>
      <c r="C304" s="14" t="s">
        <v>560</v>
      </c>
      <c r="D304" s="15" t="s">
        <v>561</v>
      </c>
      <c r="E304" s="16"/>
      <c r="F304" s="93"/>
      <c r="G304" s="115">
        <v>9547138614597</v>
      </c>
      <c r="H304" s="115">
        <v>2878058752156</v>
      </c>
      <c r="I304" s="115">
        <v>1780703154530</v>
      </c>
      <c r="J304" s="115">
        <v>892919639406</v>
      </c>
      <c r="K304" s="115">
        <v>98189973354</v>
      </c>
      <c r="L304" s="115">
        <v>106245984866</v>
      </c>
      <c r="M304" s="115">
        <v>6622965736211</v>
      </c>
      <c r="N304" s="115">
        <v>5996426600800</v>
      </c>
      <c r="O304" s="115">
        <v>0</v>
      </c>
      <c r="P304" s="115">
        <v>0</v>
      </c>
      <c r="Q304" s="115">
        <v>515134766000</v>
      </c>
      <c r="R304" s="115">
        <v>82259124000</v>
      </c>
      <c r="S304" s="115">
        <v>143207403000</v>
      </c>
      <c r="T304" s="115">
        <v>3784019728000</v>
      </c>
      <c r="U304" s="115">
        <v>1471805579800</v>
      </c>
      <c r="V304" s="115">
        <v>626539135411</v>
      </c>
      <c r="W304" s="115">
        <v>357542070401</v>
      </c>
      <c r="X304" s="115">
        <v>268997065010</v>
      </c>
      <c r="Y304" s="115">
        <v>46114126230</v>
      </c>
      <c r="Z304" s="115">
        <v>0</v>
      </c>
      <c r="AA304" s="115">
        <v>0</v>
      </c>
      <c r="AB304" s="115">
        <v>46114126230</v>
      </c>
      <c r="AC304" s="115">
        <v>9914080064969.0293</v>
      </c>
      <c r="AD304" s="115">
        <v>7463278250664.6504</v>
      </c>
      <c r="AE304" s="115">
        <v>4009886314561.7998</v>
      </c>
      <c r="AF304" s="115">
        <v>2973846900248.8501</v>
      </c>
      <c r="AG304" s="115">
        <v>0</v>
      </c>
      <c r="AH304" s="115">
        <v>1996484500</v>
      </c>
      <c r="AI304" s="115">
        <v>410462639554</v>
      </c>
      <c r="AJ304" s="115">
        <v>67085911800</v>
      </c>
      <c r="AK304" s="115">
        <v>887354148337</v>
      </c>
      <c r="AL304" s="115">
        <v>12392075000</v>
      </c>
      <c r="AM304" s="115">
        <v>214785584985</v>
      </c>
      <c r="AN304" s="115">
        <v>263965595664</v>
      </c>
      <c r="AO304" s="115">
        <v>367588219812</v>
      </c>
      <c r="AP304" s="115">
        <v>22932133076</v>
      </c>
      <c r="AQ304" s="115">
        <v>5690539800</v>
      </c>
      <c r="AR304" s="115">
        <v>185238594356.38</v>
      </c>
      <c r="AS304" s="115">
        <v>185238594356.38</v>
      </c>
      <c r="AT304" s="115">
        <v>1378209071611</v>
      </c>
      <c r="AU304" s="115">
        <v>208777326739</v>
      </c>
      <c r="AV304" s="115">
        <v>1169431744872</v>
      </c>
      <c r="AW304" s="115">
        <v>476919450372.03003</v>
      </c>
      <c r="AX304" s="115">
        <v>476919450372.03003</v>
      </c>
      <c r="AY304" s="115">
        <v>0</v>
      </c>
      <c r="AZ304" s="115">
        <v>0</v>
      </c>
      <c r="BA304" s="115">
        <v>0</v>
      </c>
      <c r="BB304" s="115">
        <v>0</v>
      </c>
      <c r="BC304" s="115">
        <v>0</v>
      </c>
      <c r="BD304" s="115">
        <v>109978000000</v>
      </c>
      <c r="BE304" s="115">
        <v>0</v>
      </c>
      <c r="BF304" s="115">
        <v>109978000000</v>
      </c>
      <c r="BG304" s="115">
        <v>0</v>
      </c>
      <c r="BH304" s="115">
        <v>0</v>
      </c>
      <c r="BI304" s="115">
        <v>0</v>
      </c>
      <c r="BJ304" s="88">
        <v>-366941450372.02979</v>
      </c>
      <c r="BK304" s="88">
        <v>366941450372.03003</v>
      </c>
      <c r="BL304" s="88">
        <v>0</v>
      </c>
      <c r="BM304" s="47">
        <v>4</v>
      </c>
      <c r="BN304" s="48">
        <v>0</v>
      </c>
      <c r="BO304" s="49"/>
    </row>
    <row r="305" spans="1:68" ht="15" customHeight="1" x14ac:dyDescent="0.25">
      <c r="B305" s="13" t="s">
        <v>562</v>
      </c>
      <c r="C305" s="14" t="s">
        <v>562</v>
      </c>
      <c r="D305" s="15" t="s">
        <v>563</v>
      </c>
      <c r="E305" s="16"/>
      <c r="F305" s="93"/>
      <c r="G305" s="115">
        <v>2101702615240</v>
      </c>
      <c r="H305" s="115">
        <v>1000166831321</v>
      </c>
      <c r="I305" s="115">
        <v>719752270160</v>
      </c>
      <c r="J305" s="115">
        <v>80529916775</v>
      </c>
      <c r="K305" s="115">
        <v>34176145992</v>
      </c>
      <c r="L305" s="115">
        <v>165708498394</v>
      </c>
      <c r="M305" s="115">
        <v>1101535783919</v>
      </c>
      <c r="N305" s="115">
        <v>977801282000</v>
      </c>
      <c r="O305" s="115">
        <v>0</v>
      </c>
      <c r="P305" s="115">
        <v>0</v>
      </c>
      <c r="Q305" s="115">
        <v>0</v>
      </c>
      <c r="R305" s="115">
        <v>15715950000</v>
      </c>
      <c r="S305" s="115">
        <v>60434366000</v>
      </c>
      <c r="T305" s="115">
        <v>696270272000</v>
      </c>
      <c r="U305" s="115">
        <v>205380694000</v>
      </c>
      <c r="V305" s="115">
        <v>123734501919</v>
      </c>
      <c r="W305" s="115">
        <v>70035703919</v>
      </c>
      <c r="X305" s="115">
        <v>53698798000</v>
      </c>
      <c r="Y305" s="115">
        <v>0</v>
      </c>
      <c r="Z305" s="115">
        <v>0</v>
      </c>
      <c r="AA305" s="115">
        <v>0</v>
      </c>
      <c r="AB305" s="115">
        <v>0</v>
      </c>
      <c r="AC305" s="115">
        <v>2180516463311</v>
      </c>
      <c r="AD305" s="115">
        <v>1847654404531</v>
      </c>
      <c r="AE305" s="115">
        <v>829690333179</v>
      </c>
      <c r="AF305" s="115">
        <v>909016230947</v>
      </c>
      <c r="AG305" s="115">
        <v>0</v>
      </c>
      <c r="AH305" s="115">
        <v>0</v>
      </c>
      <c r="AI305" s="115">
        <v>97725590405</v>
      </c>
      <c r="AJ305" s="115">
        <v>11222250000</v>
      </c>
      <c r="AK305" s="115">
        <v>230084593387</v>
      </c>
      <c r="AL305" s="115">
        <v>0</v>
      </c>
      <c r="AM305" s="115">
        <v>76595613972</v>
      </c>
      <c r="AN305" s="115">
        <v>67721810834</v>
      </c>
      <c r="AO305" s="115">
        <v>79954331965</v>
      </c>
      <c r="AP305" s="115">
        <v>5338511616</v>
      </c>
      <c r="AQ305" s="115">
        <v>474325000</v>
      </c>
      <c r="AR305" s="115">
        <v>101524276013</v>
      </c>
      <c r="AS305" s="115">
        <v>101524276013</v>
      </c>
      <c r="AT305" s="115">
        <v>1253189380</v>
      </c>
      <c r="AU305" s="115">
        <v>0</v>
      </c>
      <c r="AV305" s="115">
        <v>1253189380</v>
      </c>
      <c r="AW305" s="115">
        <v>122857180071</v>
      </c>
      <c r="AX305" s="115">
        <v>122857180071</v>
      </c>
      <c r="AY305" s="115">
        <v>0</v>
      </c>
      <c r="AZ305" s="115">
        <v>0</v>
      </c>
      <c r="BA305" s="115">
        <v>0</v>
      </c>
      <c r="BB305" s="115">
        <v>0</v>
      </c>
      <c r="BC305" s="115">
        <v>0</v>
      </c>
      <c r="BD305" s="115">
        <v>44043332000</v>
      </c>
      <c r="BE305" s="115">
        <v>0</v>
      </c>
      <c r="BF305" s="115">
        <v>44043332000</v>
      </c>
      <c r="BG305" s="115">
        <v>0</v>
      </c>
      <c r="BH305" s="115">
        <v>0</v>
      </c>
      <c r="BI305" s="115">
        <v>0</v>
      </c>
      <c r="BJ305" s="88">
        <v>-78813848071</v>
      </c>
      <c r="BK305" s="88">
        <v>78813848071</v>
      </c>
      <c r="BL305" s="88">
        <v>0</v>
      </c>
      <c r="BM305" s="47">
        <v>1</v>
      </c>
      <c r="BN305" s="48">
        <v>0</v>
      </c>
      <c r="BO305" s="49"/>
    </row>
    <row r="306" spans="1:68" ht="15" customHeight="1" x14ac:dyDescent="0.25">
      <c r="B306" s="13" t="s">
        <v>564</v>
      </c>
      <c r="C306" s="14" t="s">
        <v>564</v>
      </c>
      <c r="D306" s="15" t="s">
        <v>592</v>
      </c>
      <c r="E306" s="16"/>
      <c r="F306" s="93"/>
      <c r="G306" s="115">
        <v>11648841229837</v>
      </c>
      <c r="H306" s="115">
        <v>3878225583477</v>
      </c>
      <c r="I306" s="115">
        <v>2500455424690</v>
      </c>
      <c r="J306" s="115">
        <v>973449556181</v>
      </c>
      <c r="K306" s="115">
        <v>132366119346</v>
      </c>
      <c r="L306" s="115">
        <v>271954483260</v>
      </c>
      <c r="M306" s="115">
        <v>7724501520130</v>
      </c>
      <c r="N306" s="115">
        <v>6974227882800</v>
      </c>
      <c r="O306" s="115">
        <v>0</v>
      </c>
      <c r="P306" s="115">
        <v>0</v>
      </c>
      <c r="Q306" s="115">
        <v>515134766000</v>
      </c>
      <c r="R306" s="115">
        <v>97975074000</v>
      </c>
      <c r="S306" s="115">
        <v>203641769000</v>
      </c>
      <c r="T306" s="115">
        <v>4480290000000</v>
      </c>
      <c r="U306" s="115">
        <v>1677186273800</v>
      </c>
      <c r="V306" s="115">
        <v>750273637330</v>
      </c>
      <c r="W306" s="115">
        <v>427577774320</v>
      </c>
      <c r="X306" s="115">
        <v>322695863010</v>
      </c>
      <c r="Y306" s="115">
        <v>46114126230</v>
      </c>
      <c r="Z306" s="115">
        <v>0</v>
      </c>
      <c r="AA306" s="115">
        <v>0</v>
      </c>
      <c r="AB306" s="115">
        <v>46114126230</v>
      </c>
      <c r="AC306" s="115">
        <v>12094596528280.029</v>
      </c>
      <c r="AD306" s="115">
        <v>9310932655195.6504</v>
      </c>
      <c r="AE306" s="115">
        <v>4839576647740.7998</v>
      </c>
      <c r="AF306" s="115">
        <v>3882863131195.8501</v>
      </c>
      <c r="AG306" s="115">
        <v>0</v>
      </c>
      <c r="AH306" s="115">
        <v>1996484500</v>
      </c>
      <c r="AI306" s="115">
        <v>508188229959</v>
      </c>
      <c r="AJ306" s="115">
        <v>78308161800</v>
      </c>
      <c r="AK306" s="115">
        <v>1117438741724</v>
      </c>
      <c r="AL306" s="115">
        <v>12392075000</v>
      </c>
      <c r="AM306" s="115">
        <v>291381198957</v>
      </c>
      <c r="AN306" s="115">
        <v>331687406498</v>
      </c>
      <c r="AO306" s="115">
        <v>447542551777</v>
      </c>
      <c r="AP306" s="115">
        <v>28270644692</v>
      </c>
      <c r="AQ306" s="115">
        <v>6164864800</v>
      </c>
      <c r="AR306" s="115">
        <v>286762870369.38</v>
      </c>
      <c r="AS306" s="115">
        <v>286762870369.38</v>
      </c>
      <c r="AT306" s="115">
        <v>1379462260991</v>
      </c>
      <c r="AU306" s="115">
        <v>208777326739</v>
      </c>
      <c r="AV306" s="115">
        <v>1170684934252</v>
      </c>
      <c r="AW306" s="115">
        <v>599776630443.03003</v>
      </c>
      <c r="AX306" s="115">
        <v>599776630443.03003</v>
      </c>
      <c r="AY306" s="115">
        <v>0</v>
      </c>
      <c r="AZ306" s="115">
        <v>0</v>
      </c>
      <c r="BA306" s="115">
        <v>0</v>
      </c>
      <c r="BB306" s="115">
        <v>0</v>
      </c>
      <c r="BC306" s="115">
        <v>0</v>
      </c>
      <c r="BD306" s="115">
        <v>154021332000</v>
      </c>
      <c r="BE306" s="115">
        <v>0</v>
      </c>
      <c r="BF306" s="115">
        <v>154021332000</v>
      </c>
      <c r="BG306" s="115">
        <v>0</v>
      </c>
      <c r="BH306" s="115">
        <v>0</v>
      </c>
      <c r="BI306" s="115">
        <v>0</v>
      </c>
      <c r="BJ306" s="88">
        <v>-445755298443.02979</v>
      </c>
      <c r="BK306" s="88">
        <v>445755298443.03003</v>
      </c>
      <c r="BL306" s="88">
        <v>0</v>
      </c>
      <c r="BM306" s="47">
        <v>5</v>
      </c>
      <c r="BN306" s="48">
        <v>0</v>
      </c>
      <c r="BO306" s="49"/>
    </row>
    <row r="307" spans="1:68" ht="15" customHeight="1" x14ac:dyDescent="0.25">
      <c r="B307" s="13" t="s">
        <v>566</v>
      </c>
      <c r="C307" s="14" t="s">
        <v>566</v>
      </c>
      <c r="D307" s="15" t="s">
        <v>593</v>
      </c>
      <c r="E307" s="16"/>
      <c r="F307" s="93"/>
      <c r="G307" s="115">
        <v>16674351068402</v>
      </c>
      <c r="H307" s="115">
        <v>5586466559411</v>
      </c>
      <c r="I307" s="115">
        <v>3962538212749</v>
      </c>
      <c r="J307" s="115">
        <v>1041418554201</v>
      </c>
      <c r="K307" s="115">
        <v>256359916772</v>
      </c>
      <c r="L307" s="115">
        <v>326149875689</v>
      </c>
      <c r="M307" s="115">
        <v>11034164882761</v>
      </c>
      <c r="N307" s="115">
        <v>10282910318800</v>
      </c>
      <c r="O307" s="115">
        <v>0</v>
      </c>
      <c r="P307" s="115">
        <v>1200000000000</v>
      </c>
      <c r="Q307" s="115">
        <v>515134766000</v>
      </c>
      <c r="R307" s="115">
        <v>106427467000</v>
      </c>
      <c r="S307" s="115">
        <v>317246635000</v>
      </c>
      <c r="T307" s="115">
        <v>5851942284000</v>
      </c>
      <c r="U307" s="115">
        <v>2292159166800</v>
      </c>
      <c r="V307" s="115">
        <v>751254563961</v>
      </c>
      <c r="W307" s="115">
        <v>427577774320</v>
      </c>
      <c r="X307" s="115">
        <v>323676789641</v>
      </c>
      <c r="Y307" s="115">
        <v>53719626230</v>
      </c>
      <c r="Z307" s="115">
        <v>7605500000</v>
      </c>
      <c r="AA307" s="115">
        <v>0</v>
      </c>
      <c r="AB307" s="115">
        <v>46114126230</v>
      </c>
      <c r="AC307" s="115">
        <v>17331959907453.029</v>
      </c>
      <c r="AD307" s="115">
        <v>12928203500868.65</v>
      </c>
      <c r="AE307" s="115">
        <v>6651017500301.7998</v>
      </c>
      <c r="AF307" s="115">
        <v>5140105200954.8496</v>
      </c>
      <c r="AG307" s="115">
        <v>0</v>
      </c>
      <c r="AH307" s="115">
        <v>98026230801</v>
      </c>
      <c r="AI307" s="115">
        <v>929250501011</v>
      </c>
      <c r="AJ307" s="115">
        <v>109804067800</v>
      </c>
      <c r="AK307" s="115">
        <v>1826007919718</v>
      </c>
      <c r="AL307" s="115">
        <v>12392075000</v>
      </c>
      <c r="AM307" s="115">
        <v>454176255632</v>
      </c>
      <c r="AN307" s="115">
        <v>632749301128</v>
      </c>
      <c r="AO307" s="115">
        <v>684635024343</v>
      </c>
      <c r="AP307" s="115">
        <v>35790398815</v>
      </c>
      <c r="AQ307" s="115">
        <v>6264864800</v>
      </c>
      <c r="AR307" s="115">
        <v>318523459739.38</v>
      </c>
      <c r="AS307" s="115">
        <v>318523459739.38</v>
      </c>
      <c r="AT307" s="115">
        <v>2259225027127</v>
      </c>
      <c r="AU307" s="115">
        <v>645982036905</v>
      </c>
      <c r="AV307" s="115">
        <v>1613242990222</v>
      </c>
      <c r="AW307" s="115">
        <v>919672171051.03003</v>
      </c>
      <c r="AX307" s="115">
        <v>914672171051.03003</v>
      </c>
      <c r="AY307" s="115">
        <v>0</v>
      </c>
      <c r="AZ307" s="115">
        <v>0</v>
      </c>
      <c r="BA307" s="115">
        <v>0</v>
      </c>
      <c r="BB307" s="115">
        <v>5000000000</v>
      </c>
      <c r="BC307" s="115">
        <v>0</v>
      </c>
      <c r="BD307" s="115">
        <v>262063332000</v>
      </c>
      <c r="BE307" s="115">
        <v>0</v>
      </c>
      <c r="BF307" s="115">
        <v>259563332000</v>
      </c>
      <c r="BG307" s="115">
        <v>0</v>
      </c>
      <c r="BH307" s="115">
        <v>2500000000</v>
      </c>
      <c r="BI307" s="115">
        <v>0</v>
      </c>
      <c r="BJ307" s="88">
        <v>-657608839051.02979</v>
      </c>
      <c r="BK307" s="88">
        <v>657608839051.03003</v>
      </c>
      <c r="BL307" s="88">
        <v>0</v>
      </c>
      <c r="BM307" s="47">
        <v>6</v>
      </c>
      <c r="BN307" s="48">
        <v>0</v>
      </c>
      <c r="BO307" s="49"/>
    </row>
    <row r="308" spans="1:68" s="141" customFormat="1" ht="15" customHeight="1" x14ac:dyDescent="0.25">
      <c r="A308" s="141" t="s">
        <v>686</v>
      </c>
      <c r="B308" s="9" t="s">
        <v>541</v>
      </c>
      <c r="C308" s="10">
        <v>16</v>
      </c>
      <c r="D308" s="11" t="s">
        <v>242</v>
      </c>
      <c r="E308" s="1" t="s">
        <v>902</v>
      </c>
      <c r="F308" s="142">
        <v>45657.563194444447</v>
      </c>
      <c r="G308" s="113">
        <v>28448212471048.672</v>
      </c>
      <c r="H308" s="113">
        <v>16760293310048.67</v>
      </c>
      <c r="I308" s="113">
        <v>12872180937407</v>
      </c>
      <c r="J308" s="147">
        <v>2745048904645</v>
      </c>
      <c r="K308" s="147">
        <v>475820952000</v>
      </c>
      <c r="L308" s="147">
        <v>667242515996.67004</v>
      </c>
      <c r="M308" s="147">
        <v>11659919161000</v>
      </c>
      <c r="N308" s="147">
        <v>11632919161000</v>
      </c>
      <c r="O308" s="147">
        <v>0</v>
      </c>
      <c r="P308" s="147">
        <v>0</v>
      </c>
      <c r="Q308" s="147">
        <v>0</v>
      </c>
      <c r="R308" s="147">
        <v>25308240000</v>
      </c>
      <c r="S308" s="147">
        <v>2931060612000</v>
      </c>
      <c r="T308" s="147">
        <v>4353854501000</v>
      </c>
      <c r="U308" s="147">
        <v>4322695808000</v>
      </c>
      <c r="V308" s="147">
        <v>27000000000</v>
      </c>
      <c r="W308" s="147">
        <v>0</v>
      </c>
      <c r="X308" s="147">
        <v>27000000000</v>
      </c>
      <c r="Y308" s="147">
        <v>28000000000</v>
      </c>
      <c r="Z308" s="147">
        <v>28000000000</v>
      </c>
      <c r="AA308" s="147">
        <v>0</v>
      </c>
      <c r="AB308" s="147">
        <v>0</v>
      </c>
      <c r="AC308" s="147">
        <v>30223570777659.668</v>
      </c>
      <c r="AD308" s="147">
        <v>22308927631568.789</v>
      </c>
      <c r="AE308" s="2">
        <v>9199148703890.0703</v>
      </c>
      <c r="AF308" s="147">
        <v>9789163648846.7188</v>
      </c>
      <c r="AG308" s="147">
        <v>0</v>
      </c>
      <c r="AH308" s="147">
        <v>35000000000</v>
      </c>
      <c r="AI308" s="147">
        <v>3125082028832</v>
      </c>
      <c r="AJ308" s="147">
        <v>160533250000</v>
      </c>
      <c r="AK308" s="147">
        <v>2628292984309</v>
      </c>
      <c r="AL308" s="147">
        <v>32488328081</v>
      </c>
      <c r="AM308" s="147">
        <v>968389770056</v>
      </c>
      <c r="AN308" s="147">
        <v>1049941817684</v>
      </c>
      <c r="AO308" s="147">
        <v>472712444088</v>
      </c>
      <c r="AP308" s="147">
        <v>97050219000</v>
      </c>
      <c r="AQ308" s="147">
        <v>7710405400</v>
      </c>
      <c r="AR308" s="147">
        <v>357692124095.88</v>
      </c>
      <c r="AS308" s="147">
        <v>357692124095.88</v>
      </c>
      <c r="AT308" s="147">
        <v>4928658037686</v>
      </c>
      <c r="AU308" s="147">
        <v>4407407956184</v>
      </c>
      <c r="AV308" s="147">
        <v>521250081502</v>
      </c>
      <c r="AW308" s="148">
        <v>1784534928851</v>
      </c>
      <c r="AX308" s="148">
        <v>1784534928851</v>
      </c>
      <c r="AY308" s="148">
        <v>0</v>
      </c>
      <c r="AZ308" s="148">
        <v>0</v>
      </c>
      <c r="BA308" s="148">
        <v>0</v>
      </c>
      <c r="BB308" s="148">
        <v>0</v>
      </c>
      <c r="BC308" s="148">
        <v>0</v>
      </c>
      <c r="BD308" s="148">
        <v>9176622240</v>
      </c>
      <c r="BE308" s="148">
        <v>0</v>
      </c>
      <c r="BF308" s="148">
        <v>0</v>
      </c>
      <c r="BG308" s="148">
        <v>9176622240</v>
      </c>
      <c r="BH308" s="148">
        <v>0</v>
      </c>
      <c r="BI308" s="148">
        <v>0</v>
      </c>
      <c r="BJ308" s="98">
        <v>-1775358306610.9961</v>
      </c>
      <c r="BK308" s="98">
        <v>1775358306611</v>
      </c>
      <c r="BL308" s="85">
        <v>3.90625E-3</v>
      </c>
      <c r="BM308" s="143">
        <v>1</v>
      </c>
      <c r="BN308" s="144">
        <v>0</v>
      </c>
      <c r="BO308" s="145"/>
      <c r="BP308" s="146">
        <v>1</v>
      </c>
    </row>
    <row r="309" spans="1:68" ht="15" customHeight="1" x14ac:dyDescent="0.25">
      <c r="A309" s="59" t="s">
        <v>243</v>
      </c>
      <c r="B309" s="3">
        <v>230</v>
      </c>
      <c r="C309" s="4">
        <v>1</v>
      </c>
      <c r="D309" s="8" t="s">
        <v>243</v>
      </c>
      <c r="E309" s="12" t="s">
        <v>934</v>
      </c>
      <c r="F309" s="92">
        <v>45638.333333333336</v>
      </c>
      <c r="G309" s="6">
        <v>2624932529435</v>
      </c>
      <c r="H309" s="6">
        <v>488852745435</v>
      </c>
      <c r="I309" s="114">
        <v>120035233293</v>
      </c>
      <c r="J309" s="6">
        <v>360089527536</v>
      </c>
      <c r="K309" s="6">
        <v>5864807148</v>
      </c>
      <c r="L309" s="6">
        <v>2863177458</v>
      </c>
      <c r="M309" s="6">
        <v>2136079784000</v>
      </c>
      <c r="N309" s="6">
        <v>2025611042000</v>
      </c>
      <c r="O309" s="6">
        <v>0</v>
      </c>
      <c r="P309" s="6">
        <v>0</v>
      </c>
      <c r="Q309" s="6">
        <v>282421820000</v>
      </c>
      <c r="R309" s="6">
        <v>0</v>
      </c>
      <c r="S309" s="6">
        <v>88475801000</v>
      </c>
      <c r="T309" s="6">
        <v>1050701257000</v>
      </c>
      <c r="U309" s="6">
        <v>604012164000</v>
      </c>
      <c r="V309" s="6">
        <v>110468742000</v>
      </c>
      <c r="W309" s="6">
        <v>99844888000</v>
      </c>
      <c r="X309" s="6">
        <v>10623854000</v>
      </c>
      <c r="Y309" s="6">
        <v>0</v>
      </c>
      <c r="Z309" s="6">
        <v>0</v>
      </c>
      <c r="AA309" s="6">
        <v>0</v>
      </c>
      <c r="AB309" s="6">
        <v>0</v>
      </c>
      <c r="AC309" s="6">
        <v>2668932529435</v>
      </c>
      <c r="AD309" s="6">
        <v>1816977821081.77</v>
      </c>
      <c r="AE309" s="5">
        <v>1050741827448.72</v>
      </c>
      <c r="AF309" s="6">
        <v>663272596231.05005</v>
      </c>
      <c r="AG309" s="6">
        <v>0</v>
      </c>
      <c r="AH309" s="6">
        <v>0</v>
      </c>
      <c r="AI309" s="6">
        <v>100495197402</v>
      </c>
      <c r="AJ309" s="6">
        <v>2468200000</v>
      </c>
      <c r="AK309" s="6">
        <v>436317525370.22986</v>
      </c>
      <c r="AL309" s="6">
        <v>7089191000</v>
      </c>
      <c r="AM309" s="6">
        <v>52421931437.5</v>
      </c>
      <c r="AN309" s="6">
        <v>148460379202.72989</v>
      </c>
      <c r="AO309" s="6">
        <v>227738955280</v>
      </c>
      <c r="AP309" s="6">
        <v>242043450</v>
      </c>
      <c r="AQ309" s="6">
        <v>365025000</v>
      </c>
      <c r="AR309" s="6">
        <v>4000000000</v>
      </c>
      <c r="AS309" s="6">
        <v>4000000000</v>
      </c>
      <c r="AT309" s="6">
        <v>411637182983</v>
      </c>
      <c r="AU309" s="6">
        <v>13565478283</v>
      </c>
      <c r="AV309" s="6">
        <v>398071704700</v>
      </c>
      <c r="AW309" s="127">
        <v>44000000000</v>
      </c>
      <c r="AX309" s="127">
        <v>44000000000</v>
      </c>
      <c r="AY309" s="127">
        <v>0</v>
      </c>
      <c r="AZ309" s="127">
        <v>0</v>
      </c>
      <c r="BA309" s="127">
        <v>0</v>
      </c>
      <c r="BB309" s="127">
        <v>0</v>
      </c>
      <c r="BC309" s="127">
        <v>0</v>
      </c>
      <c r="BD309" s="127">
        <v>0</v>
      </c>
      <c r="BE309" s="127">
        <v>0</v>
      </c>
      <c r="BF309" s="127">
        <v>0</v>
      </c>
      <c r="BG309" s="127">
        <v>0</v>
      </c>
      <c r="BH309" s="127">
        <v>0</v>
      </c>
      <c r="BI309" s="127">
        <v>0</v>
      </c>
      <c r="BJ309" s="128">
        <v>-44000000000</v>
      </c>
      <c r="BK309" s="128">
        <v>44000000000</v>
      </c>
      <c r="BL309" s="87">
        <v>0</v>
      </c>
      <c r="BM309" s="47">
        <v>1</v>
      </c>
      <c r="BN309" s="48">
        <v>0</v>
      </c>
      <c r="BO309" s="49"/>
      <c r="BP309" s="39">
        <v>1</v>
      </c>
    </row>
    <row r="310" spans="1:68" ht="15" customHeight="1" x14ac:dyDescent="0.25">
      <c r="A310" s="59" t="s">
        <v>244</v>
      </c>
      <c r="B310" s="3">
        <v>231</v>
      </c>
      <c r="C310" s="4">
        <v>2</v>
      </c>
      <c r="D310" s="8" t="s">
        <v>244</v>
      </c>
      <c r="E310" s="12" t="s">
        <v>890</v>
      </c>
      <c r="F310" s="92" t="s">
        <v>890</v>
      </c>
      <c r="G310" s="6">
        <v>0</v>
      </c>
      <c r="H310" s="6">
        <v>0</v>
      </c>
      <c r="I310" s="114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6">
        <v>0</v>
      </c>
      <c r="P310" s="6">
        <v>0</v>
      </c>
      <c r="Q310" s="6">
        <v>0</v>
      </c>
      <c r="R310" s="6">
        <v>0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6">
        <v>0</v>
      </c>
      <c r="AB310" s="6">
        <v>0</v>
      </c>
      <c r="AC310" s="6">
        <v>0</v>
      </c>
      <c r="AD310" s="6">
        <v>0</v>
      </c>
      <c r="AE310" s="5">
        <v>0</v>
      </c>
      <c r="AF310" s="6">
        <v>0</v>
      </c>
      <c r="AG310" s="6">
        <v>0</v>
      </c>
      <c r="AH310" s="6">
        <v>0</v>
      </c>
      <c r="AI310" s="6">
        <v>0</v>
      </c>
      <c r="AJ310" s="6">
        <v>0</v>
      </c>
      <c r="AK310" s="6">
        <v>0</v>
      </c>
      <c r="AL310" s="6">
        <v>0</v>
      </c>
      <c r="AM310" s="6">
        <v>0</v>
      </c>
      <c r="AN310" s="6">
        <v>0</v>
      </c>
      <c r="AO310" s="6">
        <v>0</v>
      </c>
      <c r="AP310" s="6">
        <v>0</v>
      </c>
      <c r="AQ310" s="6">
        <v>0</v>
      </c>
      <c r="AR310" s="6">
        <v>0</v>
      </c>
      <c r="AS310" s="6">
        <v>0</v>
      </c>
      <c r="AT310" s="6">
        <v>0</v>
      </c>
      <c r="AU310" s="6">
        <v>0</v>
      </c>
      <c r="AV310" s="6">
        <v>0</v>
      </c>
      <c r="AW310" s="127">
        <v>0</v>
      </c>
      <c r="AX310" s="127">
        <v>0</v>
      </c>
      <c r="AY310" s="127">
        <v>0</v>
      </c>
      <c r="AZ310" s="127">
        <v>0</v>
      </c>
      <c r="BA310" s="127">
        <v>0</v>
      </c>
      <c r="BB310" s="127">
        <v>0</v>
      </c>
      <c r="BC310" s="127">
        <v>0</v>
      </c>
      <c r="BD310" s="127">
        <v>0</v>
      </c>
      <c r="BE310" s="127">
        <v>0</v>
      </c>
      <c r="BF310" s="127">
        <v>0</v>
      </c>
      <c r="BG310" s="127">
        <v>0</v>
      </c>
      <c r="BH310" s="127">
        <v>0</v>
      </c>
      <c r="BI310" s="127">
        <v>0</v>
      </c>
      <c r="BJ310" s="128">
        <v>0</v>
      </c>
      <c r="BK310" s="128">
        <v>0</v>
      </c>
      <c r="BL310" s="87">
        <v>0</v>
      </c>
      <c r="BM310" s="47">
        <v>0</v>
      </c>
      <c r="BN310" s="48">
        <v>0</v>
      </c>
      <c r="BO310" s="49"/>
      <c r="BP310" s="39">
        <v>0</v>
      </c>
    </row>
    <row r="311" spans="1:68" ht="15" customHeight="1" x14ac:dyDescent="0.25">
      <c r="A311" s="59" t="s">
        <v>245</v>
      </c>
      <c r="B311" s="3">
        <v>232</v>
      </c>
      <c r="C311" s="4">
        <v>3</v>
      </c>
      <c r="D311" s="8" t="s">
        <v>245</v>
      </c>
      <c r="E311" s="12" t="s">
        <v>918</v>
      </c>
      <c r="F311" s="92">
        <v>45657</v>
      </c>
      <c r="G311" s="6">
        <v>2608626411296.5</v>
      </c>
      <c r="H311" s="6">
        <v>558186249937.5</v>
      </c>
      <c r="I311" s="114">
        <v>249471838268.5</v>
      </c>
      <c r="J311" s="6">
        <v>294046655071</v>
      </c>
      <c r="K311" s="6">
        <v>2517539599.0500002</v>
      </c>
      <c r="L311" s="6">
        <v>12150216998.950001</v>
      </c>
      <c r="M311" s="6">
        <v>2050440161359</v>
      </c>
      <c r="N311" s="6">
        <v>1948842338000</v>
      </c>
      <c r="O311" s="6">
        <v>0</v>
      </c>
      <c r="P311" s="6">
        <v>0</v>
      </c>
      <c r="Q311" s="6">
        <v>239462348000</v>
      </c>
      <c r="R311" s="6">
        <v>7699226000</v>
      </c>
      <c r="S311" s="6">
        <v>94459803000</v>
      </c>
      <c r="T311" s="6">
        <v>1203237143000</v>
      </c>
      <c r="U311" s="6">
        <v>403983818000</v>
      </c>
      <c r="V311" s="6">
        <v>101597823359</v>
      </c>
      <c r="W311" s="6">
        <v>99423067859</v>
      </c>
      <c r="X311" s="6">
        <v>2174755500</v>
      </c>
      <c r="Y311" s="6">
        <v>0</v>
      </c>
      <c r="Z311" s="6">
        <v>0</v>
      </c>
      <c r="AA311" s="6">
        <v>0</v>
      </c>
      <c r="AB311" s="6">
        <v>0</v>
      </c>
      <c r="AC311" s="6">
        <v>2659082884093.5</v>
      </c>
      <c r="AD311" s="6">
        <v>2012431202451.5</v>
      </c>
      <c r="AE311" s="5">
        <v>1130864494434</v>
      </c>
      <c r="AF311" s="6">
        <v>809527009017.49988</v>
      </c>
      <c r="AG311" s="6">
        <v>0</v>
      </c>
      <c r="AH311" s="6">
        <v>0</v>
      </c>
      <c r="AI311" s="6">
        <v>64116999000</v>
      </c>
      <c r="AJ311" s="6">
        <v>7922700000</v>
      </c>
      <c r="AK311" s="6">
        <v>214877681282</v>
      </c>
      <c r="AL311" s="6">
        <v>9620027950</v>
      </c>
      <c r="AM311" s="6">
        <v>50391139531</v>
      </c>
      <c r="AN311" s="6">
        <v>40724514001</v>
      </c>
      <c r="AO311" s="6">
        <v>113618210500</v>
      </c>
      <c r="AP311" s="6">
        <v>523789300</v>
      </c>
      <c r="AQ311" s="6">
        <v>0</v>
      </c>
      <c r="AR311" s="6">
        <v>12500000000</v>
      </c>
      <c r="AS311" s="6">
        <v>12500000000</v>
      </c>
      <c r="AT311" s="6">
        <v>419274000360</v>
      </c>
      <c r="AU311" s="6">
        <v>35323420360</v>
      </c>
      <c r="AV311" s="6">
        <v>383950580000</v>
      </c>
      <c r="AW311" s="127">
        <v>50456472797</v>
      </c>
      <c r="AX311" s="127">
        <v>50456472797</v>
      </c>
      <c r="AY311" s="127">
        <v>0</v>
      </c>
      <c r="AZ311" s="127">
        <v>0</v>
      </c>
      <c r="BA311" s="127">
        <v>0</v>
      </c>
      <c r="BB311" s="127">
        <v>0</v>
      </c>
      <c r="BC311" s="127">
        <v>0</v>
      </c>
      <c r="BD311" s="127">
        <v>0</v>
      </c>
      <c r="BE311" s="127">
        <v>0</v>
      </c>
      <c r="BF311" s="127">
        <v>0</v>
      </c>
      <c r="BG311" s="127">
        <v>0</v>
      </c>
      <c r="BH311" s="127">
        <v>0</v>
      </c>
      <c r="BI311" s="127">
        <v>0</v>
      </c>
      <c r="BJ311" s="128">
        <v>-50456472797</v>
      </c>
      <c r="BK311" s="128">
        <v>50456472797</v>
      </c>
      <c r="BL311" s="87">
        <v>0</v>
      </c>
      <c r="BM311" s="47">
        <v>1</v>
      </c>
      <c r="BN311" s="48">
        <v>0</v>
      </c>
      <c r="BO311" s="49"/>
      <c r="BP311" s="39">
        <v>1</v>
      </c>
    </row>
    <row r="312" spans="1:68" ht="15" customHeight="1" x14ac:dyDescent="0.25">
      <c r="A312" s="59" t="s">
        <v>246</v>
      </c>
      <c r="B312" s="3">
        <v>233</v>
      </c>
      <c r="C312" s="4">
        <v>4</v>
      </c>
      <c r="D312" s="8" t="s">
        <v>246</v>
      </c>
      <c r="E312" s="12" t="s">
        <v>895</v>
      </c>
      <c r="F312" s="92">
        <v>45657.979861111111</v>
      </c>
      <c r="G312" s="6">
        <v>5638059448137</v>
      </c>
      <c r="H312" s="6">
        <v>1042919465937</v>
      </c>
      <c r="I312" s="114">
        <v>232393905432</v>
      </c>
      <c r="J312" s="6">
        <v>28775464743</v>
      </c>
      <c r="K312" s="6">
        <v>133146941095</v>
      </c>
      <c r="L312" s="6">
        <v>648603154667</v>
      </c>
      <c r="M312" s="6">
        <v>4595139982200</v>
      </c>
      <c r="N312" s="6">
        <v>4472972474200</v>
      </c>
      <c r="O312" s="6">
        <v>0</v>
      </c>
      <c r="P312" s="6">
        <v>0</v>
      </c>
      <c r="Q312" s="6">
        <v>397014083000</v>
      </c>
      <c r="R312" s="6">
        <v>14541148000</v>
      </c>
      <c r="S312" s="6">
        <v>2631242783200</v>
      </c>
      <c r="T312" s="6">
        <v>1004658960000</v>
      </c>
      <c r="U312" s="6">
        <v>425515500000</v>
      </c>
      <c r="V312" s="6">
        <v>122167508000</v>
      </c>
      <c r="W312" s="6">
        <v>122167508000</v>
      </c>
      <c r="X312" s="6">
        <v>0</v>
      </c>
      <c r="Y312" s="6">
        <v>0</v>
      </c>
      <c r="Z312" s="6">
        <v>0</v>
      </c>
      <c r="AA312" s="6">
        <v>0</v>
      </c>
      <c r="AB312" s="6">
        <v>0</v>
      </c>
      <c r="AC312" s="6">
        <v>7918726087594</v>
      </c>
      <c r="AD312" s="6">
        <v>4377427312757</v>
      </c>
      <c r="AE312" s="5">
        <v>2325193448931</v>
      </c>
      <c r="AF312" s="6">
        <v>1638415356039</v>
      </c>
      <c r="AG312" s="6">
        <v>0</v>
      </c>
      <c r="AH312" s="6">
        <v>1500000000</v>
      </c>
      <c r="AI312" s="6">
        <v>275491233287</v>
      </c>
      <c r="AJ312" s="6">
        <v>136827274500</v>
      </c>
      <c r="AK312" s="6">
        <v>2195984547537</v>
      </c>
      <c r="AL312" s="6">
        <v>124970440256</v>
      </c>
      <c r="AM312" s="6">
        <v>230099154492</v>
      </c>
      <c r="AN312" s="6">
        <v>613576644369</v>
      </c>
      <c r="AO312" s="6">
        <v>1221243666120</v>
      </c>
      <c r="AP312" s="6">
        <v>5631614400</v>
      </c>
      <c r="AQ312" s="6">
        <v>463027900</v>
      </c>
      <c r="AR312" s="6">
        <v>157729959897</v>
      </c>
      <c r="AS312" s="6">
        <v>157729959897</v>
      </c>
      <c r="AT312" s="6">
        <v>1187584267403</v>
      </c>
      <c r="AU312" s="6">
        <v>35923482195</v>
      </c>
      <c r="AV312" s="6">
        <v>1151660785208</v>
      </c>
      <c r="AW312" s="127">
        <v>2280666639457</v>
      </c>
      <c r="AX312" s="127">
        <v>2280666639457</v>
      </c>
      <c r="AY312" s="127">
        <v>0</v>
      </c>
      <c r="AZ312" s="127">
        <v>0</v>
      </c>
      <c r="BA312" s="127">
        <v>0</v>
      </c>
      <c r="BB312" s="127">
        <v>0</v>
      </c>
      <c r="BC312" s="127">
        <v>0</v>
      </c>
      <c r="BD312" s="127">
        <v>0</v>
      </c>
      <c r="BE312" s="127">
        <v>0</v>
      </c>
      <c r="BF312" s="127">
        <v>0</v>
      </c>
      <c r="BG312" s="127">
        <v>0</v>
      </c>
      <c r="BH312" s="127">
        <v>0</v>
      </c>
      <c r="BI312" s="127">
        <v>0</v>
      </c>
      <c r="BJ312" s="128">
        <v>-2280666639457</v>
      </c>
      <c r="BK312" s="128">
        <v>2280666639457</v>
      </c>
      <c r="BL312" s="87">
        <v>0</v>
      </c>
      <c r="BM312" s="47">
        <v>1</v>
      </c>
      <c r="BN312" s="48">
        <v>0</v>
      </c>
      <c r="BO312" s="49"/>
      <c r="BP312" s="39">
        <v>1</v>
      </c>
    </row>
    <row r="313" spans="1:68" ht="15" customHeight="1" x14ac:dyDescent="0.25">
      <c r="A313" s="59" t="s">
        <v>247</v>
      </c>
      <c r="B313" s="3">
        <v>234</v>
      </c>
      <c r="C313" s="4">
        <v>5</v>
      </c>
      <c r="D313" s="8" t="s">
        <v>247</v>
      </c>
      <c r="E313" s="12" t="s">
        <v>917</v>
      </c>
      <c r="F313" s="92">
        <v>45656</v>
      </c>
      <c r="G313" s="6">
        <v>2022037891988</v>
      </c>
      <c r="H313" s="6">
        <v>300223837988</v>
      </c>
      <c r="I313" s="114">
        <v>98967405997</v>
      </c>
      <c r="J313" s="6">
        <v>190218298878</v>
      </c>
      <c r="K313" s="6">
        <v>5000000000</v>
      </c>
      <c r="L313" s="6">
        <v>6038133113</v>
      </c>
      <c r="M313" s="6">
        <v>1679663770000</v>
      </c>
      <c r="N313" s="6">
        <v>1595861891000</v>
      </c>
      <c r="O313" s="6">
        <v>0</v>
      </c>
      <c r="P313" s="6">
        <v>0</v>
      </c>
      <c r="Q313" s="6">
        <v>210955510000</v>
      </c>
      <c r="R313" s="6">
        <v>0</v>
      </c>
      <c r="S313" s="6">
        <v>137859160000</v>
      </c>
      <c r="T313" s="6">
        <v>928003902000</v>
      </c>
      <c r="U313" s="6">
        <v>319043319000</v>
      </c>
      <c r="V313" s="6">
        <v>83801879000</v>
      </c>
      <c r="W313" s="6">
        <v>83801879000</v>
      </c>
      <c r="X313" s="6">
        <v>0</v>
      </c>
      <c r="Y313" s="6">
        <v>42150284000</v>
      </c>
      <c r="Z313" s="6">
        <v>0</v>
      </c>
      <c r="AA313" s="6">
        <v>0</v>
      </c>
      <c r="AB313" s="6">
        <v>42150284000</v>
      </c>
      <c r="AC313" s="6">
        <v>2162215877196</v>
      </c>
      <c r="AD313" s="6">
        <v>1657208151283.3</v>
      </c>
      <c r="AE313" s="5">
        <v>929023341088</v>
      </c>
      <c r="AF313" s="6">
        <v>659965747991</v>
      </c>
      <c r="AG313" s="6">
        <v>0</v>
      </c>
      <c r="AH313" s="6">
        <v>1000000000</v>
      </c>
      <c r="AI313" s="6">
        <v>64370382204.300003</v>
      </c>
      <c r="AJ313" s="6">
        <v>2848680000</v>
      </c>
      <c r="AK313" s="6">
        <v>171304375378.69989</v>
      </c>
      <c r="AL313" s="6">
        <v>1010000000</v>
      </c>
      <c r="AM313" s="6">
        <v>60444221096</v>
      </c>
      <c r="AN313" s="6">
        <v>38937443623.699905</v>
      </c>
      <c r="AO313" s="6">
        <v>64008615329</v>
      </c>
      <c r="AP313" s="6">
        <v>6272090330</v>
      </c>
      <c r="AQ313" s="6">
        <v>632005000</v>
      </c>
      <c r="AR313" s="6">
        <v>4300000000</v>
      </c>
      <c r="AS313" s="6">
        <v>4300000000</v>
      </c>
      <c r="AT313" s="6">
        <v>329403350534</v>
      </c>
      <c r="AU313" s="6">
        <v>11018570400</v>
      </c>
      <c r="AV313" s="6">
        <v>318384780134</v>
      </c>
      <c r="AW313" s="127">
        <v>140177985208</v>
      </c>
      <c r="AX313" s="127">
        <v>140177985208</v>
      </c>
      <c r="AY313" s="127">
        <v>0</v>
      </c>
      <c r="AZ313" s="127">
        <v>0</v>
      </c>
      <c r="BA313" s="127">
        <v>0</v>
      </c>
      <c r="BB313" s="127">
        <v>0</v>
      </c>
      <c r="BC313" s="127">
        <v>0</v>
      </c>
      <c r="BD313" s="127">
        <v>0</v>
      </c>
      <c r="BE313" s="127">
        <v>0</v>
      </c>
      <c r="BF313" s="127">
        <v>0</v>
      </c>
      <c r="BG313" s="127">
        <v>0</v>
      </c>
      <c r="BH313" s="127">
        <v>0</v>
      </c>
      <c r="BI313" s="127">
        <v>0</v>
      </c>
      <c r="BJ313" s="128">
        <v>-140177985208</v>
      </c>
      <c r="BK313" s="128">
        <v>140177985208</v>
      </c>
      <c r="BL313" s="87">
        <v>0</v>
      </c>
      <c r="BM313" s="47">
        <v>1</v>
      </c>
      <c r="BN313" s="48">
        <v>0</v>
      </c>
      <c r="BO313" s="49"/>
      <c r="BP313" s="39">
        <v>1</v>
      </c>
    </row>
    <row r="314" spans="1:68" ht="15" customHeight="1" x14ac:dyDescent="0.25">
      <c r="A314" s="59" t="s">
        <v>248</v>
      </c>
      <c r="B314" s="3">
        <v>235</v>
      </c>
      <c r="C314" s="4">
        <v>6</v>
      </c>
      <c r="D314" s="8" t="s">
        <v>248</v>
      </c>
      <c r="E314" s="12" t="s">
        <v>892</v>
      </c>
      <c r="F314" s="92">
        <v>45656</v>
      </c>
      <c r="G314" s="6">
        <v>3848347186713.6001</v>
      </c>
      <c r="H314" s="6">
        <v>1544422292713.6001</v>
      </c>
      <c r="I314" s="114">
        <v>1083685912376</v>
      </c>
      <c r="J314" s="6">
        <v>367265955771.5</v>
      </c>
      <c r="K314" s="6">
        <v>12645000000</v>
      </c>
      <c r="L314" s="6">
        <v>80825424566.100006</v>
      </c>
      <c r="M314" s="6">
        <v>2303924894000</v>
      </c>
      <c r="N314" s="6">
        <v>2148430324000</v>
      </c>
      <c r="O314" s="6">
        <v>0</v>
      </c>
      <c r="P314" s="6">
        <v>0</v>
      </c>
      <c r="Q314" s="6">
        <v>316480417000</v>
      </c>
      <c r="R314" s="6">
        <v>22200037000</v>
      </c>
      <c r="S314" s="6">
        <v>288540736000</v>
      </c>
      <c r="T314" s="6">
        <v>979891013000</v>
      </c>
      <c r="U314" s="6">
        <v>541318121000</v>
      </c>
      <c r="V314" s="6">
        <v>155494570000</v>
      </c>
      <c r="W314" s="6">
        <v>140795170000</v>
      </c>
      <c r="X314" s="6">
        <v>14699400000</v>
      </c>
      <c r="Y314" s="6">
        <v>0</v>
      </c>
      <c r="Z314" s="6">
        <v>0</v>
      </c>
      <c r="AA314" s="6">
        <v>0</v>
      </c>
      <c r="AB314" s="6">
        <v>0</v>
      </c>
      <c r="AC314" s="6">
        <v>3843558853847.5996</v>
      </c>
      <c r="AD314" s="6">
        <v>2616782876867.8398</v>
      </c>
      <c r="AE314" s="5">
        <v>1235332215328.9299</v>
      </c>
      <c r="AF314" s="6">
        <v>1067914545255.2799</v>
      </c>
      <c r="AG314" s="6">
        <v>720052083.63</v>
      </c>
      <c r="AH314" s="6">
        <v>0</v>
      </c>
      <c r="AI314" s="6">
        <v>298983759700</v>
      </c>
      <c r="AJ314" s="6">
        <v>13832304500</v>
      </c>
      <c r="AK314" s="6">
        <v>420515473905</v>
      </c>
      <c r="AL314" s="6">
        <v>39493719200</v>
      </c>
      <c r="AM314" s="6">
        <v>75444484005</v>
      </c>
      <c r="AN314" s="6">
        <v>103662907154.2</v>
      </c>
      <c r="AO314" s="6">
        <v>193945894233.80002</v>
      </c>
      <c r="AP314" s="6">
        <v>7968469312</v>
      </c>
      <c r="AQ314" s="6">
        <v>0</v>
      </c>
      <c r="AR314" s="6">
        <v>20000000000</v>
      </c>
      <c r="AS314" s="6">
        <v>20000000000</v>
      </c>
      <c r="AT314" s="6">
        <v>786260503074.76001</v>
      </c>
      <c r="AU314" s="6">
        <v>121094968894.76001</v>
      </c>
      <c r="AV314" s="6">
        <v>665165534180</v>
      </c>
      <c r="AW314" s="127">
        <v>17211667134</v>
      </c>
      <c r="AX314" s="127">
        <v>2211667134</v>
      </c>
      <c r="AY314" s="127">
        <v>0</v>
      </c>
      <c r="AZ314" s="127">
        <v>0</v>
      </c>
      <c r="BA314" s="127">
        <v>15000000000</v>
      </c>
      <c r="BB314" s="127">
        <v>0</v>
      </c>
      <c r="BC314" s="127">
        <v>0</v>
      </c>
      <c r="BD314" s="127">
        <v>22000000000</v>
      </c>
      <c r="BE314" s="127">
        <v>0</v>
      </c>
      <c r="BF314" s="127">
        <v>7000000000</v>
      </c>
      <c r="BG314" s="127">
        <v>15000000000</v>
      </c>
      <c r="BH314" s="127">
        <v>0</v>
      </c>
      <c r="BI314" s="127">
        <v>0</v>
      </c>
      <c r="BJ314" s="128">
        <v>4788332866.0004883</v>
      </c>
      <c r="BK314" s="128">
        <v>-4788332866</v>
      </c>
      <c r="BL314" s="87">
        <v>4.8828125E-4</v>
      </c>
      <c r="BM314" s="47">
        <v>1</v>
      </c>
      <c r="BN314" s="48">
        <v>0</v>
      </c>
      <c r="BO314" s="49"/>
      <c r="BP314" s="39">
        <v>1</v>
      </c>
    </row>
    <row r="315" spans="1:68" ht="15" customHeight="1" x14ac:dyDescent="0.25">
      <c r="A315" s="59" t="s">
        <v>249</v>
      </c>
      <c r="B315" s="3">
        <v>236</v>
      </c>
      <c r="C315" s="4">
        <v>7</v>
      </c>
      <c r="D315" s="8" t="s">
        <v>249</v>
      </c>
      <c r="E315" s="12" t="s">
        <v>894</v>
      </c>
      <c r="F315" s="92">
        <v>45656.928472222222</v>
      </c>
      <c r="G315" s="6">
        <v>4374262622025</v>
      </c>
      <c r="H315" s="6">
        <v>1072163560325</v>
      </c>
      <c r="I315" s="114">
        <v>471737724107</v>
      </c>
      <c r="J315" s="6">
        <v>548510924309</v>
      </c>
      <c r="K315" s="6">
        <v>7834439331</v>
      </c>
      <c r="L315" s="6">
        <v>44080472578</v>
      </c>
      <c r="M315" s="6">
        <v>3302099061700</v>
      </c>
      <c r="N315" s="6">
        <v>3120234733000</v>
      </c>
      <c r="O315" s="6">
        <v>0</v>
      </c>
      <c r="P315" s="6">
        <v>0</v>
      </c>
      <c r="Q315" s="6">
        <v>321139649000</v>
      </c>
      <c r="R315" s="6">
        <v>7026762000</v>
      </c>
      <c r="S315" s="6">
        <v>242298561000</v>
      </c>
      <c r="T315" s="6">
        <v>1881644909000</v>
      </c>
      <c r="U315" s="6">
        <v>668124852000</v>
      </c>
      <c r="V315" s="6">
        <v>181864328700</v>
      </c>
      <c r="W315" s="6">
        <v>170895026000</v>
      </c>
      <c r="X315" s="6">
        <v>10969302700</v>
      </c>
      <c r="Y315" s="6">
        <v>0</v>
      </c>
      <c r="Z315" s="6">
        <v>0</v>
      </c>
      <c r="AA315" s="6">
        <v>0</v>
      </c>
      <c r="AB315" s="6">
        <v>0</v>
      </c>
      <c r="AC315" s="6">
        <v>4686513841642.249</v>
      </c>
      <c r="AD315" s="6">
        <v>3756018356773.249</v>
      </c>
      <c r="AE315" s="5">
        <v>1766134782034.0686</v>
      </c>
      <c r="AF315" s="6">
        <v>1743668889147.1802</v>
      </c>
      <c r="AG315" s="6">
        <v>0</v>
      </c>
      <c r="AH315" s="6">
        <v>0</v>
      </c>
      <c r="AI315" s="6">
        <v>204679132092</v>
      </c>
      <c r="AJ315" s="6">
        <v>41535553500</v>
      </c>
      <c r="AK315" s="6">
        <v>338939243660</v>
      </c>
      <c r="AL315" s="6">
        <v>2647696120</v>
      </c>
      <c r="AM315" s="6">
        <v>143556091334</v>
      </c>
      <c r="AN315" s="6">
        <v>50499947789</v>
      </c>
      <c r="AO315" s="6">
        <v>140284358417</v>
      </c>
      <c r="AP315" s="6">
        <v>716150000</v>
      </c>
      <c r="AQ315" s="6">
        <v>1235000000</v>
      </c>
      <c r="AR315" s="6">
        <v>50000000000</v>
      </c>
      <c r="AS315" s="6">
        <v>50000000000</v>
      </c>
      <c r="AT315" s="6">
        <v>541556241209</v>
      </c>
      <c r="AU315" s="6">
        <v>22991948492</v>
      </c>
      <c r="AV315" s="6">
        <v>518564292717</v>
      </c>
      <c r="AW315" s="127">
        <v>317251219617.25</v>
      </c>
      <c r="AX315" s="127">
        <v>317251219617.25</v>
      </c>
      <c r="AY315" s="127">
        <v>0</v>
      </c>
      <c r="AZ315" s="127">
        <v>0</v>
      </c>
      <c r="BA315" s="127">
        <v>0</v>
      </c>
      <c r="BB315" s="127">
        <v>0</v>
      </c>
      <c r="BC315" s="127">
        <v>0</v>
      </c>
      <c r="BD315" s="127">
        <v>5000000000</v>
      </c>
      <c r="BE315" s="127">
        <v>0</v>
      </c>
      <c r="BF315" s="127">
        <v>5000000000</v>
      </c>
      <c r="BG315" s="127">
        <v>0</v>
      </c>
      <c r="BH315" s="127">
        <v>0</v>
      </c>
      <c r="BI315" s="127">
        <v>0</v>
      </c>
      <c r="BJ315" s="128">
        <v>-312251219617.24902</v>
      </c>
      <c r="BK315" s="128">
        <v>312251219617.25</v>
      </c>
      <c r="BL315" s="87">
        <v>9.765625E-4</v>
      </c>
      <c r="BM315" s="47">
        <v>1</v>
      </c>
      <c r="BN315" s="48">
        <v>0</v>
      </c>
      <c r="BO315" s="49"/>
      <c r="BP315" s="39">
        <v>1</v>
      </c>
    </row>
    <row r="316" spans="1:68" ht="15" customHeight="1" x14ac:dyDescent="0.25">
      <c r="A316" s="59" t="s">
        <v>250</v>
      </c>
      <c r="B316" s="3">
        <v>237</v>
      </c>
      <c r="C316" s="4">
        <v>8</v>
      </c>
      <c r="D316" s="8" t="s">
        <v>250</v>
      </c>
      <c r="E316" s="12" t="s">
        <v>905</v>
      </c>
      <c r="F316" s="92">
        <v>45645.416666666664</v>
      </c>
      <c r="G316" s="6">
        <v>2918815128764</v>
      </c>
      <c r="H316" s="6">
        <v>747757094764</v>
      </c>
      <c r="I316" s="114">
        <v>312372602400</v>
      </c>
      <c r="J316" s="6">
        <v>417192831521</v>
      </c>
      <c r="K316" s="6">
        <v>8273752694</v>
      </c>
      <c r="L316" s="6">
        <v>9917908149</v>
      </c>
      <c r="M316" s="6">
        <v>2171058034000</v>
      </c>
      <c r="N316" s="6">
        <v>2039542167000</v>
      </c>
      <c r="O316" s="6">
        <v>0</v>
      </c>
      <c r="P316" s="6">
        <v>0</v>
      </c>
      <c r="Q316" s="6">
        <v>312924256000</v>
      </c>
      <c r="R316" s="6">
        <v>16166983000</v>
      </c>
      <c r="S316" s="6">
        <v>256969503000</v>
      </c>
      <c r="T316" s="6">
        <v>1065317289000</v>
      </c>
      <c r="U316" s="6">
        <v>388164136000</v>
      </c>
      <c r="V316" s="6">
        <v>131515867000</v>
      </c>
      <c r="W316" s="6">
        <v>131515867000</v>
      </c>
      <c r="X316" s="6">
        <v>0</v>
      </c>
      <c r="Y316" s="6">
        <v>0</v>
      </c>
      <c r="Z316" s="6">
        <v>0</v>
      </c>
      <c r="AA316" s="6">
        <v>0</v>
      </c>
      <c r="AB316" s="6">
        <v>0</v>
      </c>
      <c r="AC316" s="6">
        <v>3025935927800</v>
      </c>
      <c r="AD316" s="6">
        <v>2259257068056</v>
      </c>
      <c r="AE316" s="5">
        <v>1121725256706</v>
      </c>
      <c r="AF316" s="6">
        <v>1022132804767</v>
      </c>
      <c r="AG316" s="6">
        <v>0</v>
      </c>
      <c r="AH316" s="6">
        <v>5000000000</v>
      </c>
      <c r="AI316" s="6">
        <v>104070534083</v>
      </c>
      <c r="AJ316" s="6">
        <v>6328472500</v>
      </c>
      <c r="AK316" s="6">
        <v>254908994004</v>
      </c>
      <c r="AL316" s="6">
        <v>11676225000</v>
      </c>
      <c r="AM316" s="6">
        <v>69071043924</v>
      </c>
      <c r="AN316" s="6">
        <v>57744859065</v>
      </c>
      <c r="AO316" s="6">
        <v>114892702840</v>
      </c>
      <c r="AP316" s="6">
        <v>492663175</v>
      </c>
      <c r="AQ316" s="6">
        <v>1031500000</v>
      </c>
      <c r="AR316" s="6">
        <v>10350107042</v>
      </c>
      <c r="AS316" s="6">
        <v>10350107042</v>
      </c>
      <c r="AT316" s="6">
        <v>501419758698</v>
      </c>
      <c r="AU316" s="6">
        <v>33063180898</v>
      </c>
      <c r="AV316" s="6">
        <v>468356577800</v>
      </c>
      <c r="AW316" s="127">
        <v>127120799036</v>
      </c>
      <c r="AX316" s="127">
        <v>107120799036</v>
      </c>
      <c r="AY316" s="127">
        <v>0</v>
      </c>
      <c r="AZ316" s="127">
        <v>0</v>
      </c>
      <c r="BA316" s="127">
        <v>20000000000</v>
      </c>
      <c r="BB316" s="127">
        <v>0</v>
      </c>
      <c r="BC316" s="127">
        <v>0</v>
      </c>
      <c r="BD316" s="127">
        <v>20000000000</v>
      </c>
      <c r="BE316" s="127">
        <v>0</v>
      </c>
      <c r="BF316" s="127">
        <v>0</v>
      </c>
      <c r="BG316" s="127">
        <v>20000000000</v>
      </c>
      <c r="BH316" s="127">
        <v>0</v>
      </c>
      <c r="BI316" s="127">
        <v>0</v>
      </c>
      <c r="BJ316" s="128">
        <v>-107120799036</v>
      </c>
      <c r="BK316" s="128">
        <v>107120799036</v>
      </c>
      <c r="BL316" s="87">
        <v>0</v>
      </c>
      <c r="BM316" s="47">
        <v>1</v>
      </c>
      <c r="BN316" s="48">
        <v>0</v>
      </c>
      <c r="BO316" s="49"/>
      <c r="BP316" s="39">
        <v>1</v>
      </c>
    </row>
    <row r="317" spans="1:68" ht="15" customHeight="1" x14ac:dyDescent="0.25">
      <c r="A317" s="59" t="s">
        <v>251</v>
      </c>
      <c r="B317" s="3">
        <v>238</v>
      </c>
      <c r="C317" s="4">
        <v>9</v>
      </c>
      <c r="D317" s="8" t="s">
        <v>251</v>
      </c>
      <c r="E317" s="12" t="s">
        <v>918</v>
      </c>
      <c r="F317" s="92">
        <v>45653.470138888886</v>
      </c>
      <c r="G317" s="6">
        <v>3266581812331</v>
      </c>
      <c r="H317" s="6">
        <v>863184917931</v>
      </c>
      <c r="I317" s="114">
        <v>462396318826</v>
      </c>
      <c r="J317" s="6">
        <v>110879057500</v>
      </c>
      <c r="K317" s="6">
        <v>13990158640</v>
      </c>
      <c r="L317" s="6">
        <v>275919382965</v>
      </c>
      <c r="M317" s="6">
        <v>2403396894400</v>
      </c>
      <c r="N317" s="6">
        <v>2285949255000</v>
      </c>
      <c r="O317" s="6">
        <v>0</v>
      </c>
      <c r="P317" s="6">
        <v>0</v>
      </c>
      <c r="Q317" s="6">
        <v>372746004000</v>
      </c>
      <c r="R317" s="6">
        <v>0</v>
      </c>
      <c r="S317" s="6">
        <v>146436554000</v>
      </c>
      <c r="T317" s="6">
        <v>1275838187000</v>
      </c>
      <c r="U317" s="6">
        <v>490928510000</v>
      </c>
      <c r="V317" s="6">
        <v>117447639400</v>
      </c>
      <c r="W317" s="6">
        <v>117447639400</v>
      </c>
      <c r="X317" s="6">
        <v>0</v>
      </c>
      <c r="Y317" s="6">
        <v>0</v>
      </c>
      <c r="Z317" s="6">
        <v>0</v>
      </c>
      <c r="AA317" s="6">
        <v>0</v>
      </c>
      <c r="AB317" s="6">
        <v>0</v>
      </c>
      <c r="AC317" s="6">
        <v>3451742373257</v>
      </c>
      <c r="AD317" s="6">
        <v>2504621510572</v>
      </c>
      <c r="AE317" s="5">
        <v>1356081876770</v>
      </c>
      <c r="AF317" s="6">
        <v>955914464746</v>
      </c>
      <c r="AG317" s="6">
        <v>0</v>
      </c>
      <c r="AH317" s="6">
        <v>0</v>
      </c>
      <c r="AI317" s="6">
        <v>152844943556</v>
      </c>
      <c r="AJ317" s="6">
        <v>39780225500</v>
      </c>
      <c r="AK317" s="6">
        <v>277582643517</v>
      </c>
      <c r="AL317" s="6">
        <v>6908795600</v>
      </c>
      <c r="AM317" s="6">
        <v>50818915751</v>
      </c>
      <c r="AN317" s="6">
        <v>127397468910</v>
      </c>
      <c r="AO317" s="6">
        <v>91264894233</v>
      </c>
      <c r="AP317" s="6">
        <v>872569023</v>
      </c>
      <c r="AQ317" s="6">
        <v>320000000</v>
      </c>
      <c r="AR317" s="6">
        <v>17911034168</v>
      </c>
      <c r="AS317" s="6">
        <v>17911034168</v>
      </c>
      <c r="AT317" s="6">
        <v>651627185000</v>
      </c>
      <c r="AU317" s="6">
        <v>36500000000</v>
      </c>
      <c r="AV317" s="6">
        <v>615127185000</v>
      </c>
      <c r="AW317" s="127">
        <v>212660560926</v>
      </c>
      <c r="AX317" s="127">
        <v>212660560926</v>
      </c>
      <c r="AY317" s="127">
        <v>0</v>
      </c>
      <c r="AZ317" s="127">
        <v>0</v>
      </c>
      <c r="BA317" s="127">
        <v>0</v>
      </c>
      <c r="BB317" s="127">
        <v>0</v>
      </c>
      <c r="BC317" s="127">
        <v>0</v>
      </c>
      <c r="BD317" s="127">
        <v>27500000000</v>
      </c>
      <c r="BE317" s="127">
        <v>0</v>
      </c>
      <c r="BF317" s="127">
        <v>3500000000</v>
      </c>
      <c r="BG317" s="127">
        <v>24000000000</v>
      </c>
      <c r="BH317" s="127">
        <v>0</v>
      </c>
      <c r="BI317" s="127">
        <v>0</v>
      </c>
      <c r="BJ317" s="128">
        <v>-185160560926</v>
      </c>
      <c r="BK317" s="128">
        <v>185160560926</v>
      </c>
      <c r="BL317" s="87">
        <v>0</v>
      </c>
      <c r="BM317" s="47">
        <v>1</v>
      </c>
      <c r="BN317" s="48">
        <v>0</v>
      </c>
      <c r="BO317" s="49"/>
      <c r="BP317" s="39">
        <v>1</v>
      </c>
    </row>
    <row r="318" spans="1:68" ht="15" customHeight="1" x14ac:dyDescent="0.25">
      <c r="A318" s="59" t="s">
        <v>252</v>
      </c>
      <c r="B318" s="3">
        <v>239</v>
      </c>
      <c r="C318" s="4">
        <v>10</v>
      </c>
      <c r="D318" s="8" t="s">
        <v>252</v>
      </c>
      <c r="E318" s="12" t="s">
        <v>889</v>
      </c>
      <c r="F318" s="92">
        <v>45657</v>
      </c>
      <c r="G318" s="6">
        <v>3250100600000</v>
      </c>
      <c r="H318" s="6">
        <v>670316995229</v>
      </c>
      <c r="I318" s="114">
        <v>273292187389</v>
      </c>
      <c r="J318" s="6">
        <v>18624769000</v>
      </c>
      <c r="K318" s="6">
        <v>25566717826</v>
      </c>
      <c r="L318" s="6">
        <v>352833321014</v>
      </c>
      <c r="M318" s="6">
        <v>2579783604771</v>
      </c>
      <c r="N318" s="6">
        <v>2457499405000</v>
      </c>
      <c r="O318" s="6">
        <v>0</v>
      </c>
      <c r="P318" s="6">
        <v>0</v>
      </c>
      <c r="Q318" s="6">
        <v>412589909000</v>
      </c>
      <c r="R318" s="6">
        <v>28609579000</v>
      </c>
      <c r="S318" s="6">
        <v>266006019000</v>
      </c>
      <c r="T318" s="6">
        <v>1290031811000</v>
      </c>
      <c r="U318" s="6">
        <v>460262087000</v>
      </c>
      <c r="V318" s="6">
        <v>122284199771</v>
      </c>
      <c r="W318" s="6">
        <v>121774065771</v>
      </c>
      <c r="X318" s="6">
        <v>510134000</v>
      </c>
      <c r="Y318" s="6">
        <v>0</v>
      </c>
      <c r="Z318" s="6">
        <v>0</v>
      </c>
      <c r="AA318" s="6">
        <v>0</v>
      </c>
      <c r="AB318" s="6">
        <v>0</v>
      </c>
      <c r="AC318" s="6">
        <v>3260100600000</v>
      </c>
      <c r="AD318" s="6">
        <v>2281819159116</v>
      </c>
      <c r="AE318" s="5">
        <v>1327258367824.1099</v>
      </c>
      <c r="AF318" s="6">
        <v>786772261391.89014</v>
      </c>
      <c r="AG318" s="6">
        <v>0</v>
      </c>
      <c r="AH318" s="6">
        <v>0</v>
      </c>
      <c r="AI318" s="6">
        <v>154359129900</v>
      </c>
      <c r="AJ318" s="6">
        <v>13429400000</v>
      </c>
      <c r="AK318" s="6">
        <v>265582019226</v>
      </c>
      <c r="AL318" s="6">
        <v>5692679800</v>
      </c>
      <c r="AM318" s="6">
        <v>58131247138</v>
      </c>
      <c r="AN318" s="6">
        <v>27746062326</v>
      </c>
      <c r="AO318" s="6">
        <v>173218131462</v>
      </c>
      <c r="AP318" s="6">
        <v>668898500</v>
      </c>
      <c r="AQ318" s="6">
        <v>125000000</v>
      </c>
      <c r="AR318" s="6">
        <v>10000000000</v>
      </c>
      <c r="AS318" s="6">
        <v>10000000000</v>
      </c>
      <c r="AT318" s="6">
        <v>702699421658</v>
      </c>
      <c r="AU318" s="6">
        <v>24228199158</v>
      </c>
      <c r="AV318" s="6">
        <v>678471222500</v>
      </c>
      <c r="AW318" s="127">
        <v>10000000000</v>
      </c>
      <c r="AX318" s="127">
        <v>10000000000</v>
      </c>
      <c r="AY318" s="127">
        <v>0</v>
      </c>
      <c r="AZ318" s="127">
        <v>0</v>
      </c>
      <c r="BA318" s="127">
        <v>0</v>
      </c>
      <c r="BB318" s="127">
        <v>0</v>
      </c>
      <c r="BC318" s="127">
        <v>0</v>
      </c>
      <c r="BD318" s="127">
        <v>0</v>
      </c>
      <c r="BE318" s="127">
        <v>0</v>
      </c>
      <c r="BF318" s="127">
        <v>0</v>
      </c>
      <c r="BG318" s="127">
        <v>0</v>
      </c>
      <c r="BH318" s="127">
        <v>0</v>
      </c>
      <c r="BI318" s="127">
        <v>0</v>
      </c>
      <c r="BJ318" s="128">
        <v>-10000000000</v>
      </c>
      <c r="BK318" s="128">
        <v>10000000000</v>
      </c>
      <c r="BL318" s="87">
        <v>0</v>
      </c>
      <c r="BM318" s="47">
        <v>1</v>
      </c>
      <c r="BN318" s="48">
        <v>0</v>
      </c>
      <c r="BO318" s="49"/>
      <c r="BP318" s="39">
        <v>1</v>
      </c>
    </row>
    <row r="319" spans="1:68" ht="15" customHeight="1" x14ac:dyDescent="0.25">
      <c r="A319" s="59" t="s">
        <v>253</v>
      </c>
      <c r="B319" s="3">
        <v>240</v>
      </c>
      <c r="C319" s="4">
        <v>11</v>
      </c>
      <c r="D319" s="8" t="s">
        <v>253</v>
      </c>
      <c r="E319" s="12" t="s">
        <v>917</v>
      </c>
      <c r="F319" s="92">
        <v>45657.999305555553</v>
      </c>
      <c r="G319" s="6">
        <v>2197052739748</v>
      </c>
      <c r="H319" s="6">
        <v>423551579045</v>
      </c>
      <c r="I319" s="114">
        <v>170994657379</v>
      </c>
      <c r="J319" s="6">
        <v>242108737814</v>
      </c>
      <c r="K319" s="6">
        <v>5301104329</v>
      </c>
      <c r="L319" s="6">
        <v>5147079523</v>
      </c>
      <c r="M319" s="6">
        <v>1773501160703</v>
      </c>
      <c r="N319" s="6">
        <v>1696467387000</v>
      </c>
      <c r="O319" s="6">
        <v>0</v>
      </c>
      <c r="P319" s="6">
        <v>0</v>
      </c>
      <c r="Q319" s="6">
        <v>219002212000</v>
      </c>
      <c r="R319" s="6">
        <v>22999212000</v>
      </c>
      <c r="S319" s="6">
        <v>93933811000</v>
      </c>
      <c r="T319" s="6">
        <v>988958800000</v>
      </c>
      <c r="U319" s="6">
        <v>371573352000</v>
      </c>
      <c r="V319" s="6">
        <v>77033773703</v>
      </c>
      <c r="W319" s="6">
        <v>71486654703</v>
      </c>
      <c r="X319" s="6">
        <v>5547119000</v>
      </c>
      <c r="Y319" s="6">
        <v>0</v>
      </c>
      <c r="Z319" s="6">
        <v>0</v>
      </c>
      <c r="AA319" s="6">
        <v>0</v>
      </c>
      <c r="AB319" s="6">
        <v>0</v>
      </c>
      <c r="AC319" s="6">
        <v>2241234752873</v>
      </c>
      <c r="AD319" s="6">
        <v>1696044317206.3103</v>
      </c>
      <c r="AE319" s="5">
        <v>891391366072.90002</v>
      </c>
      <c r="AF319" s="6">
        <v>672015753220.05005</v>
      </c>
      <c r="AG319" s="6">
        <v>0</v>
      </c>
      <c r="AH319" s="6">
        <v>0</v>
      </c>
      <c r="AI319" s="6">
        <v>117045744338.11</v>
      </c>
      <c r="AJ319" s="6">
        <v>15591453575.25</v>
      </c>
      <c r="AK319" s="6">
        <v>147635623857.69</v>
      </c>
      <c r="AL319" s="6">
        <v>2909720000</v>
      </c>
      <c r="AM319" s="6">
        <v>54973786862.969994</v>
      </c>
      <c r="AN319" s="6">
        <v>18477448852.019997</v>
      </c>
      <c r="AO319" s="6">
        <v>60275456384.220001</v>
      </c>
      <c r="AP319" s="6">
        <v>5735023135</v>
      </c>
      <c r="AQ319" s="6">
        <v>5264188623.4799995</v>
      </c>
      <c r="AR319" s="6">
        <v>15000000000</v>
      </c>
      <c r="AS319" s="6">
        <v>15000000000</v>
      </c>
      <c r="AT319" s="6">
        <v>382554811809</v>
      </c>
      <c r="AU319" s="6">
        <v>23431036609</v>
      </c>
      <c r="AV319" s="6">
        <v>359123775200</v>
      </c>
      <c r="AW319" s="127">
        <v>59182013125</v>
      </c>
      <c r="AX319" s="127">
        <v>59182013125</v>
      </c>
      <c r="AY319" s="127">
        <v>0</v>
      </c>
      <c r="AZ319" s="127">
        <v>0</v>
      </c>
      <c r="BA319" s="127">
        <v>0</v>
      </c>
      <c r="BB319" s="127">
        <v>0</v>
      </c>
      <c r="BC319" s="127">
        <v>0</v>
      </c>
      <c r="BD319" s="127">
        <v>15000000000</v>
      </c>
      <c r="BE319" s="127">
        <v>15000000000</v>
      </c>
      <c r="BF319" s="127">
        <v>0</v>
      </c>
      <c r="BG319" s="127">
        <v>0</v>
      </c>
      <c r="BH319" s="127">
        <v>0</v>
      </c>
      <c r="BI319" s="127">
        <v>0</v>
      </c>
      <c r="BJ319" s="128">
        <v>-44182013125</v>
      </c>
      <c r="BK319" s="128">
        <v>44182013125</v>
      </c>
      <c r="BL319" s="87">
        <v>0</v>
      </c>
      <c r="BM319" s="47">
        <v>1</v>
      </c>
      <c r="BN319" s="48">
        <v>0</v>
      </c>
      <c r="BO319" s="49"/>
      <c r="BP319" s="39">
        <v>1</v>
      </c>
    </row>
    <row r="320" spans="1:68" ht="15" customHeight="1" x14ac:dyDescent="0.25">
      <c r="A320" s="59" t="s">
        <v>254</v>
      </c>
      <c r="B320" s="3">
        <v>241</v>
      </c>
      <c r="C320" s="4">
        <v>12</v>
      </c>
      <c r="D320" s="8" t="s">
        <v>254</v>
      </c>
      <c r="E320" s="12" t="s">
        <v>906</v>
      </c>
      <c r="F320" s="92">
        <v>45657</v>
      </c>
      <c r="G320" s="6">
        <v>2081361448386</v>
      </c>
      <c r="H320" s="6">
        <v>372551470357</v>
      </c>
      <c r="I320" s="114">
        <v>174995111169</v>
      </c>
      <c r="J320" s="6">
        <v>173926614867</v>
      </c>
      <c r="K320" s="6">
        <v>8609425571</v>
      </c>
      <c r="L320" s="6">
        <v>15020318750</v>
      </c>
      <c r="M320" s="6">
        <v>1668219325138</v>
      </c>
      <c r="N320" s="6">
        <v>1607012414000</v>
      </c>
      <c r="O320" s="6">
        <v>0</v>
      </c>
      <c r="P320" s="6">
        <v>0</v>
      </c>
      <c r="Q320" s="6">
        <v>192759795000</v>
      </c>
      <c r="R320" s="6">
        <v>22517566000</v>
      </c>
      <c r="S320" s="6">
        <v>219196395000</v>
      </c>
      <c r="T320" s="6">
        <v>908864115000</v>
      </c>
      <c r="U320" s="6">
        <v>263674543000</v>
      </c>
      <c r="V320" s="6">
        <v>61206911138</v>
      </c>
      <c r="W320" s="6">
        <v>57719380638</v>
      </c>
      <c r="X320" s="6">
        <v>3487530500</v>
      </c>
      <c r="Y320" s="6">
        <v>40590652891</v>
      </c>
      <c r="Z320" s="6">
        <v>0</v>
      </c>
      <c r="AA320" s="6">
        <v>0</v>
      </c>
      <c r="AB320" s="6">
        <v>40590652891</v>
      </c>
      <c r="AC320" s="6">
        <v>2176858734385.9995</v>
      </c>
      <c r="AD320" s="6">
        <v>1573826824874.6396</v>
      </c>
      <c r="AE320" s="5">
        <v>902231562921.56982</v>
      </c>
      <c r="AF320" s="6">
        <v>555480153367.06995</v>
      </c>
      <c r="AG320" s="6">
        <v>0</v>
      </c>
      <c r="AH320" s="6">
        <v>200000000</v>
      </c>
      <c r="AI320" s="6">
        <v>107639576206</v>
      </c>
      <c r="AJ320" s="6">
        <v>8275532380</v>
      </c>
      <c r="AK320" s="6">
        <v>189319724318.35999</v>
      </c>
      <c r="AL320" s="6">
        <v>0</v>
      </c>
      <c r="AM320" s="6">
        <v>34695145012.179993</v>
      </c>
      <c r="AN320" s="6">
        <v>46837195673.07</v>
      </c>
      <c r="AO320" s="6">
        <v>100311009405.10999</v>
      </c>
      <c r="AP320" s="6">
        <v>6538652333</v>
      </c>
      <c r="AQ320" s="6">
        <v>937721895</v>
      </c>
      <c r="AR320" s="6">
        <v>25000000000</v>
      </c>
      <c r="AS320" s="6">
        <v>25000000000</v>
      </c>
      <c r="AT320" s="6">
        <v>388712185193</v>
      </c>
      <c r="AU320" s="6">
        <v>16882938193</v>
      </c>
      <c r="AV320" s="6">
        <v>371829247000</v>
      </c>
      <c r="AW320" s="127">
        <v>101997286000</v>
      </c>
      <c r="AX320" s="127">
        <v>101997286000</v>
      </c>
      <c r="AY320" s="127">
        <v>0</v>
      </c>
      <c r="AZ320" s="127">
        <v>0</v>
      </c>
      <c r="BA320" s="127">
        <v>0</v>
      </c>
      <c r="BB320" s="127">
        <v>0</v>
      </c>
      <c r="BC320" s="127">
        <v>0</v>
      </c>
      <c r="BD320" s="127">
        <v>6500000000</v>
      </c>
      <c r="BE320" s="127">
        <v>0</v>
      </c>
      <c r="BF320" s="127">
        <v>6500000000</v>
      </c>
      <c r="BG320" s="127">
        <v>0</v>
      </c>
      <c r="BH320" s="127">
        <v>0</v>
      </c>
      <c r="BI320" s="127">
        <v>0</v>
      </c>
      <c r="BJ320" s="128">
        <v>-95497285999.999512</v>
      </c>
      <c r="BK320" s="128">
        <v>95497286000</v>
      </c>
      <c r="BL320" s="87">
        <v>4.8828125E-4</v>
      </c>
      <c r="BM320" s="47">
        <v>1</v>
      </c>
      <c r="BN320" s="48">
        <v>0</v>
      </c>
      <c r="BO320" s="49"/>
      <c r="BP320" s="39">
        <v>1</v>
      </c>
    </row>
    <row r="321" spans="1:68" ht="15" customHeight="1" x14ac:dyDescent="0.25">
      <c r="A321" s="59" t="s">
        <v>255</v>
      </c>
      <c r="B321" s="3">
        <v>242</v>
      </c>
      <c r="C321" s="4">
        <v>13</v>
      </c>
      <c r="D321" s="8" t="s">
        <v>255</v>
      </c>
      <c r="E321" s="12" t="s">
        <v>898</v>
      </c>
      <c r="F321" s="92">
        <v>45653</v>
      </c>
      <c r="G321" s="6">
        <v>1989858263143</v>
      </c>
      <c r="H321" s="6">
        <v>333825468143</v>
      </c>
      <c r="I321" s="114">
        <v>137796418143</v>
      </c>
      <c r="J321" s="6">
        <v>185094787500</v>
      </c>
      <c r="K321" s="6">
        <v>4222812500</v>
      </c>
      <c r="L321" s="6">
        <v>6711450000</v>
      </c>
      <c r="M321" s="6">
        <v>1656032795000</v>
      </c>
      <c r="N321" s="6">
        <v>1558796101000</v>
      </c>
      <c r="O321" s="6">
        <v>0</v>
      </c>
      <c r="P321" s="6">
        <v>0</v>
      </c>
      <c r="Q321" s="6">
        <v>188322845000</v>
      </c>
      <c r="R321" s="6">
        <v>15228821000</v>
      </c>
      <c r="S321" s="6">
        <v>88344903000</v>
      </c>
      <c r="T321" s="6">
        <v>975271567000</v>
      </c>
      <c r="U321" s="6">
        <v>291627965000</v>
      </c>
      <c r="V321" s="6">
        <v>97236694000</v>
      </c>
      <c r="W321" s="6">
        <v>97236694000</v>
      </c>
      <c r="X321" s="6">
        <v>0</v>
      </c>
      <c r="Y321" s="6">
        <v>0</v>
      </c>
      <c r="Z321" s="6">
        <v>0</v>
      </c>
      <c r="AA321" s="6">
        <v>0</v>
      </c>
      <c r="AB321" s="6">
        <v>0</v>
      </c>
      <c r="AC321" s="6">
        <v>2125118803170</v>
      </c>
      <c r="AD321" s="6">
        <v>1570121134397</v>
      </c>
      <c r="AE321" s="5">
        <v>879715163619</v>
      </c>
      <c r="AF321" s="6">
        <v>596416916878</v>
      </c>
      <c r="AG321" s="6">
        <v>0</v>
      </c>
      <c r="AH321" s="6">
        <v>80000000</v>
      </c>
      <c r="AI321" s="6">
        <v>88618453900</v>
      </c>
      <c r="AJ321" s="6">
        <v>5290600000</v>
      </c>
      <c r="AK321" s="6">
        <v>191139890713</v>
      </c>
      <c r="AL321" s="6">
        <v>6160000000</v>
      </c>
      <c r="AM321" s="6">
        <v>58622471017</v>
      </c>
      <c r="AN321" s="6">
        <v>52970821485</v>
      </c>
      <c r="AO321" s="6">
        <v>72011591298</v>
      </c>
      <c r="AP321" s="6">
        <v>1375006913</v>
      </c>
      <c r="AQ321" s="6">
        <v>0</v>
      </c>
      <c r="AR321" s="6">
        <v>8000000000</v>
      </c>
      <c r="AS321" s="6">
        <v>8000000000</v>
      </c>
      <c r="AT321" s="6">
        <v>355857778060</v>
      </c>
      <c r="AU321" s="6">
        <v>16969726665</v>
      </c>
      <c r="AV321" s="6">
        <v>338888051395</v>
      </c>
      <c r="AW321" s="127">
        <v>138510540027</v>
      </c>
      <c r="AX321" s="127">
        <v>138510540027</v>
      </c>
      <c r="AY321" s="127">
        <v>0</v>
      </c>
      <c r="AZ321" s="127">
        <v>0</v>
      </c>
      <c r="BA321" s="127">
        <v>0</v>
      </c>
      <c r="BB321" s="127">
        <v>0</v>
      </c>
      <c r="BC321" s="127">
        <v>0</v>
      </c>
      <c r="BD321" s="127">
        <v>3250000000</v>
      </c>
      <c r="BE321" s="127">
        <v>0</v>
      </c>
      <c r="BF321" s="127">
        <v>3250000000</v>
      </c>
      <c r="BG321" s="127">
        <v>0</v>
      </c>
      <c r="BH321" s="127">
        <v>0</v>
      </c>
      <c r="BI321" s="127">
        <v>0</v>
      </c>
      <c r="BJ321" s="128">
        <v>-135260540027</v>
      </c>
      <c r="BK321" s="128">
        <v>135260540027</v>
      </c>
      <c r="BL321" s="87">
        <v>0</v>
      </c>
      <c r="BM321" s="47">
        <v>1</v>
      </c>
      <c r="BN321" s="48">
        <v>0</v>
      </c>
      <c r="BO321" s="49"/>
      <c r="BP321" s="39">
        <v>1</v>
      </c>
    </row>
    <row r="322" spans="1:68" ht="15" customHeight="1" x14ac:dyDescent="0.25">
      <c r="A322" s="59" t="s">
        <v>256</v>
      </c>
      <c r="B322" s="3">
        <v>243</v>
      </c>
      <c r="C322" s="4">
        <v>14</v>
      </c>
      <c r="D322" s="8" t="s">
        <v>256</v>
      </c>
      <c r="E322" s="12" t="s">
        <v>906</v>
      </c>
      <c r="F322" s="92">
        <v>45656</v>
      </c>
      <c r="G322" s="6">
        <v>4861511340737</v>
      </c>
      <c r="H322" s="6">
        <v>1207151726937</v>
      </c>
      <c r="I322" s="114">
        <v>727200171372</v>
      </c>
      <c r="J322" s="6">
        <v>311806563592</v>
      </c>
      <c r="K322" s="6">
        <v>30190613000</v>
      </c>
      <c r="L322" s="6">
        <v>137954378973</v>
      </c>
      <c r="M322" s="6">
        <v>3643324613800</v>
      </c>
      <c r="N322" s="6">
        <v>3417540713000</v>
      </c>
      <c r="O322" s="6">
        <v>0</v>
      </c>
      <c r="P322" s="6">
        <v>0</v>
      </c>
      <c r="Q322" s="6">
        <v>460060995000</v>
      </c>
      <c r="R322" s="6">
        <v>15545585000</v>
      </c>
      <c r="S322" s="6">
        <v>253180879000</v>
      </c>
      <c r="T322" s="6">
        <v>1932402330000</v>
      </c>
      <c r="U322" s="6">
        <v>756350924000</v>
      </c>
      <c r="V322" s="6">
        <v>225783900800</v>
      </c>
      <c r="W322" s="6">
        <v>225783900800</v>
      </c>
      <c r="X322" s="6">
        <v>0</v>
      </c>
      <c r="Y322" s="6">
        <v>11035000000</v>
      </c>
      <c r="Z322" s="6">
        <v>11035000000</v>
      </c>
      <c r="AA322" s="6">
        <v>0</v>
      </c>
      <c r="AB322" s="6">
        <v>0</v>
      </c>
      <c r="AC322" s="6">
        <v>5021475137837</v>
      </c>
      <c r="AD322" s="6">
        <v>3595955551995.1001</v>
      </c>
      <c r="AE322" s="5">
        <v>2063018079446.52</v>
      </c>
      <c r="AF322" s="6">
        <v>1178174341948.5801</v>
      </c>
      <c r="AG322" s="6">
        <v>0</v>
      </c>
      <c r="AH322" s="6">
        <v>500000000</v>
      </c>
      <c r="AI322" s="6">
        <v>263440755600</v>
      </c>
      <c r="AJ322" s="6">
        <v>90822375000</v>
      </c>
      <c r="AK322" s="6">
        <v>640447543090.90002</v>
      </c>
      <c r="AL322" s="6">
        <v>27036524239</v>
      </c>
      <c r="AM322" s="6">
        <v>102684111518.89999</v>
      </c>
      <c r="AN322" s="6">
        <v>80316921959</v>
      </c>
      <c r="AO322" s="6">
        <v>425926517374</v>
      </c>
      <c r="AP322" s="6">
        <v>2788530000</v>
      </c>
      <c r="AQ322" s="6">
        <v>1694938000</v>
      </c>
      <c r="AR322" s="6">
        <v>3500000000</v>
      </c>
      <c r="AS322" s="6">
        <v>3500000000</v>
      </c>
      <c r="AT322" s="6">
        <v>781572042751</v>
      </c>
      <c r="AU322" s="6">
        <v>66169402151</v>
      </c>
      <c r="AV322" s="6">
        <v>715402640600</v>
      </c>
      <c r="AW322" s="127">
        <v>169963797100</v>
      </c>
      <c r="AX322" s="127">
        <v>169963797100</v>
      </c>
      <c r="AY322" s="127">
        <v>0</v>
      </c>
      <c r="AZ322" s="127">
        <v>0</v>
      </c>
      <c r="BA322" s="127">
        <v>0</v>
      </c>
      <c r="BB322" s="127">
        <v>0</v>
      </c>
      <c r="BC322" s="127">
        <v>0</v>
      </c>
      <c r="BD322" s="127">
        <v>10000000000</v>
      </c>
      <c r="BE322" s="127">
        <v>0</v>
      </c>
      <c r="BF322" s="127">
        <v>10000000000</v>
      </c>
      <c r="BG322" s="127">
        <v>0</v>
      </c>
      <c r="BH322" s="127">
        <v>0</v>
      </c>
      <c r="BI322" s="127">
        <v>0</v>
      </c>
      <c r="BJ322" s="128">
        <v>-159963797100</v>
      </c>
      <c r="BK322" s="128">
        <v>159963797100</v>
      </c>
      <c r="BL322" s="87">
        <v>0</v>
      </c>
      <c r="BM322" s="47">
        <v>1</v>
      </c>
      <c r="BN322" s="48">
        <v>0</v>
      </c>
      <c r="BO322" s="49"/>
      <c r="BP322" s="39">
        <v>1</v>
      </c>
    </row>
    <row r="323" spans="1:68" ht="15" customHeight="1" x14ac:dyDescent="0.25">
      <c r="A323" s="59" t="s">
        <v>257</v>
      </c>
      <c r="B323" s="3">
        <v>244</v>
      </c>
      <c r="C323" s="4">
        <v>15</v>
      </c>
      <c r="D323" s="8" t="s">
        <v>257</v>
      </c>
      <c r="E323" s="12" t="s">
        <v>918</v>
      </c>
      <c r="F323" s="92">
        <v>45656.775694444441</v>
      </c>
      <c r="G323" s="6">
        <v>2554078999348</v>
      </c>
      <c r="H323" s="6">
        <v>545371888598</v>
      </c>
      <c r="I323" s="114">
        <v>232230092223</v>
      </c>
      <c r="J323" s="6">
        <v>299647174414</v>
      </c>
      <c r="K323" s="6">
        <v>4181030072</v>
      </c>
      <c r="L323" s="6">
        <v>9313591889</v>
      </c>
      <c r="M323" s="6">
        <v>2008707110750</v>
      </c>
      <c r="N323" s="6">
        <v>1897099535000</v>
      </c>
      <c r="O323" s="6">
        <v>0</v>
      </c>
      <c r="P323" s="6">
        <v>0</v>
      </c>
      <c r="Q323" s="6">
        <v>266062441000</v>
      </c>
      <c r="R323" s="6">
        <v>0</v>
      </c>
      <c r="S323" s="6">
        <v>184968133000</v>
      </c>
      <c r="T323" s="6">
        <v>1143957983000</v>
      </c>
      <c r="U323" s="6">
        <v>302110978000</v>
      </c>
      <c r="V323" s="6">
        <v>111607575750</v>
      </c>
      <c r="W323" s="6">
        <v>111607575750</v>
      </c>
      <c r="X323" s="6">
        <v>0</v>
      </c>
      <c r="Y323" s="6">
        <v>0</v>
      </c>
      <c r="Z323" s="6">
        <v>0</v>
      </c>
      <c r="AA323" s="6">
        <v>0</v>
      </c>
      <c r="AB323" s="6">
        <v>0</v>
      </c>
      <c r="AC323" s="6">
        <v>2813443899348</v>
      </c>
      <c r="AD323" s="6">
        <v>2107794639705</v>
      </c>
      <c r="AE323" s="5">
        <v>1346300311707</v>
      </c>
      <c r="AF323" s="6">
        <v>699494300548</v>
      </c>
      <c r="AG323" s="6">
        <v>0</v>
      </c>
      <c r="AH323" s="6">
        <v>0</v>
      </c>
      <c r="AI323" s="6">
        <v>47783677450</v>
      </c>
      <c r="AJ323" s="6">
        <v>14216350000</v>
      </c>
      <c r="AK323" s="6">
        <v>260106194086</v>
      </c>
      <c r="AL323" s="6">
        <v>0</v>
      </c>
      <c r="AM323" s="6">
        <v>63523488697</v>
      </c>
      <c r="AN323" s="6">
        <v>71568281670</v>
      </c>
      <c r="AO323" s="6">
        <v>117787501578</v>
      </c>
      <c r="AP323" s="6">
        <v>6651922141</v>
      </c>
      <c r="AQ323" s="6">
        <v>575000000</v>
      </c>
      <c r="AR323" s="6">
        <v>19396877949</v>
      </c>
      <c r="AS323" s="6">
        <v>19396877949</v>
      </c>
      <c r="AT323" s="6">
        <v>426146187608</v>
      </c>
      <c r="AU323" s="6">
        <v>25965981800</v>
      </c>
      <c r="AV323" s="6">
        <v>400180205808</v>
      </c>
      <c r="AW323" s="127">
        <v>260000000000</v>
      </c>
      <c r="AX323" s="127">
        <v>260000000000</v>
      </c>
      <c r="AY323" s="127">
        <v>0</v>
      </c>
      <c r="AZ323" s="127">
        <v>0</v>
      </c>
      <c r="BA323" s="127">
        <v>0</v>
      </c>
      <c r="BB323" s="127">
        <v>0</v>
      </c>
      <c r="BC323" s="127">
        <v>0</v>
      </c>
      <c r="BD323" s="127">
        <v>635100000</v>
      </c>
      <c r="BE323" s="127">
        <v>0</v>
      </c>
      <c r="BF323" s="127">
        <v>635100000</v>
      </c>
      <c r="BG323" s="127">
        <v>0</v>
      </c>
      <c r="BH323" s="127">
        <v>0</v>
      </c>
      <c r="BI323" s="127">
        <v>0</v>
      </c>
      <c r="BJ323" s="128">
        <v>-259364900000</v>
      </c>
      <c r="BK323" s="128">
        <v>259364900000</v>
      </c>
      <c r="BL323" s="87">
        <v>0</v>
      </c>
      <c r="BM323" s="47">
        <v>1</v>
      </c>
      <c r="BN323" s="48">
        <v>0</v>
      </c>
      <c r="BO323" s="49"/>
      <c r="BP323" s="39">
        <v>1</v>
      </c>
    </row>
    <row r="324" spans="1:68" ht="15" customHeight="1" x14ac:dyDescent="0.25">
      <c r="A324" s="59" t="s">
        <v>258</v>
      </c>
      <c r="B324" s="3">
        <v>245</v>
      </c>
      <c r="C324" s="4">
        <v>16</v>
      </c>
      <c r="D324" s="8" t="s">
        <v>258</v>
      </c>
      <c r="E324" s="12" t="s">
        <v>889</v>
      </c>
      <c r="F324" s="92">
        <v>45657</v>
      </c>
      <c r="G324" s="6">
        <v>2541574995921</v>
      </c>
      <c r="H324" s="6">
        <v>375950799642</v>
      </c>
      <c r="I324" s="114">
        <v>156383849617</v>
      </c>
      <c r="J324" s="6">
        <v>202422885098</v>
      </c>
      <c r="K324" s="6">
        <v>12747936927</v>
      </c>
      <c r="L324" s="6">
        <v>4396128000</v>
      </c>
      <c r="M324" s="6">
        <v>2165624196279</v>
      </c>
      <c r="N324" s="6">
        <v>2056537196379</v>
      </c>
      <c r="O324" s="6">
        <v>0</v>
      </c>
      <c r="P324" s="6">
        <v>0</v>
      </c>
      <c r="Q324" s="6">
        <v>224701925000</v>
      </c>
      <c r="R324" s="6">
        <v>15510935000</v>
      </c>
      <c r="S324" s="6">
        <v>259943401379</v>
      </c>
      <c r="T324" s="6">
        <v>1086335614000</v>
      </c>
      <c r="U324" s="6">
        <v>470045321000</v>
      </c>
      <c r="V324" s="6">
        <v>109086999900</v>
      </c>
      <c r="W324" s="6">
        <v>109086999900</v>
      </c>
      <c r="X324" s="6">
        <v>0</v>
      </c>
      <c r="Y324" s="6">
        <v>0</v>
      </c>
      <c r="Z324" s="6">
        <v>0</v>
      </c>
      <c r="AA324" s="6">
        <v>0</v>
      </c>
      <c r="AB324" s="6">
        <v>0</v>
      </c>
      <c r="AC324" s="6">
        <v>2551574995921</v>
      </c>
      <c r="AD324" s="6">
        <v>1764159332014</v>
      </c>
      <c r="AE324" s="5">
        <v>1090455589135</v>
      </c>
      <c r="AF324" s="6">
        <v>616723207879</v>
      </c>
      <c r="AG324" s="6">
        <v>0</v>
      </c>
      <c r="AH324" s="6">
        <v>0</v>
      </c>
      <c r="AI324" s="6">
        <v>48261895000</v>
      </c>
      <c r="AJ324" s="6">
        <v>8718640000</v>
      </c>
      <c r="AK324" s="6">
        <v>371156048907</v>
      </c>
      <c r="AL324" s="6">
        <v>6602000000</v>
      </c>
      <c r="AM324" s="6">
        <v>46156774568</v>
      </c>
      <c r="AN324" s="6">
        <v>40458142200</v>
      </c>
      <c r="AO324" s="6">
        <v>269746144490</v>
      </c>
      <c r="AP324" s="6">
        <v>7847987649</v>
      </c>
      <c r="AQ324" s="6">
        <v>345000000</v>
      </c>
      <c r="AR324" s="6">
        <v>5000000000</v>
      </c>
      <c r="AS324" s="6">
        <v>5000000000</v>
      </c>
      <c r="AT324" s="6">
        <v>411259615000</v>
      </c>
      <c r="AU324" s="6">
        <v>16773690000</v>
      </c>
      <c r="AV324" s="6">
        <v>394485925000</v>
      </c>
      <c r="AW324" s="127">
        <v>10000000000</v>
      </c>
      <c r="AX324" s="127">
        <v>10000000000</v>
      </c>
      <c r="AY324" s="127">
        <v>0</v>
      </c>
      <c r="AZ324" s="127">
        <v>0</v>
      </c>
      <c r="BA324" s="127">
        <v>0</v>
      </c>
      <c r="BB324" s="127">
        <v>0</v>
      </c>
      <c r="BC324" s="127">
        <v>0</v>
      </c>
      <c r="BD324" s="127">
        <v>0</v>
      </c>
      <c r="BE324" s="127">
        <v>0</v>
      </c>
      <c r="BF324" s="127">
        <v>0</v>
      </c>
      <c r="BG324" s="127">
        <v>0</v>
      </c>
      <c r="BH324" s="127">
        <v>0</v>
      </c>
      <c r="BI324" s="127">
        <v>0</v>
      </c>
      <c r="BJ324" s="128">
        <v>-10000000000</v>
      </c>
      <c r="BK324" s="128">
        <v>10000000000</v>
      </c>
      <c r="BL324" s="87">
        <v>0</v>
      </c>
      <c r="BM324" s="47">
        <v>1</v>
      </c>
      <c r="BN324" s="48">
        <v>0</v>
      </c>
      <c r="BO324" s="49"/>
      <c r="BP324" s="39">
        <v>1</v>
      </c>
    </row>
    <row r="325" spans="1:68" ht="15" customHeight="1" x14ac:dyDescent="0.25">
      <c r="A325" s="59" t="s">
        <v>259</v>
      </c>
      <c r="B325" s="3">
        <v>246</v>
      </c>
      <c r="C325" s="4">
        <v>17</v>
      </c>
      <c r="D325" s="8" t="s">
        <v>259</v>
      </c>
      <c r="E325" s="12" t="s">
        <v>904</v>
      </c>
      <c r="F325" s="92">
        <v>45649.777777777781</v>
      </c>
      <c r="G325" s="6">
        <v>1742147986318</v>
      </c>
      <c r="H325" s="6">
        <v>248739733318</v>
      </c>
      <c r="I325" s="114">
        <v>78851514318</v>
      </c>
      <c r="J325" s="6">
        <v>58194735650</v>
      </c>
      <c r="K325" s="6">
        <v>3000000000</v>
      </c>
      <c r="L325" s="6">
        <v>108693483350</v>
      </c>
      <c r="M325" s="6">
        <v>1493408253000</v>
      </c>
      <c r="N325" s="6">
        <v>1414381247000</v>
      </c>
      <c r="O325" s="6">
        <v>0</v>
      </c>
      <c r="P325" s="6">
        <v>0</v>
      </c>
      <c r="Q325" s="6">
        <v>164996136000</v>
      </c>
      <c r="R325" s="6">
        <v>14701780000</v>
      </c>
      <c r="S325" s="6">
        <v>86829500000</v>
      </c>
      <c r="T325" s="6">
        <v>825211109000</v>
      </c>
      <c r="U325" s="6">
        <v>322642722000</v>
      </c>
      <c r="V325" s="6">
        <v>79027006000</v>
      </c>
      <c r="W325" s="6">
        <v>79027006000</v>
      </c>
      <c r="X325" s="6">
        <v>0</v>
      </c>
      <c r="Y325" s="6">
        <v>0</v>
      </c>
      <c r="Z325" s="6">
        <v>0</v>
      </c>
      <c r="AA325" s="6">
        <v>0</v>
      </c>
      <c r="AB325" s="6">
        <v>0</v>
      </c>
      <c r="AC325" s="6">
        <v>1755439944012</v>
      </c>
      <c r="AD325" s="6">
        <v>1315610212699</v>
      </c>
      <c r="AE325" s="5">
        <v>786051295547</v>
      </c>
      <c r="AF325" s="6">
        <v>499256249797</v>
      </c>
      <c r="AG325" s="6">
        <v>0</v>
      </c>
      <c r="AH325" s="6">
        <v>0</v>
      </c>
      <c r="AI325" s="6">
        <v>29622267355</v>
      </c>
      <c r="AJ325" s="6">
        <v>680400000</v>
      </c>
      <c r="AK325" s="6">
        <v>154618812320.99988</v>
      </c>
      <c r="AL325" s="6">
        <v>3812060000</v>
      </c>
      <c r="AM325" s="6">
        <v>25745497254.699997</v>
      </c>
      <c r="AN325" s="6">
        <v>32706913128.360001</v>
      </c>
      <c r="AO325" s="6">
        <v>89578323320.939896</v>
      </c>
      <c r="AP325" s="6">
        <v>2645518617</v>
      </c>
      <c r="AQ325" s="6">
        <v>130500000</v>
      </c>
      <c r="AR325" s="6">
        <v>6000000000</v>
      </c>
      <c r="AS325" s="6">
        <v>6000000000</v>
      </c>
      <c r="AT325" s="6">
        <v>279210918992</v>
      </c>
      <c r="AU325" s="6">
        <v>10178520692</v>
      </c>
      <c r="AV325" s="6">
        <v>269032398300</v>
      </c>
      <c r="AW325" s="127">
        <v>13291957694</v>
      </c>
      <c r="AX325" s="127">
        <v>13291957694</v>
      </c>
      <c r="AY325" s="127">
        <v>0</v>
      </c>
      <c r="AZ325" s="127">
        <v>0</v>
      </c>
      <c r="BA325" s="127">
        <v>0</v>
      </c>
      <c r="BB325" s="127">
        <v>0</v>
      </c>
      <c r="BC325" s="127">
        <v>0</v>
      </c>
      <c r="BD325" s="127">
        <v>0</v>
      </c>
      <c r="BE325" s="127">
        <v>0</v>
      </c>
      <c r="BF325" s="127">
        <v>0</v>
      </c>
      <c r="BG325" s="127">
        <v>0</v>
      </c>
      <c r="BH325" s="127">
        <v>0</v>
      </c>
      <c r="BI325" s="127">
        <v>0</v>
      </c>
      <c r="BJ325" s="128">
        <v>-13291957694</v>
      </c>
      <c r="BK325" s="128">
        <v>13291957694</v>
      </c>
      <c r="BL325" s="87">
        <v>0</v>
      </c>
      <c r="BM325" s="47">
        <v>1</v>
      </c>
      <c r="BN325" s="48">
        <v>0</v>
      </c>
      <c r="BO325" s="49"/>
      <c r="BP325" s="39">
        <v>1</v>
      </c>
    </row>
    <row r="326" spans="1:68" ht="15" customHeight="1" x14ac:dyDescent="0.25">
      <c r="A326" s="59" t="s">
        <v>260</v>
      </c>
      <c r="B326" s="3">
        <v>247</v>
      </c>
      <c r="C326" s="4">
        <v>18</v>
      </c>
      <c r="D326" s="8" t="s">
        <v>260</v>
      </c>
      <c r="E326" s="12" t="s">
        <v>906</v>
      </c>
      <c r="F326" s="92">
        <v>45657</v>
      </c>
      <c r="G326" s="6">
        <v>2103094954436</v>
      </c>
      <c r="H326" s="6">
        <v>350367329715</v>
      </c>
      <c r="I326" s="114">
        <v>99414000000</v>
      </c>
      <c r="J326" s="6">
        <v>29831343713</v>
      </c>
      <c r="K326" s="6">
        <v>0</v>
      </c>
      <c r="L326" s="6">
        <v>221121986002</v>
      </c>
      <c r="M326" s="6">
        <v>1752727624721</v>
      </c>
      <c r="N326" s="6">
        <v>1651517245000</v>
      </c>
      <c r="O326" s="6">
        <v>0</v>
      </c>
      <c r="P326" s="6">
        <v>0</v>
      </c>
      <c r="Q326" s="6">
        <v>191972621000</v>
      </c>
      <c r="R326" s="6">
        <v>23417922000</v>
      </c>
      <c r="S326" s="6">
        <v>168407591000</v>
      </c>
      <c r="T326" s="6">
        <v>915724285000</v>
      </c>
      <c r="U326" s="6">
        <v>351994826000</v>
      </c>
      <c r="V326" s="6">
        <v>101210379721</v>
      </c>
      <c r="W326" s="6">
        <v>91022836000</v>
      </c>
      <c r="X326" s="6">
        <v>10187543721</v>
      </c>
      <c r="Y326" s="6">
        <v>0</v>
      </c>
      <c r="Z326" s="6">
        <v>0</v>
      </c>
      <c r="AA326" s="6">
        <v>0</v>
      </c>
      <c r="AB326" s="6">
        <v>0</v>
      </c>
      <c r="AC326" s="6">
        <v>2243439962640</v>
      </c>
      <c r="AD326" s="6">
        <v>1763155751360</v>
      </c>
      <c r="AE326" s="5">
        <v>903085128466</v>
      </c>
      <c r="AF326" s="6">
        <v>733978638798.99988</v>
      </c>
      <c r="AG326" s="6">
        <v>0</v>
      </c>
      <c r="AH326" s="6">
        <v>0</v>
      </c>
      <c r="AI326" s="6">
        <v>118540175895</v>
      </c>
      <c r="AJ326" s="6">
        <v>7551808200</v>
      </c>
      <c r="AK326" s="6">
        <v>160321082156</v>
      </c>
      <c r="AL326" s="6">
        <v>0</v>
      </c>
      <c r="AM326" s="6">
        <v>57845736473</v>
      </c>
      <c r="AN326" s="6">
        <v>44882189566</v>
      </c>
      <c r="AO326" s="6">
        <v>48515844445</v>
      </c>
      <c r="AP326" s="6">
        <v>8822311672</v>
      </c>
      <c r="AQ326" s="6">
        <v>255000000</v>
      </c>
      <c r="AR326" s="6">
        <v>13300000000</v>
      </c>
      <c r="AS326" s="6">
        <v>13300000000</v>
      </c>
      <c r="AT326" s="6">
        <v>306663129124</v>
      </c>
      <c r="AU326" s="6">
        <v>10873578524</v>
      </c>
      <c r="AV326" s="6">
        <v>295789550600</v>
      </c>
      <c r="AW326" s="127">
        <v>159844503170</v>
      </c>
      <c r="AX326" s="127">
        <v>159844503170</v>
      </c>
      <c r="AY326" s="127">
        <v>0</v>
      </c>
      <c r="AZ326" s="127">
        <v>0</v>
      </c>
      <c r="BA326" s="127">
        <v>0</v>
      </c>
      <c r="BB326" s="127">
        <v>0</v>
      </c>
      <c r="BC326" s="127">
        <v>0</v>
      </c>
      <c r="BD326" s="127">
        <v>19499494966</v>
      </c>
      <c r="BE326" s="127">
        <v>0</v>
      </c>
      <c r="BF326" s="127">
        <v>0</v>
      </c>
      <c r="BG326" s="127">
        <v>19499494966</v>
      </c>
      <c r="BH326" s="127">
        <v>0</v>
      </c>
      <c r="BI326" s="127">
        <v>0</v>
      </c>
      <c r="BJ326" s="128">
        <v>-140345008204</v>
      </c>
      <c r="BK326" s="128">
        <v>140345008204</v>
      </c>
      <c r="BL326" s="87">
        <v>0</v>
      </c>
      <c r="BM326" s="47">
        <v>1</v>
      </c>
      <c r="BN326" s="48">
        <v>0</v>
      </c>
      <c r="BO326" s="49"/>
      <c r="BP326" s="39">
        <v>1</v>
      </c>
    </row>
    <row r="327" spans="1:68" ht="15" customHeight="1" x14ac:dyDescent="0.25">
      <c r="A327" s="59" t="s">
        <v>261</v>
      </c>
      <c r="B327" s="3">
        <v>248</v>
      </c>
      <c r="C327" s="4">
        <v>19</v>
      </c>
      <c r="D327" s="8" t="s">
        <v>261</v>
      </c>
      <c r="E327" s="12" t="s">
        <v>889</v>
      </c>
      <c r="F327" s="92">
        <v>45657</v>
      </c>
      <c r="G327" s="6">
        <v>3976990626695</v>
      </c>
      <c r="H327" s="6">
        <v>1075982805145</v>
      </c>
      <c r="I327" s="114">
        <v>630044228203</v>
      </c>
      <c r="J327" s="6">
        <v>336254392311</v>
      </c>
      <c r="K327" s="6">
        <v>4750000000</v>
      </c>
      <c r="L327" s="6">
        <v>104934184631</v>
      </c>
      <c r="M327" s="6">
        <v>2901007821550</v>
      </c>
      <c r="N327" s="6">
        <v>2741964792000</v>
      </c>
      <c r="O327" s="6">
        <v>0</v>
      </c>
      <c r="P327" s="6">
        <v>0</v>
      </c>
      <c r="Q327" s="6">
        <v>352583801000</v>
      </c>
      <c r="R327" s="6">
        <v>0</v>
      </c>
      <c r="S327" s="6">
        <v>546654838000</v>
      </c>
      <c r="T327" s="6">
        <v>1311189980000</v>
      </c>
      <c r="U327" s="6">
        <v>531536173000</v>
      </c>
      <c r="V327" s="6">
        <v>159043029550</v>
      </c>
      <c r="W327" s="6">
        <v>134723824850</v>
      </c>
      <c r="X327" s="6">
        <v>24319204700</v>
      </c>
      <c r="Y327" s="6">
        <v>0</v>
      </c>
      <c r="Z327" s="6">
        <v>0</v>
      </c>
      <c r="AA327" s="6">
        <v>0</v>
      </c>
      <c r="AB327" s="6">
        <v>0</v>
      </c>
      <c r="AC327" s="6">
        <v>4346062666981</v>
      </c>
      <c r="AD327" s="6">
        <v>3272747352671.0498</v>
      </c>
      <c r="AE327" s="5">
        <v>1822952221477.6299</v>
      </c>
      <c r="AF327" s="6">
        <v>1309039242716.4202</v>
      </c>
      <c r="AG327" s="6">
        <v>0</v>
      </c>
      <c r="AH327" s="6">
        <v>0</v>
      </c>
      <c r="AI327" s="6">
        <v>138665288477</v>
      </c>
      <c r="AJ327" s="6">
        <v>2090600000</v>
      </c>
      <c r="AK327" s="6">
        <v>385656047224.95001</v>
      </c>
      <c r="AL327" s="6">
        <v>0</v>
      </c>
      <c r="AM327" s="6">
        <v>208527449727.81</v>
      </c>
      <c r="AN327" s="6">
        <v>67424024134.650002</v>
      </c>
      <c r="AO327" s="6">
        <v>107828254312.49001</v>
      </c>
      <c r="AP327" s="6">
        <v>1695319050</v>
      </c>
      <c r="AQ327" s="6">
        <v>181000000</v>
      </c>
      <c r="AR327" s="6">
        <v>40000000000</v>
      </c>
      <c r="AS327" s="6">
        <v>40000000000</v>
      </c>
      <c r="AT327" s="6">
        <v>647659267085</v>
      </c>
      <c r="AU327" s="6">
        <v>54674419405</v>
      </c>
      <c r="AV327" s="6">
        <v>592984847680</v>
      </c>
      <c r="AW327" s="127">
        <v>370772040286</v>
      </c>
      <c r="AX327" s="127">
        <v>370772040286</v>
      </c>
      <c r="AY327" s="127">
        <v>0</v>
      </c>
      <c r="AZ327" s="127">
        <v>0</v>
      </c>
      <c r="BA327" s="127">
        <v>0</v>
      </c>
      <c r="BB327" s="127">
        <v>0</v>
      </c>
      <c r="BC327" s="127">
        <v>0</v>
      </c>
      <c r="BD327" s="127">
        <v>1700000000</v>
      </c>
      <c r="BE327" s="127">
        <v>0</v>
      </c>
      <c r="BF327" s="127">
        <v>1700000000</v>
      </c>
      <c r="BG327" s="127">
        <v>0</v>
      </c>
      <c r="BH327" s="127">
        <v>0</v>
      </c>
      <c r="BI327" s="127">
        <v>0</v>
      </c>
      <c r="BJ327" s="128">
        <v>-369072040286</v>
      </c>
      <c r="BK327" s="128">
        <v>369072040286</v>
      </c>
      <c r="BL327" s="87">
        <v>0</v>
      </c>
      <c r="BM327" s="47">
        <v>1</v>
      </c>
      <c r="BN327" s="48">
        <v>0</v>
      </c>
      <c r="BO327" s="49"/>
      <c r="BP327" s="39">
        <v>1</v>
      </c>
    </row>
    <row r="328" spans="1:68" ht="15" customHeight="1" x14ac:dyDescent="0.25">
      <c r="A328" s="59" t="s">
        <v>262</v>
      </c>
      <c r="B328" s="3">
        <v>249</v>
      </c>
      <c r="C328" s="4">
        <v>20</v>
      </c>
      <c r="D328" s="8" t="s">
        <v>262</v>
      </c>
      <c r="E328" s="12" t="s">
        <v>916</v>
      </c>
      <c r="F328" s="92">
        <v>45646</v>
      </c>
      <c r="G328" s="6">
        <v>2437789518782</v>
      </c>
      <c r="H328" s="6">
        <v>461658942875</v>
      </c>
      <c r="I328" s="114">
        <v>208718810703</v>
      </c>
      <c r="J328" s="6">
        <v>248561832172</v>
      </c>
      <c r="K328" s="6">
        <v>1678300000</v>
      </c>
      <c r="L328" s="6">
        <v>2700000000</v>
      </c>
      <c r="M328" s="6">
        <v>1976130575907</v>
      </c>
      <c r="N328" s="6">
        <v>1856040190000</v>
      </c>
      <c r="O328" s="6">
        <v>0</v>
      </c>
      <c r="P328" s="6">
        <v>0</v>
      </c>
      <c r="Q328" s="6">
        <v>261694686000</v>
      </c>
      <c r="R328" s="6">
        <v>15070888000</v>
      </c>
      <c r="S328" s="6">
        <v>99299193000</v>
      </c>
      <c r="T328" s="6">
        <v>1111705565000</v>
      </c>
      <c r="U328" s="6">
        <v>368269858000</v>
      </c>
      <c r="V328" s="6">
        <v>120090385907</v>
      </c>
      <c r="W328" s="6">
        <v>115099470407</v>
      </c>
      <c r="X328" s="6">
        <v>4990915500</v>
      </c>
      <c r="Y328" s="6">
        <v>0</v>
      </c>
      <c r="Z328" s="6">
        <v>0</v>
      </c>
      <c r="AA328" s="6">
        <v>0</v>
      </c>
      <c r="AB328" s="6">
        <v>0</v>
      </c>
      <c r="AC328" s="6">
        <v>2384774495382</v>
      </c>
      <c r="AD328" s="6">
        <v>1764083879462</v>
      </c>
      <c r="AE328" s="5">
        <v>1128525111039.3501</v>
      </c>
      <c r="AF328" s="6">
        <v>569654444578.6499</v>
      </c>
      <c r="AG328" s="6">
        <v>6291859944</v>
      </c>
      <c r="AH328" s="6">
        <v>37220000</v>
      </c>
      <c r="AI328" s="6">
        <v>52507983900</v>
      </c>
      <c r="AJ328" s="6">
        <v>7067260000</v>
      </c>
      <c r="AK328" s="6">
        <v>200905515115</v>
      </c>
      <c r="AL328" s="6">
        <v>0</v>
      </c>
      <c r="AM328" s="6">
        <v>57687585952</v>
      </c>
      <c r="AN328" s="6">
        <v>46426944538</v>
      </c>
      <c r="AO328" s="6">
        <v>92618842675</v>
      </c>
      <c r="AP328" s="6">
        <v>3942641950</v>
      </c>
      <c r="AQ328" s="6">
        <v>229500000</v>
      </c>
      <c r="AR328" s="6">
        <v>7504402799</v>
      </c>
      <c r="AS328" s="6">
        <v>7504402799</v>
      </c>
      <c r="AT328" s="6">
        <v>412280698006</v>
      </c>
      <c r="AU328" s="6">
        <v>19951443056</v>
      </c>
      <c r="AV328" s="6">
        <v>392329254950</v>
      </c>
      <c r="AW328" s="127">
        <v>300000000</v>
      </c>
      <c r="AX328" s="127">
        <v>0</v>
      </c>
      <c r="AY328" s="127">
        <v>0</v>
      </c>
      <c r="AZ328" s="127">
        <v>0</v>
      </c>
      <c r="BA328" s="127">
        <v>0</v>
      </c>
      <c r="BB328" s="127">
        <v>300000000</v>
      </c>
      <c r="BC328" s="127">
        <v>0</v>
      </c>
      <c r="BD328" s="127">
        <v>53315023400</v>
      </c>
      <c r="BE328" s="127">
        <v>0</v>
      </c>
      <c r="BF328" s="127">
        <v>0</v>
      </c>
      <c r="BG328" s="127">
        <v>53315023400</v>
      </c>
      <c r="BH328" s="127">
        <v>0</v>
      </c>
      <c r="BI328" s="127">
        <v>0</v>
      </c>
      <c r="BJ328" s="128">
        <v>53015023400</v>
      </c>
      <c r="BK328" s="128">
        <v>-53015023400</v>
      </c>
      <c r="BL328" s="87">
        <v>0</v>
      </c>
      <c r="BM328" s="47">
        <v>1</v>
      </c>
      <c r="BN328" s="48">
        <v>0</v>
      </c>
      <c r="BO328" s="49"/>
      <c r="BP328" s="39">
        <v>1</v>
      </c>
    </row>
    <row r="329" spans="1:68" ht="15" customHeight="1" x14ac:dyDescent="0.25">
      <c r="A329" s="59" t="s">
        <v>263</v>
      </c>
      <c r="B329" s="3">
        <v>250</v>
      </c>
      <c r="C329" s="4">
        <v>21</v>
      </c>
      <c r="D329" s="8" t="s">
        <v>263</v>
      </c>
      <c r="E329" s="12" t="s">
        <v>889</v>
      </c>
      <c r="F329" s="92">
        <v>45649</v>
      </c>
      <c r="G329" s="6">
        <v>2465790060479</v>
      </c>
      <c r="H329" s="6">
        <v>404076738378</v>
      </c>
      <c r="I329" s="114">
        <v>148534898997</v>
      </c>
      <c r="J329" s="6">
        <v>240857962156</v>
      </c>
      <c r="K329" s="6">
        <v>6616387067</v>
      </c>
      <c r="L329" s="6">
        <v>8067490158</v>
      </c>
      <c r="M329" s="6">
        <v>2061713322101</v>
      </c>
      <c r="N329" s="6">
        <v>1967105965000</v>
      </c>
      <c r="O329" s="6">
        <v>0</v>
      </c>
      <c r="P329" s="6">
        <v>0</v>
      </c>
      <c r="Q329" s="6">
        <v>327771213000</v>
      </c>
      <c r="R329" s="6">
        <v>7167295000</v>
      </c>
      <c r="S329" s="6">
        <v>163528314000</v>
      </c>
      <c r="T329" s="6">
        <v>1058617650000</v>
      </c>
      <c r="U329" s="6">
        <v>410021493000</v>
      </c>
      <c r="V329" s="6">
        <v>94607357101</v>
      </c>
      <c r="W329" s="6">
        <v>85439284925</v>
      </c>
      <c r="X329" s="6">
        <v>9168072176</v>
      </c>
      <c r="Y329" s="6">
        <v>0</v>
      </c>
      <c r="Z329" s="6">
        <v>0</v>
      </c>
      <c r="AA329" s="6">
        <v>0</v>
      </c>
      <c r="AB329" s="6">
        <v>0</v>
      </c>
      <c r="AC329" s="6">
        <v>2590790060479</v>
      </c>
      <c r="AD329" s="6">
        <v>1855652542341</v>
      </c>
      <c r="AE329" s="5">
        <v>1124350519335.8301</v>
      </c>
      <c r="AF329" s="6">
        <v>634985397505.16992</v>
      </c>
      <c r="AG329" s="6">
        <v>0</v>
      </c>
      <c r="AH329" s="6">
        <v>891357000</v>
      </c>
      <c r="AI329" s="6">
        <v>86407268900</v>
      </c>
      <c r="AJ329" s="6">
        <v>9017999600</v>
      </c>
      <c r="AK329" s="6">
        <v>217234107683</v>
      </c>
      <c r="AL329" s="6">
        <v>0</v>
      </c>
      <c r="AM329" s="6">
        <v>81377650975</v>
      </c>
      <c r="AN329" s="6">
        <v>66010959985</v>
      </c>
      <c r="AO329" s="6">
        <v>65121563045</v>
      </c>
      <c r="AP329" s="6">
        <v>2463933678</v>
      </c>
      <c r="AQ329" s="6">
        <v>2260000000</v>
      </c>
      <c r="AR329" s="6">
        <v>10000000000</v>
      </c>
      <c r="AS329" s="6">
        <v>10000000000</v>
      </c>
      <c r="AT329" s="6">
        <v>507903410455</v>
      </c>
      <c r="AU329" s="6">
        <v>18425655000</v>
      </c>
      <c r="AV329" s="6">
        <v>489477755455</v>
      </c>
      <c r="AW329" s="127">
        <v>125000000000</v>
      </c>
      <c r="AX329" s="127">
        <v>125000000000</v>
      </c>
      <c r="AY329" s="127">
        <v>0</v>
      </c>
      <c r="AZ329" s="127">
        <v>0</v>
      </c>
      <c r="BA329" s="127">
        <v>0</v>
      </c>
      <c r="BB329" s="127">
        <v>0</v>
      </c>
      <c r="BC329" s="127">
        <v>0</v>
      </c>
      <c r="BD329" s="127">
        <v>0</v>
      </c>
      <c r="BE329" s="127">
        <v>0</v>
      </c>
      <c r="BF329" s="127">
        <v>0</v>
      </c>
      <c r="BG329" s="127">
        <v>0</v>
      </c>
      <c r="BH329" s="127">
        <v>0</v>
      </c>
      <c r="BI329" s="127">
        <v>0</v>
      </c>
      <c r="BJ329" s="128">
        <v>-125000000000</v>
      </c>
      <c r="BK329" s="128">
        <v>125000000000</v>
      </c>
      <c r="BL329" s="87">
        <v>0</v>
      </c>
      <c r="BM329" s="47">
        <v>1</v>
      </c>
      <c r="BN329" s="48">
        <v>0</v>
      </c>
      <c r="BO329" s="49"/>
      <c r="BP329" s="39">
        <v>1</v>
      </c>
    </row>
    <row r="330" spans="1:68" ht="15" customHeight="1" x14ac:dyDescent="0.25">
      <c r="A330" s="59" t="s">
        <v>264</v>
      </c>
      <c r="B330" s="3">
        <v>251</v>
      </c>
      <c r="C330" s="4">
        <v>22</v>
      </c>
      <c r="D330" s="8" t="s">
        <v>264</v>
      </c>
      <c r="E330" s="12" t="s">
        <v>892</v>
      </c>
      <c r="F330" s="92">
        <v>45656.666666666664</v>
      </c>
      <c r="G330" s="6">
        <v>2085972918208</v>
      </c>
      <c r="H330" s="6">
        <v>420252389558</v>
      </c>
      <c r="I330" s="114">
        <v>66421907233</v>
      </c>
      <c r="J330" s="6">
        <v>340299519433</v>
      </c>
      <c r="K330" s="6">
        <v>8810000000</v>
      </c>
      <c r="L330" s="6">
        <v>4720962892</v>
      </c>
      <c r="M330" s="6">
        <v>1665720528650</v>
      </c>
      <c r="N330" s="6">
        <v>1576442718000</v>
      </c>
      <c r="O330" s="6">
        <v>0</v>
      </c>
      <c r="P330" s="6">
        <v>0</v>
      </c>
      <c r="Q330" s="6">
        <v>214069079000</v>
      </c>
      <c r="R330" s="6">
        <v>7848369000</v>
      </c>
      <c r="S330" s="6">
        <v>94938172000</v>
      </c>
      <c r="T330" s="6">
        <v>862725238000</v>
      </c>
      <c r="U330" s="6">
        <v>396861860000</v>
      </c>
      <c r="V330" s="6">
        <v>89277810650</v>
      </c>
      <c r="W330" s="6">
        <v>89277810650</v>
      </c>
      <c r="X330" s="6">
        <v>0</v>
      </c>
      <c r="Y330" s="6">
        <v>0</v>
      </c>
      <c r="Z330" s="6">
        <v>0</v>
      </c>
      <c r="AA330" s="6">
        <v>0</v>
      </c>
      <c r="AB330" s="6">
        <v>0</v>
      </c>
      <c r="AC330" s="6">
        <v>2127188024722</v>
      </c>
      <c r="AD330" s="6">
        <v>1606047156210.45</v>
      </c>
      <c r="AE330" s="5">
        <v>857107939045.21997</v>
      </c>
      <c r="AF330" s="6">
        <v>619367899977.22998</v>
      </c>
      <c r="AG330" s="6">
        <v>4203784296</v>
      </c>
      <c r="AH330" s="6">
        <v>0</v>
      </c>
      <c r="AI330" s="6">
        <v>124566282892</v>
      </c>
      <c r="AJ330" s="6">
        <v>801250000</v>
      </c>
      <c r="AK330" s="6">
        <v>202669420961.54993</v>
      </c>
      <c r="AL330" s="6">
        <v>400000000</v>
      </c>
      <c r="AM330" s="6">
        <v>52243932219</v>
      </c>
      <c r="AN330" s="6">
        <v>55304449503.290001</v>
      </c>
      <c r="AO330" s="6">
        <v>94078674239.259903</v>
      </c>
      <c r="AP330" s="6">
        <v>462365000</v>
      </c>
      <c r="AQ330" s="6">
        <v>180000000</v>
      </c>
      <c r="AR330" s="6">
        <v>5000000000</v>
      </c>
      <c r="AS330" s="6">
        <v>5000000000</v>
      </c>
      <c r="AT330" s="6">
        <v>313471447550</v>
      </c>
      <c r="AU330" s="6">
        <v>7406653550</v>
      </c>
      <c r="AV330" s="6">
        <v>306064794000</v>
      </c>
      <c r="AW330" s="127">
        <v>91154768014</v>
      </c>
      <c r="AX330" s="127">
        <v>90654768014</v>
      </c>
      <c r="AY330" s="127">
        <v>0</v>
      </c>
      <c r="AZ330" s="127">
        <v>0</v>
      </c>
      <c r="BA330" s="127">
        <v>0</v>
      </c>
      <c r="BB330" s="127">
        <v>500000000</v>
      </c>
      <c r="BC330" s="127">
        <v>0</v>
      </c>
      <c r="BD330" s="127">
        <v>0</v>
      </c>
      <c r="BE330" s="127">
        <v>0</v>
      </c>
      <c r="BF330" s="127">
        <v>0</v>
      </c>
      <c r="BG330" s="127">
        <v>0</v>
      </c>
      <c r="BH330" s="127">
        <v>0</v>
      </c>
      <c r="BI330" s="127">
        <v>0</v>
      </c>
      <c r="BJ330" s="128">
        <v>-41215106514</v>
      </c>
      <c r="BK330" s="128">
        <v>91154768014</v>
      </c>
      <c r="BL330" s="87">
        <v>49939661500</v>
      </c>
      <c r="BM330" s="47">
        <v>1</v>
      </c>
      <c r="BN330" s="48">
        <v>0</v>
      </c>
      <c r="BO330" s="49"/>
      <c r="BP330" s="39">
        <v>1</v>
      </c>
    </row>
    <row r="331" spans="1:68" ht="15" customHeight="1" x14ac:dyDescent="0.25">
      <c r="A331" s="59" t="s">
        <v>265</v>
      </c>
      <c r="B331" s="3">
        <v>252</v>
      </c>
      <c r="C331" s="4">
        <v>23</v>
      </c>
      <c r="D331" s="8" t="s">
        <v>265</v>
      </c>
      <c r="E331" s="12" t="s">
        <v>917</v>
      </c>
      <c r="F331" s="92">
        <v>45656.685416666667</v>
      </c>
      <c r="G331" s="6">
        <v>5428354730802</v>
      </c>
      <c r="H331" s="6">
        <v>2673813507802</v>
      </c>
      <c r="I331" s="114">
        <v>1696451167743</v>
      </c>
      <c r="J331" s="6">
        <v>910860898805</v>
      </c>
      <c r="K331" s="6">
        <v>38417819716</v>
      </c>
      <c r="L331" s="6">
        <v>28083621538</v>
      </c>
      <c r="M331" s="6">
        <v>2754541223000</v>
      </c>
      <c r="N331" s="6">
        <v>2523241223000</v>
      </c>
      <c r="O331" s="6">
        <v>0</v>
      </c>
      <c r="P331" s="6">
        <v>0</v>
      </c>
      <c r="Q331" s="6">
        <v>340770181000</v>
      </c>
      <c r="R331" s="6">
        <v>14436672000</v>
      </c>
      <c r="S331" s="6">
        <v>221321141000</v>
      </c>
      <c r="T331" s="6">
        <v>1326555659000</v>
      </c>
      <c r="U331" s="6">
        <v>620157570000</v>
      </c>
      <c r="V331" s="6">
        <v>231300000000</v>
      </c>
      <c r="W331" s="6">
        <v>231300000000</v>
      </c>
      <c r="X331" s="6">
        <v>0</v>
      </c>
      <c r="Y331" s="6">
        <v>0</v>
      </c>
      <c r="Z331" s="6">
        <v>0</v>
      </c>
      <c r="AA331" s="6">
        <v>0</v>
      </c>
      <c r="AB331" s="6">
        <v>0</v>
      </c>
      <c r="AC331" s="6">
        <v>5947354730802</v>
      </c>
      <c r="AD331" s="6">
        <v>4385703405212</v>
      </c>
      <c r="AE331" s="5">
        <v>1985825261282</v>
      </c>
      <c r="AF331" s="6">
        <v>2007460283686</v>
      </c>
      <c r="AG331" s="6">
        <v>3000000000</v>
      </c>
      <c r="AH331" s="6">
        <v>5040000000</v>
      </c>
      <c r="AI331" s="6">
        <v>284162715244</v>
      </c>
      <c r="AJ331" s="6">
        <v>100215145000</v>
      </c>
      <c r="AK331" s="6">
        <v>790303571535</v>
      </c>
      <c r="AL331" s="6">
        <v>85000000000</v>
      </c>
      <c r="AM331" s="6">
        <v>154042877320</v>
      </c>
      <c r="AN331" s="6">
        <v>329680497637</v>
      </c>
      <c r="AO331" s="6">
        <v>219639246578</v>
      </c>
      <c r="AP331" s="6">
        <v>1511600000</v>
      </c>
      <c r="AQ331" s="6">
        <v>429350000</v>
      </c>
      <c r="AR331" s="6">
        <v>57000000000</v>
      </c>
      <c r="AS331" s="6">
        <v>57000000000</v>
      </c>
      <c r="AT331" s="6">
        <v>714347754055</v>
      </c>
      <c r="AU331" s="6">
        <v>177335877255</v>
      </c>
      <c r="AV331" s="6">
        <v>537011876800</v>
      </c>
      <c r="AW331" s="127">
        <v>545000000000</v>
      </c>
      <c r="AX331" s="127">
        <v>545000000000</v>
      </c>
      <c r="AY331" s="127">
        <v>0</v>
      </c>
      <c r="AZ331" s="127">
        <v>0</v>
      </c>
      <c r="BA331" s="127">
        <v>0</v>
      </c>
      <c r="BB331" s="127">
        <v>0</v>
      </c>
      <c r="BC331" s="127">
        <v>0</v>
      </c>
      <c r="BD331" s="127">
        <v>26000000000</v>
      </c>
      <c r="BE331" s="127">
        <v>0</v>
      </c>
      <c r="BF331" s="127">
        <v>0</v>
      </c>
      <c r="BG331" s="127">
        <v>0</v>
      </c>
      <c r="BH331" s="127">
        <v>0</v>
      </c>
      <c r="BI331" s="127">
        <v>26000000000</v>
      </c>
      <c r="BJ331" s="128">
        <v>-519000000000</v>
      </c>
      <c r="BK331" s="128">
        <v>519000000000</v>
      </c>
      <c r="BL331" s="87">
        <v>0</v>
      </c>
      <c r="BM331" s="47">
        <v>1</v>
      </c>
      <c r="BN331" s="48">
        <v>0</v>
      </c>
      <c r="BO331" s="49"/>
      <c r="BP331" s="39">
        <v>1</v>
      </c>
    </row>
    <row r="332" spans="1:68" ht="15" customHeight="1" x14ac:dyDescent="0.25">
      <c r="A332" s="59" t="s">
        <v>266</v>
      </c>
      <c r="B332" s="3">
        <v>253</v>
      </c>
      <c r="C332" s="4">
        <v>24</v>
      </c>
      <c r="D332" s="8" t="s">
        <v>266</v>
      </c>
      <c r="E332" s="12" t="s">
        <v>894</v>
      </c>
      <c r="F332" s="92">
        <v>45646</v>
      </c>
      <c r="G332" s="6">
        <v>1800417023124</v>
      </c>
      <c r="H332" s="6">
        <v>316441559050</v>
      </c>
      <c r="I332" s="114">
        <v>95229076159</v>
      </c>
      <c r="J332" s="6">
        <v>210539521260</v>
      </c>
      <c r="K332" s="6">
        <v>4963034363</v>
      </c>
      <c r="L332" s="6">
        <v>5709927268</v>
      </c>
      <c r="M332" s="6">
        <v>1483975464074</v>
      </c>
      <c r="N332" s="6">
        <v>1371707506294</v>
      </c>
      <c r="O332" s="6">
        <v>0</v>
      </c>
      <c r="P332" s="6">
        <v>0</v>
      </c>
      <c r="Q332" s="6">
        <v>144895257000</v>
      </c>
      <c r="R332" s="6">
        <v>15308361000</v>
      </c>
      <c r="S332" s="6">
        <v>117612140294</v>
      </c>
      <c r="T332" s="6">
        <v>821205100000</v>
      </c>
      <c r="U332" s="6">
        <v>272686648000</v>
      </c>
      <c r="V332" s="6">
        <v>112267957780</v>
      </c>
      <c r="W332" s="6">
        <v>80790362259</v>
      </c>
      <c r="X332" s="6">
        <v>31477595521</v>
      </c>
      <c r="Y332" s="6">
        <v>0</v>
      </c>
      <c r="Z332" s="6">
        <v>0</v>
      </c>
      <c r="AA332" s="6">
        <v>0</v>
      </c>
      <c r="AB332" s="6">
        <v>0</v>
      </c>
      <c r="AC332" s="6">
        <v>1852936993777</v>
      </c>
      <c r="AD332" s="6">
        <v>1437587949728</v>
      </c>
      <c r="AE332" s="5">
        <v>742652645451</v>
      </c>
      <c r="AF332" s="6">
        <v>618805937299</v>
      </c>
      <c r="AG332" s="6">
        <v>0</v>
      </c>
      <c r="AH332" s="6">
        <v>0</v>
      </c>
      <c r="AI332" s="6">
        <v>53896921978</v>
      </c>
      <c r="AJ332" s="6">
        <v>22232445000</v>
      </c>
      <c r="AK332" s="6">
        <v>144650342195</v>
      </c>
      <c r="AL332" s="6">
        <v>0</v>
      </c>
      <c r="AM332" s="6">
        <v>43656588540</v>
      </c>
      <c r="AN332" s="6">
        <v>28479111515</v>
      </c>
      <c r="AO332" s="6">
        <v>72356594029</v>
      </c>
      <c r="AP332" s="6">
        <v>148048111</v>
      </c>
      <c r="AQ332" s="6">
        <v>10000000</v>
      </c>
      <c r="AR332" s="6">
        <v>21515018057</v>
      </c>
      <c r="AS332" s="6">
        <v>21515018057</v>
      </c>
      <c r="AT332" s="6">
        <v>249183683797</v>
      </c>
      <c r="AU332" s="6">
        <v>11703090397</v>
      </c>
      <c r="AV332" s="6">
        <v>237480593400</v>
      </c>
      <c r="AW332" s="127">
        <v>52519970653</v>
      </c>
      <c r="AX332" s="127">
        <v>52519970653</v>
      </c>
      <c r="AY332" s="127">
        <v>0</v>
      </c>
      <c r="AZ332" s="127">
        <v>0</v>
      </c>
      <c r="BA332" s="127">
        <v>0</v>
      </c>
      <c r="BB332" s="127">
        <v>0</v>
      </c>
      <c r="BC332" s="127">
        <v>0</v>
      </c>
      <c r="BD332" s="127">
        <v>0</v>
      </c>
      <c r="BE332" s="127">
        <v>0</v>
      </c>
      <c r="BF332" s="127">
        <v>0</v>
      </c>
      <c r="BG332" s="127">
        <v>0</v>
      </c>
      <c r="BH332" s="127">
        <v>0</v>
      </c>
      <c r="BI332" s="127">
        <v>0</v>
      </c>
      <c r="BJ332" s="128">
        <v>-52519970653</v>
      </c>
      <c r="BK332" s="128">
        <v>52519970653</v>
      </c>
      <c r="BL332" s="87">
        <v>0</v>
      </c>
      <c r="BM332" s="47">
        <v>1</v>
      </c>
      <c r="BN332" s="48">
        <v>0</v>
      </c>
      <c r="BO332" s="49"/>
      <c r="BP332" s="39">
        <v>1</v>
      </c>
    </row>
    <row r="333" spans="1:68" ht="15" customHeight="1" x14ac:dyDescent="0.25">
      <c r="A333" s="59" t="s">
        <v>267</v>
      </c>
      <c r="B333" s="3">
        <v>254</v>
      </c>
      <c r="C333" s="4">
        <v>25</v>
      </c>
      <c r="D333" s="8" t="s">
        <v>267</v>
      </c>
      <c r="E333" s="12" t="s">
        <v>894</v>
      </c>
      <c r="F333" s="92">
        <v>45639</v>
      </c>
      <c r="G333" s="6">
        <v>2593586768158</v>
      </c>
      <c r="H333" s="6">
        <v>318334097017</v>
      </c>
      <c r="I333" s="114">
        <v>87578384181</v>
      </c>
      <c r="J333" s="6">
        <v>205822135236</v>
      </c>
      <c r="K333" s="6">
        <v>14300000000</v>
      </c>
      <c r="L333" s="6">
        <v>10633577600</v>
      </c>
      <c r="M333" s="6">
        <v>2262751671141</v>
      </c>
      <c r="N333" s="6">
        <v>2196694233352</v>
      </c>
      <c r="O333" s="6">
        <v>0</v>
      </c>
      <c r="P333" s="6">
        <v>0</v>
      </c>
      <c r="Q333" s="6">
        <v>335590446000</v>
      </c>
      <c r="R333" s="6">
        <v>7006290000</v>
      </c>
      <c r="S333" s="6">
        <v>111992234000</v>
      </c>
      <c r="T333" s="6">
        <v>1197280056000</v>
      </c>
      <c r="U333" s="6">
        <v>544825207352</v>
      </c>
      <c r="V333" s="6">
        <v>66057437789</v>
      </c>
      <c r="W333" s="6">
        <v>66057437789</v>
      </c>
      <c r="X333" s="6">
        <v>0</v>
      </c>
      <c r="Y333" s="6">
        <v>12501000000</v>
      </c>
      <c r="Z333" s="6">
        <v>12501000000</v>
      </c>
      <c r="AA333" s="6">
        <v>0</v>
      </c>
      <c r="AB333" s="6">
        <v>0</v>
      </c>
      <c r="AC333" s="6">
        <v>2839343257869.9985</v>
      </c>
      <c r="AD333" s="6">
        <v>1988811765985.6897</v>
      </c>
      <c r="AE333" s="5">
        <v>1206041075336.8398</v>
      </c>
      <c r="AF333" s="6">
        <v>669823776081.95996</v>
      </c>
      <c r="AG333" s="6">
        <v>0</v>
      </c>
      <c r="AH333" s="6">
        <v>4500000000</v>
      </c>
      <c r="AI333" s="6">
        <v>105120442566.89</v>
      </c>
      <c r="AJ333" s="6">
        <v>3326472000</v>
      </c>
      <c r="AK333" s="6">
        <v>293634277454.30896</v>
      </c>
      <c r="AL333" s="6">
        <v>9527800000</v>
      </c>
      <c r="AM333" s="6">
        <v>46461235764.429993</v>
      </c>
      <c r="AN333" s="6">
        <v>58183667649.160004</v>
      </c>
      <c r="AO333" s="6">
        <v>171876554340.71899</v>
      </c>
      <c r="AP333" s="6">
        <v>7585019700</v>
      </c>
      <c r="AQ333" s="6">
        <v>0</v>
      </c>
      <c r="AR333" s="6">
        <v>5000000000</v>
      </c>
      <c r="AS333" s="6">
        <v>5000000000</v>
      </c>
      <c r="AT333" s="6">
        <v>551897214430</v>
      </c>
      <c r="AU333" s="6">
        <v>9840000000</v>
      </c>
      <c r="AV333" s="6">
        <v>542057214430</v>
      </c>
      <c r="AW333" s="127">
        <v>245756489712</v>
      </c>
      <c r="AX333" s="127">
        <v>245756488712</v>
      </c>
      <c r="AY333" s="127">
        <v>0</v>
      </c>
      <c r="AZ333" s="127">
        <v>0</v>
      </c>
      <c r="BA333" s="127">
        <v>0</v>
      </c>
      <c r="BB333" s="127">
        <v>1000</v>
      </c>
      <c r="BC333" s="127">
        <v>0</v>
      </c>
      <c r="BD333" s="127">
        <v>0</v>
      </c>
      <c r="BE333" s="127">
        <v>0</v>
      </c>
      <c r="BF333" s="127">
        <v>0</v>
      </c>
      <c r="BG333" s="127">
        <v>0</v>
      </c>
      <c r="BH333" s="127">
        <v>0</v>
      </c>
      <c r="BI333" s="127">
        <v>0</v>
      </c>
      <c r="BJ333" s="128">
        <v>-245756489711.99854</v>
      </c>
      <c r="BK333" s="128">
        <v>245756489712</v>
      </c>
      <c r="BL333" s="87">
        <v>1.46484375E-3</v>
      </c>
      <c r="BM333" s="47">
        <v>1</v>
      </c>
      <c r="BN333" s="48">
        <v>0</v>
      </c>
      <c r="BO333" s="49"/>
      <c r="BP333" s="39">
        <v>1</v>
      </c>
    </row>
    <row r="334" spans="1:68" ht="15" customHeight="1" x14ac:dyDescent="0.25">
      <c r="A334" s="59" t="s">
        <v>268</v>
      </c>
      <c r="B334" s="3">
        <v>255</v>
      </c>
      <c r="C334" s="4">
        <v>26</v>
      </c>
      <c r="D334" s="8" t="s">
        <v>268</v>
      </c>
      <c r="E334" s="12" t="s">
        <v>889</v>
      </c>
      <c r="F334" s="92">
        <v>45653.625</v>
      </c>
      <c r="G334" s="6">
        <v>1969908569100</v>
      </c>
      <c r="H334" s="6">
        <v>381814992767</v>
      </c>
      <c r="I334" s="114">
        <v>114209458666</v>
      </c>
      <c r="J334" s="6">
        <v>235915694951</v>
      </c>
      <c r="K334" s="6">
        <v>5865000000</v>
      </c>
      <c r="L334" s="6">
        <v>25824839150</v>
      </c>
      <c r="M334" s="6">
        <v>1588093576333</v>
      </c>
      <c r="N334" s="6">
        <v>1506350070000</v>
      </c>
      <c r="O334" s="6">
        <v>0</v>
      </c>
      <c r="P334" s="6">
        <v>0</v>
      </c>
      <c r="Q334" s="6">
        <v>163308540000</v>
      </c>
      <c r="R334" s="6">
        <v>31803056000</v>
      </c>
      <c r="S334" s="6">
        <v>87548933000</v>
      </c>
      <c r="T334" s="6">
        <v>929975022000</v>
      </c>
      <c r="U334" s="6">
        <v>293714519000</v>
      </c>
      <c r="V334" s="6">
        <v>81743506333</v>
      </c>
      <c r="W334" s="6">
        <v>77231996333</v>
      </c>
      <c r="X334" s="6">
        <v>4511510000</v>
      </c>
      <c r="Y334" s="6">
        <v>0</v>
      </c>
      <c r="Z334" s="6">
        <v>0</v>
      </c>
      <c r="AA334" s="6">
        <v>0</v>
      </c>
      <c r="AB334" s="6">
        <v>0</v>
      </c>
      <c r="AC334" s="6">
        <v>2002291772650.9995</v>
      </c>
      <c r="AD334" s="6">
        <v>1567703588519.9995</v>
      </c>
      <c r="AE334" s="5">
        <v>1016278686317.9998</v>
      </c>
      <c r="AF334" s="6">
        <v>486421494999.99988</v>
      </c>
      <c r="AG334" s="6">
        <v>8087181702</v>
      </c>
      <c r="AH334" s="6">
        <v>25000000</v>
      </c>
      <c r="AI334" s="6">
        <v>54181546000</v>
      </c>
      <c r="AJ334" s="6">
        <v>2709679500</v>
      </c>
      <c r="AK334" s="6">
        <v>143792862119</v>
      </c>
      <c r="AL334" s="6">
        <v>20125320000</v>
      </c>
      <c r="AM334" s="6">
        <v>32394308760</v>
      </c>
      <c r="AN334" s="6">
        <v>20364997650</v>
      </c>
      <c r="AO334" s="6">
        <v>69622737059</v>
      </c>
      <c r="AP334" s="6">
        <v>977748650</v>
      </c>
      <c r="AQ334" s="6">
        <v>307750000</v>
      </c>
      <c r="AR334" s="6">
        <v>8481524986</v>
      </c>
      <c r="AS334" s="6">
        <v>8481524986</v>
      </c>
      <c r="AT334" s="6">
        <v>282313797026</v>
      </c>
      <c r="AU334" s="6">
        <v>14023917526</v>
      </c>
      <c r="AV334" s="6">
        <v>268289879500</v>
      </c>
      <c r="AW334" s="127">
        <v>89383203551</v>
      </c>
      <c r="AX334" s="127">
        <v>89180250320</v>
      </c>
      <c r="AY334" s="127">
        <v>0</v>
      </c>
      <c r="AZ334" s="127">
        <v>0</v>
      </c>
      <c r="BA334" s="127">
        <v>0</v>
      </c>
      <c r="BB334" s="127">
        <v>202953231</v>
      </c>
      <c r="BC334" s="127">
        <v>0</v>
      </c>
      <c r="BD334" s="127">
        <v>57000000000</v>
      </c>
      <c r="BE334" s="127">
        <v>0</v>
      </c>
      <c r="BF334" s="127">
        <v>0</v>
      </c>
      <c r="BG334" s="127">
        <v>57000000000</v>
      </c>
      <c r="BH334" s="127">
        <v>0</v>
      </c>
      <c r="BI334" s="127">
        <v>0</v>
      </c>
      <c r="BJ334" s="128">
        <v>-32383203550.999512</v>
      </c>
      <c r="BK334" s="128">
        <v>32383203551</v>
      </c>
      <c r="BL334" s="87">
        <v>4.8828125E-4</v>
      </c>
      <c r="BM334" s="47">
        <v>1</v>
      </c>
      <c r="BN334" s="48">
        <v>0</v>
      </c>
      <c r="BO334" s="49"/>
      <c r="BP334" s="39">
        <v>1</v>
      </c>
    </row>
    <row r="335" spans="1:68" ht="15" customHeight="1" x14ac:dyDescent="0.25">
      <c r="A335" s="59" t="s">
        <v>269</v>
      </c>
      <c r="B335" s="3">
        <v>256</v>
      </c>
      <c r="C335" s="4">
        <v>27</v>
      </c>
      <c r="D335" s="8" t="s">
        <v>269</v>
      </c>
      <c r="E335" s="12" t="s">
        <v>918</v>
      </c>
      <c r="F335" s="92">
        <v>45639.586111111108</v>
      </c>
      <c r="G335" s="6">
        <v>3263966150468</v>
      </c>
      <c r="H335" s="6">
        <v>717133247468</v>
      </c>
      <c r="I335" s="114">
        <v>388985000000</v>
      </c>
      <c r="J335" s="6">
        <v>302962837398</v>
      </c>
      <c r="K335" s="6">
        <v>19298408068</v>
      </c>
      <c r="L335" s="6">
        <v>5887002002</v>
      </c>
      <c r="M335" s="6">
        <v>2546832903000</v>
      </c>
      <c r="N335" s="6">
        <v>2404407903000</v>
      </c>
      <c r="O335" s="6">
        <v>0</v>
      </c>
      <c r="P335" s="6">
        <v>0</v>
      </c>
      <c r="Q335" s="6">
        <v>307052105000</v>
      </c>
      <c r="R335" s="6">
        <v>0</v>
      </c>
      <c r="S335" s="6">
        <v>527158768000</v>
      </c>
      <c r="T335" s="6">
        <v>1093092737000</v>
      </c>
      <c r="U335" s="6">
        <v>477104293000</v>
      </c>
      <c r="V335" s="6">
        <v>142425000000</v>
      </c>
      <c r="W335" s="6">
        <v>142425000000</v>
      </c>
      <c r="X335" s="6">
        <v>0</v>
      </c>
      <c r="Y335" s="6">
        <v>0</v>
      </c>
      <c r="Z335" s="6">
        <v>0</v>
      </c>
      <c r="AA335" s="6">
        <v>0</v>
      </c>
      <c r="AB335" s="6">
        <v>0</v>
      </c>
      <c r="AC335" s="6">
        <v>3434337355096</v>
      </c>
      <c r="AD335" s="6">
        <v>2240746737167.3999</v>
      </c>
      <c r="AE335" s="5">
        <v>1329037549899</v>
      </c>
      <c r="AF335" s="6">
        <v>811205467868.3999</v>
      </c>
      <c r="AG335" s="6">
        <v>0</v>
      </c>
      <c r="AH335" s="6">
        <v>0</v>
      </c>
      <c r="AI335" s="6">
        <v>88441937004</v>
      </c>
      <c r="AJ335" s="6">
        <v>12061782396</v>
      </c>
      <c r="AK335" s="6">
        <v>660193276138.6001</v>
      </c>
      <c r="AL335" s="6">
        <v>15142500000</v>
      </c>
      <c r="AM335" s="6">
        <v>73012205691.580002</v>
      </c>
      <c r="AN335" s="6">
        <v>207694154327.02002</v>
      </c>
      <c r="AO335" s="6">
        <v>358233147660</v>
      </c>
      <c r="AP335" s="6">
        <v>6111268460</v>
      </c>
      <c r="AQ335" s="6">
        <v>0</v>
      </c>
      <c r="AR335" s="6">
        <v>23461236790</v>
      </c>
      <c r="AS335" s="6">
        <v>23461236790</v>
      </c>
      <c r="AT335" s="6">
        <v>509936105000</v>
      </c>
      <c r="AU335" s="6">
        <v>40884000000</v>
      </c>
      <c r="AV335" s="6">
        <v>469052105000</v>
      </c>
      <c r="AW335" s="127">
        <v>170371204628</v>
      </c>
      <c r="AX335" s="127">
        <v>170315704628</v>
      </c>
      <c r="AY335" s="127">
        <v>0</v>
      </c>
      <c r="AZ335" s="127">
        <v>0</v>
      </c>
      <c r="BA335" s="127">
        <v>0</v>
      </c>
      <c r="BB335" s="127">
        <v>55500000</v>
      </c>
      <c r="BC335" s="127">
        <v>0</v>
      </c>
      <c r="BD335" s="127">
        <v>0</v>
      </c>
      <c r="BE335" s="127">
        <v>0</v>
      </c>
      <c r="BF335" s="127">
        <v>0</v>
      </c>
      <c r="BG335" s="127">
        <v>0</v>
      </c>
      <c r="BH335" s="127">
        <v>0</v>
      </c>
      <c r="BI335" s="127">
        <v>0</v>
      </c>
      <c r="BJ335" s="128">
        <v>-170371204628</v>
      </c>
      <c r="BK335" s="128">
        <v>170371204628</v>
      </c>
      <c r="BL335" s="87">
        <v>0</v>
      </c>
      <c r="BM335" s="47">
        <v>1</v>
      </c>
      <c r="BN335" s="48">
        <v>0</v>
      </c>
      <c r="BO335" s="49"/>
      <c r="BP335" s="39">
        <v>1</v>
      </c>
    </row>
    <row r="336" spans="1:68" ht="15" customHeight="1" x14ac:dyDescent="0.25">
      <c r="A336" s="59" t="s">
        <v>270</v>
      </c>
      <c r="B336" s="3">
        <v>257</v>
      </c>
      <c r="C336" s="4">
        <v>28</v>
      </c>
      <c r="D336" s="8" t="s">
        <v>270</v>
      </c>
      <c r="E336" s="12" t="s">
        <v>889</v>
      </c>
      <c r="F336" s="92">
        <v>45650</v>
      </c>
      <c r="G336" s="6">
        <v>2889392486763.7402</v>
      </c>
      <c r="H336" s="6">
        <v>776311432992.73999</v>
      </c>
      <c r="I336" s="114">
        <v>297952817103</v>
      </c>
      <c r="J336" s="6">
        <v>466452202467.75</v>
      </c>
      <c r="K336" s="6">
        <v>7247861023.3500004</v>
      </c>
      <c r="L336" s="6">
        <v>4658552398.6400003</v>
      </c>
      <c r="M336" s="6">
        <v>2113081053771</v>
      </c>
      <c r="N336" s="6">
        <v>1994613464000</v>
      </c>
      <c r="O336" s="6">
        <v>0</v>
      </c>
      <c r="P336" s="6">
        <v>0</v>
      </c>
      <c r="Q336" s="6">
        <v>255226307000</v>
      </c>
      <c r="R336" s="6">
        <v>6635743000</v>
      </c>
      <c r="S336" s="6">
        <v>105896341000</v>
      </c>
      <c r="T336" s="6">
        <v>1187416064000</v>
      </c>
      <c r="U336" s="6">
        <v>439439009000</v>
      </c>
      <c r="V336" s="6">
        <v>118467589771</v>
      </c>
      <c r="W336" s="6">
        <v>118467589771</v>
      </c>
      <c r="X336" s="6">
        <v>0</v>
      </c>
      <c r="Y336" s="6">
        <v>0</v>
      </c>
      <c r="Z336" s="6">
        <v>0</v>
      </c>
      <c r="AA336" s="6">
        <v>0</v>
      </c>
      <c r="AB336" s="6">
        <v>0</v>
      </c>
      <c r="AC336" s="6">
        <v>3054392486763.7402</v>
      </c>
      <c r="AD336" s="6">
        <v>2472915526214.7402</v>
      </c>
      <c r="AE336" s="5">
        <v>1447410356524.74</v>
      </c>
      <c r="AF336" s="6">
        <v>906278644090</v>
      </c>
      <c r="AG336" s="6">
        <v>0</v>
      </c>
      <c r="AH336" s="6">
        <v>0</v>
      </c>
      <c r="AI336" s="6">
        <v>107609650600</v>
      </c>
      <c r="AJ336" s="6">
        <v>11616875000</v>
      </c>
      <c r="AK336" s="6">
        <v>140175940707</v>
      </c>
      <c r="AL336" s="6">
        <v>200000000</v>
      </c>
      <c r="AM336" s="6">
        <v>32193900307</v>
      </c>
      <c r="AN336" s="6">
        <v>14714074200</v>
      </c>
      <c r="AO336" s="6">
        <v>90886966200</v>
      </c>
      <c r="AP336" s="6">
        <v>65000000</v>
      </c>
      <c r="AQ336" s="6">
        <v>2116000000</v>
      </c>
      <c r="AR336" s="6">
        <v>15000000000</v>
      </c>
      <c r="AS336" s="6">
        <v>15000000000</v>
      </c>
      <c r="AT336" s="6">
        <v>426301019842</v>
      </c>
      <c r="AU336" s="6">
        <v>30369514642</v>
      </c>
      <c r="AV336" s="6">
        <v>395931505200</v>
      </c>
      <c r="AW336" s="127">
        <v>165000000000</v>
      </c>
      <c r="AX336" s="127">
        <v>150000000000</v>
      </c>
      <c r="AY336" s="127">
        <v>15000000000</v>
      </c>
      <c r="AZ336" s="127">
        <v>0</v>
      </c>
      <c r="BA336" s="127">
        <v>0</v>
      </c>
      <c r="BB336" s="127">
        <v>0</v>
      </c>
      <c r="BC336" s="127">
        <v>0</v>
      </c>
      <c r="BD336" s="127">
        <v>0</v>
      </c>
      <c r="BE336" s="127">
        <v>0</v>
      </c>
      <c r="BF336" s="127">
        <v>0</v>
      </c>
      <c r="BG336" s="127">
        <v>0</v>
      </c>
      <c r="BH336" s="127">
        <v>0</v>
      </c>
      <c r="BI336" s="127">
        <v>0</v>
      </c>
      <c r="BJ336" s="128">
        <v>-165000000000</v>
      </c>
      <c r="BK336" s="128">
        <v>165000000000</v>
      </c>
      <c r="BL336" s="87">
        <v>0</v>
      </c>
      <c r="BM336" s="47">
        <v>1</v>
      </c>
      <c r="BN336" s="48">
        <v>0</v>
      </c>
      <c r="BO336" s="49"/>
      <c r="BP336" s="39">
        <v>1</v>
      </c>
    </row>
    <row r="337" spans="1:68" ht="15" customHeight="1" x14ac:dyDescent="0.25">
      <c r="A337" s="59" t="s">
        <v>640</v>
      </c>
      <c r="B337" s="3">
        <v>258</v>
      </c>
      <c r="C337" s="4">
        <v>29</v>
      </c>
      <c r="D337" s="8" t="s">
        <v>640</v>
      </c>
      <c r="E337" s="12" t="s">
        <v>897</v>
      </c>
      <c r="F337" s="92">
        <v>45653.5</v>
      </c>
      <c r="G337" s="6">
        <v>2736017265280</v>
      </c>
      <c r="H337" s="6">
        <v>823717225780</v>
      </c>
      <c r="I337" s="114">
        <v>504381315063</v>
      </c>
      <c r="J337" s="6">
        <v>304386188343</v>
      </c>
      <c r="K337" s="6">
        <v>11615222374</v>
      </c>
      <c r="L337" s="6">
        <v>3334500000</v>
      </c>
      <c r="M337" s="6">
        <v>1912300039500</v>
      </c>
      <c r="N337" s="6">
        <v>1786949099000</v>
      </c>
      <c r="O337" s="6">
        <v>0</v>
      </c>
      <c r="P337" s="6">
        <v>0</v>
      </c>
      <c r="Q337" s="6">
        <v>294504331000</v>
      </c>
      <c r="R337" s="6">
        <v>15638992000</v>
      </c>
      <c r="S337" s="6">
        <v>114921511000</v>
      </c>
      <c r="T337" s="6">
        <v>993590423000</v>
      </c>
      <c r="U337" s="6">
        <v>368293842000</v>
      </c>
      <c r="V337" s="6">
        <v>125350940500</v>
      </c>
      <c r="W337" s="6">
        <v>125350940500</v>
      </c>
      <c r="X337" s="6">
        <v>0</v>
      </c>
      <c r="Y337" s="6">
        <v>0</v>
      </c>
      <c r="Z337" s="6">
        <v>0</v>
      </c>
      <c r="AA337" s="6">
        <v>0</v>
      </c>
      <c r="AB337" s="6">
        <v>0</v>
      </c>
      <c r="AC337" s="6">
        <v>2810919794280</v>
      </c>
      <c r="AD337" s="6">
        <v>1871799550710</v>
      </c>
      <c r="AE337" s="5">
        <v>1036360414994</v>
      </c>
      <c r="AF337" s="6">
        <v>723735562166</v>
      </c>
      <c r="AG337" s="6">
        <v>0</v>
      </c>
      <c r="AH337" s="6">
        <v>0</v>
      </c>
      <c r="AI337" s="6">
        <v>107578145250</v>
      </c>
      <c r="AJ337" s="6">
        <v>4125428300</v>
      </c>
      <c r="AK337" s="6">
        <v>246566159496</v>
      </c>
      <c r="AL337" s="6">
        <v>0</v>
      </c>
      <c r="AM337" s="6">
        <v>62100509507</v>
      </c>
      <c r="AN337" s="6">
        <v>36551102637</v>
      </c>
      <c r="AO337" s="6">
        <v>146804783952</v>
      </c>
      <c r="AP337" s="6">
        <v>795003400</v>
      </c>
      <c r="AQ337" s="6">
        <v>314760000</v>
      </c>
      <c r="AR337" s="6">
        <v>14984212558</v>
      </c>
      <c r="AS337" s="6">
        <v>14984212558</v>
      </c>
      <c r="AT337" s="6">
        <v>677569871516</v>
      </c>
      <c r="AU337" s="6">
        <v>67165565516</v>
      </c>
      <c r="AV337" s="6">
        <v>610404306000</v>
      </c>
      <c r="AW337" s="127">
        <v>74902529000</v>
      </c>
      <c r="AX337" s="127">
        <v>74902529000</v>
      </c>
      <c r="AY337" s="127">
        <v>0</v>
      </c>
      <c r="AZ337" s="127">
        <v>0</v>
      </c>
      <c r="BA337" s="127">
        <v>0</v>
      </c>
      <c r="BB337" s="127">
        <v>0</v>
      </c>
      <c r="BC337" s="127">
        <v>0</v>
      </c>
      <c r="BD337" s="127">
        <v>0</v>
      </c>
      <c r="BE337" s="127">
        <v>0</v>
      </c>
      <c r="BF337" s="127">
        <v>0</v>
      </c>
      <c r="BG337" s="127">
        <v>0</v>
      </c>
      <c r="BH337" s="127">
        <v>0</v>
      </c>
      <c r="BI337" s="127">
        <v>0</v>
      </c>
      <c r="BJ337" s="128">
        <v>-74902529000</v>
      </c>
      <c r="BK337" s="128">
        <v>74902529000</v>
      </c>
      <c r="BL337" s="87">
        <v>0</v>
      </c>
      <c r="BM337" s="47">
        <v>1</v>
      </c>
      <c r="BN337" s="48">
        <v>0</v>
      </c>
      <c r="BO337" s="49"/>
      <c r="BP337" s="39">
        <v>1</v>
      </c>
    </row>
    <row r="338" spans="1:68" ht="15" customHeight="1" x14ac:dyDescent="0.25">
      <c r="A338" s="59" t="s">
        <v>271</v>
      </c>
      <c r="B338" s="3">
        <v>259</v>
      </c>
      <c r="C338" s="4">
        <v>30</v>
      </c>
      <c r="D338" s="8" t="s">
        <v>271</v>
      </c>
      <c r="E338" s="12" t="s">
        <v>895</v>
      </c>
      <c r="F338" s="92">
        <v>45656.302083333336</v>
      </c>
      <c r="G338" s="6">
        <v>1092142238210</v>
      </c>
      <c r="H338" s="6">
        <v>311144087057</v>
      </c>
      <c r="I338" s="114">
        <v>275233550400</v>
      </c>
      <c r="J338" s="6">
        <v>24852098000</v>
      </c>
      <c r="K338" s="6">
        <v>3529988579</v>
      </c>
      <c r="L338" s="6">
        <v>7528450078</v>
      </c>
      <c r="M338" s="6">
        <v>770633039000</v>
      </c>
      <c r="N338" s="6">
        <v>707182177000</v>
      </c>
      <c r="O338" s="6">
        <v>0</v>
      </c>
      <c r="P338" s="6">
        <v>0</v>
      </c>
      <c r="Q338" s="6">
        <v>22944352000</v>
      </c>
      <c r="R338" s="6">
        <v>8261815000</v>
      </c>
      <c r="S338" s="6">
        <v>85254758000</v>
      </c>
      <c r="T338" s="6">
        <v>511190380000</v>
      </c>
      <c r="U338" s="6">
        <v>79530872000</v>
      </c>
      <c r="V338" s="6">
        <v>63450862000</v>
      </c>
      <c r="W338" s="6">
        <v>63450862000</v>
      </c>
      <c r="X338" s="6">
        <v>0</v>
      </c>
      <c r="Y338" s="6">
        <v>10365112153</v>
      </c>
      <c r="Z338" s="6">
        <v>0</v>
      </c>
      <c r="AA338" s="6">
        <v>0</v>
      </c>
      <c r="AB338" s="6">
        <v>10365112153</v>
      </c>
      <c r="AC338" s="6">
        <v>1246445487606</v>
      </c>
      <c r="AD338" s="6">
        <v>1009466662839.3999</v>
      </c>
      <c r="AE338" s="5">
        <v>441461211746.46002</v>
      </c>
      <c r="AF338" s="6">
        <v>482593677519</v>
      </c>
      <c r="AG338" s="6">
        <v>0</v>
      </c>
      <c r="AH338" s="6">
        <v>0</v>
      </c>
      <c r="AI338" s="6">
        <v>72323573573.940002</v>
      </c>
      <c r="AJ338" s="6">
        <v>13088200000</v>
      </c>
      <c r="AK338" s="6">
        <v>102617605155.60001</v>
      </c>
      <c r="AL338" s="6">
        <v>0</v>
      </c>
      <c r="AM338" s="6">
        <v>23769975090.600002</v>
      </c>
      <c r="AN338" s="6">
        <v>51260403776.5</v>
      </c>
      <c r="AO338" s="6">
        <v>27126915568.5</v>
      </c>
      <c r="AP338" s="6">
        <v>429230720</v>
      </c>
      <c r="AQ338" s="6">
        <v>31080000</v>
      </c>
      <c r="AR338" s="6">
        <v>23687459371</v>
      </c>
      <c r="AS338" s="6">
        <v>23687459371</v>
      </c>
      <c r="AT338" s="6">
        <v>110673760240</v>
      </c>
      <c r="AU338" s="6">
        <v>30008564840</v>
      </c>
      <c r="AV338" s="6">
        <v>80665195400</v>
      </c>
      <c r="AW338" s="127">
        <v>154303249396</v>
      </c>
      <c r="AX338" s="127">
        <v>154303249396</v>
      </c>
      <c r="AY338" s="127">
        <v>0</v>
      </c>
      <c r="AZ338" s="127">
        <v>0</v>
      </c>
      <c r="BA338" s="127">
        <v>0</v>
      </c>
      <c r="BB338" s="127">
        <v>0</v>
      </c>
      <c r="BC338" s="127">
        <v>0</v>
      </c>
      <c r="BD338" s="127">
        <v>0</v>
      </c>
      <c r="BE338" s="127">
        <v>0</v>
      </c>
      <c r="BF338" s="127">
        <v>0</v>
      </c>
      <c r="BG338" s="127">
        <v>0</v>
      </c>
      <c r="BH338" s="127">
        <v>0</v>
      </c>
      <c r="BI338" s="127">
        <v>0</v>
      </c>
      <c r="BJ338" s="128">
        <v>-154303249396</v>
      </c>
      <c r="BK338" s="128">
        <v>154303249396</v>
      </c>
      <c r="BL338" s="87">
        <v>0</v>
      </c>
      <c r="BM338" s="47">
        <v>1</v>
      </c>
      <c r="BN338" s="48">
        <v>0</v>
      </c>
      <c r="BO338" s="49"/>
      <c r="BP338" s="39">
        <v>1</v>
      </c>
    </row>
    <row r="339" spans="1:68" ht="15" customHeight="1" x14ac:dyDescent="0.25">
      <c r="A339" s="59" t="s">
        <v>272</v>
      </c>
      <c r="B339" s="3">
        <v>260</v>
      </c>
      <c r="C339" s="4">
        <v>31</v>
      </c>
      <c r="D339" s="8" t="s">
        <v>272</v>
      </c>
      <c r="E339" s="12" t="s">
        <v>889</v>
      </c>
      <c r="F339" s="92">
        <v>45650</v>
      </c>
      <c r="G339" s="6">
        <v>902776214500</v>
      </c>
      <c r="H339" s="6">
        <v>221346460500</v>
      </c>
      <c r="I339" s="114">
        <v>95226053260</v>
      </c>
      <c r="J339" s="6">
        <v>120830046240</v>
      </c>
      <c r="K339" s="6">
        <v>1200000000</v>
      </c>
      <c r="L339" s="6">
        <v>4090361000</v>
      </c>
      <c r="M339" s="6">
        <v>673029754000</v>
      </c>
      <c r="N339" s="6">
        <v>608654754000</v>
      </c>
      <c r="O339" s="6">
        <v>0</v>
      </c>
      <c r="P339" s="6">
        <v>0</v>
      </c>
      <c r="Q339" s="6">
        <v>0</v>
      </c>
      <c r="R339" s="6">
        <v>0</v>
      </c>
      <c r="S339" s="6">
        <v>85973033000</v>
      </c>
      <c r="T339" s="6">
        <v>456999804000</v>
      </c>
      <c r="U339" s="6">
        <v>65681917000</v>
      </c>
      <c r="V339" s="6">
        <v>64375000000</v>
      </c>
      <c r="W339" s="6">
        <v>64375000000</v>
      </c>
      <c r="X339" s="6">
        <v>0</v>
      </c>
      <c r="Y339" s="6">
        <v>8400000000</v>
      </c>
      <c r="Z339" s="6">
        <v>0</v>
      </c>
      <c r="AA339" s="6">
        <v>0</v>
      </c>
      <c r="AB339" s="6">
        <v>8400000000</v>
      </c>
      <c r="AC339" s="6">
        <v>975255996497</v>
      </c>
      <c r="AD339" s="6">
        <v>896950817877.95996</v>
      </c>
      <c r="AE339" s="5">
        <v>386367652414</v>
      </c>
      <c r="AF339" s="6">
        <v>465862665255.9599</v>
      </c>
      <c r="AG339" s="6">
        <v>0</v>
      </c>
      <c r="AH339" s="6">
        <v>0</v>
      </c>
      <c r="AI339" s="6">
        <v>26945900208</v>
      </c>
      <c r="AJ339" s="6">
        <v>17774600000</v>
      </c>
      <c r="AK339" s="6">
        <v>74305178619.040009</v>
      </c>
      <c r="AL339" s="6">
        <v>87000000</v>
      </c>
      <c r="AM339" s="6">
        <v>19923979013.580002</v>
      </c>
      <c r="AN339" s="6">
        <v>27924153038.560001</v>
      </c>
      <c r="AO339" s="6">
        <v>25710354026.900002</v>
      </c>
      <c r="AP339" s="6">
        <v>484692540</v>
      </c>
      <c r="AQ339" s="6">
        <v>175000000</v>
      </c>
      <c r="AR339" s="6">
        <v>4000000000</v>
      </c>
      <c r="AS339" s="6">
        <v>4000000000</v>
      </c>
      <c r="AT339" s="6">
        <v>0</v>
      </c>
      <c r="AU339" s="6">
        <v>0</v>
      </c>
      <c r="AV339" s="6">
        <v>0</v>
      </c>
      <c r="AW339" s="127">
        <v>73479781997</v>
      </c>
      <c r="AX339" s="127">
        <v>73479781997</v>
      </c>
      <c r="AY339" s="127">
        <v>0</v>
      </c>
      <c r="AZ339" s="127">
        <v>0</v>
      </c>
      <c r="BA339" s="127">
        <v>0</v>
      </c>
      <c r="BB339" s="127">
        <v>0</v>
      </c>
      <c r="BC339" s="127">
        <v>0</v>
      </c>
      <c r="BD339" s="127">
        <v>1000000000</v>
      </c>
      <c r="BE339" s="127">
        <v>0</v>
      </c>
      <c r="BF339" s="127">
        <v>1000000000</v>
      </c>
      <c r="BG339" s="127">
        <v>0</v>
      </c>
      <c r="BH339" s="127">
        <v>0</v>
      </c>
      <c r="BI339" s="127">
        <v>0</v>
      </c>
      <c r="BJ339" s="128">
        <v>-72479781997</v>
      </c>
      <c r="BK339" s="128">
        <v>72479781997</v>
      </c>
      <c r="BL339" s="87">
        <v>0</v>
      </c>
      <c r="BM339" s="47">
        <v>1</v>
      </c>
      <c r="BN339" s="48">
        <v>0</v>
      </c>
      <c r="BO339" s="49"/>
      <c r="BP339" s="39">
        <v>1</v>
      </c>
    </row>
    <row r="340" spans="1:68" ht="15" customHeight="1" x14ac:dyDescent="0.25">
      <c r="A340" s="59" t="s">
        <v>273</v>
      </c>
      <c r="B340" s="3">
        <v>261</v>
      </c>
      <c r="C340" s="4">
        <v>32</v>
      </c>
      <c r="D340" s="8" t="s">
        <v>273</v>
      </c>
      <c r="E340" s="12" t="s">
        <v>916</v>
      </c>
      <c r="F340" s="92">
        <v>45657.416666666664</v>
      </c>
      <c r="G340" s="6">
        <v>1520762610181</v>
      </c>
      <c r="H340" s="6">
        <v>414828604181</v>
      </c>
      <c r="I340" s="114">
        <v>195885766098</v>
      </c>
      <c r="J340" s="6">
        <v>28294313125</v>
      </c>
      <c r="K340" s="6">
        <v>3533910000</v>
      </c>
      <c r="L340" s="6">
        <v>187114614958</v>
      </c>
      <c r="M340" s="6">
        <v>1105934006000</v>
      </c>
      <c r="N340" s="6">
        <v>1034724006000</v>
      </c>
      <c r="O340" s="6">
        <v>0</v>
      </c>
      <c r="P340" s="6">
        <v>0</v>
      </c>
      <c r="Q340" s="6">
        <v>0</v>
      </c>
      <c r="R340" s="6">
        <v>8697978000</v>
      </c>
      <c r="S340" s="6">
        <v>265117393000</v>
      </c>
      <c r="T340" s="6">
        <v>630597679000</v>
      </c>
      <c r="U340" s="6">
        <v>130310956000</v>
      </c>
      <c r="V340" s="6">
        <v>71210000000</v>
      </c>
      <c r="W340" s="6">
        <v>71210000000</v>
      </c>
      <c r="X340" s="6">
        <v>0</v>
      </c>
      <c r="Y340" s="6">
        <v>0</v>
      </c>
      <c r="Z340" s="6">
        <v>0</v>
      </c>
      <c r="AA340" s="6">
        <v>0</v>
      </c>
      <c r="AB340" s="6">
        <v>0</v>
      </c>
      <c r="AC340" s="6">
        <v>1851705607815</v>
      </c>
      <c r="AD340" s="6">
        <v>1555421922601.99</v>
      </c>
      <c r="AE340" s="5">
        <v>685016720639</v>
      </c>
      <c r="AF340" s="6">
        <v>778918306795.98999</v>
      </c>
      <c r="AG340" s="6">
        <v>0</v>
      </c>
      <c r="AH340" s="6">
        <v>0</v>
      </c>
      <c r="AI340" s="6">
        <v>85089095167</v>
      </c>
      <c r="AJ340" s="6">
        <v>6397800000</v>
      </c>
      <c r="AK340" s="6">
        <v>284283685213.01001</v>
      </c>
      <c r="AL340" s="6">
        <v>0</v>
      </c>
      <c r="AM340" s="6">
        <v>41441298561</v>
      </c>
      <c r="AN340" s="6">
        <v>174830138305.14001</v>
      </c>
      <c r="AO340" s="6">
        <v>67717824816.869995</v>
      </c>
      <c r="AP340" s="6">
        <v>242975030</v>
      </c>
      <c r="AQ340" s="6">
        <v>51448500</v>
      </c>
      <c r="AR340" s="6">
        <v>12000000000</v>
      </c>
      <c r="AS340" s="6">
        <v>12000000000</v>
      </c>
      <c r="AT340" s="6">
        <v>0</v>
      </c>
      <c r="AU340" s="6">
        <v>0</v>
      </c>
      <c r="AV340" s="6">
        <v>0</v>
      </c>
      <c r="AW340" s="127">
        <v>330942997634</v>
      </c>
      <c r="AX340" s="127">
        <v>330942997634</v>
      </c>
      <c r="AY340" s="127">
        <v>0</v>
      </c>
      <c r="AZ340" s="127">
        <v>0</v>
      </c>
      <c r="BA340" s="127">
        <v>0</v>
      </c>
      <c r="BB340" s="127">
        <v>0</v>
      </c>
      <c r="BC340" s="127">
        <v>0</v>
      </c>
      <c r="BD340" s="127">
        <v>0</v>
      </c>
      <c r="BE340" s="127">
        <v>0</v>
      </c>
      <c r="BF340" s="127">
        <v>0</v>
      </c>
      <c r="BG340" s="127">
        <v>0</v>
      </c>
      <c r="BH340" s="127">
        <v>0</v>
      </c>
      <c r="BI340" s="127">
        <v>0</v>
      </c>
      <c r="BJ340" s="128">
        <v>-330942997634</v>
      </c>
      <c r="BK340" s="128">
        <v>330942997634</v>
      </c>
      <c r="BL340" s="87">
        <v>0</v>
      </c>
      <c r="BM340" s="47">
        <v>1</v>
      </c>
      <c r="BN340" s="48">
        <v>0</v>
      </c>
      <c r="BO340" s="49"/>
      <c r="BP340" s="39">
        <v>1</v>
      </c>
    </row>
    <row r="341" spans="1:68" ht="15" customHeight="1" x14ac:dyDescent="0.25">
      <c r="A341" s="59" t="s">
        <v>274</v>
      </c>
      <c r="B341" s="3">
        <v>262</v>
      </c>
      <c r="C341" s="4">
        <v>33</v>
      </c>
      <c r="D341" s="8" t="s">
        <v>274</v>
      </c>
      <c r="E341" s="12" t="s">
        <v>930</v>
      </c>
      <c r="F341" s="92">
        <v>45642</v>
      </c>
      <c r="G341" s="6">
        <v>1100275072209</v>
      </c>
      <c r="H341" s="6">
        <v>285500261209</v>
      </c>
      <c r="I341" s="114">
        <v>138994500000</v>
      </c>
      <c r="J341" s="6">
        <v>130529977940</v>
      </c>
      <c r="K341" s="6">
        <v>14433092969</v>
      </c>
      <c r="L341" s="6">
        <v>1542690300</v>
      </c>
      <c r="M341" s="6">
        <v>814774811000</v>
      </c>
      <c r="N341" s="6">
        <v>747915741000</v>
      </c>
      <c r="O341" s="6">
        <v>0</v>
      </c>
      <c r="P341" s="6">
        <v>0</v>
      </c>
      <c r="Q341" s="6">
        <v>0</v>
      </c>
      <c r="R341" s="6">
        <v>29310921000</v>
      </c>
      <c r="S341" s="6">
        <v>96340539000</v>
      </c>
      <c r="T341" s="6">
        <v>530628223000</v>
      </c>
      <c r="U341" s="6">
        <v>91636058000</v>
      </c>
      <c r="V341" s="6">
        <v>66859070000</v>
      </c>
      <c r="W341" s="6">
        <v>66189020000</v>
      </c>
      <c r="X341" s="6">
        <v>670050000</v>
      </c>
      <c r="Y341" s="6">
        <v>0</v>
      </c>
      <c r="Z341" s="6">
        <v>0</v>
      </c>
      <c r="AA341" s="6">
        <v>0</v>
      </c>
      <c r="AB341" s="6">
        <v>0</v>
      </c>
      <c r="AC341" s="6">
        <v>1200275072209</v>
      </c>
      <c r="AD341" s="6">
        <v>1059993938950.24</v>
      </c>
      <c r="AE341" s="5">
        <v>483497707697.98999</v>
      </c>
      <c r="AF341" s="6">
        <v>515011875072.25</v>
      </c>
      <c r="AG341" s="6">
        <v>0</v>
      </c>
      <c r="AH341" s="6">
        <v>100000000</v>
      </c>
      <c r="AI341" s="6">
        <v>27860583953</v>
      </c>
      <c r="AJ341" s="6">
        <v>33523772227</v>
      </c>
      <c r="AK341" s="6">
        <v>132657442486.5</v>
      </c>
      <c r="AL341" s="6">
        <v>0</v>
      </c>
      <c r="AM341" s="6">
        <v>38141644933.5</v>
      </c>
      <c r="AN341" s="6">
        <v>40745439302</v>
      </c>
      <c r="AO341" s="6">
        <v>51771093151</v>
      </c>
      <c r="AP341" s="6">
        <v>1222835100</v>
      </c>
      <c r="AQ341" s="6">
        <v>776430000</v>
      </c>
      <c r="AR341" s="6">
        <v>7623690772.2600002</v>
      </c>
      <c r="AS341" s="6">
        <v>7623690772.2600002</v>
      </c>
      <c r="AT341" s="6">
        <v>0</v>
      </c>
      <c r="AU341" s="6">
        <v>0</v>
      </c>
      <c r="AV341" s="6">
        <v>0</v>
      </c>
      <c r="AW341" s="127">
        <v>100000000000</v>
      </c>
      <c r="AX341" s="127">
        <v>100000000000</v>
      </c>
      <c r="AY341" s="127">
        <v>0</v>
      </c>
      <c r="AZ341" s="127">
        <v>0</v>
      </c>
      <c r="BA341" s="127">
        <v>0</v>
      </c>
      <c r="BB341" s="127">
        <v>0</v>
      </c>
      <c r="BC341" s="127">
        <v>0</v>
      </c>
      <c r="BD341" s="127">
        <v>0</v>
      </c>
      <c r="BE341" s="127">
        <v>0</v>
      </c>
      <c r="BF341" s="127">
        <v>0</v>
      </c>
      <c r="BG341" s="127">
        <v>0</v>
      </c>
      <c r="BH341" s="127">
        <v>0</v>
      </c>
      <c r="BI341" s="127">
        <v>0</v>
      </c>
      <c r="BJ341" s="128">
        <v>-100000000000</v>
      </c>
      <c r="BK341" s="128">
        <v>100000000000</v>
      </c>
      <c r="BL341" s="87">
        <v>0</v>
      </c>
      <c r="BM341" s="47">
        <v>1</v>
      </c>
      <c r="BN341" s="48">
        <v>0</v>
      </c>
      <c r="BO341" s="49"/>
      <c r="BP341" s="39">
        <v>1</v>
      </c>
    </row>
    <row r="342" spans="1:68" ht="15" customHeight="1" x14ac:dyDescent="0.25">
      <c r="A342" s="59" t="s">
        <v>275</v>
      </c>
      <c r="B342" s="3">
        <v>263</v>
      </c>
      <c r="C342" s="4">
        <v>34</v>
      </c>
      <c r="D342" s="8" t="s">
        <v>275</v>
      </c>
      <c r="E342" s="12" t="s">
        <v>904</v>
      </c>
      <c r="F342" s="92">
        <v>45653</v>
      </c>
      <c r="G342" s="6">
        <v>2388390433739</v>
      </c>
      <c r="H342" s="6">
        <v>1035487712329</v>
      </c>
      <c r="I342" s="114">
        <v>846060000000</v>
      </c>
      <c r="J342" s="6">
        <v>72648518750</v>
      </c>
      <c r="K342" s="6">
        <v>33006353579</v>
      </c>
      <c r="L342" s="6">
        <v>83772840000</v>
      </c>
      <c r="M342" s="6">
        <v>1352902721410</v>
      </c>
      <c r="N342" s="6">
        <v>1297116370000</v>
      </c>
      <c r="O342" s="6">
        <v>0</v>
      </c>
      <c r="P342" s="6">
        <v>0</v>
      </c>
      <c r="Q342" s="6">
        <v>0</v>
      </c>
      <c r="R342" s="6">
        <v>7099711000</v>
      </c>
      <c r="S342" s="6">
        <v>106959832000</v>
      </c>
      <c r="T342" s="6">
        <v>882591002000</v>
      </c>
      <c r="U342" s="6">
        <v>300465825000</v>
      </c>
      <c r="V342" s="6">
        <v>55786351410</v>
      </c>
      <c r="W342" s="6">
        <v>55786351410</v>
      </c>
      <c r="X342" s="6">
        <v>0</v>
      </c>
      <c r="Y342" s="6">
        <v>0</v>
      </c>
      <c r="Z342" s="6">
        <v>0</v>
      </c>
      <c r="AA342" s="6">
        <v>0</v>
      </c>
      <c r="AB342" s="6">
        <v>0</v>
      </c>
      <c r="AC342" s="6">
        <v>2564393710999.999</v>
      </c>
      <c r="AD342" s="6">
        <v>2218755311949.3989</v>
      </c>
      <c r="AE342" s="5">
        <v>1022066232597.2198</v>
      </c>
      <c r="AF342" s="6">
        <v>1070475065453.179</v>
      </c>
      <c r="AG342" s="6">
        <v>0</v>
      </c>
      <c r="AH342" s="6">
        <v>0</v>
      </c>
      <c r="AI342" s="6">
        <v>109605613899</v>
      </c>
      <c r="AJ342" s="6">
        <v>16608400000</v>
      </c>
      <c r="AK342" s="6">
        <v>235392549635.60001</v>
      </c>
      <c r="AL342" s="6">
        <v>27171373700</v>
      </c>
      <c r="AM342" s="6">
        <v>36093814060.599998</v>
      </c>
      <c r="AN342" s="6">
        <v>48566595777</v>
      </c>
      <c r="AO342" s="6">
        <v>122809033098</v>
      </c>
      <c r="AP342" s="6">
        <v>601733000</v>
      </c>
      <c r="AQ342" s="6">
        <v>150000000</v>
      </c>
      <c r="AR342" s="6">
        <v>110245849415</v>
      </c>
      <c r="AS342" s="6">
        <v>110245849415</v>
      </c>
      <c r="AT342" s="6">
        <v>0</v>
      </c>
      <c r="AU342" s="6">
        <v>0</v>
      </c>
      <c r="AV342" s="6">
        <v>0</v>
      </c>
      <c r="AW342" s="127">
        <v>176003277261</v>
      </c>
      <c r="AX342" s="127">
        <v>176003277261</v>
      </c>
      <c r="AY342" s="127">
        <v>0</v>
      </c>
      <c r="AZ342" s="127">
        <v>0</v>
      </c>
      <c r="BA342" s="127">
        <v>0</v>
      </c>
      <c r="BB342" s="127">
        <v>0</v>
      </c>
      <c r="BC342" s="127">
        <v>0</v>
      </c>
      <c r="BD342" s="127">
        <v>0</v>
      </c>
      <c r="BE342" s="127">
        <v>0</v>
      </c>
      <c r="BF342" s="127">
        <v>0</v>
      </c>
      <c r="BG342" s="127">
        <v>0</v>
      </c>
      <c r="BH342" s="127">
        <v>0</v>
      </c>
      <c r="BI342" s="127">
        <v>0</v>
      </c>
      <c r="BJ342" s="128">
        <v>-176003277260.99902</v>
      </c>
      <c r="BK342" s="128">
        <v>176003277261</v>
      </c>
      <c r="BL342" s="87">
        <v>9.765625E-4</v>
      </c>
      <c r="BM342" s="47">
        <v>1</v>
      </c>
      <c r="BN342" s="48">
        <v>0</v>
      </c>
      <c r="BO342" s="49"/>
      <c r="BP342" s="39">
        <v>1</v>
      </c>
    </row>
    <row r="343" spans="1:68" ht="15" customHeight="1" x14ac:dyDescent="0.25">
      <c r="A343" s="59" t="s">
        <v>276</v>
      </c>
      <c r="B343" s="3">
        <v>264</v>
      </c>
      <c r="C343" s="4">
        <v>35</v>
      </c>
      <c r="D343" s="8" t="s">
        <v>276</v>
      </c>
      <c r="E343" s="12" t="s">
        <v>895</v>
      </c>
      <c r="F343" s="92">
        <v>45653</v>
      </c>
      <c r="G343" s="6">
        <v>936076759148</v>
      </c>
      <c r="H343" s="6">
        <v>300598825148</v>
      </c>
      <c r="I343" s="114">
        <v>110547200000</v>
      </c>
      <c r="J343" s="6">
        <v>164916445341</v>
      </c>
      <c r="K343" s="6">
        <v>3950000000</v>
      </c>
      <c r="L343" s="6">
        <v>21185179807</v>
      </c>
      <c r="M343" s="6">
        <v>635477934000</v>
      </c>
      <c r="N343" s="6">
        <v>585642737000</v>
      </c>
      <c r="O343" s="6">
        <v>0</v>
      </c>
      <c r="P343" s="6">
        <v>0</v>
      </c>
      <c r="Q343" s="6">
        <v>0</v>
      </c>
      <c r="R343" s="6">
        <v>0</v>
      </c>
      <c r="S343" s="6">
        <v>88310300000</v>
      </c>
      <c r="T343" s="6">
        <v>427129664000</v>
      </c>
      <c r="U343" s="6">
        <v>70202773000</v>
      </c>
      <c r="V343" s="6">
        <v>49835197000</v>
      </c>
      <c r="W343" s="6">
        <v>49835197000</v>
      </c>
      <c r="X343" s="6">
        <v>0</v>
      </c>
      <c r="Y343" s="6">
        <v>0</v>
      </c>
      <c r="Z343" s="6">
        <v>0</v>
      </c>
      <c r="AA343" s="6">
        <v>0</v>
      </c>
      <c r="AB343" s="6">
        <v>0</v>
      </c>
      <c r="AC343" s="6">
        <v>1017025258155.67</v>
      </c>
      <c r="AD343" s="6">
        <v>917530192369.80005</v>
      </c>
      <c r="AE343" s="5">
        <v>381134713685.40002</v>
      </c>
      <c r="AF343" s="6">
        <v>487833728995.39996</v>
      </c>
      <c r="AG343" s="6">
        <v>3307414121</v>
      </c>
      <c r="AH343" s="6">
        <v>0</v>
      </c>
      <c r="AI343" s="6">
        <v>32562835568</v>
      </c>
      <c r="AJ343" s="6">
        <v>12691500000</v>
      </c>
      <c r="AK343" s="6">
        <v>84008301035.699997</v>
      </c>
      <c r="AL343" s="6">
        <v>0</v>
      </c>
      <c r="AM343" s="6">
        <v>37769828722</v>
      </c>
      <c r="AN343" s="6">
        <v>30856482821.700001</v>
      </c>
      <c r="AO343" s="6">
        <v>13235096481</v>
      </c>
      <c r="AP343" s="6">
        <v>1946893011</v>
      </c>
      <c r="AQ343" s="6">
        <v>200000000</v>
      </c>
      <c r="AR343" s="6">
        <v>15486764750.17</v>
      </c>
      <c r="AS343" s="6">
        <v>15486764750.17</v>
      </c>
      <c r="AT343" s="6">
        <v>0</v>
      </c>
      <c r="AU343" s="6">
        <v>0</v>
      </c>
      <c r="AV343" s="6">
        <v>0</v>
      </c>
      <c r="AW343" s="127">
        <v>106394100257.67</v>
      </c>
      <c r="AX343" s="127">
        <v>106344100257.67</v>
      </c>
      <c r="AY343" s="127">
        <v>0</v>
      </c>
      <c r="AZ343" s="127">
        <v>0</v>
      </c>
      <c r="BA343" s="127">
        <v>0</v>
      </c>
      <c r="BB343" s="127">
        <v>50000000</v>
      </c>
      <c r="BC343" s="127">
        <v>0</v>
      </c>
      <c r="BD343" s="127">
        <v>25445601250</v>
      </c>
      <c r="BE343" s="127">
        <v>0</v>
      </c>
      <c r="BF343" s="127">
        <v>0</v>
      </c>
      <c r="BG343" s="127">
        <v>25445601250</v>
      </c>
      <c r="BH343" s="127">
        <v>0</v>
      </c>
      <c r="BI343" s="127">
        <v>0</v>
      </c>
      <c r="BJ343" s="128">
        <v>-80948499007.670044</v>
      </c>
      <c r="BK343" s="128">
        <v>80948499007.669998</v>
      </c>
      <c r="BL343" s="87">
        <v>0</v>
      </c>
      <c r="BM343" s="47">
        <v>1</v>
      </c>
      <c r="BN343" s="48">
        <v>0</v>
      </c>
      <c r="BO343" s="49"/>
      <c r="BP343" s="39">
        <v>1</v>
      </c>
    </row>
    <row r="344" spans="1:68" ht="15" customHeight="1" x14ac:dyDescent="0.25">
      <c r="A344" s="59" t="s">
        <v>277</v>
      </c>
      <c r="B344" s="3">
        <v>265</v>
      </c>
      <c r="C344" s="4">
        <v>36</v>
      </c>
      <c r="D344" s="8" t="s">
        <v>277</v>
      </c>
      <c r="E344" s="12" t="s">
        <v>904</v>
      </c>
      <c r="F344" s="92">
        <v>45657</v>
      </c>
      <c r="G344" s="6">
        <v>948454811532</v>
      </c>
      <c r="H344" s="6">
        <v>224248219626</v>
      </c>
      <c r="I344" s="114">
        <v>88563867677</v>
      </c>
      <c r="J344" s="6">
        <v>106855563866</v>
      </c>
      <c r="K344" s="6">
        <v>6414019664</v>
      </c>
      <c r="L344" s="6">
        <v>22414768419</v>
      </c>
      <c r="M344" s="6">
        <v>724206591906</v>
      </c>
      <c r="N344" s="6">
        <v>643111095000</v>
      </c>
      <c r="O344" s="6">
        <v>0</v>
      </c>
      <c r="P344" s="6">
        <v>0</v>
      </c>
      <c r="Q344" s="6">
        <v>0</v>
      </c>
      <c r="R344" s="6">
        <v>0</v>
      </c>
      <c r="S344" s="6">
        <v>86887361000</v>
      </c>
      <c r="T344" s="6">
        <v>465498079000</v>
      </c>
      <c r="U344" s="6">
        <v>90725655000</v>
      </c>
      <c r="V344" s="6">
        <v>81095496906</v>
      </c>
      <c r="W344" s="6">
        <v>63776013685</v>
      </c>
      <c r="X344" s="6">
        <v>17319483221</v>
      </c>
      <c r="Y344" s="6">
        <v>0</v>
      </c>
      <c r="Z344" s="6">
        <v>0</v>
      </c>
      <c r="AA344" s="6">
        <v>0</v>
      </c>
      <c r="AB344" s="6">
        <v>0</v>
      </c>
      <c r="AC344" s="6">
        <v>1038393527362</v>
      </c>
      <c r="AD344" s="6">
        <v>910072651192.5</v>
      </c>
      <c r="AE344" s="5">
        <v>436015687106</v>
      </c>
      <c r="AF344" s="6">
        <v>405887413225</v>
      </c>
      <c r="AG344" s="6">
        <v>0</v>
      </c>
      <c r="AH344" s="6">
        <v>0</v>
      </c>
      <c r="AI344" s="6">
        <v>53720059261.5</v>
      </c>
      <c r="AJ344" s="6">
        <v>14449491600</v>
      </c>
      <c r="AK344" s="6">
        <v>125820876169.5</v>
      </c>
      <c r="AL344" s="6">
        <v>26432000000</v>
      </c>
      <c r="AM344" s="6">
        <v>30204052870</v>
      </c>
      <c r="AN344" s="6">
        <v>51125779519.5</v>
      </c>
      <c r="AO344" s="6">
        <v>17989151780</v>
      </c>
      <c r="AP344" s="6">
        <v>69892000</v>
      </c>
      <c r="AQ344" s="6">
        <v>0</v>
      </c>
      <c r="AR344" s="6">
        <v>2500000000</v>
      </c>
      <c r="AS344" s="6">
        <v>2500000000</v>
      </c>
      <c r="AT344" s="6">
        <v>0</v>
      </c>
      <c r="AU344" s="6">
        <v>0</v>
      </c>
      <c r="AV344" s="6">
        <v>0</v>
      </c>
      <c r="AW344" s="127">
        <v>89938715830</v>
      </c>
      <c r="AX344" s="127">
        <v>89938715830</v>
      </c>
      <c r="AY344" s="127">
        <v>0</v>
      </c>
      <c r="AZ344" s="127">
        <v>0</v>
      </c>
      <c r="BA344" s="127">
        <v>0</v>
      </c>
      <c r="BB344" s="127">
        <v>0</v>
      </c>
      <c r="BC344" s="127">
        <v>0</v>
      </c>
      <c r="BD344" s="127">
        <v>0</v>
      </c>
      <c r="BE344" s="127">
        <v>0</v>
      </c>
      <c r="BF344" s="127">
        <v>0</v>
      </c>
      <c r="BG344" s="127">
        <v>0</v>
      </c>
      <c r="BH344" s="127">
        <v>0</v>
      </c>
      <c r="BI344" s="127">
        <v>0</v>
      </c>
      <c r="BJ344" s="128">
        <v>-89938715830</v>
      </c>
      <c r="BK344" s="128">
        <v>89938715830</v>
      </c>
      <c r="BL344" s="87">
        <v>0</v>
      </c>
      <c r="BM344" s="47">
        <v>1</v>
      </c>
      <c r="BN344" s="48">
        <v>0</v>
      </c>
      <c r="BO344" s="49"/>
      <c r="BP344" s="39">
        <v>1</v>
      </c>
    </row>
    <row r="345" spans="1:68" ht="15" customHeight="1" x14ac:dyDescent="0.25">
      <c r="A345" s="59" t="s">
        <v>278</v>
      </c>
      <c r="B345" s="3">
        <v>266</v>
      </c>
      <c r="C345" s="4">
        <v>37</v>
      </c>
      <c r="D345" s="8" t="s">
        <v>278</v>
      </c>
      <c r="E345" s="12" t="s">
        <v>917</v>
      </c>
      <c r="F345" s="92">
        <v>45657.999305555553</v>
      </c>
      <c r="G345" s="6">
        <v>987730680350</v>
      </c>
      <c r="H345" s="6">
        <v>242541964799</v>
      </c>
      <c r="I345" s="114">
        <v>90796892010</v>
      </c>
      <c r="J345" s="6">
        <v>141746973476</v>
      </c>
      <c r="K345" s="6">
        <v>1512480263</v>
      </c>
      <c r="L345" s="6">
        <v>8485619050</v>
      </c>
      <c r="M345" s="6">
        <v>745188715551</v>
      </c>
      <c r="N345" s="6">
        <v>689716222000</v>
      </c>
      <c r="O345" s="6">
        <v>0</v>
      </c>
      <c r="P345" s="6">
        <v>0</v>
      </c>
      <c r="Q345" s="6">
        <v>0</v>
      </c>
      <c r="R345" s="6">
        <v>14589713000</v>
      </c>
      <c r="S345" s="6">
        <v>87047212000</v>
      </c>
      <c r="T345" s="6">
        <v>493967926000</v>
      </c>
      <c r="U345" s="6">
        <v>94111371000</v>
      </c>
      <c r="V345" s="6">
        <v>55472493551</v>
      </c>
      <c r="W345" s="6">
        <v>55472493551</v>
      </c>
      <c r="X345" s="6">
        <v>0</v>
      </c>
      <c r="Y345" s="6">
        <v>0</v>
      </c>
      <c r="Z345" s="6">
        <v>0</v>
      </c>
      <c r="AA345" s="6">
        <v>0</v>
      </c>
      <c r="AB345" s="6">
        <v>0</v>
      </c>
      <c r="AC345" s="6">
        <v>1055145680350</v>
      </c>
      <c r="AD345" s="6">
        <v>998674683592</v>
      </c>
      <c r="AE345" s="5">
        <v>521850169876</v>
      </c>
      <c r="AF345" s="6">
        <v>432072418074</v>
      </c>
      <c r="AG345" s="6">
        <v>0</v>
      </c>
      <c r="AH345" s="6">
        <v>0</v>
      </c>
      <c r="AI345" s="6">
        <v>44597995642</v>
      </c>
      <c r="AJ345" s="6">
        <v>154100000</v>
      </c>
      <c r="AK345" s="6">
        <v>51420996758</v>
      </c>
      <c r="AL345" s="6">
        <v>0</v>
      </c>
      <c r="AM345" s="6">
        <v>27383766500</v>
      </c>
      <c r="AN345" s="6">
        <v>14901354757</v>
      </c>
      <c r="AO345" s="6">
        <v>8082981701</v>
      </c>
      <c r="AP345" s="6">
        <v>1002143800</v>
      </c>
      <c r="AQ345" s="6">
        <v>50750000</v>
      </c>
      <c r="AR345" s="6">
        <v>5050000000</v>
      </c>
      <c r="AS345" s="6">
        <v>5050000000</v>
      </c>
      <c r="AT345" s="6">
        <v>0</v>
      </c>
      <c r="AU345" s="6">
        <v>0</v>
      </c>
      <c r="AV345" s="6">
        <v>0</v>
      </c>
      <c r="AW345" s="127">
        <v>67415000000</v>
      </c>
      <c r="AX345" s="127">
        <v>67415000000</v>
      </c>
      <c r="AY345" s="127">
        <v>0</v>
      </c>
      <c r="AZ345" s="127">
        <v>0</v>
      </c>
      <c r="BA345" s="127">
        <v>0</v>
      </c>
      <c r="BB345" s="127">
        <v>0</v>
      </c>
      <c r="BC345" s="127">
        <v>0</v>
      </c>
      <c r="BD345" s="127">
        <v>0</v>
      </c>
      <c r="BE345" s="127">
        <v>0</v>
      </c>
      <c r="BF345" s="127">
        <v>0</v>
      </c>
      <c r="BG345" s="127">
        <v>0</v>
      </c>
      <c r="BH345" s="127">
        <v>0</v>
      </c>
      <c r="BI345" s="127">
        <v>0</v>
      </c>
      <c r="BJ345" s="128">
        <v>-67415000000</v>
      </c>
      <c r="BK345" s="128">
        <v>67415000000</v>
      </c>
      <c r="BL345" s="87">
        <v>0</v>
      </c>
      <c r="BM345" s="47">
        <v>1</v>
      </c>
      <c r="BN345" s="48">
        <v>0</v>
      </c>
      <c r="BO345" s="49"/>
      <c r="BP345" s="39">
        <v>1</v>
      </c>
    </row>
    <row r="346" spans="1:68" ht="15" customHeight="1" x14ac:dyDescent="0.25">
      <c r="A346" s="59" t="s">
        <v>279</v>
      </c>
      <c r="B346" s="3">
        <v>267</v>
      </c>
      <c r="C346" s="4">
        <v>38</v>
      </c>
      <c r="D346" s="8" t="s">
        <v>279</v>
      </c>
      <c r="E346" s="12" t="s">
        <v>902</v>
      </c>
      <c r="F346" s="92">
        <v>45607.333333333336</v>
      </c>
      <c r="G346" s="6">
        <v>12137107076198</v>
      </c>
      <c r="H346" s="6">
        <v>8796337167735</v>
      </c>
      <c r="I346" s="114">
        <v>7307751999326</v>
      </c>
      <c r="J346" s="6">
        <v>486207862705</v>
      </c>
      <c r="K346" s="6">
        <v>210074787736</v>
      </c>
      <c r="L346" s="6">
        <v>792302517968</v>
      </c>
      <c r="M346" s="6">
        <v>3340769908463</v>
      </c>
      <c r="N346" s="6">
        <v>2891048679000</v>
      </c>
      <c r="O346" s="6">
        <v>0</v>
      </c>
      <c r="P346" s="6">
        <v>0</v>
      </c>
      <c r="Q346" s="6">
        <v>0</v>
      </c>
      <c r="R346" s="6">
        <v>29182181000</v>
      </c>
      <c r="S346" s="6">
        <v>630746687000</v>
      </c>
      <c r="T346" s="6">
        <v>1464317602000</v>
      </c>
      <c r="U346" s="6">
        <v>766802209000</v>
      </c>
      <c r="V346" s="6">
        <v>449721229463</v>
      </c>
      <c r="W346" s="6">
        <v>449721229463</v>
      </c>
      <c r="X346" s="6">
        <v>0</v>
      </c>
      <c r="Y346" s="6">
        <v>0</v>
      </c>
      <c r="Z346" s="6">
        <v>0</v>
      </c>
      <c r="AA346" s="6">
        <v>0</v>
      </c>
      <c r="AB346" s="6">
        <v>0</v>
      </c>
      <c r="AC346" s="6">
        <v>12351743715960</v>
      </c>
      <c r="AD346" s="6">
        <v>9424466068551</v>
      </c>
      <c r="AE346" s="5">
        <v>3764318412108</v>
      </c>
      <c r="AF346" s="6">
        <v>5215155800507</v>
      </c>
      <c r="AG346" s="6">
        <v>0</v>
      </c>
      <c r="AH346" s="6">
        <v>99880607558</v>
      </c>
      <c r="AI346" s="6">
        <v>338348048378</v>
      </c>
      <c r="AJ346" s="6">
        <v>6763200000</v>
      </c>
      <c r="AK346" s="6">
        <v>2889777647408.999</v>
      </c>
      <c r="AL346" s="6">
        <v>267796713386</v>
      </c>
      <c r="AM346" s="6">
        <v>289485651409</v>
      </c>
      <c r="AN346" s="6">
        <v>859160887944</v>
      </c>
      <c r="AO346" s="6">
        <v>1461074880756.999</v>
      </c>
      <c r="AP346" s="6">
        <v>1615629077</v>
      </c>
      <c r="AQ346" s="6">
        <v>10643884836</v>
      </c>
      <c r="AR346" s="6">
        <v>37000000000</v>
      </c>
      <c r="AS346" s="6">
        <v>37000000000</v>
      </c>
      <c r="AT346" s="6">
        <v>500000000</v>
      </c>
      <c r="AU346" s="6">
        <v>0</v>
      </c>
      <c r="AV346" s="6">
        <v>500000000</v>
      </c>
      <c r="AW346" s="127">
        <v>224636639762</v>
      </c>
      <c r="AX346" s="127">
        <v>224636639762</v>
      </c>
      <c r="AY346" s="127">
        <v>0</v>
      </c>
      <c r="AZ346" s="127">
        <v>0</v>
      </c>
      <c r="BA346" s="127">
        <v>0</v>
      </c>
      <c r="BB346" s="127">
        <v>0</v>
      </c>
      <c r="BC346" s="127">
        <v>0</v>
      </c>
      <c r="BD346" s="127">
        <v>10000000000</v>
      </c>
      <c r="BE346" s="127">
        <v>0</v>
      </c>
      <c r="BF346" s="127">
        <v>10000000000</v>
      </c>
      <c r="BG346" s="127">
        <v>0</v>
      </c>
      <c r="BH346" s="127">
        <v>0</v>
      </c>
      <c r="BI346" s="127">
        <v>0</v>
      </c>
      <c r="BJ346" s="128">
        <v>-214636639762</v>
      </c>
      <c r="BK346" s="128">
        <v>214636639762</v>
      </c>
      <c r="BL346" s="87">
        <v>0</v>
      </c>
      <c r="BM346" s="47">
        <v>1</v>
      </c>
      <c r="BN346" s="48">
        <v>0</v>
      </c>
      <c r="BO346" s="49"/>
      <c r="BP346" s="39">
        <v>1</v>
      </c>
    </row>
    <row r="347" spans="1:68" ht="15" customHeight="1" x14ac:dyDescent="0.25">
      <c r="B347" s="13" t="s">
        <v>560</v>
      </c>
      <c r="C347" s="14" t="s">
        <v>560</v>
      </c>
      <c r="D347" s="15" t="s">
        <v>561</v>
      </c>
      <c r="E347" s="16"/>
      <c r="F347" s="93"/>
      <c r="G347" s="115">
        <v>82270630476586.828</v>
      </c>
      <c r="H347" s="115">
        <v>19515074094847.84</v>
      </c>
      <c r="I347" s="115">
        <v>9320726006360.5</v>
      </c>
      <c r="J347" s="115">
        <v>7641549511510.25</v>
      </c>
      <c r="K347" s="115">
        <v>406654311343.39996</v>
      </c>
      <c r="L347" s="115">
        <v>2146144265633.6897</v>
      </c>
      <c r="M347" s="115">
        <v>62649279444848</v>
      </c>
      <c r="N347" s="115">
        <v>59319812631225</v>
      </c>
      <c r="O347" s="115">
        <v>0</v>
      </c>
      <c r="P347" s="115">
        <v>0</v>
      </c>
      <c r="Q347" s="115">
        <v>7771078912000</v>
      </c>
      <c r="R347" s="115">
        <v>347081222000</v>
      </c>
      <c r="S347" s="115">
        <v>7697965118873</v>
      </c>
      <c r="T347" s="115">
        <v>31349403768000</v>
      </c>
      <c r="U347" s="115">
        <v>12154283610352</v>
      </c>
      <c r="V347" s="115">
        <v>3329466813623</v>
      </c>
      <c r="W347" s="115">
        <v>3196799876305</v>
      </c>
      <c r="X347" s="115">
        <v>132666937318</v>
      </c>
      <c r="Y347" s="115">
        <v>106276936891</v>
      </c>
      <c r="Z347" s="115">
        <v>23536000000</v>
      </c>
      <c r="AA347" s="115">
        <v>0</v>
      </c>
      <c r="AB347" s="115">
        <v>82740936891</v>
      </c>
      <c r="AC347" s="115">
        <v>87995786843856.078</v>
      </c>
      <c r="AD347" s="115">
        <v>63133010677432.039</v>
      </c>
      <c r="AE347" s="115">
        <v>34801145888183.43</v>
      </c>
      <c r="AF347" s="115">
        <v>24255901387991.43</v>
      </c>
      <c r="AG347" s="115">
        <v>22302878025.630001</v>
      </c>
      <c r="AH347" s="115">
        <v>18773577000</v>
      </c>
      <c r="AI347" s="115">
        <v>3443502039780.3003</v>
      </c>
      <c r="AJ347" s="115">
        <v>591384906451.25</v>
      </c>
      <c r="AK347" s="115">
        <v>10116538943959.289</v>
      </c>
      <c r="AL347" s="115">
        <v>386024699165</v>
      </c>
      <c r="AM347" s="115">
        <v>2078323484876.0698</v>
      </c>
      <c r="AN347" s="115">
        <v>2527802124750.2002</v>
      </c>
      <c r="AO347" s="115">
        <v>5013435180800.5391</v>
      </c>
      <c r="AP347" s="115">
        <v>91551187949</v>
      </c>
      <c r="AQ347" s="115">
        <v>19402266418.48</v>
      </c>
      <c r="AR347" s="115">
        <v>589934374246</v>
      </c>
      <c r="AS347" s="115">
        <v>589934374246</v>
      </c>
      <c r="AT347" s="115">
        <v>14156302848218.76</v>
      </c>
      <c r="AU347" s="115">
        <v>972734259661.76001</v>
      </c>
      <c r="AV347" s="115">
        <v>13183568588557</v>
      </c>
      <c r="AW347" s="115">
        <v>6042495647135.25</v>
      </c>
      <c r="AX347" s="115">
        <v>5991437192904.25</v>
      </c>
      <c r="AY347" s="115">
        <v>15000000000</v>
      </c>
      <c r="AZ347" s="115">
        <v>0</v>
      </c>
      <c r="BA347" s="115">
        <v>35000000000</v>
      </c>
      <c r="BB347" s="115">
        <v>1058454231</v>
      </c>
      <c r="BC347" s="115">
        <v>0</v>
      </c>
      <c r="BD347" s="115">
        <v>267399618366</v>
      </c>
      <c r="BE347" s="115">
        <v>15000000000</v>
      </c>
      <c r="BF347" s="115">
        <v>37585100000</v>
      </c>
      <c r="BG347" s="115">
        <v>188814518366</v>
      </c>
      <c r="BH347" s="115">
        <v>0</v>
      </c>
      <c r="BI347" s="115">
        <v>26000000000</v>
      </c>
      <c r="BJ347" s="88">
        <v>-5725156367269.2461</v>
      </c>
      <c r="BK347" s="88">
        <v>5775096028769.25</v>
      </c>
      <c r="BL347" s="88">
        <v>49939661500.003906</v>
      </c>
      <c r="BM347" s="47">
        <v>28</v>
      </c>
      <c r="BN347" s="48">
        <v>0</v>
      </c>
      <c r="BO347" s="49"/>
    </row>
    <row r="348" spans="1:68" ht="15" customHeight="1" x14ac:dyDescent="0.25">
      <c r="B348" s="13" t="s">
        <v>562</v>
      </c>
      <c r="C348" s="14" t="s">
        <v>562</v>
      </c>
      <c r="D348" s="15" t="s">
        <v>563</v>
      </c>
      <c r="E348" s="16"/>
      <c r="F348" s="93"/>
      <c r="G348" s="115">
        <v>22013715896067</v>
      </c>
      <c r="H348" s="115">
        <v>11832033302584</v>
      </c>
      <c r="I348" s="115">
        <v>9149059828771</v>
      </c>
      <c r="J348" s="115">
        <v>1276881799443</v>
      </c>
      <c r="K348" s="115">
        <v>277654632790</v>
      </c>
      <c r="L348" s="115">
        <v>1128437041580</v>
      </c>
      <c r="M348" s="115">
        <v>10162917481330</v>
      </c>
      <c r="N348" s="115">
        <v>9205111781000</v>
      </c>
      <c r="O348" s="115">
        <v>0</v>
      </c>
      <c r="P348" s="115">
        <v>0</v>
      </c>
      <c r="Q348" s="115">
        <v>22944352000</v>
      </c>
      <c r="R348" s="115">
        <v>97142319000</v>
      </c>
      <c r="S348" s="115">
        <v>1532637115000</v>
      </c>
      <c r="T348" s="115">
        <v>5862920359000</v>
      </c>
      <c r="U348" s="115">
        <v>1689467636000</v>
      </c>
      <c r="V348" s="115">
        <v>957805700330</v>
      </c>
      <c r="W348" s="115">
        <v>939816167109</v>
      </c>
      <c r="X348" s="115">
        <v>17989533221</v>
      </c>
      <c r="Y348" s="115">
        <v>18765112153</v>
      </c>
      <c r="Z348" s="115">
        <v>0</v>
      </c>
      <c r="AA348" s="115">
        <v>0</v>
      </c>
      <c r="AB348" s="115">
        <v>18765112153</v>
      </c>
      <c r="AC348" s="115">
        <v>23300384056954.672</v>
      </c>
      <c r="AD348" s="115">
        <v>18991332249924.289</v>
      </c>
      <c r="AE348" s="115">
        <v>8121728507870.0703</v>
      </c>
      <c r="AF348" s="115">
        <v>9853810950897.7793</v>
      </c>
      <c r="AG348" s="115">
        <v>3307414121</v>
      </c>
      <c r="AH348" s="115">
        <v>99980607558</v>
      </c>
      <c r="AI348" s="115">
        <v>791053705650.43994</v>
      </c>
      <c r="AJ348" s="115">
        <v>121451063827</v>
      </c>
      <c r="AK348" s="115">
        <v>3980284282481.9492</v>
      </c>
      <c r="AL348" s="115">
        <v>321487087086</v>
      </c>
      <c r="AM348" s="115">
        <v>544214011160.28003</v>
      </c>
      <c r="AN348" s="115">
        <v>1299371235241.3999</v>
      </c>
      <c r="AO348" s="115">
        <v>1795517331380.269</v>
      </c>
      <c r="AP348" s="115">
        <v>7616024278</v>
      </c>
      <c r="AQ348" s="115">
        <v>12078593336</v>
      </c>
      <c r="AR348" s="115">
        <v>217593764308.43002</v>
      </c>
      <c r="AS348" s="115">
        <v>217593764308.43002</v>
      </c>
      <c r="AT348" s="115">
        <v>111173760240</v>
      </c>
      <c r="AU348" s="115">
        <v>30008564840</v>
      </c>
      <c r="AV348" s="115">
        <v>81165195400</v>
      </c>
      <c r="AW348" s="115">
        <v>1323113762137.6699</v>
      </c>
      <c r="AX348" s="115">
        <v>1323063762137.6699</v>
      </c>
      <c r="AY348" s="115">
        <v>0</v>
      </c>
      <c r="AZ348" s="115">
        <v>0</v>
      </c>
      <c r="BA348" s="115">
        <v>0</v>
      </c>
      <c r="BB348" s="115">
        <v>50000000</v>
      </c>
      <c r="BC348" s="115">
        <v>0</v>
      </c>
      <c r="BD348" s="115">
        <v>36445601250</v>
      </c>
      <c r="BE348" s="115">
        <v>0</v>
      </c>
      <c r="BF348" s="115">
        <v>11000000000</v>
      </c>
      <c r="BG348" s="115">
        <v>25445601250</v>
      </c>
      <c r="BH348" s="115">
        <v>0</v>
      </c>
      <c r="BI348" s="115">
        <v>0</v>
      </c>
      <c r="BJ348" s="88">
        <v>-1286668160887.6689</v>
      </c>
      <c r="BK348" s="88">
        <v>1286668160887.6699</v>
      </c>
      <c r="BL348" s="88">
        <v>9.765625E-4</v>
      </c>
      <c r="BM348" s="47">
        <v>9</v>
      </c>
      <c r="BN348" s="48">
        <v>0</v>
      </c>
      <c r="BO348" s="49"/>
    </row>
    <row r="349" spans="1:68" ht="15" customHeight="1" x14ac:dyDescent="0.25">
      <c r="B349" s="13" t="s">
        <v>564</v>
      </c>
      <c r="C349" s="14" t="s">
        <v>564</v>
      </c>
      <c r="D349" s="15" t="s">
        <v>594</v>
      </c>
      <c r="E349" s="16"/>
      <c r="F349" s="93"/>
      <c r="G349" s="115">
        <v>104284346372653.83</v>
      </c>
      <c r="H349" s="115">
        <v>31347107397431.84</v>
      </c>
      <c r="I349" s="115">
        <v>18469785835131.5</v>
      </c>
      <c r="J349" s="115">
        <v>8918431310953.25</v>
      </c>
      <c r="K349" s="115">
        <v>684308944133.3999</v>
      </c>
      <c r="L349" s="115">
        <v>3274581307213.6895</v>
      </c>
      <c r="M349" s="115">
        <v>72812196926178</v>
      </c>
      <c r="N349" s="115">
        <v>68524924412225</v>
      </c>
      <c r="O349" s="115">
        <v>0</v>
      </c>
      <c r="P349" s="115">
        <v>0</v>
      </c>
      <c r="Q349" s="115">
        <v>7794023264000</v>
      </c>
      <c r="R349" s="115">
        <v>444223541000</v>
      </c>
      <c r="S349" s="115">
        <v>9230602233873</v>
      </c>
      <c r="T349" s="115">
        <v>37212324127000</v>
      </c>
      <c r="U349" s="115">
        <v>13843751246352</v>
      </c>
      <c r="V349" s="115">
        <v>4287272513953</v>
      </c>
      <c r="W349" s="115">
        <v>4136616043414</v>
      </c>
      <c r="X349" s="115">
        <v>150656470539</v>
      </c>
      <c r="Y349" s="115">
        <v>125042049044</v>
      </c>
      <c r="Z349" s="115">
        <v>23536000000</v>
      </c>
      <c r="AA349" s="115">
        <v>0</v>
      </c>
      <c r="AB349" s="115">
        <v>101506049044</v>
      </c>
      <c r="AC349" s="115">
        <v>111296170900810.75</v>
      </c>
      <c r="AD349" s="115">
        <v>82124342927356.328</v>
      </c>
      <c r="AE349" s="115">
        <v>42922874396053.5</v>
      </c>
      <c r="AF349" s="115">
        <v>34109712338889.211</v>
      </c>
      <c r="AG349" s="115">
        <v>25610292146.630001</v>
      </c>
      <c r="AH349" s="115">
        <v>118754184558</v>
      </c>
      <c r="AI349" s="115">
        <v>4234555745430.7402</v>
      </c>
      <c r="AJ349" s="115">
        <v>712835970278.25</v>
      </c>
      <c r="AK349" s="115">
        <v>14096823226441.238</v>
      </c>
      <c r="AL349" s="115">
        <v>707511786251</v>
      </c>
      <c r="AM349" s="115">
        <v>2622537496036.3496</v>
      </c>
      <c r="AN349" s="115">
        <v>3827173359991.6001</v>
      </c>
      <c r="AO349" s="115">
        <v>6808952512180.8086</v>
      </c>
      <c r="AP349" s="115">
        <v>99167212227</v>
      </c>
      <c r="AQ349" s="115">
        <v>31480859754.48</v>
      </c>
      <c r="AR349" s="115">
        <v>807528138554.43005</v>
      </c>
      <c r="AS349" s="115">
        <v>807528138554.43005</v>
      </c>
      <c r="AT349" s="115">
        <v>14267476608458.76</v>
      </c>
      <c r="AU349" s="115">
        <v>1002742824501.76</v>
      </c>
      <c r="AV349" s="115">
        <v>13264733783957</v>
      </c>
      <c r="AW349" s="115">
        <v>7365609409272.9199</v>
      </c>
      <c r="AX349" s="115">
        <v>7314500955041.9199</v>
      </c>
      <c r="AY349" s="115">
        <v>15000000000</v>
      </c>
      <c r="AZ349" s="115">
        <v>0</v>
      </c>
      <c r="BA349" s="115">
        <v>35000000000</v>
      </c>
      <c r="BB349" s="115">
        <v>1108454231</v>
      </c>
      <c r="BC349" s="115">
        <v>0</v>
      </c>
      <c r="BD349" s="115">
        <v>303845219616</v>
      </c>
      <c r="BE349" s="115">
        <v>15000000000</v>
      </c>
      <c r="BF349" s="115">
        <v>48585100000</v>
      </c>
      <c r="BG349" s="115">
        <v>214260119616</v>
      </c>
      <c r="BH349" s="115">
        <v>0</v>
      </c>
      <c r="BI349" s="115">
        <v>26000000000</v>
      </c>
      <c r="BJ349" s="88">
        <v>-7011824528156.915</v>
      </c>
      <c r="BK349" s="88">
        <v>7061764189656.9199</v>
      </c>
      <c r="BL349" s="88">
        <v>49939661500.004883</v>
      </c>
      <c r="BM349" s="47">
        <v>37</v>
      </c>
      <c r="BN349" s="48">
        <v>0</v>
      </c>
      <c r="BO349" s="49"/>
    </row>
    <row r="350" spans="1:68" ht="15" customHeight="1" x14ac:dyDescent="0.25">
      <c r="B350" s="13" t="s">
        <v>566</v>
      </c>
      <c r="C350" s="14" t="s">
        <v>566</v>
      </c>
      <c r="D350" s="15" t="s">
        <v>595</v>
      </c>
      <c r="E350" s="16"/>
      <c r="F350" s="93"/>
      <c r="G350" s="115">
        <v>132732558843702.5</v>
      </c>
      <c r="H350" s="115">
        <v>48107400707480.508</v>
      </c>
      <c r="I350" s="115">
        <v>31341966772538.5</v>
      </c>
      <c r="J350" s="115">
        <v>11663480215598.25</v>
      </c>
      <c r="K350" s="115">
        <v>1160129896133.3999</v>
      </c>
      <c r="L350" s="115">
        <v>3941823823210.3594</v>
      </c>
      <c r="M350" s="115">
        <v>84472116087178</v>
      </c>
      <c r="N350" s="115">
        <v>80157843573225</v>
      </c>
      <c r="O350" s="115">
        <v>0</v>
      </c>
      <c r="P350" s="115">
        <v>0</v>
      </c>
      <c r="Q350" s="115">
        <v>7794023264000</v>
      </c>
      <c r="R350" s="115">
        <v>469531781000</v>
      </c>
      <c r="S350" s="115">
        <v>12161662845873</v>
      </c>
      <c r="T350" s="115">
        <v>41566178628000</v>
      </c>
      <c r="U350" s="115">
        <v>18166447054352</v>
      </c>
      <c r="V350" s="115">
        <v>4314272513953</v>
      </c>
      <c r="W350" s="115">
        <v>4136616043414</v>
      </c>
      <c r="X350" s="115">
        <v>177656470539</v>
      </c>
      <c r="Y350" s="115">
        <v>153042049044</v>
      </c>
      <c r="Z350" s="115">
        <v>51536000000</v>
      </c>
      <c r="AA350" s="115">
        <v>0</v>
      </c>
      <c r="AB350" s="115">
        <v>101506049044</v>
      </c>
      <c r="AC350" s="115">
        <v>141519741678470.41</v>
      </c>
      <c r="AD350" s="115">
        <v>104433270558925.13</v>
      </c>
      <c r="AE350" s="115">
        <v>52122023099943.57</v>
      </c>
      <c r="AF350" s="115">
        <v>43898875987735.93</v>
      </c>
      <c r="AG350" s="115">
        <v>25610292146.630001</v>
      </c>
      <c r="AH350" s="115">
        <v>153754184558</v>
      </c>
      <c r="AI350" s="115">
        <v>7359637774262.7402</v>
      </c>
      <c r="AJ350" s="115">
        <v>873369220278.25</v>
      </c>
      <c r="AK350" s="115">
        <v>16725116210750.238</v>
      </c>
      <c r="AL350" s="115">
        <v>740000114332</v>
      </c>
      <c r="AM350" s="115">
        <v>3590927266092.3496</v>
      </c>
      <c r="AN350" s="115">
        <v>4877115177675.5996</v>
      </c>
      <c r="AO350" s="115">
        <v>7281664956268.8086</v>
      </c>
      <c r="AP350" s="115">
        <v>196217431227</v>
      </c>
      <c r="AQ350" s="115">
        <v>39191265154.479996</v>
      </c>
      <c r="AR350" s="115">
        <v>1165220262650.3101</v>
      </c>
      <c r="AS350" s="115">
        <v>1165220262650.3101</v>
      </c>
      <c r="AT350" s="115">
        <v>19196134646144.758</v>
      </c>
      <c r="AU350" s="115">
        <v>5410150780685.7598</v>
      </c>
      <c r="AV350" s="115">
        <v>13785983865459</v>
      </c>
      <c r="AW350" s="115">
        <v>9150144338123.9199</v>
      </c>
      <c r="AX350" s="115">
        <v>9099035883892.9199</v>
      </c>
      <c r="AY350" s="115">
        <v>15000000000</v>
      </c>
      <c r="AZ350" s="115">
        <v>0</v>
      </c>
      <c r="BA350" s="115">
        <v>35000000000</v>
      </c>
      <c r="BB350" s="115">
        <v>1108454231</v>
      </c>
      <c r="BC350" s="115">
        <v>0</v>
      </c>
      <c r="BD350" s="115">
        <v>313021841856</v>
      </c>
      <c r="BE350" s="115">
        <v>15000000000</v>
      </c>
      <c r="BF350" s="115">
        <v>48585100000</v>
      </c>
      <c r="BG350" s="115">
        <v>223436741856</v>
      </c>
      <c r="BH350" s="115">
        <v>0</v>
      </c>
      <c r="BI350" s="115">
        <v>26000000000</v>
      </c>
      <c r="BJ350" s="88">
        <v>-8787182834767.9111</v>
      </c>
      <c r="BK350" s="88">
        <v>8837122496267.9199</v>
      </c>
      <c r="BL350" s="88">
        <v>49939661500.008789</v>
      </c>
      <c r="BM350" s="47">
        <v>38</v>
      </c>
      <c r="BN350" s="48">
        <v>0</v>
      </c>
      <c r="BO350" s="49"/>
    </row>
    <row r="351" spans="1:68" s="141" customFormat="1" ht="15" customHeight="1" x14ac:dyDescent="0.25">
      <c r="A351" s="141" t="s">
        <v>687</v>
      </c>
      <c r="B351" s="9" t="s">
        <v>542</v>
      </c>
      <c r="C351" s="10">
        <v>17</v>
      </c>
      <c r="D351" s="11" t="s">
        <v>280</v>
      </c>
      <c r="E351" s="1" t="s">
        <v>916</v>
      </c>
      <c r="F351" s="142">
        <v>45657</v>
      </c>
      <c r="G351" s="113">
        <v>5994055535795</v>
      </c>
      <c r="H351" s="113">
        <v>2788886316795</v>
      </c>
      <c r="I351" s="113">
        <v>2223429402500</v>
      </c>
      <c r="J351" s="147">
        <v>389528759621</v>
      </c>
      <c r="K351" s="147">
        <v>126064268272</v>
      </c>
      <c r="L351" s="147">
        <v>49863886402</v>
      </c>
      <c r="M351" s="147">
        <v>3202624219000</v>
      </c>
      <c r="N351" s="147">
        <v>3202624219000</v>
      </c>
      <c r="O351" s="147">
        <v>0</v>
      </c>
      <c r="P351" s="147">
        <v>0</v>
      </c>
      <c r="Q351" s="147">
        <v>0</v>
      </c>
      <c r="R351" s="147">
        <v>0</v>
      </c>
      <c r="S351" s="147">
        <v>281383141000</v>
      </c>
      <c r="T351" s="147">
        <v>2006720994000</v>
      </c>
      <c r="U351" s="147">
        <v>914520084000</v>
      </c>
      <c r="V351" s="147">
        <v>0</v>
      </c>
      <c r="W351" s="147">
        <v>0</v>
      </c>
      <c r="X351" s="147">
        <v>0</v>
      </c>
      <c r="Y351" s="147">
        <v>2545000000</v>
      </c>
      <c r="Z351" s="147">
        <v>2545000000</v>
      </c>
      <c r="AA351" s="147">
        <v>0</v>
      </c>
      <c r="AB351" s="147">
        <v>0</v>
      </c>
      <c r="AC351" s="147">
        <v>6144055535795</v>
      </c>
      <c r="AD351" s="147">
        <v>4253810561712.4004</v>
      </c>
      <c r="AE351" s="2">
        <v>2215482849806.2402</v>
      </c>
      <c r="AF351" s="147">
        <v>1873928955372.1602</v>
      </c>
      <c r="AG351" s="147">
        <v>0</v>
      </c>
      <c r="AH351" s="147">
        <v>0</v>
      </c>
      <c r="AI351" s="147">
        <v>164248756534</v>
      </c>
      <c r="AJ351" s="147">
        <v>150000000</v>
      </c>
      <c r="AK351" s="147">
        <v>861226707282.59998</v>
      </c>
      <c r="AL351" s="147">
        <v>0</v>
      </c>
      <c r="AM351" s="147">
        <v>195749002708</v>
      </c>
      <c r="AN351" s="147">
        <v>168358373596.60001</v>
      </c>
      <c r="AO351" s="147">
        <v>459311461991</v>
      </c>
      <c r="AP351" s="147">
        <v>32816011062</v>
      </c>
      <c r="AQ351" s="147">
        <v>4991857925</v>
      </c>
      <c r="AR351" s="147">
        <v>30000000000</v>
      </c>
      <c r="AS351" s="147">
        <v>30000000000</v>
      </c>
      <c r="AT351" s="147">
        <v>999018266800</v>
      </c>
      <c r="AU351" s="147">
        <v>956793266800</v>
      </c>
      <c r="AV351" s="147">
        <v>42225000000</v>
      </c>
      <c r="AW351" s="148">
        <v>200000000000</v>
      </c>
      <c r="AX351" s="148">
        <v>200000000000</v>
      </c>
      <c r="AY351" s="148">
        <v>0</v>
      </c>
      <c r="AZ351" s="148">
        <v>0</v>
      </c>
      <c r="BA351" s="148">
        <v>0</v>
      </c>
      <c r="BB351" s="148">
        <v>0</v>
      </c>
      <c r="BC351" s="148">
        <v>0</v>
      </c>
      <c r="BD351" s="148">
        <v>50000000000</v>
      </c>
      <c r="BE351" s="148">
        <v>0</v>
      </c>
      <c r="BF351" s="148">
        <v>50000000000</v>
      </c>
      <c r="BG351" s="148">
        <v>0</v>
      </c>
      <c r="BH351" s="148">
        <v>0</v>
      </c>
      <c r="BI351" s="148">
        <v>0</v>
      </c>
      <c r="BJ351" s="98">
        <v>-150000000000</v>
      </c>
      <c r="BK351" s="98">
        <v>150000000000</v>
      </c>
      <c r="BL351" s="85">
        <v>0</v>
      </c>
      <c r="BM351" s="143">
        <v>1</v>
      </c>
      <c r="BN351" s="144">
        <v>0</v>
      </c>
      <c r="BO351" s="145"/>
      <c r="BP351" s="146">
        <v>1</v>
      </c>
    </row>
    <row r="352" spans="1:68" ht="15" customHeight="1" x14ac:dyDescent="0.25">
      <c r="A352" s="59" t="s">
        <v>281</v>
      </c>
      <c r="B352" s="3">
        <v>268</v>
      </c>
      <c r="C352" s="4">
        <v>1</v>
      </c>
      <c r="D352" s="8" t="s">
        <v>281</v>
      </c>
      <c r="E352" s="12" t="s">
        <v>937</v>
      </c>
      <c r="F352" s="92">
        <v>45657</v>
      </c>
      <c r="G352" s="6">
        <v>1259402790092</v>
      </c>
      <c r="H352" s="6">
        <v>115594782048</v>
      </c>
      <c r="I352" s="114">
        <v>51489675833</v>
      </c>
      <c r="J352" s="6">
        <v>50480875000</v>
      </c>
      <c r="K352" s="6">
        <v>5904231215</v>
      </c>
      <c r="L352" s="6">
        <v>7720000000</v>
      </c>
      <c r="M352" s="6">
        <v>1143808008044</v>
      </c>
      <c r="N352" s="6">
        <v>1101153805000</v>
      </c>
      <c r="O352" s="6">
        <v>0</v>
      </c>
      <c r="P352" s="6">
        <v>0</v>
      </c>
      <c r="Q352" s="6">
        <v>111247500000</v>
      </c>
      <c r="R352" s="6">
        <v>7438168000</v>
      </c>
      <c r="S352" s="6">
        <v>37624602000</v>
      </c>
      <c r="T352" s="6">
        <v>675365134000</v>
      </c>
      <c r="U352" s="6">
        <v>269478401000</v>
      </c>
      <c r="V352" s="6">
        <v>42654203044</v>
      </c>
      <c r="W352" s="6">
        <v>42654203044</v>
      </c>
      <c r="X352" s="6">
        <v>0</v>
      </c>
      <c r="Y352" s="6">
        <v>0</v>
      </c>
      <c r="Z352" s="6">
        <v>0</v>
      </c>
      <c r="AA352" s="6">
        <v>0</v>
      </c>
      <c r="AB352" s="6">
        <v>0</v>
      </c>
      <c r="AC352" s="6">
        <v>1239036541420.0002</v>
      </c>
      <c r="AD352" s="6">
        <v>945666172486.00024</v>
      </c>
      <c r="AE352" s="5">
        <v>601594775517.30029</v>
      </c>
      <c r="AF352" s="6">
        <v>313207805787.70001</v>
      </c>
      <c r="AG352" s="6">
        <v>9506881409</v>
      </c>
      <c r="AH352" s="6">
        <v>0</v>
      </c>
      <c r="AI352" s="6">
        <v>19119577772</v>
      </c>
      <c r="AJ352" s="6">
        <v>2237132000</v>
      </c>
      <c r="AK352" s="6">
        <v>102293412934</v>
      </c>
      <c r="AL352" s="6">
        <v>0</v>
      </c>
      <c r="AM352" s="6">
        <v>17030154596</v>
      </c>
      <c r="AN352" s="6">
        <v>14902449325</v>
      </c>
      <c r="AO352" s="6">
        <v>65276849013</v>
      </c>
      <c r="AP352" s="6">
        <v>4542680000</v>
      </c>
      <c r="AQ352" s="6">
        <v>541280000</v>
      </c>
      <c r="AR352" s="6">
        <v>3700000000</v>
      </c>
      <c r="AS352" s="6">
        <v>3700000000</v>
      </c>
      <c r="AT352" s="6">
        <v>187376956000</v>
      </c>
      <c r="AU352" s="6">
        <v>5397056000</v>
      </c>
      <c r="AV352" s="6">
        <v>181979900000</v>
      </c>
      <c r="AW352" s="127">
        <v>20000000000</v>
      </c>
      <c r="AX352" s="127">
        <v>20000000000</v>
      </c>
      <c r="AY352" s="127">
        <v>0</v>
      </c>
      <c r="AZ352" s="127">
        <v>0</v>
      </c>
      <c r="BA352" s="127">
        <v>0</v>
      </c>
      <c r="BB352" s="127">
        <v>0</v>
      </c>
      <c r="BC352" s="127">
        <v>0</v>
      </c>
      <c r="BD352" s="127">
        <v>40366248672</v>
      </c>
      <c r="BE352" s="127">
        <v>0</v>
      </c>
      <c r="BF352" s="127">
        <v>6000000000</v>
      </c>
      <c r="BG352" s="127">
        <v>34366248672</v>
      </c>
      <c r="BH352" s="127">
        <v>0</v>
      </c>
      <c r="BI352" s="127">
        <v>0</v>
      </c>
      <c r="BJ352" s="128">
        <v>20366248671.999756</v>
      </c>
      <c r="BK352" s="128">
        <v>-20366248672</v>
      </c>
      <c r="BL352" s="87">
        <v>-2.44140625E-4</v>
      </c>
      <c r="BM352" s="47">
        <v>1</v>
      </c>
      <c r="BN352" s="48">
        <v>0</v>
      </c>
      <c r="BO352" s="49"/>
      <c r="BP352" s="39">
        <v>1</v>
      </c>
    </row>
    <row r="353" spans="1:68" ht="15" customHeight="1" x14ac:dyDescent="0.25">
      <c r="A353" s="59" t="s">
        <v>688</v>
      </c>
      <c r="B353" s="3">
        <v>269</v>
      </c>
      <c r="C353" s="4">
        <v>2</v>
      </c>
      <c r="D353" s="8" t="s">
        <v>282</v>
      </c>
      <c r="E353" s="12" t="s">
        <v>906</v>
      </c>
      <c r="F353" s="92">
        <v>45656.583333333336</v>
      </c>
      <c r="G353" s="6">
        <v>1892687905000</v>
      </c>
      <c r="H353" s="6">
        <v>88655301000</v>
      </c>
      <c r="I353" s="114">
        <v>35164000000</v>
      </c>
      <c r="J353" s="6">
        <v>3962689000</v>
      </c>
      <c r="K353" s="6">
        <v>16000000000</v>
      </c>
      <c r="L353" s="6">
        <v>33528612000</v>
      </c>
      <c r="M353" s="6">
        <v>1790753145000</v>
      </c>
      <c r="N353" s="6">
        <v>1760892405000</v>
      </c>
      <c r="O353" s="6">
        <v>0</v>
      </c>
      <c r="P353" s="6">
        <v>0</v>
      </c>
      <c r="Q353" s="6">
        <v>242696655000</v>
      </c>
      <c r="R353" s="6">
        <v>7329568000</v>
      </c>
      <c r="S353" s="6">
        <v>140188860000</v>
      </c>
      <c r="T353" s="6">
        <v>1020786561000</v>
      </c>
      <c r="U353" s="6">
        <v>349890761000</v>
      </c>
      <c r="V353" s="6">
        <v>29860740000</v>
      </c>
      <c r="W353" s="6">
        <v>29860740000</v>
      </c>
      <c r="X353" s="6">
        <v>0</v>
      </c>
      <c r="Y353" s="6">
        <v>13279459000</v>
      </c>
      <c r="Z353" s="6">
        <v>0</v>
      </c>
      <c r="AA353" s="6">
        <v>0</v>
      </c>
      <c r="AB353" s="6">
        <v>13279459000</v>
      </c>
      <c r="AC353" s="6">
        <v>1887255875100</v>
      </c>
      <c r="AD353" s="6">
        <v>1252568700323</v>
      </c>
      <c r="AE353" s="5">
        <v>760863905612</v>
      </c>
      <c r="AF353" s="6">
        <v>387087985711</v>
      </c>
      <c r="AG353" s="6">
        <v>0</v>
      </c>
      <c r="AH353" s="6">
        <v>0</v>
      </c>
      <c r="AI353" s="6">
        <v>104187509000</v>
      </c>
      <c r="AJ353" s="6">
        <v>429300000</v>
      </c>
      <c r="AK353" s="6">
        <v>267017999777</v>
      </c>
      <c r="AL353" s="6">
        <v>0</v>
      </c>
      <c r="AM353" s="6">
        <v>32233166677</v>
      </c>
      <c r="AN353" s="6">
        <v>97243903820</v>
      </c>
      <c r="AO353" s="6">
        <v>124991881940</v>
      </c>
      <c r="AP353" s="6">
        <v>12058647340</v>
      </c>
      <c r="AQ353" s="6">
        <v>490400000</v>
      </c>
      <c r="AR353" s="6">
        <v>5500000000</v>
      </c>
      <c r="AS353" s="6">
        <v>5500000000</v>
      </c>
      <c r="AT353" s="6">
        <v>362169175000</v>
      </c>
      <c r="AU353" s="6">
        <v>3912674000</v>
      </c>
      <c r="AV353" s="6">
        <v>358256501000</v>
      </c>
      <c r="AW353" s="127">
        <v>4567970100</v>
      </c>
      <c r="AX353" s="127">
        <v>4567970100</v>
      </c>
      <c r="AY353" s="127">
        <v>0</v>
      </c>
      <c r="AZ353" s="127">
        <v>0</v>
      </c>
      <c r="BA353" s="127">
        <v>0</v>
      </c>
      <c r="BB353" s="127">
        <v>0</v>
      </c>
      <c r="BC353" s="127">
        <v>0</v>
      </c>
      <c r="BD353" s="127">
        <v>10000000000</v>
      </c>
      <c r="BE353" s="127">
        <v>0</v>
      </c>
      <c r="BF353" s="127">
        <v>10000000000</v>
      </c>
      <c r="BG353" s="127">
        <v>0</v>
      </c>
      <c r="BH353" s="127">
        <v>0</v>
      </c>
      <c r="BI353" s="127">
        <v>0</v>
      </c>
      <c r="BJ353" s="128">
        <v>5432029900</v>
      </c>
      <c r="BK353" s="128">
        <v>-5432029900</v>
      </c>
      <c r="BL353" s="87">
        <v>0</v>
      </c>
      <c r="BM353" s="47">
        <v>1</v>
      </c>
      <c r="BN353" s="48">
        <v>0</v>
      </c>
      <c r="BO353" s="49"/>
      <c r="BP353" s="39">
        <v>1</v>
      </c>
    </row>
    <row r="354" spans="1:68" ht="15" customHeight="1" x14ac:dyDescent="0.25">
      <c r="A354" s="59" t="s">
        <v>283</v>
      </c>
      <c r="B354" s="3">
        <v>270</v>
      </c>
      <c r="C354" s="4">
        <v>3</v>
      </c>
      <c r="D354" s="8" t="s">
        <v>283</v>
      </c>
      <c r="E354" s="12" t="s">
        <v>916</v>
      </c>
      <c r="F354" s="92">
        <v>45657.625</v>
      </c>
      <c r="G354" s="6">
        <v>842998048906</v>
      </c>
      <c r="H354" s="6">
        <v>60953720411</v>
      </c>
      <c r="I354" s="114">
        <v>16059674340</v>
      </c>
      <c r="J354" s="6">
        <v>34224414669</v>
      </c>
      <c r="K354" s="6">
        <v>3367968955</v>
      </c>
      <c r="L354" s="6">
        <v>7301662447</v>
      </c>
      <c r="M354" s="6">
        <v>782044328495</v>
      </c>
      <c r="N354" s="6">
        <v>752153825000</v>
      </c>
      <c r="O354" s="6">
        <v>0</v>
      </c>
      <c r="P354" s="6">
        <v>0</v>
      </c>
      <c r="Q354" s="6">
        <v>44398097000</v>
      </c>
      <c r="R354" s="6">
        <v>0</v>
      </c>
      <c r="S354" s="6">
        <v>31981853000</v>
      </c>
      <c r="T354" s="6">
        <v>499822583000</v>
      </c>
      <c r="U354" s="6">
        <v>175951292000</v>
      </c>
      <c r="V354" s="6">
        <v>29890503495</v>
      </c>
      <c r="W354" s="6">
        <v>29890503495</v>
      </c>
      <c r="X354" s="6">
        <v>0</v>
      </c>
      <c r="Y354" s="6">
        <v>0</v>
      </c>
      <c r="Z354" s="6">
        <v>0</v>
      </c>
      <c r="AA354" s="6">
        <v>0</v>
      </c>
      <c r="AB354" s="6">
        <v>0</v>
      </c>
      <c r="AC354" s="6">
        <v>864453011004</v>
      </c>
      <c r="AD354" s="6">
        <v>616892906489.39001</v>
      </c>
      <c r="AE354" s="5">
        <v>368086539993</v>
      </c>
      <c r="AF354" s="6">
        <v>242053185646.39001</v>
      </c>
      <c r="AG354" s="6">
        <v>0</v>
      </c>
      <c r="AH354" s="6">
        <v>0</v>
      </c>
      <c r="AI354" s="6">
        <v>6741180850</v>
      </c>
      <c r="AJ354" s="6">
        <v>12000000</v>
      </c>
      <c r="AK354" s="6">
        <v>136213327738.58</v>
      </c>
      <c r="AL354" s="6">
        <v>100000000</v>
      </c>
      <c r="AM354" s="6">
        <v>16262061362.42</v>
      </c>
      <c r="AN354" s="6">
        <v>30389049186.16</v>
      </c>
      <c r="AO354" s="6">
        <v>87974466181</v>
      </c>
      <c r="AP354" s="6">
        <v>922717400</v>
      </c>
      <c r="AQ354" s="6">
        <v>565033609</v>
      </c>
      <c r="AR354" s="6">
        <v>12071631892.030001</v>
      </c>
      <c r="AS354" s="6">
        <v>12071631892.030001</v>
      </c>
      <c r="AT354" s="6">
        <v>99275144884</v>
      </c>
      <c r="AU354" s="6">
        <v>2144668684</v>
      </c>
      <c r="AV354" s="6">
        <v>97130476200</v>
      </c>
      <c r="AW354" s="127">
        <v>23454962098</v>
      </c>
      <c r="AX354" s="127">
        <v>23454962098</v>
      </c>
      <c r="AY354" s="127">
        <v>0</v>
      </c>
      <c r="AZ354" s="127">
        <v>0</v>
      </c>
      <c r="BA354" s="127">
        <v>0</v>
      </c>
      <c r="BB354" s="127">
        <v>0</v>
      </c>
      <c r="BC354" s="127">
        <v>0</v>
      </c>
      <c r="BD354" s="127">
        <v>2000000000</v>
      </c>
      <c r="BE354" s="127">
        <v>0</v>
      </c>
      <c r="BF354" s="127">
        <v>2000000000</v>
      </c>
      <c r="BG354" s="127">
        <v>0</v>
      </c>
      <c r="BH354" s="127">
        <v>0</v>
      </c>
      <c r="BI354" s="127">
        <v>0</v>
      </c>
      <c r="BJ354" s="128">
        <v>-21454962098</v>
      </c>
      <c r="BK354" s="128">
        <v>21454962098</v>
      </c>
      <c r="BL354" s="87">
        <v>0</v>
      </c>
      <c r="BM354" s="47">
        <v>1</v>
      </c>
      <c r="BN354" s="48">
        <v>0</v>
      </c>
      <c r="BO354" s="49"/>
      <c r="BP354" s="39">
        <v>1</v>
      </c>
    </row>
    <row r="355" spans="1:68" ht="15" customHeight="1" x14ac:dyDescent="0.25">
      <c r="A355" s="59" t="s">
        <v>284</v>
      </c>
      <c r="B355" s="3">
        <v>271</v>
      </c>
      <c r="C355" s="4">
        <v>4</v>
      </c>
      <c r="D355" s="8" t="s">
        <v>284</v>
      </c>
      <c r="E355" s="12" t="s">
        <v>898</v>
      </c>
      <c r="F355" s="92">
        <v>45656.501388888886</v>
      </c>
      <c r="G355" s="6">
        <v>2549019486950</v>
      </c>
      <c r="H355" s="6">
        <v>300000302746</v>
      </c>
      <c r="I355" s="114">
        <v>199829523000</v>
      </c>
      <c r="J355" s="6">
        <v>84773088069</v>
      </c>
      <c r="K355" s="6">
        <v>6947691677</v>
      </c>
      <c r="L355" s="6">
        <v>8450000000</v>
      </c>
      <c r="M355" s="6">
        <v>2249019184204</v>
      </c>
      <c r="N355" s="6">
        <v>2185131706000</v>
      </c>
      <c r="O355" s="6">
        <v>0</v>
      </c>
      <c r="P355" s="6">
        <v>0</v>
      </c>
      <c r="Q355" s="6">
        <v>246838720000</v>
      </c>
      <c r="R355" s="6">
        <v>0</v>
      </c>
      <c r="S355" s="6">
        <v>263598880000</v>
      </c>
      <c r="T355" s="6">
        <v>1238021770000</v>
      </c>
      <c r="U355" s="6">
        <v>436672336000</v>
      </c>
      <c r="V355" s="6">
        <v>63887478204</v>
      </c>
      <c r="W355" s="6">
        <v>63887478204</v>
      </c>
      <c r="X355" s="6">
        <v>0</v>
      </c>
      <c r="Y355" s="6">
        <v>0</v>
      </c>
      <c r="Z355" s="6">
        <v>0</v>
      </c>
      <c r="AA355" s="6">
        <v>0</v>
      </c>
      <c r="AB355" s="6">
        <v>0</v>
      </c>
      <c r="AC355" s="6">
        <v>2737372138846</v>
      </c>
      <c r="AD355" s="6">
        <v>1827056027544.7998</v>
      </c>
      <c r="AE355" s="5">
        <v>1096690105031.2</v>
      </c>
      <c r="AF355" s="6">
        <v>640540273845.59985</v>
      </c>
      <c r="AG355" s="6">
        <v>0</v>
      </c>
      <c r="AH355" s="6">
        <v>0</v>
      </c>
      <c r="AI355" s="6">
        <v>89783178973</v>
      </c>
      <c r="AJ355" s="6">
        <v>42469695</v>
      </c>
      <c r="AK355" s="6">
        <v>482691071001.20001</v>
      </c>
      <c r="AL355" s="6">
        <v>3960228429.8000002</v>
      </c>
      <c r="AM355" s="6">
        <v>45819166360.400002</v>
      </c>
      <c r="AN355" s="6">
        <v>55374048679</v>
      </c>
      <c r="AO355" s="6">
        <v>365148958500</v>
      </c>
      <c r="AP355" s="6">
        <v>11990079032</v>
      </c>
      <c r="AQ355" s="6">
        <v>398590000</v>
      </c>
      <c r="AR355" s="6">
        <v>25019758000</v>
      </c>
      <c r="AS355" s="6">
        <v>25019758000</v>
      </c>
      <c r="AT355" s="6">
        <v>402605282300</v>
      </c>
      <c r="AU355" s="6">
        <v>7417898700</v>
      </c>
      <c r="AV355" s="6">
        <v>395187383600</v>
      </c>
      <c r="AW355" s="127">
        <v>200052651896</v>
      </c>
      <c r="AX355" s="127">
        <v>200052651896</v>
      </c>
      <c r="AY355" s="127">
        <v>0</v>
      </c>
      <c r="AZ355" s="127">
        <v>0</v>
      </c>
      <c r="BA355" s="127">
        <v>0</v>
      </c>
      <c r="BB355" s="127">
        <v>0</v>
      </c>
      <c r="BC355" s="127">
        <v>0</v>
      </c>
      <c r="BD355" s="127">
        <v>11700000000</v>
      </c>
      <c r="BE355" s="127">
        <v>0</v>
      </c>
      <c r="BF355" s="127">
        <v>11700000000</v>
      </c>
      <c r="BG355" s="127">
        <v>0</v>
      </c>
      <c r="BH355" s="127">
        <v>0</v>
      </c>
      <c r="BI355" s="127">
        <v>0</v>
      </c>
      <c r="BJ355" s="128">
        <v>-188352651896</v>
      </c>
      <c r="BK355" s="128">
        <v>188352651896</v>
      </c>
      <c r="BL355" s="87">
        <v>0</v>
      </c>
      <c r="BM355" s="47">
        <v>1</v>
      </c>
      <c r="BN355" s="48">
        <v>0</v>
      </c>
      <c r="BO355" s="49"/>
      <c r="BP355" s="39">
        <v>1</v>
      </c>
    </row>
    <row r="356" spans="1:68" ht="15" customHeight="1" x14ac:dyDescent="0.25">
      <c r="A356" s="59" t="s">
        <v>285</v>
      </c>
      <c r="B356" s="3">
        <v>272</v>
      </c>
      <c r="C356" s="4">
        <v>5</v>
      </c>
      <c r="D356" s="8" t="s">
        <v>285</v>
      </c>
      <c r="E356" s="12" t="s">
        <v>904</v>
      </c>
      <c r="F356" s="92">
        <v>45653</v>
      </c>
      <c r="G356" s="6">
        <v>1981640638283.6401</v>
      </c>
      <c r="H356" s="6">
        <v>270503546133.64001</v>
      </c>
      <c r="I356" s="114">
        <v>217263951020.44</v>
      </c>
      <c r="J356" s="6">
        <v>46327686904.599998</v>
      </c>
      <c r="K356" s="6">
        <v>3909604017.5999999</v>
      </c>
      <c r="L356" s="6">
        <v>3002304191</v>
      </c>
      <c r="M356" s="6">
        <v>1711137092150</v>
      </c>
      <c r="N356" s="6">
        <v>1655717972000</v>
      </c>
      <c r="O356" s="6">
        <v>0</v>
      </c>
      <c r="P356" s="6">
        <v>0</v>
      </c>
      <c r="Q356" s="6">
        <v>133321470000</v>
      </c>
      <c r="R356" s="6">
        <v>7046356000</v>
      </c>
      <c r="S356" s="6">
        <v>58543790000</v>
      </c>
      <c r="T356" s="6">
        <v>986569997000</v>
      </c>
      <c r="U356" s="6">
        <v>470236359000</v>
      </c>
      <c r="V356" s="6">
        <v>55419120150</v>
      </c>
      <c r="W356" s="6">
        <v>55419120150</v>
      </c>
      <c r="X356" s="6">
        <v>0</v>
      </c>
      <c r="Y356" s="6">
        <v>0</v>
      </c>
      <c r="Z356" s="6">
        <v>0</v>
      </c>
      <c r="AA356" s="6">
        <v>0</v>
      </c>
      <c r="AB356" s="6">
        <v>0</v>
      </c>
      <c r="AC356" s="6">
        <v>1991741388360.0698</v>
      </c>
      <c r="AD356" s="6">
        <v>1435126168084.9099</v>
      </c>
      <c r="AE356" s="5">
        <v>703472253710.98999</v>
      </c>
      <c r="AF356" s="6">
        <v>683380299282.91992</v>
      </c>
      <c r="AG356" s="6">
        <v>0</v>
      </c>
      <c r="AH356" s="6">
        <v>0</v>
      </c>
      <c r="AI356" s="6">
        <v>48218315091</v>
      </c>
      <c r="AJ356" s="6">
        <v>55300000</v>
      </c>
      <c r="AK356" s="6">
        <v>287770728535.89001</v>
      </c>
      <c r="AL356" s="6">
        <v>1075000000</v>
      </c>
      <c r="AM356" s="6">
        <v>42175006662</v>
      </c>
      <c r="AN356" s="6">
        <v>167773644397</v>
      </c>
      <c r="AO356" s="6">
        <v>72464397476.889999</v>
      </c>
      <c r="AP356" s="6">
        <v>4282680000</v>
      </c>
      <c r="AQ356" s="6">
        <v>0</v>
      </c>
      <c r="AR356" s="6">
        <v>5271927746.7700005</v>
      </c>
      <c r="AS356" s="6">
        <v>5271927746.7700005</v>
      </c>
      <c r="AT356" s="6">
        <v>263572563992.5</v>
      </c>
      <c r="AU356" s="6">
        <v>26359163792.5</v>
      </c>
      <c r="AV356" s="6">
        <v>237213400200</v>
      </c>
      <c r="AW356" s="127">
        <v>10100750076.43</v>
      </c>
      <c r="AX356" s="127">
        <v>10100750076.43</v>
      </c>
      <c r="AY356" s="127">
        <v>0</v>
      </c>
      <c r="AZ356" s="127">
        <v>0</v>
      </c>
      <c r="BA356" s="127">
        <v>0</v>
      </c>
      <c r="BB356" s="127">
        <v>0</v>
      </c>
      <c r="BC356" s="127">
        <v>0</v>
      </c>
      <c r="BD356" s="127">
        <v>0</v>
      </c>
      <c r="BE356" s="127">
        <v>0</v>
      </c>
      <c r="BF356" s="127">
        <v>0</v>
      </c>
      <c r="BG356" s="127">
        <v>0</v>
      </c>
      <c r="BH356" s="127">
        <v>0</v>
      </c>
      <c r="BI356" s="127">
        <v>0</v>
      </c>
      <c r="BJ356" s="128">
        <v>-10100750076.429688</v>
      </c>
      <c r="BK356" s="128">
        <v>10100750076.43</v>
      </c>
      <c r="BL356" s="87">
        <v>3.1280517578125E-4</v>
      </c>
      <c r="BM356" s="47">
        <v>1</v>
      </c>
      <c r="BN356" s="48">
        <v>0</v>
      </c>
      <c r="BO356" s="49"/>
      <c r="BP356" s="39">
        <v>1</v>
      </c>
    </row>
    <row r="357" spans="1:68" ht="15" customHeight="1" x14ac:dyDescent="0.25">
      <c r="A357" s="59" t="s">
        <v>286</v>
      </c>
      <c r="B357" s="3">
        <v>273</v>
      </c>
      <c r="C357" s="4">
        <v>6</v>
      </c>
      <c r="D357" s="8" t="s">
        <v>286</v>
      </c>
      <c r="E357" s="12" t="s">
        <v>894</v>
      </c>
      <c r="F357" s="92">
        <v>45644</v>
      </c>
      <c r="G357" s="6">
        <v>1423017392000</v>
      </c>
      <c r="H357" s="6">
        <v>93972660000</v>
      </c>
      <c r="I357" s="114">
        <v>54972000000</v>
      </c>
      <c r="J357" s="6">
        <v>28100660000</v>
      </c>
      <c r="K357" s="6">
        <v>7000000000</v>
      </c>
      <c r="L357" s="6">
        <v>3900000000</v>
      </c>
      <c r="M357" s="6">
        <v>1300544732000</v>
      </c>
      <c r="N357" s="6">
        <v>1260544732000</v>
      </c>
      <c r="O357" s="6">
        <v>0</v>
      </c>
      <c r="P357" s="6">
        <v>0</v>
      </c>
      <c r="Q357" s="6">
        <v>152255638000</v>
      </c>
      <c r="R357" s="6">
        <v>0</v>
      </c>
      <c r="S357" s="6">
        <v>48442119000</v>
      </c>
      <c r="T357" s="6">
        <v>789932117000</v>
      </c>
      <c r="U357" s="6">
        <v>269914858000</v>
      </c>
      <c r="V357" s="6">
        <v>40000000000</v>
      </c>
      <c r="W357" s="6">
        <v>40000000000</v>
      </c>
      <c r="X357" s="6">
        <v>0</v>
      </c>
      <c r="Y357" s="6">
        <v>28500000000</v>
      </c>
      <c r="Z357" s="6">
        <v>0</v>
      </c>
      <c r="AA357" s="6">
        <v>0</v>
      </c>
      <c r="AB357" s="6">
        <v>28500000000</v>
      </c>
      <c r="AC357" s="6">
        <v>1441017392000</v>
      </c>
      <c r="AD357" s="6">
        <v>1049262120813</v>
      </c>
      <c r="AE357" s="5">
        <v>675036297130</v>
      </c>
      <c r="AF357" s="6">
        <v>362380703683</v>
      </c>
      <c r="AG357" s="6">
        <v>0</v>
      </c>
      <c r="AH357" s="6">
        <v>0</v>
      </c>
      <c r="AI357" s="6">
        <v>11645120000</v>
      </c>
      <c r="AJ357" s="6">
        <v>200000000</v>
      </c>
      <c r="AK357" s="6">
        <v>143577599687</v>
      </c>
      <c r="AL357" s="6">
        <v>673525000</v>
      </c>
      <c r="AM357" s="6">
        <v>23507780945</v>
      </c>
      <c r="AN357" s="6">
        <v>62436361120</v>
      </c>
      <c r="AO357" s="6">
        <v>55966015922</v>
      </c>
      <c r="AP357" s="6">
        <v>419534700</v>
      </c>
      <c r="AQ357" s="6">
        <v>574382000</v>
      </c>
      <c r="AR357" s="6">
        <v>7000000000</v>
      </c>
      <c r="AS357" s="6">
        <v>7000000000</v>
      </c>
      <c r="AT357" s="6">
        <v>241177671500</v>
      </c>
      <c r="AU357" s="6">
        <v>5807266000</v>
      </c>
      <c r="AV357" s="6">
        <v>235370405500</v>
      </c>
      <c r="AW357" s="127">
        <v>20000000000</v>
      </c>
      <c r="AX357" s="127">
        <v>20000000000</v>
      </c>
      <c r="AY357" s="127">
        <v>0</v>
      </c>
      <c r="AZ357" s="127">
        <v>0</v>
      </c>
      <c r="BA357" s="127">
        <v>0</v>
      </c>
      <c r="BB357" s="127">
        <v>0</v>
      </c>
      <c r="BC357" s="127">
        <v>0</v>
      </c>
      <c r="BD357" s="127">
        <v>2000000000</v>
      </c>
      <c r="BE357" s="127">
        <v>0</v>
      </c>
      <c r="BF357" s="127">
        <v>2000000000</v>
      </c>
      <c r="BG357" s="127">
        <v>0</v>
      </c>
      <c r="BH357" s="127">
        <v>0</v>
      </c>
      <c r="BI357" s="127">
        <v>0</v>
      </c>
      <c r="BJ357" s="128">
        <v>-18000000000</v>
      </c>
      <c r="BK357" s="128">
        <v>18000000000</v>
      </c>
      <c r="BL357" s="87">
        <v>0</v>
      </c>
      <c r="BM357" s="47">
        <v>1</v>
      </c>
      <c r="BN357" s="48">
        <v>0</v>
      </c>
      <c r="BO357" s="49"/>
      <c r="BP357" s="39">
        <v>1</v>
      </c>
    </row>
    <row r="358" spans="1:68" ht="16.5" customHeight="1" x14ac:dyDescent="0.25">
      <c r="A358" s="59" t="s">
        <v>287</v>
      </c>
      <c r="B358" s="3">
        <v>274</v>
      </c>
      <c r="C358" s="4">
        <v>7</v>
      </c>
      <c r="D358" s="8" t="s">
        <v>287</v>
      </c>
      <c r="E358" s="12" t="s">
        <v>898</v>
      </c>
      <c r="F358" s="92">
        <v>45650</v>
      </c>
      <c r="G358" s="6">
        <v>1170105180007</v>
      </c>
      <c r="H358" s="6">
        <v>71283044591</v>
      </c>
      <c r="I358" s="114">
        <v>39837054375</v>
      </c>
      <c r="J358" s="6">
        <v>25781300800</v>
      </c>
      <c r="K358" s="6">
        <v>3318699035</v>
      </c>
      <c r="L358" s="6">
        <v>2345990381</v>
      </c>
      <c r="M358" s="6">
        <v>1098822135416</v>
      </c>
      <c r="N358" s="6">
        <v>1051800281000</v>
      </c>
      <c r="O358" s="6">
        <v>0</v>
      </c>
      <c r="P358" s="6">
        <v>0</v>
      </c>
      <c r="Q358" s="6">
        <v>147349494000</v>
      </c>
      <c r="R358" s="6">
        <v>0</v>
      </c>
      <c r="S358" s="6">
        <v>67463448000</v>
      </c>
      <c r="T358" s="6">
        <v>612042078000</v>
      </c>
      <c r="U358" s="6">
        <v>224945261000</v>
      </c>
      <c r="V358" s="6">
        <v>47021854416</v>
      </c>
      <c r="W358" s="6">
        <v>43021854416</v>
      </c>
      <c r="X358" s="6">
        <v>4000000000</v>
      </c>
      <c r="Y358" s="6">
        <v>0</v>
      </c>
      <c r="Z358" s="6">
        <v>0</v>
      </c>
      <c r="AA358" s="6">
        <v>0</v>
      </c>
      <c r="AB358" s="6">
        <v>0</v>
      </c>
      <c r="AC358" s="6">
        <v>1184365265010</v>
      </c>
      <c r="AD358" s="6">
        <v>894503831707</v>
      </c>
      <c r="AE358" s="5">
        <v>444936885047</v>
      </c>
      <c r="AF358" s="6">
        <v>399312543660</v>
      </c>
      <c r="AG358" s="6">
        <v>0</v>
      </c>
      <c r="AH358" s="6">
        <v>0</v>
      </c>
      <c r="AI358" s="6">
        <v>50254403000</v>
      </c>
      <c r="AJ358" s="6">
        <v>0</v>
      </c>
      <c r="AK358" s="6">
        <v>166846329169</v>
      </c>
      <c r="AL358" s="6">
        <v>0</v>
      </c>
      <c r="AM358" s="6">
        <v>41051563789</v>
      </c>
      <c r="AN358" s="6">
        <v>61271340030</v>
      </c>
      <c r="AO358" s="6">
        <v>64240745350</v>
      </c>
      <c r="AP358" s="6">
        <v>82680000</v>
      </c>
      <c r="AQ358" s="6">
        <v>200000000</v>
      </c>
      <c r="AR358" s="6">
        <v>5000000000</v>
      </c>
      <c r="AS358" s="6">
        <v>5000000000</v>
      </c>
      <c r="AT358" s="6">
        <v>118015104134</v>
      </c>
      <c r="AU358" s="6">
        <v>4213847914</v>
      </c>
      <c r="AV358" s="6">
        <v>113801256220</v>
      </c>
      <c r="AW358" s="127">
        <v>24260085003</v>
      </c>
      <c r="AX358" s="127">
        <v>24260085003</v>
      </c>
      <c r="AY358" s="127">
        <v>0</v>
      </c>
      <c r="AZ358" s="127">
        <v>0</v>
      </c>
      <c r="BA358" s="127">
        <v>0</v>
      </c>
      <c r="BB358" s="127">
        <v>0</v>
      </c>
      <c r="BC358" s="127">
        <v>0</v>
      </c>
      <c r="BD358" s="127">
        <v>10000000000</v>
      </c>
      <c r="BE358" s="127">
        <v>0</v>
      </c>
      <c r="BF358" s="127">
        <v>10000000000</v>
      </c>
      <c r="BG358" s="127">
        <v>0</v>
      </c>
      <c r="BH358" s="127">
        <v>0</v>
      </c>
      <c r="BI358" s="127">
        <v>0</v>
      </c>
      <c r="BJ358" s="128">
        <v>-14260085003</v>
      </c>
      <c r="BK358" s="128">
        <v>14260085003</v>
      </c>
      <c r="BL358" s="87">
        <v>0</v>
      </c>
      <c r="BM358" s="47">
        <v>1</v>
      </c>
      <c r="BN358" s="48">
        <v>0</v>
      </c>
      <c r="BO358" s="49"/>
      <c r="BP358" s="39">
        <v>1</v>
      </c>
    </row>
    <row r="359" spans="1:68" ht="15" customHeight="1" x14ac:dyDescent="0.25">
      <c r="A359" s="59" t="s">
        <v>689</v>
      </c>
      <c r="B359" s="3">
        <v>275</v>
      </c>
      <c r="C359" s="4">
        <v>8</v>
      </c>
      <c r="D359" s="8" t="s">
        <v>641</v>
      </c>
      <c r="E359" s="12" t="s">
        <v>891</v>
      </c>
      <c r="F359" s="92">
        <v>45650</v>
      </c>
      <c r="G359" s="6">
        <v>1119052256663</v>
      </c>
      <c r="H359" s="6">
        <v>163957635201</v>
      </c>
      <c r="I359" s="114">
        <v>104291535601</v>
      </c>
      <c r="J359" s="6">
        <v>11454099600</v>
      </c>
      <c r="K359" s="6">
        <v>6250000000</v>
      </c>
      <c r="L359" s="6">
        <v>41962000000</v>
      </c>
      <c r="M359" s="6">
        <v>938171917462</v>
      </c>
      <c r="N359" s="6">
        <v>891846973000</v>
      </c>
      <c r="O359" s="6">
        <v>0</v>
      </c>
      <c r="P359" s="6">
        <v>0</v>
      </c>
      <c r="Q359" s="6">
        <v>61543320000</v>
      </c>
      <c r="R359" s="6">
        <v>0</v>
      </c>
      <c r="S359" s="6">
        <v>24542753000</v>
      </c>
      <c r="T359" s="6">
        <v>619296311000</v>
      </c>
      <c r="U359" s="6">
        <v>186464589000</v>
      </c>
      <c r="V359" s="6">
        <v>46324944462</v>
      </c>
      <c r="W359" s="6">
        <v>46324944462</v>
      </c>
      <c r="X359" s="6">
        <v>0</v>
      </c>
      <c r="Y359" s="6">
        <v>16922704000</v>
      </c>
      <c r="Z359" s="6">
        <v>0</v>
      </c>
      <c r="AA359" s="6">
        <v>0</v>
      </c>
      <c r="AB359" s="6">
        <v>16922704000</v>
      </c>
      <c r="AC359" s="6">
        <v>1215428215286</v>
      </c>
      <c r="AD359" s="6">
        <v>896098210280</v>
      </c>
      <c r="AE359" s="5">
        <v>512012452507</v>
      </c>
      <c r="AF359" s="6">
        <v>356521241005</v>
      </c>
      <c r="AG359" s="6">
        <v>0</v>
      </c>
      <c r="AH359" s="6">
        <v>0</v>
      </c>
      <c r="AI359" s="6">
        <v>25060716768</v>
      </c>
      <c r="AJ359" s="6">
        <v>2503800000</v>
      </c>
      <c r="AK359" s="6">
        <v>174495327185.99991</v>
      </c>
      <c r="AL359" s="6">
        <v>0</v>
      </c>
      <c r="AM359" s="6">
        <v>20818074590</v>
      </c>
      <c r="AN359" s="6">
        <v>72454651471</v>
      </c>
      <c r="AO359" s="6">
        <v>78615531124.999908</v>
      </c>
      <c r="AP359" s="6">
        <v>2397570000</v>
      </c>
      <c r="AQ359" s="6">
        <v>209500000</v>
      </c>
      <c r="AR359" s="6">
        <v>8000000000</v>
      </c>
      <c r="AS359" s="6">
        <v>8000000000</v>
      </c>
      <c r="AT359" s="6">
        <v>136834677820</v>
      </c>
      <c r="AU359" s="6">
        <v>11274563520</v>
      </c>
      <c r="AV359" s="6">
        <v>125560114300</v>
      </c>
      <c r="AW359" s="127">
        <v>96375958623</v>
      </c>
      <c r="AX359" s="127">
        <v>96375958623</v>
      </c>
      <c r="AY359" s="127">
        <v>0</v>
      </c>
      <c r="AZ359" s="127">
        <v>0</v>
      </c>
      <c r="BA359" s="127">
        <v>0</v>
      </c>
      <c r="BB359" s="127">
        <v>0</v>
      </c>
      <c r="BC359" s="127">
        <v>0</v>
      </c>
      <c r="BD359" s="127">
        <v>0</v>
      </c>
      <c r="BE359" s="127">
        <v>0</v>
      </c>
      <c r="BF359" s="127">
        <v>0</v>
      </c>
      <c r="BG359" s="127">
        <v>0</v>
      </c>
      <c r="BH359" s="127">
        <v>0</v>
      </c>
      <c r="BI359" s="127">
        <v>0</v>
      </c>
      <c r="BJ359" s="128">
        <v>-96375958623</v>
      </c>
      <c r="BK359" s="128">
        <v>96375958623</v>
      </c>
      <c r="BL359" s="87">
        <v>0</v>
      </c>
      <c r="BM359" s="47">
        <v>1</v>
      </c>
      <c r="BN359" s="48">
        <v>0</v>
      </c>
      <c r="BO359" s="49"/>
      <c r="BP359" s="39">
        <v>1</v>
      </c>
    </row>
    <row r="360" spans="1:68" ht="15" customHeight="1" x14ac:dyDescent="0.25">
      <c r="A360" s="59" t="s">
        <v>288</v>
      </c>
      <c r="B360" s="3">
        <v>276</v>
      </c>
      <c r="C360" s="4">
        <v>9</v>
      </c>
      <c r="D360" s="8" t="s">
        <v>288</v>
      </c>
      <c r="E360" s="12" t="s">
        <v>891</v>
      </c>
      <c r="F360" s="92">
        <v>45653.5</v>
      </c>
      <c r="G360" s="6">
        <v>2200136500331</v>
      </c>
      <c r="H360" s="6">
        <v>330422562068</v>
      </c>
      <c r="I360" s="114">
        <v>129772914476</v>
      </c>
      <c r="J360" s="6">
        <v>194382420500</v>
      </c>
      <c r="K360" s="6">
        <v>3740357908</v>
      </c>
      <c r="L360" s="6">
        <v>2526869184</v>
      </c>
      <c r="M360" s="6">
        <v>1869713938263</v>
      </c>
      <c r="N360" s="6">
        <v>1805419472000</v>
      </c>
      <c r="O360" s="6">
        <v>0</v>
      </c>
      <c r="P360" s="6">
        <v>0</v>
      </c>
      <c r="Q360" s="6">
        <v>190079574000</v>
      </c>
      <c r="R360" s="6">
        <v>6592480000</v>
      </c>
      <c r="S360" s="6">
        <v>36797930000</v>
      </c>
      <c r="T360" s="6">
        <v>1110015882000</v>
      </c>
      <c r="U360" s="6">
        <v>461933606000</v>
      </c>
      <c r="V360" s="6">
        <v>64294466263</v>
      </c>
      <c r="W360" s="6">
        <v>64294466263</v>
      </c>
      <c r="X360" s="6">
        <v>0</v>
      </c>
      <c r="Y360" s="6">
        <v>0</v>
      </c>
      <c r="Z360" s="6">
        <v>0</v>
      </c>
      <c r="AA360" s="6">
        <v>0</v>
      </c>
      <c r="AB360" s="6">
        <v>0</v>
      </c>
      <c r="AC360" s="6">
        <v>2299441500331</v>
      </c>
      <c r="AD360" s="6">
        <v>1624497140058</v>
      </c>
      <c r="AE360" s="5">
        <v>662593811543</v>
      </c>
      <c r="AF360" s="6">
        <v>820590464463</v>
      </c>
      <c r="AG360" s="6">
        <v>1500000000</v>
      </c>
      <c r="AH360" s="6">
        <v>0</v>
      </c>
      <c r="AI360" s="6">
        <v>138826864052</v>
      </c>
      <c r="AJ360" s="6">
        <v>986000000</v>
      </c>
      <c r="AK360" s="6">
        <v>367585903359</v>
      </c>
      <c r="AL360" s="6">
        <v>437320000</v>
      </c>
      <c r="AM360" s="6">
        <v>53884364167</v>
      </c>
      <c r="AN360" s="6">
        <v>93178808778</v>
      </c>
      <c r="AO360" s="6">
        <v>215879169550</v>
      </c>
      <c r="AP360" s="6">
        <v>4206240864</v>
      </c>
      <c r="AQ360" s="6">
        <v>0</v>
      </c>
      <c r="AR360" s="6">
        <v>4500000000</v>
      </c>
      <c r="AS360" s="6">
        <v>4500000000</v>
      </c>
      <c r="AT360" s="6">
        <v>302858456914</v>
      </c>
      <c r="AU360" s="6">
        <v>7273069956</v>
      </c>
      <c r="AV360" s="6">
        <v>295585386958</v>
      </c>
      <c r="AW360" s="127">
        <v>197905000000</v>
      </c>
      <c r="AX360" s="127">
        <v>19405000000</v>
      </c>
      <c r="AY360" s="127">
        <v>0</v>
      </c>
      <c r="AZ360" s="127">
        <v>0</v>
      </c>
      <c r="BA360" s="127">
        <v>178500000000</v>
      </c>
      <c r="BB360" s="127">
        <v>0</v>
      </c>
      <c r="BC360" s="127">
        <v>0</v>
      </c>
      <c r="BD360" s="127">
        <v>98600000000</v>
      </c>
      <c r="BE360" s="127">
        <v>0</v>
      </c>
      <c r="BF360" s="127">
        <v>2000000000</v>
      </c>
      <c r="BG360" s="127">
        <v>96600000000</v>
      </c>
      <c r="BH360" s="127">
        <v>0</v>
      </c>
      <c r="BI360" s="127">
        <v>0</v>
      </c>
      <c r="BJ360" s="128">
        <v>-99305000000</v>
      </c>
      <c r="BK360" s="128">
        <v>99305000000</v>
      </c>
      <c r="BL360" s="87">
        <v>0</v>
      </c>
      <c r="BM360" s="47">
        <v>1</v>
      </c>
      <c r="BN360" s="48">
        <v>0</v>
      </c>
      <c r="BO360" s="49"/>
      <c r="BP360" s="39">
        <v>1</v>
      </c>
    </row>
    <row r="361" spans="1:68" ht="15" customHeight="1" x14ac:dyDescent="0.25">
      <c r="A361" s="59" t="s">
        <v>289</v>
      </c>
      <c r="B361" s="3">
        <v>277</v>
      </c>
      <c r="C361" s="4">
        <v>10</v>
      </c>
      <c r="D361" s="8" t="s">
        <v>289</v>
      </c>
      <c r="E361" s="12" t="s">
        <v>904</v>
      </c>
      <c r="F361" s="92">
        <v>45649</v>
      </c>
      <c r="G361" s="6">
        <v>1838052489128</v>
      </c>
      <c r="H361" s="6">
        <v>204358410000</v>
      </c>
      <c r="I361" s="114">
        <v>109227495420</v>
      </c>
      <c r="J361" s="6">
        <v>74008364580</v>
      </c>
      <c r="K361" s="6">
        <v>13000000000</v>
      </c>
      <c r="L361" s="6">
        <v>8122550000</v>
      </c>
      <c r="M361" s="6">
        <v>1633694079128</v>
      </c>
      <c r="N361" s="6">
        <v>1580764617000</v>
      </c>
      <c r="O361" s="6">
        <v>0</v>
      </c>
      <c r="P361" s="6">
        <v>0</v>
      </c>
      <c r="Q361" s="6">
        <v>162606767000</v>
      </c>
      <c r="R361" s="6">
        <v>7711562000</v>
      </c>
      <c r="S361" s="6">
        <v>120961597000</v>
      </c>
      <c r="T361" s="6">
        <v>954803469000</v>
      </c>
      <c r="U361" s="6">
        <v>334681222000</v>
      </c>
      <c r="V361" s="6">
        <v>52929462128</v>
      </c>
      <c r="W361" s="6">
        <v>52929462128</v>
      </c>
      <c r="X361" s="6">
        <v>0</v>
      </c>
      <c r="Y361" s="6">
        <v>0</v>
      </c>
      <c r="Z361" s="6">
        <v>0</v>
      </c>
      <c r="AA361" s="6">
        <v>0</v>
      </c>
      <c r="AB361" s="6">
        <v>0</v>
      </c>
      <c r="AC361" s="6">
        <v>2051064384025.9995</v>
      </c>
      <c r="AD361" s="6">
        <v>1530490051686.1797</v>
      </c>
      <c r="AE361" s="5">
        <v>934879430755.54993</v>
      </c>
      <c r="AF361" s="6">
        <v>554648223930.62988</v>
      </c>
      <c r="AG361" s="6">
        <v>0</v>
      </c>
      <c r="AH361" s="6">
        <v>0</v>
      </c>
      <c r="AI361" s="6">
        <v>38962397000</v>
      </c>
      <c r="AJ361" s="6">
        <v>2000000000</v>
      </c>
      <c r="AK361" s="6">
        <v>249536920855.38</v>
      </c>
      <c r="AL361" s="6">
        <v>0</v>
      </c>
      <c r="AM361" s="6">
        <v>75461687260.410004</v>
      </c>
      <c r="AN361" s="6">
        <v>83985976149.360001</v>
      </c>
      <c r="AO361" s="6">
        <v>81826734745.610001</v>
      </c>
      <c r="AP361" s="6">
        <v>7862922700</v>
      </c>
      <c r="AQ361" s="6">
        <v>399600000</v>
      </c>
      <c r="AR361" s="6">
        <v>16010712144.440001</v>
      </c>
      <c r="AS361" s="6">
        <v>16010712144.440001</v>
      </c>
      <c r="AT361" s="6">
        <v>255026699340</v>
      </c>
      <c r="AU361" s="6">
        <v>11355859500</v>
      </c>
      <c r="AV361" s="6">
        <v>243670839840</v>
      </c>
      <c r="AW361" s="127">
        <v>219011894898</v>
      </c>
      <c r="AX361" s="127">
        <v>219011894898</v>
      </c>
      <c r="AY361" s="127">
        <v>0</v>
      </c>
      <c r="AZ361" s="127">
        <v>0</v>
      </c>
      <c r="BA361" s="127">
        <v>0</v>
      </c>
      <c r="BB361" s="127">
        <v>0</v>
      </c>
      <c r="BC361" s="127">
        <v>0</v>
      </c>
      <c r="BD361" s="127">
        <v>6000000000</v>
      </c>
      <c r="BE361" s="127">
        <v>0</v>
      </c>
      <c r="BF361" s="127">
        <v>6000000000</v>
      </c>
      <c r="BG361" s="127">
        <v>0</v>
      </c>
      <c r="BH361" s="127">
        <v>0</v>
      </c>
      <c r="BI361" s="127">
        <v>0</v>
      </c>
      <c r="BJ361" s="128">
        <v>-213011894897.99951</v>
      </c>
      <c r="BK361" s="128">
        <v>213011894898</v>
      </c>
      <c r="BL361" s="87">
        <v>4.8828125E-4</v>
      </c>
      <c r="BM361" s="47">
        <v>1</v>
      </c>
      <c r="BN361" s="48">
        <v>0</v>
      </c>
      <c r="BO361" s="49"/>
      <c r="BP361" s="39">
        <v>1</v>
      </c>
    </row>
    <row r="362" spans="1:68" ht="15" customHeight="1" x14ac:dyDescent="0.25">
      <c r="A362" s="59" t="s">
        <v>290</v>
      </c>
      <c r="B362" s="3">
        <v>278</v>
      </c>
      <c r="C362" s="4">
        <v>11</v>
      </c>
      <c r="D362" s="8" t="s">
        <v>290</v>
      </c>
      <c r="E362" s="12" t="s">
        <v>891</v>
      </c>
      <c r="F362" s="92">
        <v>45657</v>
      </c>
      <c r="G362" s="6">
        <v>1070283455612.8199</v>
      </c>
      <c r="H362" s="6">
        <v>105356478957</v>
      </c>
      <c r="I362" s="114">
        <v>67124276194</v>
      </c>
      <c r="J362" s="6">
        <v>23634826250</v>
      </c>
      <c r="K362" s="6">
        <v>8471827950</v>
      </c>
      <c r="L362" s="6">
        <v>6125548563</v>
      </c>
      <c r="M362" s="6">
        <v>956729238125.81995</v>
      </c>
      <c r="N362" s="6">
        <v>906746521000</v>
      </c>
      <c r="O362" s="6">
        <v>0</v>
      </c>
      <c r="P362" s="6">
        <v>0</v>
      </c>
      <c r="Q362" s="6">
        <v>88816554000</v>
      </c>
      <c r="R362" s="6">
        <v>7360289000</v>
      </c>
      <c r="S362" s="6">
        <v>38728122000</v>
      </c>
      <c r="T362" s="6">
        <v>550182939000</v>
      </c>
      <c r="U362" s="6">
        <v>221658617000</v>
      </c>
      <c r="V362" s="6">
        <v>49982717125.82</v>
      </c>
      <c r="W362" s="6">
        <v>49982717125.82</v>
      </c>
      <c r="X362" s="6">
        <v>0</v>
      </c>
      <c r="Y362" s="6">
        <v>8197738530</v>
      </c>
      <c r="Z362" s="6">
        <v>0</v>
      </c>
      <c r="AA362" s="6">
        <v>0</v>
      </c>
      <c r="AB362" s="6">
        <v>8197738530</v>
      </c>
      <c r="AC362" s="6">
        <v>1089660368612.8199</v>
      </c>
      <c r="AD362" s="6">
        <v>741198717240.79993</v>
      </c>
      <c r="AE362" s="5">
        <v>459582599397.08997</v>
      </c>
      <c r="AF362" s="6">
        <v>249455898443.70996</v>
      </c>
      <c r="AG362" s="6">
        <v>0</v>
      </c>
      <c r="AH362" s="6">
        <v>0</v>
      </c>
      <c r="AI362" s="6">
        <v>32160219400</v>
      </c>
      <c r="AJ362" s="6">
        <v>0</v>
      </c>
      <c r="AK362" s="6">
        <v>195362335172.02002</v>
      </c>
      <c r="AL362" s="6">
        <v>0</v>
      </c>
      <c r="AM362" s="6">
        <v>24777086995.050003</v>
      </c>
      <c r="AN362" s="6">
        <v>55806835377.980003</v>
      </c>
      <c r="AO362" s="6">
        <v>111570853398.99001</v>
      </c>
      <c r="AP362" s="6">
        <v>3207559400</v>
      </c>
      <c r="AQ362" s="6">
        <v>0</v>
      </c>
      <c r="AR362" s="6">
        <v>5000000000</v>
      </c>
      <c r="AS362" s="6">
        <v>5000000000</v>
      </c>
      <c r="AT362" s="6">
        <v>148099316200</v>
      </c>
      <c r="AU362" s="6">
        <v>0</v>
      </c>
      <c r="AV362" s="6">
        <v>148099316200</v>
      </c>
      <c r="AW362" s="127">
        <v>19376913000</v>
      </c>
      <c r="AX362" s="127">
        <v>19376913000</v>
      </c>
      <c r="AY362" s="127">
        <v>0</v>
      </c>
      <c r="AZ362" s="127">
        <v>0</v>
      </c>
      <c r="BA362" s="127">
        <v>0</v>
      </c>
      <c r="BB362" s="127">
        <v>0</v>
      </c>
      <c r="BC362" s="127">
        <v>0</v>
      </c>
      <c r="BD362" s="127">
        <v>0</v>
      </c>
      <c r="BE362" s="127">
        <v>0</v>
      </c>
      <c r="BF362" s="127">
        <v>0</v>
      </c>
      <c r="BG362" s="127">
        <v>0</v>
      </c>
      <c r="BH362" s="127">
        <v>0</v>
      </c>
      <c r="BI362" s="127">
        <v>0</v>
      </c>
      <c r="BJ362" s="128">
        <v>-19376913000</v>
      </c>
      <c r="BK362" s="128">
        <v>19376913000</v>
      </c>
      <c r="BL362" s="87">
        <v>0</v>
      </c>
      <c r="BM362" s="47">
        <v>1</v>
      </c>
      <c r="BN362" s="48">
        <v>0</v>
      </c>
      <c r="BO362" s="49"/>
      <c r="BP362" s="39">
        <v>1</v>
      </c>
    </row>
    <row r="363" spans="1:68" ht="15" customHeight="1" x14ac:dyDescent="0.25">
      <c r="A363" s="59" t="s">
        <v>291</v>
      </c>
      <c r="B363" s="3">
        <v>279</v>
      </c>
      <c r="C363" s="4">
        <v>12</v>
      </c>
      <c r="D363" s="8" t="s">
        <v>291</v>
      </c>
      <c r="E363" s="12" t="s">
        <v>891</v>
      </c>
      <c r="F363" s="92">
        <v>45569.513888888891</v>
      </c>
      <c r="G363" s="6">
        <v>2021194747908</v>
      </c>
      <c r="H363" s="6">
        <v>190872990000</v>
      </c>
      <c r="I363" s="114">
        <v>91132000000</v>
      </c>
      <c r="J363" s="6">
        <v>81319540000</v>
      </c>
      <c r="K363" s="6">
        <v>12000000000</v>
      </c>
      <c r="L363" s="6">
        <v>6421450000</v>
      </c>
      <c r="M363" s="6">
        <v>1805231757908</v>
      </c>
      <c r="N363" s="6">
        <v>1763734775000</v>
      </c>
      <c r="O363" s="6">
        <v>0</v>
      </c>
      <c r="P363" s="6">
        <v>0</v>
      </c>
      <c r="Q363" s="6">
        <v>333935897000</v>
      </c>
      <c r="R363" s="6">
        <v>7206801000</v>
      </c>
      <c r="S363" s="6">
        <v>112437352000</v>
      </c>
      <c r="T363" s="6">
        <v>967170773000</v>
      </c>
      <c r="U363" s="6">
        <v>342983952000</v>
      </c>
      <c r="V363" s="6">
        <v>41496982908</v>
      </c>
      <c r="W363" s="6">
        <v>41496982908</v>
      </c>
      <c r="X363" s="6">
        <v>0</v>
      </c>
      <c r="Y363" s="6">
        <v>25090000000</v>
      </c>
      <c r="Z363" s="6">
        <v>4500000000</v>
      </c>
      <c r="AA363" s="6">
        <v>0</v>
      </c>
      <c r="AB363" s="6">
        <v>20590000000</v>
      </c>
      <c r="AC363" s="6">
        <v>2056456562519</v>
      </c>
      <c r="AD363" s="6">
        <v>1356464474189</v>
      </c>
      <c r="AE363" s="5">
        <v>855196444728</v>
      </c>
      <c r="AF363" s="6">
        <v>462098687161</v>
      </c>
      <c r="AG363" s="6">
        <v>0</v>
      </c>
      <c r="AH363" s="6">
        <v>2748682300</v>
      </c>
      <c r="AI363" s="6">
        <v>36420660000</v>
      </c>
      <c r="AJ363" s="6">
        <v>0</v>
      </c>
      <c r="AK363" s="6">
        <v>225304843912</v>
      </c>
      <c r="AL363" s="6">
        <v>714210000</v>
      </c>
      <c r="AM363" s="6">
        <v>37918238032</v>
      </c>
      <c r="AN363" s="6">
        <v>59965707199</v>
      </c>
      <c r="AO363" s="6">
        <v>115330472036</v>
      </c>
      <c r="AP363" s="6">
        <v>11094416645</v>
      </c>
      <c r="AQ363" s="6">
        <v>281800000</v>
      </c>
      <c r="AR363" s="6">
        <v>6009094550</v>
      </c>
      <c r="AS363" s="6">
        <v>6009094550</v>
      </c>
      <c r="AT363" s="6">
        <v>468678149868</v>
      </c>
      <c r="AU363" s="6">
        <v>9695459000</v>
      </c>
      <c r="AV363" s="6">
        <v>458982690868</v>
      </c>
      <c r="AW363" s="127">
        <v>47636814611</v>
      </c>
      <c r="AX363" s="127">
        <v>47636814611</v>
      </c>
      <c r="AY363" s="127">
        <v>0</v>
      </c>
      <c r="AZ363" s="127">
        <v>0</v>
      </c>
      <c r="BA363" s="127">
        <v>0</v>
      </c>
      <c r="BB363" s="127">
        <v>0</v>
      </c>
      <c r="BC363" s="127">
        <v>0</v>
      </c>
      <c r="BD363" s="127">
        <v>12375000000</v>
      </c>
      <c r="BE363" s="127">
        <v>0</v>
      </c>
      <c r="BF363" s="127">
        <v>12375000000</v>
      </c>
      <c r="BG363" s="127">
        <v>0</v>
      </c>
      <c r="BH363" s="127">
        <v>0</v>
      </c>
      <c r="BI363" s="127">
        <v>0</v>
      </c>
      <c r="BJ363" s="128">
        <v>-35261814611</v>
      </c>
      <c r="BK363" s="128">
        <v>35261814611</v>
      </c>
      <c r="BL363" s="87">
        <v>0</v>
      </c>
      <c r="BM363" s="47">
        <v>1</v>
      </c>
      <c r="BN363" s="48">
        <v>0</v>
      </c>
      <c r="BO363" s="49"/>
      <c r="BP363" s="39">
        <v>1</v>
      </c>
    </row>
    <row r="364" spans="1:68" ht="15" customHeight="1" x14ac:dyDescent="0.25">
      <c r="A364" s="59" t="s">
        <v>292</v>
      </c>
      <c r="B364" s="3">
        <v>280</v>
      </c>
      <c r="C364" s="4">
        <v>13</v>
      </c>
      <c r="D364" s="8" t="s">
        <v>292</v>
      </c>
      <c r="E364" s="12" t="s">
        <v>895</v>
      </c>
      <c r="F364" s="92">
        <v>45653.302083333336</v>
      </c>
      <c r="G364" s="6">
        <v>2173222511567</v>
      </c>
      <c r="H364" s="6">
        <v>818789662616</v>
      </c>
      <c r="I364" s="114">
        <v>583929435000</v>
      </c>
      <c r="J364" s="6">
        <v>166065073013</v>
      </c>
      <c r="K364" s="6">
        <v>35960350000</v>
      </c>
      <c r="L364" s="6">
        <v>32834804603</v>
      </c>
      <c r="M364" s="6">
        <v>1354432848951</v>
      </c>
      <c r="N364" s="6">
        <v>1209467255000</v>
      </c>
      <c r="O364" s="6">
        <v>0</v>
      </c>
      <c r="P364" s="6">
        <v>0</v>
      </c>
      <c r="Q364" s="6">
        <v>0</v>
      </c>
      <c r="R364" s="6">
        <v>7638759000</v>
      </c>
      <c r="S364" s="6">
        <v>65773982000</v>
      </c>
      <c r="T364" s="6">
        <v>889827798000</v>
      </c>
      <c r="U364" s="6">
        <v>246226716000</v>
      </c>
      <c r="V364" s="6">
        <v>144965593951</v>
      </c>
      <c r="W364" s="6">
        <v>144965593951</v>
      </c>
      <c r="X364" s="6">
        <v>0</v>
      </c>
      <c r="Y364" s="6">
        <v>0</v>
      </c>
      <c r="Z364" s="6">
        <v>0</v>
      </c>
      <c r="AA364" s="6">
        <v>0</v>
      </c>
      <c r="AB364" s="6">
        <v>0</v>
      </c>
      <c r="AC364" s="6">
        <v>2188272511567</v>
      </c>
      <c r="AD364" s="6">
        <v>1618920983175.46</v>
      </c>
      <c r="AE364" s="5">
        <v>861331054090.31006</v>
      </c>
      <c r="AF364" s="6">
        <v>690413545855.1499</v>
      </c>
      <c r="AG364" s="6">
        <v>0</v>
      </c>
      <c r="AH364" s="6">
        <v>519707600</v>
      </c>
      <c r="AI364" s="6">
        <v>52347240000</v>
      </c>
      <c r="AJ364" s="6">
        <v>14309435630</v>
      </c>
      <c r="AK364" s="6">
        <v>565833132822.54004</v>
      </c>
      <c r="AL364" s="6">
        <v>34370000000</v>
      </c>
      <c r="AM364" s="6">
        <v>60917539243.039986</v>
      </c>
      <c r="AN364" s="6">
        <v>128780727016.5</v>
      </c>
      <c r="AO364" s="6">
        <v>336277893608</v>
      </c>
      <c r="AP364" s="6">
        <v>4433461890</v>
      </c>
      <c r="AQ364" s="6">
        <v>1053511065</v>
      </c>
      <c r="AR364" s="6">
        <v>3518395569</v>
      </c>
      <c r="AS364" s="6">
        <v>3518395569</v>
      </c>
      <c r="AT364" s="6">
        <v>0</v>
      </c>
      <c r="AU364" s="6">
        <v>0</v>
      </c>
      <c r="AV364" s="6">
        <v>0</v>
      </c>
      <c r="AW364" s="127">
        <v>23550000000</v>
      </c>
      <c r="AX364" s="127">
        <v>23500000000</v>
      </c>
      <c r="AY364" s="127">
        <v>0</v>
      </c>
      <c r="AZ364" s="127">
        <v>0</v>
      </c>
      <c r="BA364" s="127">
        <v>0</v>
      </c>
      <c r="BB364" s="127">
        <v>50000000</v>
      </c>
      <c r="BC364" s="127">
        <v>0</v>
      </c>
      <c r="BD364" s="127">
        <v>8500000000</v>
      </c>
      <c r="BE364" s="127">
        <v>0</v>
      </c>
      <c r="BF364" s="127">
        <v>8500000000</v>
      </c>
      <c r="BG364" s="127">
        <v>0</v>
      </c>
      <c r="BH364" s="127">
        <v>0</v>
      </c>
      <c r="BI364" s="127">
        <v>0</v>
      </c>
      <c r="BJ364" s="128">
        <v>-15050000000</v>
      </c>
      <c r="BK364" s="128">
        <v>15050000000</v>
      </c>
      <c r="BL364" s="87">
        <v>0</v>
      </c>
      <c r="BM364" s="47">
        <v>1</v>
      </c>
      <c r="BN364" s="48">
        <v>0</v>
      </c>
      <c r="BO364" s="49"/>
      <c r="BP364" s="39">
        <v>1</v>
      </c>
    </row>
    <row r="365" spans="1:68" ht="15" customHeight="1" x14ac:dyDescent="0.25">
      <c r="A365" s="59" t="s">
        <v>293</v>
      </c>
      <c r="B365" s="3">
        <v>281</v>
      </c>
      <c r="C365" s="4">
        <v>14</v>
      </c>
      <c r="D365" s="8" t="s">
        <v>293</v>
      </c>
      <c r="E365" s="12" t="s">
        <v>904</v>
      </c>
      <c r="F365" s="92">
        <v>45646</v>
      </c>
      <c r="G365" s="6">
        <v>1076680547643</v>
      </c>
      <c r="H365" s="6">
        <v>296869034913</v>
      </c>
      <c r="I365" s="114">
        <v>135749817538</v>
      </c>
      <c r="J365" s="6">
        <v>25355857780</v>
      </c>
      <c r="K365" s="6">
        <v>10824971230</v>
      </c>
      <c r="L365" s="6">
        <v>124938388365</v>
      </c>
      <c r="M365" s="6">
        <v>779811512730</v>
      </c>
      <c r="N365" s="6">
        <v>720928557000</v>
      </c>
      <c r="O365" s="6">
        <v>0</v>
      </c>
      <c r="P365" s="6">
        <v>0</v>
      </c>
      <c r="Q365" s="6">
        <v>0</v>
      </c>
      <c r="R365" s="6">
        <v>7429123000</v>
      </c>
      <c r="S365" s="6">
        <v>22112043000</v>
      </c>
      <c r="T365" s="6">
        <v>526826352000</v>
      </c>
      <c r="U365" s="6">
        <v>164561039000</v>
      </c>
      <c r="V365" s="6">
        <v>58882955730</v>
      </c>
      <c r="W365" s="6">
        <v>58882955730</v>
      </c>
      <c r="X365" s="6">
        <v>0</v>
      </c>
      <c r="Y365" s="6">
        <v>0</v>
      </c>
      <c r="Z365" s="6">
        <v>0</v>
      </c>
      <c r="AA365" s="6">
        <v>0</v>
      </c>
      <c r="AB365" s="6">
        <v>0</v>
      </c>
      <c r="AC365" s="6">
        <v>1061402559275.0001</v>
      </c>
      <c r="AD365" s="6">
        <v>880265597703.8501</v>
      </c>
      <c r="AE365" s="5">
        <v>476979171131.33002</v>
      </c>
      <c r="AF365" s="6">
        <v>372816386332.52002</v>
      </c>
      <c r="AG365" s="6">
        <v>0</v>
      </c>
      <c r="AH365" s="6">
        <v>0</v>
      </c>
      <c r="AI365" s="6">
        <v>29667020240</v>
      </c>
      <c r="AJ365" s="6">
        <v>803020000</v>
      </c>
      <c r="AK365" s="6">
        <v>178636961571.14999</v>
      </c>
      <c r="AL365" s="6">
        <v>0</v>
      </c>
      <c r="AM365" s="6">
        <v>26308693716.649998</v>
      </c>
      <c r="AN365" s="6">
        <v>35343856485.599998</v>
      </c>
      <c r="AO365" s="6">
        <v>99372320410</v>
      </c>
      <c r="AP365" s="6">
        <v>17299435883</v>
      </c>
      <c r="AQ365" s="6">
        <v>312655075.89999998</v>
      </c>
      <c r="AR365" s="6">
        <v>2500000000</v>
      </c>
      <c r="AS365" s="6">
        <v>2500000000</v>
      </c>
      <c r="AT365" s="6">
        <v>0</v>
      </c>
      <c r="AU365" s="6">
        <v>0</v>
      </c>
      <c r="AV365" s="6">
        <v>0</v>
      </c>
      <c r="AW365" s="127">
        <v>20000000000</v>
      </c>
      <c r="AX365" s="127">
        <v>20000000000</v>
      </c>
      <c r="AY365" s="127">
        <v>0</v>
      </c>
      <c r="AZ365" s="127">
        <v>0</v>
      </c>
      <c r="BA365" s="127">
        <v>0</v>
      </c>
      <c r="BB365" s="127">
        <v>0</v>
      </c>
      <c r="BC365" s="127">
        <v>0</v>
      </c>
      <c r="BD365" s="127">
        <v>35277988368</v>
      </c>
      <c r="BE365" s="127">
        <v>0</v>
      </c>
      <c r="BF365" s="127">
        <v>7500000000</v>
      </c>
      <c r="BG365" s="127">
        <v>27777988368</v>
      </c>
      <c r="BH365" s="127">
        <v>0</v>
      </c>
      <c r="BI365" s="127">
        <v>0</v>
      </c>
      <c r="BJ365" s="128">
        <v>15277988367.999878</v>
      </c>
      <c r="BK365" s="128">
        <v>-15277988368</v>
      </c>
      <c r="BL365" s="87">
        <v>-1.220703125E-4</v>
      </c>
      <c r="BM365" s="47">
        <v>1</v>
      </c>
      <c r="BN365" s="48">
        <v>0</v>
      </c>
      <c r="BO365" s="49"/>
      <c r="BP365" s="39">
        <v>1</v>
      </c>
    </row>
    <row r="366" spans="1:68" ht="15" customHeight="1" x14ac:dyDescent="0.25">
      <c r="B366" s="13" t="s">
        <v>560</v>
      </c>
      <c r="C366" s="14" t="s">
        <v>560</v>
      </c>
      <c r="D366" s="15" t="s">
        <v>561</v>
      </c>
      <c r="E366" s="16"/>
      <c r="F366" s="93"/>
      <c r="G366" s="115">
        <v>19367590890881.461</v>
      </c>
      <c r="H366" s="115">
        <v>1995931433155.6401</v>
      </c>
      <c r="I366" s="115">
        <v>1116164100259.4399</v>
      </c>
      <c r="J366" s="115">
        <v>658449965372.59998</v>
      </c>
      <c r="K366" s="115">
        <v>89910380757.600006</v>
      </c>
      <c r="L366" s="115">
        <v>131406986766</v>
      </c>
      <c r="M366" s="115">
        <v>17279669556195.82</v>
      </c>
      <c r="N366" s="115">
        <v>16715907084000</v>
      </c>
      <c r="O366" s="115">
        <v>0</v>
      </c>
      <c r="P366" s="115">
        <v>0</v>
      </c>
      <c r="Q366" s="115">
        <v>1915089686000</v>
      </c>
      <c r="R366" s="115">
        <v>50685224000</v>
      </c>
      <c r="S366" s="115">
        <v>981311306000</v>
      </c>
      <c r="T366" s="115">
        <v>10024009614000</v>
      </c>
      <c r="U366" s="115">
        <v>3744811254000</v>
      </c>
      <c r="V366" s="115">
        <v>563762472195.82007</v>
      </c>
      <c r="W366" s="115">
        <v>559762472195.82007</v>
      </c>
      <c r="X366" s="115">
        <v>4000000000</v>
      </c>
      <c r="Y366" s="115">
        <v>91989901530</v>
      </c>
      <c r="Z366" s="115">
        <v>4500000000</v>
      </c>
      <c r="AA366" s="115">
        <v>0</v>
      </c>
      <c r="AB366" s="115">
        <v>87489901530</v>
      </c>
      <c r="AC366" s="115">
        <v>20057292642514.891</v>
      </c>
      <c r="AD366" s="115">
        <v>14169824520902.08</v>
      </c>
      <c r="AE366" s="115">
        <v>8074945500972.1299</v>
      </c>
      <c r="AF366" s="115">
        <v>5471277312619.9502</v>
      </c>
      <c r="AG366" s="115">
        <v>11006881409</v>
      </c>
      <c r="AH366" s="115">
        <v>2748682300</v>
      </c>
      <c r="AI366" s="115">
        <v>601380141906</v>
      </c>
      <c r="AJ366" s="115">
        <v>8466001695</v>
      </c>
      <c r="AK366" s="115">
        <v>2798695799327.0698</v>
      </c>
      <c r="AL366" s="115">
        <v>6960283429.8000002</v>
      </c>
      <c r="AM366" s="115">
        <v>430938351436.27997</v>
      </c>
      <c r="AN366" s="115">
        <v>854782775532.5</v>
      </c>
      <c r="AO366" s="115">
        <v>1439286075238.49</v>
      </c>
      <c r="AP366" s="115">
        <v>63067728081</v>
      </c>
      <c r="AQ366" s="115">
        <v>3660585609</v>
      </c>
      <c r="AR366" s="115">
        <v>103083124333.24001</v>
      </c>
      <c r="AS366" s="115">
        <v>103083124333.24001</v>
      </c>
      <c r="AT366" s="115">
        <v>2985689197952.5</v>
      </c>
      <c r="AU366" s="115">
        <v>94851527066.5</v>
      </c>
      <c r="AV366" s="115">
        <v>2890837670886</v>
      </c>
      <c r="AW366" s="115">
        <v>882743000305.42993</v>
      </c>
      <c r="AX366" s="115">
        <v>704243000305.42993</v>
      </c>
      <c r="AY366" s="115">
        <v>0</v>
      </c>
      <c r="AZ366" s="115">
        <v>0</v>
      </c>
      <c r="BA366" s="115">
        <v>178500000000</v>
      </c>
      <c r="BB366" s="115">
        <v>0</v>
      </c>
      <c r="BC366" s="115">
        <v>0</v>
      </c>
      <c r="BD366" s="115">
        <v>193041248672</v>
      </c>
      <c r="BE366" s="115">
        <v>0</v>
      </c>
      <c r="BF366" s="115">
        <v>62075000000</v>
      </c>
      <c r="BG366" s="115">
        <v>130966248672</v>
      </c>
      <c r="BH366" s="115">
        <v>0</v>
      </c>
      <c r="BI366" s="115">
        <v>0</v>
      </c>
      <c r="BJ366" s="88">
        <v>-689701751633.42944</v>
      </c>
      <c r="BK366" s="88">
        <v>689701751633.42993</v>
      </c>
      <c r="BL366" s="88">
        <v>5.5694580078125E-4</v>
      </c>
      <c r="BM366" s="47">
        <v>12</v>
      </c>
      <c r="BN366" s="48">
        <v>0</v>
      </c>
      <c r="BO366" s="49"/>
    </row>
    <row r="367" spans="1:68" ht="15" customHeight="1" x14ac:dyDescent="0.25">
      <c r="B367" s="13" t="s">
        <v>562</v>
      </c>
      <c r="C367" s="14" t="s">
        <v>562</v>
      </c>
      <c r="D367" s="15" t="s">
        <v>563</v>
      </c>
      <c r="E367" s="16"/>
      <c r="F367" s="93"/>
      <c r="G367" s="115">
        <v>3249903059210</v>
      </c>
      <c r="H367" s="115">
        <v>1115658697529</v>
      </c>
      <c r="I367" s="115">
        <v>719679252538</v>
      </c>
      <c r="J367" s="115">
        <v>191420930793</v>
      </c>
      <c r="K367" s="115">
        <v>46785321230</v>
      </c>
      <c r="L367" s="115">
        <v>157773192968</v>
      </c>
      <c r="M367" s="115">
        <v>2134244361681</v>
      </c>
      <c r="N367" s="115">
        <v>1930395812000</v>
      </c>
      <c r="O367" s="115">
        <v>0</v>
      </c>
      <c r="P367" s="115">
        <v>0</v>
      </c>
      <c r="Q367" s="115">
        <v>0</v>
      </c>
      <c r="R367" s="115">
        <v>15067882000</v>
      </c>
      <c r="S367" s="115">
        <v>87886025000</v>
      </c>
      <c r="T367" s="115">
        <v>1416654150000</v>
      </c>
      <c r="U367" s="115">
        <v>410787755000</v>
      </c>
      <c r="V367" s="115">
        <v>203848549681</v>
      </c>
      <c r="W367" s="115">
        <v>203848549681</v>
      </c>
      <c r="X367" s="115">
        <v>0</v>
      </c>
      <c r="Y367" s="115">
        <v>0</v>
      </c>
      <c r="Z367" s="115">
        <v>0</v>
      </c>
      <c r="AA367" s="115">
        <v>0</v>
      </c>
      <c r="AB367" s="115">
        <v>0</v>
      </c>
      <c r="AC367" s="115">
        <v>3249675070842</v>
      </c>
      <c r="AD367" s="115">
        <v>2499186580879.3101</v>
      </c>
      <c r="AE367" s="115">
        <v>1338310225221.6401</v>
      </c>
      <c r="AF367" s="115">
        <v>1063229932187.6699</v>
      </c>
      <c r="AG367" s="115">
        <v>0</v>
      </c>
      <c r="AH367" s="115">
        <v>519707600</v>
      </c>
      <c r="AI367" s="115">
        <v>82014260240</v>
      </c>
      <c r="AJ367" s="115">
        <v>15112455630</v>
      </c>
      <c r="AK367" s="115">
        <v>744470094393.69006</v>
      </c>
      <c r="AL367" s="115">
        <v>34370000000</v>
      </c>
      <c r="AM367" s="115">
        <v>87226232959.689987</v>
      </c>
      <c r="AN367" s="115">
        <v>164124583502.10001</v>
      </c>
      <c r="AO367" s="115">
        <v>435650214018</v>
      </c>
      <c r="AP367" s="115">
        <v>21732897773</v>
      </c>
      <c r="AQ367" s="115">
        <v>1366166140.9000001</v>
      </c>
      <c r="AR367" s="115">
        <v>6018395569</v>
      </c>
      <c r="AS367" s="115">
        <v>6018395569</v>
      </c>
      <c r="AT367" s="115">
        <v>0</v>
      </c>
      <c r="AU367" s="115">
        <v>0</v>
      </c>
      <c r="AV367" s="115">
        <v>0</v>
      </c>
      <c r="AW367" s="115">
        <v>43550000000</v>
      </c>
      <c r="AX367" s="115">
        <v>43500000000</v>
      </c>
      <c r="AY367" s="115">
        <v>0</v>
      </c>
      <c r="AZ367" s="115">
        <v>0</v>
      </c>
      <c r="BA367" s="115">
        <v>0</v>
      </c>
      <c r="BB367" s="115">
        <v>50000000</v>
      </c>
      <c r="BC367" s="115">
        <v>0</v>
      </c>
      <c r="BD367" s="115">
        <v>43777988368</v>
      </c>
      <c r="BE367" s="115">
        <v>0</v>
      </c>
      <c r="BF367" s="115">
        <v>16000000000</v>
      </c>
      <c r="BG367" s="115">
        <v>27777988368</v>
      </c>
      <c r="BH367" s="115">
        <v>0</v>
      </c>
      <c r="BI367" s="115">
        <v>0</v>
      </c>
      <c r="BJ367" s="88">
        <v>227988367.99987793</v>
      </c>
      <c r="BK367" s="88">
        <v>-227988368</v>
      </c>
      <c r="BL367" s="88">
        <v>-1.220703125E-4</v>
      </c>
      <c r="BM367" s="47">
        <v>2</v>
      </c>
      <c r="BN367" s="48">
        <v>0</v>
      </c>
      <c r="BO367" s="49"/>
    </row>
    <row r="368" spans="1:68" ht="15" customHeight="1" x14ac:dyDescent="0.25">
      <c r="B368" s="13" t="s">
        <v>564</v>
      </c>
      <c r="C368" s="14" t="s">
        <v>564</v>
      </c>
      <c r="D368" s="15" t="s">
        <v>596</v>
      </c>
      <c r="E368" s="16"/>
      <c r="F368" s="93"/>
      <c r="G368" s="115">
        <v>22617493950091.461</v>
      </c>
      <c r="H368" s="115">
        <v>3111590130684.6401</v>
      </c>
      <c r="I368" s="115">
        <v>1835843352797.4399</v>
      </c>
      <c r="J368" s="115">
        <v>849870896165.59998</v>
      </c>
      <c r="K368" s="115">
        <v>136695701987.60001</v>
      </c>
      <c r="L368" s="115">
        <v>289180179734</v>
      </c>
      <c r="M368" s="115">
        <v>19413913917876.82</v>
      </c>
      <c r="N368" s="115">
        <v>18646302896000</v>
      </c>
      <c r="O368" s="115">
        <v>0</v>
      </c>
      <c r="P368" s="115">
        <v>0</v>
      </c>
      <c r="Q368" s="115">
        <v>1915089686000</v>
      </c>
      <c r="R368" s="115">
        <v>65753106000</v>
      </c>
      <c r="S368" s="115">
        <v>1069197331000</v>
      </c>
      <c r="T368" s="115">
        <v>11440663764000</v>
      </c>
      <c r="U368" s="115">
        <v>4155599009000</v>
      </c>
      <c r="V368" s="115">
        <v>767611021876.82007</v>
      </c>
      <c r="W368" s="115">
        <v>763611021876.82007</v>
      </c>
      <c r="X368" s="115">
        <v>4000000000</v>
      </c>
      <c r="Y368" s="115">
        <v>91989901530</v>
      </c>
      <c r="Z368" s="115">
        <v>4500000000</v>
      </c>
      <c r="AA368" s="115">
        <v>0</v>
      </c>
      <c r="AB368" s="115">
        <v>87489901530</v>
      </c>
      <c r="AC368" s="115">
        <v>23306967713356.891</v>
      </c>
      <c r="AD368" s="115">
        <v>16669011101781.391</v>
      </c>
      <c r="AE368" s="115">
        <v>9413255726193.7695</v>
      </c>
      <c r="AF368" s="115">
        <v>6534507244807.6201</v>
      </c>
      <c r="AG368" s="115">
        <v>11006881409</v>
      </c>
      <c r="AH368" s="115">
        <v>3268389900</v>
      </c>
      <c r="AI368" s="115">
        <v>683394402146</v>
      </c>
      <c r="AJ368" s="115">
        <v>23578457325</v>
      </c>
      <c r="AK368" s="115">
        <v>3543165893720.7598</v>
      </c>
      <c r="AL368" s="115">
        <v>41330283429.800003</v>
      </c>
      <c r="AM368" s="115">
        <v>518164584395.96997</v>
      </c>
      <c r="AN368" s="115">
        <v>1018907359034.6</v>
      </c>
      <c r="AO368" s="115">
        <v>1874936289256.49</v>
      </c>
      <c r="AP368" s="115">
        <v>84800625854</v>
      </c>
      <c r="AQ368" s="115">
        <v>5026751749.8999996</v>
      </c>
      <c r="AR368" s="115">
        <v>109101519902.24001</v>
      </c>
      <c r="AS368" s="115">
        <v>109101519902.24001</v>
      </c>
      <c r="AT368" s="115">
        <v>2985689197952.5</v>
      </c>
      <c r="AU368" s="115">
        <v>94851527066.5</v>
      </c>
      <c r="AV368" s="115">
        <v>2890837670886</v>
      </c>
      <c r="AW368" s="115">
        <v>926293000305.42993</v>
      </c>
      <c r="AX368" s="115">
        <v>747743000305.42993</v>
      </c>
      <c r="AY368" s="115">
        <v>0</v>
      </c>
      <c r="AZ368" s="115">
        <v>0</v>
      </c>
      <c r="BA368" s="115">
        <v>178500000000</v>
      </c>
      <c r="BB368" s="115">
        <v>50000000</v>
      </c>
      <c r="BC368" s="115">
        <v>0</v>
      </c>
      <c r="BD368" s="115">
        <v>236819237040</v>
      </c>
      <c r="BE368" s="115">
        <v>0</v>
      </c>
      <c r="BF368" s="115">
        <v>78075000000</v>
      </c>
      <c r="BG368" s="115">
        <v>158744237040</v>
      </c>
      <c r="BH368" s="115">
        <v>0</v>
      </c>
      <c r="BI368" s="115">
        <v>0</v>
      </c>
      <c r="BJ368" s="88">
        <v>-689473763265.42957</v>
      </c>
      <c r="BK368" s="88">
        <v>689473763265.42993</v>
      </c>
      <c r="BL368" s="88">
        <v>4.3487548828125E-4</v>
      </c>
      <c r="BM368" s="47">
        <v>14</v>
      </c>
      <c r="BN368" s="48">
        <v>0</v>
      </c>
      <c r="BO368" s="49"/>
    </row>
    <row r="369" spans="1:68" ht="15" customHeight="1" x14ac:dyDescent="0.25">
      <c r="B369" s="13" t="s">
        <v>566</v>
      </c>
      <c r="C369" s="14" t="s">
        <v>566</v>
      </c>
      <c r="D369" s="15" t="s">
        <v>597</v>
      </c>
      <c r="E369" s="16"/>
      <c r="F369" s="93"/>
      <c r="G369" s="115">
        <v>28611549485886.461</v>
      </c>
      <c r="H369" s="115">
        <v>5900476447479.6406</v>
      </c>
      <c r="I369" s="115">
        <v>4059272755297.4399</v>
      </c>
      <c r="J369" s="115">
        <v>1239399655786.6001</v>
      </c>
      <c r="K369" s="115">
        <v>262759970259.60001</v>
      </c>
      <c r="L369" s="115">
        <v>339044066136</v>
      </c>
      <c r="M369" s="115">
        <v>22616538136876.82</v>
      </c>
      <c r="N369" s="115">
        <v>21848927115000</v>
      </c>
      <c r="O369" s="115">
        <v>0</v>
      </c>
      <c r="P369" s="115">
        <v>0</v>
      </c>
      <c r="Q369" s="115">
        <v>1915089686000</v>
      </c>
      <c r="R369" s="115">
        <v>65753106000</v>
      </c>
      <c r="S369" s="115">
        <v>1350580472000</v>
      </c>
      <c r="T369" s="115">
        <v>13447384758000</v>
      </c>
      <c r="U369" s="115">
        <v>5070119093000</v>
      </c>
      <c r="V369" s="115">
        <v>767611021876.82007</v>
      </c>
      <c r="W369" s="115">
        <v>763611021876.82007</v>
      </c>
      <c r="X369" s="115">
        <v>4000000000</v>
      </c>
      <c r="Y369" s="115">
        <v>94534901530</v>
      </c>
      <c r="Z369" s="115">
        <v>7045000000</v>
      </c>
      <c r="AA369" s="115">
        <v>0</v>
      </c>
      <c r="AB369" s="115">
        <v>87489901530</v>
      </c>
      <c r="AC369" s="115">
        <v>29451023249151.891</v>
      </c>
      <c r="AD369" s="115">
        <v>20922821663493.789</v>
      </c>
      <c r="AE369" s="115">
        <v>11628738576000.01</v>
      </c>
      <c r="AF369" s="115">
        <v>8408436200179.7803</v>
      </c>
      <c r="AG369" s="115">
        <v>11006881409</v>
      </c>
      <c r="AH369" s="115">
        <v>3268389900</v>
      </c>
      <c r="AI369" s="115">
        <v>847643158680</v>
      </c>
      <c r="AJ369" s="115">
        <v>23728457325</v>
      </c>
      <c r="AK369" s="115">
        <v>4404392601003.3594</v>
      </c>
      <c r="AL369" s="115">
        <v>41330283429.800003</v>
      </c>
      <c r="AM369" s="115">
        <v>713913587103.96997</v>
      </c>
      <c r="AN369" s="115">
        <v>1187265732631.2</v>
      </c>
      <c r="AO369" s="115">
        <v>2334247751247.4902</v>
      </c>
      <c r="AP369" s="115">
        <v>117616636916</v>
      </c>
      <c r="AQ369" s="115">
        <v>10018609674.9</v>
      </c>
      <c r="AR369" s="115">
        <v>139101519902.23999</v>
      </c>
      <c r="AS369" s="115">
        <v>139101519902.23999</v>
      </c>
      <c r="AT369" s="115">
        <v>3984707464752.5</v>
      </c>
      <c r="AU369" s="115">
        <v>1051644793866.5</v>
      </c>
      <c r="AV369" s="115">
        <v>2933062670886</v>
      </c>
      <c r="AW369" s="115">
        <v>1126293000305.4299</v>
      </c>
      <c r="AX369" s="115">
        <v>947743000305.42993</v>
      </c>
      <c r="AY369" s="115">
        <v>0</v>
      </c>
      <c r="AZ369" s="115">
        <v>0</v>
      </c>
      <c r="BA369" s="115">
        <v>178500000000</v>
      </c>
      <c r="BB369" s="115">
        <v>50000000</v>
      </c>
      <c r="BC369" s="115">
        <v>0</v>
      </c>
      <c r="BD369" s="115">
        <v>286819237040</v>
      </c>
      <c r="BE369" s="115">
        <v>0</v>
      </c>
      <c r="BF369" s="115">
        <v>128075000000</v>
      </c>
      <c r="BG369" s="115">
        <v>158744237040</v>
      </c>
      <c r="BH369" s="115">
        <v>0</v>
      </c>
      <c r="BI369" s="115">
        <v>0</v>
      </c>
      <c r="BJ369" s="88">
        <v>-839473763265.42957</v>
      </c>
      <c r="BK369" s="88">
        <v>839473763265.42993</v>
      </c>
      <c r="BL369" s="88">
        <v>4.3487548828125E-4</v>
      </c>
      <c r="BM369" s="47">
        <v>15</v>
      </c>
      <c r="BN369" s="48">
        <v>0</v>
      </c>
      <c r="BO369" s="49"/>
    </row>
    <row r="370" spans="1:68" s="141" customFormat="1" ht="15" customHeight="1" x14ac:dyDescent="0.25">
      <c r="A370" s="141" t="s">
        <v>690</v>
      </c>
      <c r="B370" s="9" t="s">
        <v>543</v>
      </c>
      <c r="C370" s="10">
        <v>18</v>
      </c>
      <c r="D370" s="11" t="s">
        <v>294</v>
      </c>
      <c r="E370" s="1" t="s">
        <v>918</v>
      </c>
      <c r="F370" s="142">
        <v>45657</v>
      </c>
      <c r="G370" s="113">
        <v>9320158094735</v>
      </c>
      <c r="H370" s="113">
        <v>4681931097735</v>
      </c>
      <c r="I370" s="113">
        <v>4047858500934</v>
      </c>
      <c r="J370" s="147">
        <v>9516712000</v>
      </c>
      <c r="K370" s="147">
        <v>60602368190</v>
      </c>
      <c r="L370" s="147">
        <v>563953516611</v>
      </c>
      <c r="M370" s="147">
        <v>4298232194000</v>
      </c>
      <c r="N370" s="147">
        <v>4298232194000</v>
      </c>
      <c r="O370" s="147">
        <v>0</v>
      </c>
      <c r="P370" s="147">
        <v>0</v>
      </c>
      <c r="Q370" s="147">
        <v>0</v>
      </c>
      <c r="R370" s="147">
        <v>0</v>
      </c>
      <c r="S370" s="147">
        <v>2141348419000</v>
      </c>
      <c r="T370" s="147">
        <v>1602358047000</v>
      </c>
      <c r="U370" s="147">
        <v>554525728000</v>
      </c>
      <c r="V370" s="147">
        <v>0</v>
      </c>
      <c r="W370" s="147">
        <v>0</v>
      </c>
      <c r="X370" s="147">
        <v>0</v>
      </c>
      <c r="Y370" s="147">
        <v>339994803000</v>
      </c>
      <c r="Z370" s="147">
        <v>1273716000</v>
      </c>
      <c r="AA370" s="147">
        <v>0</v>
      </c>
      <c r="AB370" s="147">
        <v>338721087000</v>
      </c>
      <c r="AC370" s="147">
        <v>10220158094734.988</v>
      </c>
      <c r="AD370" s="147">
        <v>5433678700465.9385</v>
      </c>
      <c r="AE370" s="2">
        <v>1918020556672.3101</v>
      </c>
      <c r="AF370" s="147">
        <v>2390599242195.6284</v>
      </c>
      <c r="AG370" s="147">
        <v>2000000000</v>
      </c>
      <c r="AH370" s="147">
        <v>76181503510</v>
      </c>
      <c r="AI370" s="147">
        <v>982662493805</v>
      </c>
      <c r="AJ370" s="147">
        <v>64214904283</v>
      </c>
      <c r="AK370" s="147">
        <v>3131639721405.4297</v>
      </c>
      <c r="AL370" s="147">
        <v>662542000</v>
      </c>
      <c r="AM370" s="147">
        <v>1026870721686.5697</v>
      </c>
      <c r="AN370" s="147">
        <v>945592627465.85999</v>
      </c>
      <c r="AO370" s="147">
        <v>1145630482797</v>
      </c>
      <c r="AP370" s="147">
        <v>9983727456</v>
      </c>
      <c r="AQ370" s="147">
        <v>2899620000</v>
      </c>
      <c r="AR370" s="147">
        <v>131600034400</v>
      </c>
      <c r="AS370" s="147">
        <v>131600034400</v>
      </c>
      <c r="AT370" s="147">
        <v>1523239638463.6199</v>
      </c>
      <c r="AU370" s="147">
        <v>1494709638463.6199</v>
      </c>
      <c r="AV370" s="147">
        <v>28530000000</v>
      </c>
      <c r="AW370" s="148">
        <v>900000000000</v>
      </c>
      <c r="AX370" s="148">
        <v>900000000000</v>
      </c>
      <c r="AY370" s="148">
        <v>0</v>
      </c>
      <c r="AZ370" s="148">
        <v>0</v>
      </c>
      <c r="BA370" s="148">
        <v>0</v>
      </c>
      <c r="BB370" s="148">
        <v>0</v>
      </c>
      <c r="BC370" s="148">
        <v>0</v>
      </c>
      <c r="BD370" s="148">
        <v>0</v>
      </c>
      <c r="BE370" s="148">
        <v>0</v>
      </c>
      <c r="BF370" s="148">
        <v>0</v>
      </c>
      <c r="BG370" s="148">
        <v>0</v>
      </c>
      <c r="BH370" s="148">
        <v>0</v>
      </c>
      <c r="BI370" s="148">
        <v>0</v>
      </c>
      <c r="BJ370" s="98">
        <v>-899999999999.98828</v>
      </c>
      <c r="BK370" s="98">
        <v>900000000000</v>
      </c>
      <c r="BL370" s="85">
        <v>1.171875E-2</v>
      </c>
      <c r="BM370" s="143">
        <v>1</v>
      </c>
      <c r="BN370" s="144">
        <v>0</v>
      </c>
      <c r="BO370" s="145"/>
      <c r="BP370" s="146">
        <v>1</v>
      </c>
    </row>
    <row r="371" spans="1:68" ht="15" customHeight="1" x14ac:dyDescent="0.25">
      <c r="A371" s="59" t="s">
        <v>295</v>
      </c>
      <c r="B371" s="3">
        <v>282</v>
      </c>
      <c r="C371" s="4">
        <v>1</v>
      </c>
      <c r="D371" s="8" t="s">
        <v>295</v>
      </c>
      <c r="E371" s="12" t="s">
        <v>886</v>
      </c>
      <c r="F371" s="92">
        <v>45667.401388888888</v>
      </c>
      <c r="G371" s="6">
        <v>1499619676999</v>
      </c>
      <c r="H371" s="6">
        <v>152650448097</v>
      </c>
      <c r="I371" s="114">
        <v>80226010067</v>
      </c>
      <c r="J371" s="6">
        <v>7634646985</v>
      </c>
      <c r="K371" s="6">
        <v>13500000000</v>
      </c>
      <c r="L371" s="6">
        <v>51289791045</v>
      </c>
      <c r="M371" s="6">
        <v>1324884324000</v>
      </c>
      <c r="N371" s="6">
        <v>1324884324000</v>
      </c>
      <c r="O371" s="6">
        <v>0</v>
      </c>
      <c r="P371" s="6">
        <v>0</v>
      </c>
      <c r="Q371" s="6">
        <v>69178143000</v>
      </c>
      <c r="R371" s="6">
        <v>0</v>
      </c>
      <c r="S371" s="6">
        <v>495994084000</v>
      </c>
      <c r="T371" s="6">
        <v>585217608000</v>
      </c>
      <c r="U371" s="6">
        <v>174494489000</v>
      </c>
      <c r="V371" s="6">
        <v>0</v>
      </c>
      <c r="W371" s="6">
        <v>0</v>
      </c>
      <c r="X371" s="6">
        <v>0</v>
      </c>
      <c r="Y371" s="6">
        <v>22084904902</v>
      </c>
      <c r="Z371" s="6">
        <v>12577505043</v>
      </c>
      <c r="AA371" s="6">
        <v>0</v>
      </c>
      <c r="AB371" s="6">
        <v>9507399859</v>
      </c>
      <c r="AC371" s="6">
        <v>1715516665460</v>
      </c>
      <c r="AD371" s="6">
        <v>1011016115369.5</v>
      </c>
      <c r="AE371" s="5">
        <v>494654051086.21997</v>
      </c>
      <c r="AF371" s="6">
        <v>459715942783.28003</v>
      </c>
      <c r="AG371" s="6">
        <v>0</v>
      </c>
      <c r="AH371" s="6">
        <v>5000000000</v>
      </c>
      <c r="AI371" s="6">
        <v>31028621500</v>
      </c>
      <c r="AJ371" s="6">
        <v>20617500000</v>
      </c>
      <c r="AK371" s="6">
        <v>503526341321.5</v>
      </c>
      <c r="AL371" s="6">
        <v>0</v>
      </c>
      <c r="AM371" s="6">
        <v>37733727237.5</v>
      </c>
      <c r="AN371" s="6">
        <v>164916608941</v>
      </c>
      <c r="AO371" s="6">
        <v>298266005143</v>
      </c>
      <c r="AP371" s="6">
        <v>0</v>
      </c>
      <c r="AQ371" s="6">
        <v>2610000000</v>
      </c>
      <c r="AR371" s="6">
        <v>15000000000</v>
      </c>
      <c r="AS371" s="6">
        <v>15000000000</v>
      </c>
      <c r="AT371" s="6">
        <v>185974208769</v>
      </c>
      <c r="AU371" s="6">
        <v>8786065769</v>
      </c>
      <c r="AV371" s="6">
        <v>177188143000</v>
      </c>
      <c r="AW371" s="127">
        <v>215896988461</v>
      </c>
      <c r="AX371" s="127">
        <v>215896988461</v>
      </c>
      <c r="AY371" s="127">
        <v>0</v>
      </c>
      <c r="AZ371" s="127">
        <v>0</v>
      </c>
      <c r="BA371" s="127">
        <v>0</v>
      </c>
      <c r="BB371" s="127">
        <v>0</v>
      </c>
      <c r="BC371" s="127">
        <v>0</v>
      </c>
      <c r="BD371" s="127">
        <v>0</v>
      </c>
      <c r="BE371" s="127">
        <v>0</v>
      </c>
      <c r="BF371" s="127">
        <v>0</v>
      </c>
      <c r="BG371" s="127">
        <v>0</v>
      </c>
      <c r="BH371" s="127">
        <v>0</v>
      </c>
      <c r="BI371" s="127">
        <v>0</v>
      </c>
      <c r="BJ371" s="128">
        <v>-215896988461</v>
      </c>
      <c r="BK371" s="128">
        <v>215896988461</v>
      </c>
      <c r="BL371" s="87">
        <v>0</v>
      </c>
      <c r="BM371" s="47">
        <v>0</v>
      </c>
      <c r="BN371" s="48">
        <v>1</v>
      </c>
      <c r="BO371" s="49"/>
      <c r="BP371" s="39">
        <v>1</v>
      </c>
    </row>
    <row r="372" spans="1:68" ht="15" customHeight="1" x14ac:dyDescent="0.25">
      <c r="A372" s="59" t="s">
        <v>296</v>
      </c>
      <c r="B372" s="3">
        <v>283</v>
      </c>
      <c r="C372" s="4">
        <v>2</v>
      </c>
      <c r="D372" s="8" t="s">
        <v>296</v>
      </c>
      <c r="E372" s="12" t="s">
        <v>885</v>
      </c>
      <c r="F372" s="92">
        <v>45665.515277777777</v>
      </c>
      <c r="G372" s="6">
        <v>1276784859193</v>
      </c>
      <c r="H372" s="6">
        <v>92062223246</v>
      </c>
      <c r="I372" s="114">
        <v>20827000000</v>
      </c>
      <c r="J372" s="6">
        <v>8923661000</v>
      </c>
      <c r="K372" s="6">
        <v>15000000000</v>
      </c>
      <c r="L372" s="6">
        <v>47311562246</v>
      </c>
      <c r="M372" s="6">
        <v>1174671132489</v>
      </c>
      <c r="N372" s="6">
        <v>1119123679000</v>
      </c>
      <c r="O372" s="6">
        <v>0</v>
      </c>
      <c r="P372" s="6">
        <v>0</v>
      </c>
      <c r="Q372" s="6">
        <v>75393755000</v>
      </c>
      <c r="R372" s="6">
        <v>14414214000</v>
      </c>
      <c r="S372" s="6">
        <v>376894967000</v>
      </c>
      <c r="T372" s="6">
        <v>505787411000</v>
      </c>
      <c r="U372" s="6">
        <v>146633332000</v>
      </c>
      <c r="V372" s="6">
        <v>55547453489</v>
      </c>
      <c r="W372" s="6">
        <v>55547453489</v>
      </c>
      <c r="X372" s="6">
        <v>0</v>
      </c>
      <c r="Y372" s="6">
        <v>10051503458</v>
      </c>
      <c r="Z372" s="6">
        <v>5851503458</v>
      </c>
      <c r="AA372" s="6">
        <v>0</v>
      </c>
      <c r="AB372" s="6">
        <v>4200000000</v>
      </c>
      <c r="AC372" s="6">
        <v>1315069156969</v>
      </c>
      <c r="AD372" s="6">
        <v>887417775893.48999</v>
      </c>
      <c r="AE372" s="5">
        <v>529500305119.37</v>
      </c>
      <c r="AF372" s="6">
        <v>305448187916.12</v>
      </c>
      <c r="AG372" s="6">
        <v>0</v>
      </c>
      <c r="AH372" s="6">
        <v>600000000</v>
      </c>
      <c r="AI372" s="6">
        <v>50251282858</v>
      </c>
      <c r="AJ372" s="6">
        <v>1618000000</v>
      </c>
      <c r="AK372" s="6">
        <v>255852748565.51001</v>
      </c>
      <c r="AL372" s="6">
        <v>0</v>
      </c>
      <c r="AM372" s="6">
        <v>41218867790.689995</v>
      </c>
      <c r="AN372" s="6">
        <v>92625978251.820007</v>
      </c>
      <c r="AO372" s="6">
        <v>119614103973</v>
      </c>
      <c r="AP372" s="6">
        <v>2123798550</v>
      </c>
      <c r="AQ372" s="6">
        <v>270000000</v>
      </c>
      <c r="AR372" s="6">
        <v>3525533650</v>
      </c>
      <c r="AS372" s="6">
        <v>3525533650</v>
      </c>
      <c r="AT372" s="6">
        <v>168273098860</v>
      </c>
      <c r="AU372" s="6">
        <v>3000000000</v>
      </c>
      <c r="AV372" s="6">
        <v>165273098860</v>
      </c>
      <c r="AW372" s="127">
        <v>38284297776</v>
      </c>
      <c r="AX372" s="127">
        <v>38284297776</v>
      </c>
      <c r="AY372" s="127">
        <v>0</v>
      </c>
      <c r="AZ372" s="127">
        <v>0</v>
      </c>
      <c r="BA372" s="127">
        <v>0</v>
      </c>
      <c r="BB372" s="127">
        <v>0</v>
      </c>
      <c r="BC372" s="127">
        <v>0</v>
      </c>
      <c r="BD372" s="127">
        <v>0</v>
      </c>
      <c r="BE372" s="127">
        <v>0</v>
      </c>
      <c r="BF372" s="127">
        <v>0</v>
      </c>
      <c r="BG372" s="127">
        <v>0</v>
      </c>
      <c r="BH372" s="127">
        <v>0</v>
      </c>
      <c r="BI372" s="127">
        <v>0</v>
      </c>
      <c r="BJ372" s="128">
        <v>-38284297776</v>
      </c>
      <c r="BK372" s="128">
        <v>38284297776</v>
      </c>
      <c r="BL372" s="87">
        <v>0</v>
      </c>
      <c r="BM372" s="47">
        <v>0</v>
      </c>
      <c r="BN372" s="48">
        <v>1</v>
      </c>
      <c r="BO372" s="49"/>
      <c r="BP372" s="39">
        <v>1</v>
      </c>
    </row>
    <row r="373" spans="1:68" ht="16.5" customHeight="1" x14ac:dyDescent="0.25">
      <c r="A373" s="59" t="s">
        <v>297</v>
      </c>
      <c r="B373" s="3">
        <v>284</v>
      </c>
      <c r="C373" s="4">
        <v>3</v>
      </c>
      <c r="D373" s="8" t="s">
        <v>297</v>
      </c>
      <c r="E373" s="12" t="s">
        <v>898</v>
      </c>
      <c r="F373" s="92">
        <v>45657.659722222219</v>
      </c>
      <c r="G373" s="6">
        <v>3016924907300</v>
      </c>
      <c r="H373" s="6">
        <v>107782602300</v>
      </c>
      <c r="I373" s="114">
        <v>33341500600</v>
      </c>
      <c r="J373" s="6">
        <v>14682101700</v>
      </c>
      <c r="K373" s="6">
        <v>4500000000</v>
      </c>
      <c r="L373" s="6">
        <v>55259000000</v>
      </c>
      <c r="M373" s="6">
        <v>2909142305000</v>
      </c>
      <c r="N373" s="6">
        <v>2888991105000</v>
      </c>
      <c r="O373" s="6">
        <v>0</v>
      </c>
      <c r="P373" s="6">
        <v>0</v>
      </c>
      <c r="Q373" s="6">
        <v>78122694000</v>
      </c>
      <c r="R373" s="6">
        <v>0</v>
      </c>
      <c r="S373" s="6">
        <v>2050757542000</v>
      </c>
      <c r="T373" s="6">
        <v>584909694000</v>
      </c>
      <c r="U373" s="6">
        <v>175201175000</v>
      </c>
      <c r="V373" s="6">
        <v>20151200000</v>
      </c>
      <c r="W373" s="6">
        <v>20000000000</v>
      </c>
      <c r="X373" s="6">
        <v>151200000</v>
      </c>
      <c r="Y373" s="6">
        <v>0</v>
      </c>
      <c r="Z373" s="6">
        <v>0</v>
      </c>
      <c r="AA373" s="6">
        <v>0</v>
      </c>
      <c r="AB373" s="6">
        <v>0</v>
      </c>
      <c r="AC373" s="6">
        <v>3116773707300</v>
      </c>
      <c r="AD373" s="6">
        <v>1825775274713</v>
      </c>
      <c r="AE373" s="5">
        <v>947464657974.5</v>
      </c>
      <c r="AF373" s="6">
        <v>770374784389.5</v>
      </c>
      <c r="AG373" s="6">
        <v>0</v>
      </c>
      <c r="AH373" s="6">
        <v>500000000</v>
      </c>
      <c r="AI373" s="6">
        <v>102592681349</v>
      </c>
      <c r="AJ373" s="6">
        <v>4843151000</v>
      </c>
      <c r="AK373" s="6">
        <v>864869670783</v>
      </c>
      <c r="AL373" s="6">
        <v>12266991568</v>
      </c>
      <c r="AM373" s="6">
        <v>117289745369</v>
      </c>
      <c r="AN373" s="6">
        <v>289848823311</v>
      </c>
      <c r="AO373" s="6">
        <v>438244560535</v>
      </c>
      <c r="AP373" s="6">
        <v>5764550000</v>
      </c>
      <c r="AQ373" s="6">
        <v>1455000000</v>
      </c>
      <c r="AR373" s="6">
        <v>69577067804</v>
      </c>
      <c r="AS373" s="6">
        <v>69577067804</v>
      </c>
      <c r="AT373" s="6">
        <v>356551694000</v>
      </c>
      <c r="AU373" s="6">
        <v>4805000000</v>
      </c>
      <c r="AV373" s="6">
        <v>351746694000</v>
      </c>
      <c r="AW373" s="127">
        <v>195125594456</v>
      </c>
      <c r="AX373" s="127">
        <v>195125594456</v>
      </c>
      <c r="AY373" s="127">
        <v>0</v>
      </c>
      <c r="AZ373" s="127">
        <v>0</v>
      </c>
      <c r="BA373" s="127">
        <v>0</v>
      </c>
      <c r="BB373" s="127">
        <v>0</v>
      </c>
      <c r="BC373" s="127">
        <v>0</v>
      </c>
      <c r="BD373" s="127">
        <v>0</v>
      </c>
      <c r="BE373" s="127">
        <v>0</v>
      </c>
      <c r="BF373" s="127">
        <v>0</v>
      </c>
      <c r="BG373" s="127">
        <v>0</v>
      </c>
      <c r="BH373" s="127">
        <v>0</v>
      </c>
      <c r="BI373" s="127">
        <v>0</v>
      </c>
      <c r="BJ373" s="128">
        <v>-99848800000</v>
      </c>
      <c r="BK373" s="128">
        <v>195125594456</v>
      </c>
      <c r="BL373" s="87">
        <v>95276794456</v>
      </c>
      <c r="BM373" s="47">
        <v>1</v>
      </c>
      <c r="BN373" s="48">
        <v>0</v>
      </c>
      <c r="BO373" s="49"/>
      <c r="BP373" s="39">
        <v>1</v>
      </c>
    </row>
    <row r="374" spans="1:68" ht="15" customHeight="1" x14ac:dyDescent="0.25">
      <c r="A374" s="59" t="s">
        <v>298</v>
      </c>
      <c r="B374" s="3">
        <v>285</v>
      </c>
      <c r="C374" s="4">
        <v>4</v>
      </c>
      <c r="D374" s="8" t="s">
        <v>298</v>
      </c>
      <c r="E374" s="12" t="s">
        <v>894</v>
      </c>
      <c r="F374" s="92">
        <v>45657.548611111109</v>
      </c>
      <c r="G374" s="6">
        <v>1341501166404</v>
      </c>
      <c r="H374" s="6">
        <v>111699996375</v>
      </c>
      <c r="I374" s="114">
        <v>82243105600</v>
      </c>
      <c r="J374" s="6">
        <v>19165080000</v>
      </c>
      <c r="K374" s="6">
        <v>3136738980</v>
      </c>
      <c r="L374" s="6">
        <v>7155071795</v>
      </c>
      <c r="M374" s="6">
        <v>1212015028000</v>
      </c>
      <c r="N374" s="6">
        <v>1171840028000</v>
      </c>
      <c r="O374" s="6">
        <v>0</v>
      </c>
      <c r="P374" s="6">
        <v>0</v>
      </c>
      <c r="Q374" s="6">
        <v>92670845000</v>
      </c>
      <c r="R374" s="6">
        <v>7360767000</v>
      </c>
      <c r="S374" s="6">
        <v>320228610000</v>
      </c>
      <c r="T374" s="6">
        <v>574686743000</v>
      </c>
      <c r="U374" s="6">
        <v>176893063000</v>
      </c>
      <c r="V374" s="6">
        <v>40175000000</v>
      </c>
      <c r="W374" s="6">
        <v>40175000000</v>
      </c>
      <c r="X374" s="6">
        <v>0</v>
      </c>
      <c r="Y374" s="6">
        <v>17786142029</v>
      </c>
      <c r="Z374" s="6">
        <v>0</v>
      </c>
      <c r="AA374" s="6">
        <v>0</v>
      </c>
      <c r="AB374" s="6">
        <v>17786142029</v>
      </c>
      <c r="AC374" s="6">
        <v>1410603840109.9998</v>
      </c>
      <c r="AD374" s="6">
        <v>1027536832196.5198</v>
      </c>
      <c r="AE374" s="5">
        <v>618340172476.03003</v>
      </c>
      <c r="AF374" s="6">
        <v>382739769682.1897</v>
      </c>
      <c r="AG374" s="6">
        <v>0</v>
      </c>
      <c r="AH374" s="6">
        <v>36000000</v>
      </c>
      <c r="AI374" s="6">
        <v>26204390038.299999</v>
      </c>
      <c r="AJ374" s="6">
        <v>216500000</v>
      </c>
      <c r="AK374" s="6">
        <v>177333809023.48001</v>
      </c>
      <c r="AL374" s="6">
        <v>430940000</v>
      </c>
      <c r="AM374" s="6">
        <v>44589208840.060005</v>
      </c>
      <c r="AN374" s="6">
        <v>43631279867.040001</v>
      </c>
      <c r="AO374" s="6">
        <v>84030668240.380005</v>
      </c>
      <c r="AP374" s="6">
        <v>3454173516</v>
      </c>
      <c r="AQ374" s="6">
        <v>1197538560</v>
      </c>
      <c r="AR374" s="6">
        <v>11250000000</v>
      </c>
      <c r="AS374" s="6">
        <v>11250000000</v>
      </c>
      <c r="AT374" s="6">
        <v>194483198890</v>
      </c>
      <c r="AU374" s="6">
        <v>8655818560</v>
      </c>
      <c r="AV374" s="6">
        <v>185827380330</v>
      </c>
      <c r="AW374" s="127">
        <v>69102673706</v>
      </c>
      <c r="AX374" s="127">
        <v>69102673706</v>
      </c>
      <c r="AY374" s="127">
        <v>0</v>
      </c>
      <c r="AZ374" s="127">
        <v>0</v>
      </c>
      <c r="BA374" s="127">
        <v>0</v>
      </c>
      <c r="BB374" s="127">
        <v>0</v>
      </c>
      <c r="BC374" s="127">
        <v>0</v>
      </c>
      <c r="BD374" s="127">
        <v>0</v>
      </c>
      <c r="BE374" s="127">
        <v>0</v>
      </c>
      <c r="BF374" s="127">
        <v>0</v>
      </c>
      <c r="BG374" s="127">
        <v>0</v>
      </c>
      <c r="BH374" s="127">
        <v>0</v>
      </c>
      <c r="BI374" s="127">
        <v>0</v>
      </c>
      <c r="BJ374" s="128">
        <v>-69102673705.999756</v>
      </c>
      <c r="BK374" s="128">
        <v>69102673706</v>
      </c>
      <c r="BL374" s="87">
        <v>2.44140625E-4</v>
      </c>
      <c r="BM374" s="47">
        <v>1</v>
      </c>
      <c r="BN374" s="48">
        <v>0</v>
      </c>
      <c r="BO374" s="49"/>
      <c r="BP374" s="39">
        <v>1</v>
      </c>
    </row>
    <row r="375" spans="1:68" ht="15" customHeight="1" x14ac:dyDescent="0.25">
      <c r="A375" s="59" t="s">
        <v>299</v>
      </c>
      <c r="B375" s="3">
        <v>286</v>
      </c>
      <c r="C375" s="4">
        <v>5</v>
      </c>
      <c r="D375" s="8" t="s">
        <v>299</v>
      </c>
      <c r="E375" s="12" t="s">
        <v>885</v>
      </c>
      <c r="F375" s="92">
        <v>45670</v>
      </c>
      <c r="G375" s="6">
        <v>2772482487430</v>
      </c>
      <c r="H375" s="6">
        <v>167319973930</v>
      </c>
      <c r="I375" s="114">
        <v>77713445500</v>
      </c>
      <c r="J375" s="6">
        <v>5605150000</v>
      </c>
      <c r="K375" s="6">
        <v>2000000000</v>
      </c>
      <c r="L375" s="6">
        <v>82001378430</v>
      </c>
      <c r="M375" s="6">
        <v>2605162513500</v>
      </c>
      <c r="N375" s="6">
        <v>2509142998000</v>
      </c>
      <c r="O375" s="6">
        <v>0</v>
      </c>
      <c r="P375" s="6">
        <v>0</v>
      </c>
      <c r="Q375" s="6">
        <v>190243667000</v>
      </c>
      <c r="R375" s="6">
        <v>0</v>
      </c>
      <c r="S375" s="6">
        <v>1068169421000</v>
      </c>
      <c r="T375" s="6">
        <v>898217153000</v>
      </c>
      <c r="U375" s="6">
        <v>352512757000</v>
      </c>
      <c r="V375" s="6">
        <v>96019515500</v>
      </c>
      <c r="W375" s="6">
        <v>94897515500</v>
      </c>
      <c r="X375" s="6">
        <v>1122000000</v>
      </c>
      <c r="Y375" s="6">
        <v>0</v>
      </c>
      <c r="Z375" s="6">
        <v>0</v>
      </c>
      <c r="AA375" s="6">
        <v>0</v>
      </c>
      <c r="AB375" s="6">
        <v>0</v>
      </c>
      <c r="AC375" s="6">
        <v>3326646987429.999</v>
      </c>
      <c r="AD375" s="6">
        <v>2003330990837.45</v>
      </c>
      <c r="AE375" s="5">
        <v>1042407753748</v>
      </c>
      <c r="AF375" s="6">
        <v>753861253490.95996</v>
      </c>
      <c r="AG375" s="6">
        <v>5000000000</v>
      </c>
      <c r="AH375" s="6">
        <v>0</v>
      </c>
      <c r="AI375" s="6">
        <v>201723300677.48999</v>
      </c>
      <c r="AJ375" s="6">
        <v>338682921</v>
      </c>
      <c r="AK375" s="6">
        <v>871273284206.60901</v>
      </c>
      <c r="AL375" s="6">
        <v>16245000000</v>
      </c>
      <c r="AM375" s="6">
        <v>113454092353.94</v>
      </c>
      <c r="AN375" s="6">
        <v>237942580767.66901</v>
      </c>
      <c r="AO375" s="6">
        <v>502748331085</v>
      </c>
      <c r="AP375" s="6">
        <v>200000000</v>
      </c>
      <c r="AQ375" s="6">
        <v>683280000</v>
      </c>
      <c r="AR375" s="6">
        <v>81596821585.940002</v>
      </c>
      <c r="AS375" s="6">
        <v>81596821585.940002</v>
      </c>
      <c r="AT375" s="6">
        <v>370445890800</v>
      </c>
      <c r="AU375" s="6">
        <v>6000000000</v>
      </c>
      <c r="AV375" s="6">
        <v>364445890800</v>
      </c>
      <c r="AW375" s="127">
        <v>570000000000</v>
      </c>
      <c r="AX375" s="127">
        <v>570000000000</v>
      </c>
      <c r="AY375" s="127">
        <v>0</v>
      </c>
      <c r="AZ375" s="127">
        <v>0</v>
      </c>
      <c r="BA375" s="127">
        <v>0</v>
      </c>
      <c r="BB375" s="127">
        <v>0</v>
      </c>
      <c r="BC375" s="127">
        <v>0</v>
      </c>
      <c r="BD375" s="127">
        <v>15835500000</v>
      </c>
      <c r="BE375" s="127">
        <v>0</v>
      </c>
      <c r="BF375" s="127">
        <v>0</v>
      </c>
      <c r="BG375" s="127">
        <v>15835500000</v>
      </c>
      <c r="BH375" s="127">
        <v>0</v>
      </c>
      <c r="BI375" s="127">
        <v>0</v>
      </c>
      <c r="BJ375" s="128">
        <v>-554164499999.99902</v>
      </c>
      <c r="BK375" s="128">
        <v>554164500000</v>
      </c>
      <c r="BL375" s="87">
        <v>9.765625E-4</v>
      </c>
      <c r="BM375" s="47">
        <v>0</v>
      </c>
      <c r="BN375" s="48">
        <v>1</v>
      </c>
      <c r="BO375" s="49"/>
      <c r="BP375" s="39">
        <v>1</v>
      </c>
    </row>
    <row r="376" spans="1:68" ht="15" customHeight="1" x14ac:dyDescent="0.25">
      <c r="A376" s="59" t="s">
        <v>300</v>
      </c>
      <c r="B376" s="3">
        <v>287</v>
      </c>
      <c r="C376" s="4">
        <v>6</v>
      </c>
      <c r="D376" s="8" t="s">
        <v>300</v>
      </c>
      <c r="E376" s="12" t="s">
        <v>897</v>
      </c>
      <c r="F376" s="92">
        <v>45657</v>
      </c>
      <c r="G376" s="6">
        <v>1474579284490</v>
      </c>
      <c r="H376" s="6">
        <v>133197130490</v>
      </c>
      <c r="I376" s="114">
        <v>85958514224</v>
      </c>
      <c r="J376" s="6">
        <v>7547880558</v>
      </c>
      <c r="K376" s="6">
        <v>3500000000</v>
      </c>
      <c r="L376" s="6">
        <v>36190735708</v>
      </c>
      <c r="M376" s="6">
        <v>1334332154000</v>
      </c>
      <c r="N376" s="6">
        <v>1290765554000</v>
      </c>
      <c r="O376" s="6">
        <v>0</v>
      </c>
      <c r="P376" s="6">
        <v>0</v>
      </c>
      <c r="Q376" s="6">
        <v>135917825000</v>
      </c>
      <c r="R376" s="6">
        <v>0</v>
      </c>
      <c r="S376" s="6">
        <v>180893301000</v>
      </c>
      <c r="T376" s="6">
        <v>714259905000</v>
      </c>
      <c r="U376" s="6">
        <v>259694523000</v>
      </c>
      <c r="V376" s="6">
        <v>43566600000</v>
      </c>
      <c r="W376" s="6">
        <v>42150000000</v>
      </c>
      <c r="X376" s="6">
        <v>1416600000</v>
      </c>
      <c r="Y376" s="6">
        <v>7050000000</v>
      </c>
      <c r="Z376" s="6">
        <v>50000000</v>
      </c>
      <c r="AA376" s="6">
        <v>0</v>
      </c>
      <c r="AB376" s="6">
        <v>7000000000</v>
      </c>
      <c r="AC376" s="6">
        <v>1631703634490</v>
      </c>
      <c r="AD376" s="6">
        <v>1041518520483.4698</v>
      </c>
      <c r="AE376" s="5">
        <v>562297778092.99988</v>
      </c>
      <c r="AF376" s="6">
        <v>391899649420.04993</v>
      </c>
      <c r="AG376" s="6">
        <v>0</v>
      </c>
      <c r="AH376" s="6">
        <v>1850000000</v>
      </c>
      <c r="AI376" s="6">
        <v>81376652970.419998</v>
      </c>
      <c r="AJ376" s="6">
        <v>4094440000</v>
      </c>
      <c r="AK376" s="6">
        <v>302561368406.53003</v>
      </c>
      <c r="AL376" s="6">
        <v>713500000</v>
      </c>
      <c r="AM376" s="6">
        <v>79231319645.420013</v>
      </c>
      <c r="AN376" s="6">
        <v>117637593112.85001</v>
      </c>
      <c r="AO376" s="6">
        <v>104757417748.26001</v>
      </c>
      <c r="AP376" s="6">
        <v>127137900</v>
      </c>
      <c r="AQ376" s="6">
        <v>94400000</v>
      </c>
      <c r="AR376" s="6">
        <v>40260000000</v>
      </c>
      <c r="AS376" s="6">
        <v>40260000000</v>
      </c>
      <c r="AT376" s="6">
        <v>247363745600</v>
      </c>
      <c r="AU376" s="6">
        <v>7500000000</v>
      </c>
      <c r="AV376" s="6">
        <v>239863745600</v>
      </c>
      <c r="AW376" s="127">
        <v>157124350000</v>
      </c>
      <c r="AX376" s="127">
        <v>157124350000</v>
      </c>
      <c r="AY376" s="127">
        <v>0</v>
      </c>
      <c r="AZ376" s="127">
        <v>0</v>
      </c>
      <c r="BA376" s="127">
        <v>0</v>
      </c>
      <c r="BB376" s="127">
        <v>0</v>
      </c>
      <c r="BC376" s="127">
        <v>0</v>
      </c>
      <c r="BD376" s="127">
        <v>0</v>
      </c>
      <c r="BE376" s="127">
        <v>0</v>
      </c>
      <c r="BF376" s="127">
        <v>0</v>
      </c>
      <c r="BG376" s="127">
        <v>0</v>
      </c>
      <c r="BH376" s="127">
        <v>0</v>
      </c>
      <c r="BI376" s="127">
        <v>0</v>
      </c>
      <c r="BJ376" s="128">
        <v>-157124350000</v>
      </c>
      <c r="BK376" s="128">
        <v>157124350000</v>
      </c>
      <c r="BL376" s="87">
        <v>0</v>
      </c>
      <c r="BM376" s="47">
        <v>1</v>
      </c>
      <c r="BN376" s="48">
        <v>0</v>
      </c>
      <c r="BO376" s="49"/>
      <c r="BP376" s="39">
        <v>1</v>
      </c>
    </row>
    <row r="377" spans="1:68" ht="15" customHeight="1" x14ac:dyDescent="0.25">
      <c r="A377" s="59" t="s">
        <v>301</v>
      </c>
      <c r="B377" s="3">
        <v>288</v>
      </c>
      <c r="C377" s="4">
        <v>7</v>
      </c>
      <c r="D377" s="8" t="s">
        <v>301</v>
      </c>
      <c r="E377" s="12" t="s">
        <v>916</v>
      </c>
      <c r="F377" s="92">
        <v>45657.5</v>
      </c>
      <c r="G377" s="6">
        <v>1696949349000</v>
      </c>
      <c r="H377" s="6">
        <v>433357790000</v>
      </c>
      <c r="I377" s="114">
        <v>237100000000</v>
      </c>
      <c r="J377" s="6">
        <v>163659910000</v>
      </c>
      <c r="K377" s="6">
        <v>16047340000</v>
      </c>
      <c r="L377" s="6">
        <v>16550540000</v>
      </c>
      <c r="M377" s="6">
        <v>1263591559000</v>
      </c>
      <c r="N377" s="6">
        <v>1195393025000</v>
      </c>
      <c r="O377" s="6">
        <v>0</v>
      </c>
      <c r="P377" s="6">
        <v>0</v>
      </c>
      <c r="Q377" s="6">
        <v>74606263000</v>
      </c>
      <c r="R377" s="6">
        <v>7346458000</v>
      </c>
      <c r="S377" s="6">
        <v>216085744000</v>
      </c>
      <c r="T377" s="6">
        <v>706997867000</v>
      </c>
      <c r="U377" s="6">
        <v>190356693000</v>
      </c>
      <c r="V377" s="6">
        <v>68198534000</v>
      </c>
      <c r="W377" s="6">
        <v>67228534000</v>
      </c>
      <c r="X377" s="6">
        <v>970000000</v>
      </c>
      <c r="Y377" s="6">
        <v>0</v>
      </c>
      <c r="Z377" s="6">
        <v>0</v>
      </c>
      <c r="AA377" s="6">
        <v>0</v>
      </c>
      <c r="AB377" s="6">
        <v>0</v>
      </c>
      <c r="AC377" s="6">
        <v>1707528704899.9988</v>
      </c>
      <c r="AD377" s="6">
        <v>1206549488502.6899</v>
      </c>
      <c r="AE377" s="5">
        <v>710723789869.93994</v>
      </c>
      <c r="AF377" s="6">
        <v>433171303795.74994</v>
      </c>
      <c r="AG377" s="6">
        <v>0</v>
      </c>
      <c r="AH377" s="6">
        <v>0</v>
      </c>
      <c r="AI377" s="6">
        <v>60712144837</v>
      </c>
      <c r="AJ377" s="6">
        <v>1942250000</v>
      </c>
      <c r="AK377" s="6">
        <v>295378210397.30878</v>
      </c>
      <c r="AL377" s="6">
        <v>1000000</v>
      </c>
      <c r="AM377" s="6">
        <v>40283782925.690002</v>
      </c>
      <c r="AN377" s="6">
        <v>77625703664.849884</v>
      </c>
      <c r="AO377" s="6">
        <v>173478353660.76889</v>
      </c>
      <c r="AP377" s="6">
        <v>2051425196</v>
      </c>
      <c r="AQ377" s="6">
        <v>1937944950</v>
      </c>
      <c r="AR377" s="6">
        <v>13000000000</v>
      </c>
      <c r="AS377" s="6">
        <v>13000000000</v>
      </c>
      <c r="AT377" s="6">
        <v>192601006000</v>
      </c>
      <c r="AU377" s="6">
        <v>26585991000</v>
      </c>
      <c r="AV377" s="6">
        <v>166015015000</v>
      </c>
      <c r="AW377" s="127">
        <v>10579355900</v>
      </c>
      <c r="AX377" s="127">
        <v>10579355900</v>
      </c>
      <c r="AY377" s="127">
        <v>0</v>
      </c>
      <c r="AZ377" s="127">
        <v>0</v>
      </c>
      <c r="BA377" s="127">
        <v>0</v>
      </c>
      <c r="BB377" s="127">
        <v>0</v>
      </c>
      <c r="BC377" s="127">
        <v>0</v>
      </c>
      <c r="BD377" s="127">
        <v>0</v>
      </c>
      <c r="BE377" s="127">
        <v>0</v>
      </c>
      <c r="BF377" s="127">
        <v>0</v>
      </c>
      <c r="BG377" s="127">
        <v>0</v>
      </c>
      <c r="BH377" s="127">
        <v>0</v>
      </c>
      <c r="BI377" s="127">
        <v>0</v>
      </c>
      <c r="BJ377" s="128">
        <v>-10579355899.998779</v>
      </c>
      <c r="BK377" s="128">
        <v>10579355900</v>
      </c>
      <c r="BL377" s="87">
        <v>1.220703125E-3</v>
      </c>
      <c r="BM377" s="47">
        <v>1</v>
      </c>
      <c r="BN377" s="48">
        <v>0</v>
      </c>
      <c r="BO377" s="49"/>
      <c r="BP377" s="39">
        <v>1</v>
      </c>
    </row>
    <row r="378" spans="1:68" ht="15" customHeight="1" x14ac:dyDescent="0.25">
      <c r="A378" s="59" t="s">
        <v>302</v>
      </c>
      <c r="B378" s="3">
        <v>289</v>
      </c>
      <c r="C378" s="4">
        <v>8</v>
      </c>
      <c r="D378" s="8" t="s">
        <v>302</v>
      </c>
      <c r="E378" s="12" t="s">
        <v>889</v>
      </c>
      <c r="F378" s="92">
        <v>45656</v>
      </c>
      <c r="G378" s="6">
        <v>2284188714000</v>
      </c>
      <c r="H378" s="6">
        <v>425800792793</v>
      </c>
      <c r="I378" s="114">
        <v>245878634793</v>
      </c>
      <c r="J378" s="6">
        <v>18203509925</v>
      </c>
      <c r="K378" s="6">
        <v>11276789000</v>
      </c>
      <c r="L378" s="6">
        <v>150441859075</v>
      </c>
      <c r="M378" s="6">
        <v>1858387921207</v>
      </c>
      <c r="N378" s="6">
        <v>1718809908000</v>
      </c>
      <c r="O378" s="6">
        <v>0</v>
      </c>
      <c r="P378" s="6">
        <v>0</v>
      </c>
      <c r="Q378" s="6">
        <v>150151398000</v>
      </c>
      <c r="R378" s="6">
        <v>13673191000</v>
      </c>
      <c r="S378" s="6">
        <v>284498605000</v>
      </c>
      <c r="T378" s="6">
        <v>928618767000</v>
      </c>
      <c r="U378" s="6">
        <v>341867947000</v>
      </c>
      <c r="V378" s="6">
        <v>139578013207</v>
      </c>
      <c r="W378" s="6">
        <v>137778613207</v>
      </c>
      <c r="X378" s="6">
        <v>1799400000</v>
      </c>
      <c r="Y378" s="6">
        <v>0</v>
      </c>
      <c r="Z378" s="6">
        <v>0</v>
      </c>
      <c r="AA378" s="6">
        <v>0</v>
      </c>
      <c r="AB378" s="6">
        <v>0</v>
      </c>
      <c r="AC378" s="6">
        <v>2352307199900</v>
      </c>
      <c r="AD378" s="6">
        <v>1707211631016</v>
      </c>
      <c r="AE378" s="5">
        <v>957244429805</v>
      </c>
      <c r="AF378" s="6">
        <v>659651794011</v>
      </c>
      <c r="AG378" s="6">
        <v>0</v>
      </c>
      <c r="AH378" s="6">
        <v>2357000000</v>
      </c>
      <c r="AI378" s="6">
        <v>87287468100</v>
      </c>
      <c r="AJ378" s="6">
        <v>670939100</v>
      </c>
      <c r="AK378" s="6">
        <v>342541075894</v>
      </c>
      <c r="AL378" s="6">
        <v>3957240000</v>
      </c>
      <c r="AM378" s="6">
        <v>55641302911</v>
      </c>
      <c r="AN378" s="6">
        <v>81506099665</v>
      </c>
      <c r="AO378" s="6">
        <v>197516416000</v>
      </c>
      <c r="AP378" s="6">
        <v>2940017318</v>
      </c>
      <c r="AQ378" s="6">
        <v>980000000</v>
      </c>
      <c r="AR378" s="6">
        <v>5000000000</v>
      </c>
      <c r="AS378" s="6">
        <v>5000000000</v>
      </c>
      <c r="AT378" s="6">
        <v>297554492990</v>
      </c>
      <c r="AU378" s="6">
        <v>26091357790</v>
      </c>
      <c r="AV378" s="6">
        <v>271463135200</v>
      </c>
      <c r="AW378" s="127">
        <v>78118485900</v>
      </c>
      <c r="AX378" s="127">
        <v>78118485900</v>
      </c>
      <c r="AY378" s="127">
        <v>0</v>
      </c>
      <c r="AZ378" s="127">
        <v>0</v>
      </c>
      <c r="BA378" s="127">
        <v>0</v>
      </c>
      <c r="BB378" s="127">
        <v>0</v>
      </c>
      <c r="BC378" s="127">
        <v>0</v>
      </c>
      <c r="BD378" s="127">
        <v>10000000000</v>
      </c>
      <c r="BE378" s="127">
        <v>0</v>
      </c>
      <c r="BF378" s="127">
        <v>10000000000</v>
      </c>
      <c r="BG378" s="127">
        <v>0</v>
      </c>
      <c r="BH378" s="127">
        <v>0</v>
      </c>
      <c r="BI378" s="127">
        <v>0</v>
      </c>
      <c r="BJ378" s="128">
        <v>-68118485900</v>
      </c>
      <c r="BK378" s="128">
        <v>68118485900</v>
      </c>
      <c r="BL378" s="87">
        <v>0</v>
      </c>
      <c r="BM378" s="47">
        <v>1</v>
      </c>
      <c r="BN378" s="48">
        <v>0</v>
      </c>
      <c r="BO378" s="49"/>
      <c r="BP378" s="39">
        <v>1</v>
      </c>
    </row>
    <row r="379" spans="1:68" ht="15" customHeight="1" x14ac:dyDescent="0.25">
      <c r="A379" s="59" t="s">
        <v>303</v>
      </c>
      <c r="B379" s="3">
        <v>290</v>
      </c>
      <c r="C379" s="4">
        <v>9</v>
      </c>
      <c r="D379" s="8" t="s">
        <v>303</v>
      </c>
      <c r="E379" s="12" t="s">
        <v>904</v>
      </c>
      <c r="F379" s="92">
        <v>45657.041666666664</v>
      </c>
      <c r="G379" s="6">
        <v>1046393945407</v>
      </c>
      <c r="H379" s="6">
        <v>145046731833</v>
      </c>
      <c r="I379" s="114">
        <v>93965588738</v>
      </c>
      <c r="J379" s="6">
        <v>2648967610</v>
      </c>
      <c r="K379" s="6">
        <v>16974505947</v>
      </c>
      <c r="L379" s="6">
        <v>31457669538</v>
      </c>
      <c r="M379" s="6">
        <v>901347213574</v>
      </c>
      <c r="N379" s="6">
        <v>863341563000</v>
      </c>
      <c r="O379" s="6">
        <v>0</v>
      </c>
      <c r="P379" s="6">
        <v>0</v>
      </c>
      <c r="Q379" s="6">
        <v>68930996000</v>
      </c>
      <c r="R379" s="6">
        <v>21194308000</v>
      </c>
      <c r="S379" s="6">
        <v>180067227000</v>
      </c>
      <c r="T379" s="6">
        <v>464842144000</v>
      </c>
      <c r="U379" s="6">
        <v>128306888000</v>
      </c>
      <c r="V379" s="6">
        <v>38005650574</v>
      </c>
      <c r="W379" s="6">
        <v>38005650574</v>
      </c>
      <c r="X379" s="6">
        <v>0</v>
      </c>
      <c r="Y379" s="6">
        <v>0</v>
      </c>
      <c r="Z379" s="6">
        <v>0</v>
      </c>
      <c r="AA379" s="6">
        <v>0</v>
      </c>
      <c r="AB379" s="6">
        <v>0</v>
      </c>
      <c r="AC379" s="6">
        <v>1102580052641</v>
      </c>
      <c r="AD379" s="6">
        <v>775172228752</v>
      </c>
      <c r="AE379" s="5">
        <v>421686819602</v>
      </c>
      <c r="AF379" s="6">
        <v>294448419451</v>
      </c>
      <c r="AG379" s="6">
        <v>0</v>
      </c>
      <c r="AH379" s="6">
        <v>0</v>
      </c>
      <c r="AI379" s="6">
        <v>56819989699</v>
      </c>
      <c r="AJ379" s="6">
        <v>2217000000</v>
      </c>
      <c r="AK379" s="6">
        <v>175551556295</v>
      </c>
      <c r="AL379" s="6">
        <v>1000000000</v>
      </c>
      <c r="AM379" s="6">
        <v>37750548595</v>
      </c>
      <c r="AN379" s="6">
        <v>42458859200</v>
      </c>
      <c r="AO379" s="6">
        <v>92953830200</v>
      </c>
      <c r="AP379" s="6">
        <v>1388318300</v>
      </c>
      <c r="AQ379" s="6">
        <v>0</v>
      </c>
      <c r="AR379" s="6">
        <v>8190494260</v>
      </c>
      <c r="AS379" s="6">
        <v>8190494260</v>
      </c>
      <c r="AT379" s="6">
        <v>143665773334</v>
      </c>
      <c r="AU379" s="6">
        <v>9661455634</v>
      </c>
      <c r="AV379" s="6">
        <v>134004317700</v>
      </c>
      <c r="AW379" s="127">
        <v>56186107234</v>
      </c>
      <c r="AX379" s="127">
        <v>56186107234</v>
      </c>
      <c r="AY379" s="127">
        <v>0</v>
      </c>
      <c r="AZ379" s="127">
        <v>0</v>
      </c>
      <c r="BA379" s="127">
        <v>0</v>
      </c>
      <c r="BB379" s="127">
        <v>0</v>
      </c>
      <c r="BC379" s="127">
        <v>0</v>
      </c>
      <c r="BD379" s="127">
        <v>0</v>
      </c>
      <c r="BE379" s="127">
        <v>0</v>
      </c>
      <c r="BF379" s="127">
        <v>0</v>
      </c>
      <c r="BG379" s="127">
        <v>0</v>
      </c>
      <c r="BH379" s="127">
        <v>0</v>
      </c>
      <c r="BI379" s="127">
        <v>0</v>
      </c>
      <c r="BJ379" s="128">
        <v>-56186107234</v>
      </c>
      <c r="BK379" s="128">
        <v>56186107234</v>
      </c>
      <c r="BL379" s="87">
        <v>0</v>
      </c>
      <c r="BM379" s="47">
        <v>1</v>
      </c>
      <c r="BN379" s="48">
        <v>0</v>
      </c>
      <c r="BO379" s="49"/>
      <c r="BP379" s="39">
        <v>1</v>
      </c>
    </row>
    <row r="380" spans="1:68" ht="15" customHeight="1" x14ac:dyDescent="0.25">
      <c r="A380" s="59" t="s">
        <v>304</v>
      </c>
      <c r="B380" s="3">
        <v>291</v>
      </c>
      <c r="C380" s="4">
        <v>10</v>
      </c>
      <c r="D380" s="8" t="s">
        <v>304</v>
      </c>
      <c r="E380" s="12" t="s">
        <v>918</v>
      </c>
      <c r="F380" s="92">
        <v>45657.375</v>
      </c>
      <c r="G380" s="6">
        <v>2579197332860</v>
      </c>
      <c r="H380" s="6">
        <v>96192391799</v>
      </c>
      <c r="I380" s="114">
        <v>36067224373</v>
      </c>
      <c r="J380" s="6">
        <v>38950000000</v>
      </c>
      <c r="K380" s="6">
        <v>39639604</v>
      </c>
      <c r="L380" s="6">
        <v>21135527822</v>
      </c>
      <c r="M380" s="6">
        <v>2475504941061</v>
      </c>
      <c r="N380" s="6">
        <v>2453178161000</v>
      </c>
      <c r="O380" s="6">
        <v>0</v>
      </c>
      <c r="P380" s="6">
        <v>0</v>
      </c>
      <c r="Q380" s="6">
        <v>101466766000</v>
      </c>
      <c r="R380" s="6">
        <v>0</v>
      </c>
      <c r="S380" s="6">
        <v>1510834154000</v>
      </c>
      <c r="T380" s="6">
        <v>675672188000</v>
      </c>
      <c r="U380" s="6">
        <v>165205053000</v>
      </c>
      <c r="V380" s="6">
        <v>22326780061</v>
      </c>
      <c r="W380" s="6">
        <v>21206180061</v>
      </c>
      <c r="X380" s="6">
        <v>1120600000</v>
      </c>
      <c r="Y380" s="6">
        <v>7500000000</v>
      </c>
      <c r="Z380" s="6">
        <v>0</v>
      </c>
      <c r="AA380" s="6">
        <v>0</v>
      </c>
      <c r="AB380" s="6">
        <v>7500000000</v>
      </c>
      <c r="AC380" s="6">
        <v>2579197332860</v>
      </c>
      <c r="AD380" s="6">
        <v>1617490942155.7798</v>
      </c>
      <c r="AE380" s="5">
        <v>744510691399.32007</v>
      </c>
      <c r="AF380" s="6">
        <v>710024994142.45984</v>
      </c>
      <c r="AG380" s="6">
        <v>0</v>
      </c>
      <c r="AH380" s="6">
        <v>7540652799</v>
      </c>
      <c r="AI380" s="6">
        <v>129109603815</v>
      </c>
      <c r="AJ380" s="6">
        <v>26305000000</v>
      </c>
      <c r="AK380" s="6">
        <v>577886051124.21997</v>
      </c>
      <c r="AL380" s="6">
        <v>9430000000</v>
      </c>
      <c r="AM380" s="6">
        <v>99239667728.220001</v>
      </c>
      <c r="AN380" s="6">
        <v>241481475513</v>
      </c>
      <c r="AO380" s="6">
        <v>222391283583</v>
      </c>
      <c r="AP380" s="6">
        <v>3786624300</v>
      </c>
      <c r="AQ380" s="6">
        <v>1557000000</v>
      </c>
      <c r="AR380" s="6">
        <v>55153439380</v>
      </c>
      <c r="AS380" s="6">
        <v>55153439380</v>
      </c>
      <c r="AT380" s="6">
        <v>328666900200</v>
      </c>
      <c r="AU380" s="6">
        <v>7502000000</v>
      </c>
      <c r="AV380" s="6">
        <v>321164900200</v>
      </c>
      <c r="AW380" s="127">
        <v>12962500000</v>
      </c>
      <c r="AX380" s="127">
        <v>12962500000</v>
      </c>
      <c r="AY380" s="127">
        <v>0</v>
      </c>
      <c r="AZ380" s="127">
        <v>0</v>
      </c>
      <c r="BA380" s="127">
        <v>0</v>
      </c>
      <c r="BB380" s="127">
        <v>0</v>
      </c>
      <c r="BC380" s="127">
        <v>0</v>
      </c>
      <c r="BD380" s="127">
        <v>12962500000</v>
      </c>
      <c r="BE380" s="127">
        <v>0</v>
      </c>
      <c r="BF380" s="127">
        <v>12962500000</v>
      </c>
      <c r="BG380" s="127">
        <v>0</v>
      </c>
      <c r="BH380" s="127">
        <v>0</v>
      </c>
      <c r="BI380" s="127">
        <v>0</v>
      </c>
      <c r="BJ380" s="128">
        <v>0</v>
      </c>
      <c r="BK380" s="128">
        <v>0</v>
      </c>
      <c r="BL380" s="87">
        <v>0</v>
      </c>
      <c r="BM380" s="47">
        <v>1</v>
      </c>
      <c r="BN380" s="48">
        <v>0</v>
      </c>
      <c r="BO380" s="49"/>
      <c r="BP380" s="39">
        <v>1</v>
      </c>
    </row>
    <row r="381" spans="1:68" ht="15" customHeight="1" x14ac:dyDescent="0.25">
      <c r="A381" s="59" t="s">
        <v>305</v>
      </c>
      <c r="B381" s="3">
        <v>292</v>
      </c>
      <c r="C381" s="4">
        <v>11</v>
      </c>
      <c r="D381" s="8" t="s">
        <v>305</v>
      </c>
      <c r="E381" s="12" t="s">
        <v>898</v>
      </c>
      <c r="F381" s="92">
        <v>45656.625</v>
      </c>
      <c r="G381" s="6">
        <v>1215421735000</v>
      </c>
      <c r="H381" s="6">
        <v>90000000000</v>
      </c>
      <c r="I381" s="114">
        <v>47000000000</v>
      </c>
      <c r="J381" s="6">
        <v>5000000000</v>
      </c>
      <c r="K381" s="6">
        <v>10000000000</v>
      </c>
      <c r="L381" s="6">
        <v>28000000000</v>
      </c>
      <c r="M381" s="6">
        <v>1119421735000</v>
      </c>
      <c r="N381" s="6">
        <v>1059046135000</v>
      </c>
      <c r="O381" s="6">
        <v>0</v>
      </c>
      <c r="P381" s="6">
        <v>0</v>
      </c>
      <c r="Q381" s="6">
        <v>79225363000</v>
      </c>
      <c r="R381" s="6">
        <v>13820862000</v>
      </c>
      <c r="S381" s="6">
        <v>199513986000</v>
      </c>
      <c r="T381" s="6">
        <v>567941563000</v>
      </c>
      <c r="U381" s="6">
        <v>198544361000</v>
      </c>
      <c r="V381" s="6">
        <v>60375600000</v>
      </c>
      <c r="W381" s="6">
        <v>60000000000</v>
      </c>
      <c r="X381" s="6">
        <v>375600000</v>
      </c>
      <c r="Y381" s="6">
        <v>6000000000</v>
      </c>
      <c r="Z381" s="6">
        <v>0</v>
      </c>
      <c r="AA381" s="6">
        <v>0</v>
      </c>
      <c r="AB381" s="6">
        <v>6000000000</v>
      </c>
      <c r="AC381" s="6">
        <v>1270643597000</v>
      </c>
      <c r="AD381" s="6">
        <v>838642210323</v>
      </c>
      <c r="AE381" s="5">
        <v>489389712595</v>
      </c>
      <c r="AF381" s="6">
        <v>317347211728</v>
      </c>
      <c r="AG381" s="6">
        <v>0</v>
      </c>
      <c r="AH381" s="6">
        <v>2000000000</v>
      </c>
      <c r="AI381" s="6">
        <v>28105286000</v>
      </c>
      <c r="AJ381" s="6">
        <v>1800000000</v>
      </c>
      <c r="AK381" s="6">
        <v>263776949177</v>
      </c>
      <c r="AL381" s="6">
        <v>0</v>
      </c>
      <c r="AM381" s="6">
        <v>40810559777</v>
      </c>
      <c r="AN381" s="6">
        <v>70138256200</v>
      </c>
      <c r="AO381" s="6">
        <v>152713834200</v>
      </c>
      <c r="AP381" s="6">
        <v>39299000</v>
      </c>
      <c r="AQ381" s="6">
        <v>75000000</v>
      </c>
      <c r="AR381" s="6">
        <v>2000000000</v>
      </c>
      <c r="AS381" s="6">
        <v>2000000000</v>
      </c>
      <c r="AT381" s="6">
        <v>166224437500</v>
      </c>
      <c r="AU381" s="6">
        <v>201000000</v>
      </c>
      <c r="AV381" s="6">
        <v>166023437500</v>
      </c>
      <c r="AW381" s="127">
        <v>57221862000</v>
      </c>
      <c r="AX381" s="127">
        <v>57221862000</v>
      </c>
      <c r="AY381" s="127">
        <v>0</v>
      </c>
      <c r="AZ381" s="127">
        <v>0</v>
      </c>
      <c r="BA381" s="127">
        <v>0</v>
      </c>
      <c r="BB381" s="127">
        <v>0</v>
      </c>
      <c r="BC381" s="127">
        <v>0</v>
      </c>
      <c r="BD381" s="127">
        <v>2000000000</v>
      </c>
      <c r="BE381" s="127">
        <v>0</v>
      </c>
      <c r="BF381" s="127">
        <v>2000000000</v>
      </c>
      <c r="BG381" s="127">
        <v>0</v>
      </c>
      <c r="BH381" s="127">
        <v>0</v>
      </c>
      <c r="BI381" s="127">
        <v>0</v>
      </c>
      <c r="BJ381" s="128">
        <v>-55221862000</v>
      </c>
      <c r="BK381" s="128">
        <v>55221862000</v>
      </c>
      <c r="BL381" s="87">
        <v>0</v>
      </c>
      <c r="BM381" s="47">
        <v>1</v>
      </c>
      <c r="BN381" s="48">
        <v>0</v>
      </c>
      <c r="BO381" s="49"/>
      <c r="BP381" s="39">
        <v>1</v>
      </c>
    </row>
    <row r="382" spans="1:68" ht="15" customHeight="1" x14ac:dyDescent="0.25">
      <c r="A382" s="59" t="s">
        <v>306</v>
      </c>
      <c r="B382" s="3">
        <v>293</v>
      </c>
      <c r="C382" s="4">
        <v>12</v>
      </c>
      <c r="D382" s="8" t="s">
        <v>306</v>
      </c>
      <c r="E382" s="12" t="s">
        <v>918</v>
      </c>
      <c r="F382" s="92">
        <v>45657</v>
      </c>
      <c r="G382" s="6">
        <v>1430000985983</v>
      </c>
      <c r="H382" s="6">
        <v>265791039698</v>
      </c>
      <c r="I382" s="114">
        <v>131117667541</v>
      </c>
      <c r="J382" s="6">
        <v>51272286982</v>
      </c>
      <c r="K382" s="6">
        <v>11046415990</v>
      </c>
      <c r="L382" s="6">
        <v>72354669185</v>
      </c>
      <c r="M382" s="6">
        <v>1164209946285</v>
      </c>
      <c r="N382" s="6">
        <v>1109094179000</v>
      </c>
      <c r="O382" s="6">
        <v>0</v>
      </c>
      <c r="P382" s="6">
        <v>0</v>
      </c>
      <c r="Q382" s="6">
        <v>90632859000</v>
      </c>
      <c r="R382" s="6">
        <v>7975476000</v>
      </c>
      <c r="S382" s="6">
        <v>228949607000</v>
      </c>
      <c r="T382" s="6">
        <v>617815347000</v>
      </c>
      <c r="U382" s="6">
        <v>163720890000</v>
      </c>
      <c r="V382" s="6">
        <v>55115767285</v>
      </c>
      <c r="W382" s="6">
        <v>54638167285</v>
      </c>
      <c r="X382" s="6">
        <v>477600000</v>
      </c>
      <c r="Y382" s="6">
        <v>0</v>
      </c>
      <c r="Z382" s="6">
        <v>0</v>
      </c>
      <c r="AA382" s="6">
        <v>0</v>
      </c>
      <c r="AB382" s="6">
        <v>0</v>
      </c>
      <c r="AC382" s="6">
        <v>1505028532578.9998</v>
      </c>
      <c r="AD382" s="6">
        <v>1037576467123.2998</v>
      </c>
      <c r="AE382" s="5">
        <v>542156627698.56976</v>
      </c>
      <c r="AF382" s="6">
        <v>429069245072.73004</v>
      </c>
      <c r="AG382" s="6">
        <v>0</v>
      </c>
      <c r="AH382" s="6">
        <v>3000000000</v>
      </c>
      <c r="AI382" s="6">
        <v>60846094352</v>
      </c>
      <c r="AJ382" s="6">
        <v>2504500000</v>
      </c>
      <c r="AK382" s="6">
        <v>243499898837.64999</v>
      </c>
      <c r="AL382" s="6">
        <v>0</v>
      </c>
      <c r="AM382" s="6">
        <v>51588777066</v>
      </c>
      <c r="AN382" s="6">
        <v>58447309555.650002</v>
      </c>
      <c r="AO382" s="6">
        <v>131269811388</v>
      </c>
      <c r="AP382" s="6">
        <v>1599725828</v>
      </c>
      <c r="AQ382" s="6">
        <v>594275000</v>
      </c>
      <c r="AR382" s="6">
        <v>26000000000</v>
      </c>
      <c r="AS382" s="6">
        <v>26000000000</v>
      </c>
      <c r="AT382" s="6">
        <v>197952166618.04999</v>
      </c>
      <c r="AU382" s="6">
        <v>18238995452</v>
      </c>
      <c r="AV382" s="6">
        <v>179713171166.04999</v>
      </c>
      <c r="AW382" s="127">
        <v>75027546596</v>
      </c>
      <c r="AX382" s="127">
        <v>75027546596</v>
      </c>
      <c r="AY382" s="127">
        <v>0</v>
      </c>
      <c r="AZ382" s="127">
        <v>0</v>
      </c>
      <c r="BA382" s="127">
        <v>0</v>
      </c>
      <c r="BB382" s="127">
        <v>0</v>
      </c>
      <c r="BC382" s="127">
        <v>0</v>
      </c>
      <c r="BD382" s="127">
        <v>0</v>
      </c>
      <c r="BE382" s="127">
        <v>0</v>
      </c>
      <c r="BF382" s="127">
        <v>0</v>
      </c>
      <c r="BG382" s="127">
        <v>0</v>
      </c>
      <c r="BH382" s="127">
        <v>0</v>
      </c>
      <c r="BI382" s="127">
        <v>0</v>
      </c>
      <c r="BJ382" s="128">
        <v>-75027546595.999756</v>
      </c>
      <c r="BK382" s="128">
        <v>75027546596</v>
      </c>
      <c r="BL382" s="87">
        <v>2.44140625E-4</v>
      </c>
      <c r="BM382" s="47">
        <v>1</v>
      </c>
      <c r="BN382" s="48">
        <v>0</v>
      </c>
      <c r="BO382" s="49"/>
      <c r="BP382" s="39">
        <v>1</v>
      </c>
    </row>
    <row r="383" spans="1:68" ht="15" customHeight="1" x14ac:dyDescent="0.25">
      <c r="A383" s="59" t="s">
        <v>307</v>
      </c>
      <c r="B383" s="3">
        <v>294</v>
      </c>
      <c r="C383" s="4">
        <v>13</v>
      </c>
      <c r="D383" s="8" t="s">
        <v>307</v>
      </c>
      <c r="E383" s="12" t="s">
        <v>914</v>
      </c>
      <c r="F383" s="92">
        <v>45653.12777777778</v>
      </c>
      <c r="G383" s="6">
        <v>776245336573</v>
      </c>
      <c r="H383" s="6">
        <v>56297925425</v>
      </c>
      <c r="I383" s="114">
        <v>26166843660</v>
      </c>
      <c r="J383" s="6">
        <v>22999539608</v>
      </c>
      <c r="K383" s="6">
        <v>3510712492</v>
      </c>
      <c r="L383" s="6">
        <v>3620829665</v>
      </c>
      <c r="M383" s="6">
        <v>719947411148</v>
      </c>
      <c r="N383" s="6">
        <v>690259444000</v>
      </c>
      <c r="O383" s="6">
        <v>0</v>
      </c>
      <c r="P383" s="6">
        <v>0</v>
      </c>
      <c r="Q383" s="6">
        <v>25690354000</v>
      </c>
      <c r="R383" s="6">
        <v>0</v>
      </c>
      <c r="S383" s="6">
        <v>157705853000</v>
      </c>
      <c r="T383" s="6">
        <v>425649388000</v>
      </c>
      <c r="U383" s="6">
        <v>81213849000</v>
      </c>
      <c r="V383" s="6">
        <v>29687967148</v>
      </c>
      <c r="W383" s="6">
        <v>28945467148</v>
      </c>
      <c r="X383" s="6">
        <v>742500000</v>
      </c>
      <c r="Y383" s="6">
        <v>0</v>
      </c>
      <c r="Z383" s="6">
        <v>0</v>
      </c>
      <c r="AA383" s="6">
        <v>0</v>
      </c>
      <c r="AB383" s="6">
        <v>0</v>
      </c>
      <c r="AC383" s="6">
        <v>823751914572.99988</v>
      </c>
      <c r="AD383" s="6">
        <v>596069651426.56995</v>
      </c>
      <c r="AE383" s="5">
        <v>298464000869.24994</v>
      </c>
      <c r="AF383" s="6">
        <v>261043338015.32001</v>
      </c>
      <c r="AG383" s="6">
        <v>0</v>
      </c>
      <c r="AH383" s="6">
        <v>2650000000</v>
      </c>
      <c r="AI383" s="6">
        <v>31025272042</v>
      </c>
      <c r="AJ383" s="6">
        <v>2887040500</v>
      </c>
      <c r="AK383" s="6">
        <v>134433302010.4299</v>
      </c>
      <c r="AL383" s="6">
        <v>191000000</v>
      </c>
      <c r="AM383" s="6">
        <v>15562208676.629999</v>
      </c>
      <c r="AN383" s="6">
        <v>49129983646.799896</v>
      </c>
      <c r="AO383" s="6">
        <v>68065118156</v>
      </c>
      <c r="AP383" s="6">
        <v>1186991531</v>
      </c>
      <c r="AQ383" s="6">
        <v>298000000</v>
      </c>
      <c r="AR383" s="6">
        <v>6794607136</v>
      </c>
      <c r="AS383" s="6">
        <v>6794607136</v>
      </c>
      <c r="AT383" s="6">
        <v>86454354000</v>
      </c>
      <c r="AU383" s="6">
        <v>2994000000</v>
      </c>
      <c r="AV383" s="6">
        <v>83460354000</v>
      </c>
      <c r="AW383" s="127">
        <v>60000000000</v>
      </c>
      <c r="AX383" s="127">
        <v>60000000000</v>
      </c>
      <c r="AY383" s="127">
        <v>0</v>
      </c>
      <c r="AZ383" s="127">
        <v>0</v>
      </c>
      <c r="BA383" s="127">
        <v>0</v>
      </c>
      <c r="BB383" s="127">
        <v>0</v>
      </c>
      <c r="BC383" s="127">
        <v>0</v>
      </c>
      <c r="BD383" s="127">
        <v>12493422000</v>
      </c>
      <c r="BE383" s="127">
        <v>6750000000</v>
      </c>
      <c r="BF383" s="127">
        <v>5743422000</v>
      </c>
      <c r="BG383" s="127">
        <v>0</v>
      </c>
      <c r="BH383" s="127">
        <v>0</v>
      </c>
      <c r="BI383" s="127">
        <v>0</v>
      </c>
      <c r="BJ383" s="128">
        <v>-47506577999.999878</v>
      </c>
      <c r="BK383" s="128">
        <v>47506578000</v>
      </c>
      <c r="BL383" s="87">
        <v>1.220703125E-4</v>
      </c>
      <c r="BM383" s="47">
        <v>1</v>
      </c>
      <c r="BN383" s="48">
        <v>0</v>
      </c>
      <c r="BO383" s="49"/>
      <c r="BP383" s="39">
        <v>1</v>
      </c>
    </row>
    <row r="384" spans="1:68" ht="15" customHeight="1" x14ac:dyDescent="0.25">
      <c r="A384" s="59" t="s">
        <v>308</v>
      </c>
      <c r="B384" s="3">
        <v>295</v>
      </c>
      <c r="C384" s="4">
        <v>14</v>
      </c>
      <c r="D384" s="8" t="s">
        <v>308</v>
      </c>
      <c r="E384" s="12" t="s">
        <v>930</v>
      </c>
      <c r="F384" s="92">
        <v>45657.698611111111</v>
      </c>
      <c r="G384" s="6">
        <v>1401747266304</v>
      </c>
      <c r="H384" s="6">
        <v>331041549115</v>
      </c>
      <c r="I384" s="114">
        <v>255031128255</v>
      </c>
      <c r="J384" s="6">
        <v>15013860000</v>
      </c>
      <c r="K384" s="6">
        <v>2049777516</v>
      </c>
      <c r="L384" s="6">
        <v>58946783344</v>
      </c>
      <c r="M384" s="6">
        <v>1070478832429</v>
      </c>
      <c r="N384" s="6">
        <v>1003241939000</v>
      </c>
      <c r="O384" s="6">
        <v>0</v>
      </c>
      <c r="P384" s="6">
        <v>0</v>
      </c>
      <c r="Q384" s="6">
        <v>0</v>
      </c>
      <c r="R384" s="6">
        <v>15976445000</v>
      </c>
      <c r="S384" s="6">
        <v>163586373000</v>
      </c>
      <c r="T384" s="6">
        <v>679247730000</v>
      </c>
      <c r="U384" s="6">
        <v>144431391000</v>
      </c>
      <c r="V384" s="6">
        <v>67236893429</v>
      </c>
      <c r="W384" s="6">
        <v>67044893429</v>
      </c>
      <c r="X384" s="6">
        <v>192000000</v>
      </c>
      <c r="Y384" s="6">
        <v>226884760</v>
      </c>
      <c r="Z384" s="6">
        <v>0</v>
      </c>
      <c r="AA384" s="6">
        <v>0</v>
      </c>
      <c r="AB384" s="6">
        <v>226884760</v>
      </c>
      <c r="AC384" s="6">
        <v>1479007406404</v>
      </c>
      <c r="AD384" s="6">
        <v>1155266101768</v>
      </c>
      <c r="AE384" s="5">
        <v>640192879689</v>
      </c>
      <c r="AF384" s="6">
        <v>481207277071</v>
      </c>
      <c r="AG384" s="6">
        <v>2915029008</v>
      </c>
      <c r="AH384" s="6">
        <v>0</v>
      </c>
      <c r="AI384" s="6">
        <v>29732930000</v>
      </c>
      <c r="AJ384" s="6">
        <v>1217986000</v>
      </c>
      <c r="AK384" s="6">
        <v>309022092899</v>
      </c>
      <c r="AL384" s="6">
        <v>4157118748</v>
      </c>
      <c r="AM384" s="6">
        <v>45510736556</v>
      </c>
      <c r="AN384" s="6">
        <v>107654386125</v>
      </c>
      <c r="AO384" s="6">
        <v>151337119890</v>
      </c>
      <c r="AP384" s="6">
        <v>53500000</v>
      </c>
      <c r="AQ384" s="6">
        <v>309231580</v>
      </c>
      <c r="AR384" s="6">
        <v>14719211737</v>
      </c>
      <c r="AS384" s="6">
        <v>14719211737</v>
      </c>
      <c r="AT384" s="6">
        <v>0</v>
      </c>
      <c r="AU384" s="6">
        <v>0</v>
      </c>
      <c r="AV384" s="6">
        <v>0</v>
      </c>
      <c r="AW384" s="127">
        <v>94100140100</v>
      </c>
      <c r="AX384" s="127">
        <v>94100140100</v>
      </c>
      <c r="AY384" s="127">
        <v>0</v>
      </c>
      <c r="AZ384" s="127">
        <v>0</v>
      </c>
      <c r="BA384" s="127">
        <v>0</v>
      </c>
      <c r="BB384" s="127">
        <v>0</v>
      </c>
      <c r="BC384" s="127">
        <v>0</v>
      </c>
      <c r="BD384" s="127">
        <v>16840000000</v>
      </c>
      <c r="BE384" s="127">
        <v>0</v>
      </c>
      <c r="BF384" s="127">
        <v>15455000000</v>
      </c>
      <c r="BG384" s="127">
        <v>1385000000</v>
      </c>
      <c r="BH384" s="127">
        <v>0</v>
      </c>
      <c r="BI384" s="127">
        <v>0</v>
      </c>
      <c r="BJ384" s="128">
        <v>-77260140100</v>
      </c>
      <c r="BK384" s="128">
        <v>77260140100</v>
      </c>
      <c r="BL384" s="87">
        <v>0</v>
      </c>
      <c r="BM384" s="47">
        <v>1</v>
      </c>
      <c r="BN384" s="48">
        <v>0</v>
      </c>
      <c r="BO384" s="49"/>
      <c r="BP384" s="39">
        <v>1</v>
      </c>
    </row>
    <row r="385" spans="1:68" ht="15" customHeight="1" x14ac:dyDescent="0.25">
      <c r="B385" s="13" t="s">
        <v>560</v>
      </c>
      <c r="C385" s="14" t="s">
        <v>560</v>
      </c>
      <c r="D385" s="15" t="s">
        <v>561</v>
      </c>
      <c r="E385" s="16"/>
      <c r="F385" s="93"/>
      <c r="G385" s="115">
        <v>22410289780639</v>
      </c>
      <c r="H385" s="115">
        <v>2277199045986</v>
      </c>
      <c r="I385" s="115">
        <v>1197605535096</v>
      </c>
      <c r="J385" s="115">
        <v>366292734368</v>
      </c>
      <c r="K385" s="115">
        <v>110532142013</v>
      </c>
      <c r="L385" s="115">
        <v>602768634509</v>
      </c>
      <c r="M385" s="115">
        <v>20062618184264</v>
      </c>
      <c r="N385" s="115">
        <v>19393870103000</v>
      </c>
      <c r="O385" s="115">
        <v>0</v>
      </c>
      <c r="P385" s="115">
        <v>0</v>
      </c>
      <c r="Q385" s="115">
        <v>1232230928000</v>
      </c>
      <c r="R385" s="115">
        <v>85785276000</v>
      </c>
      <c r="S385" s="115">
        <v>7270593101000</v>
      </c>
      <c r="T385" s="115">
        <v>8250615778000</v>
      </c>
      <c r="U385" s="115">
        <v>2554645020000</v>
      </c>
      <c r="V385" s="115">
        <v>668748081264</v>
      </c>
      <c r="W385" s="115">
        <v>660572581264</v>
      </c>
      <c r="X385" s="115">
        <v>8175500000</v>
      </c>
      <c r="Y385" s="115">
        <v>70472550389</v>
      </c>
      <c r="Z385" s="115">
        <v>18479008501</v>
      </c>
      <c r="AA385" s="115">
        <v>0</v>
      </c>
      <c r="AB385" s="115">
        <v>51993541888</v>
      </c>
      <c r="AC385" s="115">
        <v>23857351326212</v>
      </c>
      <c r="AD385" s="115">
        <v>15575308128792.77</v>
      </c>
      <c r="AE385" s="115">
        <v>8358840790336.2002</v>
      </c>
      <c r="AF385" s="115">
        <v>6168795893898.3604</v>
      </c>
      <c r="AG385" s="115">
        <v>5000000000</v>
      </c>
      <c r="AH385" s="115">
        <v>25533652799</v>
      </c>
      <c r="AI385" s="115">
        <v>947082788238.20996</v>
      </c>
      <c r="AJ385" s="115">
        <v>70055003521</v>
      </c>
      <c r="AK385" s="115">
        <v>5008484266042.2373</v>
      </c>
      <c r="AL385" s="115">
        <v>44235671568</v>
      </c>
      <c r="AM385" s="115">
        <v>774393808916.15002</v>
      </c>
      <c r="AN385" s="115">
        <v>1567390551696.6787</v>
      </c>
      <c r="AO385" s="115">
        <v>2586049733912.4087</v>
      </c>
      <c r="AP385" s="115">
        <v>24662061439</v>
      </c>
      <c r="AQ385" s="115">
        <v>11752438510</v>
      </c>
      <c r="AR385" s="115">
        <v>337347963815.94</v>
      </c>
      <c r="AS385" s="115">
        <v>337347963815.94</v>
      </c>
      <c r="AT385" s="115">
        <v>2936210967561.0498</v>
      </c>
      <c r="AU385" s="115">
        <v>130021684205</v>
      </c>
      <c r="AV385" s="115">
        <v>2806189283356.0498</v>
      </c>
      <c r="AW385" s="115">
        <v>1595629762029</v>
      </c>
      <c r="AX385" s="115">
        <v>1595629762029</v>
      </c>
      <c r="AY385" s="115">
        <v>0</v>
      </c>
      <c r="AZ385" s="115">
        <v>0</v>
      </c>
      <c r="BA385" s="115">
        <v>0</v>
      </c>
      <c r="BB385" s="115">
        <v>0</v>
      </c>
      <c r="BC385" s="115">
        <v>0</v>
      </c>
      <c r="BD385" s="115">
        <v>53291422000</v>
      </c>
      <c r="BE385" s="115">
        <v>6750000000</v>
      </c>
      <c r="BF385" s="115">
        <v>30705922000</v>
      </c>
      <c r="BG385" s="115">
        <v>15835500000</v>
      </c>
      <c r="BH385" s="115">
        <v>0</v>
      </c>
      <c r="BI385" s="115">
        <v>0</v>
      </c>
      <c r="BJ385" s="88">
        <v>-1447061545572.9971</v>
      </c>
      <c r="BK385" s="88">
        <v>1542338340029</v>
      </c>
      <c r="BL385" s="88">
        <v>95276794456.002808</v>
      </c>
      <c r="BM385" s="47">
        <v>10</v>
      </c>
      <c r="BN385" s="48">
        <v>3</v>
      </c>
      <c r="BO385" s="49"/>
    </row>
    <row r="386" spans="1:68" ht="15" customHeight="1" x14ac:dyDescent="0.25">
      <c r="B386" s="13" t="s">
        <v>562</v>
      </c>
      <c r="C386" s="14" t="s">
        <v>562</v>
      </c>
      <c r="D386" s="15" t="s">
        <v>563</v>
      </c>
      <c r="E386" s="16"/>
      <c r="F386" s="93"/>
      <c r="G386" s="115">
        <v>1401747266304</v>
      </c>
      <c r="H386" s="115">
        <v>331041549115</v>
      </c>
      <c r="I386" s="115">
        <v>255031128255</v>
      </c>
      <c r="J386" s="115">
        <v>15013860000</v>
      </c>
      <c r="K386" s="115">
        <v>2049777516</v>
      </c>
      <c r="L386" s="115">
        <v>58946783344</v>
      </c>
      <c r="M386" s="115">
        <v>1070478832429</v>
      </c>
      <c r="N386" s="115">
        <v>1003241939000</v>
      </c>
      <c r="O386" s="115">
        <v>0</v>
      </c>
      <c r="P386" s="115">
        <v>0</v>
      </c>
      <c r="Q386" s="115">
        <v>0</v>
      </c>
      <c r="R386" s="115">
        <v>15976445000</v>
      </c>
      <c r="S386" s="115">
        <v>163586373000</v>
      </c>
      <c r="T386" s="115">
        <v>679247730000</v>
      </c>
      <c r="U386" s="115">
        <v>144431391000</v>
      </c>
      <c r="V386" s="115">
        <v>67236893429</v>
      </c>
      <c r="W386" s="115">
        <v>67044893429</v>
      </c>
      <c r="X386" s="115">
        <v>192000000</v>
      </c>
      <c r="Y386" s="115">
        <v>226884760</v>
      </c>
      <c r="Z386" s="115">
        <v>0</v>
      </c>
      <c r="AA386" s="115">
        <v>0</v>
      </c>
      <c r="AB386" s="115">
        <v>226884760</v>
      </c>
      <c r="AC386" s="115">
        <v>1479007406404</v>
      </c>
      <c r="AD386" s="115">
        <v>1155266101768</v>
      </c>
      <c r="AE386" s="115">
        <v>640192879689</v>
      </c>
      <c r="AF386" s="115">
        <v>481207277071</v>
      </c>
      <c r="AG386" s="115">
        <v>2915029008</v>
      </c>
      <c r="AH386" s="115">
        <v>0</v>
      </c>
      <c r="AI386" s="115">
        <v>29732930000</v>
      </c>
      <c r="AJ386" s="115">
        <v>1217986000</v>
      </c>
      <c r="AK386" s="115">
        <v>309022092899</v>
      </c>
      <c r="AL386" s="115">
        <v>4157118748</v>
      </c>
      <c r="AM386" s="115">
        <v>45510736556</v>
      </c>
      <c r="AN386" s="115">
        <v>107654386125</v>
      </c>
      <c r="AO386" s="115">
        <v>151337119890</v>
      </c>
      <c r="AP386" s="115">
        <v>53500000</v>
      </c>
      <c r="AQ386" s="115">
        <v>309231580</v>
      </c>
      <c r="AR386" s="115">
        <v>14719211737</v>
      </c>
      <c r="AS386" s="115">
        <v>14719211737</v>
      </c>
      <c r="AT386" s="115">
        <v>0</v>
      </c>
      <c r="AU386" s="115">
        <v>0</v>
      </c>
      <c r="AV386" s="115">
        <v>0</v>
      </c>
      <c r="AW386" s="115">
        <v>94100140100</v>
      </c>
      <c r="AX386" s="115">
        <v>94100140100</v>
      </c>
      <c r="AY386" s="115">
        <v>0</v>
      </c>
      <c r="AZ386" s="115">
        <v>0</v>
      </c>
      <c r="BA386" s="115">
        <v>0</v>
      </c>
      <c r="BB386" s="115">
        <v>0</v>
      </c>
      <c r="BC386" s="115">
        <v>0</v>
      </c>
      <c r="BD386" s="115">
        <v>16840000000</v>
      </c>
      <c r="BE386" s="115">
        <v>0</v>
      </c>
      <c r="BF386" s="115">
        <v>15455000000</v>
      </c>
      <c r="BG386" s="115">
        <v>1385000000</v>
      </c>
      <c r="BH386" s="115">
        <v>0</v>
      </c>
      <c r="BI386" s="115">
        <v>0</v>
      </c>
      <c r="BJ386" s="88">
        <v>-77260140100</v>
      </c>
      <c r="BK386" s="88">
        <v>77260140100</v>
      </c>
      <c r="BL386" s="88">
        <v>0</v>
      </c>
      <c r="BM386" s="47">
        <v>1</v>
      </c>
      <c r="BN386" s="48">
        <v>0</v>
      </c>
      <c r="BO386" s="49"/>
    </row>
    <row r="387" spans="1:68" ht="15" customHeight="1" x14ac:dyDescent="0.25">
      <c r="B387" s="13" t="s">
        <v>564</v>
      </c>
      <c r="C387" s="14" t="s">
        <v>564</v>
      </c>
      <c r="D387" s="15" t="s">
        <v>598</v>
      </c>
      <c r="E387" s="16"/>
      <c r="F387" s="93"/>
      <c r="G387" s="115">
        <v>23812037046943</v>
      </c>
      <c r="H387" s="115">
        <v>2608240595101</v>
      </c>
      <c r="I387" s="115">
        <v>1452636663351</v>
      </c>
      <c r="J387" s="115">
        <v>381306594368</v>
      </c>
      <c r="K387" s="115">
        <v>112581919529</v>
      </c>
      <c r="L387" s="115">
        <v>661715417853</v>
      </c>
      <c r="M387" s="115">
        <v>21133097016693</v>
      </c>
      <c r="N387" s="115">
        <v>20397112042000</v>
      </c>
      <c r="O387" s="115">
        <v>0</v>
      </c>
      <c r="P387" s="115">
        <v>0</v>
      </c>
      <c r="Q387" s="115">
        <v>1232230928000</v>
      </c>
      <c r="R387" s="115">
        <v>101761721000</v>
      </c>
      <c r="S387" s="115">
        <v>7434179474000</v>
      </c>
      <c r="T387" s="115">
        <v>8929863508000</v>
      </c>
      <c r="U387" s="115">
        <v>2699076411000</v>
      </c>
      <c r="V387" s="115">
        <v>735984974693</v>
      </c>
      <c r="W387" s="115">
        <v>727617474693</v>
      </c>
      <c r="X387" s="115">
        <v>8367500000</v>
      </c>
      <c r="Y387" s="115">
        <v>70699435149</v>
      </c>
      <c r="Z387" s="115">
        <v>18479008501</v>
      </c>
      <c r="AA387" s="115">
        <v>0</v>
      </c>
      <c r="AB387" s="115">
        <v>52220426648</v>
      </c>
      <c r="AC387" s="115">
        <v>25336358732616</v>
      </c>
      <c r="AD387" s="115">
        <v>16730574230560.77</v>
      </c>
      <c r="AE387" s="115">
        <v>8999033670025.1992</v>
      </c>
      <c r="AF387" s="115">
        <v>6650003170969.3604</v>
      </c>
      <c r="AG387" s="115">
        <v>7915029008</v>
      </c>
      <c r="AH387" s="115">
        <v>25533652799</v>
      </c>
      <c r="AI387" s="115">
        <v>976815718238.20996</v>
      </c>
      <c r="AJ387" s="115">
        <v>71272989521</v>
      </c>
      <c r="AK387" s="115">
        <v>5317506358941.2373</v>
      </c>
      <c r="AL387" s="115">
        <v>48392790316</v>
      </c>
      <c r="AM387" s="115">
        <v>819904545472.15002</v>
      </c>
      <c r="AN387" s="115">
        <v>1675044937821.6787</v>
      </c>
      <c r="AO387" s="115">
        <v>2737386853802.4087</v>
      </c>
      <c r="AP387" s="115">
        <v>24715561439</v>
      </c>
      <c r="AQ387" s="115">
        <v>12061670090</v>
      </c>
      <c r="AR387" s="115">
        <v>352067175552.94</v>
      </c>
      <c r="AS387" s="115">
        <v>352067175552.94</v>
      </c>
      <c r="AT387" s="115">
        <v>2936210967561.0498</v>
      </c>
      <c r="AU387" s="115">
        <v>130021684205</v>
      </c>
      <c r="AV387" s="115">
        <v>2806189283356.0498</v>
      </c>
      <c r="AW387" s="115">
        <v>1689729902129</v>
      </c>
      <c r="AX387" s="115">
        <v>1689729902129</v>
      </c>
      <c r="AY387" s="115">
        <v>0</v>
      </c>
      <c r="AZ387" s="115">
        <v>0</v>
      </c>
      <c r="BA387" s="115">
        <v>0</v>
      </c>
      <c r="BB387" s="115">
        <v>0</v>
      </c>
      <c r="BC387" s="115">
        <v>0</v>
      </c>
      <c r="BD387" s="115">
        <v>70131422000</v>
      </c>
      <c r="BE387" s="115">
        <v>6750000000</v>
      </c>
      <c r="BF387" s="115">
        <v>46160922000</v>
      </c>
      <c r="BG387" s="115">
        <v>17220500000</v>
      </c>
      <c r="BH387" s="115">
        <v>0</v>
      </c>
      <c r="BI387" s="115">
        <v>0</v>
      </c>
      <c r="BJ387" s="88">
        <v>-1524321685672.9971</v>
      </c>
      <c r="BK387" s="88">
        <v>1619598480129</v>
      </c>
      <c r="BL387" s="88">
        <v>95276794456.002808</v>
      </c>
      <c r="BM387" s="47">
        <v>11</v>
      </c>
      <c r="BN387" s="48">
        <v>3</v>
      </c>
      <c r="BO387" s="49"/>
    </row>
    <row r="388" spans="1:68" ht="15" customHeight="1" x14ac:dyDescent="0.25">
      <c r="B388" s="13" t="s">
        <v>566</v>
      </c>
      <c r="C388" s="14" t="s">
        <v>566</v>
      </c>
      <c r="D388" s="15" t="s">
        <v>599</v>
      </c>
      <c r="E388" s="16"/>
      <c r="F388" s="93"/>
      <c r="G388" s="115">
        <v>33132195141678</v>
      </c>
      <c r="H388" s="115">
        <v>7290171692836</v>
      </c>
      <c r="I388" s="115">
        <v>5500495164285</v>
      </c>
      <c r="J388" s="115">
        <v>390823306368</v>
      </c>
      <c r="K388" s="115">
        <v>173184287719</v>
      </c>
      <c r="L388" s="115">
        <v>1225668934464</v>
      </c>
      <c r="M388" s="115">
        <v>25431329210693</v>
      </c>
      <c r="N388" s="115">
        <v>24695344236000</v>
      </c>
      <c r="O388" s="115">
        <v>0</v>
      </c>
      <c r="P388" s="115">
        <v>0</v>
      </c>
      <c r="Q388" s="115">
        <v>1232230928000</v>
      </c>
      <c r="R388" s="115">
        <v>101761721000</v>
      </c>
      <c r="S388" s="115">
        <v>9575527893000</v>
      </c>
      <c r="T388" s="115">
        <v>10532221555000</v>
      </c>
      <c r="U388" s="115">
        <v>3253602139000</v>
      </c>
      <c r="V388" s="115">
        <v>735984974693</v>
      </c>
      <c r="W388" s="115">
        <v>727617474693</v>
      </c>
      <c r="X388" s="115">
        <v>8367500000</v>
      </c>
      <c r="Y388" s="115">
        <v>410694238149</v>
      </c>
      <c r="Z388" s="115">
        <v>19752724501</v>
      </c>
      <c r="AA388" s="115">
        <v>0</v>
      </c>
      <c r="AB388" s="115">
        <v>390941513648</v>
      </c>
      <c r="AC388" s="115">
        <v>35556516827350.984</v>
      </c>
      <c r="AD388" s="115">
        <v>22164252931026.707</v>
      </c>
      <c r="AE388" s="115">
        <v>10917054226697.51</v>
      </c>
      <c r="AF388" s="115">
        <v>9040602413164.9883</v>
      </c>
      <c r="AG388" s="115">
        <v>9915029008</v>
      </c>
      <c r="AH388" s="115">
        <v>101715156309</v>
      </c>
      <c r="AI388" s="115">
        <v>1959478212043.21</v>
      </c>
      <c r="AJ388" s="115">
        <v>135487893804</v>
      </c>
      <c r="AK388" s="115">
        <v>8449146080346.667</v>
      </c>
      <c r="AL388" s="115">
        <v>49055332316</v>
      </c>
      <c r="AM388" s="115">
        <v>1846775267158.7197</v>
      </c>
      <c r="AN388" s="115">
        <v>2620637565287.5386</v>
      </c>
      <c r="AO388" s="115">
        <v>3883017336599.4087</v>
      </c>
      <c r="AP388" s="115">
        <v>34699288895</v>
      </c>
      <c r="AQ388" s="115">
        <v>14961290090</v>
      </c>
      <c r="AR388" s="115">
        <v>483667209952.94</v>
      </c>
      <c r="AS388" s="115">
        <v>483667209952.94</v>
      </c>
      <c r="AT388" s="115">
        <v>4459450606024.6699</v>
      </c>
      <c r="AU388" s="115">
        <v>1624731322668.6199</v>
      </c>
      <c r="AV388" s="115">
        <v>2834719283356.0498</v>
      </c>
      <c r="AW388" s="115">
        <v>2589729902129</v>
      </c>
      <c r="AX388" s="115">
        <v>2589729902129</v>
      </c>
      <c r="AY388" s="115">
        <v>0</v>
      </c>
      <c r="AZ388" s="115">
        <v>0</v>
      </c>
      <c r="BA388" s="115">
        <v>0</v>
      </c>
      <c r="BB388" s="115">
        <v>0</v>
      </c>
      <c r="BC388" s="115">
        <v>0</v>
      </c>
      <c r="BD388" s="115">
        <v>70131422000</v>
      </c>
      <c r="BE388" s="115">
        <v>6750000000</v>
      </c>
      <c r="BF388" s="115">
        <v>46160922000</v>
      </c>
      <c r="BG388" s="115">
        <v>17220500000</v>
      </c>
      <c r="BH388" s="115">
        <v>0</v>
      </c>
      <c r="BI388" s="115">
        <v>0</v>
      </c>
      <c r="BJ388" s="88">
        <v>-2424321685672.9854</v>
      </c>
      <c r="BK388" s="88">
        <v>2519598480129</v>
      </c>
      <c r="BL388" s="88">
        <v>95276794456.014526</v>
      </c>
      <c r="BM388" s="47">
        <v>12</v>
      </c>
      <c r="BN388" s="48">
        <v>3</v>
      </c>
      <c r="BO388" s="49"/>
    </row>
    <row r="389" spans="1:68" s="141" customFormat="1" ht="15" customHeight="1" x14ac:dyDescent="0.25">
      <c r="A389" s="141" t="s">
        <v>691</v>
      </c>
      <c r="B389" s="9" t="s">
        <v>544</v>
      </c>
      <c r="C389" s="10">
        <v>19</v>
      </c>
      <c r="D389" s="11" t="s">
        <v>309</v>
      </c>
      <c r="E389" s="1" t="s">
        <v>899</v>
      </c>
      <c r="F389" s="142">
        <v>45657</v>
      </c>
      <c r="G389" s="113">
        <v>10031897562453</v>
      </c>
      <c r="H389" s="113">
        <v>4629579951953</v>
      </c>
      <c r="I389" s="113">
        <v>3711664179990</v>
      </c>
      <c r="J389" s="147">
        <v>687329954307</v>
      </c>
      <c r="K389" s="147">
        <v>74101474476</v>
      </c>
      <c r="L389" s="147">
        <v>156484343180</v>
      </c>
      <c r="M389" s="147">
        <v>5385678960000</v>
      </c>
      <c r="N389" s="147">
        <v>5185678960000</v>
      </c>
      <c r="O389" s="147">
        <v>0</v>
      </c>
      <c r="P389" s="147">
        <v>0</v>
      </c>
      <c r="Q389" s="147">
        <v>0</v>
      </c>
      <c r="R389" s="147">
        <v>6489293000</v>
      </c>
      <c r="S389" s="147">
        <v>3413740066000</v>
      </c>
      <c r="T389" s="147">
        <v>1248888342000</v>
      </c>
      <c r="U389" s="147">
        <v>516561259000</v>
      </c>
      <c r="V389" s="147">
        <v>200000000000</v>
      </c>
      <c r="W389" s="147">
        <v>0</v>
      </c>
      <c r="X389" s="147">
        <v>200000000000</v>
      </c>
      <c r="Y389" s="147">
        <v>16638650500</v>
      </c>
      <c r="Z389" s="147">
        <v>16638650500</v>
      </c>
      <c r="AA389" s="147">
        <v>0</v>
      </c>
      <c r="AB389" s="147">
        <v>0</v>
      </c>
      <c r="AC389" s="147">
        <v>11728295956102</v>
      </c>
      <c r="AD389" s="147">
        <v>6850333234866</v>
      </c>
      <c r="AE389" s="2">
        <v>3222405820646</v>
      </c>
      <c r="AF389" s="147">
        <v>3346415097220</v>
      </c>
      <c r="AG389" s="147">
        <v>0</v>
      </c>
      <c r="AH389" s="147">
        <v>0</v>
      </c>
      <c r="AI389" s="147">
        <v>258824817000</v>
      </c>
      <c r="AJ389" s="147">
        <v>22687500000</v>
      </c>
      <c r="AK389" s="147">
        <v>2931691654845</v>
      </c>
      <c r="AL389" s="147">
        <v>77694430160</v>
      </c>
      <c r="AM389" s="147">
        <v>331490305518</v>
      </c>
      <c r="AN389" s="147">
        <v>457566229608</v>
      </c>
      <c r="AO389" s="147">
        <v>2043471183500</v>
      </c>
      <c r="AP389" s="147">
        <v>20427512059</v>
      </c>
      <c r="AQ389" s="147">
        <v>1041994000</v>
      </c>
      <c r="AR389" s="147">
        <v>256000000000</v>
      </c>
      <c r="AS389" s="147">
        <v>256000000000</v>
      </c>
      <c r="AT389" s="147">
        <v>1690271066391</v>
      </c>
      <c r="AU389" s="147">
        <v>1690271066391</v>
      </c>
      <c r="AV389" s="147">
        <v>0</v>
      </c>
      <c r="AW389" s="148">
        <v>1746398393649</v>
      </c>
      <c r="AX389" s="148">
        <v>1746398393649</v>
      </c>
      <c r="AY389" s="148">
        <v>0</v>
      </c>
      <c r="AZ389" s="148">
        <v>0</v>
      </c>
      <c r="BA389" s="148">
        <v>0</v>
      </c>
      <c r="BB389" s="148">
        <v>0</v>
      </c>
      <c r="BC389" s="148">
        <v>0</v>
      </c>
      <c r="BD389" s="148">
        <v>50000000000</v>
      </c>
      <c r="BE389" s="148">
        <v>0</v>
      </c>
      <c r="BF389" s="148">
        <v>50000000000</v>
      </c>
      <c r="BG389" s="148">
        <v>0</v>
      </c>
      <c r="BH389" s="148">
        <v>0</v>
      </c>
      <c r="BI389" s="148">
        <v>0</v>
      </c>
      <c r="BJ389" s="98">
        <v>-1696398393649</v>
      </c>
      <c r="BK389" s="98">
        <v>1696398393649</v>
      </c>
      <c r="BL389" s="85">
        <v>0</v>
      </c>
      <c r="BM389" s="143">
        <v>1</v>
      </c>
      <c r="BN389" s="144">
        <v>0</v>
      </c>
      <c r="BO389" s="145"/>
      <c r="BP389" s="146">
        <v>1</v>
      </c>
    </row>
    <row r="390" spans="1:68" ht="15" customHeight="1" x14ac:dyDescent="0.25">
      <c r="A390" s="59" t="s">
        <v>310</v>
      </c>
      <c r="B390" s="3">
        <v>296</v>
      </c>
      <c r="C390" s="4">
        <v>1</v>
      </c>
      <c r="D390" s="8" t="s">
        <v>310</v>
      </c>
      <c r="E390" s="12" t="s">
        <v>918</v>
      </c>
      <c r="F390" s="92">
        <v>45657.888194444444</v>
      </c>
      <c r="G390" s="6">
        <v>3506652191207</v>
      </c>
      <c r="H390" s="6">
        <v>120879109224</v>
      </c>
      <c r="I390" s="114">
        <v>28902958032</v>
      </c>
      <c r="J390" s="6">
        <v>1773128000</v>
      </c>
      <c r="K390" s="6">
        <v>30000000000</v>
      </c>
      <c r="L390" s="6">
        <v>60203023192</v>
      </c>
      <c r="M390" s="6">
        <v>3077806232640</v>
      </c>
      <c r="N390" s="6">
        <v>3000010875000</v>
      </c>
      <c r="O390" s="6">
        <v>0</v>
      </c>
      <c r="P390" s="6">
        <v>0</v>
      </c>
      <c r="Q390" s="6">
        <v>110528915000</v>
      </c>
      <c r="R390" s="6">
        <v>0</v>
      </c>
      <c r="S390" s="6">
        <v>2422995413000</v>
      </c>
      <c r="T390" s="6">
        <v>390893967000</v>
      </c>
      <c r="U390" s="6">
        <v>75592580000</v>
      </c>
      <c r="V390" s="6">
        <v>77795357640</v>
      </c>
      <c r="W390" s="6">
        <v>77795357640</v>
      </c>
      <c r="X390" s="6">
        <v>0</v>
      </c>
      <c r="Y390" s="6">
        <v>307966849343</v>
      </c>
      <c r="Z390" s="6">
        <v>0</v>
      </c>
      <c r="AA390" s="6">
        <v>0</v>
      </c>
      <c r="AB390" s="6">
        <v>307966849343</v>
      </c>
      <c r="AC390" s="6">
        <v>3839707519631</v>
      </c>
      <c r="AD390" s="6">
        <v>2377090168548</v>
      </c>
      <c r="AE390" s="5">
        <v>654584717264</v>
      </c>
      <c r="AF390" s="6">
        <v>1530483787684</v>
      </c>
      <c r="AG390" s="6">
        <v>0</v>
      </c>
      <c r="AH390" s="6">
        <v>0</v>
      </c>
      <c r="AI390" s="6">
        <v>175816588600</v>
      </c>
      <c r="AJ390" s="6">
        <v>16205075000</v>
      </c>
      <c r="AK390" s="6">
        <v>978440141942</v>
      </c>
      <c r="AL390" s="6">
        <v>127293050026</v>
      </c>
      <c r="AM390" s="6">
        <v>110235151640</v>
      </c>
      <c r="AN390" s="6">
        <v>297419261176</v>
      </c>
      <c r="AO390" s="6">
        <v>437811623900</v>
      </c>
      <c r="AP390" s="6">
        <v>4796855200</v>
      </c>
      <c r="AQ390" s="6">
        <v>884200000</v>
      </c>
      <c r="AR390" s="6">
        <v>90000000000</v>
      </c>
      <c r="AS390" s="6">
        <v>90000000000</v>
      </c>
      <c r="AT390" s="6">
        <v>394177209141</v>
      </c>
      <c r="AU390" s="6">
        <v>3417702541</v>
      </c>
      <c r="AV390" s="6">
        <v>390759506600</v>
      </c>
      <c r="AW390" s="127">
        <v>443055328424</v>
      </c>
      <c r="AX390" s="127">
        <v>443055328424</v>
      </c>
      <c r="AY390" s="127">
        <v>0</v>
      </c>
      <c r="AZ390" s="127">
        <v>0</v>
      </c>
      <c r="BA390" s="127">
        <v>0</v>
      </c>
      <c r="BB390" s="127">
        <v>0</v>
      </c>
      <c r="BC390" s="127">
        <v>0</v>
      </c>
      <c r="BD390" s="127">
        <v>110000000000</v>
      </c>
      <c r="BE390" s="127">
        <v>0</v>
      </c>
      <c r="BF390" s="127">
        <v>110000000000</v>
      </c>
      <c r="BG390" s="127">
        <v>0</v>
      </c>
      <c r="BH390" s="127">
        <v>0</v>
      </c>
      <c r="BI390" s="127">
        <v>0</v>
      </c>
      <c r="BJ390" s="128">
        <v>-333055328424</v>
      </c>
      <c r="BK390" s="128">
        <v>333055328424</v>
      </c>
      <c r="BL390" s="87">
        <v>0</v>
      </c>
      <c r="BM390" s="47">
        <v>1</v>
      </c>
      <c r="BN390" s="48">
        <v>0</v>
      </c>
      <c r="BO390" s="49"/>
      <c r="BP390" s="39">
        <v>1</v>
      </c>
    </row>
    <row r="391" spans="1:68" ht="15" customHeight="1" x14ac:dyDescent="0.25">
      <c r="A391" s="59" t="s">
        <v>311</v>
      </c>
      <c r="B391" s="3">
        <v>297</v>
      </c>
      <c r="C391" s="4">
        <v>2</v>
      </c>
      <c r="D391" s="8" t="s">
        <v>311</v>
      </c>
      <c r="E391" s="12" t="s">
        <v>892</v>
      </c>
      <c r="F391" s="92">
        <v>45657</v>
      </c>
      <c r="G391" s="6">
        <v>2600723220100</v>
      </c>
      <c r="H391" s="6">
        <v>322213009334</v>
      </c>
      <c r="I391" s="114">
        <v>161012591071</v>
      </c>
      <c r="J391" s="6">
        <v>7689516778</v>
      </c>
      <c r="K391" s="6">
        <v>17223855118</v>
      </c>
      <c r="L391" s="6">
        <v>136287046367</v>
      </c>
      <c r="M391" s="6">
        <v>2248072911916</v>
      </c>
      <c r="N391" s="6">
        <v>2170741753000</v>
      </c>
      <c r="O391" s="6">
        <v>0</v>
      </c>
      <c r="P391" s="6">
        <v>0</v>
      </c>
      <c r="Q391" s="6">
        <v>222918228000</v>
      </c>
      <c r="R391" s="6">
        <v>7313725000</v>
      </c>
      <c r="S391" s="6">
        <v>723483148000</v>
      </c>
      <c r="T391" s="6">
        <v>870953453000</v>
      </c>
      <c r="U391" s="6">
        <v>346073199000</v>
      </c>
      <c r="V391" s="6">
        <v>77331158916</v>
      </c>
      <c r="W391" s="6">
        <v>77331158916</v>
      </c>
      <c r="X391" s="6">
        <v>0</v>
      </c>
      <c r="Y391" s="6">
        <v>30437298850</v>
      </c>
      <c r="Z391" s="6">
        <v>0</v>
      </c>
      <c r="AA391" s="6">
        <v>0</v>
      </c>
      <c r="AB391" s="6">
        <v>30437298850</v>
      </c>
      <c r="AC391" s="6">
        <v>3004030542624</v>
      </c>
      <c r="AD391" s="6">
        <v>2079483133866</v>
      </c>
      <c r="AE391" s="5">
        <v>1087987604807</v>
      </c>
      <c r="AF391" s="6">
        <v>886293979219</v>
      </c>
      <c r="AG391" s="6">
        <v>0</v>
      </c>
      <c r="AH391" s="6">
        <v>0</v>
      </c>
      <c r="AI391" s="6">
        <v>100424809840</v>
      </c>
      <c r="AJ391" s="6">
        <v>4776740000</v>
      </c>
      <c r="AK391" s="6">
        <v>503754088259</v>
      </c>
      <c r="AL391" s="6">
        <v>3863490000</v>
      </c>
      <c r="AM391" s="6">
        <v>70164651026</v>
      </c>
      <c r="AN391" s="6">
        <v>148995644130</v>
      </c>
      <c r="AO391" s="6">
        <v>277204053103</v>
      </c>
      <c r="AP391" s="6">
        <v>2720200000</v>
      </c>
      <c r="AQ391" s="6">
        <v>806050000</v>
      </c>
      <c r="AR391" s="6">
        <v>20000000000</v>
      </c>
      <c r="AS391" s="6">
        <v>20000000000</v>
      </c>
      <c r="AT391" s="6">
        <v>400793320499</v>
      </c>
      <c r="AU391" s="6">
        <v>12513963799</v>
      </c>
      <c r="AV391" s="6">
        <v>388279356700</v>
      </c>
      <c r="AW391" s="127">
        <v>406712672959</v>
      </c>
      <c r="AX391" s="127">
        <v>406712672959</v>
      </c>
      <c r="AY391" s="127">
        <v>0</v>
      </c>
      <c r="AZ391" s="127">
        <v>0</v>
      </c>
      <c r="BA391" s="127">
        <v>0</v>
      </c>
      <c r="BB391" s="127">
        <v>0</v>
      </c>
      <c r="BC391" s="127">
        <v>0</v>
      </c>
      <c r="BD391" s="127">
        <v>3405350435</v>
      </c>
      <c r="BE391" s="127">
        <v>0</v>
      </c>
      <c r="BF391" s="127">
        <v>3405350435</v>
      </c>
      <c r="BG391" s="127">
        <v>0</v>
      </c>
      <c r="BH391" s="127">
        <v>0</v>
      </c>
      <c r="BI391" s="127">
        <v>0</v>
      </c>
      <c r="BJ391" s="128">
        <v>-403307322524</v>
      </c>
      <c r="BK391" s="128">
        <v>403307322524</v>
      </c>
      <c r="BL391" s="87">
        <v>0</v>
      </c>
      <c r="BM391" s="47">
        <v>1</v>
      </c>
      <c r="BN391" s="48">
        <v>0</v>
      </c>
      <c r="BO391" s="49"/>
      <c r="BP391" s="39">
        <v>1</v>
      </c>
    </row>
    <row r="392" spans="1:68" ht="15" customHeight="1" x14ac:dyDescent="0.25">
      <c r="A392" s="59" t="s">
        <v>312</v>
      </c>
      <c r="B392" s="3">
        <v>298</v>
      </c>
      <c r="C392" s="4">
        <v>3</v>
      </c>
      <c r="D392" s="8" t="s">
        <v>312</v>
      </c>
      <c r="E392" s="12" t="s">
        <v>906</v>
      </c>
      <c r="F392" s="92">
        <v>45657.731249999997</v>
      </c>
      <c r="G392" s="6">
        <v>1686692716893</v>
      </c>
      <c r="H392" s="6">
        <v>136800616893</v>
      </c>
      <c r="I392" s="114">
        <v>65028850000</v>
      </c>
      <c r="J392" s="6">
        <v>3105471000</v>
      </c>
      <c r="K392" s="6">
        <v>11892720398</v>
      </c>
      <c r="L392" s="6">
        <v>56773575495</v>
      </c>
      <c r="M392" s="6">
        <v>1549892100000</v>
      </c>
      <c r="N392" s="6">
        <v>1454147100000</v>
      </c>
      <c r="O392" s="6">
        <v>0</v>
      </c>
      <c r="P392" s="6">
        <v>0</v>
      </c>
      <c r="Q392" s="6">
        <v>152825558000</v>
      </c>
      <c r="R392" s="6">
        <v>7375996000</v>
      </c>
      <c r="S392" s="6">
        <v>372909365000</v>
      </c>
      <c r="T392" s="6">
        <v>629635066000</v>
      </c>
      <c r="U392" s="6">
        <v>291401115000</v>
      </c>
      <c r="V392" s="6">
        <v>95745000000</v>
      </c>
      <c r="W392" s="6">
        <v>95745000000</v>
      </c>
      <c r="X392" s="6">
        <v>0</v>
      </c>
      <c r="Y392" s="6">
        <v>0</v>
      </c>
      <c r="Z392" s="6">
        <v>0</v>
      </c>
      <c r="AA392" s="6">
        <v>0</v>
      </c>
      <c r="AB392" s="6">
        <v>0</v>
      </c>
      <c r="AC392" s="6">
        <v>1819192716893</v>
      </c>
      <c r="AD392" s="6">
        <v>1254986858805</v>
      </c>
      <c r="AE392" s="5">
        <v>784428867080</v>
      </c>
      <c r="AF392" s="6">
        <v>425103459725</v>
      </c>
      <c r="AG392" s="6">
        <v>0</v>
      </c>
      <c r="AH392" s="6">
        <v>0</v>
      </c>
      <c r="AI392" s="6">
        <v>41357910000</v>
      </c>
      <c r="AJ392" s="6">
        <v>4096622000</v>
      </c>
      <c r="AK392" s="6">
        <v>294611345751</v>
      </c>
      <c r="AL392" s="6">
        <v>2907548340</v>
      </c>
      <c r="AM392" s="6">
        <v>33636683235</v>
      </c>
      <c r="AN392" s="6">
        <v>109442359320</v>
      </c>
      <c r="AO392" s="6">
        <v>144945475856</v>
      </c>
      <c r="AP392" s="6">
        <v>396579000</v>
      </c>
      <c r="AQ392" s="6">
        <v>3282700000</v>
      </c>
      <c r="AR392" s="6">
        <v>10000000000</v>
      </c>
      <c r="AS392" s="6">
        <v>10000000000</v>
      </c>
      <c r="AT392" s="6">
        <v>259594512337</v>
      </c>
      <c r="AU392" s="6">
        <v>6823810137</v>
      </c>
      <c r="AV392" s="6">
        <v>252770702200</v>
      </c>
      <c r="AW392" s="127">
        <v>140500000000</v>
      </c>
      <c r="AX392" s="127">
        <v>132500000000</v>
      </c>
      <c r="AY392" s="127">
        <v>0</v>
      </c>
      <c r="AZ392" s="127">
        <v>0</v>
      </c>
      <c r="BA392" s="127">
        <v>0</v>
      </c>
      <c r="BB392" s="127">
        <v>8000000000</v>
      </c>
      <c r="BC392" s="127">
        <v>0</v>
      </c>
      <c r="BD392" s="127">
        <v>8000000000</v>
      </c>
      <c r="BE392" s="127">
        <v>0</v>
      </c>
      <c r="BF392" s="127">
        <v>0</v>
      </c>
      <c r="BG392" s="127">
        <v>0</v>
      </c>
      <c r="BH392" s="127">
        <v>8000000000</v>
      </c>
      <c r="BI392" s="127">
        <v>0</v>
      </c>
      <c r="BJ392" s="128">
        <v>-132500000000</v>
      </c>
      <c r="BK392" s="128">
        <v>132500000000</v>
      </c>
      <c r="BL392" s="87">
        <v>0</v>
      </c>
      <c r="BM392" s="47">
        <v>1</v>
      </c>
      <c r="BN392" s="48">
        <v>0</v>
      </c>
      <c r="BO392" s="49"/>
      <c r="BP392" s="39">
        <v>1</v>
      </c>
    </row>
    <row r="393" spans="1:68" ht="15" customHeight="1" x14ac:dyDescent="0.25">
      <c r="A393" s="59" t="s">
        <v>313</v>
      </c>
      <c r="B393" s="3">
        <v>299</v>
      </c>
      <c r="C393" s="4">
        <v>4</v>
      </c>
      <c r="D393" s="8" t="s">
        <v>313</v>
      </c>
      <c r="E393" s="12" t="s">
        <v>902</v>
      </c>
      <c r="F393" s="92">
        <v>45656.333333333336</v>
      </c>
      <c r="G393" s="6">
        <v>1682069600084</v>
      </c>
      <c r="H393" s="6">
        <v>248803728913</v>
      </c>
      <c r="I393" s="114">
        <v>46464347000</v>
      </c>
      <c r="J393" s="6">
        <v>178042019351</v>
      </c>
      <c r="K393" s="6">
        <v>6717265000</v>
      </c>
      <c r="L393" s="6">
        <v>17580097562</v>
      </c>
      <c r="M393" s="6">
        <v>1433240871171</v>
      </c>
      <c r="N393" s="6">
        <v>1358650745171</v>
      </c>
      <c r="O393" s="6">
        <v>0</v>
      </c>
      <c r="P393" s="6">
        <v>0</v>
      </c>
      <c r="Q393" s="6">
        <v>111017931000</v>
      </c>
      <c r="R393" s="6">
        <v>30308875000</v>
      </c>
      <c r="S393" s="6">
        <v>491076165000</v>
      </c>
      <c r="T393" s="6">
        <v>533075500000</v>
      </c>
      <c r="U393" s="6">
        <v>193172274171</v>
      </c>
      <c r="V393" s="6">
        <v>74590126000</v>
      </c>
      <c r="W393" s="6">
        <v>74590126000</v>
      </c>
      <c r="X393" s="6">
        <v>0</v>
      </c>
      <c r="Y393" s="6">
        <v>25000000</v>
      </c>
      <c r="Z393" s="6">
        <v>25000000</v>
      </c>
      <c r="AA393" s="6">
        <v>0</v>
      </c>
      <c r="AB393" s="6">
        <v>0</v>
      </c>
      <c r="AC393" s="6">
        <v>1966181311776</v>
      </c>
      <c r="AD393" s="6">
        <v>1324293256284</v>
      </c>
      <c r="AE393" s="5">
        <v>725735248393</v>
      </c>
      <c r="AF393" s="6">
        <v>546970342996</v>
      </c>
      <c r="AG393" s="6">
        <v>0</v>
      </c>
      <c r="AH393" s="6">
        <v>92400000</v>
      </c>
      <c r="AI393" s="6">
        <v>31338364895</v>
      </c>
      <c r="AJ393" s="6">
        <v>20156900000</v>
      </c>
      <c r="AK393" s="6">
        <v>389565191941</v>
      </c>
      <c r="AL393" s="6">
        <v>1217653656</v>
      </c>
      <c r="AM393" s="6">
        <v>31837312861</v>
      </c>
      <c r="AN393" s="6">
        <v>247825892868</v>
      </c>
      <c r="AO393" s="6">
        <v>106503629213</v>
      </c>
      <c r="AP393" s="6">
        <v>2162803343</v>
      </c>
      <c r="AQ393" s="6">
        <v>17900000</v>
      </c>
      <c r="AR393" s="6">
        <v>30269955612</v>
      </c>
      <c r="AS393" s="6">
        <v>30269955612</v>
      </c>
      <c r="AT393" s="6">
        <v>222052907939</v>
      </c>
      <c r="AU393" s="6">
        <v>5497891239</v>
      </c>
      <c r="AV393" s="6">
        <v>216555016700</v>
      </c>
      <c r="AW393" s="127">
        <v>292963711692</v>
      </c>
      <c r="AX393" s="127">
        <v>292963711692</v>
      </c>
      <c r="AY393" s="127">
        <v>0</v>
      </c>
      <c r="AZ393" s="127">
        <v>0</v>
      </c>
      <c r="BA393" s="127">
        <v>0</v>
      </c>
      <c r="BB393" s="127">
        <v>0</v>
      </c>
      <c r="BC393" s="127">
        <v>0</v>
      </c>
      <c r="BD393" s="127">
        <v>8852000000</v>
      </c>
      <c r="BE393" s="127">
        <v>0</v>
      </c>
      <c r="BF393" s="127">
        <v>8852000000</v>
      </c>
      <c r="BG393" s="127">
        <v>0</v>
      </c>
      <c r="BH393" s="127">
        <v>0</v>
      </c>
      <c r="BI393" s="127">
        <v>0</v>
      </c>
      <c r="BJ393" s="128">
        <v>-284111711692</v>
      </c>
      <c r="BK393" s="128">
        <v>284111711692</v>
      </c>
      <c r="BL393" s="87">
        <v>0</v>
      </c>
      <c r="BM393" s="47">
        <v>1</v>
      </c>
      <c r="BN393" s="48">
        <v>0</v>
      </c>
      <c r="BO393" s="49"/>
      <c r="BP393" s="39">
        <v>1</v>
      </c>
    </row>
    <row r="394" spans="1:68" ht="15" customHeight="1" x14ac:dyDescent="0.25">
      <c r="A394" s="59" t="s">
        <v>314</v>
      </c>
      <c r="B394" s="3">
        <v>300</v>
      </c>
      <c r="C394" s="4">
        <v>5</v>
      </c>
      <c r="D394" s="8" t="s">
        <v>314</v>
      </c>
      <c r="E394" s="12" t="s">
        <v>916</v>
      </c>
      <c r="F394" s="92">
        <v>45657.443055555559</v>
      </c>
      <c r="G394" s="6">
        <v>1666799431488</v>
      </c>
      <c r="H394" s="6">
        <v>259467410277</v>
      </c>
      <c r="I394" s="114">
        <v>47991112378</v>
      </c>
      <c r="J394" s="6">
        <v>11002040800</v>
      </c>
      <c r="K394" s="6">
        <v>10000000000</v>
      </c>
      <c r="L394" s="6">
        <v>190474257099</v>
      </c>
      <c r="M394" s="6">
        <v>1407332021211</v>
      </c>
      <c r="N394" s="6">
        <v>1234205317000</v>
      </c>
      <c r="O394" s="6">
        <v>0</v>
      </c>
      <c r="P394" s="6">
        <v>0</v>
      </c>
      <c r="Q394" s="6">
        <v>126044386000</v>
      </c>
      <c r="R394" s="6">
        <v>0</v>
      </c>
      <c r="S394" s="6">
        <v>348178023000</v>
      </c>
      <c r="T394" s="6">
        <v>567199292000</v>
      </c>
      <c r="U394" s="6">
        <v>192783616000</v>
      </c>
      <c r="V394" s="6">
        <v>173126704211</v>
      </c>
      <c r="W394" s="6">
        <v>173126704211</v>
      </c>
      <c r="X394" s="6">
        <v>0</v>
      </c>
      <c r="Y394" s="6">
        <v>0</v>
      </c>
      <c r="Z394" s="6">
        <v>0</v>
      </c>
      <c r="AA394" s="6">
        <v>0</v>
      </c>
      <c r="AB394" s="6">
        <v>0</v>
      </c>
      <c r="AC394" s="6">
        <v>2343372370821</v>
      </c>
      <c r="AD394" s="6">
        <v>1594097664785</v>
      </c>
      <c r="AE394" s="5">
        <v>709167529465.5</v>
      </c>
      <c r="AF394" s="6">
        <v>780291184119.5</v>
      </c>
      <c r="AG394" s="6">
        <v>0</v>
      </c>
      <c r="AH394" s="6">
        <v>1000000000</v>
      </c>
      <c r="AI394" s="6">
        <v>70266951200</v>
      </c>
      <c r="AJ394" s="6">
        <v>33372000000</v>
      </c>
      <c r="AK394" s="6">
        <v>471361074499</v>
      </c>
      <c r="AL394" s="6">
        <v>58348884200</v>
      </c>
      <c r="AM394" s="6">
        <v>110607796745</v>
      </c>
      <c r="AN394" s="6">
        <v>130681332984</v>
      </c>
      <c r="AO394" s="6">
        <v>170364320570</v>
      </c>
      <c r="AP394" s="6">
        <v>1232740000</v>
      </c>
      <c r="AQ394" s="6">
        <v>126000000</v>
      </c>
      <c r="AR394" s="6">
        <v>50000000000</v>
      </c>
      <c r="AS394" s="6">
        <v>50000000000</v>
      </c>
      <c r="AT394" s="6">
        <v>227913631537</v>
      </c>
      <c r="AU394" s="6">
        <v>3862193937</v>
      </c>
      <c r="AV394" s="6">
        <v>224051437600</v>
      </c>
      <c r="AW394" s="127">
        <v>686572939333</v>
      </c>
      <c r="AX394" s="127">
        <v>686572939333</v>
      </c>
      <c r="AY394" s="127">
        <v>0</v>
      </c>
      <c r="AZ394" s="127">
        <v>0</v>
      </c>
      <c r="BA394" s="127">
        <v>0</v>
      </c>
      <c r="BB394" s="127">
        <v>0</v>
      </c>
      <c r="BC394" s="127">
        <v>0</v>
      </c>
      <c r="BD394" s="127">
        <v>10000000000</v>
      </c>
      <c r="BE394" s="127">
        <v>0</v>
      </c>
      <c r="BF394" s="127">
        <v>10000000000</v>
      </c>
      <c r="BG394" s="127">
        <v>0</v>
      </c>
      <c r="BH394" s="127">
        <v>0</v>
      </c>
      <c r="BI394" s="127">
        <v>0</v>
      </c>
      <c r="BJ394" s="128">
        <v>-676572939333</v>
      </c>
      <c r="BK394" s="128">
        <v>676572939333</v>
      </c>
      <c r="BL394" s="87">
        <v>0</v>
      </c>
      <c r="BM394" s="47">
        <v>1</v>
      </c>
      <c r="BN394" s="48">
        <v>0</v>
      </c>
      <c r="BO394" s="49"/>
      <c r="BP394" s="39">
        <v>1</v>
      </c>
    </row>
    <row r="395" spans="1:68" ht="15" customHeight="1" x14ac:dyDescent="0.25">
      <c r="A395" s="59" t="s">
        <v>315</v>
      </c>
      <c r="B395" s="3">
        <v>301</v>
      </c>
      <c r="C395" s="4">
        <v>6</v>
      </c>
      <c r="D395" s="8" t="s">
        <v>315</v>
      </c>
      <c r="E395" s="12" t="s">
        <v>894</v>
      </c>
      <c r="F395" s="92">
        <v>45657.333333333336</v>
      </c>
      <c r="G395" s="6">
        <v>1448179584653</v>
      </c>
      <c r="H395" s="6">
        <v>184427191653</v>
      </c>
      <c r="I395" s="114">
        <v>42391152822</v>
      </c>
      <c r="J395" s="6">
        <v>7513211682</v>
      </c>
      <c r="K395" s="6">
        <v>12000000000</v>
      </c>
      <c r="L395" s="6">
        <v>122522827149</v>
      </c>
      <c r="M395" s="6">
        <v>1263752393000</v>
      </c>
      <c r="N395" s="6">
        <v>1152517393000</v>
      </c>
      <c r="O395" s="6">
        <v>0</v>
      </c>
      <c r="P395" s="6">
        <v>0</v>
      </c>
      <c r="Q395" s="6">
        <v>156539531000</v>
      </c>
      <c r="R395" s="6">
        <v>0</v>
      </c>
      <c r="S395" s="6">
        <v>456117543000</v>
      </c>
      <c r="T395" s="6">
        <v>461693712000</v>
      </c>
      <c r="U395" s="6">
        <v>78166607000</v>
      </c>
      <c r="V395" s="6">
        <v>111235000000</v>
      </c>
      <c r="W395" s="6">
        <v>111235000000</v>
      </c>
      <c r="X395" s="6">
        <v>0</v>
      </c>
      <c r="Y395" s="6">
        <v>0</v>
      </c>
      <c r="Z395" s="6">
        <v>0</v>
      </c>
      <c r="AA395" s="6">
        <v>0</v>
      </c>
      <c r="AB395" s="6">
        <v>0</v>
      </c>
      <c r="AC395" s="6">
        <v>1687020362587</v>
      </c>
      <c r="AD395" s="6">
        <v>1147821641046</v>
      </c>
      <c r="AE395" s="5">
        <v>682009310658</v>
      </c>
      <c r="AF395" s="6">
        <v>431551365866</v>
      </c>
      <c r="AG395" s="6">
        <v>0</v>
      </c>
      <c r="AH395" s="6">
        <v>0</v>
      </c>
      <c r="AI395" s="6">
        <v>26049664522</v>
      </c>
      <c r="AJ395" s="6">
        <v>8211300000</v>
      </c>
      <c r="AK395" s="6">
        <v>276816190541</v>
      </c>
      <c r="AL395" s="6">
        <v>0</v>
      </c>
      <c r="AM395" s="6">
        <v>18277026003</v>
      </c>
      <c r="AN395" s="6">
        <v>173507032428</v>
      </c>
      <c r="AO395" s="6">
        <v>84816632110</v>
      </c>
      <c r="AP395" s="6">
        <v>45500000</v>
      </c>
      <c r="AQ395" s="6">
        <v>170000000</v>
      </c>
      <c r="AR395" s="6">
        <v>10000000000</v>
      </c>
      <c r="AS395" s="6">
        <v>10000000000</v>
      </c>
      <c r="AT395" s="6">
        <v>252382531000</v>
      </c>
      <c r="AU395" s="6">
        <v>5273000000</v>
      </c>
      <c r="AV395" s="6">
        <v>247109531000</v>
      </c>
      <c r="AW395" s="127">
        <v>238840777934</v>
      </c>
      <c r="AX395" s="127">
        <v>238840777934</v>
      </c>
      <c r="AY395" s="127">
        <v>0</v>
      </c>
      <c r="AZ395" s="127">
        <v>0</v>
      </c>
      <c r="BA395" s="127">
        <v>0</v>
      </c>
      <c r="BB395" s="127">
        <v>0</v>
      </c>
      <c r="BC395" s="127">
        <v>0</v>
      </c>
      <c r="BD395" s="127">
        <v>0</v>
      </c>
      <c r="BE395" s="127">
        <v>0</v>
      </c>
      <c r="BF395" s="127">
        <v>0</v>
      </c>
      <c r="BG395" s="127">
        <v>0</v>
      </c>
      <c r="BH395" s="127">
        <v>0</v>
      </c>
      <c r="BI395" s="127">
        <v>0</v>
      </c>
      <c r="BJ395" s="128">
        <v>-238840777934</v>
      </c>
      <c r="BK395" s="128">
        <v>238840777934</v>
      </c>
      <c r="BL395" s="87">
        <v>0</v>
      </c>
      <c r="BM395" s="47">
        <v>1</v>
      </c>
      <c r="BN395" s="48">
        <v>0</v>
      </c>
      <c r="BO395" s="49"/>
      <c r="BP395" s="39">
        <v>1</v>
      </c>
    </row>
    <row r="396" spans="1:68" ht="15" customHeight="1" x14ac:dyDescent="0.25">
      <c r="A396" s="59" t="s">
        <v>316</v>
      </c>
      <c r="B396" s="3">
        <v>302</v>
      </c>
      <c r="C396" s="4">
        <v>7</v>
      </c>
      <c r="D396" s="8" t="s">
        <v>316</v>
      </c>
      <c r="E396" s="12" t="s">
        <v>918</v>
      </c>
      <c r="F396" s="92">
        <v>45656.763194444444</v>
      </c>
      <c r="G396" s="6">
        <v>4965385517905</v>
      </c>
      <c r="H396" s="6">
        <v>316970511261</v>
      </c>
      <c r="I396" s="114">
        <v>131903626020</v>
      </c>
      <c r="J396" s="6">
        <v>66598728505</v>
      </c>
      <c r="K396" s="6">
        <v>71781816292</v>
      </c>
      <c r="L396" s="6">
        <v>46686340444</v>
      </c>
      <c r="M396" s="6">
        <v>4623665006644</v>
      </c>
      <c r="N396" s="6">
        <v>4400054748288</v>
      </c>
      <c r="O396" s="6">
        <v>0</v>
      </c>
      <c r="P396" s="6">
        <v>0</v>
      </c>
      <c r="Q396" s="6">
        <v>167018640000</v>
      </c>
      <c r="R396" s="6">
        <v>56963589000</v>
      </c>
      <c r="S396" s="6">
        <v>3010032117630</v>
      </c>
      <c r="T396" s="6">
        <v>904236597658</v>
      </c>
      <c r="U396" s="6">
        <v>261803804000</v>
      </c>
      <c r="V396" s="6">
        <v>223610258356</v>
      </c>
      <c r="W396" s="6">
        <v>223610258356</v>
      </c>
      <c r="X396" s="6">
        <v>0</v>
      </c>
      <c r="Y396" s="6">
        <v>24750000000</v>
      </c>
      <c r="Z396" s="6">
        <v>0</v>
      </c>
      <c r="AA396" s="6">
        <v>0</v>
      </c>
      <c r="AB396" s="6">
        <v>24750000000</v>
      </c>
      <c r="AC396" s="6">
        <v>5318792284118</v>
      </c>
      <c r="AD396" s="6">
        <v>2645251729250</v>
      </c>
      <c r="AE396" s="5">
        <v>941231196629</v>
      </c>
      <c r="AF396" s="6">
        <v>1423802610439</v>
      </c>
      <c r="AG396" s="6">
        <v>0</v>
      </c>
      <c r="AH396" s="6">
        <v>1000000000</v>
      </c>
      <c r="AI396" s="6">
        <v>244934522182</v>
      </c>
      <c r="AJ396" s="6">
        <v>34283400000</v>
      </c>
      <c r="AK396" s="6">
        <v>1963617421460</v>
      </c>
      <c r="AL396" s="6">
        <v>144071086500</v>
      </c>
      <c r="AM396" s="6">
        <v>233573817920</v>
      </c>
      <c r="AN396" s="6">
        <v>725895968306</v>
      </c>
      <c r="AO396" s="6">
        <v>818879534734</v>
      </c>
      <c r="AP396" s="6">
        <v>4861514000</v>
      </c>
      <c r="AQ396" s="6">
        <v>36335500000</v>
      </c>
      <c r="AR396" s="6">
        <v>35565561483</v>
      </c>
      <c r="AS396" s="6">
        <v>35565561483</v>
      </c>
      <c r="AT396" s="6">
        <v>674357571925</v>
      </c>
      <c r="AU396" s="6">
        <v>12578190862</v>
      </c>
      <c r="AV396" s="6">
        <v>661779381063</v>
      </c>
      <c r="AW396" s="127">
        <v>353406766213</v>
      </c>
      <c r="AX396" s="127">
        <v>353406766213</v>
      </c>
      <c r="AY396" s="127">
        <v>0</v>
      </c>
      <c r="AZ396" s="127">
        <v>0</v>
      </c>
      <c r="BA396" s="127">
        <v>0</v>
      </c>
      <c r="BB396" s="127">
        <v>0</v>
      </c>
      <c r="BC396" s="127">
        <v>0</v>
      </c>
      <c r="BD396" s="127">
        <v>0</v>
      </c>
      <c r="BE396" s="127">
        <v>0</v>
      </c>
      <c r="BF396" s="127">
        <v>0</v>
      </c>
      <c r="BG396" s="127">
        <v>0</v>
      </c>
      <c r="BH396" s="127">
        <v>0</v>
      </c>
      <c r="BI396" s="127">
        <v>0</v>
      </c>
      <c r="BJ396" s="128">
        <v>-353406766213</v>
      </c>
      <c r="BK396" s="128">
        <v>353406766213</v>
      </c>
      <c r="BL396" s="87">
        <v>0</v>
      </c>
      <c r="BM396" s="47">
        <v>1</v>
      </c>
      <c r="BN396" s="48">
        <v>0</v>
      </c>
      <c r="BO396" s="49"/>
      <c r="BP396" s="39">
        <v>1</v>
      </c>
    </row>
    <row r="397" spans="1:68" ht="15" customHeight="1" x14ac:dyDescent="0.25">
      <c r="A397" s="59" t="s">
        <v>317</v>
      </c>
      <c r="B397" s="3">
        <v>303</v>
      </c>
      <c r="C397" s="4">
        <v>8</v>
      </c>
      <c r="D397" s="8" t="s">
        <v>317</v>
      </c>
      <c r="E397" s="12" t="s">
        <v>902</v>
      </c>
      <c r="F397" s="92">
        <v>45656</v>
      </c>
      <c r="G397" s="6">
        <v>2908164087073</v>
      </c>
      <c r="H397" s="6">
        <v>280885897073</v>
      </c>
      <c r="I397" s="114">
        <v>133936323000</v>
      </c>
      <c r="J397" s="6">
        <v>95983969998</v>
      </c>
      <c r="K397" s="6">
        <v>20150042800</v>
      </c>
      <c r="L397" s="6">
        <v>30815561275</v>
      </c>
      <c r="M397" s="6">
        <v>2413398905000</v>
      </c>
      <c r="N397" s="6">
        <v>2215448905000</v>
      </c>
      <c r="O397" s="6">
        <v>0</v>
      </c>
      <c r="P397" s="6">
        <v>0</v>
      </c>
      <c r="Q397" s="6">
        <v>100609081000</v>
      </c>
      <c r="R397" s="6">
        <v>0</v>
      </c>
      <c r="S397" s="6">
        <v>1517274281000</v>
      </c>
      <c r="T397" s="6">
        <v>501477738000</v>
      </c>
      <c r="U397" s="6">
        <v>96087805000</v>
      </c>
      <c r="V397" s="6">
        <v>197950000000</v>
      </c>
      <c r="W397" s="6">
        <v>197950000000</v>
      </c>
      <c r="X397" s="6">
        <v>0</v>
      </c>
      <c r="Y397" s="6">
        <v>213879285000</v>
      </c>
      <c r="Z397" s="6">
        <v>213879285000</v>
      </c>
      <c r="AA397" s="6">
        <v>0</v>
      </c>
      <c r="AB397" s="6">
        <v>0</v>
      </c>
      <c r="AC397" s="6">
        <v>2993799126847</v>
      </c>
      <c r="AD397" s="6">
        <v>1734779265501.72</v>
      </c>
      <c r="AE397" s="5">
        <v>946776505967</v>
      </c>
      <c r="AF397" s="6">
        <v>747683630169.71997</v>
      </c>
      <c r="AG397" s="6">
        <v>6349580000</v>
      </c>
      <c r="AH397" s="6">
        <v>10000000</v>
      </c>
      <c r="AI397" s="6">
        <v>21690368500</v>
      </c>
      <c r="AJ397" s="6">
        <v>12269180865</v>
      </c>
      <c r="AK397" s="6">
        <v>864465346441.28003</v>
      </c>
      <c r="AL397" s="6">
        <v>33562373160</v>
      </c>
      <c r="AM397" s="6">
        <v>95858055706</v>
      </c>
      <c r="AN397" s="6">
        <v>217023526642.28</v>
      </c>
      <c r="AO397" s="6">
        <v>515657114325</v>
      </c>
      <c r="AP397" s="6">
        <v>917326608</v>
      </c>
      <c r="AQ397" s="6">
        <v>1446950000</v>
      </c>
      <c r="AR397" s="6">
        <v>69076433904</v>
      </c>
      <c r="AS397" s="6">
        <v>69076433904</v>
      </c>
      <c r="AT397" s="6">
        <v>325478081000</v>
      </c>
      <c r="AU397" s="6">
        <v>22993000000</v>
      </c>
      <c r="AV397" s="6">
        <v>302485081000</v>
      </c>
      <c r="AW397" s="127">
        <v>129928355090</v>
      </c>
      <c r="AX397" s="127">
        <v>129928355090</v>
      </c>
      <c r="AY397" s="127">
        <v>0</v>
      </c>
      <c r="AZ397" s="127">
        <v>0</v>
      </c>
      <c r="BA397" s="127">
        <v>0</v>
      </c>
      <c r="BB397" s="127">
        <v>0</v>
      </c>
      <c r="BC397" s="127">
        <v>0</v>
      </c>
      <c r="BD397" s="127">
        <v>44293315316</v>
      </c>
      <c r="BE397" s="127">
        <v>0</v>
      </c>
      <c r="BF397" s="127">
        <v>18138800000</v>
      </c>
      <c r="BG397" s="127">
        <v>26154515316</v>
      </c>
      <c r="BH397" s="127">
        <v>0</v>
      </c>
      <c r="BI397" s="127">
        <v>0</v>
      </c>
      <c r="BJ397" s="128">
        <v>-85635039774</v>
      </c>
      <c r="BK397" s="128">
        <v>85635039774</v>
      </c>
      <c r="BL397" s="87">
        <v>0</v>
      </c>
      <c r="BM397" s="47">
        <v>1</v>
      </c>
      <c r="BN397" s="48">
        <v>0</v>
      </c>
      <c r="BO397" s="49"/>
      <c r="BP397" s="39">
        <v>1</v>
      </c>
    </row>
    <row r="398" spans="1:68" ht="15" customHeight="1" x14ac:dyDescent="0.25">
      <c r="A398" s="59" t="s">
        <v>318</v>
      </c>
      <c r="B398" s="3">
        <v>304</v>
      </c>
      <c r="C398" s="4">
        <v>9</v>
      </c>
      <c r="D398" s="8" t="s">
        <v>318</v>
      </c>
      <c r="E398" s="12" t="s">
        <v>917</v>
      </c>
      <c r="F398" s="92">
        <v>45657.573611111111</v>
      </c>
      <c r="G398" s="6">
        <v>3156371665478</v>
      </c>
      <c r="H398" s="6">
        <v>357125020950</v>
      </c>
      <c r="I398" s="114">
        <v>182266000000</v>
      </c>
      <c r="J398" s="6">
        <v>8627060682</v>
      </c>
      <c r="K398" s="6">
        <v>6375523026</v>
      </c>
      <c r="L398" s="6">
        <v>159856437242</v>
      </c>
      <c r="M398" s="6">
        <v>2759195315536</v>
      </c>
      <c r="N398" s="6">
        <v>2590674722493</v>
      </c>
      <c r="O398" s="6">
        <v>0</v>
      </c>
      <c r="P398" s="6">
        <v>0</v>
      </c>
      <c r="Q398" s="6">
        <v>129453991000</v>
      </c>
      <c r="R398" s="6">
        <v>7130235000</v>
      </c>
      <c r="S398" s="6">
        <v>1760194967493</v>
      </c>
      <c r="T398" s="6">
        <v>470382804000</v>
      </c>
      <c r="U398" s="6">
        <v>223512725000</v>
      </c>
      <c r="V398" s="6">
        <v>168520593043</v>
      </c>
      <c r="W398" s="6">
        <v>168520593043</v>
      </c>
      <c r="X398" s="6">
        <v>0</v>
      </c>
      <c r="Y398" s="6">
        <v>40051328992</v>
      </c>
      <c r="Z398" s="6">
        <v>40051328992</v>
      </c>
      <c r="AA398" s="6">
        <v>0</v>
      </c>
      <c r="AB398" s="6">
        <v>0</v>
      </c>
      <c r="AC398" s="6">
        <v>3608806204935</v>
      </c>
      <c r="AD398" s="6">
        <v>2298765848749.3999</v>
      </c>
      <c r="AE398" s="5">
        <v>895063341845.3999</v>
      </c>
      <c r="AF398" s="6">
        <v>1083000022435</v>
      </c>
      <c r="AG398" s="6">
        <v>0</v>
      </c>
      <c r="AH398" s="6">
        <v>0</v>
      </c>
      <c r="AI398" s="6">
        <v>293012425069</v>
      </c>
      <c r="AJ398" s="6">
        <v>27690059400</v>
      </c>
      <c r="AK398" s="6">
        <v>924940731768.59998</v>
      </c>
      <c r="AL398" s="6">
        <v>2799169800</v>
      </c>
      <c r="AM398" s="6">
        <v>81687315368</v>
      </c>
      <c r="AN398" s="6">
        <v>145920432477</v>
      </c>
      <c r="AO398" s="6">
        <v>650043208009.59998</v>
      </c>
      <c r="AP398" s="6">
        <v>30036711814</v>
      </c>
      <c r="AQ398" s="6">
        <v>14453894300</v>
      </c>
      <c r="AR398" s="6">
        <v>14000000000</v>
      </c>
      <c r="AS398" s="6">
        <v>14000000000</v>
      </c>
      <c r="AT398" s="6">
        <v>371099624417</v>
      </c>
      <c r="AU398" s="6">
        <v>19089306068</v>
      </c>
      <c r="AV398" s="6">
        <v>352010318349</v>
      </c>
      <c r="AW398" s="127">
        <v>462434539457</v>
      </c>
      <c r="AX398" s="127">
        <v>462434539457</v>
      </c>
      <c r="AY398" s="127">
        <v>0</v>
      </c>
      <c r="AZ398" s="127">
        <v>0</v>
      </c>
      <c r="BA398" s="127">
        <v>0</v>
      </c>
      <c r="BB398" s="127">
        <v>0</v>
      </c>
      <c r="BC398" s="127">
        <v>0</v>
      </c>
      <c r="BD398" s="127">
        <v>10000000000</v>
      </c>
      <c r="BE398" s="127">
        <v>0</v>
      </c>
      <c r="BF398" s="127">
        <v>10000000000</v>
      </c>
      <c r="BG398" s="127">
        <v>0</v>
      </c>
      <c r="BH398" s="127">
        <v>0</v>
      </c>
      <c r="BI398" s="127">
        <v>0</v>
      </c>
      <c r="BJ398" s="128">
        <v>-452434539457</v>
      </c>
      <c r="BK398" s="128">
        <v>452434539457</v>
      </c>
      <c r="BL398" s="87">
        <v>0</v>
      </c>
      <c r="BM398" s="47">
        <v>1</v>
      </c>
      <c r="BN398" s="48">
        <v>0</v>
      </c>
      <c r="BO398" s="49"/>
      <c r="BP398" s="39">
        <v>1</v>
      </c>
    </row>
    <row r="399" spans="1:68" ht="15" customHeight="1" x14ac:dyDescent="0.25">
      <c r="A399" s="59" t="s">
        <v>319</v>
      </c>
      <c r="B399" s="3">
        <v>305</v>
      </c>
      <c r="C399" s="4">
        <v>10</v>
      </c>
      <c r="D399" s="8" t="s">
        <v>319</v>
      </c>
      <c r="E399" s="12" t="s">
        <v>905</v>
      </c>
      <c r="F399" s="92">
        <v>45656.999305555553</v>
      </c>
      <c r="G399" s="6">
        <v>2133705278256</v>
      </c>
      <c r="H399" s="6">
        <v>246534995748</v>
      </c>
      <c r="I399" s="114">
        <v>95186876858</v>
      </c>
      <c r="J399" s="6">
        <v>93322555418</v>
      </c>
      <c r="K399" s="6">
        <v>15000000000</v>
      </c>
      <c r="L399" s="6">
        <v>43025563472</v>
      </c>
      <c r="M399" s="6">
        <v>1887170282508</v>
      </c>
      <c r="N399" s="6">
        <v>1752433502100</v>
      </c>
      <c r="O399" s="6">
        <v>0</v>
      </c>
      <c r="P399" s="6">
        <v>0</v>
      </c>
      <c r="Q399" s="6">
        <v>113537286000</v>
      </c>
      <c r="R399" s="6">
        <v>7592690000</v>
      </c>
      <c r="S399" s="6">
        <v>813242635100</v>
      </c>
      <c r="T399" s="6">
        <v>569284360000</v>
      </c>
      <c r="U399" s="6">
        <v>248776531000</v>
      </c>
      <c r="V399" s="6">
        <v>134736780408</v>
      </c>
      <c r="W399" s="6">
        <v>134736780408</v>
      </c>
      <c r="X399" s="6">
        <v>0</v>
      </c>
      <c r="Y399" s="6">
        <v>0</v>
      </c>
      <c r="Z399" s="6">
        <v>0</v>
      </c>
      <c r="AA399" s="6">
        <v>0</v>
      </c>
      <c r="AB399" s="6">
        <v>0</v>
      </c>
      <c r="AC399" s="6">
        <v>2746135159383.2183</v>
      </c>
      <c r="AD399" s="6">
        <v>1788711317601.5293</v>
      </c>
      <c r="AE399" s="5">
        <v>913842623403</v>
      </c>
      <c r="AF399" s="6">
        <v>742122160279.22961</v>
      </c>
      <c r="AG399" s="6">
        <v>0</v>
      </c>
      <c r="AH399" s="6">
        <v>254250000</v>
      </c>
      <c r="AI399" s="6">
        <v>115479853919.2999</v>
      </c>
      <c r="AJ399" s="6">
        <v>17012430000</v>
      </c>
      <c r="AK399" s="6">
        <v>557371487737.73877</v>
      </c>
      <c r="AL399" s="6">
        <v>305412500</v>
      </c>
      <c r="AM399" s="6">
        <v>86463160056.739868</v>
      </c>
      <c r="AN399" s="6">
        <v>173673461937.00995</v>
      </c>
      <c r="AO399" s="6">
        <v>295360280943.98889</v>
      </c>
      <c r="AP399" s="6">
        <v>145132500</v>
      </c>
      <c r="AQ399" s="6">
        <v>1424039800</v>
      </c>
      <c r="AR399" s="6">
        <v>109676090274.95</v>
      </c>
      <c r="AS399" s="6">
        <v>109676090274.95</v>
      </c>
      <c r="AT399" s="6">
        <v>290376263769</v>
      </c>
      <c r="AU399" s="6">
        <v>10351405997</v>
      </c>
      <c r="AV399" s="6">
        <v>280024857772</v>
      </c>
      <c r="AW399" s="127">
        <v>662429881127.21997</v>
      </c>
      <c r="AX399" s="127">
        <v>652429881127.21997</v>
      </c>
      <c r="AY399" s="127">
        <v>0</v>
      </c>
      <c r="AZ399" s="127">
        <v>0</v>
      </c>
      <c r="BA399" s="127">
        <v>0</v>
      </c>
      <c r="BB399" s="127">
        <v>10000000000</v>
      </c>
      <c r="BC399" s="127">
        <v>0</v>
      </c>
      <c r="BD399" s="127">
        <v>50000000000</v>
      </c>
      <c r="BE399" s="127">
        <v>0</v>
      </c>
      <c r="BF399" s="127">
        <v>50000000000</v>
      </c>
      <c r="BG399" s="127">
        <v>0</v>
      </c>
      <c r="BH399" s="127">
        <v>0</v>
      </c>
      <c r="BI399" s="127">
        <v>0</v>
      </c>
      <c r="BJ399" s="128">
        <v>-612429881127.21826</v>
      </c>
      <c r="BK399" s="128">
        <v>612429881127.21997</v>
      </c>
      <c r="BL399" s="87">
        <v>1.708984375E-3</v>
      </c>
      <c r="BM399" s="47">
        <v>1</v>
      </c>
      <c r="BN399" s="48">
        <v>0</v>
      </c>
      <c r="BO399" s="49"/>
      <c r="BP399" s="39">
        <v>1</v>
      </c>
    </row>
    <row r="400" spans="1:68" ht="15" customHeight="1" x14ac:dyDescent="0.25">
      <c r="A400" s="59" t="s">
        <v>320</v>
      </c>
      <c r="B400" s="3">
        <v>306</v>
      </c>
      <c r="C400" s="4">
        <v>11</v>
      </c>
      <c r="D400" s="8" t="s">
        <v>320</v>
      </c>
      <c r="E400" s="12" t="s">
        <v>938</v>
      </c>
      <c r="F400" s="92">
        <v>45656</v>
      </c>
      <c r="G400" s="6">
        <v>2194973074897</v>
      </c>
      <c r="H400" s="6">
        <v>162169200331</v>
      </c>
      <c r="I400" s="114">
        <v>78944700331</v>
      </c>
      <c r="J400" s="6">
        <v>4924500000</v>
      </c>
      <c r="K400" s="6">
        <v>10000000000</v>
      </c>
      <c r="L400" s="6">
        <v>68300000000</v>
      </c>
      <c r="M400" s="6">
        <v>2023148926858</v>
      </c>
      <c r="N400" s="6">
        <v>1898401729049</v>
      </c>
      <c r="O400" s="6">
        <v>0</v>
      </c>
      <c r="P400" s="6">
        <v>0</v>
      </c>
      <c r="Q400" s="6">
        <v>95703106000</v>
      </c>
      <c r="R400" s="6">
        <v>22851828000</v>
      </c>
      <c r="S400" s="6">
        <v>1220715004049</v>
      </c>
      <c r="T400" s="6">
        <v>474934605000</v>
      </c>
      <c r="U400" s="6">
        <v>84197186000</v>
      </c>
      <c r="V400" s="6">
        <v>124747197809</v>
      </c>
      <c r="W400" s="6">
        <v>124747197809</v>
      </c>
      <c r="X400" s="6">
        <v>0</v>
      </c>
      <c r="Y400" s="6">
        <v>9654947708</v>
      </c>
      <c r="Z400" s="6">
        <v>0</v>
      </c>
      <c r="AA400" s="6">
        <v>0</v>
      </c>
      <c r="AB400" s="6">
        <v>9654947708</v>
      </c>
      <c r="AC400" s="6">
        <v>2407434604525</v>
      </c>
      <c r="AD400" s="6">
        <v>1599799338062</v>
      </c>
      <c r="AE400" s="5">
        <v>697738867638.69983</v>
      </c>
      <c r="AF400" s="6">
        <v>767077888481.30005</v>
      </c>
      <c r="AG400" s="6">
        <v>2000000000</v>
      </c>
      <c r="AH400" s="6">
        <v>0</v>
      </c>
      <c r="AI400" s="6">
        <v>84648256942</v>
      </c>
      <c r="AJ400" s="6">
        <v>48334325000</v>
      </c>
      <c r="AK400" s="6">
        <v>465800814208</v>
      </c>
      <c r="AL400" s="6">
        <v>57696020200</v>
      </c>
      <c r="AM400" s="6">
        <v>52343455866</v>
      </c>
      <c r="AN400" s="6">
        <v>108090847440</v>
      </c>
      <c r="AO400" s="6">
        <v>244716236702</v>
      </c>
      <c r="AP400" s="6">
        <v>2754254000</v>
      </c>
      <c r="AQ400" s="6">
        <v>200000000</v>
      </c>
      <c r="AR400" s="6">
        <v>25000000000</v>
      </c>
      <c r="AS400" s="6">
        <v>25000000000</v>
      </c>
      <c r="AT400" s="6">
        <v>316834452255</v>
      </c>
      <c r="AU400" s="6">
        <v>8986920034</v>
      </c>
      <c r="AV400" s="6">
        <v>307847532221</v>
      </c>
      <c r="AW400" s="127">
        <v>248961529628</v>
      </c>
      <c r="AX400" s="127">
        <v>247461529628</v>
      </c>
      <c r="AY400" s="127">
        <v>0</v>
      </c>
      <c r="AZ400" s="127">
        <v>0</v>
      </c>
      <c r="BA400" s="127">
        <v>0</v>
      </c>
      <c r="BB400" s="127">
        <v>1500000000</v>
      </c>
      <c r="BC400" s="127">
        <v>0</v>
      </c>
      <c r="BD400" s="127">
        <v>36500000000</v>
      </c>
      <c r="BE400" s="127">
        <v>0</v>
      </c>
      <c r="BF400" s="127">
        <v>20000000000</v>
      </c>
      <c r="BG400" s="127">
        <v>15000000000</v>
      </c>
      <c r="BH400" s="127">
        <v>1500000000</v>
      </c>
      <c r="BI400" s="127">
        <v>0</v>
      </c>
      <c r="BJ400" s="128">
        <v>-212461529628</v>
      </c>
      <c r="BK400" s="128">
        <v>212461529628</v>
      </c>
      <c r="BL400" s="87">
        <v>0</v>
      </c>
      <c r="BM400" s="47">
        <v>1</v>
      </c>
      <c r="BN400" s="48">
        <v>0</v>
      </c>
      <c r="BO400" s="49"/>
      <c r="BP400" s="39">
        <v>1</v>
      </c>
    </row>
    <row r="401" spans="1:68" ht="15" customHeight="1" x14ac:dyDescent="0.25">
      <c r="A401" s="59" t="s">
        <v>692</v>
      </c>
      <c r="B401" s="3">
        <v>307</v>
      </c>
      <c r="C401" s="4">
        <v>12</v>
      </c>
      <c r="D401" s="8" t="s">
        <v>321</v>
      </c>
      <c r="E401" s="12" t="s">
        <v>905</v>
      </c>
      <c r="F401" s="92">
        <v>45656.70208333333</v>
      </c>
      <c r="G401" s="6">
        <v>1486166705725</v>
      </c>
      <c r="H401" s="6">
        <v>431046527380</v>
      </c>
      <c r="I401" s="114">
        <v>267939923010</v>
      </c>
      <c r="J401" s="6">
        <v>28506994500</v>
      </c>
      <c r="K401" s="6">
        <v>12400000000</v>
      </c>
      <c r="L401" s="6">
        <v>122199609870</v>
      </c>
      <c r="M401" s="6">
        <v>1055120178345</v>
      </c>
      <c r="N401" s="6">
        <v>966141720000</v>
      </c>
      <c r="O401" s="6">
        <v>0</v>
      </c>
      <c r="P401" s="6">
        <v>0</v>
      </c>
      <c r="Q401" s="6">
        <v>0</v>
      </c>
      <c r="R401" s="6">
        <v>6460322000</v>
      </c>
      <c r="S401" s="6">
        <v>319601479000</v>
      </c>
      <c r="T401" s="6">
        <v>480806545000</v>
      </c>
      <c r="U401" s="6">
        <v>159273374000</v>
      </c>
      <c r="V401" s="6">
        <v>88978458345</v>
      </c>
      <c r="W401" s="6">
        <v>88978458345</v>
      </c>
      <c r="X401" s="6">
        <v>0</v>
      </c>
      <c r="Y401" s="6">
        <v>0</v>
      </c>
      <c r="Z401" s="6">
        <v>0</v>
      </c>
      <c r="AA401" s="6">
        <v>0</v>
      </c>
      <c r="AB401" s="6">
        <v>0</v>
      </c>
      <c r="AC401" s="6">
        <v>1613473728245</v>
      </c>
      <c r="AD401" s="6">
        <v>1233411653430</v>
      </c>
      <c r="AE401" s="5">
        <v>566592736684</v>
      </c>
      <c r="AF401" s="6">
        <v>616060532846</v>
      </c>
      <c r="AG401" s="6">
        <v>0</v>
      </c>
      <c r="AH401" s="6">
        <v>808700000</v>
      </c>
      <c r="AI401" s="6">
        <v>45412483900</v>
      </c>
      <c r="AJ401" s="6">
        <v>4537200000</v>
      </c>
      <c r="AK401" s="6">
        <v>377748074565</v>
      </c>
      <c r="AL401" s="6">
        <v>320000000</v>
      </c>
      <c r="AM401" s="6">
        <v>53077918114</v>
      </c>
      <c r="AN401" s="6">
        <v>136436169203</v>
      </c>
      <c r="AO401" s="6">
        <v>177211843848</v>
      </c>
      <c r="AP401" s="6">
        <v>10397143400</v>
      </c>
      <c r="AQ401" s="6">
        <v>305000000</v>
      </c>
      <c r="AR401" s="6">
        <v>2314000250</v>
      </c>
      <c r="AS401" s="6">
        <v>2314000250</v>
      </c>
      <c r="AT401" s="6">
        <v>0</v>
      </c>
      <c r="AU401" s="6">
        <v>0</v>
      </c>
      <c r="AV401" s="6">
        <v>0</v>
      </c>
      <c r="AW401" s="127">
        <v>127307022520</v>
      </c>
      <c r="AX401" s="127">
        <v>127307022520</v>
      </c>
      <c r="AY401" s="127">
        <v>0</v>
      </c>
      <c r="AZ401" s="127">
        <v>0</v>
      </c>
      <c r="BA401" s="127">
        <v>0</v>
      </c>
      <c r="BB401" s="127">
        <v>0</v>
      </c>
      <c r="BC401" s="127">
        <v>0</v>
      </c>
      <c r="BD401" s="127">
        <v>0</v>
      </c>
      <c r="BE401" s="127">
        <v>0</v>
      </c>
      <c r="BF401" s="127">
        <v>0</v>
      </c>
      <c r="BG401" s="127">
        <v>0</v>
      </c>
      <c r="BH401" s="127">
        <v>0</v>
      </c>
      <c r="BI401" s="127">
        <v>0</v>
      </c>
      <c r="BJ401" s="128">
        <v>-127307022520</v>
      </c>
      <c r="BK401" s="128">
        <v>127307022520</v>
      </c>
      <c r="BL401" s="87">
        <v>0</v>
      </c>
      <c r="BM401" s="47">
        <v>1</v>
      </c>
      <c r="BN401" s="48">
        <v>0</v>
      </c>
      <c r="BO401" s="49"/>
      <c r="BP401" s="39">
        <v>1</v>
      </c>
    </row>
    <row r="402" spans="1:68" ht="15" customHeight="1" x14ac:dyDescent="0.25">
      <c r="A402" s="59" t="s">
        <v>322</v>
      </c>
      <c r="B402" s="3">
        <v>308</v>
      </c>
      <c r="C402" s="4">
        <v>13</v>
      </c>
      <c r="D402" s="8" t="s">
        <v>322</v>
      </c>
      <c r="E402" s="12" t="s">
        <v>897</v>
      </c>
      <c r="F402" s="92">
        <v>45656.725694444445</v>
      </c>
      <c r="G402" s="6">
        <v>2350469746340</v>
      </c>
      <c r="H402" s="6">
        <v>741641868340</v>
      </c>
      <c r="I402" s="114">
        <v>520350000000</v>
      </c>
      <c r="J402" s="6">
        <v>53966043576</v>
      </c>
      <c r="K402" s="6">
        <v>32548013000</v>
      </c>
      <c r="L402" s="6">
        <v>134777811764</v>
      </c>
      <c r="M402" s="6">
        <v>1608827878000</v>
      </c>
      <c r="N402" s="6">
        <v>1453781139000</v>
      </c>
      <c r="O402" s="6">
        <v>0</v>
      </c>
      <c r="P402" s="6">
        <v>0</v>
      </c>
      <c r="Q402" s="6">
        <v>0</v>
      </c>
      <c r="R402" s="6">
        <v>14345869000</v>
      </c>
      <c r="S402" s="6">
        <v>306367193000</v>
      </c>
      <c r="T402" s="6">
        <v>889208996000</v>
      </c>
      <c r="U402" s="6">
        <v>243859081000</v>
      </c>
      <c r="V402" s="6">
        <v>155046739000</v>
      </c>
      <c r="W402" s="6">
        <v>155046739000</v>
      </c>
      <c r="X402" s="6">
        <v>0</v>
      </c>
      <c r="Y402" s="6">
        <v>0</v>
      </c>
      <c r="Z402" s="6">
        <v>0</v>
      </c>
      <c r="AA402" s="6">
        <v>0</v>
      </c>
      <c r="AB402" s="6">
        <v>0</v>
      </c>
      <c r="AC402" s="6">
        <v>2404879246340</v>
      </c>
      <c r="AD402" s="6">
        <v>1944432896320</v>
      </c>
      <c r="AE402" s="5">
        <v>957305140654</v>
      </c>
      <c r="AF402" s="6">
        <v>931179907441</v>
      </c>
      <c r="AG402" s="6">
        <v>0</v>
      </c>
      <c r="AH402" s="6">
        <v>0</v>
      </c>
      <c r="AI402" s="6">
        <v>55412848225</v>
      </c>
      <c r="AJ402" s="6">
        <v>535000000</v>
      </c>
      <c r="AK402" s="6">
        <v>439031201367</v>
      </c>
      <c r="AL402" s="6">
        <v>51238411764</v>
      </c>
      <c r="AM402" s="6">
        <v>81941920488</v>
      </c>
      <c r="AN402" s="6">
        <v>151037104590</v>
      </c>
      <c r="AO402" s="6">
        <v>154648374925</v>
      </c>
      <c r="AP402" s="6">
        <v>159251000</v>
      </c>
      <c r="AQ402" s="6">
        <v>6138600</v>
      </c>
      <c r="AR402" s="6">
        <v>21415148653</v>
      </c>
      <c r="AS402" s="6">
        <v>21415148653</v>
      </c>
      <c r="AT402" s="6">
        <v>0</v>
      </c>
      <c r="AU402" s="6">
        <v>0</v>
      </c>
      <c r="AV402" s="6">
        <v>0</v>
      </c>
      <c r="AW402" s="127">
        <v>89409500000</v>
      </c>
      <c r="AX402" s="127">
        <v>89409500000</v>
      </c>
      <c r="AY402" s="127">
        <v>0</v>
      </c>
      <c r="AZ402" s="127">
        <v>0</v>
      </c>
      <c r="BA402" s="127">
        <v>0</v>
      </c>
      <c r="BB402" s="127">
        <v>0</v>
      </c>
      <c r="BC402" s="127">
        <v>0</v>
      </c>
      <c r="BD402" s="127">
        <v>35000000000</v>
      </c>
      <c r="BE402" s="127">
        <v>0</v>
      </c>
      <c r="BF402" s="127">
        <v>35000000000</v>
      </c>
      <c r="BG402" s="127">
        <v>0</v>
      </c>
      <c r="BH402" s="127">
        <v>0</v>
      </c>
      <c r="BI402" s="127">
        <v>0</v>
      </c>
      <c r="BJ402" s="128">
        <v>-54409500000</v>
      </c>
      <c r="BK402" s="128">
        <v>54409500000</v>
      </c>
      <c r="BL402" s="87">
        <v>0</v>
      </c>
      <c r="BM402" s="47">
        <v>1</v>
      </c>
      <c r="BN402" s="48">
        <v>0</v>
      </c>
      <c r="BO402" s="49"/>
      <c r="BP402" s="39">
        <v>1</v>
      </c>
    </row>
    <row r="403" spans="1:68" ht="15" customHeight="1" x14ac:dyDescent="0.25">
      <c r="B403" s="13" t="s">
        <v>560</v>
      </c>
      <c r="C403" s="14" t="s">
        <v>560</v>
      </c>
      <c r="D403" s="15" t="s">
        <v>561</v>
      </c>
      <c r="E403" s="16"/>
      <c r="F403" s="93"/>
      <c r="G403" s="115">
        <v>27949716368034</v>
      </c>
      <c r="H403" s="115">
        <v>2636276691657</v>
      </c>
      <c r="I403" s="115">
        <v>1014028537512</v>
      </c>
      <c r="J403" s="115">
        <v>478582202214</v>
      </c>
      <c r="K403" s="115">
        <v>211141222634</v>
      </c>
      <c r="L403" s="115">
        <v>932524729297</v>
      </c>
      <c r="M403" s="115">
        <v>24686674966484</v>
      </c>
      <c r="N403" s="115">
        <v>23227286790101</v>
      </c>
      <c r="O403" s="115">
        <v>0</v>
      </c>
      <c r="P403" s="115">
        <v>0</v>
      </c>
      <c r="Q403" s="115">
        <v>1486196653000</v>
      </c>
      <c r="R403" s="115">
        <v>139536938000</v>
      </c>
      <c r="S403" s="115">
        <v>13136218662272</v>
      </c>
      <c r="T403" s="115">
        <v>6373767094658</v>
      </c>
      <c r="U403" s="115">
        <v>2091567442171</v>
      </c>
      <c r="V403" s="115">
        <v>1459388176383</v>
      </c>
      <c r="W403" s="115">
        <v>1459388176383</v>
      </c>
      <c r="X403" s="115">
        <v>0</v>
      </c>
      <c r="Y403" s="115">
        <v>626764709893</v>
      </c>
      <c r="Z403" s="115">
        <v>253955613992</v>
      </c>
      <c r="AA403" s="115">
        <v>0</v>
      </c>
      <c r="AB403" s="115">
        <v>372809095901</v>
      </c>
      <c r="AC403" s="115">
        <v>31734472204140.219</v>
      </c>
      <c r="AD403" s="115">
        <v>19845080222498.648</v>
      </c>
      <c r="AE403" s="115">
        <v>9038565813150.5996</v>
      </c>
      <c r="AF403" s="115">
        <v>9364380431413.75</v>
      </c>
      <c r="AG403" s="115">
        <v>8349580000</v>
      </c>
      <c r="AH403" s="115">
        <v>2356650000</v>
      </c>
      <c r="AI403" s="115">
        <v>1205019715669.2998</v>
      </c>
      <c r="AJ403" s="115">
        <v>226408032265</v>
      </c>
      <c r="AK403" s="115">
        <v>7690743834548.6191</v>
      </c>
      <c r="AL403" s="115">
        <v>432064688382</v>
      </c>
      <c r="AM403" s="115">
        <v>924684426426.73987</v>
      </c>
      <c r="AN403" s="115">
        <v>2478475759708.29</v>
      </c>
      <c r="AO403" s="115">
        <v>3746302109466.5889</v>
      </c>
      <c r="AP403" s="115">
        <v>50069616465</v>
      </c>
      <c r="AQ403" s="115">
        <v>59147234100</v>
      </c>
      <c r="AR403" s="115">
        <v>463588041273.95001</v>
      </c>
      <c r="AS403" s="115">
        <v>463588041273.95001</v>
      </c>
      <c r="AT403" s="115">
        <v>3735060105819</v>
      </c>
      <c r="AU403" s="115">
        <v>111387384614</v>
      </c>
      <c r="AV403" s="115">
        <v>3623672721205</v>
      </c>
      <c r="AW403" s="115">
        <v>4065806501857.2197</v>
      </c>
      <c r="AX403" s="115">
        <v>4046306501857.2197</v>
      </c>
      <c r="AY403" s="115">
        <v>0</v>
      </c>
      <c r="AZ403" s="115">
        <v>0</v>
      </c>
      <c r="BA403" s="115">
        <v>0</v>
      </c>
      <c r="BB403" s="115">
        <v>19500000000</v>
      </c>
      <c r="BC403" s="115">
        <v>0</v>
      </c>
      <c r="BD403" s="115">
        <v>281050665751</v>
      </c>
      <c r="BE403" s="115">
        <v>0</v>
      </c>
      <c r="BF403" s="115">
        <v>230396150435</v>
      </c>
      <c r="BG403" s="115">
        <v>41154515316</v>
      </c>
      <c r="BH403" s="115">
        <v>9500000000</v>
      </c>
      <c r="BI403" s="115">
        <v>0</v>
      </c>
      <c r="BJ403" s="88">
        <v>-3784755836106.2183</v>
      </c>
      <c r="BK403" s="88">
        <v>3784755836106.2197</v>
      </c>
      <c r="BL403" s="88">
        <v>1.708984375E-3</v>
      </c>
      <c r="BM403" s="47">
        <v>11</v>
      </c>
      <c r="BN403" s="48">
        <v>0</v>
      </c>
      <c r="BO403" s="49"/>
    </row>
    <row r="404" spans="1:68" ht="15" customHeight="1" x14ac:dyDescent="0.25">
      <c r="B404" s="13" t="s">
        <v>562</v>
      </c>
      <c r="C404" s="14" t="s">
        <v>562</v>
      </c>
      <c r="D404" s="15" t="s">
        <v>563</v>
      </c>
      <c r="E404" s="16"/>
      <c r="F404" s="93"/>
      <c r="G404" s="115">
        <v>3836636452065</v>
      </c>
      <c r="H404" s="115">
        <v>1172688395720</v>
      </c>
      <c r="I404" s="115">
        <v>788289923010</v>
      </c>
      <c r="J404" s="115">
        <v>82473038076</v>
      </c>
      <c r="K404" s="115">
        <v>44948013000</v>
      </c>
      <c r="L404" s="115">
        <v>256977421634</v>
      </c>
      <c r="M404" s="115">
        <v>2663948056345</v>
      </c>
      <c r="N404" s="115">
        <v>2419922859000</v>
      </c>
      <c r="O404" s="115">
        <v>0</v>
      </c>
      <c r="P404" s="115">
        <v>0</v>
      </c>
      <c r="Q404" s="115">
        <v>0</v>
      </c>
      <c r="R404" s="115">
        <v>20806191000</v>
      </c>
      <c r="S404" s="115">
        <v>625968672000</v>
      </c>
      <c r="T404" s="115">
        <v>1370015541000</v>
      </c>
      <c r="U404" s="115">
        <v>403132455000</v>
      </c>
      <c r="V404" s="115">
        <v>244025197345</v>
      </c>
      <c r="W404" s="115">
        <v>244025197345</v>
      </c>
      <c r="X404" s="115">
        <v>0</v>
      </c>
      <c r="Y404" s="115">
        <v>0</v>
      </c>
      <c r="Z404" s="115">
        <v>0</v>
      </c>
      <c r="AA404" s="115">
        <v>0</v>
      </c>
      <c r="AB404" s="115">
        <v>0</v>
      </c>
      <c r="AC404" s="115">
        <v>4018352974585</v>
      </c>
      <c r="AD404" s="115">
        <v>3177844549750</v>
      </c>
      <c r="AE404" s="115">
        <v>1523897877338</v>
      </c>
      <c r="AF404" s="115">
        <v>1547240440287</v>
      </c>
      <c r="AG404" s="115">
        <v>0</v>
      </c>
      <c r="AH404" s="115">
        <v>808700000</v>
      </c>
      <c r="AI404" s="115">
        <v>100825332125</v>
      </c>
      <c r="AJ404" s="115">
        <v>5072200000</v>
      </c>
      <c r="AK404" s="115">
        <v>816779275932</v>
      </c>
      <c r="AL404" s="115">
        <v>51558411764</v>
      </c>
      <c r="AM404" s="115">
        <v>135019838602</v>
      </c>
      <c r="AN404" s="115">
        <v>287473273793</v>
      </c>
      <c r="AO404" s="115">
        <v>331860218773</v>
      </c>
      <c r="AP404" s="115">
        <v>10556394400</v>
      </c>
      <c r="AQ404" s="115">
        <v>311138600</v>
      </c>
      <c r="AR404" s="115">
        <v>23729148903</v>
      </c>
      <c r="AS404" s="115">
        <v>23729148903</v>
      </c>
      <c r="AT404" s="115">
        <v>0</v>
      </c>
      <c r="AU404" s="115">
        <v>0</v>
      </c>
      <c r="AV404" s="115">
        <v>0</v>
      </c>
      <c r="AW404" s="115">
        <v>216716522520</v>
      </c>
      <c r="AX404" s="115">
        <v>216716522520</v>
      </c>
      <c r="AY404" s="115">
        <v>0</v>
      </c>
      <c r="AZ404" s="115">
        <v>0</v>
      </c>
      <c r="BA404" s="115">
        <v>0</v>
      </c>
      <c r="BB404" s="115">
        <v>0</v>
      </c>
      <c r="BC404" s="115">
        <v>0</v>
      </c>
      <c r="BD404" s="115">
        <v>35000000000</v>
      </c>
      <c r="BE404" s="115">
        <v>0</v>
      </c>
      <c r="BF404" s="115">
        <v>35000000000</v>
      </c>
      <c r="BG404" s="115">
        <v>0</v>
      </c>
      <c r="BH404" s="115">
        <v>0</v>
      </c>
      <c r="BI404" s="115">
        <v>0</v>
      </c>
      <c r="BJ404" s="88">
        <v>-181716522520</v>
      </c>
      <c r="BK404" s="88">
        <v>181716522520</v>
      </c>
      <c r="BL404" s="88">
        <v>0</v>
      </c>
      <c r="BM404" s="47">
        <v>2</v>
      </c>
      <c r="BN404" s="48">
        <v>0</v>
      </c>
      <c r="BO404" s="49"/>
    </row>
    <row r="405" spans="1:68" ht="15" customHeight="1" x14ac:dyDescent="0.25">
      <c r="B405" s="13" t="s">
        <v>564</v>
      </c>
      <c r="C405" s="14" t="s">
        <v>564</v>
      </c>
      <c r="D405" s="15" t="s">
        <v>600</v>
      </c>
      <c r="E405" s="16"/>
      <c r="F405" s="93"/>
      <c r="G405" s="115">
        <v>31786352820099</v>
      </c>
      <c r="H405" s="115">
        <v>3808965087377</v>
      </c>
      <c r="I405" s="115">
        <v>1802318460522</v>
      </c>
      <c r="J405" s="115">
        <v>561055240290</v>
      </c>
      <c r="K405" s="115">
        <v>256089235634</v>
      </c>
      <c r="L405" s="115">
        <v>1189502150931</v>
      </c>
      <c r="M405" s="115">
        <v>27350623022829</v>
      </c>
      <c r="N405" s="115">
        <v>25647209649101</v>
      </c>
      <c r="O405" s="115">
        <v>0</v>
      </c>
      <c r="P405" s="115">
        <v>0</v>
      </c>
      <c r="Q405" s="115">
        <v>1486196653000</v>
      </c>
      <c r="R405" s="115">
        <v>160343129000</v>
      </c>
      <c r="S405" s="115">
        <v>13762187334272</v>
      </c>
      <c r="T405" s="115">
        <v>7743782635658</v>
      </c>
      <c r="U405" s="115">
        <v>2494699897171</v>
      </c>
      <c r="V405" s="115">
        <v>1703413373728</v>
      </c>
      <c r="W405" s="115">
        <v>1703413373728</v>
      </c>
      <c r="X405" s="115">
        <v>0</v>
      </c>
      <c r="Y405" s="115">
        <v>626764709893</v>
      </c>
      <c r="Z405" s="115">
        <v>253955613992</v>
      </c>
      <c r="AA405" s="115">
        <v>0</v>
      </c>
      <c r="AB405" s="115">
        <v>372809095901</v>
      </c>
      <c r="AC405" s="115">
        <v>35752825178725.219</v>
      </c>
      <c r="AD405" s="115">
        <v>23022924772248.648</v>
      </c>
      <c r="AE405" s="115">
        <v>10562463690488.6</v>
      </c>
      <c r="AF405" s="115">
        <v>10911620871700.75</v>
      </c>
      <c r="AG405" s="115">
        <v>8349580000</v>
      </c>
      <c r="AH405" s="115">
        <v>3165350000</v>
      </c>
      <c r="AI405" s="115">
        <v>1305845047794.2998</v>
      </c>
      <c r="AJ405" s="115">
        <v>231480232265</v>
      </c>
      <c r="AK405" s="115">
        <v>8507523110480.6191</v>
      </c>
      <c r="AL405" s="115">
        <v>483623100146</v>
      </c>
      <c r="AM405" s="115">
        <v>1059704265028.7399</v>
      </c>
      <c r="AN405" s="115">
        <v>2765949033501.29</v>
      </c>
      <c r="AO405" s="115">
        <v>4078162328239.5889</v>
      </c>
      <c r="AP405" s="115">
        <v>60626010865</v>
      </c>
      <c r="AQ405" s="115">
        <v>59458372700</v>
      </c>
      <c r="AR405" s="115">
        <v>487317190176.95001</v>
      </c>
      <c r="AS405" s="115">
        <v>487317190176.95001</v>
      </c>
      <c r="AT405" s="115">
        <v>3735060105819</v>
      </c>
      <c r="AU405" s="115">
        <v>111387384614</v>
      </c>
      <c r="AV405" s="115">
        <v>3623672721205</v>
      </c>
      <c r="AW405" s="115">
        <v>4282523024377.2197</v>
      </c>
      <c r="AX405" s="115">
        <v>4263023024377.2197</v>
      </c>
      <c r="AY405" s="115">
        <v>0</v>
      </c>
      <c r="AZ405" s="115">
        <v>0</v>
      </c>
      <c r="BA405" s="115">
        <v>0</v>
      </c>
      <c r="BB405" s="115">
        <v>19500000000</v>
      </c>
      <c r="BC405" s="115">
        <v>0</v>
      </c>
      <c r="BD405" s="115">
        <v>316050665751</v>
      </c>
      <c r="BE405" s="115">
        <v>0</v>
      </c>
      <c r="BF405" s="115">
        <v>265396150435</v>
      </c>
      <c r="BG405" s="115">
        <v>41154515316</v>
      </c>
      <c r="BH405" s="115">
        <v>9500000000</v>
      </c>
      <c r="BI405" s="115">
        <v>0</v>
      </c>
      <c r="BJ405" s="88">
        <v>-3966472358626.2183</v>
      </c>
      <c r="BK405" s="88">
        <v>3966472358626.2197</v>
      </c>
      <c r="BL405" s="88">
        <v>1.708984375E-3</v>
      </c>
      <c r="BM405" s="47">
        <v>13</v>
      </c>
      <c r="BN405" s="48">
        <v>0</v>
      </c>
      <c r="BO405" s="49"/>
    </row>
    <row r="406" spans="1:68" ht="15" customHeight="1" x14ac:dyDescent="0.25">
      <c r="B406" s="13" t="s">
        <v>566</v>
      </c>
      <c r="C406" s="14" t="s">
        <v>566</v>
      </c>
      <c r="D406" s="15" t="s">
        <v>601</v>
      </c>
      <c r="E406" s="16"/>
      <c r="F406" s="93"/>
      <c r="G406" s="115">
        <v>41818250382552</v>
      </c>
      <c r="H406" s="115">
        <v>8438545039330</v>
      </c>
      <c r="I406" s="115">
        <v>5513982640512</v>
      </c>
      <c r="J406" s="115">
        <v>1248385194597</v>
      </c>
      <c r="K406" s="115">
        <v>330190710110</v>
      </c>
      <c r="L406" s="115">
        <v>1345986494111</v>
      </c>
      <c r="M406" s="115">
        <v>32736301982829</v>
      </c>
      <c r="N406" s="115">
        <v>30832888609101</v>
      </c>
      <c r="O406" s="115">
        <v>0</v>
      </c>
      <c r="P406" s="115">
        <v>0</v>
      </c>
      <c r="Q406" s="115">
        <v>1486196653000</v>
      </c>
      <c r="R406" s="115">
        <v>166832422000</v>
      </c>
      <c r="S406" s="115">
        <v>17175927400272</v>
      </c>
      <c r="T406" s="115">
        <v>8992670977658</v>
      </c>
      <c r="U406" s="115">
        <v>3011261156171</v>
      </c>
      <c r="V406" s="115">
        <v>1903413373728</v>
      </c>
      <c r="W406" s="115">
        <v>1703413373728</v>
      </c>
      <c r="X406" s="115">
        <v>200000000000</v>
      </c>
      <c r="Y406" s="115">
        <v>643403360393</v>
      </c>
      <c r="Z406" s="115">
        <v>270594264492</v>
      </c>
      <c r="AA406" s="115">
        <v>0</v>
      </c>
      <c r="AB406" s="115">
        <v>372809095901</v>
      </c>
      <c r="AC406" s="115">
        <v>47481121134827.219</v>
      </c>
      <c r="AD406" s="115">
        <v>29873258007114.648</v>
      </c>
      <c r="AE406" s="115">
        <v>13784869511134.6</v>
      </c>
      <c r="AF406" s="115">
        <v>14258035968920.75</v>
      </c>
      <c r="AG406" s="115">
        <v>8349580000</v>
      </c>
      <c r="AH406" s="115">
        <v>3165350000</v>
      </c>
      <c r="AI406" s="115">
        <v>1564669864794.2998</v>
      </c>
      <c r="AJ406" s="115">
        <v>254167732265</v>
      </c>
      <c r="AK406" s="115">
        <v>11439214765325.619</v>
      </c>
      <c r="AL406" s="115">
        <v>561317530306</v>
      </c>
      <c r="AM406" s="115">
        <v>1391194570546.7397</v>
      </c>
      <c r="AN406" s="115">
        <v>3223515263109.29</v>
      </c>
      <c r="AO406" s="115">
        <v>6121633511739.5889</v>
      </c>
      <c r="AP406" s="115">
        <v>81053522924</v>
      </c>
      <c r="AQ406" s="115">
        <v>60500366700</v>
      </c>
      <c r="AR406" s="115">
        <v>743317190176.94995</v>
      </c>
      <c r="AS406" s="115">
        <v>743317190176.94995</v>
      </c>
      <c r="AT406" s="115">
        <v>5425331172210</v>
      </c>
      <c r="AU406" s="115">
        <v>1801658451005</v>
      </c>
      <c r="AV406" s="115">
        <v>3623672721205</v>
      </c>
      <c r="AW406" s="115">
        <v>6028921418026.2197</v>
      </c>
      <c r="AX406" s="115">
        <v>6009421418026.2197</v>
      </c>
      <c r="AY406" s="115">
        <v>0</v>
      </c>
      <c r="AZ406" s="115">
        <v>0</v>
      </c>
      <c r="BA406" s="115">
        <v>0</v>
      </c>
      <c r="BB406" s="115">
        <v>19500000000</v>
      </c>
      <c r="BC406" s="115">
        <v>0</v>
      </c>
      <c r="BD406" s="115">
        <v>366050665751</v>
      </c>
      <c r="BE406" s="115">
        <v>0</v>
      </c>
      <c r="BF406" s="115">
        <v>315396150435</v>
      </c>
      <c r="BG406" s="115">
        <v>41154515316</v>
      </c>
      <c r="BH406" s="115">
        <v>9500000000</v>
      </c>
      <c r="BI406" s="115">
        <v>0</v>
      </c>
      <c r="BJ406" s="88">
        <v>-5662870752275.2188</v>
      </c>
      <c r="BK406" s="88">
        <v>5662870752275.2197</v>
      </c>
      <c r="BL406" s="88">
        <v>1.708984375E-3</v>
      </c>
      <c r="BM406" s="47">
        <v>14</v>
      </c>
      <c r="BN406" s="48">
        <v>0</v>
      </c>
      <c r="BO406" s="49"/>
    </row>
    <row r="407" spans="1:68" s="141" customFormat="1" ht="15" customHeight="1" x14ac:dyDescent="0.25">
      <c r="A407" s="141" t="s">
        <v>693</v>
      </c>
      <c r="B407" s="9" t="s">
        <v>545</v>
      </c>
      <c r="C407" s="10">
        <v>20</v>
      </c>
      <c r="D407" s="11" t="s">
        <v>323</v>
      </c>
      <c r="E407" s="1" t="s">
        <v>917</v>
      </c>
      <c r="F407" s="142">
        <v>45656.794444444444</v>
      </c>
      <c r="G407" s="113">
        <v>20100000000000</v>
      </c>
      <c r="H407" s="113">
        <v>10035157739563</v>
      </c>
      <c r="I407" s="113">
        <v>8400000000000</v>
      </c>
      <c r="J407" s="147">
        <v>1070333040395</v>
      </c>
      <c r="K407" s="147">
        <v>449309792556</v>
      </c>
      <c r="L407" s="147">
        <v>115514906612</v>
      </c>
      <c r="M407" s="147">
        <v>9862791865296</v>
      </c>
      <c r="N407" s="147">
        <v>9862791865296</v>
      </c>
      <c r="O407" s="147">
        <v>0</v>
      </c>
      <c r="P407" s="147">
        <v>0</v>
      </c>
      <c r="Q407" s="147">
        <v>0</v>
      </c>
      <c r="R407" s="147">
        <v>21414666000</v>
      </c>
      <c r="S407" s="147">
        <v>8120244188296</v>
      </c>
      <c r="T407" s="147">
        <v>1068787337000</v>
      </c>
      <c r="U407" s="147">
        <v>652345674000</v>
      </c>
      <c r="V407" s="147">
        <v>0</v>
      </c>
      <c r="W407" s="147">
        <v>0</v>
      </c>
      <c r="X407" s="147">
        <v>0</v>
      </c>
      <c r="Y407" s="147">
        <v>202050395141</v>
      </c>
      <c r="Z407" s="147">
        <v>13864392517</v>
      </c>
      <c r="AA407" s="147">
        <v>0</v>
      </c>
      <c r="AB407" s="147">
        <v>188186002624</v>
      </c>
      <c r="AC407" s="147">
        <v>20950000000000</v>
      </c>
      <c r="AD407" s="147">
        <v>9390879440369</v>
      </c>
      <c r="AE407" s="2">
        <v>3749475911228</v>
      </c>
      <c r="AF407" s="147">
        <v>4916292223573</v>
      </c>
      <c r="AG407" s="147">
        <v>0</v>
      </c>
      <c r="AH407" s="147">
        <v>1759399648</v>
      </c>
      <c r="AI407" s="147">
        <v>695691405920</v>
      </c>
      <c r="AJ407" s="147">
        <v>27660500000</v>
      </c>
      <c r="AK407" s="147">
        <v>4667457468440</v>
      </c>
      <c r="AL407" s="147">
        <v>143923647282</v>
      </c>
      <c r="AM407" s="147">
        <v>732086800521</v>
      </c>
      <c r="AN407" s="147">
        <v>1491369694343</v>
      </c>
      <c r="AO407" s="147">
        <v>2254885125850</v>
      </c>
      <c r="AP407" s="147">
        <v>24497486268</v>
      </c>
      <c r="AQ407" s="147">
        <v>20694714176</v>
      </c>
      <c r="AR407" s="147">
        <v>174965591911</v>
      </c>
      <c r="AS407" s="147">
        <v>174965591911</v>
      </c>
      <c r="AT407" s="147">
        <v>6716697499280</v>
      </c>
      <c r="AU407" s="147">
        <v>4663446349280</v>
      </c>
      <c r="AV407" s="147">
        <v>2053251150000</v>
      </c>
      <c r="AW407" s="148">
        <v>900000000000</v>
      </c>
      <c r="AX407" s="148">
        <v>900000000000</v>
      </c>
      <c r="AY407" s="148">
        <v>0</v>
      </c>
      <c r="AZ407" s="148">
        <v>0</v>
      </c>
      <c r="BA407" s="148">
        <v>0</v>
      </c>
      <c r="BB407" s="148">
        <v>0</v>
      </c>
      <c r="BC407" s="148">
        <v>0</v>
      </c>
      <c r="BD407" s="148">
        <v>50000000000</v>
      </c>
      <c r="BE407" s="148">
        <v>0</v>
      </c>
      <c r="BF407" s="148">
        <v>50000000000</v>
      </c>
      <c r="BG407" s="148">
        <v>0</v>
      </c>
      <c r="BH407" s="148">
        <v>0</v>
      </c>
      <c r="BI407" s="148">
        <v>0</v>
      </c>
      <c r="BJ407" s="98">
        <v>-850000000000</v>
      </c>
      <c r="BK407" s="98">
        <v>850000000000</v>
      </c>
      <c r="BL407" s="85">
        <v>0</v>
      </c>
      <c r="BM407" s="143">
        <v>1</v>
      </c>
      <c r="BN407" s="144">
        <v>0</v>
      </c>
      <c r="BO407" s="145"/>
      <c r="BP407" s="146">
        <v>1</v>
      </c>
    </row>
    <row r="408" spans="1:68" ht="15" customHeight="1" x14ac:dyDescent="0.25">
      <c r="A408" s="59" t="s">
        <v>324</v>
      </c>
      <c r="B408" s="3">
        <v>309</v>
      </c>
      <c r="C408" s="4">
        <v>1</v>
      </c>
      <c r="D408" s="8" t="s">
        <v>324</v>
      </c>
      <c r="E408" s="12" t="s">
        <v>892</v>
      </c>
      <c r="F408" s="92">
        <v>45646</v>
      </c>
      <c r="G408" s="6">
        <v>2189861447396</v>
      </c>
      <c r="H408" s="6">
        <v>400000000000</v>
      </c>
      <c r="I408" s="114">
        <v>154950000000</v>
      </c>
      <c r="J408" s="6">
        <v>119182903206</v>
      </c>
      <c r="K408" s="6">
        <v>15500000000</v>
      </c>
      <c r="L408" s="6">
        <v>110367096794</v>
      </c>
      <c r="M408" s="6">
        <v>1778502387796</v>
      </c>
      <c r="N408" s="6">
        <v>911755518000</v>
      </c>
      <c r="O408" s="6">
        <v>0</v>
      </c>
      <c r="P408" s="6">
        <v>0</v>
      </c>
      <c r="Q408" s="6">
        <v>101530656000</v>
      </c>
      <c r="R408" s="6">
        <v>6999290000</v>
      </c>
      <c r="S408" s="6">
        <v>7870331000</v>
      </c>
      <c r="T408" s="6">
        <v>603905158000</v>
      </c>
      <c r="U408" s="6">
        <v>191450083000</v>
      </c>
      <c r="V408" s="6">
        <v>866746869796</v>
      </c>
      <c r="W408" s="6">
        <v>529146869796</v>
      </c>
      <c r="X408" s="6">
        <v>337600000000</v>
      </c>
      <c r="Y408" s="6">
        <v>11359059600</v>
      </c>
      <c r="Z408" s="6">
        <v>0</v>
      </c>
      <c r="AA408" s="6">
        <v>0</v>
      </c>
      <c r="AB408" s="6">
        <v>11359059600</v>
      </c>
      <c r="AC408" s="6">
        <v>5252593000000</v>
      </c>
      <c r="AD408" s="6">
        <v>2111579217366.7798</v>
      </c>
      <c r="AE408" s="5">
        <v>1012406992519.1</v>
      </c>
      <c r="AF408" s="6">
        <v>973335418825.67993</v>
      </c>
      <c r="AG408" s="6">
        <v>0</v>
      </c>
      <c r="AH408" s="6">
        <v>0</v>
      </c>
      <c r="AI408" s="6">
        <v>120221306022</v>
      </c>
      <c r="AJ408" s="6">
        <v>5615500000</v>
      </c>
      <c r="AK408" s="6">
        <v>2647328126633.2197</v>
      </c>
      <c r="AL408" s="6">
        <v>5386704763</v>
      </c>
      <c r="AM408" s="6">
        <v>191034321584.22</v>
      </c>
      <c r="AN408" s="6">
        <v>266415526131</v>
      </c>
      <c r="AO408" s="6">
        <v>2172854040839</v>
      </c>
      <c r="AP408" s="6">
        <v>9984341816</v>
      </c>
      <c r="AQ408" s="6">
        <v>1653191500</v>
      </c>
      <c r="AR408" s="6">
        <v>30000000000</v>
      </c>
      <c r="AS408" s="6">
        <v>30000000000</v>
      </c>
      <c r="AT408" s="6">
        <v>463685656000</v>
      </c>
      <c r="AU408" s="6">
        <v>11105000000</v>
      </c>
      <c r="AV408" s="6">
        <v>452580656000</v>
      </c>
      <c r="AW408" s="127">
        <v>488004336000</v>
      </c>
      <c r="AX408" s="127">
        <v>488004336000</v>
      </c>
      <c r="AY408" s="127">
        <v>0</v>
      </c>
      <c r="AZ408" s="127">
        <v>0</v>
      </c>
      <c r="BA408" s="127">
        <v>0</v>
      </c>
      <c r="BB408" s="127">
        <v>0</v>
      </c>
      <c r="BC408" s="127">
        <v>0</v>
      </c>
      <c r="BD408" s="127">
        <v>0</v>
      </c>
      <c r="BE408" s="127">
        <v>0</v>
      </c>
      <c r="BF408" s="127">
        <v>0</v>
      </c>
      <c r="BG408" s="127">
        <v>0</v>
      </c>
      <c r="BH408" s="127">
        <v>0</v>
      </c>
      <c r="BI408" s="127">
        <v>0</v>
      </c>
      <c r="BJ408" s="128">
        <v>-3062731552604</v>
      </c>
      <c r="BK408" s="128">
        <v>488004336000</v>
      </c>
      <c r="BL408" s="87">
        <v>-2574727216604</v>
      </c>
      <c r="BM408" s="47">
        <v>1</v>
      </c>
      <c r="BN408" s="48">
        <v>0</v>
      </c>
      <c r="BO408" s="49"/>
      <c r="BP408" s="39">
        <v>1</v>
      </c>
    </row>
    <row r="409" spans="1:68" ht="15" customHeight="1" x14ac:dyDescent="0.25">
      <c r="A409" s="59" t="s">
        <v>325</v>
      </c>
      <c r="B409" s="3">
        <v>310</v>
      </c>
      <c r="C409" s="4">
        <v>2</v>
      </c>
      <c r="D409" s="8" t="s">
        <v>325</v>
      </c>
      <c r="E409" s="12" t="s">
        <v>898</v>
      </c>
      <c r="F409" s="92">
        <v>45657.71597222222</v>
      </c>
      <c r="G409" s="6">
        <v>3709892000000</v>
      </c>
      <c r="H409" s="6">
        <v>260397109813</v>
      </c>
      <c r="I409" s="114">
        <v>98345208413</v>
      </c>
      <c r="J409" s="6">
        <v>95983679076</v>
      </c>
      <c r="K409" s="6">
        <v>5000000000</v>
      </c>
      <c r="L409" s="6">
        <v>61068222324</v>
      </c>
      <c r="M409" s="6">
        <v>3386917243133</v>
      </c>
      <c r="N409" s="6">
        <v>2952883134000</v>
      </c>
      <c r="O409" s="6">
        <v>0</v>
      </c>
      <c r="P409" s="6">
        <v>0</v>
      </c>
      <c r="Q409" s="6">
        <v>151376913000</v>
      </c>
      <c r="R409" s="6">
        <v>0</v>
      </c>
      <c r="S409" s="6">
        <v>2064971952000</v>
      </c>
      <c r="T409" s="6">
        <v>602694694000</v>
      </c>
      <c r="U409" s="6">
        <v>133839575000</v>
      </c>
      <c r="V409" s="6">
        <v>434034109133</v>
      </c>
      <c r="W409" s="6">
        <v>373684109133</v>
      </c>
      <c r="X409" s="6">
        <v>60350000000</v>
      </c>
      <c r="Y409" s="6">
        <v>62577647054</v>
      </c>
      <c r="Z409" s="6">
        <v>0</v>
      </c>
      <c r="AA409" s="6">
        <v>0</v>
      </c>
      <c r="AB409" s="6">
        <v>62577647054</v>
      </c>
      <c r="AC409" s="6">
        <v>3799891999999.999</v>
      </c>
      <c r="AD409" s="6">
        <v>2491315797946.73</v>
      </c>
      <c r="AE409" s="5">
        <v>1369664000598.9102</v>
      </c>
      <c r="AF409" s="6">
        <v>1085666895829.8197</v>
      </c>
      <c r="AG409" s="6">
        <v>0</v>
      </c>
      <c r="AH409" s="6">
        <v>420000000</v>
      </c>
      <c r="AI409" s="6">
        <v>31327962817</v>
      </c>
      <c r="AJ409" s="6">
        <v>4236938701</v>
      </c>
      <c r="AK409" s="6">
        <v>797064754153.26904</v>
      </c>
      <c r="AL409" s="6">
        <v>30271880.399999999</v>
      </c>
      <c r="AM409" s="6">
        <v>66545686641.929993</v>
      </c>
      <c r="AN409" s="6">
        <v>211584357407.11902</v>
      </c>
      <c r="AO409" s="6">
        <v>514518879027.82001</v>
      </c>
      <c r="AP409" s="6">
        <v>348650568</v>
      </c>
      <c r="AQ409" s="6">
        <v>4036908628</v>
      </c>
      <c r="AR409" s="6">
        <v>59683868900</v>
      </c>
      <c r="AS409" s="6">
        <v>59683868900</v>
      </c>
      <c r="AT409" s="6">
        <v>451827579000</v>
      </c>
      <c r="AU409" s="6">
        <v>19434000000</v>
      </c>
      <c r="AV409" s="6">
        <v>432393579000</v>
      </c>
      <c r="AW409" s="127">
        <v>95000000000</v>
      </c>
      <c r="AX409" s="127">
        <v>93000000000</v>
      </c>
      <c r="AY409" s="127">
        <v>0</v>
      </c>
      <c r="AZ409" s="127">
        <v>0</v>
      </c>
      <c r="BA409" s="127">
        <v>0</v>
      </c>
      <c r="BB409" s="127">
        <v>2000000000</v>
      </c>
      <c r="BC409" s="127">
        <v>0</v>
      </c>
      <c r="BD409" s="127">
        <v>5000000000</v>
      </c>
      <c r="BE409" s="127">
        <v>0</v>
      </c>
      <c r="BF409" s="127">
        <v>5000000000</v>
      </c>
      <c r="BG409" s="127">
        <v>0</v>
      </c>
      <c r="BH409" s="127">
        <v>0</v>
      </c>
      <c r="BI409" s="127">
        <v>0</v>
      </c>
      <c r="BJ409" s="128">
        <v>-89999999999.999023</v>
      </c>
      <c r="BK409" s="128">
        <v>90000000000</v>
      </c>
      <c r="BL409" s="87">
        <v>9.765625E-4</v>
      </c>
      <c r="BM409" s="47">
        <v>1</v>
      </c>
      <c r="BN409" s="48">
        <v>0</v>
      </c>
      <c r="BO409" s="49"/>
      <c r="BP409" s="39">
        <v>1</v>
      </c>
    </row>
    <row r="410" spans="1:68" ht="15" customHeight="1" x14ac:dyDescent="0.25">
      <c r="A410" s="59" t="s">
        <v>694</v>
      </c>
      <c r="B410" s="3">
        <v>311</v>
      </c>
      <c r="C410" s="4">
        <v>3</v>
      </c>
      <c r="D410" s="8" t="s">
        <v>326</v>
      </c>
      <c r="E410" s="12" t="s">
        <v>931</v>
      </c>
      <c r="F410" s="92">
        <v>45656.6875</v>
      </c>
      <c r="G410" s="6">
        <v>11500000000000</v>
      </c>
      <c r="H410" s="6">
        <v>953088447204</v>
      </c>
      <c r="I410" s="114">
        <v>364451980000</v>
      </c>
      <c r="J410" s="6">
        <v>487820481700</v>
      </c>
      <c r="K410" s="6">
        <v>44145888234</v>
      </c>
      <c r="L410" s="6">
        <v>56670097270</v>
      </c>
      <c r="M410" s="6">
        <v>10296911552796</v>
      </c>
      <c r="N410" s="6">
        <v>9597752673327</v>
      </c>
      <c r="O410" s="6">
        <v>0</v>
      </c>
      <c r="P410" s="6">
        <v>0</v>
      </c>
      <c r="Q410" s="6">
        <v>200570888000</v>
      </c>
      <c r="R410" s="6">
        <v>15680125000</v>
      </c>
      <c r="S410" s="6">
        <v>8272617672327</v>
      </c>
      <c r="T410" s="6">
        <v>633026833000</v>
      </c>
      <c r="U410" s="6">
        <v>475857155000</v>
      </c>
      <c r="V410" s="6">
        <v>699158879469</v>
      </c>
      <c r="W410" s="6">
        <v>631823379469</v>
      </c>
      <c r="X410" s="6">
        <v>67335500000</v>
      </c>
      <c r="Y410" s="6">
        <v>250000000000</v>
      </c>
      <c r="Z410" s="6">
        <v>0</v>
      </c>
      <c r="AA410" s="6">
        <v>0</v>
      </c>
      <c r="AB410" s="6">
        <v>250000000000</v>
      </c>
      <c r="AC410" s="6">
        <v>12000000000000</v>
      </c>
      <c r="AD410" s="6">
        <v>7011186845486.3799</v>
      </c>
      <c r="AE410" s="5">
        <v>2470351101822</v>
      </c>
      <c r="AF410" s="6">
        <v>4431801620084.3799</v>
      </c>
      <c r="AG410" s="6">
        <v>0</v>
      </c>
      <c r="AH410" s="6">
        <v>140704000</v>
      </c>
      <c r="AI410" s="6">
        <v>105602869580</v>
      </c>
      <c r="AJ410" s="6">
        <v>3290550000</v>
      </c>
      <c r="AK410" s="6">
        <v>3749518315710.6201</v>
      </c>
      <c r="AL410" s="6">
        <v>80059485318.540009</v>
      </c>
      <c r="AM410" s="6">
        <v>665128413534.14014</v>
      </c>
      <c r="AN410" s="6">
        <v>1155012549944.72</v>
      </c>
      <c r="AO410" s="6">
        <v>1736639784173.2197</v>
      </c>
      <c r="AP410" s="6">
        <v>23320170250</v>
      </c>
      <c r="AQ410" s="6">
        <v>89357912490</v>
      </c>
      <c r="AR410" s="6">
        <v>50000000000</v>
      </c>
      <c r="AS410" s="6">
        <v>50000000000</v>
      </c>
      <c r="AT410" s="6">
        <v>1189294838803</v>
      </c>
      <c r="AU410" s="6">
        <v>36928963600</v>
      </c>
      <c r="AV410" s="6">
        <v>1152365875203</v>
      </c>
      <c r="AW410" s="127">
        <v>500000000000</v>
      </c>
      <c r="AX410" s="127">
        <v>500000000000</v>
      </c>
      <c r="AY410" s="127">
        <v>0</v>
      </c>
      <c r="AZ410" s="127">
        <v>0</v>
      </c>
      <c r="BA410" s="127">
        <v>0</v>
      </c>
      <c r="BB410" s="127">
        <v>0</v>
      </c>
      <c r="BC410" s="127">
        <v>0</v>
      </c>
      <c r="BD410" s="127">
        <v>0</v>
      </c>
      <c r="BE410" s="127">
        <v>0</v>
      </c>
      <c r="BF410" s="127">
        <v>0</v>
      </c>
      <c r="BG410" s="127">
        <v>0</v>
      </c>
      <c r="BH410" s="127">
        <v>0</v>
      </c>
      <c r="BI410" s="127">
        <v>0</v>
      </c>
      <c r="BJ410" s="128">
        <v>-500000000000</v>
      </c>
      <c r="BK410" s="128">
        <v>500000000000</v>
      </c>
      <c r="BL410" s="87">
        <v>0</v>
      </c>
      <c r="BM410" s="47">
        <v>1</v>
      </c>
      <c r="BN410" s="48">
        <v>0</v>
      </c>
      <c r="BO410" s="49"/>
      <c r="BP410" s="39">
        <v>1</v>
      </c>
    </row>
    <row r="411" spans="1:68" x14ac:dyDescent="0.25">
      <c r="A411" s="59" t="s">
        <v>327</v>
      </c>
      <c r="B411" s="3">
        <v>312</v>
      </c>
      <c r="C411" s="4">
        <v>4</v>
      </c>
      <c r="D411" s="8" t="s">
        <v>327</v>
      </c>
      <c r="E411" s="12" t="s">
        <v>894</v>
      </c>
      <c r="F411" s="92">
        <v>45657.619444444441</v>
      </c>
      <c r="G411" s="6">
        <v>11151470300800</v>
      </c>
      <c r="H411" s="6">
        <v>358388327000</v>
      </c>
      <c r="I411" s="114">
        <v>208019299000</v>
      </c>
      <c r="J411" s="6">
        <v>118447153000</v>
      </c>
      <c r="K411" s="6">
        <v>7441875000</v>
      </c>
      <c r="L411" s="6">
        <v>24480000000</v>
      </c>
      <c r="M411" s="6">
        <v>10245286973800</v>
      </c>
      <c r="N411" s="6">
        <v>9038265041800</v>
      </c>
      <c r="O411" s="6">
        <v>0</v>
      </c>
      <c r="P411" s="6">
        <v>0</v>
      </c>
      <c r="Q411" s="6">
        <v>150314364000</v>
      </c>
      <c r="R411" s="6">
        <v>0</v>
      </c>
      <c r="S411" s="6">
        <v>7960730976800</v>
      </c>
      <c r="T411" s="6">
        <v>655004197000</v>
      </c>
      <c r="U411" s="6">
        <v>272215504000</v>
      </c>
      <c r="V411" s="6">
        <v>1207021932000</v>
      </c>
      <c r="W411" s="6">
        <v>1146146932000</v>
      </c>
      <c r="X411" s="6">
        <v>60875000000</v>
      </c>
      <c r="Y411" s="6">
        <v>547795000000</v>
      </c>
      <c r="Z411" s="6">
        <v>0</v>
      </c>
      <c r="AA411" s="6">
        <v>0</v>
      </c>
      <c r="AB411" s="6">
        <v>547795000000</v>
      </c>
      <c r="AC411" s="6">
        <v>11136470300800</v>
      </c>
      <c r="AD411" s="6">
        <v>5703656028826.7803</v>
      </c>
      <c r="AE411" s="5">
        <v>2304393817750</v>
      </c>
      <c r="AF411" s="6">
        <v>3246697599076.7803</v>
      </c>
      <c r="AG411" s="6">
        <v>0</v>
      </c>
      <c r="AH411" s="6">
        <v>0</v>
      </c>
      <c r="AI411" s="6">
        <v>152554612000</v>
      </c>
      <c r="AJ411" s="6">
        <v>10000000</v>
      </c>
      <c r="AK411" s="6">
        <v>4220996405473.2197</v>
      </c>
      <c r="AL411" s="6">
        <v>12797046000</v>
      </c>
      <c r="AM411" s="6">
        <v>469131513528.82996</v>
      </c>
      <c r="AN411" s="6">
        <v>1327503375844.3899</v>
      </c>
      <c r="AO411" s="6">
        <v>2328614287887</v>
      </c>
      <c r="AP411" s="6">
        <v>41049742275</v>
      </c>
      <c r="AQ411" s="6">
        <v>41900439938</v>
      </c>
      <c r="AR411" s="6">
        <v>20000000000</v>
      </c>
      <c r="AS411" s="6">
        <v>20000000000</v>
      </c>
      <c r="AT411" s="6">
        <v>1191817866500</v>
      </c>
      <c r="AU411" s="6">
        <v>0</v>
      </c>
      <c r="AV411" s="6">
        <v>1191817866500</v>
      </c>
      <c r="AW411" s="127">
        <v>0</v>
      </c>
      <c r="AX411" s="127">
        <v>0</v>
      </c>
      <c r="AY411" s="127">
        <v>0</v>
      </c>
      <c r="AZ411" s="127">
        <v>0</v>
      </c>
      <c r="BA411" s="127">
        <v>0</v>
      </c>
      <c r="BB411" s="127">
        <v>0</v>
      </c>
      <c r="BC411" s="127">
        <v>0</v>
      </c>
      <c r="BD411" s="127">
        <v>15000000000</v>
      </c>
      <c r="BE411" s="127">
        <v>0</v>
      </c>
      <c r="BF411" s="127">
        <v>15000000000</v>
      </c>
      <c r="BG411" s="127">
        <v>0</v>
      </c>
      <c r="BH411" s="127">
        <v>0</v>
      </c>
      <c r="BI411" s="127">
        <v>0</v>
      </c>
      <c r="BJ411" s="128">
        <v>15000000000</v>
      </c>
      <c r="BK411" s="128">
        <v>-15000000000</v>
      </c>
      <c r="BL411" s="87">
        <v>0</v>
      </c>
      <c r="BM411" s="47">
        <v>1</v>
      </c>
      <c r="BN411" s="48">
        <v>0</v>
      </c>
      <c r="BO411" s="49"/>
      <c r="BP411" s="39">
        <v>1</v>
      </c>
    </row>
    <row r="412" spans="1:68" ht="15" customHeight="1" x14ac:dyDescent="0.25">
      <c r="A412" s="59" t="s">
        <v>328</v>
      </c>
      <c r="B412" s="3">
        <v>313</v>
      </c>
      <c r="C412" s="4">
        <v>5</v>
      </c>
      <c r="D412" s="8" t="s">
        <v>328</v>
      </c>
      <c r="E412" s="12" t="s">
        <v>892</v>
      </c>
      <c r="F412" s="92">
        <v>45653.958333333336</v>
      </c>
      <c r="G412" s="6">
        <v>2310000000000</v>
      </c>
      <c r="H412" s="6">
        <v>16474125836.959999</v>
      </c>
      <c r="I412" s="114">
        <v>4335961548.96</v>
      </c>
      <c r="J412" s="6">
        <v>808000000</v>
      </c>
      <c r="K412" s="6">
        <v>278732980</v>
      </c>
      <c r="L412" s="6">
        <v>11051431308</v>
      </c>
      <c r="M412" s="6">
        <v>2290269131726.04</v>
      </c>
      <c r="N412" s="6">
        <v>2096686496058.04</v>
      </c>
      <c r="O412" s="6">
        <v>0</v>
      </c>
      <c r="P412" s="6">
        <v>0</v>
      </c>
      <c r="Q412" s="6">
        <v>52246187000</v>
      </c>
      <c r="R412" s="6">
        <v>0</v>
      </c>
      <c r="S412" s="6">
        <v>1490104777058.04</v>
      </c>
      <c r="T412" s="6">
        <v>488235676000</v>
      </c>
      <c r="U412" s="6">
        <v>66099856000</v>
      </c>
      <c r="V412" s="6">
        <v>193582635668</v>
      </c>
      <c r="W412" s="6">
        <v>142782635668</v>
      </c>
      <c r="X412" s="6">
        <v>50800000000</v>
      </c>
      <c r="Y412" s="6">
        <v>3256742437</v>
      </c>
      <c r="Z412" s="6">
        <v>0</v>
      </c>
      <c r="AA412" s="6">
        <v>0</v>
      </c>
      <c r="AB412" s="6">
        <v>3256742437</v>
      </c>
      <c r="AC412" s="6">
        <v>2960000000000</v>
      </c>
      <c r="AD412" s="6">
        <v>1385335735963</v>
      </c>
      <c r="AE412" s="5">
        <v>356522440004</v>
      </c>
      <c r="AF412" s="6">
        <v>977468243795</v>
      </c>
      <c r="AG412" s="6">
        <v>0</v>
      </c>
      <c r="AH412" s="6">
        <v>0</v>
      </c>
      <c r="AI412" s="6">
        <v>48089052164</v>
      </c>
      <c r="AJ412" s="6">
        <v>3256000000</v>
      </c>
      <c r="AK412" s="6">
        <v>1266897435327</v>
      </c>
      <c r="AL412" s="6">
        <v>25960000</v>
      </c>
      <c r="AM412" s="6">
        <v>77882447586</v>
      </c>
      <c r="AN412" s="6">
        <v>381276199309</v>
      </c>
      <c r="AO412" s="6">
        <v>752966802117</v>
      </c>
      <c r="AP412" s="6">
        <v>25887000</v>
      </c>
      <c r="AQ412" s="6">
        <v>54720139315</v>
      </c>
      <c r="AR412" s="6">
        <v>122974461818</v>
      </c>
      <c r="AS412" s="6">
        <v>122974461818</v>
      </c>
      <c r="AT412" s="6">
        <v>184792366892</v>
      </c>
      <c r="AU412" s="6">
        <v>0</v>
      </c>
      <c r="AV412" s="6">
        <v>184792366892</v>
      </c>
      <c r="AW412" s="127">
        <v>650000000000</v>
      </c>
      <c r="AX412" s="127">
        <v>650000000000</v>
      </c>
      <c r="AY412" s="127">
        <v>0</v>
      </c>
      <c r="AZ412" s="127">
        <v>0</v>
      </c>
      <c r="BA412" s="127">
        <v>0</v>
      </c>
      <c r="BB412" s="127">
        <v>0</v>
      </c>
      <c r="BC412" s="127">
        <v>0</v>
      </c>
      <c r="BD412" s="127">
        <v>0</v>
      </c>
      <c r="BE412" s="127">
        <v>0</v>
      </c>
      <c r="BF412" s="127">
        <v>0</v>
      </c>
      <c r="BG412" s="127">
        <v>0</v>
      </c>
      <c r="BH412" s="127">
        <v>0</v>
      </c>
      <c r="BI412" s="127">
        <v>0</v>
      </c>
      <c r="BJ412" s="128">
        <v>-650000000000</v>
      </c>
      <c r="BK412" s="128">
        <v>650000000000</v>
      </c>
      <c r="BL412" s="87">
        <v>0</v>
      </c>
      <c r="BM412" s="47">
        <v>1</v>
      </c>
      <c r="BN412" s="48">
        <v>0</v>
      </c>
      <c r="BO412" s="49"/>
      <c r="BP412" s="39">
        <v>1</v>
      </c>
    </row>
    <row r="413" spans="1:68" ht="15" customHeight="1" x14ac:dyDescent="0.25">
      <c r="A413" s="59" t="s">
        <v>329</v>
      </c>
      <c r="B413" s="3">
        <v>314</v>
      </c>
      <c r="C413" s="4">
        <v>6</v>
      </c>
      <c r="D413" s="8" t="s">
        <v>329</v>
      </c>
      <c r="E413" s="12" t="s">
        <v>917</v>
      </c>
      <c r="F413" s="92">
        <v>45656</v>
      </c>
      <c r="G413" s="6">
        <v>4251653974385</v>
      </c>
      <c r="H413" s="6">
        <v>308179019000</v>
      </c>
      <c r="I413" s="114">
        <v>109088865000</v>
      </c>
      <c r="J413" s="6">
        <v>175679229193</v>
      </c>
      <c r="K413" s="6">
        <v>6241372542</v>
      </c>
      <c r="L413" s="6">
        <v>17169552265</v>
      </c>
      <c r="M413" s="6">
        <v>3943474955385</v>
      </c>
      <c r="N413" s="6">
        <v>3323280479000</v>
      </c>
      <c r="O413" s="6">
        <v>0</v>
      </c>
      <c r="P413" s="6">
        <v>0</v>
      </c>
      <c r="Q413" s="6">
        <v>124533420000</v>
      </c>
      <c r="R413" s="6">
        <v>0</v>
      </c>
      <c r="S413" s="6">
        <v>2547000000000</v>
      </c>
      <c r="T413" s="6">
        <v>443152265000</v>
      </c>
      <c r="U413" s="6">
        <v>208594794000</v>
      </c>
      <c r="V413" s="6">
        <v>620194476385</v>
      </c>
      <c r="W413" s="6">
        <v>344383476385</v>
      </c>
      <c r="X413" s="6">
        <v>275811000000</v>
      </c>
      <c r="Y413" s="6">
        <v>0</v>
      </c>
      <c r="Z413" s="6">
        <v>0</v>
      </c>
      <c r="AA413" s="6">
        <v>0</v>
      </c>
      <c r="AB413" s="6">
        <v>0</v>
      </c>
      <c r="AC413" s="6">
        <v>4636653974385</v>
      </c>
      <c r="AD413" s="6">
        <v>2940031589269.0596</v>
      </c>
      <c r="AE413" s="5">
        <v>1312135186904</v>
      </c>
      <c r="AF413" s="6">
        <v>1568496751767.0596</v>
      </c>
      <c r="AG413" s="6">
        <v>0</v>
      </c>
      <c r="AH413" s="6">
        <v>0</v>
      </c>
      <c r="AI413" s="6">
        <v>59399650598</v>
      </c>
      <c r="AJ413" s="6">
        <v>0</v>
      </c>
      <c r="AK413" s="6">
        <v>1237692982415.9399</v>
      </c>
      <c r="AL413" s="6">
        <v>46387838370</v>
      </c>
      <c r="AM413" s="6">
        <v>99114264614.779984</v>
      </c>
      <c r="AN413" s="6">
        <v>382507672587.16003</v>
      </c>
      <c r="AO413" s="6">
        <v>706574414400</v>
      </c>
      <c r="AP413" s="6">
        <v>1704461122</v>
      </c>
      <c r="AQ413" s="6">
        <v>1404331322</v>
      </c>
      <c r="AR413" s="6">
        <v>10000000000</v>
      </c>
      <c r="AS413" s="6">
        <v>10000000000</v>
      </c>
      <c r="AT413" s="6">
        <v>448929402700</v>
      </c>
      <c r="AU413" s="6">
        <v>4910467200</v>
      </c>
      <c r="AV413" s="6">
        <v>444018935500</v>
      </c>
      <c r="AW413" s="127">
        <v>400000000000</v>
      </c>
      <c r="AX413" s="127">
        <v>400000000000</v>
      </c>
      <c r="AY413" s="127">
        <v>0</v>
      </c>
      <c r="AZ413" s="127">
        <v>0</v>
      </c>
      <c r="BA413" s="127">
        <v>0</v>
      </c>
      <c r="BB413" s="127">
        <v>0</v>
      </c>
      <c r="BC413" s="127">
        <v>0</v>
      </c>
      <c r="BD413" s="127">
        <v>15000000000</v>
      </c>
      <c r="BE413" s="127">
        <v>0</v>
      </c>
      <c r="BF413" s="127">
        <v>15000000000</v>
      </c>
      <c r="BG413" s="127">
        <v>0</v>
      </c>
      <c r="BH413" s="127">
        <v>0</v>
      </c>
      <c r="BI413" s="127">
        <v>0</v>
      </c>
      <c r="BJ413" s="128">
        <v>-385000000000</v>
      </c>
      <c r="BK413" s="128">
        <v>385000000000</v>
      </c>
      <c r="BL413" s="87">
        <v>0</v>
      </c>
      <c r="BM413" s="47">
        <v>1</v>
      </c>
      <c r="BN413" s="48">
        <v>0</v>
      </c>
      <c r="BO413" s="49"/>
      <c r="BP413" s="39">
        <v>1</v>
      </c>
    </row>
    <row r="414" spans="1:68" ht="15" customHeight="1" x14ac:dyDescent="0.25">
      <c r="A414" s="59" t="s">
        <v>647</v>
      </c>
      <c r="B414" s="3">
        <v>315</v>
      </c>
      <c r="C414" s="4">
        <v>7</v>
      </c>
      <c r="D414" s="8" t="s">
        <v>647</v>
      </c>
      <c r="E414" s="12" t="s">
        <v>892</v>
      </c>
      <c r="F414" s="92">
        <v>45656.396527777775</v>
      </c>
      <c r="G414" s="6">
        <v>2555971045586</v>
      </c>
      <c r="H414" s="6">
        <v>211038967077</v>
      </c>
      <c r="I414" s="114">
        <v>92078050000</v>
      </c>
      <c r="J414" s="6">
        <v>15914615200</v>
      </c>
      <c r="K414" s="6">
        <v>2671835000</v>
      </c>
      <c r="L414" s="6">
        <v>100374466877</v>
      </c>
      <c r="M414" s="6">
        <v>2280088577527</v>
      </c>
      <c r="N414" s="6">
        <v>2036864887667</v>
      </c>
      <c r="O414" s="6">
        <v>0</v>
      </c>
      <c r="P414" s="6">
        <v>0</v>
      </c>
      <c r="Q414" s="6">
        <v>29478238000</v>
      </c>
      <c r="R414" s="6">
        <v>0</v>
      </c>
      <c r="S414" s="6">
        <v>1491537181667</v>
      </c>
      <c r="T414" s="6">
        <v>330569208000</v>
      </c>
      <c r="U414" s="6">
        <v>185280260000</v>
      </c>
      <c r="V414" s="6">
        <v>243223689860</v>
      </c>
      <c r="W414" s="6">
        <v>182573689860</v>
      </c>
      <c r="X414" s="6">
        <v>60650000000</v>
      </c>
      <c r="Y414" s="6">
        <v>64843500982</v>
      </c>
      <c r="Z414" s="6">
        <v>0</v>
      </c>
      <c r="AA414" s="6">
        <v>0</v>
      </c>
      <c r="AB414" s="6">
        <v>64843500982</v>
      </c>
      <c r="AC414" s="6">
        <v>2610340369946</v>
      </c>
      <c r="AD414" s="6">
        <v>1659077535312.1199</v>
      </c>
      <c r="AE414" s="5">
        <v>781646473885.14001</v>
      </c>
      <c r="AF414" s="6">
        <v>828428399164.75989</v>
      </c>
      <c r="AG414" s="6">
        <v>11149347450</v>
      </c>
      <c r="AH414" s="6">
        <v>0</v>
      </c>
      <c r="AI414" s="6">
        <v>35102914812.220001</v>
      </c>
      <c r="AJ414" s="6">
        <v>2750400000</v>
      </c>
      <c r="AK414" s="6">
        <v>772169327948.88</v>
      </c>
      <c r="AL414" s="6">
        <v>7850120000</v>
      </c>
      <c r="AM414" s="6">
        <v>96400145541.880005</v>
      </c>
      <c r="AN414" s="6">
        <v>258217568997</v>
      </c>
      <c r="AO414" s="6">
        <v>404326062750</v>
      </c>
      <c r="AP414" s="6">
        <v>4838726660</v>
      </c>
      <c r="AQ414" s="6">
        <v>536704000</v>
      </c>
      <c r="AR414" s="6">
        <v>10000000000</v>
      </c>
      <c r="AS414" s="6">
        <v>10000000000</v>
      </c>
      <c r="AT414" s="6">
        <v>169093506685</v>
      </c>
      <c r="AU414" s="6">
        <v>9698420737</v>
      </c>
      <c r="AV414" s="6">
        <v>159395085948</v>
      </c>
      <c r="AW414" s="127">
        <v>110000000000</v>
      </c>
      <c r="AX414" s="127">
        <v>110000000000</v>
      </c>
      <c r="AY414" s="127">
        <v>0</v>
      </c>
      <c r="AZ414" s="127">
        <v>0</v>
      </c>
      <c r="BA414" s="127">
        <v>0</v>
      </c>
      <c r="BB414" s="127">
        <v>0</v>
      </c>
      <c r="BC414" s="127">
        <v>0</v>
      </c>
      <c r="BD414" s="127">
        <v>55630675640</v>
      </c>
      <c r="BE414" s="127">
        <v>0</v>
      </c>
      <c r="BF414" s="127">
        <v>0</v>
      </c>
      <c r="BG414" s="127">
        <v>55630675640</v>
      </c>
      <c r="BH414" s="127">
        <v>0</v>
      </c>
      <c r="BI414" s="127">
        <v>0</v>
      </c>
      <c r="BJ414" s="128">
        <v>-54369324360</v>
      </c>
      <c r="BK414" s="128">
        <v>54369324360</v>
      </c>
      <c r="BL414" s="87">
        <v>0</v>
      </c>
      <c r="BM414" s="47">
        <v>1</v>
      </c>
      <c r="BN414" s="48">
        <v>0</v>
      </c>
      <c r="BO414" s="49"/>
      <c r="BP414" s="39">
        <v>1</v>
      </c>
    </row>
    <row r="415" spans="1:68" ht="15" customHeight="1" x14ac:dyDescent="0.25">
      <c r="A415" s="59" t="s">
        <v>330</v>
      </c>
      <c r="B415" s="3">
        <v>316</v>
      </c>
      <c r="C415" s="4">
        <v>8</v>
      </c>
      <c r="D415" s="8" t="s">
        <v>330</v>
      </c>
      <c r="E415" s="12" t="s">
        <v>916</v>
      </c>
      <c r="F415" s="92">
        <v>45656</v>
      </c>
      <c r="G415" s="6">
        <v>4219075923513</v>
      </c>
      <c r="H415" s="6">
        <v>1301282969500</v>
      </c>
      <c r="I415" s="114">
        <v>1053276645000</v>
      </c>
      <c r="J415" s="6">
        <v>171835366500</v>
      </c>
      <c r="K415" s="6">
        <v>24011240000</v>
      </c>
      <c r="L415" s="6">
        <v>52159718000</v>
      </c>
      <c r="M415" s="6">
        <v>2913292954013</v>
      </c>
      <c r="N415" s="6">
        <v>2361537446899</v>
      </c>
      <c r="O415" s="6">
        <v>0</v>
      </c>
      <c r="P415" s="6">
        <v>0</v>
      </c>
      <c r="Q415" s="6">
        <v>0</v>
      </c>
      <c r="R415" s="6">
        <v>7962543000</v>
      </c>
      <c r="S415" s="6">
        <v>1437368918899</v>
      </c>
      <c r="T415" s="6">
        <v>651806536000</v>
      </c>
      <c r="U415" s="6">
        <v>264399449000</v>
      </c>
      <c r="V415" s="6">
        <v>551755507114</v>
      </c>
      <c r="W415" s="6">
        <v>363693507114</v>
      </c>
      <c r="X415" s="6">
        <v>188062000000</v>
      </c>
      <c r="Y415" s="6">
        <v>4500000000</v>
      </c>
      <c r="Z415" s="6">
        <v>4500000000</v>
      </c>
      <c r="AA415" s="6">
        <v>0</v>
      </c>
      <c r="AB415" s="6">
        <v>0</v>
      </c>
      <c r="AC415" s="6">
        <v>4598054259629</v>
      </c>
      <c r="AD415" s="6">
        <v>3133659120633.4697</v>
      </c>
      <c r="AE415" s="5">
        <v>1365718784826</v>
      </c>
      <c r="AF415" s="6">
        <v>1618463647495.47</v>
      </c>
      <c r="AG415" s="6">
        <v>0</v>
      </c>
      <c r="AH415" s="6">
        <v>0</v>
      </c>
      <c r="AI415" s="6">
        <v>146306688312</v>
      </c>
      <c r="AJ415" s="6">
        <v>3170000000</v>
      </c>
      <c r="AK415" s="6">
        <v>1451589188671.5298</v>
      </c>
      <c r="AL415" s="6">
        <v>85108867095</v>
      </c>
      <c r="AM415" s="6">
        <v>198367528824.5</v>
      </c>
      <c r="AN415" s="6">
        <v>402587303163.59998</v>
      </c>
      <c r="AO415" s="6">
        <v>744454818732.42993</v>
      </c>
      <c r="AP415" s="6">
        <v>562843700</v>
      </c>
      <c r="AQ415" s="6">
        <v>20507827156</v>
      </c>
      <c r="AR415" s="6">
        <v>12805950324</v>
      </c>
      <c r="AS415" s="6">
        <v>12805950324</v>
      </c>
      <c r="AT415" s="6">
        <v>0</v>
      </c>
      <c r="AU415" s="6">
        <v>0</v>
      </c>
      <c r="AV415" s="6">
        <v>0</v>
      </c>
      <c r="AW415" s="127">
        <v>378978336116</v>
      </c>
      <c r="AX415" s="127">
        <v>378978336116</v>
      </c>
      <c r="AY415" s="127">
        <v>0</v>
      </c>
      <c r="AZ415" s="127">
        <v>0</v>
      </c>
      <c r="BA415" s="127">
        <v>0</v>
      </c>
      <c r="BB415" s="127">
        <v>0</v>
      </c>
      <c r="BC415" s="127">
        <v>0</v>
      </c>
      <c r="BD415" s="127">
        <v>0</v>
      </c>
      <c r="BE415" s="127">
        <v>0</v>
      </c>
      <c r="BF415" s="127">
        <v>0</v>
      </c>
      <c r="BG415" s="127">
        <v>0</v>
      </c>
      <c r="BH415" s="127">
        <v>0</v>
      </c>
      <c r="BI415" s="127">
        <v>0</v>
      </c>
      <c r="BJ415" s="128">
        <v>-378978336116</v>
      </c>
      <c r="BK415" s="128">
        <v>378978336116</v>
      </c>
      <c r="BL415" s="87">
        <v>0</v>
      </c>
      <c r="BM415" s="47">
        <v>1</v>
      </c>
      <c r="BN415" s="48">
        <v>0</v>
      </c>
      <c r="BO415" s="49"/>
      <c r="BP415" s="39">
        <v>1</v>
      </c>
    </row>
    <row r="416" spans="1:68" ht="15" customHeight="1" x14ac:dyDescent="0.25">
      <c r="A416" s="59" t="s">
        <v>331</v>
      </c>
      <c r="B416" s="3">
        <v>317</v>
      </c>
      <c r="C416" s="4">
        <v>9</v>
      </c>
      <c r="D416" s="8" t="s">
        <v>331</v>
      </c>
      <c r="E416" s="12" t="s">
        <v>905</v>
      </c>
      <c r="F416" s="92">
        <v>45656.5</v>
      </c>
      <c r="G416" s="6">
        <v>2756151781025</v>
      </c>
      <c r="H416" s="6">
        <v>382140309374</v>
      </c>
      <c r="I416" s="114">
        <v>220009159000</v>
      </c>
      <c r="J416" s="6">
        <v>139336794194</v>
      </c>
      <c r="K416" s="6">
        <v>5678822425</v>
      </c>
      <c r="L416" s="6">
        <v>17115533755</v>
      </c>
      <c r="M416" s="6">
        <v>2343269994195</v>
      </c>
      <c r="N416" s="6">
        <v>1890559448000</v>
      </c>
      <c r="O416" s="6">
        <v>0</v>
      </c>
      <c r="P416" s="6">
        <v>0</v>
      </c>
      <c r="Q416" s="6">
        <v>0</v>
      </c>
      <c r="R416" s="6">
        <v>0</v>
      </c>
      <c r="S416" s="6">
        <v>1539605664000</v>
      </c>
      <c r="T416" s="6">
        <v>274053449000</v>
      </c>
      <c r="U416" s="6">
        <v>76900335000</v>
      </c>
      <c r="V416" s="6">
        <v>452710546195</v>
      </c>
      <c r="W416" s="6">
        <v>226060546195</v>
      </c>
      <c r="X416" s="6">
        <v>226650000000</v>
      </c>
      <c r="Y416" s="6">
        <v>30741477456</v>
      </c>
      <c r="Z416" s="6">
        <v>0</v>
      </c>
      <c r="AA416" s="6">
        <v>0</v>
      </c>
      <c r="AB416" s="6">
        <v>30741477456</v>
      </c>
      <c r="AC416" s="6">
        <v>3022311609235</v>
      </c>
      <c r="AD416" s="6">
        <v>2037533071234</v>
      </c>
      <c r="AE416" s="5">
        <v>863792737789</v>
      </c>
      <c r="AF416" s="6">
        <v>1087489904710</v>
      </c>
      <c r="AG416" s="6">
        <v>0</v>
      </c>
      <c r="AH416" s="6">
        <v>0</v>
      </c>
      <c r="AI416" s="6">
        <v>81238253469</v>
      </c>
      <c r="AJ416" s="6">
        <v>5012175266</v>
      </c>
      <c r="AK416" s="6">
        <v>978278538001</v>
      </c>
      <c r="AL416" s="6">
        <v>6652000000</v>
      </c>
      <c r="AM416" s="6">
        <v>171728763448</v>
      </c>
      <c r="AN416" s="6">
        <v>132120489298</v>
      </c>
      <c r="AO416" s="6">
        <v>661638342519</v>
      </c>
      <c r="AP416" s="6">
        <v>3734857189</v>
      </c>
      <c r="AQ416" s="6">
        <v>2404085547</v>
      </c>
      <c r="AR416" s="6">
        <v>6500000000</v>
      </c>
      <c r="AS416" s="6">
        <v>6500000000</v>
      </c>
      <c r="AT416" s="6">
        <v>0</v>
      </c>
      <c r="AU416" s="6">
        <v>0</v>
      </c>
      <c r="AV416" s="6">
        <v>0</v>
      </c>
      <c r="AW416" s="127">
        <v>266159828210</v>
      </c>
      <c r="AX416" s="127">
        <v>266159828210</v>
      </c>
      <c r="AY416" s="127">
        <v>0</v>
      </c>
      <c r="AZ416" s="127">
        <v>0</v>
      </c>
      <c r="BA416" s="127">
        <v>0</v>
      </c>
      <c r="BB416" s="127">
        <v>0</v>
      </c>
      <c r="BC416" s="127">
        <v>0</v>
      </c>
      <c r="BD416" s="127">
        <v>0</v>
      </c>
      <c r="BE416" s="127">
        <v>0</v>
      </c>
      <c r="BF416" s="127">
        <v>0</v>
      </c>
      <c r="BG416" s="127">
        <v>0</v>
      </c>
      <c r="BH416" s="127">
        <v>0</v>
      </c>
      <c r="BI416" s="127">
        <v>0</v>
      </c>
      <c r="BJ416" s="128">
        <v>-266159828210</v>
      </c>
      <c r="BK416" s="128">
        <v>266159828210</v>
      </c>
      <c r="BL416" s="87">
        <v>0</v>
      </c>
      <c r="BM416" s="47">
        <v>1</v>
      </c>
      <c r="BN416" s="48">
        <v>0</v>
      </c>
      <c r="BO416" s="49"/>
      <c r="BP416" s="39">
        <v>1</v>
      </c>
    </row>
    <row r="417" spans="1:68" ht="15" customHeight="1" x14ac:dyDescent="0.25">
      <c r="A417" s="59" t="s">
        <v>332</v>
      </c>
      <c r="B417" s="3">
        <v>318</v>
      </c>
      <c r="C417" s="4">
        <v>10</v>
      </c>
      <c r="D417" s="8" t="s">
        <v>332</v>
      </c>
      <c r="E417" s="12" t="s">
        <v>891</v>
      </c>
      <c r="F417" s="92">
        <v>45656</v>
      </c>
      <c r="G417" s="6">
        <v>5350793000000</v>
      </c>
      <c r="H417" s="6">
        <v>1133678481000</v>
      </c>
      <c r="I417" s="114">
        <v>907476760000</v>
      </c>
      <c r="J417" s="6">
        <v>160486606000</v>
      </c>
      <c r="K417" s="6">
        <v>21590115000</v>
      </c>
      <c r="L417" s="6">
        <v>44125000000</v>
      </c>
      <c r="M417" s="6">
        <v>4194114519000</v>
      </c>
      <c r="N417" s="6">
        <v>2888322952900</v>
      </c>
      <c r="O417" s="6">
        <v>0</v>
      </c>
      <c r="P417" s="6">
        <v>0</v>
      </c>
      <c r="Q417" s="6">
        <v>0</v>
      </c>
      <c r="R417" s="6">
        <v>7488933000</v>
      </c>
      <c r="S417" s="6">
        <v>1607010020900</v>
      </c>
      <c r="T417" s="6">
        <v>927366947000</v>
      </c>
      <c r="U417" s="6">
        <v>346457052000</v>
      </c>
      <c r="V417" s="6">
        <v>1305791566100</v>
      </c>
      <c r="W417" s="6">
        <v>580673916100</v>
      </c>
      <c r="X417" s="6">
        <v>725117650000</v>
      </c>
      <c r="Y417" s="6">
        <v>23000000000</v>
      </c>
      <c r="Z417" s="6">
        <v>0</v>
      </c>
      <c r="AA417" s="6">
        <v>0</v>
      </c>
      <c r="AB417" s="6">
        <v>23000000000</v>
      </c>
      <c r="AC417" s="6">
        <v>5850793000000</v>
      </c>
      <c r="AD417" s="6">
        <v>3146104470136</v>
      </c>
      <c r="AE417" s="5">
        <v>1315863040583.2603</v>
      </c>
      <c r="AF417" s="6">
        <v>1656416555422.74</v>
      </c>
      <c r="AG417" s="6">
        <v>0</v>
      </c>
      <c r="AH417" s="6">
        <v>0</v>
      </c>
      <c r="AI417" s="6">
        <v>169650774130</v>
      </c>
      <c r="AJ417" s="6">
        <v>4174100000</v>
      </c>
      <c r="AK417" s="6">
        <v>2664688529864</v>
      </c>
      <c r="AL417" s="6">
        <v>90270875500</v>
      </c>
      <c r="AM417" s="6">
        <v>227529546394</v>
      </c>
      <c r="AN417" s="6">
        <v>864019832427</v>
      </c>
      <c r="AO417" s="6">
        <v>1460575367043</v>
      </c>
      <c r="AP417" s="6">
        <v>20055908500</v>
      </c>
      <c r="AQ417" s="6">
        <v>2237000000</v>
      </c>
      <c r="AR417" s="6">
        <v>40000000000</v>
      </c>
      <c r="AS417" s="6">
        <v>40000000000</v>
      </c>
      <c r="AT417" s="6">
        <v>0</v>
      </c>
      <c r="AU417" s="6">
        <v>0</v>
      </c>
      <c r="AV417" s="6">
        <v>0</v>
      </c>
      <c r="AW417" s="127">
        <v>500000000000</v>
      </c>
      <c r="AX417" s="127">
        <v>500000000000</v>
      </c>
      <c r="AY417" s="127">
        <v>0</v>
      </c>
      <c r="AZ417" s="127">
        <v>0</v>
      </c>
      <c r="BA417" s="127">
        <v>0</v>
      </c>
      <c r="BB417" s="127">
        <v>0</v>
      </c>
      <c r="BC417" s="127">
        <v>0</v>
      </c>
      <c r="BD417" s="127">
        <v>0</v>
      </c>
      <c r="BE417" s="127">
        <v>0</v>
      </c>
      <c r="BF417" s="127">
        <v>0</v>
      </c>
      <c r="BG417" s="127">
        <v>0</v>
      </c>
      <c r="BH417" s="127">
        <v>0</v>
      </c>
      <c r="BI417" s="127">
        <v>0</v>
      </c>
      <c r="BJ417" s="128">
        <v>-500000000000</v>
      </c>
      <c r="BK417" s="128">
        <v>500000000000</v>
      </c>
      <c r="BL417" s="87">
        <v>0</v>
      </c>
      <c r="BM417" s="47">
        <v>1</v>
      </c>
      <c r="BN417" s="48">
        <v>0</v>
      </c>
      <c r="BO417" s="49"/>
      <c r="BP417" s="39">
        <v>1</v>
      </c>
    </row>
    <row r="418" spans="1:68" ht="15" customHeight="1" x14ac:dyDescent="0.25">
      <c r="B418" s="13" t="s">
        <v>560</v>
      </c>
      <c r="C418" s="14" t="s">
        <v>560</v>
      </c>
      <c r="D418" s="15" t="s">
        <v>561</v>
      </c>
      <c r="E418" s="16"/>
      <c r="F418" s="93"/>
      <c r="G418" s="115">
        <v>37668848768167</v>
      </c>
      <c r="H418" s="115">
        <v>2507565995930.96</v>
      </c>
      <c r="I418" s="115">
        <v>1031269363961.96</v>
      </c>
      <c r="J418" s="115">
        <v>1013836061375</v>
      </c>
      <c r="K418" s="115">
        <v>81279703756</v>
      </c>
      <c r="L418" s="115">
        <v>381180866838</v>
      </c>
      <c r="M418" s="115">
        <v>34221450822163.039</v>
      </c>
      <c r="N418" s="115">
        <v>29957488229852.039</v>
      </c>
      <c r="O418" s="115">
        <v>0</v>
      </c>
      <c r="P418" s="115">
        <v>0</v>
      </c>
      <c r="Q418" s="115">
        <v>810050666000</v>
      </c>
      <c r="R418" s="115">
        <v>22679415000</v>
      </c>
      <c r="S418" s="115">
        <v>23834832890852.039</v>
      </c>
      <c r="T418" s="115">
        <v>3756588031000</v>
      </c>
      <c r="U418" s="115">
        <v>1533337227000</v>
      </c>
      <c r="V418" s="115">
        <v>4263962592311</v>
      </c>
      <c r="W418" s="115">
        <v>3350541092311</v>
      </c>
      <c r="X418" s="115">
        <v>913421500000</v>
      </c>
      <c r="Y418" s="115">
        <v>939831950073</v>
      </c>
      <c r="Z418" s="115">
        <v>0</v>
      </c>
      <c r="AA418" s="115">
        <v>0</v>
      </c>
      <c r="AB418" s="115">
        <v>939831950073</v>
      </c>
      <c r="AC418" s="115">
        <v>42395949645131</v>
      </c>
      <c r="AD418" s="115">
        <v>23302182750170.852</v>
      </c>
      <c r="AE418" s="115">
        <v>9607120013483.1504</v>
      </c>
      <c r="AF418" s="115">
        <v>13111894928543.479</v>
      </c>
      <c r="AG418" s="115">
        <v>11149347450</v>
      </c>
      <c r="AH418" s="115">
        <v>560704000</v>
      </c>
      <c r="AI418" s="115">
        <v>552298367993.21997</v>
      </c>
      <c r="AJ418" s="115">
        <v>19159388701</v>
      </c>
      <c r="AK418" s="115">
        <v>14691667347662.148</v>
      </c>
      <c r="AL418" s="115">
        <v>152537426331.94</v>
      </c>
      <c r="AM418" s="115">
        <v>1665236793031.7803</v>
      </c>
      <c r="AN418" s="115">
        <v>3982517250220.3887</v>
      </c>
      <c r="AO418" s="115">
        <v>8616494271194.0391</v>
      </c>
      <c r="AP418" s="115">
        <v>81271979691</v>
      </c>
      <c r="AQ418" s="115">
        <v>193609627193</v>
      </c>
      <c r="AR418" s="115">
        <v>302658330718</v>
      </c>
      <c r="AS418" s="115">
        <v>302658330718</v>
      </c>
      <c r="AT418" s="115">
        <v>4099441216580</v>
      </c>
      <c r="AU418" s="115">
        <v>82076851537</v>
      </c>
      <c r="AV418" s="115">
        <v>4017364365043</v>
      </c>
      <c r="AW418" s="115">
        <v>2243004336000</v>
      </c>
      <c r="AX418" s="115">
        <v>2241004336000</v>
      </c>
      <c r="AY418" s="115">
        <v>0</v>
      </c>
      <c r="AZ418" s="115">
        <v>0</v>
      </c>
      <c r="BA418" s="115">
        <v>0</v>
      </c>
      <c r="BB418" s="115">
        <v>2000000000</v>
      </c>
      <c r="BC418" s="115">
        <v>0</v>
      </c>
      <c r="BD418" s="115">
        <v>90630675640</v>
      </c>
      <c r="BE418" s="115">
        <v>0</v>
      </c>
      <c r="BF418" s="115">
        <v>35000000000</v>
      </c>
      <c r="BG418" s="115">
        <v>55630675640</v>
      </c>
      <c r="BH418" s="115">
        <v>0</v>
      </c>
      <c r="BI418" s="115">
        <v>0</v>
      </c>
      <c r="BJ418" s="88">
        <v>-4727100876963.999</v>
      </c>
      <c r="BK418" s="88">
        <v>2152373660360</v>
      </c>
      <c r="BL418" s="88">
        <v>-2574727216603.999</v>
      </c>
      <c r="BM418" s="47">
        <v>7</v>
      </c>
      <c r="BN418" s="48">
        <v>0</v>
      </c>
      <c r="BO418" s="49"/>
    </row>
    <row r="419" spans="1:68" ht="15" customHeight="1" x14ac:dyDescent="0.25">
      <c r="B419" s="13" t="s">
        <v>562</v>
      </c>
      <c r="C419" s="14" t="s">
        <v>562</v>
      </c>
      <c r="D419" s="15" t="s">
        <v>563</v>
      </c>
      <c r="E419" s="16"/>
      <c r="F419" s="93"/>
      <c r="G419" s="115">
        <v>12326020704538</v>
      </c>
      <c r="H419" s="115">
        <v>2817101759874</v>
      </c>
      <c r="I419" s="115">
        <v>2180762564000</v>
      </c>
      <c r="J419" s="115">
        <v>471658766694</v>
      </c>
      <c r="K419" s="115">
        <v>51280177425</v>
      </c>
      <c r="L419" s="115">
        <v>113400251755</v>
      </c>
      <c r="M419" s="115">
        <v>9450677467208</v>
      </c>
      <c r="N419" s="115">
        <v>7140419847799</v>
      </c>
      <c r="O419" s="115">
        <v>0</v>
      </c>
      <c r="P419" s="115">
        <v>0</v>
      </c>
      <c r="Q419" s="115">
        <v>0</v>
      </c>
      <c r="R419" s="115">
        <v>15451476000</v>
      </c>
      <c r="S419" s="115">
        <v>4583984603799</v>
      </c>
      <c r="T419" s="115">
        <v>1853226932000</v>
      </c>
      <c r="U419" s="115">
        <v>687756836000</v>
      </c>
      <c r="V419" s="115">
        <v>2310257619409</v>
      </c>
      <c r="W419" s="115">
        <v>1170427969409</v>
      </c>
      <c r="X419" s="115">
        <v>1139829650000</v>
      </c>
      <c r="Y419" s="115">
        <v>58241477456</v>
      </c>
      <c r="Z419" s="115">
        <v>4500000000</v>
      </c>
      <c r="AA419" s="115">
        <v>0</v>
      </c>
      <c r="AB419" s="115">
        <v>53741477456</v>
      </c>
      <c r="AC419" s="115">
        <v>13471158868864</v>
      </c>
      <c r="AD419" s="115">
        <v>8317296662003.4697</v>
      </c>
      <c r="AE419" s="115">
        <v>3545374563198.2603</v>
      </c>
      <c r="AF419" s="115">
        <v>4362370107628.21</v>
      </c>
      <c r="AG419" s="115">
        <v>0</v>
      </c>
      <c r="AH419" s="115">
        <v>0</v>
      </c>
      <c r="AI419" s="115">
        <v>397195715911</v>
      </c>
      <c r="AJ419" s="115">
        <v>12356275266</v>
      </c>
      <c r="AK419" s="115">
        <v>5094556256536.5293</v>
      </c>
      <c r="AL419" s="115">
        <v>182031742595</v>
      </c>
      <c r="AM419" s="115">
        <v>597625838666.5</v>
      </c>
      <c r="AN419" s="115">
        <v>1398727624888.6001</v>
      </c>
      <c r="AO419" s="115">
        <v>2866668528294.4297</v>
      </c>
      <c r="AP419" s="115">
        <v>24353609389</v>
      </c>
      <c r="AQ419" s="115">
        <v>25148912703</v>
      </c>
      <c r="AR419" s="115">
        <v>59305950324</v>
      </c>
      <c r="AS419" s="115">
        <v>59305950324</v>
      </c>
      <c r="AT419" s="115">
        <v>0</v>
      </c>
      <c r="AU419" s="115">
        <v>0</v>
      </c>
      <c r="AV419" s="115">
        <v>0</v>
      </c>
      <c r="AW419" s="115">
        <v>1145138164326</v>
      </c>
      <c r="AX419" s="115">
        <v>1145138164326</v>
      </c>
      <c r="AY419" s="115">
        <v>0</v>
      </c>
      <c r="AZ419" s="115">
        <v>0</v>
      </c>
      <c r="BA419" s="115">
        <v>0</v>
      </c>
      <c r="BB419" s="115">
        <v>0</v>
      </c>
      <c r="BC419" s="115">
        <v>0</v>
      </c>
      <c r="BD419" s="115">
        <v>0</v>
      </c>
      <c r="BE419" s="115">
        <v>0</v>
      </c>
      <c r="BF419" s="115">
        <v>0</v>
      </c>
      <c r="BG419" s="115">
        <v>0</v>
      </c>
      <c r="BH419" s="115">
        <v>0</v>
      </c>
      <c r="BI419" s="115">
        <v>0</v>
      </c>
      <c r="BJ419" s="88">
        <v>-1145138164326</v>
      </c>
      <c r="BK419" s="88">
        <v>1145138164326</v>
      </c>
      <c r="BL419" s="88">
        <v>0</v>
      </c>
      <c r="BM419" s="47">
        <v>3</v>
      </c>
      <c r="BN419" s="48">
        <v>0</v>
      </c>
      <c r="BO419" s="49"/>
    </row>
    <row r="420" spans="1:68" ht="15" customHeight="1" x14ac:dyDescent="0.25">
      <c r="B420" s="13" t="s">
        <v>564</v>
      </c>
      <c r="C420" s="14" t="s">
        <v>564</v>
      </c>
      <c r="D420" s="15" t="s">
        <v>602</v>
      </c>
      <c r="E420" s="16"/>
      <c r="F420" s="93"/>
      <c r="G420" s="115">
        <v>49994869472705</v>
      </c>
      <c r="H420" s="115">
        <v>5324667755804.96</v>
      </c>
      <c r="I420" s="115">
        <v>3212031927961.96</v>
      </c>
      <c r="J420" s="115">
        <v>1485494828069</v>
      </c>
      <c r="K420" s="115">
        <v>132559881181</v>
      </c>
      <c r="L420" s="115">
        <v>494581118593</v>
      </c>
      <c r="M420" s="115">
        <v>43672128289371.039</v>
      </c>
      <c r="N420" s="115">
        <v>37097908077651.039</v>
      </c>
      <c r="O420" s="115">
        <v>0</v>
      </c>
      <c r="P420" s="115">
        <v>0</v>
      </c>
      <c r="Q420" s="115">
        <v>810050666000</v>
      </c>
      <c r="R420" s="115">
        <v>38130891000</v>
      </c>
      <c r="S420" s="115">
        <v>28418817494651.039</v>
      </c>
      <c r="T420" s="115">
        <v>5609814963000</v>
      </c>
      <c r="U420" s="115">
        <v>2221094063000</v>
      </c>
      <c r="V420" s="115">
        <v>6574220211720</v>
      </c>
      <c r="W420" s="115">
        <v>4520969061720</v>
      </c>
      <c r="X420" s="115">
        <v>2053251150000</v>
      </c>
      <c r="Y420" s="115">
        <v>998073427529</v>
      </c>
      <c r="Z420" s="115">
        <v>4500000000</v>
      </c>
      <c r="AA420" s="115">
        <v>0</v>
      </c>
      <c r="AB420" s="115">
        <v>993573427529</v>
      </c>
      <c r="AC420" s="115">
        <v>55867108513995</v>
      </c>
      <c r="AD420" s="115">
        <v>31619479412174.32</v>
      </c>
      <c r="AE420" s="115">
        <v>13152494576681.41</v>
      </c>
      <c r="AF420" s="115">
        <v>17474265036171.688</v>
      </c>
      <c r="AG420" s="115">
        <v>11149347450</v>
      </c>
      <c r="AH420" s="115">
        <v>560704000</v>
      </c>
      <c r="AI420" s="115">
        <v>949494083904.21997</v>
      </c>
      <c r="AJ420" s="115">
        <v>31515663967</v>
      </c>
      <c r="AK420" s="115">
        <v>19786223604198.68</v>
      </c>
      <c r="AL420" s="115">
        <v>334569168926.94</v>
      </c>
      <c r="AM420" s="115">
        <v>2262862631698.2803</v>
      </c>
      <c r="AN420" s="115">
        <v>5381244875108.9883</v>
      </c>
      <c r="AO420" s="115">
        <v>11483162799488.469</v>
      </c>
      <c r="AP420" s="115">
        <v>105625589080</v>
      </c>
      <c r="AQ420" s="115">
        <v>218758539896</v>
      </c>
      <c r="AR420" s="115">
        <v>361964281042</v>
      </c>
      <c r="AS420" s="115">
        <v>361964281042</v>
      </c>
      <c r="AT420" s="115">
        <v>4099441216580</v>
      </c>
      <c r="AU420" s="115">
        <v>82076851537</v>
      </c>
      <c r="AV420" s="115">
        <v>4017364365043</v>
      </c>
      <c r="AW420" s="115">
        <v>3388142500326</v>
      </c>
      <c r="AX420" s="115">
        <v>3386142500326</v>
      </c>
      <c r="AY420" s="115">
        <v>0</v>
      </c>
      <c r="AZ420" s="115">
        <v>0</v>
      </c>
      <c r="BA420" s="115">
        <v>0</v>
      </c>
      <c r="BB420" s="115">
        <v>2000000000</v>
      </c>
      <c r="BC420" s="115">
        <v>0</v>
      </c>
      <c r="BD420" s="115">
        <v>90630675640</v>
      </c>
      <c r="BE420" s="115">
        <v>0</v>
      </c>
      <c r="BF420" s="115">
        <v>35000000000</v>
      </c>
      <c r="BG420" s="115">
        <v>55630675640</v>
      </c>
      <c r="BH420" s="115">
        <v>0</v>
      </c>
      <c r="BI420" s="115">
        <v>0</v>
      </c>
      <c r="BJ420" s="88">
        <v>-5872239041289.999</v>
      </c>
      <c r="BK420" s="88">
        <v>3297511824686</v>
      </c>
      <c r="BL420" s="88">
        <v>-2574727216603.999</v>
      </c>
      <c r="BM420" s="47">
        <v>10</v>
      </c>
      <c r="BN420" s="48">
        <v>0</v>
      </c>
      <c r="BO420" s="49"/>
    </row>
    <row r="421" spans="1:68" ht="15" customHeight="1" x14ac:dyDescent="0.25">
      <c r="B421" s="13" t="s">
        <v>566</v>
      </c>
      <c r="C421" s="14" t="s">
        <v>566</v>
      </c>
      <c r="D421" s="15" t="s">
        <v>603</v>
      </c>
      <c r="E421" s="16"/>
      <c r="F421" s="93"/>
      <c r="G421" s="115">
        <v>70094869472705</v>
      </c>
      <c r="H421" s="115">
        <v>15359825495367.961</v>
      </c>
      <c r="I421" s="115">
        <v>11612031927961.961</v>
      </c>
      <c r="J421" s="115">
        <v>2555827868464</v>
      </c>
      <c r="K421" s="115">
        <v>581869673737</v>
      </c>
      <c r="L421" s="115">
        <v>610096025205</v>
      </c>
      <c r="M421" s="115">
        <v>53534920154667.039</v>
      </c>
      <c r="N421" s="115">
        <v>46960699942947.039</v>
      </c>
      <c r="O421" s="115">
        <v>0</v>
      </c>
      <c r="P421" s="115">
        <v>0</v>
      </c>
      <c r="Q421" s="115">
        <v>810050666000</v>
      </c>
      <c r="R421" s="115">
        <v>59545557000</v>
      </c>
      <c r="S421" s="115">
        <v>36539061682947.039</v>
      </c>
      <c r="T421" s="115">
        <v>6678602300000</v>
      </c>
      <c r="U421" s="115">
        <v>2873439737000</v>
      </c>
      <c r="V421" s="115">
        <v>6574220211720</v>
      </c>
      <c r="W421" s="115">
        <v>4520969061720</v>
      </c>
      <c r="X421" s="115">
        <v>2053251150000</v>
      </c>
      <c r="Y421" s="115">
        <v>1200123822670</v>
      </c>
      <c r="Z421" s="115">
        <v>18364392517</v>
      </c>
      <c r="AA421" s="115">
        <v>0</v>
      </c>
      <c r="AB421" s="115">
        <v>1181759430153</v>
      </c>
      <c r="AC421" s="115">
        <v>76817108513995</v>
      </c>
      <c r="AD421" s="115">
        <v>41010358852543.32</v>
      </c>
      <c r="AE421" s="115">
        <v>16901970487909.41</v>
      </c>
      <c r="AF421" s="115">
        <v>22390557259744.688</v>
      </c>
      <c r="AG421" s="115">
        <v>11149347450</v>
      </c>
      <c r="AH421" s="115">
        <v>2320103648</v>
      </c>
      <c r="AI421" s="115">
        <v>1645185489824.22</v>
      </c>
      <c r="AJ421" s="115">
        <v>59176163967</v>
      </c>
      <c r="AK421" s="115">
        <v>24453681072638.68</v>
      </c>
      <c r="AL421" s="115">
        <v>478492816208.94</v>
      </c>
      <c r="AM421" s="115">
        <v>2994949432219.2803</v>
      </c>
      <c r="AN421" s="115">
        <v>6872614569451.9883</v>
      </c>
      <c r="AO421" s="115">
        <v>13738047925338.469</v>
      </c>
      <c r="AP421" s="115">
        <v>130123075348</v>
      </c>
      <c r="AQ421" s="115">
        <v>239453254072</v>
      </c>
      <c r="AR421" s="115">
        <v>536929872953</v>
      </c>
      <c r="AS421" s="115">
        <v>536929872953</v>
      </c>
      <c r="AT421" s="115">
        <v>10816138715860</v>
      </c>
      <c r="AU421" s="115">
        <v>4745523200817</v>
      </c>
      <c r="AV421" s="115">
        <v>6070615515043</v>
      </c>
      <c r="AW421" s="115">
        <v>4288142500326</v>
      </c>
      <c r="AX421" s="115">
        <v>4286142500326</v>
      </c>
      <c r="AY421" s="115">
        <v>0</v>
      </c>
      <c r="AZ421" s="115">
        <v>0</v>
      </c>
      <c r="BA421" s="115">
        <v>0</v>
      </c>
      <c r="BB421" s="115">
        <v>2000000000</v>
      </c>
      <c r="BC421" s="115">
        <v>0</v>
      </c>
      <c r="BD421" s="115">
        <v>140630675640</v>
      </c>
      <c r="BE421" s="115">
        <v>0</v>
      </c>
      <c r="BF421" s="115">
        <v>85000000000</v>
      </c>
      <c r="BG421" s="115">
        <v>55630675640</v>
      </c>
      <c r="BH421" s="115">
        <v>0</v>
      </c>
      <c r="BI421" s="115">
        <v>0</v>
      </c>
      <c r="BJ421" s="88">
        <v>-6722239041289.999</v>
      </c>
      <c r="BK421" s="88">
        <v>4147511824686</v>
      </c>
      <c r="BL421" s="88">
        <v>-2574727216603.999</v>
      </c>
      <c r="BM421" s="47">
        <v>11</v>
      </c>
      <c r="BN421" s="48">
        <v>0</v>
      </c>
      <c r="BO421" s="49"/>
    </row>
    <row r="422" spans="1:68" s="141" customFormat="1" ht="15" customHeight="1" x14ac:dyDescent="0.25">
      <c r="A422" s="141" t="s">
        <v>695</v>
      </c>
      <c r="B422" s="9" t="s">
        <v>546</v>
      </c>
      <c r="C422" s="10">
        <v>21</v>
      </c>
      <c r="D422" s="11" t="s">
        <v>333</v>
      </c>
      <c r="E422" s="1" t="s">
        <v>922</v>
      </c>
      <c r="F422" s="142">
        <v>45656.323611111111</v>
      </c>
      <c r="G422" s="113">
        <v>2947123399085</v>
      </c>
      <c r="H422" s="113">
        <v>1026394628085</v>
      </c>
      <c r="I422" s="113">
        <v>752547239356</v>
      </c>
      <c r="J422" s="147">
        <v>12522785602</v>
      </c>
      <c r="K422" s="147">
        <v>11371469794</v>
      </c>
      <c r="L422" s="147">
        <v>249953133333</v>
      </c>
      <c r="M422" s="147">
        <v>1920378771000</v>
      </c>
      <c r="N422" s="147">
        <v>1920378771000</v>
      </c>
      <c r="O422" s="147">
        <v>0</v>
      </c>
      <c r="P422" s="147">
        <v>0</v>
      </c>
      <c r="Q422" s="147">
        <v>0</v>
      </c>
      <c r="R422" s="147">
        <v>0</v>
      </c>
      <c r="S422" s="147">
        <v>556582257000</v>
      </c>
      <c r="T422" s="147">
        <v>1183702272000</v>
      </c>
      <c r="U422" s="147">
        <v>180094242000</v>
      </c>
      <c r="V422" s="147">
        <v>0</v>
      </c>
      <c r="W422" s="147">
        <v>0</v>
      </c>
      <c r="X422" s="147">
        <v>0</v>
      </c>
      <c r="Y422" s="147">
        <v>350000000</v>
      </c>
      <c r="Z422" s="147">
        <v>350000000</v>
      </c>
      <c r="AA422" s="147">
        <v>0</v>
      </c>
      <c r="AB422" s="147">
        <v>0</v>
      </c>
      <c r="AC422" s="147">
        <v>3191861242085</v>
      </c>
      <c r="AD422" s="147">
        <v>2118978767788</v>
      </c>
      <c r="AE422" s="2">
        <v>987362422224.22998</v>
      </c>
      <c r="AF422" s="147">
        <v>1069745900465.7699</v>
      </c>
      <c r="AG422" s="147">
        <v>0</v>
      </c>
      <c r="AH422" s="147">
        <v>3951474387</v>
      </c>
      <c r="AI422" s="147">
        <v>54967470711</v>
      </c>
      <c r="AJ422" s="147">
        <v>2951500000</v>
      </c>
      <c r="AK422" s="147">
        <v>388573820210</v>
      </c>
      <c r="AL422" s="147">
        <v>7363881580</v>
      </c>
      <c r="AM422" s="147">
        <v>64919788838</v>
      </c>
      <c r="AN422" s="147">
        <v>166883798987</v>
      </c>
      <c r="AO422" s="147">
        <v>144932241237</v>
      </c>
      <c r="AP422" s="147">
        <v>3884109568</v>
      </c>
      <c r="AQ422" s="147">
        <v>590000000</v>
      </c>
      <c r="AR422" s="147">
        <v>25000000000</v>
      </c>
      <c r="AS422" s="147">
        <v>25000000000</v>
      </c>
      <c r="AT422" s="147">
        <v>659308654087</v>
      </c>
      <c r="AU422" s="147">
        <v>436789137534</v>
      </c>
      <c r="AV422" s="147">
        <v>222519516553</v>
      </c>
      <c r="AW422" s="148">
        <v>269737843000</v>
      </c>
      <c r="AX422" s="148">
        <v>269737843000</v>
      </c>
      <c r="AY422" s="148">
        <v>0</v>
      </c>
      <c r="AZ422" s="148">
        <v>0</v>
      </c>
      <c r="BA422" s="148">
        <v>0</v>
      </c>
      <c r="BB422" s="148">
        <v>0</v>
      </c>
      <c r="BC422" s="148">
        <v>0</v>
      </c>
      <c r="BD422" s="148">
        <v>25000000000</v>
      </c>
      <c r="BE422" s="148">
        <v>0</v>
      </c>
      <c r="BF422" s="148">
        <v>25000000000</v>
      </c>
      <c r="BG422" s="148">
        <v>0</v>
      </c>
      <c r="BH422" s="148">
        <v>0</v>
      </c>
      <c r="BI422" s="148">
        <v>0</v>
      </c>
      <c r="BJ422" s="98">
        <v>-244737843000</v>
      </c>
      <c r="BK422" s="98">
        <v>244737843000</v>
      </c>
      <c r="BL422" s="85">
        <v>0</v>
      </c>
      <c r="BM422" s="143">
        <v>1</v>
      </c>
      <c r="BN422" s="144">
        <v>0</v>
      </c>
      <c r="BO422" s="145"/>
      <c r="BP422" s="146">
        <v>1</v>
      </c>
    </row>
    <row r="423" spans="1:68" ht="15" customHeight="1" x14ac:dyDescent="0.25">
      <c r="A423" s="59" t="s">
        <v>334</v>
      </c>
      <c r="B423" s="3">
        <v>319</v>
      </c>
      <c r="C423" s="4">
        <v>1</v>
      </c>
      <c r="D423" s="8" t="s">
        <v>334</v>
      </c>
      <c r="E423" s="12" t="s">
        <v>896</v>
      </c>
      <c r="F423" s="92">
        <v>45656.760416666664</v>
      </c>
      <c r="G423" s="6">
        <v>1899733782233</v>
      </c>
      <c r="H423" s="6">
        <v>252489093359</v>
      </c>
      <c r="I423" s="114">
        <v>128742494393</v>
      </c>
      <c r="J423" s="6">
        <v>12790954366</v>
      </c>
      <c r="K423" s="6">
        <v>13500000000</v>
      </c>
      <c r="L423" s="6">
        <v>97455644600</v>
      </c>
      <c r="M423" s="6">
        <v>1647244688874</v>
      </c>
      <c r="N423" s="6">
        <v>1530429758000</v>
      </c>
      <c r="O423" s="6">
        <v>0</v>
      </c>
      <c r="P423" s="6">
        <v>0</v>
      </c>
      <c r="Q423" s="6">
        <v>71999475000</v>
      </c>
      <c r="R423" s="6">
        <v>7704515000</v>
      </c>
      <c r="S423" s="6">
        <v>710595435000</v>
      </c>
      <c r="T423" s="6">
        <v>577104935000</v>
      </c>
      <c r="U423" s="6">
        <v>163025398000</v>
      </c>
      <c r="V423" s="6">
        <v>116814930874</v>
      </c>
      <c r="W423" s="6">
        <v>116814930874</v>
      </c>
      <c r="X423" s="6">
        <v>0</v>
      </c>
      <c r="Y423" s="6">
        <v>0</v>
      </c>
      <c r="Z423" s="6">
        <v>0</v>
      </c>
      <c r="AA423" s="6">
        <v>0</v>
      </c>
      <c r="AB423" s="6">
        <v>0</v>
      </c>
      <c r="AC423" s="6">
        <v>2404308217999.9995</v>
      </c>
      <c r="AD423" s="6">
        <v>1634799481339.1296</v>
      </c>
      <c r="AE423" s="5">
        <v>798989526969.06982</v>
      </c>
      <c r="AF423" s="6">
        <v>619869025610.04993</v>
      </c>
      <c r="AG423" s="6">
        <v>0</v>
      </c>
      <c r="AH423" s="6">
        <v>2000000000</v>
      </c>
      <c r="AI423" s="6">
        <v>213478055436.01001</v>
      </c>
      <c r="AJ423" s="6">
        <v>462873324</v>
      </c>
      <c r="AK423" s="6">
        <v>535012003660.87</v>
      </c>
      <c r="AL423" s="6">
        <v>799987000</v>
      </c>
      <c r="AM423" s="6">
        <v>81513315002.089996</v>
      </c>
      <c r="AN423" s="6">
        <v>134660535851.78</v>
      </c>
      <c r="AO423" s="6">
        <v>310479789828</v>
      </c>
      <c r="AP423" s="6">
        <v>964913099</v>
      </c>
      <c r="AQ423" s="6">
        <v>6593462880</v>
      </c>
      <c r="AR423" s="6">
        <v>12000000000</v>
      </c>
      <c r="AS423" s="6">
        <v>12000000000</v>
      </c>
      <c r="AT423" s="6">
        <v>222496733000</v>
      </c>
      <c r="AU423" s="6">
        <v>14173318000</v>
      </c>
      <c r="AV423" s="6">
        <v>208323415000</v>
      </c>
      <c r="AW423" s="127">
        <v>504574435767</v>
      </c>
      <c r="AX423" s="127">
        <v>504574435767</v>
      </c>
      <c r="AY423" s="127">
        <v>0</v>
      </c>
      <c r="AZ423" s="127">
        <v>0</v>
      </c>
      <c r="BA423" s="127">
        <v>0</v>
      </c>
      <c r="BB423" s="127">
        <v>0</v>
      </c>
      <c r="BC423" s="127">
        <v>0</v>
      </c>
      <c r="BD423" s="127">
        <v>0</v>
      </c>
      <c r="BE423" s="127">
        <v>0</v>
      </c>
      <c r="BF423" s="127">
        <v>0</v>
      </c>
      <c r="BG423" s="127">
        <v>0</v>
      </c>
      <c r="BH423" s="127">
        <v>0</v>
      </c>
      <c r="BI423" s="127">
        <v>0</v>
      </c>
      <c r="BJ423" s="128">
        <v>-504574435766.99951</v>
      </c>
      <c r="BK423" s="128">
        <v>504574435767</v>
      </c>
      <c r="BL423" s="87">
        <v>4.8828125E-4</v>
      </c>
      <c r="BM423" s="47">
        <v>1</v>
      </c>
      <c r="BN423" s="48">
        <v>0</v>
      </c>
      <c r="BO423" s="49"/>
      <c r="BP423" s="39">
        <v>1</v>
      </c>
    </row>
    <row r="424" spans="1:68" ht="15" customHeight="1" x14ac:dyDescent="0.25">
      <c r="A424" s="59" t="s">
        <v>335</v>
      </c>
      <c r="B424" s="3">
        <v>320</v>
      </c>
      <c r="C424" s="4">
        <v>2</v>
      </c>
      <c r="D424" s="8" t="s">
        <v>335</v>
      </c>
      <c r="E424" s="12" t="s">
        <v>892</v>
      </c>
      <c r="F424" s="92">
        <v>45653</v>
      </c>
      <c r="G424" s="6">
        <v>2447718850158</v>
      </c>
      <c r="H424" s="6">
        <v>78166604705</v>
      </c>
      <c r="I424" s="114">
        <v>24327629556</v>
      </c>
      <c r="J424" s="6">
        <v>2384005100</v>
      </c>
      <c r="K424" s="6">
        <v>3620000000</v>
      </c>
      <c r="L424" s="6">
        <v>47834970049</v>
      </c>
      <c r="M424" s="6">
        <v>2363052245453</v>
      </c>
      <c r="N424" s="6">
        <v>2329424130000</v>
      </c>
      <c r="O424" s="6">
        <v>0</v>
      </c>
      <c r="P424" s="6">
        <v>0</v>
      </c>
      <c r="Q424" s="6">
        <v>111442231000</v>
      </c>
      <c r="R424" s="6">
        <v>0</v>
      </c>
      <c r="S424" s="6">
        <v>1220542011000</v>
      </c>
      <c r="T424" s="6">
        <v>866720581000</v>
      </c>
      <c r="U424" s="6">
        <v>130719307000</v>
      </c>
      <c r="V424" s="6">
        <v>33628115453</v>
      </c>
      <c r="W424" s="6">
        <v>33628115453</v>
      </c>
      <c r="X424" s="6">
        <v>0</v>
      </c>
      <c r="Y424" s="6">
        <v>6500000000</v>
      </c>
      <c r="Z424" s="6">
        <v>0</v>
      </c>
      <c r="AA424" s="6">
        <v>0</v>
      </c>
      <c r="AB424" s="6">
        <v>6500000000</v>
      </c>
      <c r="AC424" s="6">
        <v>2999999999999.9985</v>
      </c>
      <c r="AD424" s="6">
        <v>1872830313122.5288</v>
      </c>
      <c r="AE424" s="5">
        <v>1000252763944.2489</v>
      </c>
      <c r="AF424" s="6">
        <v>740687718965.27991</v>
      </c>
      <c r="AG424" s="6">
        <v>0</v>
      </c>
      <c r="AH424" s="6">
        <v>72216665000</v>
      </c>
      <c r="AI424" s="6">
        <v>47750566259</v>
      </c>
      <c r="AJ424" s="6">
        <v>11922598954</v>
      </c>
      <c r="AK424" s="6">
        <v>702530752324.13</v>
      </c>
      <c r="AL424" s="6">
        <v>41942053647</v>
      </c>
      <c r="AM424" s="6">
        <v>115405562919</v>
      </c>
      <c r="AN424" s="6">
        <v>101985489604.25</v>
      </c>
      <c r="AO424" s="6">
        <v>441239103153.88</v>
      </c>
      <c r="AP424" s="6">
        <v>0</v>
      </c>
      <c r="AQ424" s="6">
        <v>1958543000</v>
      </c>
      <c r="AR424" s="6">
        <v>102237044688.34</v>
      </c>
      <c r="AS424" s="6">
        <v>102237044688.34</v>
      </c>
      <c r="AT424" s="6">
        <v>322401889865</v>
      </c>
      <c r="AU424" s="6">
        <v>2671163465</v>
      </c>
      <c r="AV424" s="6">
        <v>319730726400</v>
      </c>
      <c r="AW424" s="127">
        <v>752281149842</v>
      </c>
      <c r="AX424" s="127">
        <v>752281149842</v>
      </c>
      <c r="AY424" s="127">
        <v>0</v>
      </c>
      <c r="AZ424" s="127">
        <v>0</v>
      </c>
      <c r="BA424" s="127">
        <v>0</v>
      </c>
      <c r="BB424" s="127">
        <v>0</v>
      </c>
      <c r="BC424" s="127">
        <v>0</v>
      </c>
      <c r="BD424" s="127">
        <v>200000000000</v>
      </c>
      <c r="BE424" s="127">
        <v>0</v>
      </c>
      <c r="BF424" s="127">
        <v>200000000000</v>
      </c>
      <c r="BG424" s="127">
        <v>0</v>
      </c>
      <c r="BH424" s="127">
        <v>0</v>
      </c>
      <c r="BI424" s="127">
        <v>0</v>
      </c>
      <c r="BJ424" s="128">
        <v>-552281149841.99854</v>
      </c>
      <c r="BK424" s="128">
        <v>552281149842</v>
      </c>
      <c r="BL424" s="87">
        <v>1.46484375E-3</v>
      </c>
      <c r="BM424" s="47">
        <v>1</v>
      </c>
      <c r="BN424" s="48">
        <v>0</v>
      </c>
      <c r="BO424" s="49"/>
      <c r="BP424" s="39">
        <v>1</v>
      </c>
    </row>
    <row r="425" spans="1:68" ht="15" customHeight="1" x14ac:dyDescent="0.25">
      <c r="A425" s="59" t="s">
        <v>336</v>
      </c>
      <c r="B425" s="3">
        <v>321</v>
      </c>
      <c r="C425" s="4">
        <v>3</v>
      </c>
      <c r="D425" s="8" t="s">
        <v>336</v>
      </c>
      <c r="E425" s="12">
        <v>9</v>
      </c>
      <c r="F425" s="92">
        <v>45656.976388888892</v>
      </c>
      <c r="G425" s="6">
        <v>1993288523329</v>
      </c>
      <c r="H425" s="6">
        <v>140380590710</v>
      </c>
      <c r="I425" s="114">
        <v>46222226020</v>
      </c>
      <c r="J425" s="6">
        <v>5334492839</v>
      </c>
      <c r="K425" s="6">
        <v>3600000000</v>
      </c>
      <c r="L425" s="6">
        <v>85223871851</v>
      </c>
      <c r="M425" s="6">
        <v>1840347932619</v>
      </c>
      <c r="N425" s="6">
        <v>1747576604000</v>
      </c>
      <c r="O425" s="6">
        <v>0</v>
      </c>
      <c r="P425" s="6">
        <v>0</v>
      </c>
      <c r="Q425" s="6">
        <v>176857567000</v>
      </c>
      <c r="R425" s="6">
        <v>7242130000</v>
      </c>
      <c r="S425" s="6">
        <v>836909720000</v>
      </c>
      <c r="T425" s="6">
        <v>555949128000</v>
      </c>
      <c r="U425" s="6">
        <v>170618059000</v>
      </c>
      <c r="V425" s="6">
        <v>92771328619</v>
      </c>
      <c r="W425" s="6">
        <v>92771328619</v>
      </c>
      <c r="X425" s="6">
        <v>0</v>
      </c>
      <c r="Y425" s="6">
        <v>12560000000</v>
      </c>
      <c r="Z425" s="6">
        <v>0</v>
      </c>
      <c r="AA425" s="6">
        <v>0</v>
      </c>
      <c r="AB425" s="6">
        <v>12560000000</v>
      </c>
      <c r="AC425" s="6">
        <v>2143288523329.0002</v>
      </c>
      <c r="AD425" s="6">
        <v>1347562162350.3101</v>
      </c>
      <c r="AE425" s="5">
        <v>747933347202.80017</v>
      </c>
      <c r="AF425" s="6">
        <v>552172226688.50989</v>
      </c>
      <c r="AG425" s="6">
        <v>0</v>
      </c>
      <c r="AH425" s="6">
        <v>12505185400</v>
      </c>
      <c r="AI425" s="6">
        <v>34056472793</v>
      </c>
      <c r="AJ425" s="6">
        <v>894930266</v>
      </c>
      <c r="AK425" s="6">
        <v>481714452393.62</v>
      </c>
      <c r="AL425" s="6">
        <v>0</v>
      </c>
      <c r="AM425" s="6">
        <v>53306473245.600006</v>
      </c>
      <c r="AN425" s="6">
        <v>102072253358.01999</v>
      </c>
      <c r="AO425" s="6">
        <v>322164631881</v>
      </c>
      <c r="AP425" s="6">
        <v>1666763949</v>
      </c>
      <c r="AQ425" s="6">
        <v>2504329960</v>
      </c>
      <c r="AR425" s="6">
        <v>18865358704</v>
      </c>
      <c r="AS425" s="6">
        <v>18865358704</v>
      </c>
      <c r="AT425" s="6">
        <v>295146549881.07001</v>
      </c>
      <c r="AU425" s="6">
        <v>0</v>
      </c>
      <c r="AV425" s="6">
        <v>295146549881.07001</v>
      </c>
      <c r="AW425" s="127">
        <v>150000000000</v>
      </c>
      <c r="AX425" s="127">
        <v>150000000000</v>
      </c>
      <c r="AY425" s="127">
        <v>0</v>
      </c>
      <c r="AZ425" s="127">
        <v>0</v>
      </c>
      <c r="BA425" s="127">
        <v>0</v>
      </c>
      <c r="BB425" s="127">
        <v>0</v>
      </c>
      <c r="BC425" s="127">
        <v>0</v>
      </c>
      <c r="BD425" s="127">
        <v>0</v>
      </c>
      <c r="BE425" s="127">
        <v>0</v>
      </c>
      <c r="BF425" s="127">
        <v>0</v>
      </c>
      <c r="BG425" s="127">
        <v>0</v>
      </c>
      <c r="BH425" s="127">
        <v>0</v>
      </c>
      <c r="BI425" s="127">
        <v>0</v>
      </c>
      <c r="BJ425" s="128">
        <v>-150000000000.00024</v>
      </c>
      <c r="BK425" s="128">
        <v>150000000000</v>
      </c>
      <c r="BL425" s="87">
        <v>-2.44140625E-4</v>
      </c>
      <c r="BM425" s="47">
        <v>0</v>
      </c>
      <c r="BN425" s="48">
        <v>0</v>
      </c>
      <c r="BO425" s="49"/>
      <c r="BP425" s="39">
        <v>1</v>
      </c>
    </row>
    <row r="426" spans="1:68" ht="15" customHeight="1" x14ac:dyDescent="0.25">
      <c r="A426" s="59" t="s">
        <v>337</v>
      </c>
      <c r="B426" s="3">
        <v>322</v>
      </c>
      <c r="C426" s="4">
        <v>4</v>
      </c>
      <c r="D426" s="8" t="s">
        <v>337</v>
      </c>
      <c r="E426" s="12" t="s">
        <v>895</v>
      </c>
      <c r="F426" s="92">
        <v>45650.333333333336</v>
      </c>
      <c r="G426" s="6">
        <v>1108801880201</v>
      </c>
      <c r="H426" s="6">
        <v>27907922369</v>
      </c>
      <c r="I426" s="114">
        <v>4863246343</v>
      </c>
      <c r="J426" s="6">
        <v>623963865</v>
      </c>
      <c r="K426" s="6">
        <v>6099406000</v>
      </c>
      <c r="L426" s="6">
        <v>16321306161</v>
      </c>
      <c r="M426" s="6">
        <v>1080677069832</v>
      </c>
      <c r="N426" s="6">
        <v>1065632805000</v>
      </c>
      <c r="O426" s="6">
        <v>0</v>
      </c>
      <c r="P426" s="6">
        <v>0</v>
      </c>
      <c r="Q426" s="6">
        <v>27385891000</v>
      </c>
      <c r="R426" s="6">
        <v>7007348000</v>
      </c>
      <c r="S426" s="6">
        <v>503424284000</v>
      </c>
      <c r="T426" s="6">
        <v>451744114000</v>
      </c>
      <c r="U426" s="6">
        <v>76071168000</v>
      </c>
      <c r="V426" s="6">
        <v>15044264832</v>
      </c>
      <c r="W426" s="6">
        <v>15044264832</v>
      </c>
      <c r="X426" s="6">
        <v>0</v>
      </c>
      <c r="Y426" s="6">
        <v>216888000</v>
      </c>
      <c r="Z426" s="6">
        <v>0</v>
      </c>
      <c r="AA426" s="6">
        <v>0</v>
      </c>
      <c r="AB426" s="6">
        <v>216888000</v>
      </c>
      <c r="AC426" s="6">
        <v>1308801880201</v>
      </c>
      <c r="AD426" s="6">
        <v>754259321050.19995</v>
      </c>
      <c r="AE426" s="5">
        <v>389395439085.20001</v>
      </c>
      <c r="AF426" s="6">
        <v>340032978747</v>
      </c>
      <c r="AG426" s="6">
        <v>0</v>
      </c>
      <c r="AH426" s="6">
        <v>0</v>
      </c>
      <c r="AI426" s="6">
        <v>24490903218</v>
      </c>
      <c r="AJ426" s="6">
        <v>340000000</v>
      </c>
      <c r="AK426" s="6">
        <v>403581107329.79999</v>
      </c>
      <c r="AL426" s="6">
        <v>150000000</v>
      </c>
      <c r="AM426" s="6">
        <v>29465940095</v>
      </c>
      <c r="AN426" s="6">
        <v>212209430361.79999</v>
      </c>
      <c r="AO426" s="6">
        <v>160135622573</v>
      </c>
      <c r="AP426" s="6">
        <v>500000000</v>
      </c>
      <c r="AQ426" s="6">
        <v>1120114300</v>
      </c>
      <c r="AR426" s="6">
        <v>27600000000</v>
      </c>
      <c r="AS426" s="6">
        <v>27600000000</v>
      </c>
      <c r="AT426" s="6">
        <v>123361451821</v>
      </c>
      <c r="AU426" s="6">
        <v>458721021</v>
      </c>
      <c r="AV426" s="6">
        <v>122902730800</v>
      </c>
      <c r="AW426" s="127">
        <v>200000000000</v>
      </c>
      <c r="AX426" s="127">
        <v>200000000000</v>
      </c>
      <c r="AY426" s="127">
        <v>0</v>
      </c>
      <c r="AZ426" s="127">
        <v>0</v>
      </c>
      <c r="BA426" s="127">
        <v>0</v>
      </c>
      <c r="BB426" s="127">
        <v>0</v>
      </c>
      <c r="BC426" s="127">
        <v>0</v>
      </c>
      <c r="BD426" s="127">
        <v>0</v>
      </c>
      <c r="BE426" s="127">
        <v>0</v>
      </c>
      <c r="BF426" s="127">
        <v>0</v>
      </c>
      <c r="BG426" s="127">
        <v>0</v>
      </c>
      <c r="BH426" s="127">
        <v>0</v>
      </c>
      <c r="BI426" s="127">
        <v>0</v>
      </c>
      <c r="BJ426" s="128">
        <v>-200000000000</v>
      </c>
      <c r="BK426" s="128">
        <v>200000000000</v>
      </c>
      <c r="BL426" s="87">
        <v>0</v>
      </c>
      <c r="BM426" s="47">
        <v>1</v>
      </c>
      <c r="BN426" s="48">
        <v>0</v>
      </c>
      <c r="BO426" s="49"/>
      <c r="BP426" s="39">
        <v>1</v>
      </c>
    </row>
    <row r="427" spans="1:68" ht="15" customHeight="1" x14ac:dyDescent="0.25">
      <c r="A427" s="59" t="s">
        <v>637</v>
      </c>
      <c r="B427" s="3">
        <v>323</v>
      </c>
      <c r="C427" s="4">
        <v>5</v>
      </c>
      <c r="D427" s="8" t="s">
        <v>637</v>
      </c>
      <c r="E427" s="12" t="s">
        <v>939</v>
      </c>
      <c r="F427" s="92">
        <v>45656</v>
      </c>
      <c r="G427" s="6">
        <v>1152995228204</v>
      </c>
      <c r="H427" s="6">
        <v>257819877204</v>
      </c>
      <c r="I427" s="114">
        <v>144635000000</v>
      </c>
      <c r="J427" s="6">
        <v>18833928526</v>
      </c>
      <c r="K427" s="6">
        <v>16203957872</v>
      </c>
      <c r="L427" s="6">
        <v>78146990806</v>
      </c>
      <c r="M427" s="6">
        <v>895175351000</v>
      </c>
      <c r="N427" s="6">
        <v>806102351000</v>
      </c>
      <c r="O427" s="6">
        <v>0</v>
      </c>
      <c r="P427" s="6">
        <v>0</v>
      </c>
      <c r="Q427" s="6">
        <v>0</v>
      </c>
      <c r="R427" s="6">
        <v>0</v>
      </c>
      <c r="S427" s="6">
        <v>209124245000</v>
      </c>
      <c r="T427" s="6">
        <v>488465075000</v>
      </c>
      <c r="U427" s="6">
        <v>108513031000</v>
      </c>
      <c r="V427" s="6">
        <v>89073000000</v>
      </c>
      <c r="W427" s="6">
        <v>65820000000</v>
      </c>
      <c r="X427" s="6">
        <v>23253000000</v>
      </c>
      <c r="Y427" s="6">
        <v>0</v>
      </c>
      <c r="Z427" s="6">
        <v>0</v>
      </c>
      <c r="AA427" s="6">
        <v>0</v>
      </c>
      <c r="AB427" s="6">
        <v>0</v>
      </c>
      <c r="AC427" s="6">
        <v>1176463228203.9998</v>
      </c>
      <c r="AD427" s="6">
        <v>1026891989074.1097</v>
      </c>
      <c r="AE427" s="5">
        <v>548033675989.65985</v>
      </c>
      <c r="AF427" s="6">
        <v>371873175263.59998</v>
      </c>
      <c r="AG427" s="6">
        <v>0</v>
      </c>
      <c r="AH427" s="6">
        <v>0</v>
      </c>
      <c r="AI427" s="6">
        <v>102597234320.85001</v>
      </c>
      <c r="AJ427" s="6">
        <v>4387903500</v>
      </c>
      <c r="AK427" s="6">
        <v>144571239129.88998</v>
      </c>
      <c r="AL427" s="6">
        <v>3665000000</v>
      </c>
      <c r="AM427" s="6">
        <v>33843370324</v>
      </c>
      <c r="AN427" s="6">
        <v>18451104935.259998</v>
      </c>
      <c r="AO427" s="6">
        <v>80542537656.62999</v>
      </c>
      <c r="AP427" s="6">
        <v>3603493800</v>
      </c>
      <c r="AQ427" s="6">
        <v>4465732414</v>
      </c>
      <c r="AR427" s="6">
        <v>5000000000</v>
      </c>
      <c r="AS427" s="6">
        <v>5000000000</v>
      </c>
      <c r="AT427" s="6">
        <v>0</v>
      </c>
      <c r="AU427" s="6">
        <v>0</v>
      </c>
      <c r="AV427" s="6">
        <v>0</v>
      </c>
      <c r="AW427" s="127">
        <v>25468000000</v>
      </c>
      <c r="AX427" s="127">
        <v>25468000000</v>
      </c>
      <c r="AY427" s="127">
        <v>0</v>
      </c>
      <c r="AZ427" s="127">
        <v>0</v>
      </c>
      <c r="BA427" s="127">
        <v>0</v>
      </c>
      <c r="BB427" s="127">
        <v>0</v>
      </c>
      <c r="BC427" s="127">
        <v>0</v>
      </c>
      <c r="BD427" s="127">
        <v>2000000000</v>
      </c>
      <c r="BE427" s="127">
        <v>0</v>
      </c>
      <c r="BF427" s="127">
        <v>2000000000</v>
      </c>
      <c r="BG427" s="127">
        <v>0</v>
      </c>
      <c r="BH427" s="127">
        <v>0</v>
      </c>
      <c r="BI427" s="127">
        <v>0</v>
      </c>
      <c r="BJ427" s="128">
        <v>-23467999999.999756</v>
      </c>
      <c r="BK427" s="128">
        <v>23468000000</v>
      </c>
      <c r="BL427" s="87">
        <v>2.44140625E-4</v>
      </c>
      <c r="BM427" s="47">
        <v>0</v>
      </c>
      <c r="BN427" s="48">
        <v>0</v>
      </c>
      <c r="BO427" s="49"/>
      <c r="BP427" s="39">
        <v>1</v>
      </c>
    </row>
    <row r="428" spans="1:68" ht="15" customHeight="1" x14ac:dyDescent="0.25">
      <c r="B428" s="13" t="s">
        <v>560</v>
      </c>
      <c r="C428" s="14" t="s">
        <v>560</v>
      </c>
      <c r="D428" s="15" t="s">
        <v>561</v>
      </c>
      <c r="E428" s="16"/>
      <c r="F428" s="93"/>
      <c r="G428" s="115">
        <v>7449543035921</v>
      </c>
      <c r="H428" s="115">
        <v>498944211143</v>
      </c>
      <c r="I428" s="115">
        <v>204155596312</v>
      </c>
      <c r="J428" s="115">
        <v>21133416170</v>
      </c>
      <c r="K428" s="115">
        <v>26819406000</v>
      </c>
      <c r="L428" s="115">
        <v>246835792661</v>
      </c>
      <c r="M428" s="115">
        <v>6931321936778</v>
      </c>
      <c r="N428" s="115">
        <v>6673063297000</v>
      </c>
      <c r="O428" s="115">
        <v>0</v>
      </c>
      <c r="P428" s="115">
        <v>0</v>
      </c>
      <c r="Q428" s="115">
        <v>387685164000</v>
      </c>
      <c r="R428" s="115">
        <v>21953993000</v>
      </c>
      <c r="S428" s="115">
        <v>3271471450000</v>
      </c>
      <c r="T428" s="115">
        <v>2451518758000</v>
      </c>
      <c r="U428" s="115">
        <v>540433932000</v>
      </c>
      <c r="V428" s="115">
        <v>258258639778</v>
      </c>
      <c r="W428" s="115">
        <v>258258639778</v>
      </c>
      <c r="X428" s="115">
        <v>0</v>
      </c>
      <c r="Y428" s="115">
        <v>19276888000</v>
      </c>
      <c r="Z428" s="115">
        <v>0</v>
      </c>
      <c r="AA428" s="115">
        <v>0</v>
      </c>
      <c r="AB428" s="115">
        <v>19276888000</v>
      </c>
      <c r="AC428" s="115">
        <v>8856398621529.998</v>
      </c>
      <c r="AD428" s="115">
        <v>5609451277862.1689</v>
      </c>
      <c r="AE428" s="115">
        <v>2936571077201.3193</v>
      </c>
      <c r="AF428" s="115">
        <v>2252761950010.8398</v>
      </c>
      <c r="AG428" s="115">
        <v>0</v>
      </c>
      <c r="AH428" s="115">
        <v>86721850400</v>
      </c>
      <c r="AI428" s="115">
        <v>319775997706.01001</v>
      </c>
      <c r="AJ428" s="115">
        <v>13620402544</v>
      </c>
      <c r="AK428" s="115">
        <v>2122838315708.4202</v>
      </c>
      <c r="AL428" s="115">
        <v>42892040647</v>
      </c>
      <c r="AM428" s="115">
        <v>279691291261.69</v>
      </c>
      <c r="AN428" s="115">
        <v>550927709175.84998</v>
      </c>
      <c r="AO428" s="115">
        <v>1234019147435.8799</v>
      </c>
      <c r="AP428" s="115">
        <v>3131677048</v>
      </c>
      <c r="AQ428" s="115">
        <v>12176450140</v>
      </c>
      <c r="AR428" s="115">
        <v>160702403392.34</v>
      </c>
      <c r="AS428" s="115">
        <v>160702403392.34</v>
      </c>
      <c r="AT428" s="115">
        <v>963406624567.07007</v>
      </c>
      <c r="AU428" s="115">
        <v>17303202486</v>
      </c>
      <c r="AV428" s="115">
        <v>946103422081.07007</v>
      </c>
      <c r="AW428" s="115">
        <v>1606855585609</v>
      </c>
      <c r="AX428" s="115">
        <v>1606855585609</v>
      </c>
      <c r="AY428" s="115">
        <v>0</v>
      </c>
      <c r="AZ428" s="115">
        <v>0</v>
      </c>
      <c r="BA428" s="115">
        <v>0</v>
      </c>
      <c r="BB428" s="115">
        <v>0</v>
      </c>
      <c r="BC428" s="115">
        <v>0</v>
      </c>
      <c r="BD428" s="115">
        <v>200000000000</v>
      </c>
      <c r="BE428" s="115">
        <v>0</v>
      </c>
      <c r="BF428" s="115">
        <v>200000000000</v>
      </c>
      <c r="BG428" s="115">
        <v>0</v>
      </c>
      <c r="BH428" s="115">
        <v>0</v>
      </c>
      <c r="BI428" s="115">
        <v>0</v>
      </c>
      <c r="BJ428" s="88">
        <v>-1406855585608.9983</v>
      </c>
      <c r="BK428" s="88">
        <v>1406855585609</v>
      </c>
      <c r="BL428" s="88">
        <v>1.708984375E-3</v>
      </c>
      <c r="BM428" s="47">
        <v>3</v>
      </c>
      <c r="BN428" s="48">
        <v>0</v>
      </c>
      <c r="BO428" s="49"/>
    </row>
    <row r="429" spans="1:68" ht="15" customHeight="1" x14ac:dyDescent="0.25">
      <c r="B429" s="13" t="s">
        <v>562</v>
      </c>
      <c r="C429" s="14" t="s">
        <v>562</v>
      </c>
      <c r="D429" s="15" t="s">
        <v>563</v>
      </c>
      <c r="E429" s="16"/>
      <c r="F429" s="93"/>
      <c r="G429" s="115">
        <v>1152995228204</v>
      </c>
      <c r="H429" s="115">
        <v>257819877204</v>
      </c>
      <c r="I429" s="115">
        <v>144635000000</v>
      </c>
      <c r="J429" s="115">
        <v>18833928526</v>
      </c>
      <c r="K429" s="115">
        <v>16203957872</v>
      </c>
      <c r="L429" s="115">
        <v>78146990806</v>
      </c>
      <c r="M429" s="115">
        <v>895175351000</v>
      </c>
      <c r="N429" s="115">
        <v>806102351000</v>
      </c>
      <c r="O429" s="115">
        <v>0</v>
      </c>
      <c r="P429" s="115">
        <v>0</v>
      </c>
      <c r="Q429" s="115">
        <v>0</v>
      </c>
      <c r="R429" s="115">
        <v>0</v>
      </c>
      <c r="S429" s="115">
        <v>209124245000</v>
      </c>
      <c r="T429" s="115">
        <v>488465075000</v>
      </c>
      <c r="U429" s="115">
        <v>108513031000</v>
      </c>
      <c r="V429" s="115">
        <v>89073000000</v>
      </c>
      <c r="W429" s="115">
        <v>65820000000</v>
      </c>
      <c r="X429" s="115">
        <v>23253000000</v>
      </c>
      <c r="Y429" s="115">
        <v>0</v>
      </c>
      <c r="Z429" s="115">
        <v>0</v>
      </c>
      <c r="AA429" s="115">
        <v>0</v>
      </c>
      <c r="AB429" s="115">
        <v>0</v>
      </c>
      <c r="AC429" s="115">
        <v>1176463228203.9998</v>
      </c>
      <c r="AD429" s="115">
        <v>1026891989074.1097</v>
      </c>
      <c r="AE429" s="115">
        <v>548033675989.65985</v>
      </c>
      <c r="AF429" s="115">
        <v>371873175263.59998</v>
      </c>
      <c r="AG429" s="115">
        <v>0</v>
      </c>
      <c r="AH429" s="115">
        <v>0</v>
      </c>
      <c r="AI429" s="115">
        <v>102597234320.85001</v>
      </c>
      <c r="AJ429" s="115">
        <v>4387903500</v>
      </c>
      <c r="AK429" s="115">
        <v>144571239129.88998</v>
      </c>
      <c r="AL429" s="115">
        <v>3665000000</v>
      </c>
      <c r="AM429" s="115">
        <v>33843370324</v>
      </c>
      <c r="AN429" s="115">
        <v>18451104935.259998</v>
      </c>
      <c r="AO429" s="115">
        <v>80542537656.62999</v>
      </c>
      <c r="AP429" s="115">
        <v>3603493800</v>
      </c>
      <c r="AQ429" s="115">
        <v>4465732414</v>
      </c>
      <c r="AR429" s="115">
        <v>5000000000</v>
      </c>
      <c r="AS429" s="115">
        <v>5000000000</v>
      </c>
      <c r="AT429" s="115">
        <v>0</v>
      </c>
      <c r="AU429" s="115">
        <v>0</v>
      </c>
      <c r="AV429" s="115">
        <v>0</v>
      </c>
      <c r="AW429" s="115">
        <v>25468000000</v>
      </c>
      <c r="AX429" s="115">
        <v>25468000000</v>
      </c>
      <c r="AY429" s="115">
        <v>0</v>
      </c>
      <c r="AZ429" s="115">
        <v>0</v>
      </c>
      <c r="BA429" s="115">
        <v>0</v>
      </c>
      <c r="BB429" s="115">
        <v>0</v>
      </c>
      <c r="BC429" s="115">
        <v>0</v>
      </c>
      <c r="BD429" s="115">
        <v>2000000000</v>
      </c>
      <c r="BE429" s="115">
        <v>0</v>
      </c>
      <c r="BF429" s="115">
        <v>2000000000</v>
      </c>
      <c r="BG429" s="115">
        <v>0</v>
      </c>
      <c r="BH429" s="115">
        <v>0</v>
      </c>
      <c r="BI429" s="115">
        <v>0</v>
      </c>
      <c r="BJ429" s="88">
        <v>-23467999999.999756</v>
      </c>
      <c r="BK429" s="88">
        <v>23468000000</v>
      </c>
      <c r="BL429" s="88">
        <v>2.44140625E-4</v>
      </c>
      <c r="BM429" s="47">
        <v>0</v>
      </c>
      <c r="BN429" s="48">
        <v>0</v>
      </c>
      <c r="BO429" s="49"/>
    </row>
    <row r="430" spans="1:68" ht="15" customHeight="1" x14ac:dyDescent="0.25">
      <c r="B430" s="13" t="s">
        <v>564</v>
      </c>
      <c r="C430" s="14" t="s">
        <v>564</v>
      </c>
      <c r="D430" s="15" t="s">
        <v>604</v>
      </c>
      <c r="E430" s="16"/>
      <c r="F430" s="93"/>
      <c r="G430" s="115">
        <v>8602538264125</v>
      </c>
      <c r="H430" s="115">
        <v>756764088347</v>
      </c>
      <c r="I430" s="115">
        <v>348790596312</v>
      </c>
      <c r="J430" s="115">
        <v>39967344696</v>
      </c>
      <c r="K430" s="115">
        <v>43023363872</v>
      </c>
      <c r="L430" s="115">
        <v>324982783467</v>
      </c>
      <c r="M430" s="115">
        <v>7826497287778</v>
      </c>
      <c r="N430" s="115">
        <v>7479165648000</v>
      </c>
      <c r="O430" s="115">
        <v>0</v>
      </c>
      <c r="P430" s="115">
        <v>0</v>
      </c>
      <c r="Q430" s="115">
        <v>387685164000</v>
      </c>
      <c r="R430" s="115">
        <v>21953993000</v>
      </c>
      <c r="S430" s="115">
        <v>3480595695000</v>
      </c>
      <c r="T430" s="115">
        <v>2939983833000</v>
      </c>
      <c r="U430" s="115">
        <v>648946963000</v>
      </c>
      <c r="V430" s="115">
        <v>347331639778</v>
      </c>
      <c r="W430" s="115">
        <v>324078639778</v>
      </c>
      <c r="X430" s="115">
        <v>23253000000</v>
      </c>
      <c r="Y430" s="115">
        <v>19276888000</v>
      </c>
      <c r="Z430" s="115">
        <v>0</v>
      </c>
      <c r="AA430" s="115">
        <v>0</v>
      </c>
      <c r="AB430" s="115">
        <v>19276888000</v>
      </c>
      <c r="AC430" s="115">
        <v>10032861849733.998</v>
      </c>
      <c r="AD430" s="115">
        <v>6636343266936.2783</v>
      </c>
      <c r="AE430" s="115">
        <v>3484604753190.979</v>
      </c>
      <c r="AF430" s="115">
        <v>2624635125274.4399</v>
      </c>
      <c r="AG430" s="115">
        <v>0</v>
      </c>
      <c r="AH430" s="115">
        <v>86721850400</v>
      </c>
      <c r="AI430" s="115">
        <v>422373232026.85999</v>
      </c>
      <c r="AJ430" s="115">
        <v>18008306044</v>
      </c>
      <c r="AK430" s="115">
        <v>2267409554838.3101</v>
      </c>
      <c r="AL430" s="115">
        <v>46557040647</v>
      </c>
      <c r="AM430" s="115">
        <v>313534661585.69</v>
      </c>
      <c r="AN430" s="115">
        <v>569378814111.10999</v>
      </c>
      <c r="AO430" s="115">
        <v>1314561685092.5098</v>
      </c>
      <c r="AP430" s="115">
        <v>6735170848</v>
      </c>
      <c r="AQ430" s="115">
        <v>16642182554</v>
      </c>
      <c r="AR430" s="115">
        <v>165702403392.34</v>
      </c>
      <c r="AS430" s="115">
        <v>165702403392.34</v>
      </c>
      <c r="AT430" s="115">
        <v>963406624567.07007</v>
      </c>
      <c r="AU430" s="115">
        <v>17303202486</v>
      </c>
      <c r="AV430" s="115">
        <v>946103422081.07007</v>
      </c>
      <c r="AW430" s="115">
        <v>1632323585609</v>
      </c>
      <c r="AX430" s="115">
        <v>1632323585609</v>
      </c>
      <c r="AY430" s="115">
        <v>0</v>
      </c>
      <c r="AZ430" s="115">
        <v>0</v>
      </c>
      <c r="BA430" s="115">
        <v>0</v>
      </c>
      <c r="BB430" s="115">
        <v>0</v>
      </c>
      <c r="BC430" s="115">
        <v>0</v>
      </c>
      <c r="BD430" s="115">
        <v>202000000000</v>
      </c>
      <c r="BE430" s="115">
        <v>0</v>
      </c>
      <c r="BF430" s="115">
        <v>202000000000</v>
      </c>
      <c r="BG430" s="115">
        <v>0</v>
      </c>
      <c r="BH430" s="115">
        <v>0</v>
      </c>
      <c r="BI430" s="115">
        <v>0</v>
      </c>
      <c r="BJ430" s="88">
        <v>-1430323585608.998</v>
      </c>
      <c r="BK430" s="88">
        <v>1430323585609</v>
      </c>
      <c r="BL430" s="88">
        <v>1.953125E-3</v>
      </c>
      <c r="BM430" s="47">
        <v>3</v>
      </c>
      <c r="BN430" s="48">
        <v>0</v>
      </c>
      <c r="BO430" s="49"/>
    </row>
    <row r="431" spans="1:68" ht="15" customHeight="1" x14ac:dyDescent="0.25">
      <c r="B431" s="13" t="s">
        <v>566</v>
      </c>
      <c r="C431" s="14" t="s">
        <v>566</v>
      </c>
      <c r="D431" s="15" t="s">
        <v>605</v>
      </c>
      <c r="E431" s="16"/>
      <c r="F431" s="93"/>
      <c r="G431" s="115">
        <v>11549661663210</v>
      </c>
      <c r="H431" s="115">
        <v>1783158716432</v>
      </c>
      <c r="I431" s="115">
        <v>1101337835668</v>
      </c>
      <c r="J431" s="115">
        <v>52490130298</v>
      </c>
      <c r="K431" s="115">
        <v>54394833666</v>
      </c>
      <c r="L431" s="115">
        <v>574935916800</v>
      </c>
      <c r="M431" s="115">
        <v>9746876058778</v>
      </c>
      <c r="N431" s="115">
        <v>9399544419000</v>
      </c>
      <c r="O431" s="115">
        <v>0</v>
      </c>
      <c r="P431" s="115">
        <v>0</v>
      </c>
      <c r="Q431" s="115">
        <v>387685164000</v>
      </c>
      <c r="R431" s="115">
        <v>21953993000</v>
      </c>
      <c r="S431" s="115">
        <v>4037177952000</v>
      </c>
      <c r="T431" s="115">
        <v>4123686105000</v>
      </c>
      <c r="U431" s="115">
        <v>829041205000</v>
      </c>
      <c r="V431" s="115">
        <v>347331639778</v>
      </c>
      <c r="W431" s="115">
        <v>324078639778</v>
      </c>
      <c r="X431" s="115">
        <v>23253000000</v>
      </c>
      <c r="Y431" s="115">
        <v>19626888000</v>
      </c>
      <c r="Z431" s="115">
        <v>350000000</v>
      </c>
      <c r="AA431" s="115">
        <v>0</v>
      </c>
      <c r="AB431" s="115">
        <v>19276888000</v>
      </c>
      <c r="AC431" s="115">
        <v>13224723091818.998</v>
      </c>
      <c r="AD431" s="115">
        <v>8755322034724.2783</v>
      </c>
      <c r="AE431" s="115">
        <v>4471967175415.209</v>
      </c>
      <c r="AF431" s="115">
        <v>3694381025740.21</v>
      </c>
      <c r="AG431" s="115">
        <v>0</v>
      </c>
      <c r="AH431" s="115">
        <v>90673324787</v>
      </c>
      <c r="AI431" s="115">
        <v>477340702737.85999</v>
      </c>
      <c r="AJ431" s="115">
        <v>20959806044</v>
      </c>
      <c r="AK431" s="115">
        <v>2655983375048.3101</v>
      </c>
      <c r="AL431" s="115">
        <v>53920922227</v>
      </c>
      <c r="AM431" s="115">
        <v>378454450423.69</v>
      </c>
      <c r="AN431" s="115">
        <v>736262613098.10999</v>
      </c>
      <c r="AO431" s="115">
        <v>1459493926329.5098</v>
      </c>
      <c r="AP431" s="115">
        <v>10619280416</v>
      </c>
      <c r="AQ431" s="115">
        <v>17232182554</v>
      </c>
      <c r="AR431" s="115">
        <v>190702403392.34</v>
      </c>
      <c r="AS431" s="115">
        <v>190702403392.34</v>
      </c>
      <c r="AT431" s="115">
        <v>1622715278654.0701</v>
      </c>
      <c r="AU431" s="115">
        <v>454092340020</v>
      </c>
      <c r="AV431" s="115">
        <v>1168622938634.0701</v>
      </c>
      <c r="AW431" s="115">
        <v>1902061428609</v>
      </c>
      <c r="AX431" s="115">
        <v>1902061428609</v>
      </c>
      <c r="AY431" s="115">
        <v>0</v>
      </c>
      <c r="AZ431" s="115">
        <v>0</v>
      </c>
      <c r="BA431" s="115">
        <v>0</v>
      </c>
      <c r="BB431" s="115">
        <v>0</v>
      </c>
      <c r="BC431" s="115">
        <v>0</v>
      </c>
      <c r="BD431" s="115">
        <v>227000000000</v>
      </c>
      <c r="BE431" s="115">
        <v>0</v>
      </c>
      <c r="BF431" s="115">
        <v>227000000000</v>
      </c>
      <c r="BG431" s="115">
        <v>0</v>
      </c>
      <c r="BH431" s="115">
        <v>0</v>
      </c>
      <c r="BI431" s="115">
        <v>0</v>
      </c>
      <c r="BJ431" s="88">
        <v>-1675061428608.998</v>
      </c>
      <c r="BK431" s="88">
        <v>1675061428609</v>
      </c>
      <c r="BL431" s="88">
        <v>1.953125E-3</v>
      </c>
      <c r="BM431" s="47">
        <v>4</v>
      </c>
      <c r="BN431" s="48">
        <v>0</v>
      </c>
      <c r="BO431" s="49"/>
    </row>
    <row r="432" spans="1:68" s="141" customFormat="1" ht="15" customHeight="1" x14ac:dyDescent="0.25">
      <c r="A432" s="141" t="s">
        <v>696</v>
      </c>
      <c r="B432" s="9" t="s">
        <v>547</v>
      </c>
      <c r="C432" s="10">
        <v>22</v>
      </c>
      <c r="D432" s="11" t="s">
        <v>338</v>
      </c>
      <c r="E432" s="1" t="s">
        <v>886</v>
      </c>
      <c r="F432" s="142">
        <v>45665</v>
      </c>
      <c r="G432" s="113">
        <v>2104676581406</v>
      </c>
      <c r="H432" s="113">
        <v>655461713238</v>
      </c>
      <c r="I432" s="113">
        <v>463806635915</v>
      </c>
      <c r="J432" s="147">
        <v>158410450441</v>
      </c>
      <c r="K432" s="147">
        <v>14230290824</v>
      </c>
      <c r="L432" s="147">
        <v>19014336058</v>
      </c>
      <c r="M432" s="147">
        <v>1426008063000</v>
      </c>
      <c r="N432" s="147">
        <v>1426008063000</v>
      </c>
      <c r="O432" s="147">
        <v>0</v>
      </c>
      <c r="P432" s="147">
        <v>0</v>
      </c>
      <c r="Q432" s="147">
        <v>0</v>
      </c>
      <c r="R432" s="147">
        <v>6554777000</v>
      </c>
      <c r="S432" s="147">
        <v>21351778000</v>
      </c>
      <c r="T432" s="147">
        <v>1082355049000</v>
      </c>
      <c r="U432" s="147">
        <v>315746459000</v>
      </c>
      <c r="V432" s="147">
        <v>0</v>
      </c>
      <c r="W432" s="147">
        <v>0</v>
      </c>
      <c r="X432" s="147">
        <v>0</v>
      </c>
      <c r="Y432" s="147">
        <v>23206805168</v>
      </c>
      <c r="Z432" s="147">
        <v>22639401968</v>
      </c>
      <c r="AA432" s="147">
        <v>0</v>
      </c>
      <c r="AB432" s="147">
        <v>567403200</v>
      </c>
      <c r="AC432" s="147">
        <v>2086110952646</v>
      </c>
      <c r="AD432" s="147">
        <v>1618021969197</v>
      </c>
      <c r="AE432" s="2">
        <v>806735697038</v>
      </c>
      <c r="AF432" s="147">
        <v>761859639281</v>
      </c>
      <c r="AG432" s="147">
        <v>8723438878</v>
      </c>
      <c r="AH432" s="147">
        <v>0</v>
      </c>
      <c r="AI432" s="147">
        <v>37473194000</v>
      </c>
      <c r="AJ432" s="147">
        <v>3230000000</v>
      </c>
      <c r="AK432" s="147">
        <v>290242119227</v>
      </c>
      <c r="AL432" s="147">
        <v>50504235000</v>
      </c>
      <c r="AM432" s="147">
        <v>89246720948</v>
      </c>
      <c r="AN432" s="147">
        <v>36348910186</v>
      </c>
      <c r="AO432" s="147">
        <v>107427658093</v>
      </c>
      <c r="AP432" s="147">
        <v>924195000</v>
      </c>
      <c r="AQ432" s="147">
        <v>5790400000</v>
      </c>
      <c r="AR432" s="147">
        <v>5000000000</v>
      </c>
      <c r="AS432" s="147">
        <v>5000000000</v>
      </c>
      <c r="AT432" s="147">
        <v>172846864222</v>
      </c>
      <c r="AU432" s="147">
        <v>155046864222</v>
      </c>
      <c r="AV432" s="147">
        <v>17800000000</v>
      </c>
      <c r="AW432" s="148">
        <v>80922512579</v>
      </c>
      <c r="AX432" s="148">
        <v>80922512579</v>
      </c>
      <c r="AY432" s="148">
        <v>0</v>
      </c>
      <c r="AZ432" s="148">
        <v>0</v>
      </c>
      <c r="BA432" s="148">
        <v>0</v>
      </c>
      <c r="BB432" s="148">
        <v>0</v>
      </c>
      <c r="BC432" s="148">
        <v>0</v>
      </c>
      <c r="BD432" s="148">
        <v>99488141339</v>
      </c>
      <c r="BE432" s="148">
        <v>0</v>
      </c>
      <c r="BF432" s="148">
        <v>0</v>
      </c>
      <c r="BG432" s="148">
        <v>99488141339</v>
      </c>
      <c r="BH432" s="148">
        <v>0</v>
      </c>
      <c r="BI432" s="148">
        <v>0</v>
      </c>
      <c r="BJ432" s="98">
        <v>18565628760</v>
      </c>
      <c r="BK432" s="98">
        <v>-18565628760</v>
      </c>
      <c r="BL432" s="85">
        <v>0</v>
      </c>
      <c r="BM432" s="143">
        <v>0</v>
      </c>
      <c r="BN432" s="144">
        <v>1</v>
      </c>
      <c r="BO432" s="145"/>
      <c r="BP432" s="146">
        <v>1</v>
      </c>
    </row>
    <row r="433" spans="1:68" ht="15" customHeight="1" x14ac:dyDescent="0.25">
      <c r="A433" s="59" t="s">
        <v>339</v>
      </c>
      <c r="B433" s="3">
        <v>324</v>
      </c>
      <c r="C433" s="4">
        <v>1</v>
      </c>
      <c r="D433" s="8" t="s">
        <v>339</v>
      </c>
      <c r="E433" s="12" t="s">
        <v>895</v>
      </c>
      <c r="F433" s="92">
        <v>45657</v>
      </c>
      <c r="G433" s="6">
        <v>967176533791</v>
      </c>
      <c r="H433" s="6">
        <v>110832887617</v>
      </c>
      <c r="I433" s="114">
        <v>24265613570</v>
      </c>
      <c r="J433" s="6">
        <v>80643965966</v>
      </c>
      <c r="K433" s="6">
        <v>3333308081</v>
      </c>
      <c r="L433" s="6">
        <v>2590000000</v>
      </c>
      <c r="M433" s="6">
        <v>856343646174</v>
      </c>
      <c r="N433" s="6">
        <v>835419343000</v>
      </c>
      <c r="O433" s="6">
        <v>0</v>
      </c>
      <c r="P433" s="6">
        <v>0</v>
      </c>
      <c r="Q433" s="6">
        <v>52655853000</v>
      </c>
      <c r="R433" s="6">
        <v>0</v>
      </c>
      <c r="S433" s="6">
        <v>5826710000</v>
      </c>
      <c r="T433" s="6">
        <v>558884377000</v>
      </c>
      <c r="U433" s="6">
        <v>218052403000</v>
      </c>
      <c r="V433" s="6">
        <v>20924303174</v>
      </c>
      <c r="W433" s="6">
        <v>20924303174</v>
      </c>
      <c r="X433" s="6">
        <v>0</v>
      </c>
      <c r="Y433" s="6">
        <v>0</v>
      </c>
      <c r="Z433" s="6">
        <v>0</v>
      </c>
      <c r="AA433" s="6">
        <v>0</v>
      </c>
      <c r="AB433" s="6">
        <v>0</v>
      </c>
      <c r="AC433" s="6">
        <v>966676533790.99988</v>
      </c>
      <c r="AD433" s="6">
        <v>731843715958.65991</v>
      </c>
      <c r="AE433" s="5">
        <v>476334538403</v>
      </c>
      <c r="AF433" s="6">
        <v>245317023037.65991</v>
      </c>
      <c r="AG433" s="6">
        <v>0</v>
      </c>
      <c r="AH433" s="6">
        <v>0</v>
      </c>
      <c r="AI433" s="6">
        <v>10128794518</v>
      </c>
      <c r="AJ433" s="6">
        <v>63360000</v>
      </c>
      <c r="AK433" s="6">
        <v>119799959375.34</v>
      </c>
      <c r="AL433" s="6">
        <v>1204071070</v>
      </c>
      <c r="AM433" s="6">
        <v>36509533328.339996</v>
      </c>
      <c r="AN433" s="6">
        <v>25279601787</v>
      </c>
      <c r="AO433" s="6">
        <v>56297928190</v>
      </c>
      <c r="AP433" s="6">
        <v>468825000</v>
      </c>
      <c r="AQ433" s="6">
        <v>40000000</v>
      </c>
      <c r="AR433" s="6">
        <v>3260000000</v>
      </c>
      <c r="AS433" s="6">
        <v>3260000000</v>
      </c>
      <c r="AT433" s="6">
        <v>111772858457</v>
      </c>
      <c r="AU433" s="6">
        <v>2696704257</v>
      </c>
      <c r="AV433" s="6">
        <v>109076154200</v>
      </c>
      <c r="AW433" s="127">
        <v>0</v>
      </c>
      <c r="AX433" s="127">
        <v>0</v>
      </c>
      <c r="AY433" s="127">
        <v>0</v>
      </c>
      <c r="AZ433" s="127">
        <v>0</v>
      </c>
      <c r="BA433" s="127">
        <v>0</v>
      </c>
      <c r="BB433" s="127">
        <v>0</v>
      </c>
      <c r="BC433" s="127">
        <v>0</v>
      </c>
      <c r="BD433" s="127">
        <v>500000000</v>
      </c>
      <c r="BE433" s="127">
        <v>0</v>
      </c>
      <c r="BF433" s="127">
        <v>500000000</v>
      </c>
      <c r="BG433" s="127">
        <v>0</v>
      </c>
      <c r="BH433" s="127">
        <v>0</v>
      </c>
      <c r="BI433" s="127">
        <v>0</v>
      </c>
      <c r="BJ433" s="128">
        <v>500000000.00012207</v>
      </c>
      <c r="BK433" s="128">
        <v>-500000000</v>
      </c>
      <c r="BL433" s="87">
        <v>1.220703125E-4</v>
      </c>
      <c r="BM433" s="47">
        <v>1</v>
      </c>
      <c r="BN433" s="48">
        <v>0</v>
      </c>
      <c r="BO433" s="49"/>
      <c r="BP433" s="39">
        <v>1</v>
      </c>
    </row>
    <row r="434" spans="1:68" ht="15" customHeight="1" x14ac:dyDescent="0.25">
      <c r="A434" s="59" t="s">
        <v>340</v>
      </c>
      <c r="B434" s="3">
        <v>325</v>
      </c>
      <c r="C434" s="4">
        <v>2</v>
      </c>
      <c r="D434" s="8" t="s">
        <v>340</v>
      </c>
      <c r="E434" s="12" t="s">
        <v>886</v>
      </c>
      <c r="F434" s="92">
        <v>45659.333333333336</v>
      </c>
      <c r="G434" s="6">
        <v>975636098268</v>
      </c>
      <c r="H434" s="6">
        <v>50030085707</v>
      </c>
      <c r="I434" s="114">
        <v>18500000000</v>
      </c>
      <c r="J434" s="6">
        <v>11103784786.9</v>
      </c>
      <c r="K434" s="6">
        <v>4405878411.1000004</v>
      </c>
      <c r="L434" s="6">
        <v>16020422509</v>
      </c>
      <c r="M434" s="6">
        <v>912606012561</v>
      </c>
      <c r="N434" s="6">
        <v>900319951000</v>
      </c>
      <c r="O434" s="6">
        <v>0</v>
      </c>
      <c r="P434" s="6">
        <v>0</v>
      </c>
      <c r="Q434" s="6">
        <v>133814520000</v>
      </c>
      <c r="R434" s="6">
        <v>0</v>
      </c>
      <c r="S434" s="6">
        <v>4959299000</v>
      </c>
      <c r="T434" s="6">
        <v>541162476000</v>
      </c>
      <c r="U434" s="6">
        <v>220383656000</v>
      </c>
      <c r="V434" s="6">
        <v>12286061561</v>
      </c>
      <c r="W434" s="6">
        <v>12286061561</v>
      </c>
      <c r="X434" s="6">
        <v>0</v>
      </c>
      <c r="Y434" s="6">
        <v>13000000000</v>
      </c>
      <c r="Z434" s="6">
        <v>0</v>
      </c>
      <c r="AA434" s="6">
        <v>0</v>
      </c>
      <c r="AB434" s="6">
        <v>13000000000</v>
      </c>
      <c r="AC434" s="6">
        <v>964013730217</v>
      </c>
      <c r="AD434" s="6">
        <v>670232867370</v>
      </c>
      <c r="AE434" s="5">
        <v>450595011232</v>
      </c>
      <c r="AF434" s="6">
        <v>207036781936</v>
      </c>
      <c r="AG434" s="6">
        <v>3157164202</v>
      </c>
      <c r="AH434" s="6">
        <v>0</v>
      </c>
      <c r="AI434" s="6">
        <v>9443910000</v>
      </c>
      <c r="AJ434" s="6">
        <v>0</v>
      </c>
      <c r="AK434" s="6">
        <v>100105677447</v>
      </c>
      <c r="AL434" s="6">
        <v>400000000</v>
      </c>
      <c r="AM434" s="6">
        <v>22444527187</v>
      </c>
      <c r="AN434" s="6">
        <v>15942993460</v>
      </c>
      <c r="AO434" s="6">
        <v>53700678300</v>
      </c>
      <c r="AP434" s="6">
        <v>7617478500</v>
      </c>
      <c r="AQ434" s="6">
        <v>0</v>
      </c>
      <c r="AR434" s="6">
        <v>5300000000</v>
      </c>
      <c r="AS434" s="6">
        <v>5300000000</v>
      </c>
      <c r="AT434" s="6">
        <v>188375185400</v>
      </c>
      <c r="AU434" s="6">
        <v>0</v>
      </c>
      <c r="AV434" s="6">
        <v>188375185400</v>
      </c>
      <c r="AW434" s="127">
        <v>26117778637</v>
      </c>
      <c r="AX434" s="127">
        <v>26117778637</v>
      </c>
      <c r="AY434" s="127">
        <v>0</v>
      </c>
      <c r="AZ434" s="127">
        <v>0</v>
      </c>
      <c r="BA434" s="127">
        <v>0</v>
      </c>
      <c r="BB434" s="127">
        <v>0</v>
      </c>
      <c r="BC434" s="127">
        <v>0</v>
      </c>
      <c r="BD434" s="127">
        <v>37740146688</v>
      </c>
      <c r="BE434" s="127">
        <v>0</v>
      </c>
      <c r="BF434" s="127">
        <v>0</v>
      </c>
      <c r="BG434" s="127">
        <v>37740146688</v>
      </c>
      <c r="BH434" s="127">
        <v>0</v>
      </c>
      <c r="BI434" s="127">
        <v>0</v>
      </c>
      <c r="BJ434" s="128">
        <v>11622368051</v>
      </c>
      <c r="BK434" s="128">
        <v>-11622368051</v>
      </c>
      <c r="BL434" s="87">
        <v>0</v>
      </c>
      <c r="BM434" s="47">
        <v>0</v>
      </c>
      <c r="BN434" s="48">
        <v>1</v>
      </c>
      <c r="BO434" s="49"/>
      <c r="BP434" s="39">
        <v>1</v>
      </c>
    </row>
    <row r="435" spans="1:68" ht="15" customHeight="1" x14ac:dyDescent="0.25">
      <c r="A435" s="59" t="s">
        <v>341</v>
      </c>
      <c r="B435" s="3">
        <v>326</v>
      </c>
      <c r="C435" s="4">
        <v>3</v>
      </c>
      <c r="D435" s="8" t="s">
        <v>341</v>
      </c>
      <c r="E435" s="12" t="s">
        <v>904</v>
      </c>
      <c r="F435" s="92">
        <v>45657</v>
      </c>
      <c r="G435" s="6">
        <v>1244160344491</v>
      </c>
      <c r="H435" s="6">
        <v>130160197039</v>
      </c>
      <c r="I435" s="114">
        <v>49951875707</v>
      </c>
      <c r="J435" s="6">
        <v>70794544856</v>
      </c>
      <c r="K435" s="6">
        <v>4533776476</v>
      </c>
      <c r="L435" s="6">
        <v>4880000000</v>
      </c>
      <c r="M435" s="6">
        <v>1114000147452</v>
      </c>
      <c r="N435" s="6">
        <v>1080458852000</v>
      </c>
      <c r="O435" s="6">
        <v>0</v>
      </c>
      <c r="P435" s="6">
        <v>0</v>
      </c>
      <c r="Q435" s="6">
        <v>83531164000</v>
      </c>
      <c r="R435" s="6">
        <v>6922089000</v>
      </c>
      <c r="S435" s="6">
        <v>17900418000</v>
      </c>
      <c r="T435" s="6">
        <v>674948480000</v>
      </c>
      <c r="U435" s="6">
        <v>297156701000</v>
      </c>
      <c r="V435" s="6">
        <v>33541295452</v>
      </c>
      <c r="W435" s="6">
        <v>33541295452</v>
      </c>
      <c r="X435" s="6">
        <v>0</v>
      </c>
      <c r="Y435" s="6">
        <v>0</v>
      </c>
      <c r="Z435" s="6">
        <v>0</v>
      </c>
      <c r="AA435" s="6">
        <v>0</v>
      </c>
      <c r="AB435" s="6">
        <v>0</v>
      </c>
      <c r="AC435" s="6">
        <v>1263042937621</v>
      </c>
      <c r="AD435" s="6">
        <v>891318256547</v>
      </c>
      <c r="AE435" s="5">
        <v>543348008020</v>
      </c>
      <c r="AF435" s="6">
        <v>333423178381</v>
      </c>
      <c r="AG435" s="6">
        <v>0</v>
      </c>
      <c r="AH435" s="6">
        <v>0</v>
      </c>
      <c r="AI435" s="6">
        <v>14547070146</v>
      </c>
      <c r="AJ435" s="6">
        <v>0</v>
      </c>
      <c r="AK435" s="6">
        <v>205173896816.99991</v>
      </c>
      <c r="AL435" s="6">
        <v>302570000</v>
      </c>
      <c r="AM435" s="6">
        <v>43632872069</v>
      </c>
      <c r="AN435" s="6">
        <v>74117120633</v>
      </c>
      <c r="AO435" s="6">
        <v>83140755614.999908</v>
      </c>
      <c r="AP435" s="6">
        <v>3811818500</v>
      </c>
      <c r="AQ435" s="6">
        <v>168760000</v>
      </c>
      <c r="AR435" s="6">
        <v>8000000000</v>
      </c>
      <c r="AS435" s="6">
        <v>8000000000</v>
      </c>
      <c r="AT435" s="6">
        <v>158550784257</v>
      </c>
      <c r="AU435" s="6">
        <v>5994642057</v>
      </c>
      <c r="AV435" s="6">
        <v>152556142200</v>
      </c>
      <c r="AW435" s="127">
        <v>20882593130</v>
      </c>
      <c r="AX435" s="127">
        <v>20882593130</v>
      </c>
      <c r="AY435" s="127">
        <v>0</v>
      </c>
      <c r="AZ435" s="127">
        <v>0</v>
      </c>
      <c r="BA435" s="127">
        <v>0</v>
      </c>
      <c r="BB435" s="127">
        <v>0</v>
      </c>
      <c r="BC435" s="127">
        <v>0</v>
      </c>
      <c r="BD435" s="127">
        <v>2000000000</v>
      </c>
      <c r="BE435" s="127">
        <v>0</v>
      </c>
      <c r="BF435" s="127">
        <v>2000000000</v>
      </c>
      <c r="BG435" s="127">
        <v>0</v>
      </c>
      <c r="BH435" s="127">
        <v>0</v>
      </c>
      <c r="BI435" s="127">
        <v>0</v>
      </c>
      <c r="BJ435" s="128">
        <v>-18882593130</v>
      </c>
      <c r="BK435" s="128">
        <v>18882593130</v>
      </c>
      <c r="BL435" s="87">
        <v>0</v>
      </c>
      <c r="BM435" s="47">
        <v>1</v>
      </c>
      <c r="BN435" s="48">
        <v>0</v>
      </c>
      <c r="BO435" s="49"/>
      <c r="BP435" s="39">
        <v>1</v>
      </c>
    </row>
    <row r="436" spans="1:68" ht="15" customHeight="1" x14ac:dyDescent="0.25">
      <c r="A436" s="59" t="s">
        <v>342</v>
      </c>
      <c r="B436" s="3">
        <v>327</v>
      </c>
      <c r="C436" s="4">
        <v>4</v>
      </c>
      <c r="D436" s="8" t="s">
        <v>342</v>
      </c>
      <c r="E436" s="12" t="s">
        <v>897</v>
      </c>
      <c r="F436" s="92">
        <v>45656.9375</v>
      </c>
      <c r="G436" s="6">
        <v>676764444702.47998</v>
      </c>
      <c r="H436" s="6">
        <v>59705093186</v>
      </c>
      <c r="I436" s="114">
        <v>23965016835</v>
      </c>
      <c r="J436" s="6">
        <v>31362077753</v>
      </c>
      <c r="K436" s="6">
        <v>1980000000</v>
      </c>
      <c r="L436" s="6">
        <v>2397998598</v>
      </c>
      <c r="M436" s="6">
        <v>608720168605.47998</v>
      </c>
      <c r="N436" s="6">
        <v>591456208000</v>
      </c>
      <c r="O436" s="6">
        <v>0</v>
      </c>
      <c r="P436" s="6">
        <v>0</v>
      </c>
      <c r="Q436" s="6">
        <v>50807179000</v>
      </c>
      <c r="R436" s="6">
        <v>0</v>
      </c>
      <c r="S436" s="6">
        <v>7604575000</v>
      </c>
      <c r="T436" s="6">
        <v>377147681000</v>
      </c>
      <c r="U436" s="6">
        <v>155896773000</v>
      </c>
      <c r="V436" s="6">
        <v>17263960605.48</v>
      </c>
      <c r="W436" s="6">
        <v>17263960605.48</v>
      </c>
      <c r="X436" s="6">
        <v>0</v>
      </c>
      <c r="Y436" s="6">
        <v>8339182911</v>
      </c>
      <c r="Z436" s="6">
        <v>0</v>
      </c>
      <c r="AA436" s="6">
        <v>0</v>
      </c>
      <c r="AB436" s="6">
        <v>8339182911</v>
      </c>
      <c r="AC436" s="6">
        <v>678764444702.47986</v>
      </c>
      <c r="AD436" s="6">
        <v>477349153978.71997</v>
      </c>
      <c r="AE436" s="5">
        <v>273530543004.93002</v>
      </c>
      <c r="AF436" s="6">
        <v>189212886445.78998</v>
      </c>
      <c r="AG436" s="6">
        <v>0</v>
      </c>
      <c r="AH436" s="6">
        <v>0</v>
      </c>
      <c r="AI436" s="6">
        <v>14585724528</v>
      </c>
      <c r="AJ436" s="6">
        <v>20000000</v>
      </c>
      <c r="AK436" s="6">
        <v>110306147223.75989</v>
      </c>
      <c r="AL436" s="6">
        <v>2744900000</v>
      </c>
      <c r="AM436" s="6">
        <v>8287016649</v>
      </c>
      <c r="AN436" s="6">
        <v>36394580052.679993</v>
      </c>
      <c r="AO436" s="6">
        <v>62535650522.079903</v>
      </c>
      <c r="AP436" s="6">
        <v>194000000</v>
      </c>
      <c r="AQ436" s="6">
        <v>150000000</v>
      </c>
      <c r="AR436" s="6">
        <v>2000000000</v>
      </c>
      <c r="AS436" s="6">
        <v>2000000000</v>
      </c>
      <c r="AT436" s="6">
        <v>89109143500</v>
      </c>
      <c r="AU436" s="6">
        <v>0</v>
      </c>
      <c r="AV436" s="6">
        <v>89109143500</v>
      </c>
      <c r="AW436" s="127">
        <v>6000000000</v>
      </c>
      <c r="AX436" s="127">
        <v>6000000000</v>
      </c>
      <c r="AY436" s="127">
        <v>0</v>
      </c>
      <c r="AZ436" s="127">
        <v>0</v>
      </c>
      <c r="BA436" s="127">
        <v>0</v>
      </c>
      <c r="BB436" s="127">
        <v>0</v>
      </c>
      <c r="BC436" s="127">
        <v>0</v>
      </c>
      <c r="BD436" s="127">
        <v>4000000000</v>
      </c>
      <c r="BE436" s="127">
        <v>0</v>
      </c>
      <c r="BF436" s="127">
        <v>4000000000</v>
      </c>
      <c r="BG436" s="127">
        <v>0</v>
      </c>
      <c r="BH436" s="127">
        <v>0</v>
      </c>
      <c r="BI436" s="127">
        <v>0</v>
      </c>
      <c r="BJ436" s="128">
        <v>-1999999999.9998779</v>
      </c>
      <c r="BK436" s="128">
        <v>2000000000</v>
      </c>
      <c r="BL436" s="87">
        <v>1.220703125E-4</v>
      </c>
      <c r="BM436" s="47">
        <v>1</v>
      </c>
      <c r="BN436" s="48">
        <v>0</v>
      </c>
      <c r="BO436" s="49"/>
      <c r="BP436" s="39">
        <v>1</v>
      </c>
    </row>
    <row r="437" spans="1:68" ht="15" customHeight="1" x14ac:dyDescent="0.25">
      <c r="A437" s="59" t="s">
        <v>726</v>
      </c>
      <c r="B437" s="3">
        <v>328</v>
      </c>
      <c r="C437" s="4">
        <v>5</v>
      </c>
      <c r="D437" s="8" t="s">
        <v>652</v>
      </c>
      <c r="E437" s="12" t="s">
        <v>891</v>
      </c>
      <c r="F437" s="92">
        <v>45657.805555555555</v>
      </c>
      <c r="G437" s="6">
        <v>936988699174</v>
      </c>
      <c r="H437" s="6">
        <v>87791828383</v>
      </c>
      <c r="I437" s="114">
        <v>43613471234</v>
      </c>
      <c r="J437" s="6">
        <v>36525300000</v>
      </c>
      <c r="K437" s="6">
        <v>3146110906</v>
      </c>
      <c r="L437" s="6">
        <v>4506946243</v>
      </c>
      <c r="M437" s="6">
        <v>841013574526</v>
      </c>
      <c r="N437" s="6">
        <v>819703917000</v>
      </c>
      <c r="O437" s="6">
        <v>0</v>
      </c>
      <c r="P437" s="6">
        <v>0</v>
      </c>
      <c r="Q437" s="6">
        <v>54392576000</v>
      </c>
      <c r="R437" s="6">
        <v>0</v>
      </c>
      <c r="S437" s="6">
        <v>16911824000</v>
      </c>
      <c r="T437" s="6">
        <v>512702570000</v>
      </c>
      <c r="U437" s="6">
        <v>235696947000</v>
      </c>
      <c r="V437" s="6">
        <v>21309657526</v>
      </c>
      <c r="W437" s="6">
        <v>21309657526</v>
      </c>
      <c r="X437" s="6">
        <v>0</v>
      </c>
      <c r="Y437" s="6">
        <v>8183296265</v>
      </c>
      <c r="Z437" s="6">
        <v>500000000</v>
      </c>
      <c r="AA437" s="6">
        <v>0</v>
      </c>
      <c r="AB437" s="6">
        <v>7683296265</v>
      </c>
      <c r="AC437" s="6">
        <v>956185642597</v>
      </c>
      <c r="AD437" s="6">
        <v>621041603210</v>
      </c>
      <c r="AE437" s="5">
        <v>329139166722</v>
      </c>
      <c r="AF437" s="6">
        <v>278361429335</v>
      </c>
      <c r="AG437" s="6">
        <v>0</v>
      </c>
      <c r="AH437" s="6">
        <v>0</v>
      </c>
      <c r="AI437" s="6">
        <v>13301007153</v>
      </c>
      <c r="AJ437" s="6">
        <v>240000000</v>
      </c>
      <c r="AK437" s="6">
        <v>221580517664</v>
      </c>
      <c r="AL437" s="6">
        <v>1044891500</v>
      </c>
      <c r="AM437" s="6">
        <v>23779771103</v>
      </c>
      <c r="AN437" s="6">
        <v>65702484844</v>
      </c>
      <c r="AO437" s="6">
        <v>128731286480</v>
      </c>
      <c r="AP437" s="6">
        <v>489009287</v>
      </c>
      <c r="AQ437" s="6">
        <v>1833074450</v>
      </c>
      <c r="AR437" s="6">
        <v>2000000000</v>
      </c>
      <c r="AS437" s="6">
        <v>2000000000</v>
      </c>
      <c r="AT437" s="6">
        <v>111563521723</v>
      </c>
      <c r="AU437" s="6">
        <v>4583877123</v>
      </c>
      <c r="AV437" s="6">
        <v>106979644600</v>
      </c>
      <c r="AW437" s="127">
        <v>22196943423</v>
      </c>
      <c r="AX437" s="127">
        <v>22196943423</v>
      </c>
      <c r="AY437" s="127">
        <v>0</v>
      </c>
      <c r="AZ437" s="127">
        <v>0</v>
      </c>
      <c r="BA437" s="127">
        <v>0</v>
      </c>
      <c r="BB437" s="127">
        <v>0</v>
      </c>
      <c r="BC437" s="127">
        <v>0</v>
      </c>
      <c r="BD437" s="127">
        <v>3000000000</v>
      </c>
      <c r="BE437" s="127">
        <v>0</v>
      </c>
      <c r="BF437" s="127">
        <v>3000000000</v>
      </c>
      <c r="BG437" s="127">
        <v>0</v>
      </c>
      <c r="BH437" s="127">
        <v>0</v>
      </c>
      <c r="BI437" s="127">
        <v>0</v>
      </c>
      <c r="BJ437" s="128">
        <v>-19196943423</v>
      </c>
      <c r="BK437" s="128">
        <v>19196943423</v>
      </c>
      <c r="BL437" s="87">
        <v>0</v>
      </c>
      <c r="BM437" s="47">
        <v>1</v>
      </c>
      <c r="BN437" s="48">
        <v>0</v>
      </c>
      <c r="BO437" s="49"/>
      <c r="BP437" s="39">
        <v>1</v>
      </c>
    </row>
    <row r="438" spans="1:68" ht="15" customHeight="1" x14ac:dyDescent="0.25">
      <c r="A438" s="59" t="s">
        <v>343</v>
      </c>
      <c r="B438" s="3">
        <v>329</v>
      </c>
      <c r="C438" s="4">
        <v>6</v>
      </c>
      <c r="D438" s="8" t="s">
        <v>343</v>
      </c>
      <c r="E438" s="12" t="s">
        <v>898</v>
      </c>
      <c r="F438" s="92">
        <v>45657.965277777781</v>
      </c>
      <c r="G438" s="6">
        <v>1680010386577</v>
      </c>
      <c r="H438" s="6">
        <v>299228639238</v>
      </c>
      <c r="I438" s="114">
        <v>61366000000</v>
      </c>
      <c r="J438" s="6">
        <v>228961639238</v>
      </c>
      <c r="K438" s="6">
        <v>4150000000</v>
      </c>
      <c r="L438" s="6">
        <v>4751000000</v>
      </c>
      <c r="M438" s="6">
        <v>1380781747339</v>
      </c>
      <c r="N438" s="6">
        <v>1341585932000</v>
      </c>
      <c r="O438" s="6">
        <v>0</v>
      </c>
      <c r="P438" s="6">
        <v>0</v>
      </c>
      <c r="Q438" s="6">
        <v>134729952000</v>
      </c>
      <c r="R438" s="6">
        <v>0</v>
      </c>
      <c r="S438" s="6">
        <v>8245316000</v>
      </c>
      <c r="T438" s="6">
        <v>872035649000</v>
      </c>
      <c r="U438" s="6">
        <v>326575015000</v>
      </c>
      <c r="V438" s="6">
        <v>39195815339</v>
      </c>
      <c r="W438" s="6">
        <v>39195815339</v>
      </c>
      <c r="X438" s="6">
        <v>0</v>
      </c>
      <c r="Y438" s="6">
        <v>0</v>
      </c>
      <c r="Z438" s="6">
        <v>0</v>
      </c>
      <c r="AA438" s="6">
        <v>0</v>
      </c>
      <c r="AB438" s="6">
        <v>0</v>
      </c>
      <c r="AC438" s="6">
        <v>1680010386577</v>
      </c>
      <c r="AD438" s="6">
        <v>1309447644345.9099</v>
      </c>
      <c r="AE438" s="5">
        <v>825438586076.96997</v>
      </c>
      <c r="AF438" s="6">
        <v>445247746468.93988</v>
      </c>
      <c r="AG438" s="6">
        <v>0</v>
      </c>
      <c r="AH438" s="6">
        <v>0</v>
      </c>
      <c r="AI438" s="6">
        <v>37383311800</v>
      </c>
      <c r="AJ438" s="6">
        <v>1378000000</v>
      </c>
      <c r="AK438" s="6">
        <v>140416407671.09</v>
      </c>
      <c r="AL438" s="6">
        <v>300000000</v>
      </c>
      <c r="AM438" s="6">
        <v>49075711118.089996</v>
      </c>
      <c r="AN438" s="6">
        <v>27227087894</v>
      </c>
      <c r="AO438" s="6">
        <v>58928125780</v>
      </c>
      <c r="AP438" s="6">
        <v>4810482879</v>
      </c>
      <c r="AQ438" s="6">
        <v>75000000</v>
      </c>
      <c r="AR438" s="6">
        <v>4000000000</v>
      </c>
      <c r="AS438" s="6">
        <v>4000000000</v>
      </c>
      <c r="AT438" s="6">
        <v>226146334560</v>
      </c>
      <c r="AU438" s="6">
        <v>3513334660</v>
      </c>
      <c r="AV438" s="6">
        <v>222632999900</v>
      </c>
      <c r="AW438" s="127">
        <v>0</v>
      </c>
      <c r="AX438" s="127">
        <v>0</v>
      </c>
      <c r="AY438" s="127">
        <v>0</v>
      </c>
      <c r="AZ438" s="127">
        <v>0</v>
      </c>
      <c r="BA438" s="127">
        <v>0</v>
      </c>
      <c r="BB438" s="127">
        <v>0</v>
      </c>
      <c r="BC438" s="127">
        <v>0</v>
      </c>
      <c r="BD438" s="127">
        <v>0</v>
      </c>
      <c r="BE438" s="127">
        <v>0</v>
      </c>
      <c r="BF438" s="127">
        <v>0</v>
      </c>
      <c r="BG438" s="127">
        <v>0</v>
      </c>
      <c r="BH438" s="127">
        <v>0</v>
      </c>
      <c r="BI438" s="127">
        <v>0</v>
      </c>
      <c r="BJ438" s="128">
        <v>0</v>
      </c>
      <c r="BK438" s="128">
        <v>0</v>
      </c>
      <c r="BL438" s="87">
        <v>0</v>
      </c>
      <c r="BM438" s="47">
        <v>1</v>
      </c>
      <c r="BN438" s="48">
        <v>0</v>
      </c>
      <c r="BO438" s="49"/>
      <c r="BP438" s="39">
        <v>1</v>
      </c>
    </row>
    <row r="439" spans="1:68" ht="15" customHeight="1" x14ac:dyDescent="0.25">
      <c r="B439" s="13" t="s">
        <v>560</v>
      </c>
      <c r="C439" s="14" t="s">
        <v>560</v>
      </c>
      <c r="D439" s="15" t="s">
        <v>561</v>
      </c>
      <c r="E439" s="16"/>
      <c r="F439" s="93"/>
      <c r="G439" s="115">
        <v>6480736507003.4805</v>
      </c>
      <c r="H439" s="115">
        <v>737748731170</v>
      </c>
      <c r="I439" s="115">
        <v>221661977346</v>
      </c>
      <c r="J439" s="115">
        <v>459391312599.90002</v>
      </c>
      <c r="K439" s="115">
        <v>21549073874.099998</v>
      </c>
      <c r="L439" s="115">
        <v>35146367350</v>
      </c>
      <c r="M439" s="115">
        <v>5713465296657.4805</v>
      </c>
      <c r="N439" s="115">
        <v>5568944203000</v>
      </c>
      <c r="O439" s="115">
        <v>0</v>
      </c>
      <c r="P439" s="115">
        <v>0</v>
      </c>
      <c r="Q439" s="115">
        <v>509931244000</v>
      </c>
      <c r="R439" s="115">
        <v>6922089000</v>
      </c>
      <c r="S439" s="115">
        <v>61448142000</v>
      </c>
      <c r="T439" s="115">
        <v>3536881233000</v>
      </c>
      <c r="U439" s="115">
        <v>1453761495000</v>
      </c>
      <c r="V439" s="115">
        <v>144521093657.47998</v>
      </c>
      <c r="W439" s="115">
        <v>144521093657.47998</v>
      </c>
      <c r="X439" s="115">
        <v>0</v>
      </c>
      <c r="Y439" s="115">
        <v>29522479176</v>
      </c>
      <c r="Z439" s="115">
        <v>500000000</v>
      </c>
      <c r="AA439" s="115">
        <v>0</v>
      </c>
      <c r="AB439" s="115">
        <v>29022479176</v>
      </c>
      <c r="AC439" s="115">
        <v>6508693675505.4805</v>
      </c>
      <c r="AD439" s="115">
        <v>4701233241410.29</v>
      </c>
      <c r="AE439" s="115">
        <v>2898385853458.8999</v>
      </c>
      <c r="AF439" s="115">
        <v>1698599045604.3899</v>
      </c>
      <c r="AG439" s="115">
        <v>3157164202</v>
      </c>
      <c r="AH439" s="115">
        <v>0</v>
      </c>
      <c r="AI439" s="115">
        <v>99389818145</v>
      </c>
      <c r="AJ439" s="115">
        <v>1701360000</v>
      </c>
      <c r="AK439" s="115">
        <v>897382606198.18982</v>
      </c>
      <c r="AL439" s="115">
        <v>5996432570</v>
      </c>
      <c r="AM439" s="115">
        <v>183729431454.42999</v>
      </c>
      <c r="AN439" s="115">
        <v>244663868670.67999</v>
      </c>
      <c r="AO439" s="115">
        <v>443334424887.07983</v>
      </c>
      <c r="AP439" s="115">
        <v>17391614166</v>
      </c>
      <c r="AQ439" s="115">
        <v>2266834450</v>
      </c>
      <c r="AR439" s="115">
        <v>24560000000</v>
      </c>
      <c r="AS439" s="115">
        <v>24560000000</v>
      </c>
      <c r="AT439" s="115">
        <v>885517827897</v>
      </c>
      <c r="AU439" s="115">
        <v>16788558097</v>
      </c>
      <c r="AV439" s="115">
        <v>868729269800</v>
      </c>
      <c r="AW439" s="115">
        <v>75197315190</v>
      </c>
      <c r="AX439" s="115">
        <v>75197315190</v>
      </c>
      <c r="AY439" s="115">
        <v>0</v>
      </c>
      <c r="AZ439" s="115">
        <v>0</v>
      </c>
      <c r="BA439" s="115">
        <v>0</v>
      </c>
      <c r="BB439" s="115">
        <v>0</v>
      </c>
      <c r="BC439" s="115">
        <v>0</v>
      </c>
      <c r="BD439" s="115">
        <v>47240146688</v>
      </c>
      <c r="BE439" s="115">
        <v>0</v>
      </c>
      <c r="BF439" s="115">
        <v>9500000000</v>
      </c>
      <c r="BG439" s="115">
        <v>37740146688</v>
      </c>
      <c r="BH439" s="115">
        <v>0</v>
      </c>
      <c r="BI439" s="115">
        <v>0</v>
      </c>
      <c r="BJ439" s="88">
        <v>-27957168501.999756</v>
      </c>
      <c r="BK439" s="88">
        <v>27957168502</v>
      </c>
      <c r="BL439" s="88">
        <v>2.44140625E-4</v>
      </c>
      <c r="BM439" s="47">
        <v>5</v>
      </c>
      <c r="BN439" s="48">
        <v>1</v>
      </c>
      <c r="BO439" s="49"/>
    </row>
    <row r="440" spans="1:68" ht="16.5" customHeight="1" x14ac:dyDescent="0.25">
      <c r="B440" s="13" t="s">
        <v>562</v>
      </c>
      <c r="C440" s="14" t="s">
        <v>562</v>
      </c>
      <c r="D440" s="15" t="s">
        <v>563</v>
      </c>
      <c r="E440" s="16"/>
      <c r="F440" s="93"/>
      <c r="G440" s="115">
        <v>0</v>
      </c>
      <c r="H440" s="115">
        <v>0</v>
      </c>
      <c r="I440" s="115">
        <v>0</v>
      </c>
      <c r="J440" s="115">
        <v>0</v>
      </c>
      <c r="K440" s="115">
        <v>0</v>
      </c>
      <c r="L440" s="115">
        <v>0</v>
      </c>
      <c r="M440" s="115">
        <v>0</v>
      </c>
      <c r="N440" s="115">
        <v>0</v>
      </c>
      <c r="O440" s="115">
        <v>0</v>
      </c>
      <c r="P440" s="115">
        <v>0</v>
      </c>
      <c r="Q440" s="115">
        <v>0</v>
      </c>
      <c r="R440" s="115">
        <v>0</v>
      </c>
      <c r="S440" s="115">
        <v>0</v>
      </c>
      <c r="T440" s="115">
        <v>0</v>
      </c>
      <c r="U440" s="115">
        <v>0</v>
      </c>
      <c r="V440" s="115">
        <v>0</v>
      </c>
      <c r="W440" s="115">
        <v>0</v>
      </c>
      <c r="X440" s="115">
        <v>0</v>
      </c>
      <c r="Y440" s="115">
        <v>0</v>
      </c>
      <c r="Z440" s="115">
        <v>0</v>
      </c>
      <c r="AA440" s="115">
        <v>0</v>
      </c>
      <c r="AB440" s="115">
        <v>0</v>
      </c>
      <c r="AC440" s="115">
        <v>0</v>
      </c>
      <c r="AD440" s="115">
        <v>0</v>
      </c>
      <c r="AE440" s="115">
        <v>0</v>
      </c>
      <c r="AF440" s="115">
        <v>0</v>
      </c>
      <c r="AG440" s="115">
        <v>0</v>
      </c>
      <c r="AH440" s="115">
        <v>0</v>
      </c>
      <c r="AI440" s="115">
        <v>0</v>
      </c>
      <c r="AJ440" s="115">
        <v>0</v>
      </c>
      <c r="AK440" s="115">
        <v>0</v>
      </c>
      <c r="AL440" s="115">
        <v>0</v>
      </c>
      <c r="AM440" s="115">
        <v>0</v>
      </c>
      <c r="AN440" s="115">
        <v>0</v>
      </c>
      <c r="AO440" s="115">
        <v>0</v>
      </c>
      <c r="AP440" s="115">
        <v>0</v>
      </c>
      <c r="AQ440" s="115">
        <v>0</v>
      </c>
      <c r="AR440" s="115">
        <v>0</v>
      </c>
      <c r="AS440" s="115">
        <v>0</v>
      </c>
      <c r="AT440" s="115">
        <v>0</v>
      </c>
      <c r="AU440" s="115">
        <v>0</v>
      </c>
      <c r="AV440" s="115">
        <v>0</v>
      </c>
      <c r="AW440" s="115">
        <v>0</v>
      </c>
      <c r="AX440" s="115">
        <v>0</v>
      </c>
      <c r="AY440" s="115">
        <v>0</v>
      </c>
      <c r="AZ440" s="115">
        <v>0</v>
      </c>
      <c r="BA440" s="115">
        <v>0</v>
      </c>
      <c r="BB440" s="115">
        <v>0</v>
      </c>
      <c r="BC440" s="115">
        <v>0</v>
      </c>
      <c r="BD440" s="115">
        <v>0</v>
      </c>
      <c r="BE440" s="115">
        <v>0</v>
      </c>
      <c r="BF440" s="115">
        <v>0</v>
      </c>
      <c r="BG440" s="115">
        <v>0</v>
      </c>
      <c r="BH440" s="115">
        <v>0</v>
      </c>
      <c r="BI440" s="115">
        <v>0</v>
      </c>
      <c r="BJ440" s="88">
        <v>0</v>
      </c>
      <c r="BK440" s="88">
        <v>0</v>
      </c>
      <c r="BL440" s="88">
        <v>0</v>
      </c>
      <c r="BM440" s="47">
        <v>0</v>
      </c>
      <c r="BN440" s="48">
        <v>0</v>
      </c>
      <c r="BO440" s="49"/>
    </row>
    <row r="441" spans="1:68" ht="15" customHeight="1" x14ac:dyDescent="0.25">
      <c r="B441" s="13" t="s">
        <v>564</v>
      </c>
      <c r="C441" s="14" t="s">
        <v>564</v>
      </c>
      <c r="D441" s="15" t="s">
        <v>606</v>
      </c>
      <c r="E441" s="16"/>
      <c r="F441" s="93"/>
      <c r="G441" s="115">
        <v>6480736507003.4805</v>
      </c>
      <c r="H441" s="115">
        <v>737748731170</v>
      </c>
      <c r="I441" s="115">
        <v>221661977346</v>
      </c>
      <c r="J441" s="115">
        <v>459391312599.90002</v>
      </c>
      <c r="K441" s="115">
        <v>21549073874.099998</v>
      </c>
      <c r="L441" s="115">
        <v>35146367350</v>
      </c>
      <c r="M441" s="115">
        <v>5713465296657.4805</v>
      </c>
      <c r="N441" s="115">
        <v>5568944203000</v>
      </c>
      <c r="O441" s="115">
        <v>0</v>
      </c>
      <c r="P441" s="115">
        <v>0</v>
      </c>
      <c r="Q441" s="115">
        <v>509931244000</v>
      </c>
      <c r="R441" s="115">
        <v>6922089000</v>
      </c>
      <c r="S441" s="115">
        <v>61448142000</v>
      </c>
      <c r="T441" s="115">
        <v>3536881233000</v>
      </c>
      <c r="U441" s="115">
        <v>1453761495000</v>
      </c>
      <c r="V441" s="115">
        <v>144521093657.47998</v>
      </c>
      <c r="W441" s="115">
        <v>144521093657.47998</v>
      </c>
      <c r="X441" s="115">
        <v>0</v>
      </c>
      <c r="Y441" s="115">
        <v>29522479176</v>
      </c>
      <c r="Z441" s="115">
        <v>500000000</v>
      </c>
      <c r="AA441" s="115">
        <v>0</v>
      </c>
      <c r="AB441" s="115">
        <v>29022479176</v>
      </c>
      <c r="AC441" s="115">
        <v>6508693675505.4805</v>
      </c>
      <c r="AD441" s="115">
        <v>4701233241410.29</v>
      </c>
      <c r="AE441" s="115">
        <v>2898385853458.8999</v>
      </c>
      <c r="AF441" s="115">
        <v>1698599045604.3899</v>
      </c>
      <c r="AG441" s="115">
        <v>3157164202</v>
      </c>
      <c r="AH441" s="115">
        <v>0</v>
      </c>
      <c r="AI441" s="115">
        <v>99389818145</v>
      </c>
      <c r="AJ441" s="115">
        <v>1701360000</v>
      </c>
      <c r="AK441" s="115">
        <v>897382606198.18982</v>
      </c>
      <c r="AL441" s="115">
        <v>5996432570</v>
      </c>
      <c r="AM441" s="115">
        <v>183729431454.42999</v>
      </c>
      <c r="AN441" s="115">
        <v>244663868670.67999</v>
      </c>
      <c r="AO441" s="115">
        <v>443334424887.07983</v>
      </c>
      <c r="AP441" s="115">
        <v>17391614166</v>
      </c>
      <c r="AQ441" s="115">
        <v>2266834450</v>
      </c>
      <c r="AR441" s="115">
        <v>24560000000</v>
      </c>
      <c r="AS441" s="115">
        <v>24560000000</v>
      </c>
      <c r="AT441" s="115">
        <v>885517827897</v>
      </c>
      <c r="AU441" s="115">
        <v>16788558097</v>
      </c>
      <c r="AV441" s="115">
        <v>868729269800</v>
      </c>
      <c r="AW441" s="115">
        <v>75197315190</v>
      </c>
      <c r="AX441" s="115">
        <v>75197315190</v>
      </c>
      <c r="AY441" s="115">
        <v>0</v>
      </c>
      <c r="AZ441" s="115">
        <v>0</v>
      </c>
      <c r="BA441" s="115">
        <v>0</v>
      </c>
      <c r="BB441" s="115">
        <v>0</v>
      </c>
      <c r="BC441" s="115">
        <v>0</v>
      </c>
      <c r="BD441" s="115">
        <v>47240146688</v>
      </c>
      <c r="BE441" s="115">
        <v>0</v>
      </c>
      <c r="BF441" s="115">
        <v>9500000000</v>
      </c>
      <c r="BG441" s="115">
        <v>37740146688</v>
      </c>
      <c r="BH441" s="115">
        <v>0</v>
      </c>
      <c r="BI441" s="115">
        <v>0</v>
      </c>
      <c r="BJ441" s="88">
        <v>-27957168501.999756</v>
      </c>
      <c r="BK441" s="88">
        <v>27957168502</v>
      </c>
      <c r="BL441" s="88">
        <v>2.44140625E-4</v>
      </c>
      <c r="BM441" s="47">
        <v>5</v>
      </c>
      <c r="BN441" s="48">
        <v>1</v>
      </c>
      <c r="BO441" s="49"/>
    </row>
    <row r="442" spans="1:68" ht="15" customHeight="1" x14ac:dyDescent="0.25">
      <c r="B442" s="13" t="s">
        <v>566</v>
      </c>
      <c r="C442" s="14" t="s">
        <v>566</v>
      </c>
      <c r="D442" s="15" t="s">
        <v>607</v>
      </c>
      <c r="E442" s="16"/>
      <c r="F442" s="93"/>
      <c r="G442" s="115">
        <v>8585413088409.4805</v>
      </c>
      <c r="H442" s="115">
        <v>1393210444408</v>
      </c>
      <c r="I442" s="115">
        <v>685468613261</v>
      </c>
      <c r="J442" s="115">
        <v>617801763040.90002</v>
      </c>
      <c r="K442" s="115">
        <v>35779364698.099998</v>
      </c>
      <c r="L442" s="115">
        <v>54160703408</v>
      </c>
      <c r="M442" s="115">
        <v>7139473359657.4805</v>
      </c>
      <c r="N442" s="115">
        <v>6994952266000</v>
      </c>
      <c r="O442" s="115">
        <v>0</v>
      </c>
      <c r="P442" s="115">
        <v>0</v>
      </c>
      <c r="Q442" s="115">
        <v>509931244000</v>
      </c>
      <c r="R442" s="115">
        <v>13476866000</v>
      </c>
      <c r="S442" s="115">
        <v>82799920000</v>
      </c>
      <c r="T442" s="115">
        <v>4619236282000</v>
      </c>
      <c r="U442" s="115">
        <v>1769507954000</v>
      </c>
      <c r="V442" s="115">
        <v>144521093657.47998</v>
      </c>
      <c r="W442" s="115">
        <v>144521093657.47998</v>
      </c>
      <c r="X442" s="115">
        <v>0</v>
      </c>
      <c r="Y442" s="115">
        <v>52729284344</v>
      </c>
      <c r="Z442" s="115">
        <v>23139401968</v>
      </c>
      <c r="AA442" s="115">
        <v>0</v>
      </c>
      <c r="AB442" s="115">
        <v>29589882376</v>
      </c>
      <c r="AC442" s="115">
        <v>8594804628151.4805</v>
      </c>
      <c r="AD442" s="115">
        <v>6319255210607.29</v>
      </c>
      <c r="AE442" s="115">
        <v>3705121550496.8999</v>
      </c>
      <c r="AF442" s="115">
        <v>2460458684885.3896</v>
      </c>
      <c r="AG442" s="115">
        <v>11880603080</v>
      </c>
      <c r="AH442" s="115">
        <v>0</v>
      </c>
      <c r="AI442" s="115">
        <v>136863012145</v>
      </c>
      <c r="AJ442" s="115">
        <v>4931360000</v>
      </c>
      <c r="AK442" s="115">
        <v>1187624725425.1899</v>
      </c>
      <c r="AL442" s="115">
        <v>56500667570</v>
      </c>
      <c r="AM442" s="115">
        <v>272976152402.42999</v>
      </c>
      <c r="AN442" s="115">
        <v>281012778856.67999</v>
      </c>
      <c r="AO442" s="115">
        <v>550762082980.07983</v>
      </c>
      <c r="AP442" s="115">
        <v>18315809166</v>
      </c>
      <c r="AQ442" s="115">
        <v>8057234450</v>
      </c>
      <c r="AR442" s="115">
        <v>29560000000</v>
      </c>
      <c r="AS442" s="115">
        <v>29560000000</v>
      </c>
      <c r="AT442" s="115">
        <v>1058364692119</v>
      </c>
      <c r="AU442" s="115">
        <v>171835422319</v>
      </c>
      <c r="AV442" s="115">
        <v>886529269800</v>
      </c>
      <c r="AW442" s="115">
        <v>156119827769</v>
      </c>
      <c r="AX442" s="115">
        <v>156119827769</v>
      </c>
      <c r="AY442" s="115">
        <v>0</v>
      </c>
      <c r="AZ442" s="115">
        <v>0</v>
      </c>
      <c r="BA442" s="115">
        <v>0</v>
      </c>
      <c r="BB442" s="115">
        <v>0</v>
      </c>
      <c r="BC442" s="115">
        <v>0</v>
      </c>
      <c r="BD442" s="115">
        <v>146728288027</v>
      </c>
      <c r="BE442" s="115">
        <v>0</v>
      </c>
      <c r="BF442" s="115">
        <v>9500000000</v>
      </c>
      <c r="BG442" s="115">
        <v>137228288027</v>
      </c>
      <c r="BH442" s="115">
        <v>0</v>
      </c>
      <c r="BI442" s="115">
        <v>0</v>
      </c>
      <c r="BJ442" s="88">
        <v>-9391539741.9997559</v>
      </c>
      <c r="BK442" s="88">
        <v>9391539742</v>
      </c>
      <c r="BL442" s="88">
        <v>2.44140625E-4</v>
      </c>
      <c r="BM442" s="47">
        <v>5</v>
      </c>
      <c r="BN442" s="48">
        <v>2</v>
      </c>
      <c r="BO442" s="49"/>
    </row>
    <row r="443" spans="1:68" s="141" customFormat="1" ht="15" customHeight="1" x14ac:dyDescent="0.25">
      <c r="A443" s="141" t="s">
        <v>697</v>
      </c>
      <c r="B443" s="9" t="s">
        <v>548</v>
      </c>
      <c r="C443" s="10">
        <v>23</v>
      </c>
      <c r="D443" s="11" t="s">
        <v>344</v>
      </c>
      <c r="E443" s="1" t="s">
        <v>889</v>
      </c>
      <c r="F443" s="142">
        <v>45657.981944444444</v>
      </c>
      <c r="G443" s="113">
        <v>3842322814593</v>
      </c>
      <c r="H443" s="113">
        <v>1515154115593</v>
      </c>
      <c r="I443" s="113">
        <v>1146261370444</v>
      </c>
      <c r="J443" s="147">
        <v>231749832140</v>
      </c>
      <c r="K443" s="147">
        <v>70817711445</v>
      </c>
      <c r="L443" s="147">
        <v>66325201564</v>
      </c>
      <c r="M443" s="147">
        <v>2326293699000</v>
      </c>
      <c r="N443" s="147">
        <v>2326293699000</v>
      </c>
      <c r="O443" s="147">
        <v>0</v>
      </c>
      <c r="P443" s="147">
        <v>0</v>
      </c>
      <c r="Q443" s="147">
        <v>0</v>
      </c>
      <c r="R443" s="147">
        <v>15023051000</v>
      </c>
      <c r="S443" s="147">
        <v>182934880000</v>
      </c>
      <c r="T443" s="147">
        <v>1482091349000</v>
      </c>
      <c r="U443" s="147">
        <v>646244419000</v>
      </c>
      <c r="V443" s="147">
        <v>0</v>
      </c>
      <c r="W443" s="147">
        <v>0</v>
      </c>
      <c r="X443" s="147">
        <v>0</v>
      </c>
      <c r="Y443" s="147">
        <v>875000000</v>
      </c>
      <c r="Z443" s="147">
        <v>875000000</v>
      </c>
      <c r="AA443" s="147">
        <v>0</v>
      </c>
      <c r="AB443" s="147">
        <v>0</v>
      </c>
      <c r="AC443" s="147">
        <v>3661291308085.9995</v>
      </c>
      <c r="AD443" s="147">
        <v>2645675643952.5996</v>
      </c>
      <c r="AE443" s="2">
        <v>1720029536780.9995</v>
      </c>
      <c r="AF443" s="147">
        <v>829872233743.6001</v>
      </c>
      <c r="AG443" s="147">
        <v>22368085016</v>
      </c>
      <c r="AH443" s="147">
        <v>3844500000</v>
      </c>
      <c r="AI443" s="147">
        <v>68390308412</v>
      </c>
      <c r="AJ443" s="147">
        <v>1170980000</v>
      </c>
      <c r="AK443" s="147">
        <v>367514168076.40002</v>
      </c>
      <c r="AL443" s="147">
        <v>40000000000</v>
      </c>
      <c r="AM443" s="147">
        <v>149326547786.79999</v>
      </c>
      <c r="AN443" s="147">
        <v>116818104499.60001</v>
      </c>
      <c r="AO443" s="147">
        <v>42913977610</v>
      </c>
      <c r="AP443" s="147">
        <v>18265538180</v>
      </c>
      <c r="AQ443" s="147">
        <v>190000000</v>
      </c>
      <c r="AR443" s="147">
        <v>9508656098</v>
      </c>
      <c r="AS443" s="147">
        <v>9508656098</v>
      </c>
      <c r="AT443" s="147">
        <v>638592839959</v>
      </c>
      <c r="AU443" s="147">
        <v>638592839959</v>
      </c>
      <c r="AV443" s="147">
        <v>0</v>
      </c>
      <c r="AW443" s="148">
        <v>35000000000</v>
      </c>
      <c r="AX443" s="148">
        <v>35000000000</v>
      </c>
      <c r="AY443" s="148">
        <v>0</v>
      </c>
      <c r="AZ443" s="148">
        <v>0</v>
      </c>
      <c r="BA443" s="148">
        <v>0</v>
      </c>
      <c r="BB443" s="148">
        <v>0</v>
      </c>
      <c r="BC443" s="148">
        <v>0</v>
      </c>
      <c r="BD443" s="148">
        <v>216031506507</v>
      </c>
      <c r="BE443" s="148">
        <v>0</v>
      </c>
      <c r="BF443" s="148">
        <v>50000000000</v>
      </c>
      <c r="BG443" s="148">
        <v>166031506507</v>
      </c>
      <c r="BH443" s="148">
        <v>0</v>
      </c>
      <c r="BI443" s="148">
        <v>0</v>
      </c>
      <c r="BJ443" s="98">
        <v>181031506507.00049</v>
      </c>
      <c r="BK443" s="98">
        <v>-181031506507</v>
      </c>
      <c r="BL443" s="85">
        <v>4.8828125E-4</v>
      </c>
      <c r="BM443" s="143">
        <v>1</v>
      </c>
      <c r="BN443" s="144">
        <v>0</v>
      </c>
      <c r="BO443" s="145"/>
      <c r="BP443" s="146">
        <v>1</v>
      </c>
    </row>
    <row r="444" spans="1:68" ht="15" customHeight="1" x14ac:dyDescent="0.25">
      <c r="A444" s="59" t="s">
        <v>345</v>
      </c>
      <c r="B444" s="3">
        <v>330</v>
      </c>
      <c r="C444" s="4">
        <v>1</v>
      </c>
      <c r="D444" s="8" t="s">
        <v>345</v>
      </c>
      <c r="E444" s="12" t="s">
        <v>916</v>
      </c>
      <c r="F444" s="92">
        <v>45656</v>
      </c>
      <c r="G444" s="6">
        <v>1177532017427</v>
      </c>
      <c r="H444" s="6">
        <v>73484912239</v>
      </c>
      <c r="I444" s="114">
        <v>49610937239</v>
      </c>
      <c r="J444" s="6">
        <v>18473975000</v>
      </c>
      <c r="K444" s="6">
        <v>2800000000</v>
      </c>
      <c r="L444" s="6">
        <v>2600000000</v>
      </c>
      <c r="M444" s="6">
        <v>1094388305188</v>
      </c>
      <c r="N444" s="6">
        <v>1059598768000</v>
      </c>
      <c r="O444" s="6">
        <v>0</v>
      </c>
      <c r="P444" s="6">
        <v>0</v>
      </c>
      <c r="Q444" s="6">
        <v>152555540000</v>
      </c>
      <c r="R444" s="6">
        <v>0</v>
      </c>
      <c r="S444" s="6">
        <v>119975917000</v>
      </c>
      <c r="T444" s="6">
        <v>605687120000</v>
      </c>
      <c r="U444" s="6">
        <v>181380191000</v>
      </c>
      <c r="V444" s="6">
        <v>34789537188</v>
      </c>
      <c r="W444" s="6">
        <v>34789537188</v>
      </c>
      <c r="X444" s="6">
        <v>0</v>
      </c>
      <c r="Y444" s="6">
        <v>9658800000</v>
      </c>
      <c r="Z444" s="6">
        <v>0</v>
      </c>
      <c r="AA444" s="6">
        <v>0</v>
      </c>
      <c r="AB444" s="6">
        <v>9658800000</v>
      </c>
      <c r="AC444" s="6">
        <v>1216593963201</v>
      </c>
      <c r="AD444" s="6">
        <v>870722797448.77991</v>
      </c>
      <c r="AE444" s="5">
        <v>559128603503.90002</v>
      </c>
      <c r="AF444" s="6">
        <v>293205727474.87988</v>
      </c>
      <c r="AG444" s="6">
        <v>0</v>
      </c>
      <c r="AH444" s="6">
        <v>0</v>
      </c>
      <c r="AI444" s="6">
        <v>17878127500</v>
      </c>
      <c r="AJ444" s="6">
        <v>510338970</v>
      </c>
      <c r="AK444" s="6">
        <v>104368830828.22</v>
      </c>
      <c r="AL444" s="6">
        <v>0</v>
      </c>
      <c r="AM444" s="6">
        <v>31435657366.219997</v>
      </c>
      <c r="AN444" s="6">
        <v>38635435190</v>
      </c>
      <c r="AO444" s="6">
        <v>33253757522</v>
      </c>
      <c r="AP444" s="6">
        <v>825283000</v>
      </c>
      <c r="AQ444" s="6">
        <v>218697750</v>
      </c>
      <c r="AR444" s="6">
        <v>5000000000</v>
      </c>
      <c r="AS444" s="6">
        <v>5000000000</v>
      </c>
      <c r="AT444" s="6">
        <v>236502334924</v>
      </c>
      <c r="AU444" s="6">
        <v>6808491224</v>
      </c>
      <c r="AV444" s="6">
        <v>229693843700</v>
      </c>
      <c r="AW444" s="127">
        <v>39061945774</v>
      </c>
      <c r="AX444" s="127">
        <v>39061945774</v>
      </c>
      <c r="AY444" s="127">
        <v>0</v>
      </c>
      <c r="AZ444" s="127">
        <v>0</v>
      </c>
      <c r="BA444" s="127">
        <v>0</v>
      </c>
      <c r="BB444" s="127">
        <v>0</v>
      </c>
      <c r="BC444" s="127">
        <v>0</v>
      </c>
      <c r="BD444" s="127">
        <v>0</v>
      </c>
      <c r="BE444" s="127">
        <v>0</v>
      </c>
      <c r="BF444" s="127">
        <v>0</v>
      </c>
      <c r="BG444" s="127">
        <v>0</v>
      </c>
      <c r="BH444" s="127">
        <v>0</v>
      </c>
      <c r="BI444" s="127">
        <v>0</v>
      </c>
      <c r="BJ444" s="128">
        <v>-39061945774</v>
      </c>
      <c r="BK444" s="128">
        <v>39061945774</v>
      </c>
      <c r="BL444" s="87">
        <v>0</v>
      </c>
      <c r="BM444" s="47">
        <v>1</v>
      </c>
      <c r="BN444" s="48">
        <v>0</v>
      </c>
      <c r="BO444" s="49"/>
      <c r="BP444" s="39">
        <v>1</v>
      </c>
    </row>
    <row r="445" spans="1:68" ht="15" customHeight="1" x14ac:dyDescent="0.25">
      <c r="A445" s="59" t="s">
        <v>346</v>
      </c>
      <c r="B445" s="3">
        <v>331</v>
      </c>
      <c r="C445" s="4">
        <v>2</v>
      </c>
      <c r="D445" s="8" t="s">
        <v>346</v>
      </c>
      <c r="E445" s="12" t="s">
        <v>918</v>
      </c>
      <c r="F445" s="92">
        <v>45656.999305555553</v>
      </c>
      <c r="G445" s="6">
        <v>852676572573</v>
      </c>
      <c r="H445" s="6">
        <v>21267702193</v>
      </c>
      <c r="I445" s="114">
        <v>10402847152</v>
      </c>
      <c r="J445" s="6">
        <v>9073102019</v>
      </c>
      <c r="K445" s="6">
        <v>415147375</v>
      </c>
      <c r="L445" s="6">
        <v>1376605647</v>
      </c>
      <c r="M445" s="6">
        <v>826353666244</v>
      </c>
      <c r="N445" s="6">
        <v>814203745000</v>
      </c>
      <c r="O445" s="6">
        <v>0</v>
      </c>
      <c r="P445" s="6">
        <v>0</v>
      </c>
      <c r="Q445" s="6">
        <v>59851719000</v>
      </c>
      <c r="R445" s="6">
        <v>0</v>
      </c>
      <c r="S445" s="6">
        <v>31175891000</v>
      </c>
      <c r="T445" s="6">
        <v>377272439000</v>
      </c>
      <c r="U445" s="6">
        <v>345903696000</v>
      </c>
      <c r="V445" s="6">
        <v>12149921244</v>
      </c>
      <c r="W445" s="6">
        <v>12149921244</v>
      </c>
      <c r="X445" s="6">
        <v>0</v>
      </c>
      <c r="Y445" s="6">
        <v>5055204136</v>
      </c>
      <c r="Z445" s="6">
        <v>0</v>
      </c>
      <c r="AA445" s="6">
        <v>0</v>
      </c>
      <c r="AB445" s="6">
        <v>5055204136</v>
      </c>
      <c r="AC445" s="6">
        <v>874676572572.99988</v>
      </c>
      <c r="AD445" s="6">
        <v>468123111132.69995</v>
      </c>
      <c r="AE445" s="5">
        <v>266770141835.60001</v>
      </c>
      <c r="AF445" s="6">
        <v>186588930897.09998</v>
      </c>
      <c r="AG445" s="6">
        <v>0</v>
      </c>
      <c r="AH445" s="6">
        <v>0</v>
      </c>
      <c r="AI445" s="6">
        <v>2901138400</v>
      </c>
      <c r="AJ445" s="6">
        <v>11862900000</v>
      </c>
      <c r="AK445" s="6">
        <v>303829179175.09998</v>
      </c>
      <c r="AL445" s="6">
        <v>0</v>
      </c>
      <c r="AM445" s="6">
        <v>32440234890</v>
      </c>
      <c r="AN445" s="6">
        <v>173520214700</v>
      </c>
      <c r="AO445" s="6">
        <v>97830004810.100006</v>
      </c>
      <c r="AP445" s="6">
        <v>38724775</v>
      </c>
      <c r="AQ445" s="6">
        <v>0</v>
      </c>
      <c r="AR445" s="6">
        <v>1000000000</v>
      </c>
      <c r="AS445" s="6">
        <v>1000000000</v>
      </c>
      <c r="AT445" s="6">
        <v>101724282265.2</v>
      </c>
      <c r="AU445" s="6">
        <v>1027730265.2</v>
      </c>
      <c r="AV445" s="6">
        <v>100696552000</v>
      </c>
      <c r="AW445" s="127">
        <v>22000000000</v>
      </c>
      <c r="AX445" s="127">
        <v>22000000000</v>
      </c>
      <c r="AY445" s="127">
        <v>0</v>
      </c>
      <c r="AZ445" s="127">
        <v>0</v>
      </c>
      <c r="BA445" s="127">
        <v>0</v>
      </c>
      <c r="BB445" s="127">
        <v>0</v>
      </c>
      <c r="BC445" s="127">
        <v>0</v>
      </c>
      <c r="BD445" s="127">
        <v>0</v>
      </c>
      <c r="BE445" s="127">
        <v>0</v>
      </c>
      <c r="BF445" s="127">
        <v>0</v>
      </c>
      <c r="BG445" s="127">
        <v>0</v>
      </c>
      <c r="BH445" s="127">
        <v>0</v>
      </c>
      <c r="BI445" s="127">
        <v>0</v>
      </c>
      <c r="BJ445" s="128">
        <v>-21999999999.999878</v>
      </c>
      <c r="BK445" s="128">
        <v>22000000000</v>
      </c>
      <c r="BL445" s="87">
        <v>1.220703125E-4</v>
      </c>
      <c r="BM445" s="47">
        <v>1</v>
      </c>
      <c r="BN445" s="48">
        <v>0</v>
      </c>
      <c r="BO445" s="49"/>
      <c r="BP445" s="39">
        <v>1</v>
      </c>
    </row>
    <row r="446" spans="1:68" ht="15" customHeight="1" x14ac:dyDescent="0.25">
      <c r="A446" s="59" t="s">
        <v>347</v>
      </c>
      <c r="B446" s="3">
        <v>332</v>
      </c>
      <c r="C446" s="4">
        <v>3</v>
      </c>
      <c r="D446" s="8" t="s">
        <v>347</v>
      </c>
      <c r="E446" s="12" t="s">
        <v>940</v>
      </c>
      <c r="F446" s="92">
        <v>45657.842361111114</v>
      </c>
      <c r="G446" s="6">
        <v>616525684831</v>
      </c>
      <c r="H446" s="6">
        <v>23995717558</v>
      </c>
      <c r="I446" s="114">
        <v>19233120058</v>
      </c>
      <c r="J446" s="6">
        <v>2562597500</v>
      </c>
      <c r="K446" s="6">
        <v>1200000000</v>
      </c>
      <c r="L446" s="6">
        <v>1000000000</v>
      </c>
      <c r="M446" s="6">
        <v>585770051921</v>
      </c>
      <c r="N446" s="6">
        <v>571536830000</v>
      </c>
      <c r="O446" s="6">
        <v>0</v>
      </c>
      <c r="P446" s="6">
        <v>0</v>
      </c>
      <c r="Q446" s="6">
        <v>59957843000</v>
      </c>
      <c r="R446" s="6">
        <v>0</v>
      </c>
      <c r="S446" s="6">
        <v>22522265000</v>
      </c>
      <c r="T446" s="6">
        <v>366591570000</v>
      </c>
      <c r="U446" s="6">
        <v>122465152000</v>
      </c>
      <c r="V446" s="6">
        <v>14233221921</v>
      </c>
      <c r="W446" s="6">
        <v>14233221921</v>
      </c>
      <c r="X446" s="6">
        <v>0</v>
      </c>
      <c r="Y446" s="6">
        <v>6759915352</v>
      </c>
      <c r="Z446" s="6">
        <v>0</v>
      </c>
      <c r="AA446" s="6">
        <v>0</v>
      </c>
      <c r="AB446" s="6">
        <v>6759915352</v>
      </c>
      <c r="AC446" s="6">
        <v>621525684831</v>
      </c>
      <c r="AD446" s="6">
        <v>416120123224.10004</v>
      </c>
      <c r="AE446" s="5">
        <v>258070204459.46002</v>
      </c>
      <c r="AF446" s="6">
        <v>151295475836.64001</v>
      </c>
      <c r="AG446" s="6">
        <v>0</v>
      </c>
      <c r="AH446" s="6">
        <v>0</v>
      </c>
      <c r="AI446" s="6">
        <v>5346442928</v>
      </c>
      <c r="AJ446" s="6">
        <v>1408000000</v>
      </c>
      <c r="AK446" s="6">
        <v>102856763350.89999</v>
      </c>
      <c r="AL446" s="6">
        <v>0</v>
      </c>
      <c r="AM446" s="6">
        <v>39571784444.290001</v>
      </c>
      <c r="AN446" s="6">
        <v>2367165543.6100001</v>
      </c>
      <c r="AO446" s="6">
        <v>60395848873</v>
      </c>
      <c r="AP446" s="6">
        <v>521964490</v>
      </c>
      <c r="AQ446" s="6">
        <v>0</v>
      </c>
      <c r="AR446" s="6">
        <v>1500000000</v>
      </c>
      <c r="AS446" s="6">
        <v>1500000000</v>
      </c>
      <c r="AT446" s="6">
        <v>101048798256</v>
      </c>
      <c r="AU446" s="6">
        <v>2179571756</v>
      </c>
      <c r="AV446" s="6">
        <v>98869226500</v>
      </c>
      <c r="AW446" s="127">
        <v>5000000000</v>
      </c>
      <c r="AX446" s="127">
        <v>5000000000</v>
      </c>
      <c r="AY446" s="127">
        <v>0</v>
      </c>
      <c r="AZ446" s="127">
        <v>0</v>
      </c>
      <c r="BA446" s="127">
        <v>0</v>
      </c>
      <c r="BB446" s="127">
        <v>0</v>
      </c>
      <c r="BC446" s="127">
        <v>0</v>
      </c>
      <c r="BD446" s="127">
        <v>0</v>
      </c>
      <c r="BE446" s="127">
        <v>0</v>
      </c>
      <c r="BF446" s="127">
        <v>0</v>
      </c>
      <c r="BG446" s="127">
        <v>0</v>
      </c>
      <c r="BH446" s="127">
        <v>0</v>
      </c>
      <c r="BI446" s="127">
        <v>0</v>
      </c>
      <c r="BJ446" s="128">
        <v>-5000000000</v>
      </c>
      <c r="BK446" s="128">
        <v>5000000000</v>
      </c>
      <c r="BL446" s="87">
        <v>0</v>
      </c>
      <c r="BM446" s="47">
        <v>1</v>
      </c>
      <c r="BN446" s="48">
        <v>0</v>
      </c>
      <c r="BO446" s="49"/>
      <c r="BP446" s="39">
        <v>1</v>
      </c>
    </row>
    <row r="447" spans="1:68" ht="15" customHeight="1" x14ac:dyDescent="0.25">
      <c r="A447" s="59" t="s">
        <v>650</v>
      </c>
      <c r="B447" s="3">
        <v>333</v>
      </c>
      <c r="C447" s="4">
        <v>4</v>
      </c>
      <c r="D447" s="8" t="s">
        <v>650</v>
      </c>
      <c r="E447" s="12" t="s">
        <v>887</v>
      </c>
      <c r="F447" s="92">
        <v>45657.919444444444</v>
      </c>
      <c r="G447" s="6">
        <v>631268612148</v>
      </c>
      <c r="H447" s="6">
        <v>13998550000</v>
      </c>
      <c r="I447" s="114">
        <v>9003050000</v>
      </c>
      <c r="J447" s="6">
        <v>1425500000</v>
      </c>
      <c r="K447" s="6">
        <v>800000000</v>
      </c>
      <c r="L447" s="6">
        <v>2770000000</v>
      </c>
      <c r="M447" s="6">
        <v>600520470549</v>
      </c>
      <c r="N447" s="6">
        <v>584588921000</v>
      </c>
      <c r="O447" s="6">
        <v>0</v>
      </c>
      <c r="P447" s="6">
        <v>0</v>
      </c>
      <c r="Q447" s="6">
        <v>76187018000</v>
      </c>
      <c r="R447" s="6">
        <v>0</v>
      </c>
      <c r="S447" s="6">
        <v>21767520000</v>
      </c>
      <c r="T447" s="6">
        <v>402431395000</v>
      </c>
      <c r="U447" s="6">
        <v>84202988000</v>
      </c>
      <c r="V447" s="6">
        <v>15931549549</v>
      </c>
      <c r="W447" s="6">
        <v>15931549549</v>
      </c>
      <c r="X447" s="6">
        <v>0</v>
      </c>
      <c r="Y447" s="6">
        <v>16749591599</v>
      </c>
      <c r="Z447" s="6">
        <v>0</v>
      </c>
      <c r="AA447" s="6">
        <v>0</v>
      </c>
      <c r="AB447" s="6">
        <v>16749591599</v>
      </c>
      <c r="AC447" s="6">
        <v>648482726200</v>
      </c>
      <c r="AD447" s="6">
        <v>464725240506</v>
      </c>
      <c r="AE447" s="5">
        <v>296422089894</v>
      </c>
      <c r="AF447" s="6">
        <v>153201007988</v>
      </c>
      <c r="AG447" s="6">
        <v>0</v>
      </c>
      <c r="AH447" s="6">
        <v>60000000</v>
      </c>
      <c r="AI447" s="6">
        <v>13949477824</v>
      </c>
      <c r="AJ447" s="6">
        <v>1092664800</v>
      </c>
      <c r="AK447" s="6">
        <v>62152469707</v>
      </c>
      <c r="AL447" s="6">
        <v>0</v>
      </c>
      <c r="AM447" s="6">
        <v>13594994526</v>
      </c>
      <c r="AN447" s="6">
        <v>12567907127</v>
      </c>
      <c r="AO447" s="6">
        <v>34895322454</v>
      </c>
      <c r="AP447" s="6">
        <v>919245600</v>
      </c>
      <c r="AQ447" s="6">
        <v>175000000</v>
      </c>
      <c r="AR447" s="6">
        <v>2009681487</v>
      </c>
      <c r="AS447" s="6">
        <v>2009681487</v>
      </c>
      <c r="AT447" s="6">
        <v>119595334500</v>
      </c>
      <c r="AU447" s="6">
        <v>988425000</v>
      </c>
      <c r="AV447" s="6">
        <v>118606909500</v>
      </c>
      <c r="AW447" s="127">
        <v>17214114052</v>
      </c>
      <c r="AX447" s="127">
        <v>17214114052</v>
      </c>
      <c r="AY447" s="127">
        <v>0</v>
      </c>
      <c r="AZ447" s="127">
        <v>0</v>
      </c>
      <c r="BA447" s="127">
        <v>0</v>
      </c>
      <c r="BB447" s="127">
        <v>0</v>
      </c>
      <c r="BC447" s="127">
        <v>0</v>
      </c>
      <c r="BD447" s="127">
        <v>0</v>
      </c>
      <c r="BE447" s="127">
        <v>0</v>
      </c>
      <c r="BF447" s="127">
        <v>0</v>
      </c>
      <c r="BG447" s="127">
        <v>0</v>
      </c>
      <c r="BH447" s="127">
        <v>0</v>
      </c>
      <c r="BI447" s="127">
        <v>0</v>
      </c>
      <c r="BJ447" s="128">
        <v>-17214114052</v>
      </c>
      <c r="BK447" s="128">
        <v>17214114052</v>
      </c>
      <c r="BL447" s="87">
        <v>0</v>
      </c>
      <c r="BM447" s="47">
        <v>1</v>
      </c>
      <c r="BN447" s="48">
        <v>0</v>
      </c>
      <c r="BO447" s="49"/>
      <c r="BP447" s="39">
        <v>1</v>
      </c>
    </row>
    <row r="448" spans="1:68" ht="15" customHeight="1" x14ac:dyDescent="0.25">
      <c r="A448" s="59" t="s">
        <v>698</v>
      </c>
      <c r="B448" s="3">
        <v>334</v>
      </c>
      <c r="C448" s="4">
        <v>5</v>
      </c>
      <c r="D448" s="8" t="s">
        <v>348</v>
      </c>
      <c r="E448" s="12" t="s">
        <v>887</v>
      </c>
      <c r="F448" s="92">
        <v>45657</v>
      </c>
      <c r="G448" s="6">
        <v>861706380196</v>
      </c>
      <c r="H448" s="6">
        <v>47036742369</v>
      </c>
      <c r="I448" s="114">
        <v>12311562617</v>
      </c>
      <c r="J448" s="6">
        <v>24568859965</v>
      </c>
      <c r="K448" s="6">
        <v>1040000000</v>
      </c>
      <c r="L448" s="6">
        <v>9116319787</v>
      </c>
      <c r="M448" s="6">
        <v>809975546931</v>
      </c>
      <c r="N448" s="6">
        <v>794641636000</v>
      </c>
      <c r="O448" s="6">
        <v>0</v>
      </c>
      <c r="P448" s="6">
        <v>0</v>
      </c>
      <c r="Q448" s="6">
        <v>101385699000</v>
      </c>
      <c r="R448" s="6">
        <v>13809878000</v>
      </c>
      <c r="S448" s="6">
        <v>15357444000</v>
      </c>
      <c r="T448" s="6">
        <v>517019276000</v>
      </c>
      <c r="U448" s="6">
        <v>147069339000</v>
      </c>
      <c r="V448" s="6">
        <v>15333910931</v>
      </c>
      <c r="W448" s="6">
        <v>15333910931</v>
      </c>
      <c r="X448" s="6">
        <v>0</v>
      </c>
      <c r="Y448" s="6">
        <v>4694090896</v>
      </c>
      <c r="Z448" s="6">
        <v>0</v>
      </c>
      <c r="AA448" s="6">
        <v>0</v>
      </c>
      <c r="AB448" s="6">
        <v>4694090896</v>
      </c>
      <c r="AC448" s="6">
        <v>883349000195.99988</v>
      </c>
      <c r="AD448" s="6">
        <v>613287831954.99988</v>
      </c>
      <c r="AE448" s="5">
        <v>377410859234.28998</v>
      </c>
      <c r="AF448" s="6">
        <v>223151988580.63</v>
      </c>
      <c r="AG448" s="6">
        <v>0</v>
      </c>
      <c r="AH448" s="6">
        <v>185000000</v>
      </c>
      <c r="AI448" s="6">
        <v>9798634140.079998</v>
      </c>
      <c r="AJ448" s="6">
        <v>2741350000</v>
      </c>
      <c r="AK448" s="6">
        <v>100891711795</v>
      </c>
      <c r="AL448" s="6">
        <v>500000000</v>
      </c>
      <c r="AM448" s="6">
        <v>13574874643</v>
      </c>
      <c r="AN448" s="6">
        <v>20097730029</v>
      </c>
      <c r="AO448" s="6">
        <v>65798022873</v>
      </c>
      <c r="AP448" s="6">
        <v>921084250</v>
      </c>
      <c r="AQ448" s="6">
        <v>0</v>
      </c>
      <c r="AR448" s="6">
        <v>5000000000</v>
      </c>
      <c r="AS448" s="6">
        <v>5000000000</v>
      </c>
      <c r="AT448" s="6">
        <v>164169456446</v>
      </c>
      <c r="AU448" s="6">
        <v>3484368021</v>
      </c>
      <c r="AV448" s="6">
        <v>160685088425</v>
      </c>
      <c r="AW448" s="127">
        <v>22642620000</v>
      </c>
      <c r="AX448" s="127">
        <v>22642620000</v>
      </c>
      <c r="AY448" s="127">
        <v>0</v>
      </c>
      <c r="AZ448" s="127">
        <v>0</v>
      </c>
      <c r="BA448" s="127">
        <v>0</v>
      </c>
      <c r="BB448" s="127">
        <v>0</v>
      </c>
      <c r="BC448" s="127">
        <v>0</v>
      </c>
      <c r="BD448" s="127">
        <v>1000000000</v>
      </c>
      <c r="BE448" s="127">
        <v>0</v>
      </c>
      <c r="BF448" s="127">
        <v>1000000000</v>
      </c>
      <c r="BG448" s="127">
        <v>0</v>
      </c>
      <c r="BH448" s="127">
        <v>0</v>
      </c>
      <c r="BI448" s="127">
        <v>0</v>
      </c>
      <c r="BJ448" s="128">
        <v>-21642619999.999878</v>
      </c>
      <c r="BK448" s="128">
        <v>21642620000</v>
      </c>
      <c r="BL448" s="87">
        <v>1.220703125E-4</v>
      </c>
      <c r="BM448" s="47">
        <v>1</v>
      </c>
      <c r="BN448" s="48">
        <v>0</v>
      </c>
      <c r="BO448" s="49"/>
      <c r="BP448" s="39">
        <v>1</v>
      </c>
    </row>
    <row r="449" spans="1:68" ht="15" customHeight="1" x14ac:dyDescent="0.25">
      <c r="A449" s="59" t="s">
        <v>349</v>
      </c>
      <c r="B449" s="3">
        <v>335</v>
      </c>
      <c r="C449" s="4">
        <v>6</v>
      </c>
      <c r="D449" s="8" t="s">
        <v>349</v>
      </c>
      <c r="E449" s="12" t="s">
        <v>895</v>
      </c>
      <c r="F449" s="92">
        <v>45657</v>
      </c>
      <c r="G449" s="6">
        <v>1380290053524</v>
      </c>
      <c r="H449" s="6">
        <v>124764887749</v>
      </c>
      <c r="I449" s="114">
        <v>74033690455</v>
      </c>
      <c r="J449" s="6">
        <v>3709962000</v>
      </c>
      <c r="K449" s="6">
        <v>4600000000</v>
      </c>
      <c r="L449" s="6">
        <v>42421235294</v>
      </c>
      <c r="M449" s="6">
        <v>1230704562379</v>
      </c>
      <c r="N449" s="6">
        <v>1179201539000</v>
      </c>
      <c r="O449" s="6">
        <v>0</v>
      </c>
      <c r="P449" s="6">
        <v>0</v>
      </c>
      <c r="Q449" s="6">
        <v>167018440000</v>
      </c>
      <c r="R449" s="6">
        <v>16349547000</v>
      </c>
      <c r="S449" s="6">
        <v>48542206000</v>
      </c>
      <c r="T449" s="6">
        <v>709248522000</v>
      </c>
      <c r="U449" s="6">
        <v>238042824000</v>
      </c>
      <c r="V449" s="6">
        <v>51503023379</v>
      </c>
      <c r="W449" s="6">
        <v>51503023379</v>
      </c>
      <c r="X449" s="6">
        <v>0</v>
      </c>
      <c r="Y449" s="6">
        <v>24820603396</v>
      </c>
      <c r="Z449" s="6">
        <v>4000000000</v>
      </c>
      <c r="AA449" s="6">
        <v>0</v>
      </c>
      <c r="AB449" s="6">
        <v>20820603396</v>
      </c>
      <c r="AC449" s="6">
        <v>1404290053524</v>
      </c>
      <c r="AD449" s="6">
        <v>1004472258032.77</v>
      </c>
      <c r="AE449" s="5">
        <v>599558773592.82007</v>
      </c>
      <c r="AF449" s="6">
        <v>368728622020.95001</v>
      </c>
      <c r="AG449" s="6">
        <v>3631331819</v>
      </c>
      <c r="AH449" s="6">
        <v>0</v>
      </c>
      <c r="AI449" s="6">
        <v>32273530600</v>
      </c>
      <c r="AJ449" s="6">
        <v>280000000</v>
      </c>
      <c r="AK449" s="6">
        <v>134880902552.57001</v>
      </c>
      <c r="AL449" s="6">
        <v>0</v>
      </c>
      <c r="AM449" s="6">
        <v>33733609527.419998</v>
      </c>
      <c r="AN449" s="6">
        <v>53668890325.650002</v>
      </c>
      <c r="AO449" s="6">
        <v>46397007029.5</v>
      </c>
      <c r="AP449" s="6">
        <v>982395670</v>
      </c>
      <c r="AQ449" s="6">
        <v>99000000</v>
      </c>
      <c r="AR449" s="6">
        <v>14365014893.16</v>
      </c>
      <c r="AS449" s="6">
        <v>14365014893.16</v>
      </c>
      <c r="AT449" s="6">
        <v>250571878045.5</v>
      </c>
      <c r="AU449" s="6">
        <v>7774365245.5</v>
      </c>
      <c r="AV449" s="6">
        <v>242797512800</v>
      </c>
      <c r="AW449" s="127">
        <v>36000000000</v>
      </c>
      <c r="AX449" s="127">
        <v>36000000000</v>
      </c>
      <c r="AY449" s="127">
        <v>0</v>
      </c>
      <c r="AZ449" s="127">
        <v>0</v>
      </c>
      <c r="BA449" s="127">
        <v>0</v>
      </c>
      <c r="BB449" s="127">
        <v>0</v>
      </c>
      <c r="BC449" s="127">
        <v>0</v>
      </c>
      <c r="BD449" s="127">
        <v>12000000000</v>
      </c>
      <c r="BE449" s="127">
        <v>0</v>
      </c>
      <c r="BF449" s="127">
        <v>0</v>
      </c>
      <c r="BG449" s="127">
        <v>12000000000</v>
      </c>
      <c r="BH449" s="127">
        <v>0</v>
      </c>
      <c r="BI449" s="127">
        <v>0</v>
      </c>
      <c r="BJ449" s="128">
        <v>-24000000000</v>
      </c>
      <c r="BK449" s="128">
        <v>24000000000</v>
      </c>
      <c r="BL449" s="87">
        <v>0</v>
      </c>
      <c r="BM449" s="47">
        <v>1</v>
      </c>
      <c r="BN449" s="48">
        <v>0</v>
      </c>
      <c r="BO449" s="49"/>
      <c r="BP449" s="39">
        <v>1</v>
      </c>
    </row>
    <row r="450" spans="1:68" ht="15" customHeight="1" x14ac:dyDescent="0.25">
      <c r="A450" s="59" t="s">
        <v>350</v>
      </c>
      <c r="B450" s="3">
        <v>336</v>
      </c>
      <c r="C450" s="4">
        <v>7</v>
      </c>
      <c r="D450" s="8" t="s">
        <v>350</v>
      </c>
      <c r="E450" s="12" t="s">
        <v>894</v>
      </c>
      <c r="F450" s="92">
        <v>45657.8125</v>
      </c>
      <c r="G450" s="6">
        <v>1050869880738.77</v>
      </c>
      <c r="H450" s="6">
        <v>47028406640.770004</v>
      </c>
      <c r="I450" s="114">
        <v>32520000000</v>
      </c>
      <c r="J450" s="6">
        <v>6644280000</v>
      </c>
      <c r="K450" s="6">
        <v>1324954484</v>
      </c>
      <c r="L450" s="6">
        <v>6539172156.7700005</v>
      </c>
      <c r="M450" s="6">
        <v>992721775751</v>
      </c>
      <c r="N450" s="6">
        <v>959711174000</v>
      </c>
      <c r="O450" s="6">
        <v>0</v>
      </c>
      <c r="P450" s="6">
        <v>0</v>
      </c>
      <c r="Q450" s="6">
        <v>125360860000</v>
      </c>
      <c r="R450" s="6">
        <v>0</v>
      </c>
      <c r="S450" s="6">
        <v>24716386000</v>
      </c>
      <c r="T450" s="6">
        <v>563237897000</v>
      </c>
      <c r="U450" s="6">
        <v>246396031000</v>
      </c>
      <c r="V450" s="6">
        <v>33010601751</v>
      </c>
      <c r="W450" s="6">
        <v>33010601751</v>
      </c>
      <c r="X450" s="6">
        <v>0</v>
      </c>
      <c r="Y450" s="6">
        <v>11119698347</v>
      </c>
      <c r="Z450" s="6">
        <v>0</v>
      </c>
      <c r="AA450" s="6">
        <v>0</v>
      </c>
      <c r="AB450" s="6">
        <v>11119698347</v>
      </c>
      <c r="AC450" s="6">
        <v>1052531060596.4297</v>
      </c>
      <c r="AD450" s="6">
        <v>698084220066.49976</v>
      </c>
      <c r="AE450" s="5">
        <v>445711898680.71991</v>
      </c>
      <c r="AF450" s="6">
        <v>230672080085.77988</v>
      </c>
      <c r="AG450" s="6">
        <v>0</v>
      </c>
      <c r="AH450" s="6">
        <v>0</v>
      </c>
      <c r="AI450" s="6">
        <v>19375241300</v>
      </c>
      <c r="AJ450" s="6">
        <v>2325000000</v>
      </c>
      <c r="AK450" s="6">
        <v>157980344251.92999</v>
      </c>
      <c r="AL450" s="6">
        <v>0</v>
      </c>
      <c r="AM450" s="6">
        <v>48763599959.990005</v>
      </c>
      <c r="AN450" s="6">
        <v>54284103851</v>
      </c>
      <c r="AO450" s="6">
        <v>54812640440.940002</v>
      </c>
      <c r="AP450" s="6">
        <v>0</v>
      </c>
      <c r="AQ450" s="6">
        <v>120000000</v>
      </c>
      <c r="AR450" s="6">
        <v>4500000000</v>
      </c>
      <c r="AS450" s="6">
        <v>4500000000</v>
      </c>
      <c r="AT450" s="6">
        <v>191966496278</v>
      </c>
      <c r="AU450" s="6">
        <v>3816930933</v>
      </c>
      <c r="AV450" s="6">
        <v>188149565345</v>
      </c>
      <c r="AW450" s="127">
        <v>5317429857.6599998</v>
      </c>
      <c r="AX450" s="127">
        <v>5317429857.6599998</v>
      </c>
      <c r="AY450" s="127">
        <v>0</v>
      </c>
      <c r="AZ450" s="127">
        <v>0</v>
      </c>
      <c r="BA450" s="127">
        <v>0</v>
      </c>
      <c r="BB450" s="127">
        <v>0</v>
      </c>
      <c r="BC450" s="127">
        <v>0</v>
      </c>
      <c r="BD450" s="127">
        <v>3656250000</v>
      </c>
      <c r="BE450" s="127">
        <v>0</v>
      </c>
      <c r="BF450" s="127">
        <v>1000000000</v>
      </c>
      <c r="BG450" s="127">
        <v>0</v>
      </c>
      <c r="BH450" s="127">
        <v>2656250000</v>
      </c>
      <c r="BI450" s="127">
        <v>0</v>
      </c>
      <c r="BJ450" s="128">
        <v>-1661179857.659668</v>
      </c>
      <c r="BK450" s="128">
        <v>1661179857.6599998</v>
      </c>
      <c r="BL450" s="87">
        <v>3.31878662109375E-4</v>
      </c>
      <c r="BM450" s="47">
        <v>1</v>
      </c>
      <c r="BN450" s="48">
        <v>0</v>
      </c>
      <c r="BO450" s="49"/>
      <c r="BP450" s="39">
        <v>1</v>
      </c>
    </row>
    <row r="451" spans="1:68" ht="15" customHeight="1" x14ac:dyDescent="0.25">
      <c r="A451" s="59" t="s">
        <v>351</v>
      </c>
      <c r="B451" s="3">
        <v>337</v>
      </c>
      <c r="C451" s="4">
        <v>8</v>
      </c>
      <c r="D451" s="8" t="s">
        <v>351</v>
      </c>
      <c r="E451" s="12">
        <v>7</v>
      </c>
      <c r="F451" s="92">
        <v>45657</v>
      </c>
      <c r="G451" s="6">
        <v>702450807315</v>
      </c>
      <c r="H451" s="6">
        <v>27317351691</v>
      </c>
      <c r="I451" s="114">
        <v>16683786250</v>
      </c>
      <c r="J451" s="6">
        <v>7372000000</v>
      </c>
      <c r="K451" s="6">
        <v>888359620</v>
      </c>
      <c r="L451" s="6">
        <v>2373205821</v>
      </c>
      <c r="M451" s="6">
        <v>668133455624</v>
      </c>
      <c r="N451" s="6">
        <v>646153600000</v>
      </c>
      <c r="O451" s="6">
        <v>0</v>
      </c>
      <c r="P451" s="6">
        <v>0</v>
      </c>
      <c r="Q451" s="6">
        <v>97302790000</v>
      </c>
      <c r="R451" s="6">
        <v>0</v>
      </c>
      <c r="S451" s="6">
        <v>14894437000</v>
      </c>
      <c r="T451" s="6">
        <v>423501323000</v>
      </c>
      <c r="U451" s="6">
        <v>110455050000</v>
      </c>
      <c r="V451" s="6">
        <v>21979855624</v>
      </c>
      <c r="W451" s="6">
        <v>21979855624</v>
      </c>
      <c r="X451" s="6">
        <v>0</v>
      </c>
      <c r="Y451" s="6">
        <v>7000000000</v>
      </c>
      <c r="Z451" s="6">
        <v>0</v>
      </c>
      <c r="AA451" s="6">
        <v>0</v>
      </c>
      <c r="AB451" s="6">
        <v>7000000000</v>
      </c>
      <c r="AC451" s="6">
        <v>713394842151.99902</v>
      </c>
      <c r="AD451" s="6">
        <v>476603824117.99902</v>
      </c>
      <c r="AE451" s="5">
        <v>306527273935.659</v>
      </c>
      <c r="AF451" s="6">
        <v>163182312682.34</v>
      </c>
      <c r="AG451" s="6">
        <v>0</v>
      </c>
      <c r="AH451" s="6">
        <v>0</v>
      </c>
      <c r="AI451" s="6">
        <v>6844237500</v>
      </c>
      <c r="AJ451" s="6">
        <v>50000000</v>
      </c>
      <c r="AK451" s="6">
        <v>92830152034</v>
      </c>
      <c r="AL451" s="6">
        <v>1400000000</v>
      </c>
      <c r="AM451" s="6">
        <v>20628944860</v>
      </c>
      <c r="AN451" s="6">
        <v>8152514218</v>
      </c>
      <c r="AO451" s="6">
        <v>59299001456</v>
      </c>
      <c r="AP451" s="6">
        <v>1781491500</v>
      </c>
      <c r="AQ451" s="6">
        <v>1568200000</v>
      </c>
      <c r="AR451" s="6">
        <v>800000000</v>
      </c>
      <c r="AS451" s="6">
        <v>800000000</v>
      </c>
      <c r="AT451" s="6">
        <v>143160866000</v>
      </c>
      <c r="AU451" s="6">
        <v>1658500000</v>
      </c>
      <c r="AV451" s="6">
        <v>141502366000</v>
      </c>
      <c r="AW451" s="127">
        <v>10944034837</v>
      </c>
      <c r="AX451" s="127">
        <v>10944034837</v>
      </c>
      <c r="AY451" s="127">
        <v>0</v>
      </c>
      <c r="AZ451" s="127">
        <v>0</v>
      </c>
      <c r="BA451" s="127">
        <v>0</v>
      </c>
      <c r="BB451" s="127">
        <v>0</v>
      </c>
      <c r="BC451" s="127">
        <v>0</v>
      </c>
      <c r="BD451" s="127">
        <v>0</v>
      </c>
      <c r="BE451" s="127">
        <v>0</v>
      </c>
      <c r="BF451" s="127">
        <v>0</v>
      </c>
      <c r="BG451" s="127">
        <v>0</v>
      </c>
      <c r="BH451" s="127">
        <v>0</v>
      </c>
      <c r="BI451" s="127">
        <v>0</v>
      </c>
      <c r="BJ451" s="128">
        <v>-10944034836.999023</v>
      </c>
      <c r="BK451" s="128">
        <v>10944034837</v>
      </c>
      <c r="BL451" s="87">
        <v>9.765625E-4</v>
      </c>
      <c r="BM451" s="47">
        <v>0</v>
      </c>
      <c r="BN451" s="48">
        <v>0</v>
      </c>
      <c r="BO451" s="49"/>
      <c r="BP451" s="39">
        <v>1</v>
      </c>
    </row>
    <row r="452" spans="1:68" ht="15" customHeight="1" x14ac:dyDescent="0.25">
      <c r="A452" s="59" t="s">
        <v>352</v>
      </c>
      <c r="B452" s="3">
        <v>338</v>
      </c>
      <c r="C452" s="4">
        <v>9</v>
      </c>
      <c r="D452" s="8" t="s">
        <v>352</v>
      </c>
      <c r="E452" s="12" t="s">
        <v>898</v>
      </c>
      <c r="F452" s="92">
        <v>45657.666666666664</v>
      </c>
      <c r="G452" s="6">
        <v>1057169340954</v>
      </c>
      <c r="H452" s="6">
        <v>122903406566</v>
      </c>
      <c r="I452" s="114">
        <v>81000000000</v>
      </c>
      <c r="J452" s="6">
        <v>7450000000</v>
      </c>
      <c r="K452" s="6">
        <v>908938676</v>
      </c>
      <c r="L452" s="6">
        <v>33544467890</v>
      </c>
      <c r="M452" s="6">
        <v>922839707388</v>
      </c>
      <c r="N452" s="6">
        <v>882872636000</v>
      </c>
      <c r="O452" s="6">
        <v>0</v>
      </c>
      <c r="P452" s="6">
        <v>0</v>
      </c>
      <c r="Q452" s="6">
        <v>98506014000</v>
      </c>
      <c r="R452" s="6">
        <v>9392071000</v>
      </c>
      <c r="S452" s="6">
        <v>87631150000</v>
      </c>
      <c r="T452" s="6">
        <v>534216168000</v>
      </c>
      <c r="U452" s="6">
        <v>153127233000</v>
      </c>
      <c r="V452" s="6">
        <v>39967071388</v>
      </c>
      <c r="W452" s="6">
        <v>39967071388</v>
      </c>
      <c r="X452" s="6">
        <v>0</v>
      </c>
      <c r="Y452" s="6">
        <v>11426227000</v>
      </c>
      <c r="Z452" s="6">
        <v>0</v>
      </c>
      <c r="AA452" s="6">
        <v>0</v>
      </c>
      <c r="AB452" s="6">
        <v>11426227000</v>
      </c>
      <c r="AC452" s="6">
        <v>1059169340953.9998</v>
      </c>
      <c r="AD452" s="6">
        <v>800144640723.19971</v>
      </c>
      <c r="AE452" s="5">
        <v>462191270287.85968</v>
      </c>
      <c r="AF452" s="6">
        <v>312088648435.34003</v>
      </c>
      <c r="AG452" s="6">
        <v>0</v>
      </c>
      <c r="AH452" s="6">
        <v>200000000</v>
      </c>
      <c r="AI452" s="6">
        <v>24089722000</v>
      </c>
      <c r="AJ452" s="6">
        <v>1575000000</v>
      </c>
      <c r="AK452" s="6">
        <v>85488954430.800003</v>
      </c>
      <c r="AL452" s="6">
        <v>0</v>
      </c>
      <c r="AM452" s="6">
        <v>21780188455</v>
      </c>
      <c r="AN452" s="6">
        <v>45365929999.800003</v>
      </c>
      <c r="AO452" s="6">
        <v>14839071176</v>
      </c>
      <c r="AP452" s="6">
        <v>3498764800</v>
      </c>
      <c r="AQ452" s="6">
        <v>5000000</v>
      </c>
      <c r="AR452" s="6">
        <v>4000000000</v>
      </c>
      <c r="AS452" s="6">
        <v>4000000000</v>
      </c>
      <c r="AT452" s="6">
        <v>169535745800</v>
      </c>
      <c r="AU452" s="6">
        <v>8845000000</v>
      </c>
      <c r="AV452" s="6">
        <v>160690745800</v>
      </c>
      <c r="AW452" s="127">
        <v>2000000000</v>
      </c>
      <c r="AX452" s="127">
        <v>2000000000</v>
      </c>
      <c r="AY452" s="127">
        <v>0</v>
      </c>
      <c r="AZ452" s="127">
        <v>0</v>
      </c>
      <c r="BA452" s="127">
        <v>0</v>
      </c>
      <c r="BB452" s="127">
        <v>0</v>
      </c>
      <c r="BC452" s="127">
        <v>0</v>
      </c>
      <c r="BD452" s="127">
        <v>0</v>
      </c>
      <c r="BE452" s="127">
        <v>0</v>
      </c>
      <c r="BF452" s="127">
        <v>0</v>
      </c>
      <c r="BG452" s="127">
        <v>0</v>
      </c>
      <c r="BH452" s="127">
        <v>0</v>
      </c>
      <c r="BI452" s="127">
        <v>0</v>
      </c>
      <c r="BJ452" s="128">
        <v>-1999999999.9997559</v>
      </c>
      <c r="BK452" s="128">
        <v>2000000000</v>
      </c>
      <c r="BL452" s="87">
        <v>2.44140625E-4</v>
      </c>
      <c r="BM452" s="47">
        <v>1</v>
      </c>
      <c r="BN452" s="48">
        <v>0</v>
      </c>
      <c r="BO452" s="49"/>
      <c r="BP452" s="39">
        <v>1</v>
      </c>
    </row>
    <row r="453" spans="1:68" ht="15" customHeight="1" x14ac:dyDescent="0.25">
      <c r="A453" s="59" t="s">
        <v>699</v>
      </c>
      <c r="B453" s="3">
        <v>339</v>
      </c>
      <c r="C453" s="4">
        <v>10</v>
      </c>
      <c r="D453" s="8" t="s">
        <v>353</v>
      </c>
      <c r="E453" s="12" t="s">
        <v>897</v>
      </c>
      <c r="F453" s="92">
        <v>45656</v>
      </c>
      <c r="G453" s="6">
        <v>586010240554</v>
      </c>
      <c r="H453" s="6">
        <v>23479531807</v>
      </c>
      <c r="I453" s="114">
        <v>6944347926</v>
      </c>
      <c r="J453" s="6">
        <v>13286257300</v>
      </c>
      <c r="K453" s="6">
        <v>580018449</v>
      </c>
      <c r="L453" s="6">
        <v>2668908132</v>
      </c>
      <c r="M453" s="6">
        <v>557013091035</v>
      </c>
      <c r="N453" s="6">
        <v>542496619000</v>
      </c>
      <c r="O453" s="6">
        <v>0</v>
      </c>
      <c r="P453" s="6">
        <v>0</v>
      </c>
      <c r="Q453" s="6">
        <v>58859192000</v>
      </c>
      <c r="R453" s="6">
        <v>0</v>
      </c>
      <c r="S453" s="6">
        <v>14247530000</v>
      </c>
      <c r="T453" s="6">
        <v>405103404000</v>
      </c>
      <c r="U453" s="6">
        <v>64286493000</v>
      </c>
      <c r="V453" s="6">
        <v>14516472035</v>
      </c>
      <c r="W453" s="6">
        <v>14516472035</v>
      </c>
      <c r="X453" s="6">
        <v>0</v>
      </c>
      <c r="Y453" s="6">
        <v>5517617712</v>
      </c>
      <c r="Z453" s="6">
        <v>0</v>
      </c>
      <c r="AA453" s="6">
        <v>0</v>
      </c>
      <c r="AB453" s="6">
        <v>5517617712</v>
      </c>
      <c r="AC453" s="6">
        <v>594503140554</v>
      </c>
      <c r="AD453" s="6">
        <v>438633810217</v>
      </c>
      <c r="AE453" s="5">
        <v>254176157537</v>
      </c>
      <c r="AF453" s="6">
        <v>172755912374</v>
      </c>
      <c r="AG453" s="6">
        <v>0</v>
      </c>
      <c r="AH453" s="6">
        <v>0</v>
      </c>
      <c r="AI453" s="6">
        <v>11665740306</v>
      </c>
      <c r="AJ453" s="6">
        <v>36000000</v>
      </c>
      <c r="AK453" s="6">
        <v>50623834027</v>
      </c>
      <c r="AL453" s="6">
        <v>310000000</v>
      </c>
      <c r="AM453" s="6">
        <v>18417006277</v>
      </c>
      <c r="AN453" s="6">
        <v>17693713750</v>
      </c>
      <c r="AO453" s="6">
        <v>12610687000</v>
      </c>
      <c r="AP453" s="6">
        <v>1382427000</v>
      </c>
      <c r="AQ453" s="6">
        <v>210000000</v>
      </c>
      <c r="AR453" s="6">
        <v>2500000000</v>
      </c>
      <c r="AS453" s="6">
        <v>2500000000</v>
      </c>
      <c r="AT453" s="6">
        <v>102745496310</v>
      </c>
      <c r="AU453" s="6">
        <v>1951210910</v>
      </c>
      <c r="AV453" s="6">
        <v>100794285400</v>
      </c>
      <c r="AW453" s="127">
        <v>10492900000</v>
      </c>
      <c r="AX453" s="127">
        <v>10492900000</v>
      </c>
      <c r="AY453" s="127">
        <v>0</v>
      </c>
      <c r="AZ453" s="127">
        <v>0</v>
      </c>
      <c r="BA453" s="127">
        <v>0</v>
      </c>
      <c r="BB453" s="127">
        <v>0</v>
      </c>
      <c r="BC453" s="127">
        <v>0</v>
      </c>
      <c r="BD453" s="127">
        <v>2000000000</v>
      </c>
      <c r="BE453" s="127">
        <v>0</v>
      </c>
      <c r="BF453" s="127">
        <v>2000000000</v>
      </c>
      <c r="BG453" s="127">
        <v>0</v>
      </c>
      <c r="BH453" s="127">
        <v>0</v>
      </c>
      <c r="BI453" s="127">
        <v>0</v>
      </c>
      <c r="BJ453" s="128">
        <v>-8492900000</v>
      </c>
      <c r="BK453" s="128">
        <v>8492900000</v>
      </c>
      <c r="BL453" s="87">
        <v>0</v>
      </c>
      <c r="BM453" s="47">
        <v>1</v>
      </c>
      <c r="BN453" s="48">
        <v>0</v>
      </c>
      <c r="BO453" s="49"/>
      <c r="BP453" s="39">
        <v>1</v>
      </c>
    </row>
    <row r="454" spans="1:68" ht="15" customHeight="1" x14ac:dyDescent="0.25">
      <c r="A454" s="59" t="s">
        <v>700</v>
      </c>
      <c r="B454" s="3">
        <v>340</v>
      </c>
      <c r="C454" s="4">
        <v>11</v>
      </c>
      <c r="D454" s="8" t="s">
        <v>642</v>
      </c>
      <c r="E454" s="12" t="s">
        <v>903</v>
      </c>
      <c r="F454" s="92">
        <v>45657.677083333336</v>
      </c>
      <c r="G454" s="6">
        <v>903673678236</v>
      </c>
      <c r="H454" s="6">
        <v>82912064000</v>
      </c>
      <c r="I454" s="114">
        <v>15936800000</v>
      </c>
      <c r="J454" s="6">
        <v>15456272000</v>
      </c>
      <c r="K454" s="6">
        <v>2000000000</v>
      </c>
      <c r="L454" s="6">
        <v>49518992000</v>
      </c>
      <c r="M454" s="6">
        <v>811533627541</v>
      </c>
      <c r="N454" s="6">
        <v>791463004000</v>
      </c>
      <c r="O454" s="6">
        <v>0</v>
      </c>
      <c r="P454" s="6">
        <v>0</v>
      </c>
      <c r="Q454" s="6">
        <v>102362155000</v>
      </c>
      <c r="R454" s="6">
        <v>0</v>
      </c>
      <c r="S454" s="6">
        <v>17978258000</v>
      </c>
      <c r="T454" s="6">
        <v>551476048000</v>
      </c>
      <c r="U454" s="6">
        <v>119646543000</v>
      </c>
      <c r="V454" s="6">
        <v>20070623541</v>
      </c>
      <c r="W454" s="6">
        <v>20070623541</v>
      </c>
      <c r="X454" s="6">
        <v>0</v>
      </c>
      <c r="Y454" s="6">
        <v>9227986695</v>
      </c>
      <c r="Z454" s="6">
        <v>0</v>
      </c>
      <c r="AA454" s="6">
        <v>0</v>
      </c>
      <c r="AB454" s="6">
        <v>9227986695</v>
      </c>
      <c r="AC454" s="6">
        <v>911415959773.92993</v>
      </c>
      <c r="AD454" s="6">
        <v>711938318915.58997</v>
      </c>
      <c r="AE454" s="5">
        <v>436275269043.32001</v>
      </c>
      <c r="AF454" s="6">
        <v>255175915993.26999</v>
      </c>
      <c r="AG454" s="6">
        <v>9940093729</v>
      </c>
      <c r="AH454" s="6">
        <v>0</v>
      </c>
      <c r="AI454" s="6">
        <v>10476040150</v>
      </c>
      <c r="AJ454" s="6">
        <v>71000000</v>
      </c>
      <c r="AK454" s="6">
        <v>32808549714.34</v>
      </c>
      <c r="AL454" s="6">
        <v>0</v>
      </c>
      <c r="AM454" s="6">
        <v>16224570439.34</v>
      </c>
      <c r="AN454" s="6">
        <v>13437471875</v>
      </c>
      <c r="AO454" s="6">
        <v>855000000</v>
      </c>
      <c r="AP454" s="6">
        <v>2287007400</v>
      </c>
      <c r="AQ454" s="6">
        <v>4500000</v>
      </c>
      <c r="AR454" s="6">
        <v>3862185544</v>
      </c>
      <c r="AS454" s="6">
        <v>3862185544</v>
      </c>
      <c r="AT454" s="6">
        <v>162806905600</v>
      </c>
      <c r="AU454" s="6">
        <v>3499320000</v>
      </c>
      <c r="AV454" s="6">
        <v>159307585600</v>
      </c>
      <c r="AW454" s="127">
        <v>42003392809.93</v>
      </c>
      <c r="AX454" s="127">
        <v>42003392809.93</v>
      </c>
      <c r="AY454" s="127">
        <v>0</v>
      </c>
      <c r="AZ454" s="127">
        <v>0</v>
      </c>
      <c r="BA454" s="127">
        <v>0</v>
      </c>
      <c r="BB454" s="127">
        <v>0</v>
      </c>
      <c r="BC454" s="127">
        <v>0</v>
      </c>
      <c r="BD454" s="127">
        <v>34261111272</v>
      </c>
      <c r="BE454" s="127">
        <v>0</v>
      </c>
      <c r="BF454" s="127">
        <v>0</v>
      </c>
      <c r="BG454" s="127">
        <v>34261111272</v>
      </c>
      <c r="BH454" s="127">
        <v>0</v>
      </c>
      <c r="BI454" s="127">
        <v>0</v>
      </c>
      <c r="BJ454" s="128">
        <v>-7742281537.9299316</v>
      </c>
      <c r="BK454" s="128">
        <v>7742281537.9300003</v>
      </c>
      <c r="BL454" s="87">
        <v>6.866455078125E-5</v>
      </c>
      <c r="BM454" s="47">
        <v>1</v>
      </c>
      <c r="BN454" s="48">
        <v>0</v>
      </c>
      <c r="BO454" s="49"/>
      <c r="BP454" s="39">
        <v>1</v>
      </c>
    </row>
    <row r="455" spans="1:68" ht="15" customHeight="1" x14ac:dyDescent="0.25">
      <c r="A455" s="59" t="s">
        <v>354</v>
      </c>
      <c r="B455" s="3">
        <v>341</v>
      </c>
      <c r="C455" s="4">
        <v>12</v>
      </c>
      <c r="D455" s="8" t="s">
        <v>354</v>
      </c>
      <c r="E455" s="12" t="s">
        <v>917</v>
      </c>
      <c r="F455" s="92">
        <v>45657.777777777781</v>
      </c>
      <c r="G455" s="6">
        <v>864826802533</v>
      </c>
      <c r="H455" s="6">
        <v>120633463532</v>
      </c>
      <c r="I455" s="114">
        <v>94935355795</v>
      </c>
      <c r="J455" s="6">
        <v>15922805257</v>
      </c>
      <c r="K455" s="6">
        <v>4940125324</v>
      </c>
      <c r="L455" s="6">
        <v>4835177156</v>
      </c>
      <c r="M455" s="6">
        <v>729435450251</v>
      </c>
      <c r="N455" s="6">
        <v>691057882000</v>
      </c>
      <c r="O455" s="6">
        <v>0</v>
      </c>
      <c r="P455" s="6">
        <v>0</v>
      </c>
      <c r="Q455" s="6">
        <v>0</v>
      </c>
      <c r="R455" s="6">
        <v>7871735000</v>
      </c>
      <c r="S455" s="6">
        <v>62612631000</v>
      </c>
      <c r="T455" s="6">
        <v>524593742000</v>
      </c>
      <c r="U455" s="6">
        <v>95979774000</v>
      </c>
      <c r="V455" s="6">
        <v>38377568251</v>
      </c>
      <c r="W455" s="6">
        <v>38377568251</v>
      </c>
      <c r="X455" s="6">
        <v>0</v>
      </c>
      <c r="Y455" s="6">
        <v>14757888750</v>
      </c>
      <c r="Z455" s="6">
        <v>0</v>
      </c>
      <c r="AA455" s="6">
        <v>0</v>
      </c>
      <c r="AB455" s="6">
        <v>14757888750</v>
      </c>
      <c r="AC455" s="6">
        <v>829227567581.00012</v>
      </c>
      <c r="AD455" s="6">
        <v>734272181231.08008</v>
      </c>
      <c r="AE455" s="5">
        <v>415002900689.57007</v>
      </c>
      <c r="AF455" s="6">
        <v>288323160323.51001</v>
      </c>
      <c r="AG455" s="6">
        <v>11602319410</v>
      </c>
      <c r="AH455" s="6">
        <v>0</v>
      </c>
      <c r="AI455" s="6">
        <v>13343800808</v>
      </c>
      <c r="AJ455" s="6">
        <v>6000000000</v>
      </c>
      <c r="AK455" s="6">
        <v>89627924160.899994</v>
      </c>
      <c r="AL455" s="6">
        <v>7165000000</v>
      </c>
      <c r="AM455" s="6">
        <v>19894267670.900002</v>
      </c>
      <c r="AN455" s="6">
        <v>24884020052</v>
      </c>
      <c r="AO455" s="6">
        <v>35619790538</v>
      </c>
      <c r="AP455" s="6">
        <v>2064845900</v>
      </c>
      <c r="AQ455" s="6">
        <v>0</v>
      </c>
      <c r="AR455" s="6">
        <v>5327462189.0200005</v>
      </c>
      <c r="AS455" s="6">
        <v>5327462189.0200005</v>
      </c>
      <c r="AT455" s="6">
        <v>0</v>
      </c>
      <c r="AU455" s="6">
        <v>0</v>
      </c>
      <c r="AV455" s="6">
        <v>0</v>
      </c>
      <c r="AW455" s="127">
        <v>5500000000</v>
      </c>
      <c r="AX455" s="127">
        <v>5000000000</v>
      </c>
      <c r="AY455" s="127">
        <v>0</v>
      </c>
      <c r="AZ455" s="127">
        <v>0</v>
      </c>
      <c r="BA455" s="127">
        <v>0</v>
      </c>
      <c r="BB455" s="127">
        <v>500000000</v>
      </c>
      <c r="BC455" s="127">
        <v>0</v>
      </c>
      <c r="BD455" s="127">
        <v>41099234952</v>
      </c>
      <c r="BE455" s="127">
        <v>0</v>
      </c>
      <c r="BF455" s="127">
        <v>0</v>
      </c>
      <c r="BG455" s="127">
        <v>41099234952</v>
      </c>
      <c r="BH455" s="127">
        <v>0</v>
      </c>
      <c r="BI455" s="127">
        <v>0</v>
      </c>
      <c r="BJ455" s="128">
        <v>35599234951.999878</v>
      </c>
      <c r="BK455" s="128">
        <v>-35599234952</v>
      </c>
      <c r="BL455" s="87">
        <v>-1.220703125E-4</v>
      </c>
      <c r="BM455" s="47">
        <v>1</v>
      </c>
      <c r="BN455" s="48">
        <v>0</v>
      </c>
      <c r="BO455" s="49"/>
      <c r="BP455" s="39">
        <v>1</v>
      </c>
    </row>
    <row r="456" spans="1:68" ht="15" customHeight="1" x14ac:dyDescent="0.25">
      <c r="A456" s="59" t="s">
        <v>355</v>
      </c>
      <c r="B456" s="3">
        <v>342</v>
      </c>
      <c r="C456" s="4">
        <v>13</v>
      </c>
      <c r="D456" s="8" t="s">
        <v>355</v>
      </c>
      <c r="E456" s="12" t="s">
        <v>889</v>
      </c>
      <c r="F456" s="92">
        <v>45657</v>
      </c>
      <c r="G456" s="6">
        <v>688258865622</v>
      </c>
      <c r="H456" s="6">
        <v>138857328640</v>
      </c>
      <c r="I456" s="114">
        <v>37041264811</v>
      </c>
      <c r="J456" s="6">
        <v>7898869500</v>
      </c>
      <c r="K456" s="6">
        <v>1620051529</v>
      </c>
      <c r="L456" s="6">
        <v>92297142800</v>
      </c>
      <c r="M456" s="6">
        <v>544522116982</v>
      </c>
      <c r="N456" s="6">
        <v>517482588000</v>
      </c>
      <c r="O456" s="6">
        <v>0</v>
      </c>
      <c r="P456" s="6">
        <v>0</v>
      </c>
      <c r="Q456" s="6">
        <v>13021107000</v>
      </c>
      <c r="R456" s="6">
        <v>0</v>
      </c>
      <c r="S456" s="6">
        <v>24096704000</v>
      </c>
      <c r="T456" s="6">
        <v>402822168000</v>
      </c>
      <c r="U456" s="6">
        <v>77542609000</v>
      </c>
      <c r="V456" s="6">
        <v>27039528982</v>
      </c>
      <c r="W456" s="6">
        <v>27039528982</v>
      </c>
      <c r="X456" s="6">
        <v>0</v>
      </c>
      <c r="Y456" s="6">
        <v>4879420000</v>
      </c>
      <c r="Z456" s="6">
        <v>0</v>
      </c>
      <c r="AA456" s="6">
        <v>0</v>
      </c>
      <c r="AB456" s="6">
        <v>4879420000</v>
      </c>
      <c r="AC456" s="6">
        <v>711258865622</v>
      </c>
      <c r="AD456" s="6">
        <v>584337775541</v>
      </c>
      <c r="AE456" s="5">
        <v>315791790911</v>
      </c>
      <c r="AF456" s="6">
        <v>253170158530</v>
      </c>
      <c r="AG456" s="6">
        <v>0</v>
      </c>
      <c r="AH456" s="6">
        <v>0</v>
      </c>
      <c r="AI456" s="6">
        <v>14905826100</v>
      </c>
      <c r="AJ456" s="6">
        <v>470000000</v>
      </c>
      <c r="AK456" s="6">
        <v>70055648381</v>
      </c>
      <c r="AL456" s="6">
        <v>0</v>
      </c>
      <c r="AM456" s="6">
        <v>23221919505</v>
      </c>
      <c r="AN456" s="6">
        <v>25878750576</v>
      </c>
      <c r="AO456" s="6">
        <v>19871550000</v>
      </c>
      <c r="AP456" s="6">
        <v>1083428300</v>
      </c>
      <c r="AQ456" s="6">
        <v>0</v>
      </c>
      <c r="AR456" s="6">
        <v>500000000</v>
      </c>
      <c r="AS456" s="6">
        <v>500000000</v>
      </c>
      <c r="AT456" s="6">
        <v>56365441700</v>
      </c>
      <c r="AU456" s="6">
        <v>652447500</v>
      </c>
      <c r="AV456" s="6">
        <v>55712994200</v>
      </c>
      <c r="AW456" s="127">
        <v>23000000000</v>
      </c>
      <c r="AX456" s="127">
        <v>23000000000</v>
      </c>
      <c r="AY456" s="127">
        <v>0</v>
      </c>
      <c r="AZ456" s="127">
        <v>0</v>
      </c>
      <c r="BA456" s="127">
        <v>0</v>
      </c>
      <c r="BB456" s="127">
        <v>0</v>
      </c>
      <c r="BC456" s="127">
        <v>0</v>
      </c>
      <c r="BD456" s="127">
        <v>0</v>
      </c>
      <c r="BE456" s="127">
        <v>0</v>
      </c>
      <c r="BF456" s="127">
        <v>0</v>
      </c>
      <c r="BG456" s="127">
        <v>0</v>
      </c>
      <c r="BH456" s="127">
        <v>0</v>
      </c>
      <c r="BI456" s="127">
        <v>0</v>
      </c>
      <c r="BJ456" s="128">
        <v>-23000000000</v>
      </c>
      <c r="BK456" s="128">
        <v>23000000000</v>
      </c>
      <c r="BL456" s="87">
        <v>0</v>
      </c>
      <c r="BM456" s="47">
        <v>1</v>
      </c>
      <c r="BN456" s="48">
        <v>0</v>
      </c>
      <c r="BO456" s="49"/>
      <c r="BP456" s="39">
        <v>1</v>
      </c>
    </row>
    <row r="457" spans="1:68" ht="15" customHeight="1" x14ac:dyDescent="0.25">
      <c r="A457" s="59" t="s">
        <v>356</v>
      </c>
      <c r="B457" s="3">
        <v>343</v>
      </c>
      <c r="C457" s="4">
        <v>14</v>
      </c>
      <c r="D457" s="8" t="s">
        <v>356</v>
      </c>
      <c r="E457" s="12" t="s">
        <v>897</v>
      </c>
      <c r="F457" s="92">
        <v>45657.708333333336</v>
      </c>
      <c r="G457" s="6">
        <v>1764504188000</v>
      </c>
      <c r="H457" s="6">
        <v>521500000000</v>
      </c>
      <c r="I457" s="114">
        <v>478500000000</v>
      </c>
      <c r="J457" s="6">
        <v>30000000000</v>
      </c>
      <c r="K457" s="6">
        <v>5000000000</v>
      </c>
      <c r="L457" s="6">
        <v>8000000000</v>
      </c>
      <c r="M457" s="6">
        <v>1206604188000</v>
      </c>
      <c r="N457" s="6">
        <v>1122604188000</v>
      </c>
      <c r="O457" s="6">
        <v>0</v>
      </c>
      <c r="P457" s="6">
        <v>0</v>
      </c>
      <c r="Q457" s="6">
        <v>0</v>
      </c>
      <c r="R457" s="6">
        <v>8127733000</v>
      </c>
      <c r="S457" s="6">
        <v>63036730000</v>
      </c>
      <c r="T457" s="6">
        <v>851536981000</v>
      </c>
      <c r="U457" s="6">
        <v>199902744000</v>
      </c>
      <c r="V457" s="6">
        <v>84000000000</v>
      </c>
      <c r="W457" s="6">
        <v>84000000000</v>
      </c>
      <c r="X457" s="6">
        <v>0</v>
      </c>
      <c r="Y457" s="6">
        <v>36400000000</v>
      </c>
      <c r="Z457" s="6">
        <v>0</v>
      </c>
      <c r="AA457" s="6">
        <v>0</v>
      </c>
      <c r="AB457" s="6">
        <v>36400000000</v>
      </c>
      <c r="AC457" s="6">
        <v>1829584188000</v>
      </c>
      <c r="AD457" s="6">
        <v>1459182467502</v>
      </c>
      <c r="AE457" s="5">
        <v>698713153563.42004</v>
      </c>
      <c r="AF457" s="6">
        <v>657257986368.58008</v>
      </c>
      <c r="AG457" s="6">
        <v>21200000000</v>
      </c>
      <c r="AH457" s="6">
        <v>0</v>
      </c>
      <c r="AI457" s="6">
        <v>75011327570</v>
      </c>
      <c r="AJ457" s="6">
        <v>7000000000</v>
      </c>
      <c r="AK457" s="6">
        <v>366451720498</v>
      </c>
      <c r="AL457" s="6">
        <v>4000000000</v>
      </c>
      <c r="AM457" s="6">
        <v>42792945851</v>
      </c>
      <c r="AN457" s="6">
        <v>86585927956</v>
      </c>
      <c r="AO457" s="6">
        <v>229776774038</v>
      </c>
      <c r="AP457" s="6">
        <v>2969173653</v>
      </c>
      <c r="AQ457" s="6">
        <v>326899000</v>
      </c>
      <c r="AR457" s="6">
        <v>3950000000</v>
      </c>
      <c r="AS457" s="6">
        <v>3950000000</v>
      </c>
      <c r="AT457" s="6">
        <v>0</v>
      </c>
      <c r="AU457" s="6">
        <v>0</v>
      </c>
      <c r="AV457" s="6">
        <v>0</v>
      </c>
      <c r="AW457" s="127">
        <v>112000000000</v>
      </c>
      <c r="AX457" s="127">
        <v>32000000000</v>
      </c>
      <c r="AY457" s="127">
        <v>0</v>
      </c>
      <c r="AZ457" s="127">
        <v>0</v>
      </c>
      <c r="BA457" s="127">
        <v>80000000000</v>
      </c>
      <c r="BB457" s="127">
        <v>0</v>
      </c>
      <c r="BC457" s="127">
        <v>0</v>
      </c>
      <c r="BD457" s="127">
        <v>46920000000</v>
      </c>
      <c r="BE457" s="127">
        <v>0</v>
      </c>
      <c r="BF457" s="127">
        <v>5000000000</v>
      </c>
      <c r="BG457" s="127">
        <v>41920000000</v>
      </c>
      <c r="BH457" s="127">
        <v>0</v>
      </c>
      <c r="BI457" s="127">
        <v>0</v>
      </c>
      <c r="BJ457" s="128">
        <v>-65080000000</v>
      </c>
      <c r="BK457" s="128">
        <v>65080000000</v>
      </c>
      <c r="BL457" s="87">
        <v>0</v>
      </c>
      <c r="BM457" s="47">
        <v>1</v>
      </c>
      <c r="BN457" s="48">
        <v>0</v>
      </c>
      <c r="BO457" s="49"/>
      <c r="BP457" s="39">
        <v>1</v>
      </c>
    </row>
    <row r="458" spans="1:68" ht="15" customHeight="1" x14ac:dyDescent="0.25">
      <c r="A458" s="59" t="s">
        <v>357</v>
      </c>
      <c r="B458" s="3">
        <v>344</v>
      </c>
      <c r="C458" s="4">
        <v>15</v>
      </c>
      <c r="D458" s="8" t="s">
        <v>357</v>
      </c>
      <c r="E458" s="12" t="s">
        <v>895</v>
      </c>
      <c r="F458" s="92">
        <v>45657.854166666664</v>
      </c>
      <c r="G458" s="6">
        <v>717674202841</v>
      </c>
      <c r="H458" s="6">
        <v>92350549000</v>
      </c>
      <c r="I458" s="114">
        <v>55125589000</v>
      </c>
      <c r="J458" s="6">
        <v>30266145000</v>
      </c>
      <c r="K458" s="6">
        <v>3800000000</v>
      </c>
      <c r="L458" s="6">
        <v>3158815000</v>
      </c>
      <c r="M458" s="6">
        <v>614685219841</v>
      </c>
      <c r="N458" s="6">
        <v>599788516000</v>
      </c>
      <c r="O458" s="6">
        <v>0</v>
      </c>
      <c r="P458" s="6">
        <v>0</v>
      </c>
      <c r="Q458" s="6">
        <v>0</v>
      </c>
      <c r="R458" s="6">
        <v>20386711000</v>
      </c>
      <c r="S458" s="6">
        <v>36919044000</v>
      </c>
      <c r="T458" s="6">
        <v>437324412000</v>
      </c>
      <c r="U458" s="6">
        <v>105158349000</v>
      </c>
      <c r="V458" s="6">
        <v>14896703841</v>
      </c>
      <c r="W458" s="6">
        <v>14896703841</v>
      </c>
      <c r="X458" s="6">
        <v>0</v>
      </c>
      <c r="Y458" s="6">
        <v>10638434000</v>
      </c>
      <c r="Z458" s="6">
        <v>0</v>
      </c>
      <c r="AA458" s="6">
        <v>0</v>
      </c>
      <c r="AB458" s="6">
        <v>10638434000</v>
      </c>
      <c r="AC458" s="6">
        <v>706974202841</v>
      </c>
      <c r="AD458" s="6">
        <v>605699928675.25</v>
      </c>
      <c r="AE458" s="5">
        <v>309022981699.54999</v>
      </c>
      <c r="AF458" s="6">
        <v>270716453249.32001</v>
      </c>
      <c r="AG458" s="6">
        <v>6088658250</v>
      </c>
      <c r="AH458" s="6">
        <v>0</v>
      </c>
      <c r="AI458" s="6">
        <v>15521834853.380001</v>
      </c>
      <c r="AJ458" s="6">
        <v>4350000623</v>
      </c>
      <c r="AK458" s="6">
        <v>91781867304.75</v>
      </c>
      <c r="AL458" s="6">
        <v>150000000</v>
      </c>
      <c r="AM458" s="6">
        <v>18586918222</v>
      </c>
      <c r="AN458" s="6">
        <v>12387039004.75</v>
      </c>
      <c r="AO458" s="6">
        <v>59513771403</v>
      </c>
      <c r="AP458" s="6">
        <v>1144138675</v>
      </c>
      <c r="AQ458" s="6">
        <v>0</v>
      </c>
      <c r="AR458" s="6">
        <v>9492406861</v>
      </c>
      <c r="AS458" s="6">
        <v>9492406861</v>
      </c>
      <c r="AT458" s="6">
        <v>0</v>
      </c>
      <c r="AU458" s="6">
        <v>0</v>
      </c>
      <c r="AV458" s="6">
        <v>0</v>
      </c>
      <c r="AW458" s="127">
        <v>10000000000</v>
      </c>
      <c r="AX458" s="127">
        <v>10000000000</v>
      </c>
      <c r="AY458" s="127">
        <v>0</v>
      </c>
      <c r="AZ458" s="127">
        <v>0</v>
      </c>
      <c r="BA458" s="127">
        <v>0</v>
      </c>
      <c r="BB458" s="127">
        <v>0</v>
      </c>
      <c r="BC458" s="127">
        <v>0</v>
      </c>
      <c r="BD458" s="127">
        <v>20700000000</v>
      </c>
      <c r="BE458" s="127">
        <v>0</v>
      </c>
      <c r="BF458" s="127">
        <v>4000000000</v>
      </c>
      <c r="BG458" s="127">
        <v>16700000000</v>
      </c>
      <c r="BH458" s="127">
        <v>0</v>
      </c>
      <c r="BI458" s="127">
        <v>0</v>
      </c>
      <c r="BJ458" s="128">
        <v>10700000000</v>
      </c>
      <c r="BK458" s="128">
        <v>-10700000000</v>
      </c>
      <c r="BL458" s="87">
        <v>0</v>
      </c>
      <c r="BM458" s="47">
        <v>1</v>
      </c>
      <c r="BN458" s="48">
        <v>0</v>
      </c>
      <c r="BO458" s="49"/>
      <c r="BP458" s="39">
        <v>1</v>
      </c>
    </row>
    <row r="459" spans="1:68" ht="15" customHeight="1" x14ac:dyDescent="0.25">
      <c r="B459" s="13" t="s">
        <v>560</v>
      </c>
      <c r="C459" s="14" t="s">
        <v>560</v>
      </c>
      <c r="D459" s="15" t="s">
        <v>561</v>
      </c>
      <c r="E459" s="16"/>
      <c r="F459" s="93"/>
      <c r="G459" s="115">
        <v>9820173268496.7695</v>
      </c>
      <c r="H459" s="115">
        <v>608189272812.77002</v>
      </c>
      <c r="I459" s="115">
        <v>327680141697</v>
      </c>
      <c r="J459" s="115">
        <v>110022805784</v>
      </c>
      <c r="K459" s="115">
        <v>16557418604</v>
      </c>
      <c r="L459" s="115">
        <v>153928906727.77002</v>
      </c>
      <c r="M459" s="115">
        <v>9099954260551</v>
      </c>
      <c r="N459" s="115">
        <v>8826468472000</v>
      </c>
      <c r="O459" s="115">
        <v>0</v>
      </c>
      <c r="P459" s="115">
        <v>0</v>
      </c>
      <c r="Q459" s="115">
        <v>1099347270000</v>
      </c>
      <c r="R459" s="115">
        <v>39551496000</v>
      </c>
      <c r="S459" s="115">
        <v>418809004000</v>
      </c>
      <c r="T459" s="115">
        <v>5455785162000</v>
      </c>
      <c r="U459" s="115">
        <v>1812975540000</v>
      </c>
      <c r="V459" s="115">
        <v>273485788551</v>
      </c>
      <c r="W459" s="115">
        <v>273485788551</v>
      </c>
      <c r="X459" s="115">
        <v>0</v>
      </c>
      <c r="Y459" s="115">
        <v>112029735133</v>
      </c>
      <c r="Z459" s="115">
        <v>4000000000</v>
      </c>
      <c r="AA459" s="115">
        <v>0</v>
      </c>
      <c r="AB459" s="115">
        <v>108029735133</v>
      </c>
      <c r="AC459" s="115">
        <v>9979932344555.3594</v>
      </c>
      <c r="AD459" s="115">
        <v>6962856176339.6387</v>
      </c>
      <c r="AE459" s="115">
        <v>4262242542004.6289</v>
      </c>
      <c r="AF459" s="115">
        <v>2510046622368.9302</v>
      </c>
      <c r="AG459" s="115">
        <v>13571425548</v>
      </c>
      <c r="AH459" s="115">
        <v>445000000</v>
      </c>
      <c r="AI459" s="115">
        <v>154598332648.08002</v>
      </c>
      <c r="AJ459" s="115">
        <v>21952253770</v>
      </c>
      <c r="AK459" s="115">
        <v>1228711691866.8601</v>
      </c>
      <c r="AL459" s="115">
        <v>2210000000</v>
      </c>
      <c r="AM459" s="115">
        <v>290165465388.26001</v>
      </c>
      <c r="AN459" s="115">
        <v>439791076609.06</v>
      </c>
      <c r="AO459" s="115">
        <v>480986363634.53998</v>
      </c>
      <c r="AP459" s="115">
        <v>13158388485</v>
      </c>
      <c r="AQ459" s="115">
        <v>2400397750</v>
      </c>
      <c r="AR459" s="115">
        <v>44536881924.160004</v>
      </c>
      <c r="AS459" s="115">
        <v>44536881924.160004</v>
      </c>
      <c r="AT459" s="115">
        <v>1743827594424.7</v>
      </c>
      <c r="AU459" s="115">
        <v>42033913354.699997</v>
      </c>
      <c r="AV459" s="115">
        <v>1701793681070</v>
      </c>
      <c r="AW459" s="115">
        <v>212676437330.59</v>
      </c>
      <c r="AX459" s="115">
        <v>212676437330.59</v>
      </c>
      <c r="AY459" s="115">
        <v>0</v>
      </c>
      <c r="AZ459" s="115">
        <v>0</v>
      </c>
      <c r="BA459" s="115">
        <v>0</v>
      </c>
      <c r="BB459" s="115">
        <v>0</v>
      </c>
      <c r="BC459" s="115">
        <v>0</v>
      </c>
      <c r="BD459" s="115">
        <v>52917361272</v>
      </c>
      <c r="BE459" s="115">
        <v>0</v>
      </c>
      <c r="BF459" s="115">
        <v>4000000000</v>
      </c>
      <c r="BG459" s="115">
        <v>46261111272</v>
      </c>
      <c r="BH459" s="115">
        <v>2656250000</v>
      </c>
      <c r="BI459" s="115">
        <v>0</v>
      </c>
      <c r="BJ459" s="88">
        <v>-159759076058.58813</v>
      </c>
      <c r="BK459" s="88">
        <v>159759076058.59</v>
      </c>
      <c r="BL459" s="88">
        <v>1.865386962890625E-3</v>
      </c>
      <c r="BM459" s="47">
        <v>10</v>
      </c>
      <c r="BN459" s="48">
        <v>0</v>
      </c>
      <c r="BO459" s="49"/>
    </row>
    <row r="460" spans="1:68" ht="15" customHeight="1" x14ac:dyDescent="0.25">
      <c r="B460" s="13" t="s">
        <v>562</v>
      </c>
      <c r="C460" s="14" t="s">
        <v>562</v>
      </c>
      <c r="D460" s="15" t="s">
        <v>563</v>
      </c>
      <c r="E460" s="16"/>
      <c r="F460" s="93"/>
      <c r="G460" s="115">
        <v>4035264058996</v>
      </c>
      <c r="H460" s="115">
        <v>873341341172</v>
      </c>
      <c r="I460" s="115">
        <v>665602209606</v>
      </c>
      <c r="J460" s="115">
        <v>84087819757</v>
      </c>
      <c r="K460" s="115">
        <v>15360176853</v>
      </c>
      <c r="L460" s="115">
        <v>108291134956</v>
      </c>
      <c r="M460" s="115">
        <v>3095246975074</v>
      </c>
      <c r="N460" s="115">
        <v>2930933174000</v>
      </c>
      <c r="O460" s="115">
        <v>0</v>
      </c>
      <c r="P460" s="115">
        <v>0</v>
      </c>
      <c r="Q460" s="115">
        <v>13021107000</v>
      </c>
      <c r="R460" s="115">
        <v>36386179000</v>
      </c>
      <c r="S460" s="115">
        <v>186665109000</v>
      </c>
      <c r="T460" s="115">
        <v>2216277303000</v>
      </c>
      <c r="U460" s="115">
        <v>478583476000</v>
      </c>
      <c r="V460" s="115">
        <v>164313801074</v>
      </c>
      <c r="W460" s="115">
        <v>164313801074</v>
      </c>
      <c r="X460" s="115">
        <v>0</v>
      </c>
      <c r="Y460" s="115">
        <v>66675742750</v>
      </c>
      <c r="Z460" s="115">
        <v>0</v>
      </c>
      <c r="AA460" s="115">
        <v>0</v>
      </c>
      <c r="AB460" s="115">
        <v>66675742750</v>
      </c>
      <c r="AC460" s="115">
        <v>4077044824044</v>
      </c>
      <c r="AD460" s="115">
        <v>3383492352949.3301</v>
      </c>
      <c r="AE460" s="115">
        <v>1738530826863.5403</v>
      </c>
      <c r="AF460" s="115">
        <v>1469467758471.4102</v>
      </c>
      <c r="AG460" s="115">
        <v>38890977660</v>
      </c>
      <c r="AH460" s="115">
        <v>0</v>
      </c>
      <c r="AI460" s="115">
        <v>118782789331.38</v>
      </c>
      <c r="AJ460" s="115">
        <v>17820000623</v>
      </c>
      <c r="AK460" s="115">
        <v>617917160344.65002</v>
      </c>
      <c r="AL460" s="115">
        <v>11315000000</v>
      </c>
      <c r="AM460" s="115">
        <v>104496051248.89999</v>
      </c>
      <c r="AN460" s="115">
        <v>149735737588.75</v>
      </c>
      <c r="AO460" s="115">
        <v>344781885979</v>
      </c>
      <c r="AP460" s="115">
        <v>7261586528</v>
      </c>
      <c r="AQ460" s="115">
        <v>326899000</v>
      </c>
      <c r="AR460" s="115">
        <v>19269869050.02</v>
      </c>
      <c r="AS460" s="115">
        <v>19269869050.02</v>
      </c>
      <c r="AT460" s="115">
        <v>56365441700</v>
      </c>
      <c r="AU460" s="115">
        <v>652447500</v>
      </c>
      <c r="AV460" s="115">
        <v>55712994200</v>
      </c>
      <c r="AW460" s="115">
        <v>150500000000</v>
      </c>
      <c r="AX460" s="115">
        <v>70000000000</v>
      </c>
      <c r="AY460" s="115">
        <v>0</v>
      </c>
      <c r="AZ460" s="115">
        <v>0</v>
      </c>
      <c r="BA460" s="115">
        <v>80000000000</v>
      </c>
      <c r="BB460" s="115">
        <v>500000000</v>
      </c>
      <c r="BC460" s="115">
        <v>0</v>
      </c>
      <c r="BD460" s="115">
        <v>108719234952</v>
      </c>
      <c r="BE460" s="115">
        <v>0</v>
      </c>
      <c r="BF460" s="115">
        <v>9000000000</v>
      </c>
      <c r="BG460" s="115">
        <v>99719234952</v>
      </c>
      <c r="BH460" s="115">
        <v>0</v>
      </c>
      <c r="BI460" s="115">
        <v>0</v>
      </c>
      <c r="BJ460" s="88">
        <v>-41780765048.000122</v>
      </c>
      <c r="BK460" s="88">
        <v>41780765048</v>
      </c>
      <c r="BL460" s="88">
        <v>-1.220703125E-4</v>
      </c>
      <c r="BM460" s="47">
        <v>4</v>
      </c>
      <c r="BN460" s="48">
        <v>0</v>
      </c>
      <c r="BO460" s="49"/>
    </row>
    <row r="461" spans="1:68" ht="15" customHeight="1" x14ac:dyDescent="0.25">
      <c r="B461" s="13" t="s">
        <v>564</v>
      </c>
      <c r="C461" s="14" t="s">
        <v>564</v>
      </c>
      <c r="D461" s="15" t="s">
        <v>608</v>
      </c>
      <c r="E461" s="16"/>
      <c r="F461" s="93"/>
      <c r="G461" s="115">
        <v>13855437327492.77</v>
      </c>
      <c r="H461" s="115">
        <v>1481530613984.77</v>
      </c>
      <c r="I461" s="115">
        <v>993282351303</v>
      </c>
      <c r="J461" s="115">
        <v>194110625541</v>
      </c>
      <c r="K461" s="115">
        <v>31917595457</v>
      </c>
      <c r="L461" s="115">
        <v>262220041683.77002</v>
      </c>
      <c r="M461" s="115">
        <v>12195201235625</v>
      </c>
      <c r="N461" s="115">
        <v>11757401646000</v>
      </c>
      <c r="O461" s="115">
        <v>0</v>
      </c>
      <c r="P461" s="115">
        <v>0</v>
      </c>
      <c r="Q461" s="115">
        <v>1112368377000</v>
      </c>
      <c r="R461" s="115">
        <v>75937675000</v>
      </c>
      <c r="S461" s="115">
        <v>605474113000</v>
      </c>
      <c r="T461" s="115">
        <v>7672062465000</v>
      </c>
      <c r="U461" s="115">
        <v>2291559016000</v>
      </c>
      <c r="V461" s="115">
        <v>437799589625</v>
      </c>
      <c r="W461" s="115">
        <v>437799589625</v>
      </c>
      <c r="X461" s="115">
        <v>0</v>
      </c>
      <c r="Y461" s="115">
        <v>178705477883</v>
      </c>
      <c r="Z461" s="115">
        <v>4000000000</v>
      </c>
      <c r="AA461" s="115">
        <v>0</v>
      </c>
      <c r="AB461" s="115">
        <v>174705477883</v>
      </c>
      <c r="AC461" s="115">
        <v>14056977168599.359</v>
      </c>
      <c r="AD461" s="115">
        <v>10346348529288.969</v>
      </c>
      <c r="AE461" s="115">
        <v>6000773368868.1689</v>
      </c>
      <c r="AF461" s="115">
        <v>3979514380840.3403</v>
      </c>
      <c r="AG461" s="115">
        <v>52462403208</v>
      </c>
      <c r="AH461" s="115">
        <v>445000000</v>
      </c>
      <c r="AI461" s="115">
        <v>273381121979.46002</v>
      </c>
      <c r="AJ461" s="115">
        <v>39772254393</v>
      </c>
      <c r="AK461" s="115">
        <v>1846628852211.5103</v>
      </c>
      <c r="AL461" s="115">
        <v>13525000000</v>
      </c>
      <c r="AM461" s="115">
        <v>394661516637.16003</v>
      </c>
      <c r="AN461" s="115">
        <v>589526814197.81006</v>
      </c>
      <c r="AO461" s="115">
        <v>825768249613.54004</v>
      </c>
      <c r="AP461" s="115">
        <v>20419975013</v>
      </c>
      <c r="AQ461" s="115">
        <v>2727296750</v>
      </c>
      <c r="AR461" s="115">
        <v>63806750974.180008</v>
      </c>
      <c r="AS461" s="115">
        <v>63806750974.180008</v>
      </c>
      <c r="AT461" s="115">
        <v>1800193036124.7</v>
      </c>
      <c r="AU461" s="115">
        <v>42686360854.699997</v>
      </c>
      <c r="AV461" s="115">
        <v>1757506675270</v>
      </c>
      <c r="AW461" s="115">
        <v>363176437330.58997</v>
      </c>
      <c r="AX461" s="115">
        <v>282676437330.58997</v>
      </c>
      <c r="AY461" s="115">
        <v>0</v>
      </c>
      <c r="AZ461" s="115">
        <v>0</v>
      </c>
      <c r="BA461" s="115">
        <v>80000000000</v>
      </c>
      <c r="BB461" s="115">
        <v>500000000</v>
      </c>
      <c r="BC461" s="115">
        <v>0</v>
      </c>
      <c r="BD461" s="115">
        <v>161636596224</v>
      </c>
      <c r="BE461" s="115">
        <v>0</v>
      </c>
      <c r="BF461" s="115">
        <v>13000000000</v>
      </c>
      <c r="BG461" s="115">
        <v>145980346224</v>
      </c>
      <c r="BH461" s="115">
        <v>2656250000</v>
      </c>
      <c r="BI461" s="115">
        <v>0</v>
      </c>
      <c r="BJ461" s="88">
        <v>-201539841106.58826</v>
      </c>
      <c r="BK461" s="88">
        <v>201539841106.59</v>
      </c>
      <c r="BL461" s="88">
        <v>1.743316650390625E-3</v>
      </c>
      <c r="BM461" s="47">
        <v>14</v>
      </c>
      <c r="BN461" s="48">
        <v>0</v>
      </c>
      <c r="BO461" s="49"/>
    </row>
    <row r="462" spans="1:68" ht="15" customHeight="1" x14ac:dyDescent="0.25">
      <c r="B462" s="13" t="s">
        <v>566</v>
      </c>
      <c r="C462" s="14" t="s">
        <v>566</v>
      </c>
      <c r="D462" s="15" t="s">
        <v>609</v>
      </c>
      <c r="E462" s="16"/>
      <c r="F462" s="93"/>
      <c r="G462" s="115">
        <v>17697760142085.77</v>
      </c>
      <c r="H462" s="115">
        <v>2996684729577.77</v>
      </c>
      <c r="I462" s="115">
        <v>2139543721747</v>
      </c>
      <c r="J462" s="115">
        <v>425860457681</v>
      </c>
      <c r="K462" s="115">
        <v>102735306902</v>
      </c>
      <c r="L462" s="115">
        <v>328545243247.77002</v>
      </c>
      <c r="M462" s="115">
        <v>14521494934625</v>
      </c>
      <c r="N462" s="115">
        <v>14083695345000</v>
      </c>
      <c r="O462" s="115">
        <v>0</v>
      </c>
      <c r="P462" s="115">
        <v>0</v>
      </c>
      <c r="Q462" s="115">
        <v>1112368377000</v>
      </c>
      <c r="R462" s="115">
        <v>90960726000</v>
      </c>
      <c r="S462" s="115">
        <v>788408993000</v>
      </c>
      <c r="T462" s="115">
        <v>9154153814000</v>
      </c>
      <c r="U462" s="115">
        <v>2937803435000</v>
      </c>
      <c r="V462" s="115">
        <v>437799589625</v>
      </c>
      <c r="W462" s="115">
        <v>437799589625</v>
      </c>
      <c r="X462" s="115">
        <v>0</v>
      </c>
      <c r="Y462" s="115">
        <v>179580477883</v>
      </c>
      <c r="Z462" s="115">
        <v>4875000000</v>
      </c>
      <c r="AA462" s="115">
        <v>0</v>
      </c>
      <c r="AB462" s="115">
        <v>174705477883</v>
      </c>
      <c r="AC462" s="115">
        <v>17718268476685.359</v>
      </c>
      <c r="AD462" s="115">
        <v>12992024173241.568</v>
      </c>
      <c r="AE462" s="115">
        <v>7720802905649.168</v>
      </c>
      <c r="AF462" s="115">
        <v>4809386614583.9404</v>
      </c>
      <c r="AG462" s="115">
        <v>74830488224</v>
      </c>
      <c r="AH462" s="115">
        <v>4289500000</v>
      </c>
      <c r="AI462" s="115">
        <v>341771430391.46002</v>
      </c>
      <c r="AJ462" s="115">
        <v>40943234393</v>
      </c>
      <c r="AK462" s="115">
        <v>2214143020287.9102</v>
      </c>
      <c r="AL462" s="115">
        <v>53525000000</v>
      </c>
      <c r="AM462" s="115">
        <v>543988064423.96002</v>
      </c>
      <c r="AN462" s="115">
        <v>706344918697.41003</v>
      </c>
      <c r="AO462" s="115">
        <v>868682227223.54004</v>
      </c>
      <c r="AP462" s="115">
        <v>38685513193</v>
      </c>
      <c r="AQ462" s="115">
        <v>2917296750</v>
      </c>
      <c r="AR462" s="115">
        <v>73315407072.180008</v>
      </c>
      <c r="AS462" s="115">
        <v>73315407072.180008</v>
      </c>
      <c r="AT462" s="115">
        <v>2438785876083.7002</v>
      </c>
      <c r="AU462" s="115">
        <v>681279200813.69995</v>
      </c>
      <c r="AV462" s="115">
        <v>1757506675270</v>
      </c>
      <c r="AW462" s="115">
        <v>398176437330.58997</v>
      </c>
      <c r="AX462" s="115">
        <v>317676437330.58997</v>
      </c>
      <c r="AY462" s="115">
        <v>0</v>
      </c>
      <c r="AZ462" s="115">
        <v>0</v>
      </c>
      <c r="BA462" s="115">
        <v>80000000000</v>
      </c>
      <c r="BB462" s="115">
        <v>500000000</v>
      </c>
      <c r="BC462" s="115">
        <v>0</v>
      </c>
      <c r="BD462" s="115">
        <v>377668102731</v>
      </c>
      <c r="BE462" s="115">
        <v>0</v>
      </c>
      <c r="BF462" s="115">
        <v>63000000000</v>
      </c>
      <c r="BG462" s="115">
        <v>312011852731</v>
      </c>
      <c r="BH462" s="115">
        <v>2656250000</v>
      </c>
      <c r="BI462" s="115">
        <v>0</v>
      </c>
      <c r="BJ462" s="88">
        <v>-20508334599.587769</v>
      </c>
      <c r="BK462" s="88">
        <v>20508334599.589996</v>
      </c>
      <c r="BL462" s="88">
        <v>2.231597900390625E-3</v>
      </c>
      <c r="BM462" s="47">
        <v>15</v>
      </c>
      <c r="BN462" s="48">
        <v>0</v>
      </c>
      <c r="BO462" s="49"/>
    </row>
    <row r="463" spans="1:68" s="141" customFormat="1" ht="15" customHeight="1" x14ac:dyDescent="0.25">
      <c r="A463" s="141" t="s">
        <v>701</v>
      </c>
      <c r="B463" s="9" t="s">
        <v>549</v>
      </c>
      <c r="C463" s="10">
        <v>24</v>
      </c>
      <c r="D463" s="11" t="s">
        <v>358</v>
      </c>
      <c r="E463" s="1" t="s">
        <v>894</v>
      </c>
      <c r="F463" s="142">
        <v>45656</v>
      </c>
      <c r="G463" s="113">
        <v>1757621115800</v>
      </c>
      <c r="H463" s="113">
        <v>403422053800</v>
      </c>
      <c r="I463" s="113">
        <v>357247042700</v>
      </c>
      <c r="J463" s="147">
        <v>35423011100</v>
      </c>
      <c r="K463" s="147">
        <v>5000000000</v>
      </c>
      <c r="L463" s="147">
        <v>5752000000</v>
      </c>
      <c r="M463" s="147">
        <v>1353799062000</v>
      </c>
      <c r="N463" s="147">
        <v>1353799062000</v>
      </c>
      <c r="O463" s="147">
        <v>0</v>
      </c>
      <c r="P463" s="147">
        <v>0</v>
      </c>
      <c r="Q463" s="147">
        <v>0</v>
      </c>
      <c r="R463" s="147">
        <v>6703030000</v>
      </c>
      <c r="S463" s="147">
        <v>32433889000</v>
      </c>
      <c r="T463" s="147">
        <v>1031935398000</v>
      </c>
      <c r="U463" s="147">
        <v>282726745000</v>
      </c>
      <c r="V463" s="147">
        <v>0</v>
      </c>
      <c r="W463" s="147">
        <v>0</v>
      </c>
      <c r="X463" s="147">
        <v>0</v>
      </c>
      <c r="Y463" s="147">
        <v>400000000</v>
      </c>
      <c r="Z463" s="147">
        <v>0</v>
      </c>
      <c r="AA463" s="147">
        <v>0</v>
      </c>
      <c r="AB463" s="147">
        <v>400000000</v>
      </c>
      <c r="AC463" s="147">
        <v>1805728699556</v>
      </c>
      <c r="AD463" s="147">
        <v>1472022894443</v>
      </c>
      <c r="AE463" s="2">
        <v>826755857780</v>
      </c>
      <c r="AF463" s="147">
        <v>618367263087</v>
      </c>
      <c r="AG463" s="147">
        <v>5854466805</v>
      </c>
      <c r="AH463" s="147">
        <v>0</v>
      </c>
      <c r="AI463" s="147">
        <v>15812306771</v>
      </c>
      <c r="AJ463" s="147">
        <v>5233000000</v>
      </c>
      <c r="AK463" s="147">
        <v>138932603498</v>
      </c>
      <c r="AL463" s="147">
        <v>2000000000</v>
      </c>
      <c r="AM463" s="147">
        <v>36241062820</v>
      </c>
      <c r="AN463" s="147">
        <v>41713503670</v>
      </c>
      <c r="AO463" s="147">
        <v>58802237008</v>
      </c>
      <c r="AP463" s="147">
        <v>175800000</v>
      </c>
      <c r="AQ463" s="147">
        <v>0</v>
      </c>
      <c r="AR463" s="147">
        <v>34209475410</v>
      </c>
      <c r="AS463" s="147">
        <v>34209475410</v>
      </c>
      <c r="AT463" s="147">
        <v>160563726205</v>
      </c>
      <c r="AU463" s="147">
        <v>159822223203</v>
      </c>
      <c r="AV463" s="147">
        <v>741503002</v>
      </c>
      <c r="AW463" s="148">
        <v>70042967000</v>
      </c>
      <c r="AX463" s="148">
        <v>70042967000</v>
      </c>
      <c r="AY463" s="148">
        <v>0</v>
      </c>
      <c r="AZ463" s="148">
        <v>0</v>
      </c>
      <c r="BA463" s="148">
        <v>0</v>
      </c>
      <c r="BB463" s="148">
        <v>0</v>
      </c>
      <c r="BC463" s="148">
        <v>0</v>
      </c>
      <c r="BD463" s="148">
        <v>21935383244</v>
      </c>
      <c r="BE463" s="148">
        <v>0</v>
      </c>
      <c r="BF463" s="148">
        <v>5000000000</v>
      </c>
      <c r="BG463" s="148">
        <v>16935383244</v>
      </c>
      <c r="BH463" s="148">
        <v>0</v>
      </c>
      <c r="BI463" s="148">
        <v>0</v>
      </c>
      <c r="BJ463" s="98">
        <v>-48107583756</v>
      </c>
      <c r="BK463" s="98">
        <v>48107583756</v>
      </c>
      <c r="BL463" s="85">
        <v>0</v>
      </c>
      <c r="BM463" s="143">
        <v>1</v>
      </c>
      <c r="BN463" s="144">
        <v>0</v>
      </c>
      <c r="BO463" s="145"/>
      <c r="BP463" s="146">
        <v>1</v>
      </c>
    </row>
    <row r="464" spans="1:68" ht="15" customHeight="1" x14ac:dyDescent="0.25">
      <c r="A464" s="59" t="s">
        <v>359</v>
      </c>
      <c r="B464" s="3">
        <v>345</v>
      </c>
      <c r="C464" s="4">
        <v>1</v>
      </c>
      <c r="D464" s="8" t="s">
        <v>359</v>
      </c>
      <c r="E464" s="12" t="s">
        <v>895</v>
      </c>
      <c r="F464" s="92">
        <v>45657.625</v>
      </c>
      <c r="G464" s="6">
        <v>857606086308</v>
      </c>
      <c r="H464" s="6">
        <v>81228963308</v>
      </c>
      <c r="I464" s="114">
        <v>12919391229.440001</v>
      </c>
      <c r="J464" s="6">
        <v>1816240000</v>
      </c>
      <c r="K464" s="6">
        <v>7000000000</v>
      </c>
      <c r="L464" s="6">
        <v>59493332078.559998</v>
      </c>
      <c r="M464" s="6">
        <v>776377123000</v>
      </c>
      <c r="N464" s="6">
        <v>762872123000</v>
      </c>
      <c r="O464" s="6">
        <v>0</v>
      </c>
      <c r="P464" s="6">
        <v>0</v>
      </c>
      <c r="Q464" s="6">
        <v>69679459000</v>
      </c>
      <c r="R464" s="6">
        <v>8830378000</v>
      </c>
      <c r="S464" s="6">
        <v>8803171000</v>
      </c>
      <c r="T464" s="6">
        <v>478321450000</v>
      </c>
      <c r="U464" s="6">
        <v>197237665000</v>
      </c>
      <c r="V464" s="6">
        <v>13505000000</v>
      </c>
      <c r="W464" s="6">
        <v>13505000000</v>
      </c>
      <c r="X464" s="6">
        <v>0</v>
      </c>
      <c r="Y464" s="6">
        <v>0</v>
      </c>
      <c r="Z464" s="6">
        <v>0</v>
      </c>
      <c r="AA464" s="6">
        <v>0</v>
      </c>
      <c r="AB464" s="6">
        <v>0</v>
      </c>
      <c r="AC464" s="6">
        <v>857706086308</v>
      </c>
      <c r="AD464" s="6">
        <v>622567521899.06006</v>
      </c>
      <c r="AE464" s="5">
        <v>415500447702.19006</v>
      </c>
      <c r="AF464" s="6">
        <v>199207783812.87</v>
      </c>
      <c r="AG464" s="6">
        <v>0</v>
      </c>
      <c r="AH464" s="6">
        <v>0</v>
      </c>
      <c r="AI464" s="6">
        <v>7859290384</v>
      </c>
      <c r="AJ464" s="6">
        <v>0</v>
      </c>
      <c r="AK464" s="6">
        <v>114111660632</v>
      </c>
      <c r="AL464" s="6">
        <v>0</v>
      </c>
      <c r="AM464" s="6">
        <v>35022160600</v>
      </c>
      <c r="AN464" s="6">
        <v>34947626032</v>
      </c>
      <c r="AO464" s="6">
        <v>43951874000</v>
      </c>
      <c r="AP464" s="6">
        <v>0</v>
      </c>
      <c r="AQ464" s="6">
        <v>190000000</v>
      </c>
      <c r="AR464" s="6">
        <v>1000000000</v>
      </c>
      <c r="AS464" s="6">
        <v>1000000000</v>
      </c>
      <c r="AT464" s="6">
        <v>120026903776.94</v>
      </c>
      <c r="AU464" s="6">
        <v>1473563122.9400001</v>
      </c>
      <c r="AV464" s="6">
        <v>118553340654</v>
      </c>
      <c r="AW464" s="127">
        <v>100000000</v>
      </c>
      <c r="AX464" s="127">
        <v>100000000</v>
      </c>
      <c r="AY464" s="127">
        <v>0</v>
      </c>
      <c r="AZ464" s="127">
        <v>0</v>
      </c>
      <c r="BA464" s="127">
        <v>0</v>
      </c>
      <c r="BB464" s="127">
        <v>0</v>
      </c>
      <c r="BC464" s="127">
        <v>0</v>
      </c>
      <c r="BD464" s="127">
        <v>0</v>
      </c>
      <c r="BE464" s="127">
        <v>0</v>
      </c>
      <c r="BF464" s="127">
        <v>0</v>
      </c>
      <c r="BG464" s="127">
        <v>0</v>
      </c>
      <c r="BH464" s="127">
        <v>0</v>
      </c>
      <c r="BI464" s="127">
        <v>0</v>
      </c>
      <c r="BJ464" s="128">
        <v>-100000000</v>
      </c>
      <c r="BK464" s="128">
        <v>100000000</v>
      </c>
      <c r="BL464" s="87">
        <v>0</v>
      </c>
      <c r="BM464" s="47">
        <v>1</v>
      </c>
      <c r="BN464" s="48">
        <v>0</v>
      </c>
      <c r="BO464" s="49"/>
      <c r="BP464" s="39">
        <v>1</v>
      </c>
    </row>
    <row r="465" spans="1:68" ht="15" customHeight="1" x14ac:dyDescent="0.25">
      <c r="A465" s="59" t="s">
        <v>360</v>
      </c>
      <c r="B465" s="3">
        <v>346</v>
      </c>
      <c r="C465" s="4">
        <v>2</v>
      </c>
      <c r="D465" s="8" t="s">
        <v>360</v>
      </c>
      <c r="E465" s="12" t="s">
        <v>891</v>
      </c>
      <c r="F465" s="92">
        <v>45657.969444444447</v>
      </c>
      <c r="G465" s="6">
        <v>1013010866060</v>
      </c>
      <c r="H465" s="6">
        <v>161968553247</v>
      </c>
      <c r="I465" s="114">
        <v>38617607069</v>
      </c>
      <c r="J465" s="6">
        <v>18117317500</v>
      </c>
      <c r="K465" s="6">
        <v>2500000000</v>
      </c>
      <c r="L465" s="6">
        <v>102733628678</v>
      </c>
      <c r="M465" s="6">
        <v>851042312813</v>
      </c>
      <c r="N465" s="6">
        <v>831233210000</v>
      </c>
      <c r="O465" s="6">
        <v>0</v>
      </c>
      <c r="P465" s="6">
        <v>0</v>
      </c>
      <c r="Q465" s="6">
        <v>117324122000</v>
      </c>
      <c r="R465" s="6">
        <v>15194679000</v>
      </c>
      <c r="S465" s="6">
        <v>13116519000</v>
      </c>
      <c r="T465" s="6">
        <v>510349183000</v>
      </c>
      <c r="U465" s="6">
        <v>175248707000</v>
      </c>
      <c r="V465" s="6">
        <v>19809102813</v>
      </c>
      <c r="W465" s="6">
        <v>19809102813</v>
      </c>
      <c r="X465" s="6">
        <v>0</v>
      </c>
      <c r="Y465" s="6">
        <v>0</v>
      </c>
      <c r="Z465" s="6">
        <v>0</v>
      </c>
      <c r="AA465" s="6">
        <v>0</v>
      </c>
      <c r="AB465" s="6">
        <v>0</v>
      </c>
      <c r="AC465" s="6">
        <v>977049606907</v>
      </c>
      <c r="AD465" s="6">
        <v>733162931637</v>
      </c>
      <c r="AE465" s="5">
        <v>441428198051</v>
      </c>
      <c r="AF465" s="6">
        <v>255407946755</v>
      </c>
      <c r="AG465" s="6">
        <v>5532081541</v>
      </c>
      <c r="AH465" s="6">
        <v>0</v>
      </c>
      <c r="AI465" s="6">
        <v>30644705290</v>
      </c>
      <c r="AJ465" s="6">
        <v>150000000</v>
      </c>
      <c r="AK465" s="6">
        <v>68262391433</v>
      </c>
      <c r="AL465" s="6">
        <v>2100000000</v>
      </c>
      <c r="AM465" s="6">
        <v>26006507933</v>
      </c>
      <c r="AN465" s="6">
        <v>20908177500</v>
      </c>
      <c r="AO465" s="6">
        <v>18847750000</v>
      </c>
      <c r="AP465" s="6">
        <v>297956000</v>
      </c>
      <c r="AQ465" s="6">
        <v>102000000</v>
      </c>
      <c r="AR465" s="6">
        <v>2150000000</v>
      </c>
      <c r="AS465" s="6">
        <v>2150000000</v>
      </c>
      <c r="AT465" s="6">
        <v>173474283837</v>
      </c>
      <c r="AU465" s="6">
        <v>3890300000</v>
      </c>
      <c r="AV465" s="6">
        <v>169583983837</v>
      </c>
      <c r="AW465" s="127">
        <v>1692030221</v>
      </c>
      <c r="AX465" s="127">
        <v>1692030221</v>
      </c>
      <c r="AY465" s="127">
        <v>0</v>
      </c>
      <c r="AZ465" s="127">
        <v>0</v>
      </c>
      <c r="BA465" s="127">
        <v>0</v>
      </c>
      <c r="BB465" s="127">
        <v>0</v>
      </c>
      <c r="BC465" s="127">
        <v>0</v>
      </c>
      <c r="BD465" s="127">
        <v>37653289374</v>
      </c>
      <c r="BE465" s="127">
        <v>0</v>
      </c>
      <c r="BF465" s="127">
        <v>550000000</v>
      </c>
      <c r="BG465" s="127">
        <v>37103289374</v>
      </c>
      <c r="BH465" s="127">
        <v>0</v>
      </c>
      <c r="BI465" s="127">
        <v>0</v>
      </c>
      <c r="BJ465" s="128">
        <v>35961259153</v>
      </c>
      <c r="BK465" s="128">
        <v>-35961259153</v>
      </c>
      <c r="BL465" s="87">
        <v>0</v>
      </c>
      <c r="BM465" s="47">
        <v>1</v>
      </c>
      <c r="BN465" s="48">
        <v>0</v>
      </c>
      <c r="BO465" s="49"/>
      <c r="BP465" s="39">
        <v>1</v>
      </c>
    </row>
    <row r="466" spans="1:68" ht="15" customHeight="1" x14ac:dyDescent="0.25">
      <c r="A466" s="59" t="s">
        <v>361</v>
      </c>
      <c r="B466" s="3">
        <v>347</v>
      </c>
      <c r="C466" s="4">
        <v>3</v>
      </c>
      <c r="D466" s="8" t="s">
        <v>361</v>
      </c>
      <c r="E466" s="12" t="s">
        <v>897</v>
      </c>
      <c r="F466" s="92">
        <v>45657.811805555553</v>
      </c>
      <c r="G466" s="6">
        <v>1530437741962</v>
      </c>
      <c r="H466" s="6">
        <v>215612220146</v>
      </c>
      <c r="I466" s="114">
        <v>75184078674</v>
      </c>
      <c r="J466" s="6">
        <v>115992214520</v>
      </c>
      <c r="K466" s="6">
        <v>4100130413</v>
      </c>
      <c r="L466" s="6">
        <v>20335796539</v>
      </c>
      <c r="M466" s="6">
        <v>1309964071816</v>
      </c>
      <c r="N466" s="6">
        <v>1273568500000</v>
      </c>
      <c r="O466" s="6">
        <v>0</v>
      </c>
      <c r="P466" s="6">
        <v>0</v>
      </c>
      <c r="Q466" s="6">
        <v>160530028000</v>
      </c>
      <c r="R466" s="6">
        <v>7848026000</v>
      </c>
      <c r="S466" s="6">
        <v>10786342000</v>
      </c>
      <c r="T466" s="6">
        <v>781210248000</v>
      </c>
      <c r="U466" s="6">
        <v>313193856000</v>
      </c>
      <c r="V466" s="6">
        <v>36395571816</v>
      </c>
      <c r="W466" s="6">
        <v>36395571816</v>
      </c>
      <c r="X466" s="6">
        <v>0</v>
      </c>
      <c r="Y466" s="6">
        <v>4861450000</v>
      </c>
      <c r="Z466" s="6">
        <v>4861450000</v>
      </c>
      <c r="AA466" s="6">
        <v>0</v>
      </c>
      <c r="AB466" s="6">
        <v>0</v>
      </c>
      <c r="AC466" s="6">
        <v>1464620752766</v>
      </c>
      <c r="AD466" s="6">
        <v>1058210335444</v>
      </c>
      <c r="AE466" s="5">
        <v>696292355633</v>
      </c>
      <c r="AF466" s="6">
        <v>342878560457</v>
      </c>
      <c r="AG466" s="6">
        <v>910345112</v>
      </c>
      <c r="AH466" s="6">
        <v>0</v>
      </c>
      <c r="AI466" s="6">
        <v>18129074242</v>
      </c>
      <c r="AJ466" s="6">
        <v>0</v>
      </c>
      <c r="AK466" s="6">
        <v>140345506095</v>
      </c>
      <c r="AL466" s="6">
        <v>0</v>
      </c>
      <c r="AM466" s="6">
        <v>24332290286</v>
      </c>
      <c r="AN466" s="6">
        <v>45073332919</v>
      </c>
      <c r="AO466" s="6">
        <v>66601209000</v>
      </c>
      <c r="AP466" s="6">
        <v>4146673890</v>
      </c>
      <c r="AQ466" s="6">
        <v>192000000</v>
      </c>
      <c r="AR466" s="6">
        <v>6000000000</v>
      </c>
      <c r="AS466" s="6">
        <v>6000000000</v>
      </c>
      <c r="AT466" s="6">
        <v>260064911227</v>
      </c>
      <c r="AU466" s="6">
        <v>7310352617</v>
      </c>
      <c r="AV466" s="6">
        <v>252754558610</v>
      </c>
      <c r="AW466" s="127">
        <v>0</v>
      </c>
      <c r="AX466" s="127">
        <v>0</v>
      </c>
      <c r="AY466" s="127">
        <v>0</v>
      </c>
      <c r="AZ466" s="127">
        <v>0</v>
      </c>
      <c r="BA466" s="127">
        <v>0</v>
      </c>
      <c r="BB466" s="127">
        <v>0</v>
      </c>
      <c r="BC466" s="127">
        <v>0</v>
      </c>
      <c r="BD466" s="127">
        <v>65816989196</v>
      </c>
      <c r="BE466" s="127">
        <v>0</v>
      </c>
      <c r="BF466" s="127">
        <v>0</v>
      </c>
      <c r="BG466" s="127">
        <v>65816989196</v>
      </c>
      <c r="BH466" s="127">
        <v>0</v>
      </c>
      <c r="BI466" s="127">
        <v>0</v>
      </c>
      <c r="BJ466" s="128">
        <v>65816989196</v>
      </c>
      <c r="BK466" s="128">
        <v>-65816989196</v>
      </c>
      <c r="BL466" s="87">
        <v>0</v>
      </c>
      <c r="BM466" s="47">
        <v>1</v>
      </c>
      <c r="BN466" s="48">
        <v>0</v>
      </c>
      <c r="BO466" s="49"/>
      <c r="BP466" s="39">
        <v>1</v>
      </c>
    </row>
    <row r="467" spans="1:68" ht="15" customHeight="1" x14ac:dyDescent="0.25">
      <c r="A467" s="59" t="s">
        <v>362</v>
      </c>
      <c r="B467" s="3">
        <v>348</v>
      </c>
      <c r="C467" s="4">
        <v>4</v>
      </c>
      <c r="D467" s="8" t="s">
        <v>362</v>
      </c>
      <c r="E467" s="12" t="s">
        <v>941</v>
      </c>
      <c r="F467" s="92">
        <v>45657.947916666664</v>
      </c>
      <c r="G467" s="6">
        <v>804125273756</v>
      </c>
      <c r="H467" s="6">
        <v>48327913431</v>
      </c>
      <c r="I467" s="114">
        <v>18216566661</v>
      </c>
      <c r="J467" s="6">
        <v>1856346770</v>
      </c>
      <c r="K467" s="6">
        <v>4000000000</v>
      </c>
      <c r="L467" s="6">
        <v>24255000000</v>
      </c>
      <c r="M467" s="6">
        <v>746016702384</v>
      </c>
      <c r="N467" s="6">
        <v>731469524000</v>
      </c>
      <c r="O467" s="6">
        <v>0</v>
      </c>
      <c r="P467" s="6">
        <v>0</v>
      </c>
      <c r="Q467" s="6">
        <v>91709286000</v>
      </c>
      <c r="R467" s="6">
        <v>7397245000</v>
      </c>
      <c r="S467" s="6">
        <v>7130090000</v>
      </c>
      <c r="T467" s="6">
        <v>421201980000</v>
      </c>
      <c r="U467" s="6">
        <v>204030923000</v>
      </c>
      <c r="V467" s="6">
        <v>14547178384</v>
      </c>
      <c r="W467" s="6">
        <v>14547178384</v>
      </c>
      <c r="X467" s="6">
        <v>0</v>
      </c>
      <c r="Y467" s="6">
        <v>9780657941</v>
      </c>
      <c r="Z467" s="6">
        <v>0</v>
      </c>
      <c r="AA467" s="6">
        <v>0</v>
      </c>
      <c r="AB467" s="6">
        <v>9780657941</v>
      </c>
      <c r="AC467" s="6">
        <v>803200034655.68994</v>
      </c>
      <c r="AD467" s="6">
        <v>535617002808.78992</v>
      </c>
      <c r="AE467" s="5">
        <v>350242511533.29993</v>
      </c>
      <c r="AF467" s="6">
        <v>172921379450.48996</v>
      </c>
      <c r="AG467" s="6">
        <v>6796600000</v>
      </c>
      <c r="AH467" s="6">
        <v>0</v>
      </c>
      <c r="AI467" s="6">
        <v>4656511825</v>
      </c>
      <c r="AJ467" s="6">
        <v>1000000000</v>
      </c>
      <c r="AK467" s="6">
        <v>128350171066.64999</v>
      </c>
      <c r="AL467" s="6">
        <v>280338000</v>
      </c>
      <c r="AM467" s="6">
        <v>30171395127.060001</v>
      </c>
      <c r="AN467" s="6">
        <v>24748552814.59</v>
      </c>
      <c r="AO467" s="6">
        <v>71015865365</v>
      </c>
      <c r="AP467" s="6">
        <v>697816610</v>
      </c>
      <c r="AQ467" s="6">
        <v>1436203150</v>
      </c>
      <c r="AR467" s="6">
        <v>2000000000</v>
      </c>
      <c r="AS467" s="6">
        <v>2000000000</v>
      </c>
      <c r="AT467" s="6">
        <v>137232860780.25</v>
      </c>
      <c r="AU467" s="6">
        <v>2007291343.0999999</v>
      </c>
      <c r="AV467" s="6">
        <v>135225569437.14999</v>
      </c>
      <c r="AW467" s="127">
        <v>18930960899.689999</v>
      </c>
      <c r="AX467" s="127">
        <v>18930960899.689999</v>
      </c>
      <c r="AY467" s="127">
        <v>0</v>
      </c>
      <c r="AZ467" s="127">
        <v>0</v>
      </c>
      <c r="BA467" s="127">
        <v>0</v>
      </c>
      <c r="BB467" s="127">
        <v>0</v>
      </c>
      <c r="BC467" s="127">
        <v>0</v>
      </c>
      <c r="BD467" s="127">
        <v>19856200000</v>
      </c>
      <c r="BE467" s="127">
        <v>0</v>
      </c>
      <c r="BF467" s="127">
        <v>1500000000</v>
      </c>
      <c r="BG467" s="127">
        <v>18356200000</v>
      </c>
      <c r="BH467" s="127">
        <v>0</v>
      </c>
      <c r="BI467" s="127">
        <v>0</v>
      </c>
      <c r="BJ467" s="128">
        <v>925239100.31005859</v>
      </c>
      <c r="BK467" s="128">
        <v>-925239100.31000137</v>
      </c>
      <c r="BL467" s="87">
        <v>5.7220458984375E-5</v>
      </c>
      <c r="BM467" s="47">
        <v>0</v>
      </c>
      <c r="BN467" s="48">
        <v>0</v>
      </c>
      <c r="BO467" s="49"/>
      <c r="BP467" s="39">
        <v>1</v>
      </c>
    </row>
    <row r="468" spans="1:68" ht="15" customHeight="1" x14ac:dyDescent="0.25">
      <c r="A468" s="59" t="s">
        <v>363</v>
      </c>
      <c r="B468" s="3">
        <v>349</v>
      </c>
      <c r="C468" s="4">
        <v>5</v>
      </c>
      <c r="D468" s="8" t="s">
        <v>363</v>
      </c>
      <c r="E468" s="12" t="s">
        <v>894</v>
      </c>
      <c r="F468" s="92">
        <v>45657</v>
      </c>
      <c r="G468" s="6">
        <v>1021675320342</v>
      </c>
      <c r="H468" s="6">
        <v>133225149342</v>
      </c>
      <c r="I468" s="114">
        <v>37050000000</v>
      </c>
      <c r="J468" s="6">
        <v>84675149342</v>
      </c>
      <c r="K468" s="6">
        <v>3500000000</v>
      </c>
      <c r="L468" s="6">
        <v>8000000000</v>
      </c>
      <c r="M468" s="6">
        <v>888450171000</v>
      </c>
      <c r="N468" s="6">
        <v>868450171000</v>
      </c>
      <c r="O468" s="6">
        <v>0</v>
      </c>
      <c r="P468" s="6">
        <v>0</v>
      </c>
      <c r="Q468" s="6">
        <v>84053562000</v>
      </c>
      <c r="R468" s="6">
        <v>7849440000</v>
      </c>
      <c r="S468" s="6">
        <v>10354237000</v>
      </c>
      <c r="T468" s="6">
        <v>555762616000</v>
      </c>
      <c r="U468" s="6">
        <v>210430316000</v>
      </c>
      <c r="V468" s="6">
        <v>20000000000</v>
      </c>
      <c r="W468" s="6">
        <v>20000000000</v>
      </c>
      <c r="X468" s="6">
        <v>0</v>
      </c>
      <c r="Y468" s="6">
        <v>0</v>
      </c>
      <c r="Z468" s="6">
        <v>0</v>
      </c>
      <c r="AA468" s="6">
        <v>0</v>
      </c>
      <c r="AB468" s="6">
        <v>0</v>
      </c>
      <c r="AC468" s="6">
        <v>1028667634014.9988</v>
      </c>
      <c r="AD468" s="6">
        <v>717225930764.07886</v>
      </c>
      <c r="AE468" s="5">
        <v>429352493491.79895</v>
      </c>
      <c r="AF468" s="6">
        <v>268057957984.27997</v>
      </c>
      <c r="AG468" s="6">
        <v>7254692596</v>
      </c>
      <c r="AH468" s="6">
        <v>0</v>
      </c>
      <c r="AI468" s="6">
        <v>12560786692</v>
      </c>
      <c r="AJ468" s="6">
        <v>0</v>
      </c>
      <c r="AK468" s="6">
        <v>157159078050.91998</v>
      </c>
      <c r="AL468" s="6">
        <v>700000000</v>
      </c>
      <c r="AM468" s="6">
        <v>42354680882.919998</v>
      </c>
      <c r="AN468" s="6">
        <v>37465970000</v>
      </c>
      <c r="AO468" s="6">
        <v>74061764220</v>
      </c>
      <c r="AP468" s="6">
        <v>2576662948</v>
      </c>
      <c r="AQ468" s="6">
        <v>0</v>
      </c>
      <c r="AR468" s="6">
        <v>6000000000</v>
      </c>
      <c r="AS468" s="6">
        <v>6000000000</v>
      </c>
      <c r="AT468" s="6">
        <v>148282625200</v>
      </c>
      <c r="AU468" s="6">
        <v>4244871500</v>
      </c>
      <c r="AV468" s="6">
        <v>144037753700</v>
      </c>
      <c r="AW468" s="127">
        <v>19923840569</v>
      </c>
      <c r="AX468" s="127">
        <v>19923840569</v>
      </c>
      <c r="AY468" s="127">
        <v>0</v>
      </c>
      <c r="AZ468" s="127">
        <v>0</v>
      </c>
      <c r="BA468" s="127">
        <v>0</v>
      </c>
      <c r="BB468" s="127">
        <v>0</v>
      </c>
      <c r="BC468" s="127">
        <v>0</v>
      </c>
      <c r="BD468" s="127">
        <v>12931526896</v>
      </c>
      <c r="BE468" s="127">
        <v>0</v>
      </c>
      <c r="BF468" s="127">
        <v>0</v>
      </c>
      <c r="BG468" s="127">
        <v>12931526896</v>
      </c>
      <c r="BH468" s="127">
        <v>0</v>
      </c>
      <c r="BI468" s="127">
        <v>0</v>
      </c>
      <c r="BJ468" s="128">
        <v>-6992313672.9987793</v>
      </c>
      <c r="BK468" s="128">
        <v>6992313673</v>
      </c>
      <c r="BL468" s="87">
        <v>1.220703125E-3</v>
      </c>
      <c r="BM468" s="47">
        <v>1</v>
      </c>
      <c r="BN468" s="48">
        <v>0</v>
      </c>
      <c r="BO468" s="49"/>
      <c r="BP468" s="39">
        <v>1</v>
      </c>
    </row>
    <row r="469" spans="1:68" ht="15" customHeight="1" x14ac:dyDescent="0.25">
      <c r="A469" s="59" t="s">
        <v>364</v>
      </c>
      <c r="B469" s="3">
        <v>350</v>
      </c>
      <c r="C469" s="4">
        <v>6</v>
      </c>
      <c r="D469" s="8" t="s">
        <v>364</v>
      </c>
      <c r="E469" s="12" t="s">
        <v>918</v>
      </c>
      <c r="F469" s="92">
        <v>45657</v>
      </c>
      <c r="G469" s="6">
        <v>1116944908905</v>
      </c>
      <c r="H469" s="6">
        <v>364506051148</v>
      </c>
      <c r="I469" s="114">
        <v>116404000000</v>
      </c>
      <c r="J469" s="6">
        <v>238243190500</v>
      </c>
      <c r="K469" s="6">
        <v>5500000000</v>
      </c>
      <c r="L469" s="6">
        <v>4358860648</v>
      </c>
      <c r="M469" s="6">
        <v>730724316243</v>
      </c>
      <c r="N469" s="6">
        <v>696751300000</v>
      </c>
      <c r="O469" s="6">
        <v>0</v>
      </c>
      <c r="P469" s="6">
        <v>0</v>
      </c>
      <c r="Q469" s="6">
        <v>0</v>
      </c>
      <c r="R469" s="6">
        <v>17196936000</v>
      </c>
      <c r="S469" s="6">
        <v>14356756000</v>
      </c>
      <c r="T469" s="6">
        <v>546935743000</v>
      </c>
      <c r="U469" s="6">
        <v>118261865000</v>
      </c>
      <c r="V469" s="6">
        <v>33973016243</v>
      </c>
      <c r="W469" s="6">
        <v>33973016243</v>
      </c>
      <c r="X469" s="6">
        <v>0</v>
      </c>
      <c r="Y469" s="6">
        <v>21714541514</v>
      </c>
      <c r="Z469" s="6">
        <v>0</v>
      </c>
      <c r="AA469" s="6">
        <v>0</v>
      </c>
      <c r="AB469" s="6">
        <v>21714541514</v>
      </c>
      <c r="AC469" s="6">
        <v>1084712015755</v>
      </c>
      <c r="AD469" s="6">
        <v>1001604102013</v>
      </c>
      <c r="AE469" s="5">
        <v>503666410098.56</v>
      </c>
      <c r="AF469" s="6">
        <v>489149381471.44</v>
      </c>
      <c r="AG469" s="6">
        <v>0</v>
      </c>
      <c r="AH469" s="6">
        <v>0</v>
      </c>
      <c r="AI469" s="6">
        <v>6538995443</v>
      </c>
      <c r="AJ469" s="6">
        <v>2249315000</v>
      </c>
      <c r="AK469" s="6">
        <v>78407913742</v>
      </c>
      <c r="AL469" s="6">
        <v>5000000</v>
      </c>
      <c r="AM469" s="6">
        <v>39016541126</v>
      </c>
      <c r="AN469" s="6">
        <v>19968882413</v>
      </c>
      <c r="AO469" s="6">
        <v>17517263537</v>
      </c>
      <c r="AP469" s="6">
        <v>1900226666</v>
      </c>
      <c r="AQ469" s="6">
        <v>0</v>
      </c>
      <c r="AR469" s="6">
        <v>3500000000</v>
      </c>
      <c r="AS469" s="6">
        <v>3500000000</v>
      </c>
      <c r="AT469" s="6">
        <v>1200000000</v>
      </c>
      <c r="AU469" s="6">
        <v>0</v>
      </c>
      <c r="AV469" s="6">
        <v>1200000000</v>
      </c>
      <c r="AW469" s="127">
        <v>12400000000</v>
      </c>
      <c r="AX469" s="127">
        <v>12400000000</v>
      </c>
      <c r="AY469" s="127">
        <v>0</v>
      </c>
      <c r="AZ469" s="127">
        <v>0</v>
      </c>
      <c r="BA469" s="127">
        <v>0</v>
      </c>
      <c r="BB469" s="127">
        <v>0</v>
      </c>
      <c r="BC469" s="127">
        <v>0</v>
      </c>
      <c r="BD469" s="127">
        <v>44632893150</v>
      </c>
      <c r="BE469" s="127">
        <v>0</v>
      </c>
      <c r="BF469" s="127">
        <v>2000000000</v>
      </c>
      <c r="BG469" s="127">
        <v>42632893150</v>
      </c>
      <c r="BH469" s="127">
        <v>0</v>
      </c>
      <c r="BI469" s="127">
        <v>0</v>
      </c>
      <c r="BJ469" s="128">
        <v>32232893150</v>
      </c>
      <c r="BK469" s="128">
        <v>-32232893150</v>
      </c>
      <c r="BL469" s="87">
        <v>0</v>
      </c>
      <c r="BM469" s="47">
        <v>1</v>
      </c>
      <c r="BN469" s="48">
        <v>0</v>
      </c>
      <c r="BO469" s="49"/>
      <c r="BP469" s="39">
        <v>1</v>
      </c>
    </row>
    <row r="470" spans="1:68" ht="15" customHeight="1" x14ac:dyDescent="0.25">
      <c r="B470" s="13" t="s">
        <v>560</v>
      </c>
      <c r="C470" s="14" t="s">
        <v>560</v>
      </c>
      <c r="D470" s="15" t="s">
        <v>561</v>
      </c>
      <c r="E470" s="16"/>
      <c r="F470" s="93"/>
      <c r="G470" s="115">
        <v>5226855288428</v>
      </c>
      <c r="H470" s="115">
        <v>640362799474</v>
      </c>
      <c r="I470" s="115">
        <v>181987643633.44</v>
      </c>
      <c r="J470" s="115">
        <v>222457268132</v>
      </c>
      <c r="K470" s="115">
        <v>21100130413</v>
      </c>
      <c r="L470" s="115">
        <v>214817757295.56</v>
      </c>
      <c r="M470" s="115">
        <v>4571850381013</v>
      </c>
      <c r="N470" s="115">
        <v>4467593528000</v>
      </c>
      <c r="O470" s="115">
        <v>0</v>
      </c>
      <c r="P470" s="115">
        <v>0</v>
      </c>
      <c r="Q470" s="115">
        <v>523296457000</v>
      </c>
      <c r="R470" s="115">
        <v>47119768000</v>
      </c>
      <c r="S470" s="115">
        <v>50190359000</v>
      </c>
      <c r="T470" s="115">
        <v>2746845477000</v>
      </c>
      <c r="U470" s="115">
        <v>1100141467000</v>
      </c>
      <c r="V470" s="115">
        <v>104256853013</v>
      </c>
      <c r="W470" s="115">
        <v>104256853013</v>
      </c>
      <c r="X470" s="115">
        <v>0</v>
      </c>
      <c r="Y470" s="115">
        <v>14642107941</v>
      </c>
      <c r="Z470" s="115">
        <v>4861450000</v>
      </c>
      <c r="AA470" s="115">
        <v>0</v>
      </c>
      <c r="AB470" s="115">
        <v>9780657941</v>
      </c>
      <c r="AC470" s="115">
        <v>5131244114651.6885</v>
      </c>
      <c r="AD470" s="115">
        <v>3666783722552.9287</v>
      </c>
      <c r="AE470" s="115">
        <v>2332816006411.2886</v>
      </c>
      <c r="AF470" s="115">
        <v>1238473628459.6399</v>
      </c>
      <c r="AG470" s="115">
        <v>20493719249</v>
      </c>
      <c r="AH470" s="115">
        <v>0</v>
      </c>
      <c r="AI470" s="115">
        <v>73850368433</v>
      </c>
      <c r="AJ470" s="115">
        <v>1150000000</v>
      </c>
      <c r="AK470" s="115">
        <v>608228807277.57007</v>
      </c>
      <c r="AL470" s="115">
        <v>3080338000</v>
      </c>
      <c r="AM470" s="115">
        <v>157887034828.97998</v>
      </c>
      <c r="AN470" s="115">
        <v>163143659265.59</v>
      </c>
      <c r="AO470" s="115">
        <v>274478462585</v>
      </c>
      <c r="AP470" s="115">
        <v>7719109448</v>
      </c>
      <c r="AQ470" s="115">
        <v>1920203150</v>
      </c>
      <c r="AR470" s="115">
        <v>17150000000</v>
      </c>
      <c r="AS470" s="115">
        <v>17150000000</v>
      </c>
      <c r="AT470" s="115">
        <v>839081584821.18994</v>
      </c>
      <c r="AU470" s="115">
        <v>18926378583.040001</v>
      </c>
      <c r="AV470" s="115">
        <v>820155206238.15002</v>
      </c>
      <c r="AW470" s="115">
        <v>40646831689.690002</v>
      </c>
      <c r="AX470" s="115">
        <v>40646831689.690002</v>
      </c>
      <c r="AY470" s="115">
        <v>0</v>
      </c>
      <c r="AZ470" s="115">
        <v>0</v>
      </c>
      <c r="BA470" s="115">
        <v>0</v>
      </c>
      <c r="BB470" s="115">
        <v>0</v>
      </c>
      <c r="BC470" s="115">
        <v>0</v>
      </c>
      <c r="BD470" s="115">
        <v>136258005466</v>
      </c>
      <c r="BE470" s="115">
        <v>0</v>
      </c>
      <c r="BF470" s="115">
        <v>2050000000</v>
      </c>
      <c r="BG470" s="115">
        <v>134208005466</v>
      </c>
      <c r="BH470" s="115">
        <v>0</v>
      </c>
      <c r="BI470" s="115">
        <v>0</v>
      </c>
      <c r="BJ470" s="88">
        <v>95611173776.311279</v>
      </c>
      <c r="BK470" s="88">
        <v>-95611173776.309998</v>
      </c>
      <c r="BL470" s="88">
        <v>1.277923583984375E-3</v>
      </c>
      <c r="BM470" s="47">
        <v>4</v>
      </c>
      <c r="BN470" s="48">
        <v>0</v>
      </c>
      <c r="BO470" s="49"/>
    </row>
    <row r="471" spans="1:68" ht="15" customHeight="1" x14ac:dyDescent="0.25">
      <c r="B471" s="13" t="s">
        <v>562</v>
      </c>
      <c r="C471" s="14" t="s">
        <v>562</v>
      </c>
      <c r="D471" s="15" t="s">
        <v>563</v>
      </c>
      <c r="E471" s="16"/>
      <c r="F471" s="93"/>
      <c r="G471" s="115">
        <v>1116944908905</v>
      </c>
      <c r="H471" s="115">
        <v>364506051148</v>
      </c>
      <c r="I471" s="115">
        <v>116404000000</v>
      </c>
      <c r="J471" s="115">
        <v>238243190500</v>
      </c>
      <c r="K471" s="115">
        <v>5500000000</v>
      </c>
      <c r="L471" s="115">
        <v>4358860648</v>
      </c>
      <c r="M471" s="115">
        <v>730724316243</v>
      </c>
      <c r="N471" s="115">
        <v>696751300000</v>
      </c>
      <c r="O471" s="115">
        <v>0</v>
      </c>
      <c r="P471" s="115">
        <v>0</v>
      </c>
      <c r="Q471" s="115">
        <v>0</v>
      </c>
      <c r="R471" s="115">
        <v>17196936000</v>
      </c>
      <c r="S471" s="115">
        <v>14356756000</v>
      </c>
      <c r="T471" s="115">
        <v>546935743000</v>
      </c>
      <c r="U471" s="115">
        <v>118261865000</v>
      </c>
      <c r="V471" s="115">
        <v>33973016243</v>
      </c>
      <c r="W471" s="115">
        <v>33973016243</v>
      </c>
      <c r="X471" s="115">
        <v>0</v>
      </c>
      <c r="Y471" s="115">
        <v>21714541514</v>
      </c>
      <c r="Z471" s="115">
        <v>0</v>
      </c>
      <c r="AA471" s="115">
        <v>0</v>
      </c>
      <c r="AB471" s="115">
        <v>21714541514</v>
      </c>
      <c r="AC471" s="115">
        <v>1084712015755</v>
      </c>
      <c r="AD471" s="115">
        <v>1001604102013</v>
      </c>
      <c r="AE471" s="115">
        <v>503666410098.56</v>
      </c>
      <c r="AF471" s="115">
        <v>489149381471.44</v>
      </c>
      <c r="AG471" s="115">
        <v>0</v>
      </c>
      <c r="AH471" s="115">
        <v>0</v>
      </c>
      <c r="AI471" s="115">
        <v>6538995443</v>
      </c>
      <c r="AJ471" s="115">
        <v>2249315000</v>
      </c>
      <c r="AK471" s="115">
        <v>78407913742</v>
      </c>
      <c r="AL471" s="115">
        <v>5000000</v>
      </c>
      <c r="AM471" s="115">
        <v>39016541126</v>
      </c>
      <c r="AN471" s="115">
        <v>19968882413</v>
      </c>
      <c r="AO471" s="115">
        <v>17517263537</v>
      </c>
      <c r="AP471" s="115">
        <v>1900226666</v>
      </c>
      <c r="AQ471" s="115">
        <v>0</v>
      </c>
      <c r="AR471" s="115">
        <v>3500000000</v>
      </c>
      <c r="AS471" s="115">
        <v>3500000000</v>
      </c>
      <c r="AT471" s="115">
        <v>1200000000</v>
      </c>
      <c r="AU471" s="115">
        <v>0</v>
      </c>
      <c r="AV471" s="115">
        <v>1200000000</v>
      </c>
      <c r="AW471" s="115">
        <v>12400000000</v>
      </c>
      <c r="AX471" s="115">
        <v>12400000000</v>
      </c>
      <c r="AY471" s="115">
        <v>0</v>
      </c>
      <c r="AZ471" s="115">
        <v>0</v>
      </c>
      <c r="BA471" s="115">
        <v>0</v>
      </c>
      <c r="BB471" s="115">
        <v>0</v>
      </c>
      <c r="BC471" s="115">
        <v>0</v>
      </c>
      <c r="BD471" s="115">
        <v>44632893150</v>
      </c>
      <c r="BE471" s="115">
        <v>0</v>
      </c>
      <c r="BF471" s="115">
        <v>2000000000</v>
      </c>
      <c r="BG471" s="115">
        <v>42632893150</v>
      </c>
      <c r="BH471" s="115">
        <v>0</v>
      </c>
      <c r="BI471" s="115">
        <v>0</v>
      </c>
      <c r="BJ471" s="88">
        <v>32232893150</v>
      </c>
      <c r="BK471" s="88">
        <v>-32232893150</v>
      </c>
      <c r="BL471" s="88">
        <v>0</v>
      </c>
      <c r="BM471" s="47">
        <v>1</v>
      </c>
      <c r="BN471" s="48">
        <v>0</v>
      </c>
      <c r="BO471" s="49"/>
    </row>
    <row r="472" spans="1:68" ht="15" customHeight="1" x14ac:dyDescent="0.25">
      <c r="B472" s="13" t="s">
        <v>564</v>
      </c>
      <c r="C472" s="14" t="s">
        <v>564</v>
      </c>
      <c r="D472" s="15" t="s">
        <v>610</v>
      </c>
      <c r="E472" s="16"/>
      <c r="F472" s="93"/>
      <c r="G472" s="115">
        <v>6343800197333</v>
      </c>
      <c r="H472" s="115">
        <v>1004868850622</v>
      </c>
      <c r="I472" s="115">
        <v>298391643633.44</v>
      </c>
      <c r="J472" s="115">
        <v>460700458632</v>
      </c>
      <c r="K472" s="115">
        <v>26600130413</v>
      </c>
      <c r="L472" s="115">
        <v>219176617943.56</v>
      </c>
      <c r="M472" s="115">
        <v>5302574697256</v>
      </c>
      <c r="N472" s="115">
        <v>5164344828000</v>
      </c>
      <c r="O472" s="115">
        <v>0</v>
      </c>
      <c r="P472" s="115">
        <v>0</v>
      </c>
      <c r="Q472" s="115">
        <v>523296457000</v>
      </c>
      <c r="R472" s="115">
        <v>64316704000</v>
      </c>
      <c r="S472" s="115">
        <v>64547115000</v>
      </c>
      <c r="T472" s="115">
        <v>3293781220000</v>
      </c>
      <c r="U472" s="115">
        <v>1218403332000</v>
      </c>
      <c r="V472" s="115">
        <v>138229869256</v>
      </c>
      <c r="W472" s="115">
        <v>138229869256</v>
      </c>
      <c r="X472" s="115">
        <v>0</v>
      </c>
      <c r="Y472" s="115">
        <v>36356649455</v>
      </c>
      <c r="Z472" s="115">
        <v>4861450000</v>
      </c>
      <c r="AA472" s="115">
        <v>0</v>
      </c>
      <c r="AB472" s="115">
        <v>31495199455</v>
      </c>
      <c r="AC472" s="115">
        <v>6215956130406.6885</v>
      </c>
      <c r="AD472" s="115">
        <v>4668387824565.9287</v>
      </c>
      <c r="AE472" s="115">
        <v>2836482416509.8486</v>
      </c>
      <c r="AF472" s="115">
        <v>1727623009931.0798</v>
      </c>
      <c r="AG472" s="115">
        <v>20493719249</v>
      </c>
      <c r="AH472" s="115">
        <v>0</v>
      </c>
      <c r="AI472" s="115">
        <v>80389363876</v>
      </c>
      <c r="AJ472" s="115">
        <v>3399315000</v>
      </c>
      <c r="AK472" s="115">
        <v>686636721019.57007</v>
      </c>
      <c r="AL472" s="115">
        <v>3085338000</v>
      </c>
      <c r="AM472" s="115">
        <v>196903575954.97998</v>
      </c>
      <c r="AN472" s="115">
        <v>183112541678.59</v>
      </c>
      <c r="AO472" s="115">
        <v>291995726122</v>
      </c>
      <c r="AP472" s="115">
        <v>9619336114</v>
      </c>
      <c r="AQ472" s="115">
        <v>1920203150</v>
      </c>
      <c r="AR472" s="115">
        <v>20650000000</v>
      </c>
      <c r="AS472" s="115">
        <v>20650000000</v>
      </c>
      <c r="AT472" s="115">
        <v>840281584821.18994</v>
      </c>
      <c r="AU472" s="115">
        <v>18926378583.040001</v>
      </c>
      <c r="AV472" s="115">
        <v>821355206238.15002</v>
      </c>
      <c r="AW472" s="115">
        <v>53046831689.690002</v>
      </c>
      <c r="AX472" s="115">
        <v>53046831689.690002</v>
      </c>
      <c r="AY472" s="115">
        <v>0</v>
      </c>
      <c r="AZ472" s="115">
        <v>0</v>
      </c>
      <c r="BA472" s="115">
        <v>0</v>
      </c>
      <c r="BB472" s="115">
        <v>0</v>
      </c>
      <c r="BC472" s="115">
        <v>0</v>
      </c>
      <c r="BD472" s="115">
        <v>180890898616</v>
      </c>
      <c r="BE472" s="115">
        <v>0</v>
      </c>
      <c r="BF472" s="115">
        <v>4050000000</v>
      </c>
      <c r="BG472" s="115">
        <v>176840898616</v>
      </c>
      <c r="BH472" s="115">
        <v>0</v>
      </c>
      <c r="BI472" s="115">
        <v>0</v>
      </c>
      <c r="BJ472" s="88">
        <v>127844066926.31128</v>
      </c>
      <c r="BK472" s="88">
        <v>-127844066926.31</v>
      </c>
      <c r="BL472" s="88">
        <v>1.277923583984375E-3</v>
      </c>
      <c r="BM472" s="47">
        <v>5</v>
      </c>
      <c r="BN472" s="48">
        <v>0</v>
      </c>
      <c r="BO472" s="49"/>
    </row>
    <row r="473" spans="1:68" ht="15" customHeight="1" x14ac:dyDescent="0.25">
      <c r="B473" s="13" t="s">
        <v>566</v>
      </c>
      <c r="C473" s="14" t="s">
        <v>566</v>
      </c>
      <c r="D473" s="15" t="s">
        <v>611</v>
      </c>
      <c r="E473" s="16"/>
      <c r="F473" s="93"/>
      <c r="G473" s="115">
        <v>8101421313133</v>
      </c>
      <c r="H473" s="115">
        <v>1408290904422</v>
      </c>
      <c r="I473" s="115">
        <v>655638686333.43994</v>
      </c>
      <c r="J473" s="115">
        <v>496123469732</v>
      </c>
      <c r="K473" s="115">
        <v>31600130413</v>
      </c>
      <c r="L473" s="115">
        <v>224928617943.56</v>
      </c>
      <c r="M473" s="115">
        <v>6656373759256</v>
      </c>
      <c r="N473" s="115">
        <v>6518143890000</v>
      </c>
      <c r="O473" s="115">
        <v>0</v>
      </c>
      <c r="P473" s="115">
        <v>0</v>
      </c>
      <c r="Q473" s="115">
        <v>523296457000</v>
      </c>
      <c r="R473" s="115">
        <v>71019734000</v>
      </c>
      <c r="S473" s="115">
        <v>96981004000</v>
      </c>
      <c r="T473" s="115">
        <v>4325716618000</v>
      </c>
      <c r="U473" s="115">
        <v>1501130077000</v>
      </c>
      <c r="V473" s="115">
        <v>138229869256</v>
      </c>
      <c r="W473" s="115">
        <v>138229869256</v>
      </c>
      <c r="X473" s="115">
        <v>0</v>
      </c>
      <c r="Y473" s="115">
        <v>36756649455</v>
      </c>
      <c r="Z473" s="115">
        <v>4861450000</v>
      </c>
      <c r="AA473" s="115">
        <v>0</v>
      </c>
      <c r="AB473" s="115">
        <v>31895199455</v>
      </c>
      <c r="AC473" s="115">
        <v>8021684829962.6885</v>
      </c>
      <c r="AD473" s="115">
        <v>6140410719008.9287</v>
      </c>
      <c r="AE473" s="115">
        <v>3663238274289.8486</v>
      </c>
      <c r="AF473" s="115">
        <v>2345990273018.0801</v>
      </c>
      <c r="AG473" s="115">
        <v>26348186054</v>
      </c>
      <c r="AH473" s="115">
        <v>0</v>
      </c>
      <c r="AI473" s="115">
        <v>96201670647</v>
      </c>
      <c r="AJ473" s="115">
        <v>8632315000</v>
      </c>
      <c r="AK473" s="115">
        <v>825569324517.57007</v>
      </c>
      <c r="AL473" s="115">
        <v>5085338000</v>
      </c>
      <c r="AM473" s="115">
        <v>233144638774.97998</v>
      </c>
      <c r="AN473" s="115">
        <v>224826045348.59</v>
      </c>
      <c r="AO473" s="115">
        <v>350797963130</v>
      </c>
      <c r="AP473" s="115">
        <v>9795136114</v>
      </c>
      <c r="AQ473" s="115">
        <v>1920203150</v>
      </c>
      <c r="AR473" s="115">
        <v>54859475410</v>
      </c>
      <c r="AS473" s="115">
        <v>54859475410</v>
      </c>
      <c r="AT473" s="115">
        <v>1000845311026.1899</v>
      </c>
      <c r="AU473" s="115">
        <v>178748601786.04001</v>
      </c>
      <c r="AV473" s="115">
        <v>822096709240.15002</v>
      </c>
      <c r="AW473" s="115">
        <v>123089798689.69</v>
      </c>
      <c r="AX473" s="115">
        <v>123089798689.69</v>
      </c>
      <c r="AY473" s="115">
        <v>0</v>
      </c>
      <c r="AZ473" s="115">
        <v>0</v>
      </c>
      <c r="BA473" s="115">
        <v>0</v>
      </c>
      <c r="BB473" s="115">
        <v>0</v>
      </c>
      <c r="BC473" s="115">
        <v>0</v>
      </c>
      <c r="BD473" s="115">
        <v>202826281860</v>
      </c>
      <c r="BE473" s="115">
        <v>0</v>
      </c>
      <c r="BF473" s="115">
        <v>9050000000</v>
      </c>
      <c r="BG473" s="115">
        <v>193776281860</v>
      </c>
      <c r="BH473" s="115">
        <v>0</v>
      </c>
      <c r="BI473" s="115">
        <v>0</v>
      </c>
      <c r="BJ473" s="88">
        <v>79736483170.311279</v>
      </c>
      <c r="BK473" s="88">
        <v>-79736483170.309998</v>
      </c>
      <c r="BL473" s="88">
        <v>1.277923583984375E-3</v>
      </c>
      <c r="BM473" s="47">
        <v>6</v>
      </c>
      <c r="BN473" s="48">
        <v>0</v>
      </c>
      <c r="BO473" s="49"/>
    </row>
    <row r="474" spans="1:68" s="141" customFormat="1" ht="15" customHeight="1" x14ac:dyDescent="0.25">
      <c r="A474" s="141" t="s">
        <v>702</v>
      </c>
      <c r="B474" s="9" t="s">
        <v>550</v>
      </c>
      <c r="C474" s="10">
        <v>25</v>
      </c>
      <c r="D474" s="11" t="s">
        <v>365</v>
      </c>
      <c r="E474" s="1" t="s">
        <v>930</v>
      </c>
      <c r="F474" s="142">
        <v>45657</v>
      </c>
      <c r="G474" s="113">
        <v>5302982984924</v>
      </c>
      <c r="H474" s="113">
        <v>2127478060424</v>
      </c>
      <c r="I474" s="113">
        <v>1680540000000</v>
      </c>
      <c r="J474" s="147">
        <v>19881800000</v>
      </c>
      <c r="K474" s="147">
        <v>50100000000</v>
      </c>
      <c r="L474" s="147">
        <v>376956260424</v>
      </c>
      <c r="M474" s="147">
        <v>3173575512000</v>
      </c>
      <c r="N474" s="147">
        <v>3173575512000</v>
      </c>
      <c r="O474" s="147">
        <v>0</v>
      </c>
      <c r="P474" s="147">
        <v>0</v>
      </c>
      <c r="Q474" s="147">
        <v>0</v>
      </c>
      <c r="R474" s="147">
        <v>0</v>
      </c>
      <c r="S474" s="147">
        <v>765000000000</v>
      </c>
      <c r="T474" s="147">
        <v>1686855993000</v>
      </c>
      <c r="U474" s="147">
        <v>721719519000</v>
      </c>
      <c r="V474" s="147">
        <v>0</v>
      </c>
      <c r="W474" s="147">
        <v>0</v>
      </c>
      <c r="X474" s="147">
        <v>0</v>
      </c>
      <c r="Y474" s="147">
        <v>1929412500</v>
      </c>
      <c r="Z474" s="147">
        <v>1929412500</v>
      </c>
      <c r="AA474" s="147">
        <v>0</v>
      </c>
      <c r="AB474" s="147">
        <v>0</v>
      </c>
      <c r="AC474" s="147">
        <v>5502982984924</v>
      </c>
      <c r="AD474" s="147">
        <v>4083678217416.5503</v>
      </c>
      <c r="AE474" s="2">
        <v>2388345133226.2803</v>
      </c>
      <c r="AF474" s="147">
        <v>1547076669080.21</v>
      </c>
      <c r="AG474" s="147">
        <v>0</v>
      </c>
      <c r="AH474" s="147">
        <v>0</v>
      </c>
      <c r="AI474" s="147">
        <v>109876617325.06</v>
      </c>
      <c r="AJ474" s="147">
        <v>38379797785</v>
      </c>
      <c r="AK474" s="147">
        <v>594054767512.82996</v>
      </c>
      <c r="AL474" s="147">
        <v>0</v>
      </c>
      <c r="AM474" s="147">
        <v>148517845032.22</v>
      </c>
      <c r="AN474" s="147">
        <v>187475267453.97998</v>
      </c>
      <c r="AO474" s="147">
        <v>246953722137.63</v>
      </c>
      <c r="AP474" s="147">
        <v>11107932889</v>
      </c>
      <c r="AQ474" s="147">
        <v>0</v>
      </c>
      <c r="AR474" s="147">
        <v>16500000000</v>
      </c>
      <c r="AS474" s="147">
        <v>16500000000</v>
      </c>
      <c r="AT474" s="147">
        <v>808749999994.62</v>
      </c>
      <c r="AU474" s="147">
        <v>806499999994.62</v>
      </c>
      <c r="AV474" s="147">
        <v>2250000000</v>
      </c>
      <c r="AW474" s="148">
        <v>200000000000</v>
      </c>
      <c r="AX474" s="148">
        <v>200000000000</v>
      </c>
      <c r="AY474" s="148">
        <v>0</v>
      </c>
      <c r="AZ474" s="148">
        <v>0</v>
      </c>
      <c r="BA474" s="148">
        <v>0</v>
      </c>
      <c r="BB474" s="148">
        <v>0</v>
      </c>
      <c r="BC474" s="148">
        <v>0</v>
      </c>
      <c r="BD474" s="148">
        <v>0</v>
      </c>
      <c r="BE474" s="148">
        <v>0</v>
      </c>
      <c r="BF474" s="148">
        <v>0</v>
      </c>
      <c r="BG474" s="148">
        <v>0</v>
      </c>
      <c r="BH474" s="148">
        <v>0</v>
      </c>
      <c r="BI474" s="148">
        <v>0</v>
      </c>
      <c r="BJ474" s="98">
        <v>-200000000000</v>
      </c>
      <c r="BK474" s="98">
        <v>200000000000</v>
      </c>
      <c r="BL474" s="85">
        <v>0</v>
      </c>
      <c r="BM474" s="143">
        <v>1</v>
      </c>
      <c r="BN474" s="144">
        <v>0</v>
      </c>
      <c r="BO474" s="145"/>
      <c r="BP474" s="146">
        <v>1</v>
      </c>
    </row>
    <row r="475" spans="1:68" ht="15" customHeight="1" x14ac:dyDescent="0.25">
      <c r="A475" s="59" t="s">
        <v>366</v>
      </c>
      <c r="B475" s="3">
        <v>351</v>
      </c>
      <c r="C475" s="4">
        <v>1</v>
      </c>
      <c r="D475" s="8" t="s">
        <v>366</v>
      </c>
      <c r="E475" s="12" t="s">
        <v>902</v>
      </c>
      <c r="F475" s="92">
        <v>45657.163888888892</v>
      </c>
      <c r="G475" s="6">
        <v>3071243768275</v>
      </c>
      <c r="H475" s="6">
        <v>294503902299</v>
      </c>
      <c r="I475" s="114">
        <v>138118188864</v>
      </c>
      <c r="J475" s="6">
        <v>27915711026</v>
      </c>
      <c r="K475" s="6">
        <v>5714244284</v>
      </c>
      <c r="L475" s="6">
        <v>122755758125</v>
      </c>
      <c r="M475" s="6">
        <v>2751894983788</v>
      </c>
      <c r="N475" s="6">
        <v>2685101874000</v>
      </c>
      <c r="O475" s="6">
        <v>0</v>
      </c>
      <c r="P475" s="6">
        <v>0</v>
      </c>
      <c r="Q475" s="6">
        <v>219083010000</v>
      </c>
      <c r="R475" s="6">
        <v>0</v>
      </c>
      <c r="S475" s="6">
        <v>1283302981000</v>
      </c>
      <c r="T475" s="6">
        <v>944475847000</v>
      </c>
      <c r="U475" s="6">
        <v>238240036000</v>
      </c>
      <c r="V475" s="6">
        <v>66793109788</v>
      </c>
      <c r="W475" s="6">
        <v>64373109788</v>
      </c>
      <c r="X475" s="6">
        <v>2420000000</v>
      </c>
      <c r="Y475" s="6">
        <v>24844882188</v>
      </c>
      <c r="Z475" s="6">
        <v>0</v>
      </c>
      <c r="AA475" s="6">
        <v>0</v>
      </c>
      <c r="AB475" s="6">
        <v>24844882188</v>
      </c>
      <c r="AC475" s="6">
        <v>3256416085348.9995</v>
      </c>
      <c r="AD475" s="6">
        <v>2226206802202.9697</v>
      </c>
      <c r="AE475" s="5">
        <v>1122468605946</v>
      </c>
      <c r="AF475" s="6">
        <v>1049701895008.77</v>
      </c>
      <c r="AG475" s="6">
        <v>0</v>
      </c>
      <c r="AH475" s="6">
        <v>404000000</v>
      </c>
      <c r="AI475" s="6">
        <v>53632301248.199898</v>
      </c>
      <c r="AJ475" s="6">
        <v>0</v>
      </c>
      <c r="AK475" s="6">
        <v>609922599056.02991</v>
      </c>
      <c r="AL475" s="6">
        <v>14556938926.35</v>
      </c>
      <c r="AM475" s="6">
        <v>85793426149</v>
      </c>
      <c r="AN475" s="6">
        <v>219353942129.07001</v>
      </c>
      <c r="AO475" s="6">
        <v>289313150851.60986</v>
      </c>
      <c r="AP475" s="6">
        <v>545141000</v>
      </c>
      <c r="AQ475" s="6">
        <v>360000000</v>
      </c>
      <c r="AR475" s="6">
        <v>10284301600</v>
      </c>
      <c r="AS475" s="6">
        <v>10284301600</v>
      </c>
      <c r="AT475" s="6">
        <v>410002382490</v>
      </c>
      <c r="AU475" s="6">
        <v>16603389990</v>
      </c>
      <c r="AV475" s="6">
        <v>393398992500</v>
      </c>
      <c r="AW475" s="127">
        <v>188972317074</v>
      </c>
      <c r="AX475" s="127">
        <v>188972317074</v>
      </c>
      <c r="AY475" s="127">
        <v>0</v>
      </c>
      <c r="AZ475" s="127">
        <v>0</v>
      </c>
      <c r="BA475" s="127">
        <v>0</v>
      </c>
      <c r="BB475" s="127">
        <v>0</v>
      </c>
      <c r="BC475" s="127">
        <v>0</v>
      </c>
      <c r="BD475" s="127">
        <v>3800000000</v>
      </c>
      <c r="BE475" s="127">
        <v>0</v>
      </c>
      <c r="BF475" s="127">
        <v>3800000000</v>
      </c>
      <c r="BG475" s="127">
        <v>0</v>
      </c>
      <c r="BH475" s="127">
        <v>0</v>
      </c>
      <c r="BI475" s="127">
        <v>0</v>
      </c>
      <c r="BJ475" s="128">
        <v>-185172317073.99951</v>
      </c>
      <c r="BK475" s="128">
        <v>185172317074</v>
      </c>
      <c r="BL475" s="87">
        <v>4.8828125E-4</v>
      </c>
      <c r="BM475" s="47">
        <v>1</v>
      </c>
      <c r="BN475" s="48">
        <v>0</v>
      </c>
      <c r="BO475" s="49"/>
      <c r="BP475" s="39">
        <v>1</v>
      </c>
    </row>
    <row r="476" spans="1:68" ht="15" customHeight="1" x14ac:dyDescent="0.25">
      <c r="A476" s="59" t="s">
        <v>367</v>
      </c>
      <c r="B476" s="3">
        <v>352</v>
      </c>
      <c r="C476" s="4">
        <v>2</v>
      </c>
      <c r="D476" s="8" t="s">
        <v>367</v>
      </c>
      <c r="E476" s="12" t="s">
        <v>918</v>
      </c>
      <c r="F476" s="92">
        <v>45656</v>
      </c>
      <c r="G476" s="6">
        <v>998289190600</v>
      </c>
      <c r="H476" s="6">
        <v>65796872656</v>
      </c>
      <c r="I476" s="114">
        <v>12729286400</v>
      </c>
      <c r="J476" s="6">
        <v>2747984000</v>
      </c>
      <c r="K476" s="6">
        <v>6231000000</v>
      </c>
      <c r="L476" s="6">
        <v>44088602256</v>
      </c>
      <c r="M476" s="6">
        <v>932492317944</v>
      </c>
      <c r="N476" s="6">
        <v>903045107000</v>
      </c>
      <c r="O476" s="6">
        <v>0</v>
      </c>
      <c r="P476" s="6">
        <v>0</v>
      </c>
      <c r="Q476" s="6">
        <v>106703233000</v>
      </c>
      <c r="R476" s="6">
        <v>0</v>
      </c>
      <c r="S476" s="6">
        <v>71170793000</v>
      </c>
      <c r="T476" s="6">
        <v>502897071000</v>
      </c>
      <c r="U476" s="6">
        <v>222274010000</v>
      </c>
      <c r="V476" s="6">
        <v>29447210944</v>
      </c>
      <c r="W476" s="6">
        <v>29447210944</v>
      </c>
      <c r="X476" s="6">
        <v>0</v>
      </c>
      <c r="Y476" s="6">
        <v>0</v>
      </c>
      <c r="Z476" s="6">
        <v>0</v>
      </c>
      <c r="AA476" s="6">
        <v>0</v>
      </c>
      <c r="AB476" s="6">
        <v>0</v>
      </c>
      <c r="AC476" s="6">
        <v>1040723876947.35</v>
      </c>
      <c r="AD476" s="6">
        <v>653196833908.25</v>
      </c>
      <c r="AE476" s="5">
        <v>458989790911.26001</v>
      </c>
      <c r="AF476" s="6">
        <v>170371332658.98999</v>
      </c>
      <c r="AG476" s="6">
        <v>0</v>
      </c>
      <c r="AH476" s="6">
        <v>0</v>
      </c>
      <c r="AI476" s="6">
        <v>21400710338</v>
      </c>
      <c r="AJ476" s="6">
        <v>2435000000</v>
      </c>
      <c r="AK476" s="6">
        <v>215580746259</v>
      </c>
      <c r="AL476" s="6">
        <v>1616482000</v>
      </c>
      <c r="AM476" s="6">
        <v>25532268953</v>
      </c>
      <c r="AN476" s="6">
        <v>40103663996</v>
      </c>
      <c r="AO476" s="6">
        <v>148149471310</v>
      </c>
      <c r="AP476" s="6">
        <v>178860000</v>
      </c>
      <c r="AQ476" s="6">
        <v>0</v>
      </c>
      <c r="AR476" s="6">
        <v>8748847740.1000004</v>
      </c>
      <c r="AS476" s="6">
        <v>8748847740.1000004</v>
      </c>
      <c r="AT476" s="6">
        <v>163197449040</v>
      </c>
      <c r="AU476" s="6">
        <v>1547727040</v>
      </c>
      <c r="AV476" s="6">
        <v>161649722000</v>
      </c>
      <c r="AW476" s="127">
        <v>45794686347.349998</v>
      </c>
      <c r="AX476" s="127">
        <v>45794686347.349998</v>
      </c>
      <c r="AY476" s="127">
        <v>0</v>
      </c>
      <c r="AZ476" s="127">
        <v>0</v>
      </c>
      <c r="BA476" s="127">
        <v>0</v>
      </c>
      <c r="BB476" s="127">
        <v>0</v>
      </c>
      <c r="BC476" s="127">
        <v>0</v>
      </c>
      <c r="BD476" s="127">
        <v>3360000000</v>
      </c>
      <c r="BE476" s="127">
        <v>0</v>
      </c>
      <c r="BF476" s="127">
        <v>3360000000</v>
      </c>
      <c r="BG476" s="127">
        <v>0</v>
      </c>
      <c r="BH476" s="127">
        <v>0</v>
      </c>
      <c r="BI476" s="127">
        <v>0</v>
      </c>
      <c r="BJ476" s="128">
        <v>-42434686347.349976</v>
      </c>
      <c r="BK476" s="128">
        <v>42434686347.349998</v>
      </c>
      <c r="BL476" s="87">
        <v>0</v>
      </c>
      <c r="BM476" s="47">
        <v>1</v>
      </c>
      <c r="BN476" s="48">
        <v>0</v>
      </c>
      <c r="BO476" s="49"/>
      <c r="BP476" s="39">
        <v>1</v>
      </c>
    </row>
    <row r="477" spans="1:68" ht="15" customHeight="1" x14ac:dyDescent="0.25">
      <c r="A477" s="59" t="s">
        <v>368</v>
      </c>
      <c r="B477" s="3">
        <v>353</v>
      </c>
      <c r="C477" s="4">
        <v>3</v>
      </c>
      <c r="D477" s="8" t="s">
        <v>368</v>
      </c>
      <c r="E477" s="12" t="s">
        <v>906</v>
      </c>
      <c r="F477" s="92">
        <v>45657</v>
      </c>
      <c r="G477" s="6">
        <v>774313591905</v>
      </c>
      <c r="H477" s="6">
        <v>40147326177</v>
      </c>
      <c r="I477" s="114">
        <v>10509798677</v>
      </c>
      <c r="J477" s="6">
        <v>3437527500</v>
      </c>
      <c r="K477" s="6">
        <v>3500000000</v>
      </c>
      <c r="L477" s="6">
        <v>22700000000</v>
      </c>
      <c r="M477" s="6">
        <v>729731196816</v>
      </c>
      <c r="N477" s="6">
        <v>699947152000</v>
      </c>
      <c r="O477" s="6">
        <v>0</v>
      </c>
      <c r="P477" s="6">
        <v>0</v>
      </c>
      <c r="Q477" s="6">
        <v>48450096000</v>
      </c>
      <c r="R477" s="6">
        <v>0</v>
      </c>
      <c r="S477" s="6">
        <v>48314934000</v>
      </c>
      <c r="T477" s="6">
        <v>443832011000</v>
      </c>
      <c r="U477" s="6">
        <v>159350111000</v>
      </c>
      <c r="V477" s="6">
        <v>29784044816</v>
      </c>
      <c r="W477" s="6">
        <v>29784044816</v>
      </c>
      <c r="X477" s="6">
        <v>0</v>
      </c>
      <c r="Y477" s="6">
        <v>4435068912</v>
      </c>
      <c r="Z477" s="6">
        <v>0</v>
      </c>
      <c r="AA477" s="6">
        <v>0</v>
      </c>
      <c r="AB477" s="6">
        <v>4435068912</v>
      </c>
      <c r="AC477" s="6">
        <v>775638060705</v>
      </c>
      <c r="AD477" s="6">
        <v>550556033333</v>
      </c>
      <c r="AE477" s="5">
        <v>325675045235</v>
      </c>
      <c r="AF477" s="6">
        <v>220195044518</v>
      </c>
      <c r="AG477" s="6">
        <v>0</v>
      </c>
      <c r="AH477" s="6">
        <v>0</v>
      </c>
      <c r="AI477" s="6">
        <v>4685943580</v>
      </c>
      <c r="AJ477" s="6">
        <v>0</v>
      </c>
      <c r="AK477" s="6">
        <v>124918948072</v>
      </c>
      <c r="AL477" s="6">
        <v>250000000</v>
      </c>
      <c r="AM477" s="6">
        <v>5050107387</v>
      </c>
      <c r="AN477" s="6">
        <v>17249653540</v>
      </c>
      <c r="AO477" s="6">
        <v>102165292145</v>
      </c>
      <c r="AP477" s="6">
        <v>187731000</v>
      </c>
      <c r="AQ477" s="6">
        <v>16164000</v>
      </c>
      <c r="AR477" s="6">
        <v>1000000000</v>
      </c>
      <c r="AS477" s="6">
        <v>1000000000</v>
      </c>
      <c r="AT477" s="6">
        <v>99163079300</v>
      </c>
      <c r="AU477" s="6">
        <v>1500000000</v>
      </c>
      <c r="AV477" s="6">
        <v>97663079300</v>
      </c>
      <c r="AW477" s="127">
        <v>5324468800</v>
      </c>
      <c r="AX477" s="127">
        <v>5324468800</v>
      </c>
      <c r="AY477" s="127">
        <v>0</v>
      </c>
      <c r="AZ477" s="127">
        <v>0</v>
      </c>
      <c r="BA477" s="127">
        <v>0</v>
      </c>
      <c r="BB477" s="127">
        <v>0</v>
      </c>
      <c r="BC477" s="127">
        <v>0</v>
      </c>
      <c r="BD477" s="127">
        <v>4000000000</v>
      </c>
      <c r="BE477" s="127">
        <v>0</v>
      </c>
      <c r="BF477" s="127">
        <v>4000000000</v>
      </c>
      <c r="BG477" s="127">
        <v>0</v>
      </c>
      <c r="BH477" s="127">
        <v>0</v>
      </c>
      <c r="BI477" s="127">
        <v>0</v>
      </c>
      <c r="BJ477" s="128">
        <v>-1324468800</v>
      </c>
      <c r="BK477" s="128">
        <v>1324468800</v>
      </c>
      <c r="BL477" s="87">
        <v>0</v>
      </c>
      <c r="BM477" s="47">
        <v>1</v>
      </c>
      <c r="BN477" s="48">
        <v>0</v>
      </c>
      <c r="BO477" s="49"/>
      <c r="BP477" s="39">
        <v>1</v>
      </c>
    </row>
    <row r="478" spans="1:68" ht="15" customHeight="1" x14ac:dyDescent="0.25">
      <c r="A478" s="59" t="s">
        <v>369</v>
      </c>
      <c r="B478" s="3">
        <v>354</v>
      </c>
      <c r="C478" s="4">
        <v>4</v>
      </c>
      <c r="D478" s="8" t="s">
        <v>369</v>
      </c>
      <c r="E478" s="12">
        <v>14</v>
      </c>
      <c r="F478" s="92">
        <v>45657.959722222222</v>
      </c>
      <c r="G478" s="6">
        <v>966793126985</v>
      </c>
      <c r="H478" s="6">
        <v>84177774316</v>
      </c>
      <c r="I478" s="114">
        <v>15033124000</v>
      </c>
      <c r="J478" s="6">
        <v>3809523000</v>
      </c>
      <c r="K478" s="6">
        <v>4965367116</v>
      </c>
      <c r="L478" s="6">
        <v>60369760200</v>
      </c>
      <c r="M478" s="6">
        <v>869608352669</v>
      </c>
      <c r="N478" s="6">
        <v>842810136000</v>
      </c>
      <c r="O478" s="6">
        <v>0</v>
      </c>
      <c r="P478" s="6">
        <v>0</v>
      </c>
      <c r="Q478" s="6">
        <v>85784388000</v>
      </c>
      <c r="R478" s="6">
        <v>0</v>
      </c>
      <c r="S478" s="6">
        <v>52517853000</v>
      </c>
      <c r="T478" s="6">
        <v>547509177000</v>
      </c>
      <c r="U478" s="6">
        <v>156998718000</v>
      </c>
      <c r="V478" s="6">
        <v>26798216669</v>
      </c>
      <c r="W478" s="6">
        <v>26798216669</v>
      </c>
      <c r="X478" s="6">
        <v>0</v>
      </c>
      <c r="Y478" s="6">
        <v>13007000000</v>
      </c>
      <c r="Z478" s="6">
        <v>0</v>
      </c>
      <c r="AA478" s="6">
        <v>0</v>
      </c>
      <c r="AB478" s="6">
        <v>13007000000</v>
      </c>
      <c r="AC478" s="6">
        <v>1021633514508.9999</v>
      </c>
      <c r="AD478" s="6">
        <v>728367621350.32996</v>
      </c>
      <c r="AE478" s="5">
        <v>512680235368.52997</v>
      </c>
      <c r="AF478" s="6">
        <v>208086707312.79999</v>
      </c>
      <c r="AG478" s="6">
        <v>0</v>
      </c>
      <c r="AH478" s="6">
        <v>0</v>
      </c>
      <c r="AI478" s="6">
        <v>6953865986</v>
      </c>
      <c r="AJ478" s="6">
        <v>646812683</v>
      </c>
      <c r="AK478" s="6">
        <v>144291847480.66989</v>
      </c>
      <c r="AL478" s="6">
        <v>60000000</v>
      </c>
      <c r="AM478" s="6">
        <v>21851159758.5</v>
      </c>
      <c r="AN478" s="6">
        <v>45149532117.169899</v>
      </c>
      <c r="AO478" s="6">
        <v>76106998505</v>
      </c>
      <c r="AP478" s="6">
        <v>1124157100</v>
      </c>
      <c r="AQ478" s="6">
        <v>0</v>
      </c>
      <c r="AR478" s="6">
        <v>2000000000</v>
      </c>
      <c r="AS478" s="6">
        <v>2000000000</v>
      </c>
      <c r="AT478" s="6">
        <v>146974045678</v>
      </c>
      <c r="AU478" s="6">
        <v>1429023178</v>
      </c>
      <c r="AV478" s="6">
        <v>145545022500</v>
      </c>
      <c r="AW478" s="127">
        <v>54840387524</v>
      </c>
      <c r="AX478" s="127">
        <v>54840387524</v>
      </c>
      <c r="AY478" s="127">
        <v>0</v>
      </c>
      <c r="AZ478" s="127">
        <v>0</v>
      </c>
      <c r="BA478" s="127">
        <v>0</v>
      </c>
      <c r="BB478" s="127">
        <v>0</v>
      </c>
      <c r="BC478" s="127">
        <v>0</v>
      </c>
      <c r="BD478" s="127">
        <v>0</v>
      </c>
      <c r="BE478" s="127">
        <v>0</v>
      </c>
      <c r="BF478" s="127">
        <v>0</v>
      </c>
      <c r="BG478" s="127">
        <v>0</v>
      </c>
      <c r="BH478" s="127">
        <v>0</v>
      </c>
      <c r="BI478" s="127">
        <v>0</v>
      </c>
      <c r="BJ478" s="128">
        <v>-54840387523.999878</v>
      </c>
      <c r="BK478" s="128">
        <v>54840387524</v>
      </c>
      <c r="BL478" s="87">
        <v>1.220703125E-4</v>
      </c>
      <c r="BM478" s="47">
        <v>0</v>
      </c>
      <c r="BN478" s="48">
        <v>0</v>
      </c>
      <c r="BO478" s="49"/>
      <c r="BP478" s="39">
        <v>1</v>
      </c>
    </row>
    <row r="479" spans="1:68" ht="15" customHeight="1" x14ac:dyDescent="0.25">
      <c r="A479" s="59" t="s">
        <v>370</v>
      </c>
      <c r="B479" s="3">
        <v>355</v>
      </c>
      <c r="C479" s="4">
        <v>5</v>
      </c>
      <c r="D479" s="8" t="s">
        <v>370</v>
      </c>
      <c r="E479" s="12" t="s">
        <v>904</v>
      </c>
      <c r="F479" s="92" t="s">
        <v>904</v>
      </c>
      <c r="G479" s="6">
        <v>1527015430283</v>
      </c>
      <c r="H479" s="6">
        <v>124806080383</v>
      </c>
      <c r="I479" s="114">
        <v>98964155400</v>
      </c>
      <c r="J479" s="6">
        <v>2748452000</v>
      </c>
      <c r="K479" s="6">
        <v>2645592983</v>
      </c>
      <c r="L479" s="6">
        <v>20447880000</v>
      </c>
      <c r="M479" s="6">
        <v>1379909349900</v>
      </c>
      <c r="N479" s="6">
        <v>1363185970000</v>
      </c>
      <c r="O479" s="6">
        <v>0</v>
      </c>
      <c r="P479" s="6">
        <v>0</v>
      </c>
      <c r="Q479" s="6">
        <v>137918919000</v>
      </c>
      <c r="R479" s="6">
        <v>21769868000</v>
      </c>
      <c r="S479" s="6">
        <v>80167193000</v>
      </c>
      <c r="T479" s="6">
        <v>777390200000</v>
      </c>
      <c r="U479" s="6">
        <v>345939790000</v>
      </c>
      <c r="V479" s="6">
        <v>16723379900</v>
      </c>
      <c r="W479" s="6">
        <v>16723379900</v>
      </c>
      <c r="X479" s="6">
        <v>0</v>
      </c>
      <c r="Y479" s="6">
        <v>22300000000</v>
      </c>
      <c r="Z479" s="6">
        <v>0</v>
      </c>
      <c r="AA479" s="6">
        <v>0</v>
      </c>
      <c r="AB479" s="6">
        <v>22300000000</v>
      </c>
      <c r="AC479" s="6">
        <v>1524015430283</v>
      </c>
      <c r="AD479" s="6">
        <v>1051676688868.9999</v>
      </c>
      <c r="AE479" s="5">
        <v>689765245028.99988</v>
      </c>
      <c r="AF479" s="6">
        <v>349716644178</v>
      </c>
      <c r="AG479" s="6">
        <v>0</v>
      </c>
      <c r="AH479" s="6">
        <v>0</v>
      </c>
      <c r="AI479" s="6">
        <v>9299799662</v>
      </c>
      <c r="AJ479" s="6">
        <v>2895000000</v>
      </c>
      <c r="AK479" s="6">
        <v>243306716524</v>
      </c>
      <c r="AL479" s="6">
        <v>0</v>
      </c>
      <c r="AM479" s="6">
        <v>41541050602</v>
      </c>
      <c r="AN479" s="6">
        <v>45501395613</v>
      </c>
      <c r="AO479" s="6">
        <v>150640321819</v>
      </c>
      <c r="AP479" s="6">
        <v>5623948490</v>
      </c>
      <c r="AQ479" s="6">
        <v>0</v>
      </c>
      <c r="AR479" s="6">
        <v>3000000000</v>
      </c>
      <c r="AS479" s="6">
        <v>3000000000</v>
      </c>
      <c r="AT479" s="6">
        <v>226032024890</v>
      </c>
      <c r="AU479" s="6">
        <v>5047869890</v>
      </c>
      <c r="AV479" s="6">
        <v>220984155000</v>
      </c>
      <c r="AW479" s="127">
        <v>0</v>
      </c>
      <c r="AX479" s="127">
        <v>0</v>
      </c>
      <c r="AY479" s="127">
        <v>0</v>
      </c>
      <c r="AZ479" s="127">
        <v>0</v>
      </c>
      <c r="BA479" s="127">
        <v>0</v>
      </c>
      <c r="BB479" s="127">
        <v>0</v>
      </c>
      <c r="BC479" s="127">
        <v>0</v>
      </c>
      <c r="BD479" s="127">
        <v>3000000000</v>
      </c>
      <c r="BE479" s="127">
        <v>0</v>
      </c>
      <c r="BF479" s="127">
        <v>3000000000</v>
      </c>
      <c r="BG479" s="127">
        <v>0</v>
      </c>
      <c r="BH479" s="127">
        <v>0</v>
      </c>
      <c r="BI479" s="127">
        <v>0</v>
      </c>
      <c r="BJ479" s="128">
        <v>3000000000</v>
      </c>
      <c r="BK479" s="128">
        <v>-3000000000</v>
      </c>
      <c r="BL479" s="87">
        <v>0</v>
      </c>
      <c r="BM479" s="47">
        <v>1</v>
      </c>
      <c r="BN479" s="48">
        <v>0</v>
      </c>
      <c r="BO479" s="49"/>
      <c r="BP479" s="39">
        <v>1</v>
      </c>
    </row>
    <row r="480" spans="1:68" ht="15" customHeight="1" x14ac:dyDescent="0.25">
      <c r="A480" s="59" t="s">
        <v>371</v>
      </c>
      <c r="B480" s="3">
        <v>356</v>
      </c>
      <c r="C480" s="4">
        <v>6</v>
      </c>
      <c r="D480" s="8" t="s">
        <v>371</v>
      </c>
      <c r="E480" s="12" t="s">
        <v>942</v>
      </c>
      <c r="F480" s="92">
        <v>45657.999305555553</v>
      </c>
      <c r="G480" s="6">
        <v>2622058454556</v>
      </c>
      <c r="H480" s="6">
        <v>863808302035</v>
      </c>
      <c r="I480" s="114">
        <v>549684302035</v>
      </c>
      <c r="J480" s="6">
        <v>245864000000</v>
      </c>
      <c r="K480" s="6">
        <v>2400000000</v>
      </c>
      <c r="L480" s="6">
        <v>65860000000</v>
      </c>
      <c r="M480" s="6">
        <v>1749699593345</v>
      </c>
      <c r="N480" s="6">
        <v>1713602976000</v>
      </c>
      <c r="O480" s="6">
        <v>0</v>
      </c>
      <c r="P480" s="6">
        <v>0</v>
      </c>
      <c r="Q480" s="6">
        <v>102095808000</v>
      </c>
      <c r="R480" s="6">
        <v>0</v>
      </c>
      <c r="S480" s="6">
        <v>798222945000</v>
      </c>
      <c r="T480" s="6">
        <v>546351912000</v>
      </c>
      <c r="U480" s="6">
        <v>266932311000</v>
      </c>
      <c r="V480" s="6">
        <v>36096617345</v>
      </c>
      <c r="W480" s="6">
        <v>36096617345</v>
      </c>
      <c r="X480" s="6">
        <v>0</v>
      </c>
      <c r="Y480" s="6">
        <v>8550559176</v>
      </c>
      <c r="Z480" s="6">
        <v>0</v>
      </c>
      <c r="AA480" s="6">
        <v>0</v>
      </c>
      <c r="AB480" s="6">
        <v>8550559176</v>
      </c>
      <c r="AC480" s="6">
        <v>2864601336932</v>
      </c>
      <c r="AD480" s="6">
        <v>1862155895575.1201</v>
      </c>
      <c r="AE480" s="5">
        <v>799726894186.04004</v>
      </c>
      <c r="AF480" s="6">
        <v>952549185249.07996</v>
      </c>
      <c r="AG480" s="6">
        <v>1664000000</v>
      </c>
      <c r="AH480" s="6">
        <v>0</v>
      </c>
      <c r="AI480" s="6">
        <v>76204833140</v>
      </c>
      <c r="AJ480" s="6">
        <v>32010983000</v>
      </c>
      <c r="AK480" s="6">
        <v>703387193954.1499</v>
      </c>
      <c r="AL480" s="6">
        <v>46997982885</v>
      </c>
      <c r="AM480" s="6">
        <v>90798782803</v>
      </c>
      <c r="AN480" s="6">
        <v>313219531596.31989</v>
      </c>
      <c r="AO480" s="6">
        <v>251779836669.83002</v>
      </c>
      <c r="AP480" s="6">
        <v>463410000</v>
      </c>
      <c r="AQ480" s="6">
        <v>127650000</v>
      </c>
      <c r="AR480" s="6">
        <v>10975325198.73</v>
      </c>
      <c r="AS480" s="6">
        <v>10975325198.73</v>
      </c>
      <c r="AT480" s="6">
        <v>288082922204</v>
      </c>
      <c r="AU480" s="6">
        <v>76054830204</v>
      </c>
      <c r="AV480" s="6">
        <v>212028092000</v>
      </c>
      <c r="AW480" s="127">
        <v>257605500926</v>
      </c>
      <c r="AX480" s="127">
        <v>257605500926</v>
      </c>
      <c r="AY480" s="127">
        <v>0</v>
      </c>
      <c r="AZ480" s="127">
        <v>0</v>
      </c>
      <c r="BA480" s="127">
        <v>0</v>
      </c>
      <c r="BB480" s="127">
        <v>0</v>
      </c>
      <c r="BC480" s="127">
        <v>0</v>
      </c>
      <c r="BD480" s="127">
        <v>15062618550</v>
      </c>
      <c r="BE480" s="127">
        <v>0</v>
      </c>
      <c r="BF480" s="127">
        <v>13500000000</v>
      </c>
      <c r="BG480" s="127">
        <v>1562618550</v>
      </c>
      <c r="BH480" s="127">
        <v>0</v>
      </c>
      <c r="BI480" s="127">
        <v>0</v>
      </c>
      <c r="BJ480" s="128">
        <v>-242542882376</v>
      </c>
      <c r="BK480" s="128">
        <v>242542882376</v>
      </c>
      <c r="BL480" s="87">
        <v>0</v>
      </c>
      <c r="BM480" s="47">
        <v>1</v>
      </c>
      <c r="BN480" s="48">
        <v>0</v>
      </c>
      <c r="BO480" s="49"/>
      <c r="BP480" s="39">
        <v>1</v>
      </c>
    </row>
    <row r="481" spans="1:68" ht="15" customHeight="1" x14ac:dyDescent="0.25">
      <c r="A481" s="59" t="s">
        <v>372</v>
      </c>
      <c r="B481" s="3">
        <v>357</v>
      </c>
      <c r="C481" s="4">
        <v>7</v>
      </c>
      <c r="D481" s="8" t="s">
        <v>372</v>
      </c>
      <c r="E481" s="12" t="s">
        <v>905</v>
      </c>
      <c r="F481" s="92">
        <v>45657.743055555555</v>
      </c>
      <c r="G481" s="6">
        <v>1538642442785</v>
      </c>
      <c r="H481" s="6">
        <v>266825896417</v>
      </c>
      <c r="I481" s="114">
        <v>166920859600</v>
      </c>
      <c r="J481" s="6">
        <v>38625000000</v>
      </c>
      <c r="K481" s="6">
        <v>3500000000</v>
      </c>
      <c r="L481" s="6">
        <v>57780036817</v>
      </c>
      <c r="M481" s="6">
        <v>1267596583185</v>
      </c>
      <c r="N481" s="6">
        <v>1232005520000</v>
      </c>
      <c r="O481" s="6">
        <v>0</v>
      </c>
      <c r="P481" s="6">
        <v>0</v>
      </c>
      <c r="Q481" s="6">
        <v>103492404000</v>
      </c>
      <c r="R481" s="6">
        <v>14937448000</v>
      </c>
      <c r="S481" s="6">
        <v>334759129000</v>
      </c>
      <c r="T481" s="6">
        <v>611867616000</v>
      </c>
      <c r="U481" s="6">
        <v>166948923000</v>
      </c>
      <c r="V481" s="6">
        <v>35591063185</v>
      </c>
      <c r="W481" s="6">
        <v>35591063185</v>
      </c>
      <c r="X481" s="6">
        <v>0</v>
      </c>
      <c r="Y481" s="6">
        <v>4219963183</v>
      </c>
      <c r="Z481" s="6">
        <v>0</v>
      </c>
      <c r="AA481" s="6">
        <v>0</v>
      </c>
      <c r="AB481" s="6">
        <v>4219963183</v>
      </c>
      <c r="AC481" s="6">
        <v>1614998901930.6201</v>
      </c>
      <c r="AD481" s="6">
        <v>1096798690573.8</v>
      </c>
      <c r="AE481" s="5">
        <v>696086471087.5</v>
      </c>
      <c r="AF481" s="6">
        <v>369808385481.5</v>
      </c>
      <c r="AG481" s="6">
        <v>0</v>
      </c>
      <c r="AH481" s="6">
        <v>0</v>
      </c>
      <c r="AI481" s="6">
        <v>16952335775.799999</v>
      </c>
      <c r="AJ481" s="6">
        <v>13951498229</v>
      </c>
      <c r="AK481" s="6">
        <v>278306134856.82001</v>
      </c>
      <c r="AL481" s="6">
        <v>5400000000</v>
      </c>
      <c r="AM481" s="6">
        <v>37763468965</v>
      </c>
      <c r="AN481" s="6">
        <v>74861819753.199997</v>
      </c>
      <c r="AO481" s="6">
        <v>160210846138.62</v>
      </c>
      <c r="AP481" s="6">
        <v>70000000</v>
      </c>
      <c r="AQ481" s="6">
        <v>0</v>
      </c>
      <c r="AR481" s="6">
        <v>3150000000</v>
      </c>
      <c r="AS481" s="6">
        <v>3150000000</v>
      </c>
      <c r="AT481" s="6">
        <v>236744076500</v>
      </c>
      <c r="AU481" s="6">
        <v>231800000</v>
      </c>
      <c r="AV481" s="6">
        <v>236512276500</v>
      </c>
      <c r="AW481" s="127">
        <v>133767897392.62</v>
      </c>
      <c r="AX481" s="127">
        <v>133767897392.62</v>
      </c>
      <c r="AY481" s="127">
        <v>0</v>
      </c>
      <c r="AZ481" s="127">
        <v>0</v>
      </c>
      <c r="BA481" s="127">
        <v>0</v>
      </c>
      <c r="BB481" s="127">
        <v>0</v>
      </c>
      <c r="BC481" s="127">
        <v>0</v>
      </c>
      <c r="BD481" s="127">
        <v>57411438247</v>
      </c>
      <c r="BE481" s="127">
        <v>0</v>
      </c>
      <c r="BF481" s="127">
        <v>2500000000</v>
      </c>
      <c r="BG481" s="127">
        <v>54911438247</v>
      </c>
      <c r="BH481" s="127">
        <v>0</v>
      </c>
      <c r="BI481" s="127">
        <v>0</v>
      </c>
      <c r="BJ481" s="128">
        <v>-76356459145.620117</v>
      </c>
      <c r="BK481" s="128">
        <v>76356459145.619995</v>
      </c>
      <c r="BL481" s="87">
        <v>-1.220703125E-4</v>
      </c>
      <c r="BM481" s="47">
        <v>1</v>
      </c>
      <c r="BN481" s="48">
        <v>0</v>
      </c>
      <c r="BO481" s="49"/>
      <c r="BP481" s="39">
        <v>1</v>
      </c>
    </row>
    <row r="482" spans="1:68" ht="15" customHeight="1" x14ac:dyDescent="0.25">
      <c r="A482" s="59" t="s">
        <v>651</v>
      </c>
      <c r="B482" s="3">
        <v>358</v>
      </c>
      <c r="C482" s="4">
        <v>8</v>
      </c>
      <c r="D482" s="8" t="s">
        <v>651</v>
      </c>
      <c r="E482" s="12" t="s">
        <v>894</v>
      </c>
      <c r="F482" s="92">
        <v>45657.452777777777</v>
      </c>
      <c r="G482" s="6">
        <v>1846354884462</v>
      </c>
      <c r="H482" s="6">
        <v>160950017200</v>
      </c>
      <c r="I482" s="114">
        <v>45816000000</v>
      </c>
      <c r="J482" s="6">
        <v>4756723083</v>
      </c>
      <c r="K482" s="6">
        <v>7062433158</v>
      </c>
      <c r="L482" s="6">
        <v>103314860959</v>
      </c>
      <c r="M482" s="6">
        <v>1648223693407</v>
      </c>
      <c r="N482" s="6">
        <v>1587514503000</v>
      </c>
      <c r="O482" s="6">
        <v>0</v>
      </c>
      <c r="P482" s="6">
        <v>0</v>
      </c>
      <c r="Q482" s="6">
        <v>231019001000</v>
      </c>
      <c r="R482" s="6">
        <v>0</v>
      </c>
      <c r="S482" s="6">
        <v>81406114000</v>
      </c>
      <c r="T482" s="6">
        <v>911669876000</v>
      </c>
      <c r="U482" s="6">
        <v>363419512000</v>
      </c>
      <c r="V482" s="6">
        <v>60709190407</v>
      </c>
      <c r="W482" s="6">
        <v>60709190407</v>
      </c>
      <c r="X482" s="6">
        <v>0</v>
      </c>
      <c r="Y482" s="6">
        <v>37181173855</v>
      </c>
      <c r="Z482" s="6">
        <v>0</v>
      </c>
      <c r="AA482" s="6">
        <v>0</v>
      </c>
      <c r="AB482" s="6">
        <v>37181173855</v>
      </c>
      <c r="AC482" s="6">
        <v>1863367357229</v>
      </c>
      <c r="AD482" s="6">
        <v>1357433448020</v>
      </c>
      <c r="AE482" s="5">
        <v>842547901751.21008</v>
      </c>
      <c r="AF482" s="6">
        <v>488553931864.45996</v>
      </c>
      <c r="AG482" s="6">
        <v>100000000</v>
      </c>
      <c r="AH482" s="6">
        <v>0</v>
      </c>
      <c r="AI482" s="6">
        <v>24769514554.330002</v>
      </c>
      <c r="AJ482" s="6">
        <v>1462099850</v>
      </c>
      <c r="AK482" s="6">
        <v>163428325630</v>
      </c>
      <c r="AL482" s="6">
        <v>769765000</v>
      </c>
      <c r="AM482" s="6">
        <v>23894600881</v>
      </c>
      <c r="AN482" s="6">
        <v>53999850017</v>
      </c>
      <c r="AO482" s="6">
        <v>78449405000</v>
      </c>
      <c r="AP482" s="6">
        <v>2400130000</v>
      </c>
      <c r="AQ482" s="6">
        <v>3914574732</v>
      </c>
      <c r="AR482" s="6">
        <v>10000000000</v>
      </c>
      <c r="AS482" s="6">
        <v>10000000000</v>
      </c>
      <c r="AT482" s="6">
        <v>332505583579</v>
      </c>
      <c r="AU482" s="6">
        <v>4850084679</v>
      </c>
      <c r="AV482" s="6">
        <v>327655498900</v>
      </c>
      <c r="AW482" s="127">
        <v>22512472767</v>
      </c>
      <c r="AX482" s="127">
        <v>22512472767</v>
      </c>
      <c r="AY482" s="127">
        <v>0</v>
      </c>
      <c r="AZ482" s="127">
        <v>0</v>
      </c>
      <c r="BA482" s="127">
        <v>0</v>
      </c>
      <c r="BB482" s="127">
        <v>0</v>
      </c>
      <c r="BC482" s="127">
        <v>0</v>
      </c>
      <c r="BD482" s="127">
        <v>5500000000</v>
      </c>
      <c r="BE482" s="127">
        <v>0</v>
      </c>
      <c r="BF482" s="127">
        <v>5000000000</v>
      </c>
      <c r="BG482" s="127">
        <v>500000000</v>
      </c>
      <c r="BH482" s="127">
        <v>0</v>
      </c>
      <c r="BI482" s="127">
        <v>0</v>
      </c>
      <c r="BJ482" s="128">
        <v>-17012472767</v>
      </c>
      <c r="BK482" s="128">
        <v>17012472767</v>
      </c>
      <c r="BL482" s="87">
        <v>0</v>
      </c>
      <c r="BM482" s="47">
        <v>1</v>
      </c>
      <c r="BN482" s="48">
        <v>0</v>
      </c>
      <c r="BO482" s="49"/>
      <c r="BP482" s="39">
        <v>1</v>
      </c>
    </row>
    <row r="483" spans="1:68" ht="15" customHeight="1" x14ac:dyDescent="0.25">
      <c r="A483" s="59" t="s">
        <v>373</v>
      </c>
      <c r="B483" s="3">
        <v>359</v>
      </c>
      <c r="C483" s="4">
        <v>9</v>
      </c>
      <c r="D483" s="8" t="s">
        <v>373</v>
      </c>
      <c r="E483" s="12" t="s">
        <v>889</v>
      </c>
      <c r="F483" s="92">
        <v>45653</v>
      </c>
      <c r="G483" s="6">
        <v>1478625292170.51</v>
      </c>
      <c r="H483" s="6">
        <v>133919610136.51001</v>
      </c>
      <c r="I483" s="114">
        <v>47930652817.279999</v>
      </c>
      <c r="J483" s="6">
        <v>11162951850</v>
      </c>
      <c r="K483" s="6">
        <v>5951368388</v>
      </c>
      <c r="L483" s="6">
        <v>68874637081.230011</v>
      </c>
      <c r="M483" s="6">
        <v>1311161451310</v>
      </c>
      <c r="N483" s="6">
        <v>1217098816000</v>
      </c>
      <c r="O483" s="6">
        <v>0</v>
      </c>
      <c r="P483" s="6">
        <v>0</v>
      </c>
      <c r="Q483" s="6">
        <v>117931961000</v>
      </c>
      <c r="R483" s="6">
        <v>7372565000</v>
      </c>
      <c r="S483" s="6">
        <v>101838267000</v>
      </c>
      <c r="T483" s="6">
        <v>745380202000</v>
      </c>
      <c r="U483" s="6">
        <v>244575821000</v>
      </c>
      <c r="V483" s="6">
        <v>94062635310</v>
      </c>
      <c r="W483" s="6">
        <v>94062635310</v>
      </c>
      <c r="X483" s="6">
        <v>0</v>
      </c>
      <c r="Y483" s="6">
        <v>33544230724</v>
      </c>
      <c r="Z483" s="6">
        <v>19527000000</v>
      </c>
      <c r="AA483" s="6">
        <v>0</v>
      </c>
      <c r="AB483" s="6">
        <v>14017230724</v>
      </c>
      <c r="AC483" s="6">
        <v>1502508933017.52</v>
      </c>
      <c r="AD483" s="6">
        <v>1075851606663.3</v>
      </c>
      <c r="AE483" s="5">
        <v>669176568741</v>
      </c>
      <c r="AF483" s="6">
        <v>387686670082.29999</v>
      </c>
      <c r="AG483" s="6">
        <v>0</v>
      </c>
      <c r="AH483" s="6">
        <v>0</v>
      </c>
      <c r="AI483" s="6">
        <v>17558367840</v>
      </c>
      <c r="AJ483" s="6">
        <v>1430000000</v>
      </c>
      <c r="AK483" s="6">
        <v>215774728912</v>
      </c>
      <c r="AL483" s="6">
        <v>70000000</v>
      </c>
      <c r="AM483" s="6">
        <v>19352718511</v>
      </c>
      <c r="AN483" s="6">
        <v>74181152474</v>
      </c>
      <c r="AO483" s="6">
        <v>121535872227</v>
      </c>
      <c r="AP483" s="6">
        <v>357485700</v>
      </c>
      <c r="AQ483" s="6">
        <v>277500000</v>
      </c>
      <c r="AR483" s="6">
        <v>6092772395.5200005</v>
      </c>
      <c r="AS483" s="6">
        <v>6092772395.5200005</v>
      </c>
      <c r="AT483" s="6">
        <v>204789825046.69998</v>
      </c>
      <c r="AU483" s="6">
        <v>5809360446.6999903</v>
      </c>
      <c r="AV483" s="6">
        <v>198980464600</v>
      </c>
      <c r="AW483" s="127">
        <v>79171492692.01001</v>
      </c>
      <c r="AX483" s="127">
        <v>36918140854</v>
      </c>
      <c r="AY483" s="127">
        <v>0</v>
      </c>
      <c r="AZ483" s="127">
        <v>0</v>
      </c>
      <c r="BA483" s="127">
        <v>42253351838.010002</v>
      </c>
      <c r="BB483" s="127">
        <v>0</v>
      </c>
      <c r="BC483" s="127">
        <v>0</v>
      </c>
      <c r="BD483" s="127">
        <v>55287851845</v>
      </c>
      <c r="BE483" s="127">
        <v>0</v>
      </c>
      <c r="BF483" s="127">
        <v>0</v>
      </c>
      <c r="BG483" s="127">
        <v>55287851845</v>
      </c>
      <c r="BH483" s="127">
        <v>0</v>
      </c>
      <c r="BI483" s="127">
        <v>0</v>
      </c>
      <c r="BJ483" s="128">
        <v>-23883640847.01001</v>
      </c>
      <c r="BK483" s="128">
        <v>23883640847.01001</v>
      </c>
      <c r="BL483" s="87">
        <v>0</v>
      </c>
      <c r="BM483" s="47">
        <v>1</v>
      </c>
      <c r="BN483" s="48">
        <v>0</v>
      </c>
      <c r="BO483" s="49"/>
      <c r="BP483" s="39">
        <v>1</v>
      </c>
    </row>
    <row r="484" spans="1:68" ht="15" customHeight="1" x14ac:dyDescent="0.25">
      <c r="A484" s="59" t="s">
        <v>374</v>
      </c>
      <c r="B484" s="3">
        <v>360</v>
      </c>
      <c r="C484" s="4">
        <v>10</v>
      </c>
      <c r="D484" s="8" t="s">
        <v>374</v>
      </c>
      <c r="E484" s="12" t="s">
        <v>897</v>
      </c>
      <c r="F484" s="92">
        <v>45656</v>
      </c>
      <c r="G484" s="6">
        <v>1307612256036</v>
      </c>
      <c r="H484" s="6">
        <v>100305227634</v>
      </c>
      <c r="I484" s="114">
        <v>53209795588</v>
      </c>
      <c r="J484" s="6">
        <v>3315132046</v>
      </c>
      <c r="K484" s="6">
        <v>1000000000</v>
      </c>
      <c r="L484" s="6">
        <v>42780300000</v>
      </c>
      <c r="M484" s="6">
        <v>1189070470164</v>
      </c>
      <c r="N484" s="6">
        <v>1142843533429</v>
      </c>
      <c r="O484" s="6">
        <v>0</v>
      </c>
      <c r="P484" s="6">
        <v>0</v>
      </c>
      <c r="Q484" s="6">
        <v>147925538000</v>
      </c>
      <c r="R484" s="6">
        <v>21514135000</v>
      </c>
      <c r="S484" s="6">
        <v>49503329000</v>
      </c>
      <c r="T484" s="6">
        <v>684963780000</v>
      </c>
      <c r="U484" s="6">
        <v>238936751429</v>
      </c>
      <c r="V484" s="6">
        <v>46226936735</v>
      </c>
      <c r="W484" s="6">
        <v>46226936735</v>
      </c>
      <c r="X484" s="6">
        <v>0</v>
      </c>
      <c r="Y484" s="6">
        <v>18236558238</v>
      </c>
      <c r="Z484" s="6">
        <v>0</v>
      </c>
      <c r="AA484" s="6">
        <v>0</v>
      </c>
      <c r="AB484" s="6">
        <v>18236558238</v>
      </c>
      <c r="AC484" s="6">
        <v>1371685434276</v>
      </c>
      <c r="AD484" s="6">
        <v>1000109658626</v>
      </c>
      <c r="AE484" s="5">
        <v>654579201295</v>
      </c>
      <c r="AF484" s="6">
        <v>314003241495</v>
      </c>
      <c r="AG484" s="6">
        <v>0</v>
      </c>
      <c r="AH484" s="6">
        <v>2200000000</v>
      </c>
      <c r="AI484" s="6">
        <v>29250397730</v>
      </c>
      <c r="AJ484" s="6">
        <v>76818106</v>
      </c>
      <c r="AK484" s="6">
        <v>141055320186</v>
      </c>
      <c r="AL484" s="6">
        <v>1800000000</v>
      </c>
      <c r="AM484" s="6">
        <v>15637792115</v>
      </c>
      <c r="AN484" s="6">
        <v>54348025429</v>
      </c>
      <c r="AO484" s="6">
        <v>63585354262</v>
      </c>
      <c r="AP484" s="6">
        <v>5194148380</v>
      </c>
      <c r="AQ484" s="6">
        <v>490000000</v>
      </c>
      <c r="AR484" s="6">
        <v>3650000000</v>
      </c>
      <c r="AS484" s="6">
        <v>3650000000</v>
      </c>
      <c r="AT484" s="6">
        <v>226870455464</v>
      </c>
      <c r="AU484" s="6">
        <v>5652492764</v>
      </c>
      <c r="AV484" s="6">
        <v>221217962700</v>
      </c>
      <c r="AW484" s="127">
        <v>64073178240</v>
      </c>
      <c r="AX484" s="127">
        <v>64073178240</v>
      </c>
      <c r="AY484" s="127">
        <v>0</v>
      </c>
      <c r="AZ484" s="127">
        <v>0</v>
      </c>
      <c r="BA484" s="127">
        <v>0</v>
      </c>
      <c r="BB484" s="127">
        <v>0</v>
      </c>
      <c r="BC484" s="127">
        <v>0</v>
      </c>
      <c r="BD484" s="127">
        <v>0</v>
      </c>
      <c r="BE484" s="127">
        <v>0</v>
      </c>
      <c r="BF484" s="127">
        <v>0</v>
      </c>
      <c r="BG484" s="127">
        <v>0</v>
      </c>
      <c r="BH484" s="127">
        <v>0</v>
      </c>
      <c r="BI484" s="127">
        <v>0</v>
      </c>
      <c r="BJ484" s="128">
        <v>-64073178240</v>
      </c>
      <c r="BK484" s="128">
        <v>64073178240</v>
      </c>
      <c r="BL484" s="87">
        <v>0</v>
      </c>
      <c r="BM484" s="47">
        <v>1</v>
      </c>
      <c r="BN484" s="48">
        <v>0</v>
      </c>
      <c r="BO484" s="49"/>
      <c r="BP484" s="39">
        <v>1</v>
      </c>
    </row>
    <row r="485" spans="1:68" ht="15" customHeight="1" x14ac:dyDescent="0.25">
      <c r="A485" s="59" t="s">
        <v>703</v>
      </c>
      <c r="B485" s="3">
        <v>361</v>
      </c>
      <c r="C485" s="4">
        <v>11</v>
      </c>
      <c r="D485" s="8" t="s">
        <v>375</v>
      </c>
      <c r="E485" s="12" t="s">
        <v>889</v>
      </c>
      <c r="F485" s="92">
        <v>45656.340277777781</v>
      </c>
      <c r="G485" s="6">
        <v>1252914123602</v>
      </c>
      <c r="H485" s="6">
        <v>82583625564</v>
      </c>
      <c r="I485" s="114">
        <v>21144822403</v>
      </c>
      <c r="J485" s="6">
        <v>6039847990</v>
      </c>
      <c r="K485" s="6">
        <v>4639455171</v>
      </c>
      <c r="L485" s="6">
        <v>50759500000</v>
      </c>
      <c r="M485" s="6">
        <v>1162050725208</v>
      </c>
      <c r="N485" s="6">
        <v>1141774228000</v>
      </c>
      <c r="O485" s="6">
        <v>0</v>
      </c>
      <c r="P485" s="6">
        <v>0</v>
      </c>
      <c r="Q485" s="6">
        <v>106521040000</v>
      </c>
      <c r="R485" s="6">
        <v>14575435000</v>
      </c>
      <c r="S485" s="6">
        <v>144905045000</v>
      </c>
      <c r="T485" s="6">
        <v>660317821000</v>
      </c>
      <c r="U485" s="6">
        <v>215454887000</v>
      </c>
      <c r="V485" s="6">
        <v>20276497208</v>
      </c>
      <c r="W485" s="6">
        <v>20276497208</v>
      </c>
      <c r="X485" s="6">
        <v>0</v>
      </c>
      <c r="Y485" s="6">
        <v>8279772830</v>
      </c>
      <c r="Z485" s="6">
        <v>0</v>
      </c>
      <c r="AA485" s="6">
        <v>0</v>
      </c>
      <c r="AB485" s="6">
        <v>8279772830</v>
      </c>
      <c r="AC485" s="6">
        <v>1295614123602</v>
      </c>
      <c r="AD485" s="6">
        <v>936034177676.36987</v>
      </c>
      <c r="AE485" s="5">
        <v>564121235798.84998</v>
      </c>
      <c r="AF485" s="6">
        <v>349507672052.5199</v>
      </c>
      <c r="AG485" s="6">
        <v>0</v>
      </c>
      <c r="AH485" s="6">
        <v>250000000</v>
      </c>
      <c r="AI485" s="6">
        <v>15403185825</v>
      </c>
      <c r="AJ485" s="6">
        <v>6752084000</v>
      </c>
      <c r="AK485" s="6">
        <v>164818159325.63</v>
      </c>
      <c r="AL485" s="6">
        <v>50000000</v>
      </c>
      <c r="AM485" s="6">
        <v>28350123225.630001</v>
      </c>
      <c r="AN485" s="6">
        <v>34603785350</v>
      </c>
      <c r="AO485" s="6">
        <v>99704243000</v>
      </c>
      <c r="AP485" s="6">
        <v>920007750</v>
      </c>
      <c r="AQ485" s="6">
        <v>1190000000</v>
      </c>
      <c r="AR485" s="6">
        <v>5000000000</v>
      </c>
      <c r="AS485" s="6">
        <v>5000000000</v>
      </c>
      <c r="AT485" s="6">
        <v>189761786600</v>
      </c>
      <c r="AU485" s="6">
        <v>2718460000</v>
      </c>
      <c r="AV485" s="6">
        <v>187043326600</v>
      </c>
      <c r="AW485" s="127">
        <v>45000000000</v>
      </c>
      <c r="AX485" s="127">
        <v>45000000000</v>
      </c>
      <c r="AY485" s="127">
        <v>0</v>
      </c>
      <c r="AZ485" s="127">
        <v>0</v>
      </c>
      <c r="BA485" s="127">
        <v>0</v>
      </c>
      <c r="BB485" s="127">
        <v>0</v>
      </c>
      <c r="BC485" s="127">
        <v>0</v>
      </c>
      <c r="BD485" s="127">
        <v>2300000000</v>
      </c>
      <c r="BE485" s="127">
        <v>0</v>
      </c>
      <c r="BF485" s="127">
        <v>2300000000</v>
      </c>
      <c r="BG485" s="127">
        <v>0</v>
      </c>
      <c r="BH485" s="127">
        <v>0</v>
      </c>
      <c r="BI485" s="127">
        <v>0</v>
      </c>
      <c r="BJ485" s="128">
        <v>-42700000000</v>
      </c>
      <c r="BK485" s="128">
        <v>42700000000</v>
      </c>
      <c r="BL485" s="87">
        <v>0</v>
      </c>
      <c r="BM485" s="47">
        <v>1</v>
      </c>
      <c r="BN485" s="48">
        <v>0</v>
      </c>
      <c r="BO485" s="49"/>
      <c r="BP485" s="39">
        <v>1</v>
      </c>
    </row>
    <row r="486" spans="1:68" ht="15" customHeight="1" x14ac:dyDescent="0.25">
      <c r="A486" s="59" t="s">
        <v>704</v>
      </c>
      <c r="B486" s="3">
        <v>362</v>
      </c>
      <c r="C486" s="4">
        <v>12</v>
      </c>
      <c r="D486" s="8" t="s">
        <v>376</v>
      </c>
      <c r="E486" s="12" t="s">
        <v>895</v>
      </c>
      <c r="F486" s="92">
        <v>45657</v>
      </c>
      <c r="G486" s="6">
        <v>1209563815851</v>
      </c>
      <c r="H486" s="6">
        <v>132048890794</v>
      </c>
      <c r="I486" s="114">
        <v>37848805118</v>
      </c>
      <c r="J486" s="6">
        <v>7196153996</v>
      </c>
      <c r="K486" s="6">
        <v>7120000000</v>
      </c>
      <c r="L486" s="6">
        <v>79883931680</v>
      </c>
      <c r="M486" s="6">
        <v>1063453098887</v>
      </c>
      <c r="N486" s="6">
        <v>1022077867000</v>
      </c>
      <c r="O486" s="6">
        <v>0</v>
      </c>
      <c r="P486" s="6">
        <v>0</v>
      </c>
      <c r="Q486" s="6">
        <v>88264420000</v>
      </c>
      <c r="R486" s="6">
        <v>0</v>
      </c>
      <c r="S486" s="6">
        <v>84706044000</v>
      </c>
      <c r="T486" s="6">
        <v>649231690000</v>
      </c>
      <c r="U486" s="6">
        <v>199875713000</v>
      </c>
      <c r="V486" s="6">
        <v>41375231887</v>
      </c>
      <c r="W486" s="6">
        <v>41375231887</v>
      </c>
      <c r="X486" s="6">
        <v>0</v>
      </c>
      <c r="Y486" s="6">
        <v>14061826170</v>
      </c>
      <c r="Z486" s="6">
        <v>0</v>
      </c>
      <c r="AA486" s="6">
        <v>0</v>
      </c>
      <c r="AB486" s="6">
        <v>14061826170</v>
      </c>
      <c r="AC486" s="6">
        <v>1209563815851</v>
      </c>
      <c r="AD486" s="6">
        <v>899706635245</v>
      </c>
      <c r="AE486" s="5">
        <v>561458633450</v>
      </c>
      <c r="AF486" s="6">
        <v>325569762365</v>
      </c>
      <c r="AG486" s="6">
        <v>0</v>
      </c>
      <c r="AH486" s="6">
        <v>0</v>
      </c>
      <c r="AI486" s="6">
        <v>12228239430</v>
      </c>
      <c r="AJ486" s="6">
        <v>450000000</v>
      </c>
      <c r="AK486" s="6">
        <v>146903401520</v>
      </c>
      <c r="AL486" s="6">
        <v>0</v>
      </c>
      <c r="AM486" s="6">
        <v>23009299020</v>
      </c>
      <c r="AN486" s="6">
        <v>14945737000</v>
      </c>
      <c r="AO486" s="6">
        <v>108441595800</v>
      </c>
      <c r="AP486" s="6">
        <v>481769700</v>
      </c>
      <c r="AQ486" s="6">
        <v>25000000</v>
      </c>
      <c r="AR486" s="6">
        <v>2000000000</v>
      </c>
      <c r="AS486" s="6">
        <v>2000000000</v>
      </c>
      <c r="AT486" s="6">
        <v>160953779086</v>
      </c>
      <c r="AU486" s="6">
        <v>2784631086</v>
      </c>
      <c r="AV486" s="6">
        <v>158169148000</v>
      </c>
      <c r="AW486" s="127">
        <v>0</v>
      </c>
      <c r="AX486" s="127">
        <v>0</v>
      </c>
      <c r="AY486" s="127">
        <v>0</v>
      </c>
      <c r="AZ486" s="127">
        <v>0</v>
      </c>
      <c r="BA486" s="127">
        <v>0</v>
      </c>
      <c r="BB486" s="127">
        <v>0</v>
      </c>
      <c r="BC486" s="127">
        <v>0</v>
      </c>
      <c r="BD486" s="127">
        <v>0</v>
      </c>
      <c r="BE486" s="127">
        <v>0</v>
      </c>
      <c r="BF486" s="127">
        <v>0</v>
      </c>
      <c r="BG486" s="127">
        <v>0</v>
      </c>
      <c r="BH486" s="127">
        <v>0</v>
      </c>
      <c r="BI486" s="127">
        <v>0</v>
      </c>
      <c r="BJ486" s="128">
        <v>0</v>
      </c>
      <c r="BK486" s="128">
        <v>0</v>
      </c>
      <c r="BL486" s="87">
        <v>0</v>
      </c>
      <c r="BM486" s="47">
        <v>1</v>
      </c>
      <c r="BN486" s="48">
        <v>0</v>
      </c>
      <c r="BO486" s="49"/>
      <c r="BP486" s="39">
        <v>1</v>
      </c>
    </row>
    <row r="487" spans="1:68" ht="15" customHeight="1" x14ac:dyDescent="0.25">
      <c r="A487" s="59" t="s">
        <v>377</v>
      </c>
      <c r="B487" s="3">
        <v>363</v>
      </c>
      <c r="C487" s="4">
        <v>13</v>
      </c>
      <c r="D487" s="8" t="s">
        <v>377</v>
      </c>
      <c r="E487" s="12" t="s">
        <v>916</v>
      </c>
      <c r="F487" s="92">
        <v>45656.163194444445</v>
      </c>
      <c r="G487" s="6">
        <v>1809567074261.9299</v>
      </c>
      <c r="H487" s="6">
        <v>590556966893</v>
      </c>
      <c r="I487" s="114">
        <v>400196406800</v>
      </c>
      <c r="J487" s="6">
        <v>38742333590</v>
      </c>
      <c r="K487" s="6">
        <v>4000000000</v>
      </c>
      <c r="L487" s="6">
        <v>147618226503</v>
      </c>
      <c r="M487" s="6">
        <v>1214328982368.9299</v>
      </c>
      <c r="N487" s="6">
        <v>1132100891000</v>
      </c>
      <c r="O487" s="6">
        <v>0</v>
      </c>
      <c r="P487" s="6">
        <v>0</v>
      </c>
      <c r="Q487" s="6">
        <v>0</v>
      </c>
      <c r="R487" s="6">
        <v>7519537000</v>
      </c>
      <c r="S487" s="6">
        <v>99929333000</v>
      </c>
      <c r="T487" s="6">
        <v>750127495000</v>
      </c>
      <c r="U487" s="6">
        <v>274524526000</v>
      </c>
      <c r="V487" s="6">
        <v>82228091368.929993</v>
      </c>
      <c r="W487" s="6">
        <v>82228091368.929993</v>
      </c>
      <c r="X487" s="6">
        <v>0</v>
      </c>
      <c r="Y487" s="6">
        <v>4681125000</v>
      </c>
      <c r="Z487" s="6">
        <v>0</v>
      </c>
      <c r="AA487" s="6">
        <v>0</v>
      </c>
      <c r="AB487" s="6">
        <v>4681125000</v>
      </c>
      <c r="AC487" s="6">
        <v>1808567074261.9299</v>
      </c>
      <c r="AD487" s="6">
        <v>1511701558951.1099</v>
      </c>
      <c r="AE487" s="5">
        <v>772043938429.29993</v>
      </c>
      <c r="AF487" s="6">
        <v>702585383656.81006</v>
      </c>
      <c r="AG487" s="6">
        <v>0</v>
      </c>
      <c r="AH487" s="6">
        <v>0</v>
      </c>
      <c r="AI487" s="6">
        <v>34021236865</v>
      </c>
      <c r="AJ487" s="6">
        <v>3051000000</v>
      </c>
      <c r="AK487" s="6">
        <v>293865515310.82001</v>
      </c>
      <c r="AL487" s="6">
        <v>8436145131</v>
      </c>
      <c r="AM487" s="6">
        <v>65833587576</v>
      </c>
      <c r="AN487" s="6">
        <v>97532423288.080002</v>
      </c>
      <c r="AO487" s="6">
        <v>121622050615.74001</v>
      </c>
      <c r="AP487" s="6">
        <v>233808700</v>
      </c>
      <c r="AQ487" s="6">
        <v>207500000</v>
      </c>
      <c r="AR487" s="6">
        <v>3000000000</v>
      </c>
      <c r="AS487" s="6">
        <v>3000000000</v>
      </c>
      <c r="AT487" s="6">
        <v>0</v>
      </c>
      <c r="AU487" s="6">
        <v>0</v>
      </c>
      <c r="AV487" s="6">
        <v>0</v>
      </c>
      <c r="AW487" s="127">
        <v>0</v>
      </c>
      <c r="AX487" s="127">
        <v>0</v>
      </c>
      <c r="AY487" s="127">
        <v>0</v>
      </c>
      <c r="AZ487" s="127">
        <v>0</v>
      </c>
      <c r="BA487" s="127">
        <v>0</v>
      </c>
      <c r="BB487" s="127">
        <v>0</v>
      </c>
      <c r="BC487" s="127">
        <v>0</v>
      </c>
      <c r="BD487" s="127">
        <v>1000000000</v>
      </c>
      <c r="BE487" s="127">
        <v>0</v>
      </c>
      <c r="BF487" s="127">
        <v>1000000000</v>
      </c>
      <c r="BG487" s="127">
        <v>0</v>
      </c>
      <c r="BH487" s="127">
        <v>0</v>
      </c>
      <c r="BI487" s="127">
        <v>0</v>
      </c>
      <c r="BJ487" s="128">
        <v>1000000000</v>
      </c>
      <c r="BK487" s="128">
        <v>-1000000000</v>
      </c>
      <c r="BL487" s="87">
        <v>0</v>
      </c>
      <c r="BM487" s="47">
        <v>1</v>
      </c>
      <c r="BN487" s="48">
        <v>0</v>
      </c>
      <c r="BO487" s="49"/>
      <c r="BP487" s="39">
        <v>1</v>
      </c>
    </row>
    <row r="488" spans="1:68" ht="15" customHeight="1" x14ac:dyDescent="0.25">
      <c r="B488" s="13" t="s">
        <v>560</v>
      </c>
      <c r="C488" s="14" t="s">
        <v>560</v>
      </c>
      <c r="D488" s="15" t="s">
        <v>561</v>
      </c>
      <c r="E488" s="16"/>
      <c r="F488" s="93"/>
      <c r="G488" s="115">
        <v>18593426377510.508</v>
      </c>
      <c r="H488" s="115">
        <v>2349873525611.5098</v>
      </c>
      <c r="I488" s="115">
        <v>1197909790902.28</v>
      </c>
      <c r="J488" s="115">
        <v>357619006491</v>
      </c>
      <c r="K488" s="115">
        <v>54729461100</v>
      </c>
      <c r="L488" s="115">
        <v>739615267118.22998</v>
      </c>
      <c r="M488" s="115">
        <v>16054891816623</v>
      </c>
      <c r="N488" s="115">
        <v>15551007682429</v>
      </c>
      <c r="O488" s="115">
        <v>0</v>
      </c>
      <c r="P488" s="115">
        <v>0</v>
      </c>
      <c r="Q488" s="115">
        <v>1495189818000</v>
      </c>
      <c r="R488" s="115">
        <v>80169451000</v>
      </c>
      <c r="S488" s="115">
        <v>3130814627000</v>
      </c>
      <c r="T488" s="115">
        <v>8025887203000</v>
      </c>
      <c r="U488" s="115">
        <v>2818946583429</v>
      </c>
      <c r="V488" s="115">
        <v>503884134194</v>
      </c>
      <c r="W488" s="115">
        <v>501464134194</v>
      </c>
      <c r="X488" s="115">
        <v>2420000000</v>
      </c>
      <c r="Y488" s="115">
        <v>188661035276</v>
      </c>
      <c r="Z488" s="115">
        <v>19527000000</v>
      </c>
      <c r="AA488" s="115">
        <v>0</v>
      </c>
      <c r="AB488" s="115">
        <v>169134035276</v>
      </c>
      <c r="AC488" s="115">
        <v>19340766870631.488</v>
      </c>
      <c r="AD488" s="115">
        <v>13438094092043.139</v>
      </c>
      <c r="AE488" s="115">
        <v>7897275828799.3896</v>
      </c>
      <c r="AF488" s="115">
        <v>5185750472266.4199</v>
      </c>
      <c r="AG488" s="115">
        <v>1764000000</v>
      </c>
      <c r="AH488" s="115">
        <v>2854000000</v>
      </c>
      <c r="AI488" s="115">
        <v>288339495109.3299</v>
      </c>
      <c r="AJ488" s="115">
        <v>62110295868</v>
      </c>
      <c r="AK488" s="115">
        <v>3151694121776.2993</v>
      </c>
      <c r="AL488" s="115">
        <v>71571168811.350006</v>
      </c>
      <c r="AM488" s="115">
        <v>418574798370.13</v>
      </c>
      <c r="AN488" s="115">
        <v>987518089014.75977</v>
      </c>
      <c r="AO488" s="115">
        <v>1650082387728.0601</v>
      </c>
      <c r="AP488" s="115">
        <v>17546789120</v>
      </c>
      <c r="AQ488" s="115">
        <v>6400888732</v>
      </c>
      <c r="AR488" s="115">
        <v>65901246934.350006</v>
      </c>
      <c r="AS488" s="115">
        <v>65901246934.350006</v>
      </c>
      <c r="AT488" s="115">
        <v>2685077409877.7002</v>
      </c>
      <c r="AU488" s="115">
        <v>124229669277.7</v>
      </c>
      <c r="AV488" s="115">
        <v>2560847740600</v>
      </c>
      <c r="AW488" s="115">
        <v>897062401762.97998</v>
      </c>
      <c r="AX488" s="115">
        <v>854809049924.96997</v>
      </c>
      <c r="AY488" s="115">
        <v>0</v>
      </c>
      <c r="AZ488" s="115">
        <v>0</v>
      </c>
      <c r="BA488" s="115">
        <v>42253351838.010002</v>
      </c>
      <c r="BB488" s="115">
        <v>0</v>
      </c>
      <c r="BC488" s="115">
        <v>0</v>
      </c>
      <c r="BD488" s="115">
        <v>149721908642</v>
      </c>
      <c r="BE488" s="115">
        <v>0</v>
      </c>
      <c r="BF488" s="115">
        <v>37460000000</v>
      </c>
      <c r="BG488" s="115">
        <v>112261908642</v>
      </c>
      <c r="BH488" s="115">
        <v>0</v>
      </c>
      <c r="BI488" s="115">
        <v>0</v>
      </c>
      <c r="BJ488" s="88">
        <v>-747340493120.97949</v>
      </c>
      <c r="BK488" s="88">
        <v>747340493120.97998</v>
      </c>
      <c r="BL488" s="88">
        <v>4.8828125E-4</v>
      </c>
      <c r="BM488" s="47">
        <v>11</v>
      </c>
      <c r="BN488" s="48">
        <v>0</v>
      </c>
      <c r="BO488" s="49"/>
    </row>
    <row r="489" spans="1:68" ht="15" customHeight="1" x14ac:dyDescent="0.25">
      <c r="B489" s="13" t="s">
        <v>562</v>
      </c>
      <c r="C489" s="14" t="s">
        <v>562</v>
      </c>
      <c r="D489" s="15" t="s">
        <v>563</v>
      </c>
      <c r="E489" s="16"/>
      <c r="F489" s="93"/>
      <c r="G489" s="115">
        <v>1809567074261.9299</v>
      </c>
      <c r="H489" s="115">
        <v>590556966893</v>
      </c>
      <c r="I489" s="115">
        <v>400196406800</v>
      </c>
      <c r="J489" s="115">
        <v>38742333590</v>
      </c>
      <c r="K489" s="115">
        <v>4000000000</v>
      </c>
      <c r="L489" s="115">
        <v>147618226503</v>
      </c>
      <c r="M489" s="115">
        <v>1214328982368.9299</v>
      </c>
      <c r="N489" s="115">
        <v>1132100891000</v>
      </c>
      <c r="O489" s="115">
        <v>0</v>
      </c>
      <c r="P489" s="115">
        <v>0</v>
      </c>
      <c r="Q489" s="115">
        <v>0</v>
      </c>
      <c r="R489" s="115">
        <v>7519537000</v>
      </c>
      <c r="S489" s="115">
        <v>99929333000</v>
      </c>
      <c r="T489" s="115">
        <v>750127495000</v>
      </c>
      <c r="U489" s="115">
        <v>274524526000</v>
      </c>
      <c r="V489" s="115">
        <v>82228091368.929993</v>
      </c>
      <c r="W489" s="115">
        <v>82228091368.929993</v>
      </c>
      <c r="X489" s="115">
        <v>0</v>
      </c>
      <c r="Y489" s="115">
        <v>4681125000</v>
      </c>
      <c r="Z489" s="115">
        <v>0</v>
      </c>
      <c r="AA489" s="115">
        <v>0</v>
      </c>
      <c r="AB489" s="115">
        <v>4681125000</v>
      </c>
      <c r="AC489" s="115">
        <v>1808567074261.9299</v>
      </c>
      <c r="AD489" s="115">
        <v>1511701558951.1099</v>
      </c>
      <c r="AE489" s="115">
        <v>772043938429.29993</v>
      </c>
      <c r="AF489" s="115">
        <v>702585383656.81006</v>
      </c>
      <c r="AG489" s="115">
        <v>0</v>
      </c>
      <c r="AH489" s="115">
        <v>0</v>
      </c>
      <c r="AI489" s="115">
        <v>34021236865</v>
      </c>
      <c r="AJ489" s="115">
        <v>3051000000</v>
      </c>
      <c r="AK489" s="115">
        <v>293865515310.82001</v>
      </c>
      <c r="AL489" s="115">
        <v>8436145131</v>
      </c>
      <c r="AM489" s="115">
        <v>65833587576</v>
      </c>
      <c r="AN489" s="115">
        <v>97532423288.080002</v>
      </c>
      <c r="AO489" s="115">
        <v>121622050615.74001</v>
      </c>
      <c r="AP489" s="115">
        <v>233808700</v>
      </c>
      <c r="AQ489" s="115">
        <v>207500000</v>
      </c>
      <c r="AR489" s="115">
        <v>3000000000</v>
      </c>
      <c r="AS489" s="115">
        <v>3000000000</v>
      </c>
      <c r="AT489" s="115">
        <v>0</v>
      </c>
      <c r="AU489" s="115">
        <v>0</v>
      </c>
      <c r="AV489" s="115">
        <v>0</v>
      </c>
      <c r="AW489" s="115">
        <v>0</v>
      </c>
      <c r="AX489" s="115">
        <v>0</v>
      </c>
      <c r="AY489" s="115">
        <v>0</v>
      </c>
      <c r="AZ489" s="115">
        <v>0</v>
      </c>
      <c r="BA489" s="115">
        <v>0</v>
      </c>
      <c r="BB489" s="115">
        <v>0</v>
      </c>
      <c r="BC489" s="115">
        <v>0</v>
      </c>
      <c r="BD489" s="115">
        <v>1000000000</v>
      </c>
      <c r="BE489" s="115">
        <v>0</v>
      </c>
      <c r="BF489" s="115">
        <v>1000000000</v>
      </c>
      <c r="BG489" s="115">
        <v>0</v>
      </c>
      <c r="BH489" s="115">
        <v>0</v>
      </c>
      <c r="BI489" s="115">
        <v>0</v>
      </c>
      <c r="BJ489" s="88">
        <v>1000000000</v>
      </c>
      <c r="BK489" s="88">
        <v>-1000000000</v>
      </c>
      <c r="BL489" s="88">
        <v>0</v>
      </c>
      <c r="BM489" s="47">
        <v>1</v>
      </c>
      <c r="BN489" s="48">
        <v>0</v>
      </c>
      <c r="BO489" s="49"/>
    </row>
    <row r="490" spans="1:68" ht="15" customHeight="1" x14ac:dyDescent="0.25">
      <c r="B490" s="13" t="s">
        <v>564</v>
      </c>
      <c r="C490" s="14" t="s">
        <v>564</v>
      </c>
      <c r="D490" s="15" t="s">
        <v>612</v>
      </c>
      <c r="E490" s="16"/>
      <c r="F490" s="93"/>
      <c r="G490" s="115">
        <v>20402993451772.438</v>
      </c>
      <c r="H490" s="115">
        <v>2940430492504.5098</v>
      </c>
      <c r="I490" s="115">
        <v>1598106197702.28</v>
      </c>
      <c r="J490" s="115">
        <v>396361340081</v>
      </c>
      <c r="K490" s="115">
        <v>58729461100</v>
      </c>
      <c r="L490" s="115">
        <v>887233493621.22998</v>
      </c>
      <c r="M490" s="115">
        <v>17269220798991.93</v>
      </c>
      <c r="N490" s="115">
        <v>16683108573429</v>
      </c>
      <c r="O490" s="115">
        <v>0</v>
      </c>
      <c r="P490" s="115">
        <v>0</v>
      </c>
      <c r="Q490" s="115">
        <v>1495189818000</v>
      </c>
      <c r="R490" s="115">
        <v>87688988000</v>
      </c>
      <c r="S490" s="115">
        <v>3230743960000</v>
      </c>
      <c r="T490" s="115">
        <v>8776014698000</v>
      </c>
      <c r="U490" s="115">
        <v>3093471109429</v>
      </c>
      <c r="V490" s="115">
        <v>586112225562.92993</v>
      </c>
      <c r="W490" s="115">
        <v>583692225562.92993</v>
      </c>
      <c r="X490" s="115">
        <v>2420000000</v>
      </c>
      <c r="Y490" s="115">
        <v>193342160276</v>
      </c>
      <c r="Z490" s="115">
        <v>19527000000</v>
      </c>
      <c r="AA490" s="115">
        <v>0</v>
      </c>
      <c r="AB490" s="115">
        <v>173815160276</v>
      </c>
      <c r="AC490" s="115">
        <v>21149333944893.418</v>
      </c>
      <c r="AD490" s="115">
        <v>14949795650994.248</v>
      </c>
      <c r="AE490" s="115">
        <v>8669319767228.6895</v>
      </c>
      <c r="AF490" s="115">
        <v>5888335855923.2305</v>
      </c>
      <c r="AG490" s="115">
        <v>1764000000</v>
      </c>
      <c r="AH490" s="115">
        <v>2854000000</v>
      </c>
      <c r="AI490" s="115">
        <v>322360731974.3299</v>
      </c>
      <c r="AJ490" s="115">
        <v>65161295868</v>
      </c>
      <c r="AK490" s="115">
        <v>3445559637087.1191</v>
      </c>
      <c r="AL490" s="115">
        <v>80007313942.350006</v>
      </c>
      <c r="AM490" s="115">
        <v>484408385946.13</v>
      </c>
      <c r="AN490" s="115">
        <v>1085050512302.8397</v>
      </c>
      <c r="AO490" s="115">
        <v>1771704438343.8</v>
      </c>
      <c r="AP490" s="115">
        <v>17780597820</v>
      </c>
      <c r="AQ490" s="115">
        <v>6608388732</v>
      </c>
      <c r="AR490" s="115">
        <v>68901246934.350006</v>
      </c>
      <c r="AS490" s="115">
        <v>68901246934.350006</v>
      </c>
      <c r="AT490" s="115">
        <v>2685077409877.7002</v>
      </c>
      <c r="AU490" s="115">
        <v>124229669277.7</v>
      </c>
      <c r="AV490" s="115">
        <v>2560847740600</v>
      </c>
      <c r="AW490" s="115">
        <v>897062401762.97998</v>
      </c>
      <c r="AX490" s="115">
        <v>854809049924.96997</v>
      </c>
      <c r="AY490" s="115">
        <v>0</v>
      </c>
      <c r="AZ490" s="115">
        <v>0</v>
      </c>
      <c r="BA490" s="115">
        <v>42253351838.010002</v>
      </c>
      <c r="BB490" s="115">
        <v>0</v>
      </c>
      <c r="BC490" s="115">
        <v>0</v>
      </c>
      <c r="BD490" s="115">
        <v>150721908642</v>
      </c>
      <c r="BE490" s="115">
        <v>0</v>
      </c>
      <c r="BF490" s="115">
        <v>38460000000</v>
      </c>
      <c r="BG490" s="115">
        <v>112261908642</v>
      </c>
      <c r="BH490" s="115">
        <v>0</v>
      </c>
      <c r="BI490" s="115">
        <v>0</v>
      </c>
      <c r="BJ490" s="88">
        <v>-746340493120.97949</v>
      </c>
      <c r="BK490" s="88">
        <v>746340493120.97998</v>
      </c>
      <c r="BL490" s="88">
        <v>4.8828125E-4</v>
      </c>
      <c r="BM490" s="47">
        <v>12</v>
      </c>
      <c r="BN490" s="48">
        <v>0</v>
      </c>
      <c r="BO490" s="49"/>
    </row>
    <row r="491" spans="1:68" ht="15" customHeight="1" x14ac:dyDescent="0.25">
      <c r="B491" s="13" t="s">
        <v>566</v>
      </c>
      <c r="C491" s="14" t="s">
        <v>566</v>
      </c>
      <c r="D491" s="15" t="s">
        <v>613</v>
      </c>
      <c r="E491" s="16"/>
      <c r="F491" s="93"/>
      <c r="G491" s="115">
        <v>25705976436696.438</v>
      </c>
      <c r="H491" s="115">
        <v>5067908552928.5098</v>
      </c>
      <c r="I491" s="115">
        <v>3278646197702.2803</v>
      </c>
      <c r="J491" s="115">
        <v>416243140081</v>
      </c>
      <c r="K491" s="115">
        <v>108829461100</v>
      </c>
      <c r="L491" s="115">
        <v>1264189754045.23</v>
      </c>
      <c r="M491" s="115">
        <v>20442796310991.93</v>
      </c>
      <c r="N491" s="115">
        <v>19856684085429</v>
      </c>
      <c r="O491" s="115">
        <v>0</v>
      </c>
      <c r="P491" s="115">
        <v>0</v>
      </c>
      <c r="Q491" s="115">
        <v>1495189818000</v>
      </c>
      <c r="R491" s="115">
        <v>87688988000</v>
      </c>
      <c r="S491" s="115">
        <v>3995743960000</v>
      </c>
      <c r="T491" s="115">
        <v>10462870691000</v>
      </c>
      <c r="U491" s="115">
        <v>3815190628429</v>
      </c>
      <c r="V491" s="115">
        <v>586112225562.92993</v>
      </c>
      <c r="W491" s="115">
        <v>583692225562.92993</v>
      </c>
      <c r="X491" s="115">
        <v>2420000000</v>
      </c>
      <c r="Y491" s="115">
        <v>195271572776</v>
      </c>
      <c r="Z491" s="115">
        <v>21456412500</v>
      </c>
      <c r="AA491" s="115">
        <v>0</v>
      </c>
      <c r="AB491" s="115">
        <v>173815160276</v>
      </c>
      <c r="AC491" s="115">
        <v>26652316929817.418</v>
      </c>
      <c r="AD491" s="115">
        <v>19033473868410.797</v>
      </c>
      <c r="AE491" s="115">
        <v>11057664900454.969</v>
      </c>
      <c r="AF491" s="115">
        <v>7435412525003.4404</v>
      </c>
      <c r="AG491" s="115">
        <v>1764000000</v>
      </c>
      <c r="AH491" s="115">
        <v>2854000000</v>
      </c>
      <c r="AI491" s="115">
        <v>432237349299.38989</v>
      </c>
      <c r="AJ491" s="115">
        <v>103541093653</v>
      </c>
      <c r="AK491" s="115">
        <v>4039614404599.9492</v>
      </c>
      <c r="AL491" s="115">
        <v>80007313942.350006</v>
      </c>
      <c r="AM491" s="115">
        <v>632926230978.34998</v>
      </c>
      <c r="AN491" s="115">
        <v>1272525779756.8198</v>
      </c>
      <c r="AO491" s="115">
        <v>2018658160481.4302</v>
      </c>
      <c r="AP491" s="115">
        <v>28888530709</v>
      </c>
      <c r="AQ491" s="115">
        <v>6608388732</v>
      </c>
      <c r="AR491" s="115">
        <v>85401246934.350006</v>
      </c>
      <c r="AS491" s="115">
        <v>85401246934.350006</v>
      </c>
      <c r="AT491" s="115">
        <v>3493827409872.3203</v>
      </c>
      <c r="AU491" s="115">
        <v>930729669272.31995</v>
      </c>
      <c r="AV491" s="115">
        <v>2563097740600</v>
      </c>
      <c r="AW491" s="115">
        <v>1097062401762.98</v>
      </c>
      <c r="AX491" s="115">
        <v>1054809049924.97</v>
      </c>
      <c r="AY491" s="115">
        <v>0</v>
      </c>
      <c r="AZ491" s="115">
        <v>0</v>
      </c>
      <c r="BA491" s="115">
        <v>42253351838.010002</v>
      </c>
      <c r="BB491" s="115">
        <v>0</v>
      </c>
      <c r="BC491" s="115">
        <v>0</v>
      </c>
      <c r="BD491" s="115">
        <v>150721908642</v>
      </c>
      <c r="BE491" s="115">
        <v>0</v>
      </c>
      <c r="BF491" s="115">
        <v>38460000000</v>
      </c>
      <c r="BG491" s="115">
        <v>112261908642</v>
      </c>
      <c r="BH491" s="115">
        <v>0</v>
      </c>
      <c r="BI491" s="115">
        <v>0</v>
      </c>
      <c r="BJ491" s="88">
        <v>-946340493120.97949</v>
      </c>
      <c r="BK491" s="88">
        <v>946340493120.97998</v>
      </c>
      <c r="BL491" s="88">
        <v>4.8828125E-4</v>
      </c>
      <c r="BM491" s="47">
        <v>13</v>
      </c>
      <c r="BN491" s="48">
        <v>0</v>
      </c>
      <c r="BO491" s="49"/>
    </row>
    <row r="492" spans="1:68" s="141" customFormat="1" ht="15" customHeight="1" x14ac:dyDescent="0.25">
      <c r="A492" s="141" t="s">
        <v>705</v>
      </c>
      <c r="B492" s="9" t="s">
        <v>551</v>
      </c>
      <c r="C492" s="10">
        <v>26</v>
      </c>
      <c r="D492" s="11" t="s">
        <v>378</v>
      </c>
      <c r="E492" s="1" t="s">
        <v>916</v>
      </c>
      <c r="F492" s="142">
        <v>45657.916666666664</v>
      </c>
      <c r="G492" s="113">
        <v>9740758860954</v>
      </c>
      <c r="H492" s="113">
        <v>4834511401954</v>
      </c>
      <c r="I492" s="113">
        <v>4164485496517</v>
      </c>
      <c r="J492" s="147">
        <v>307051041976</v>
      </c>
      <c r="K492" s="147">
        <v>137925289386</v>
      </c>
      <c r="L492" s="147">
        <v>225049574075</v>
      </c>
      <c r="M492" s="147">
        <v>4897425615000</v>
      </c>
      <c r="N492" s="147">
        <v>4897425615000</v>
      </c>
      <c r="O492" s="147">
        <v>0</v>
      </c>
      <c r="P492" s="147">
        <v>0</v>
      </c>
      <c r="Q492" s="147">
        <v>0</v>
      </c>
      <c r="R492" s="147">
        <v>30573393000</v>
      </c>
      <c r="S492" s="147">
        <v>306507794000</v>
      </c>
      <c r="T492" s="147">
        <v>2945054955000</v>
      </c>
      <c r="U492" s="147">
        <v>1615289473000</v>
      </c>
      <c r="V492" s="147">
        <v>0</v>
      </c>
      <c r="W492" s="147">
        <v>0</v>
      </c>
      <c r="X492" s="147">
        <v>0</v>
      </c>
      <c r="Y492" s="147">
        <v>8821844000</v>
      </c>
      <c r="Z492" s="147">
        <v>8821844000</v>
      </c>
      <c r="AA492" s="147">
        <v>0</v>
      </c>
      <c r="AB492" s="147">
        <v>0</v>
      </c>
      <c r="AC492" s="147">
        <v>9610738896416</v>
      </c>
      <c r="AD492" s="147">
        <v>6358651066108.9102</v>
      </c>
      <c r="AE492" s="2">
        <v>3995953525033.9097</v>
      </c>
      <c r="AF492" s="147">
        <v>2111524352215</v>
      </c>
      <c r="AG492" s="147">
        <v>0</v>
      </c>
      <c r="AH492" s="147">
        <v>31008853800</v>
      </c>
      <c r="AI492" s="147">
        <v>219339935060</v>
      </c>
      <c r="AJ492" s="147">
        <v>824400000</v>
      </c>
      <c r="AK492" s="147">
        <v>899749873187.08997</v>
      </c>
      <c r="AL492" s="147">
        <v>0</v>
      </c>
      <c r="AM492" s="147">
        <v>289641800663</v>
      </c>
      <c r="AN492" s="147">
        <v>173679836436.48999</v>
      </c>
      <c r="AO492" s="147">
        <v>382723015310.59998</v>
      </c>
      <c r="AP492" s="147">
        <v>51883131537</v>
      </c>
      <c r="AQ492" s="147">
        <v>1822089240</v>
      </c>
      <c r="AR492" s="147">
        <v>50000000000</v>
      </c>
      <c r="AS492" s="147">
        <v>50000000000</v>
      </c>
      <c r="AT492" s="147">
        <v>2302337957120</v>
      </c>
      <c r="AU492" s="147">
        <v>1941600165071</v>
      </c>
      <c r="AV492" s="147">
        <v>360737792049</v>
      </c>
      <c r="AW492" s="148">
        <v>5980035462</v>
      </c>
      <c r="AX492" s="148">
        <v>5980035462</v>
      </c>
      <c r="AY492" s="148">
        <v>0</v>
      </c>
      <c r="AZ492" s="148">
        <v>0</v>
      </c>
      <c r="BA492" s="148">
        <v>0</v>
      </c>
      <c r="BB492" s="148">
        <v>0</v>
      </c>
      <c r="BC492" s="148">
        <v>0</v>
      </c>
      <c r="BD492" s="148">
        <v>136000000000</v>
      </c>
      <c r="BE492" s="148">
        <v>0</v>
      </c>
      <c r="BF492" s="148">
        <v>2000000000</v>
      </c>
      <c r="BG492" s="148">
        <v>134000000000</v>
      </c>
      <c r="BH492" s="148">
        <v>0</v>
      </c>
      <c r="BI492" s="148">
        <v>0</v>
      </c>
      <c r="BJ492" s="98">
        <v>130019964538</v>
      </c>
      <c r="BK492" s="98">
        <v>-130019964538</v>
      </c>
      <c r="BL492" s="85">
        <v>0</v>
      </c>
      <c r="BM492" s="143">
        <v>1</v>
      </c>
      <c r="BN492" s="144">
        <v>0</v>
      </c>
      <c r="BO492" s="145"/>
      <c r="BP492" s="146">
        <v>1</v>
      </c>
    </row>
    <row r="493" spans="1:68" ht="15" customHeight="1" x14ac:dyDescent="0.25">
      <c r="A493" s="59" t="s">
        <v>379</v>
      </c>
      <c r="B493" s="3">
        <v>364</v>
      </c>
      <c r="C493" s="4">
        <v>1</v>
      </c>
      <c r="D493" s="8" t="s">
        <v>379</v>
      </c>
      <c r="E493" s="12" t="s">
        <v>889</v>
      </c>
      <c r="F493" s="92">
        <v>45657.041666666664</v>
      </c>
      <c r="G493" s="6">
        <v>1053941842182</v>
      </c>
      <c r="H493" s="6">
        <v>240407617771</v>
      </c>
      <c r="I493" s="114">
        <v>123031558198</v>
      </c>
      <c r="J493" s="6">
        <v>104532654000</v>
      </c>
      <c r="K493" s="6">
        <v>6393405573</v>
      </c>
      <c r="L493" s="6">
        <v>6450000000</v>
      </c>
      <c r="M493" s="6">
        <v>801705208104</v>
      </c>
      <c r="N493" s="6">
        <v>730473706000</v>
      </c>
      <c r="O493" s="6">
        <v>0</v>
      </c>
      <c r="P493" s="6">
        <v>0</v>
      </c>
      <c r="Q493" s="6">
        <v>41855976000</v>
      </c>
      <c r="R493" s="6">
        <v>8036282000</v>
      </c>
      <c r="S493" s="6">
        <v>12938661000</v>
      </c>
      <c r="T493" s="6">
        <v>524124207000</v>
      </c>
      <c r="U493" s="6">
        <v>143518580000</v>
      </c>
      <c r="V493" s="6">
        <v>71231502104</v>
      </c>
      <c r="W493" s="6">
        <v>63266286104</v>
      </c>
      <c r="X493" s="6">
        <v>7965216000</v>
      </c>
      <c r="Y493" s="6">
        <v>11829016307</v>
      </c>
      <c r="Z493" s="6">
        <v>0</v>
      </c>
      <c r="AA493" s="6">
        <v>0</v>
      </c>
      <c r="AB493" s="6">
        <v>11829016307</v>
      </c>
      <c r="AC493" s="6">
        <v>1053941842182</v>
      </c>
      <c r="AD493" s="6">
        <v>840796261528</v>
      </c>
      <c r="AE493" s="5">
        <v>522371797757</v>
      </c>
      <c r="AF493" s="6">
        <v>293381082621</v>
      </c>
      <c r="AG493" s="6">
        <v>0</v>
      </c>
      <c r="AH493" s="6">
        <v>0</v>
      </c>
      <c r="AI493" s="6">
        <v>24954581150</v>
      </c>
      <c r="AJ493" s="6">
        <v>88800000</v>
      </c>
      <c r="AK493" s="6">
        <v>109089398554</v>
      </c>
      <c r="AL493" s="6">
        <v>0</v>
      </c>
      <c r="AM493" s="6">
        <v>40778137317</v>
      </c>
      <c r="AN493" s="6">
        <v>27998515493</v>
      </c>
      <c r="AO493" s="6">
        <v>39506852144</v>
      </c>
      <c r="AP493" s="6">
        <v>705893600</v>
      </c>
      <c r="AQ493" s="6">
        <v>100000000</v>
      </c>
      <c r="AR493" s="6">
        <v>8000000000</v>
      </c>
      <c r="AS493" s="6">
        <v>8000000000</v>
      </c>
      <c r="AT493" s="6">
        <v>96056182100</v>
      </c>
      <c r="AU493" s="6">
        <v>527545000</v>
      </c>
      <c r="AV493" s="6">
        <v>95528637100</v>
      </c>
      <c r="AW493" s="127">
        <v>0</v>
      </c>
      <c r="AX493" s="127">
        <v>0</v>
      </c>
      <c r="AY493" s="127">
        <v>0</v>
      </c>
      <c r="AZ493" s="127">
        <v>0</v>
      </c>
      <c r="BA493" s="127">
        <v>0</v>
      </c>
      <c r="BB493" s="127">
        <v>0</v>
      </c>
      <c r="BC493" s="127">
        <v>0</v>
      </c>
      <c r="BD493" s="127">
        <v>0</v>
      </c>
      <c r="BE493" s="127">
        <v>0</v>
      </c>
      <c r="BF493" s="127">
        <v>0</v>
      </c>
      <c r="BG493" s="127">
        <v>0</v>
      </c>
      <c r="BH493" s="127">
        <v>0</v>
      </c>
      <c r="BI493" s="127">
        <v>0</v>
      </c>
      <c r="BJ493" s="128">
        <v>0</v>
      </c>
      <c r="BK493" s="128">
        <v>0</v>
      </c>
      <c r="BL493" s="87">
        <v>0</v>
      </c>
      <c r="BM493" s="47">
        <v>1</v>
      </c>
      <c r="BN493" s="48">
        <v>0</v>
      </c>
      <c r="BO493" s="49"/>
      <c r="BP493" s="39">
        <v>1</v>
      </c>
    </row>
    <row r="494" spans="1:68" ht="15" customHeight="1" x14ac:dyDescent="0.25">
      <c r="A494" s="59" t="s">
        <v>380</v>
      </c>
      <c r="B494" s="3">
        <v>365</v>
      </c>
      <c r="C494" s="4">
        <v>2</v>
      </c>
      <c r="D494" s="8" t="s">
        <v>380</v>
      </c>
      <c r="E494" s="12" t="s">
        <v>943</v>
      </c>
      <c r="F494" s="92">
        <v>45656</v>
      </c>
      <c r="G494" s="6">
        <v>919672265715</v>
      </c>
      <c r="H494" s="6">
        <v>128517022299</v>
      </c>
      <c r="I494" s="114">
        <v>38921855239</v>
      </c>
      <c r="J494" s="6">
        <v>72436483917</v>
      </c>
      <c r="K494" s="6">
        <v>10418879114</v>
      </c>
      <c r="L494" s="6">
        <v>6739804029</v>
      </c>
      <c r="M494" s="6">
        <v>791155243416</v>
      </c>
      <c r="N494" s="6">
        <v>741015871528</v>
      </c>
      <c r="O494" s="6">
        <v>0</v>
      </c>
      <c r="P494" s="6">
        <v>0</v>
      </c>
      <c r="Q494" s="6">
        <v>39135404000</v>
      </c>
      <c r="R494" s="6">
        <v>8317131000</v>
      </c>
      <c r="S494" s="6">
        <v>11841683000</v>
      </c>
      <c r="T494" s="6">
        <v>534940002000</v>
      </c>
      <c r="U494" s="6">
        <v>146781651528</v>
      </c>
      <c r="V494" s="6">
        <v>50139371888</v>
      </c>
      <c r="W494" s="6">
        <v>40802650928</v>
      </c>
      <c r="X494" s="6">
        <v>9336720960</v>
      </c>
      <c r="Y494" s="6">
        <v>0</v>
      </c>
      <c r="Z494" s="6">
        <v>0</v>
      </c>
      <c r="AA494" s="6">
        <v>0</v>
      </c>
      <c r="AB494" s="6">
        <v>0</v>
      </c>
      <c r="AC494" s="6">
        <v>942682702023.1499</v>
      </c>
      <c r="AD494" s="6">
        <v>750035132520.04004</v>
      </c>
      <c r="AE494" s="5">
        <v>435156760755</v>
      </c>
      <c r="AF494" s="6">
        <v>295222246175.03998</v>
      </c>
      <c r="AG494" s="6">
        <v>2530000000</v>
      </c>
      <c r="AH494" s="6">
        <v>0</v>
      </c>
      <c r="AI494" s="6">
        <v>16958125590</v>
      </c>
      <c r="AJ494" s="6">
        <v>168000000</v>
      </c>
      <c r="AK494" s="6">
        <v>84942469613.109894</v>
      </c>
      <c r="AL494" s="6">
        <v>2560000000</v>
      </c>
      <c r="AM494" s="6">
        <v>15722086520.02</v>
      </c>
      <c r="AN494" s="6">
        <v>27235738407.4799</v>
      </c>
      <c r="AO494" s="6">
        <v>39140436785.610001</v>
      </c>
      <c r="AP494" s="6">
        <v>284207900</v>
      </c>
      <c r="AQ494" s="6">
        <v>0</v>
      </c>
      <c r="AR494" s="6">
        <v>9841903790</v>
      </c>
      <c r="AS494" s="6">
        <v>9841903790</v>
      </c>
      <c r="AT494" s="6">
        <v>97863196100</v>
      </c>
      <c r="AU494" s="6">
        <v>0</v>
      </c>
      <c r="AV494" s="6">
        <v>97863196100</v>
      </c>
      <c r="AW494" s="127">
        <v>26063467573.150002</v>
      </c>
      <c r="AX494" s="127">
        <v>26063467573.150002</v>
      </c>
      <c r="AY494" s="127">
        <v>0</v>
      </c>
      <c r="AZ494" s="127">
        <v>0</v>
      </c>
      <c r="BA494" s="127">
        <v>0</v>
      </c>
      <c r="BB494" s="127">
        <v>0</v>
      </c>
      <c r="BC494" s="127">
        <v>0</v>
      </c>
      <c r="BD494" s="127">
        <v>3053031265</v>
      </c>
      <c r="BE494" s="127">
        <v>0</v>
      </c>
      <c r="BF494" s="127">
        <v>0</v>
      </c>
      <c r="BG494" s="127">
        <v>3053031265</v>
      </c>
      <c r="BH494" s="127">
        <v>0</v>
      </c>
      <c r="BI494" s="127">
        <v>0</v>
      </c>
      <c r="BJ494" s="128">
        <v>-23010436308.149902</v>
      </c>
      <c r="BK494" s="128">
        <v>23010436308.150002</v>
      </c>
      <c r="BL494" s="87">
        <v>9.918212890625E-5</v>
      </c>
      <c r="BM494" s="47">
        <v>1</v>
      </c>
      <c r="BN494" s="48">
        <v>0</v>
      </c>
      <c r="BO494" s="49"/>
      <c r="BP494" s="39">
        <v>1</v>
      </c>
    </row>
    <row r="495" spans="1:68" ht="15" customHeight="1" x14ac:dyDescent="0.25">
      <c r="A495" s="59" t="s">
        <v>381</v>
      </c>
      <c r="B495" s="3">
        <v>366</v>
      </c>
      <c r="C495" s="4">
        <v>3</v>
      </c>
      <c r="D495" s="8" t="s">
        <v>381</v>
      </c>
      <c r="E495" s="12" t="s">
        <v>898</v>
      </c>
      <c r="F495" s="92">
        <v>45656.5</v>
      </c>
      <c r="G495" s="6">
        <v>2848292218663</v>
      </c>
      <c r="H495" s="6">
        <v>340048857665</v>
      </c>
      <c r="I495" s="114">
        <v>134341933029</v>
      </c>
      <c r="J495" s="6">
        <v>183663206393</v>
      </c>
      <c r="K495" s="6">
        <v>14245947898</v>
      </c>
      <c r="L495" s="6">
        <v>7797770345</v>
      </c>
      <c r="M495" s="6">
        <v>2436704368324</v>
      </c>
      <c r="N495" s="6">
        <v>2233898587000</v>
      </c>
      <c r="O495" s="6">
        <v>0</v>
      </c>
      <c r="P495" s="6">
        <v>0</v>
      </c>
      <c r="Q495" s="6">
        <v>280873923000</v>
      </c>
      <c r="R495" s="6">
        <v>16811049000</v>
      </c>
      <c r="S495" s="6">
        <v>28943787000</v>
      </c>
      <c r="T495" s="6">
        <v>1355744622000</v>
      </c>
      <c r="U495" s="6">
        <v>551525206000</v>
      </c>
      <c r="V495" s="6">
        <v>202805781324</v>
      </c>
      <c r="W495" s="6">
        <v>143118069324</v>
      </c>
      <c r="X495" s="6">
        <v>59687712000</v>
      </c>
      <c r="Y495" s="6">
        <v>71538992674</v>
      </c>
      <c r="Z495" s="6">
        <v>0</v>
      </c>
      <c r="AA495" s="6">
        <v>0</v>
      </c>
      <c r="AB495" s="6">
        <v>71538992674</v>
      </c>
      <c r="AC495" s="6">
        <v>2801831052403</v>
      </c>
      <c r="AD495" s="6">
        <v>2213019191352</v>
      </c>
      <c r="AE495" s="5">
        <v>1185359583006.0002</v>
      </c>
      <c r="AF495" s="6">
        <v>872377676321</v>
      </c>
      <c r="AG495" s="6">
        <v>13236674095</v>
      </c>
      <c r="AH495" s="6">
        <v>0</v>
      </c>
      <c r="AI495" s="6">
        <v>141645257930</v>
      </c>
      <c r="AJ495" s="6">
        <v>400000000</v>
      </c>
      <c r="AK495" s="6">
        <v>147723441645</v>
      </c>
      <c r="AL495" s="6">
        <v>0</v>
      </c>
      <c r="AM495" s="6">
        <v>33894886991</v>
      </c>
      <c r="AN495" s="6">
        <v>28531832046</v>
      </c>
      <c r="AO495" s="6">
        <v>84783322608</v>
      </c>
      <c r="AP495" s="6">
        <v>513400000</v>
      </c>
      <c r="AQ495" s="6">
        <v>0</v>
      </c>
      <c r="AR495" s="6">
        <v>7500000000</v>
      </c>
      <c r="AS495" s="6">
        <v>7500000000</v>
      </c>
      <c r="AT495" s="6">
        <v>433588419406</v>
      </c>
      <c r="AU495" s="6">
        <v>14361539906</v>
      </c>
      <c r="AV495" s="6">
        <v>419226879500</v>
      </c>
      <c r="AW495" s="127">
        <v>0</v>
      </c>
      <c r="AX495" s="127">
        <v>0</v>
      </c>
      <c r="AY495" s="127">
        <v>0</v>
      </c>
      <c r="AZ495" s="127">
        <v>0</v>
      </c>
      <c r="BA495" s="127">
        <v>0</v>
      </c>
      <c r="BB495" s="127">
        <v>0</v>
      </c>
      <c r="BC495" s="127">
        <v>0</v>
      </c>
      <c r="BD495" s="127">
        <v>46461166260</v>
      </c>
      <c r="BE495" s="127">
        <v>0</v>
      </c>
      <c r="BF495" s="127">
        <v>0</v>
      </c>
      <c r="BG495" s="127">
        <v>46461166260</v>
      </c>
      <c r="BH495" s="127">
        <v>0</v>
      </c>
      <c r="BI495" s="127">
        <v>0</v>
      </c>
      <c r="BJ495" s="128">
        <v>46461166260</v>
      </c>
      <c r="BK495" s="128">
        <v>-46461166260</v>
      </c>
      <c r="BL495" s="87">
        <v>0</v>
      </c>
      <c r="BM495" s="47">
        <v>1</v>
      </c>
      <c r="BN495" s="48">
        <v>0</v>
      </c>
      <c r="BO495" s="49"/>
      <c r="BP495" s="39">
        <v>1</v>
      </c>
    </row>
    <row r="496" spans="1:68" ht="15" customHeight="1" x14ac:dyDescent="0.25">
      <c r="A496" s="59" t="s">
        <v>706</v>
      </c>
      <c r="B496" s="3">
        <v>367</v>
      </c>
      <c r="C496" s="4">
        <v>4</v>
      </c>
      <c r="D496" s="8" t="s">
        <v>382</v>
      </c>
      <c r="E496" s="12" t="s">
        <v>918</v>
      </c>
      <c r="F496" s="92">
        <v>45657.378472222219</v>
      </c>
      <c r="G496" s="6">
        <v>1660644562291</v>
      </c>
      <c r="H496" s="6">
        <v>292309449586</v>
      </c>
      <c r="I496" s="114">
        <v>107000000000</v>
      </c>
      <c r="J496" s="6">
        <v>23452742175</v>
      </c>
      <c r="K496" s="6">
        <v>3200000000</v>
      </c>
      <c r="L496" s="6">
        <v>158656707411</v>
      </c>
      <c r="M496" s="6">
        <v>1368047112705</v>
      </c>
      <c r="N496" s="6">
        <v>1316365162000</v>
      </c>
      <c r="O496" s="6">
        <v>0</v>
      </c>
      <c r="P496" s="6">
        <v>0</v>
      </c>
      <c r="Q496" s="6">
        <v>100880053000</v>
      </c>
      <c r="R496" s="6">
        <v>6764223000</v>
      </c>
      <c r="S496" s="6">
        <v>17673203000</v>
      </c>
      <c r="T496" s="6">
        <v>838294145000</v>
      </c>
      <c r="U496" s="6">
        <v>352753538000</v>
      </c>
      <c r="V496" s="6">
        <v>51681950705</v>
      </c>
      <c r="W496" s="6">
        <v>36764498225</v>
      </c>
      <c r="X496" s="6">
        <v>14917452480</v>
      </c>
      <c r="Y496" s="6">
        <v>288000000</v>
      </c>
      <c r="Z496" s="6">
        <v>0</v>
      </c>
      <c r="AA496" s="6">
        <v>0</v>
      </c>
      <c r="AB496" s="6">
        <v>288000000</v>
      </c>
      <c r="AC496" s="6">
        <v>1660644562290.9998</v>
      </c>
      <c r="AD496" s="6">
        <v>1179453456396.5198</v>
      </c>
      <c r="AE496" s="5">
        <v>753350339106.51978</v>
      </c>
      <c r="AF496" s="6">
        <v>404982352790</v>
      </c>
      <c r="AG496" s="6">
        <v>0</v>
      </c>
      <c r="AH496" s="6">
        <v>0</v>
      </c>
      <c r="AI496" s="6">
        <v>20265441500</v>
      </c>
      <c r="AJ496" s="6">
        <v>855323000</v>
      </c>
      <c r="AK496" s="6">
        <v>253773012036.17999</v>
      </c>
      <c r="AL496" s="6">
        <v>3257620000</v>
      </c>
      <c r="AM496" s="6">
        <v>66237714244</v>
      </c>
      <c r="AN496" s="6">
        <v>114294018369</v>
      </c>
      <c r="AO496" s="6">
        <v>67953849423.18</v>
      </c>
      <c r="AP496" s="6">
        <v>1851810000</v>
      </c>
      <c r="AQ496" s="6">
        <v>178000000</v>
      </c>
      <c r="AR496" s="6">
        <v>26576989639.299999</v>
      </c>
      <c r="AS496" s="6">
        <v>26576989639.299999</v>
      </c>
      <c r="AT496" s="6">
        <v>200841104219</v>
      </c>
      <c r="AU496" s="6">
        <v>14065274218</v>
      </c>
      <c r="AV496" s="6">
        <v>186775830001</v>
      </c>
      <c r="AW496" s="127">
        <v>0</v>
      </c>
      <c r="AX496" s="127">
        <v>0</v>
      </c>
      <c r="AY496" s="127">
        <v>0</v>
      </c>
      <c r="AZ496" s="127">
        <v>0</v>
      </c>
      <c r="BA496" s="127">
        <v>0</v>
      </c>
      <c r="BB496" s="127">
        <v>0</v>
      </c>
      <c r="BC496" s="127">
        <v>0</v>
      </c>
      <c r="BD496" s="127">
        <v>0</v>
      </c>
      <c r="BE496" s="127">
        <v>0</v>
      </c>
      <c r="BF496" s="127">
        <v>0</v>
      </c>
      <c r="BG496" s="127">
        <v>0</v>
      </c>
      <c r="BH496" s="127">
        <v>0</v>
      </c>
      <c r="BI496" s="127">
        <v>0</v>
      </c>
      <c r="BJ496" s="128">
        <v>0</v>
      </c>
      <c r="BK496" s="128">
        <v>0</v>
      </c>
      <c r="BL496" s="87">
        <v>0</v>
      </c>
      <c r="BM496" s="47">
        <v>1</v>
      </c>
      <c r="BN496" s="48">
        <v>0</v>
      </c>
      <c r="BO496" s="49"/>
      <c r="BP496" s="39">
        <v>1</v>
      </c>
    </row>
    <row r="497" spans="1:68" ht="15" customHeight="1" x14ac:dyDescent="0.25">
      <c r="A497" s="59" t="s">
        <v>383</v>
      </c>
      <c r="B497" s="3">
        <v>368</v>
      </c>
      <c r="C497" s="4">
        <v>5</v>
      </c>
      <c r="D497" s="8" t="s">
        <v>383</v>
      </c>
      <c r="E497" s="12" t="s">
        <v>899</v>
      </c>
      <c r="F497" s="92">
        <v>45657</v>
      </c>
      <c r="G497" s="6">
        <v>1109903210665</v>
      </c>
      <c r="H497" s="6">
        <v>92292957869</v>
      </c>
      <c r="I497" s="114">
        <v>31730515014</v>
      </c>
      <c r="J497" s="6">
        <v>34749263123</v>
      </c>
      <c r="K497" s="6">
        <v>13402232296</v>
      </c>
      <c r="L497" s="6">
        <v>12410947436</v>
      </c>
      <c r="M497" s="6">
        <v>982053551428</v>
      </c>
      <c r="N497" s="6">
        <v>904427778000</v>
      </c>
      <c r="O497" s="6">
        <v>0</v>
      </c>
      <c r="P497" s="6">
        <v>0</v>
      </c>
      <c r="Q497" s="6">
        <v>91682329000</v>
      </c>
      <c r="R497" s="6">
        <v>0</v>
      </c>
      <c r="S497" s="6">
        <v>12697170000</v>
      </c>
      <c r="T497" s="6">
        <v>601718373000</v>
      </c>
      <c r="U497" s="6">
        <v>198329906000</v>
      </c>
      <c r="V497" s="6">
        <v>77625773428</v>
      </c>
      <c r="W497" s="6">
        <v>63362909428</v>
      </c>
      <c r="X497" s="6">
        <v>14262864000</v>
      </c>
      <c r="Y497" s="6">
        <v>35556701368</v>
      </c>
      <c r="Z497" s="6">
        <v>22299584000</v>
      </c>
      <c r="AA497" s="6">
        <v>0</v>
      </c>
      <c r="AB497" s="6">
        <v>13257117368</v>
      </c>
      <c r="AC497" s="6">
        <v>1047546047353</v>
      </c>
      <c r="AD497" s="6">
        <v>766421292490</v>
      </c>
      <c r="AE497" s="5">
        <v>519810675479</v>
      </c>
      <c r="AF497" s="6">
        <v>237418616142</v>
      </c>
      <c r="AG497" s="6">
        <v>0</v>
      </c>
      <c r="AH497" s="6">
        <v>0</v>
      </c>
      <c r="AI497" s="6">
        <v>9167650869</v>
      </c>
      <c r="AJ497" s="6">
        <v>24350000</v>
      </c>
      <c r="AK497" s="6">
        <v>63342183248</v>
      </c>
      <c r="AL497" s="6">
        <v>0</v>
      </c>
      <c r="AM497" s="6">
        <v>8834904079</v>
      </c>
      <c r="AN497" s="6">
        <v>19994188900</v>
      </c>
      <c r="AO497" s="6">
        <v>33343694850</v>
      </c>
      <c r="AP497" s="6">
        <v>1169395419</v>
      </c>
      <c r="AQ497" s="6">
        <v>0</v>
      </c>
      <c r="AR497" s="6">
        <v>58546754400</v>
      </c>
      <c r="AS497" s="6">
        <v>58546754400</v>
      </c>
      <c r="AT497" s="6">
        <v>159235817215</v>
      </c>
      <c r="AU497" s="6">
        <v>3780503836</v>
      </c>
      <c r="AV497" s="6">
        <v>155455313379</v>
      </c>
      <c r="AW497" s="127">
        <v>0</v>
      </c>
      <c r="AX497" s="127">
        <v>0</v>
      </c>
      <c r="AY497" s="127">
        <v>0</v>
      </c>
      <c r="AZ497" s="127">
        <v>0</v>
      </c>
      <c r="BA497" s="127">
        <v>0</v>
      </c>
      <c r="BB497" s="127">
        <v>0</v>
      </c>
      <c r="BC497" s="127">
        <v>0</v>
      </c>
      <c r="BD497" s="127">
        <v>62357163312</v>
      </c>
      <c r="BE497" s="127">
        <v>0</v>
      </c>
      <c r="BF497" s="127">
        <v>0</v>
      </c>
      <c r="BG497" s="127">
        <v>62357163312</v>
      </c>
      <c r="BH497" s="127">
        <v>0</v>
      </c>
      <c r="BI497" s="127">
        <v>0</v>
      </c>
      <c r="BJ497" s="128">
        <v>62357163312</v>
      </c>
      <c r="BK497" s="128">
        <v>-62357163312</v>
      </c>
      <c r="BL497" s="87">
        <v>0</v>
      </c>
      <c r="BM497" s="47">
        <v>1</v>
      </c>
      <c r="BN497" s="48">
        <v>0</v>
      </c>
      <c r="BO497" s="49"/>
      <c r="BP497" s="39">
        <v>1</v>
      </c>
    </row>
    <row r="498" spans="1:68" ht="15" customHeight="1" x14ac:dyDescent="0.25">
      <c r="A498" s="59" t="s">
        <v>384</v>
      </c>
      <c r="B498" s="3">
        <v>369</v>
      </c>
      <c r="C498" s="4">
        <v>6</v>
      </c>
      <c r="D498" s="8" t="s">
        <v>384</v>
      </c>
      <c r="E498" s="12" t="s">
        <v>908</v>
      </c>
      <c r="F498" s="92">
        <v>45657.75</v>
      </c>
      <c r="G498" s="6">
        <v>2198619977899</v>
      </c>
      <c r="H498" s="6">
        <v>392079505267</v>
      </c>
      <c r="I498" s="114">
        <v>286818603180</v>
      </c>
      <c r="J498" s="6">
        <v>92626140159</v>
      </c>
      <c r="K498" s="6">
        <v>5072397358</v>
      </c>
      <c r="L498" s="6">
        <v>7562364570</v>
      </c>
      <c r="M498" s="6">
        <v>1766125641000</v>
      </c>
      <c r="N498" s="6">
        <v>1686526341000</v>
      </c>
      <c r="O498" s="6">
        <v>0</v>
      </c>
      <c r="P498" s="6">
        <v>0</v>
      </c>
      <c r="Q498" s="6">
        <v>121278081000</v>
      </c>
      <c r="R498" s="6">
        <v>22030352000</v>
      </c>
      <c r="S498" s="6">
        <v>16930643000</v>
      </c>
      <c r="T498" s="6">
        <v>1110716715000</v>
      </c>
      <c r="U498" s="6">
        <v>415570550000</v>
      </c>
      <c r="V498" s="6">
        <v>79599300000</v>
      </c>
      <c r="W498" s="6">
        <v>58960500000</v>
      </c>
      <c r="X498" s="6">
        <v>20638800000</v>
      </c>
      <c r="Y498" s="6">
        <v>40414831632</v>
      </c>
      <c r="Z498" s="6">
        <v>0</v>
      </c>
      <c r="AA498" s="6">
        <v>0</v>
      </c>
      <c r="AB498" s="6">
        <v>40414831632</v>
      </c>
      <c r="AC498" s="6">
        <v>2221259952899</v>
      </c>
      <c r="AD498" s="6">
        <v>1588980549463.28</v>
      </c>
      <c r="AE498" s="5">
        <v>887216651816.21008</v>
      </c>
      <c r="AF498" s="6">
        <v>628111238504.33997</v>
      </c>
      <c r="AG498" s="6">
        <v>11027666000</v>
      </c>
      <c r="AH498" s="6">
        <v>0</v>
      </c>
      <c r="AI498" s="6">
        <v>62501992720</v>
      </c>
      <c r="AJ498" s="6">
        <v>123000422.72999901</v>
      </c>
      <c r="AK498" s="6">
        <v>344810641347.71997</v>
      </c>
      <c r="AL498" s="6">
        <v>0</v>
      </c>
      <c r="AM498" s="6">
        <v>75000149236</v>
      </c>
      <c r="AN498" s="6">
        <v>67411536023</v>
      </c>
      <c r="AO498" s="6">
        <v>201434307892.72</v>
      </c>
      <c r="AP498" s="6">
        <v>595600000</v>
      </c>
      <c r="AQ498" s="6">
        <v>369048196</v>
      </c>
      <c r="AR498" s="6">
        <v>24000000000</v>
      </c>
      <c r="AS498" s="6">
        <v>24000000000</v>
      </c>
      <c r="AT498" s="6">
        <v>263468762088</v>
      </c>
      <c r="AU498" s="6">
        <v>29465512488</v>
      </c>
      <c r="AV498" s="6">
        <v>234003249600</v>
      </c>
      <c r="AW498" s="127">
        <v>77639975000</v>
      </c>
      <c r="AX498" s="127">
        <v>77639975000</v>
      </c>
      <c r="AY498" s="127">
        <v>0</v>
      </c>
      <c r="AZ498" s="127">
        <v>0</v>
      </c>
      <c r="BA498" s="127">
        <v>0</v>
      </c>
      <c r="BB498" s="127">
        <v>0</v>
      </c>
      <c r="BC498" s="127">
        <v>0</v>
      </c>
      <c r="BD498" s="127">
        <v>55000000000</v>
      </c>
      <c r="BE498" s="127">
        <v>0</v>
      </c>
      <c r="BF498" s="127">
        <v>5000000000</v>
      </c>
      <c r="BG498" s="127">
        <v>50000000000</v>
      </c>
      <c r="BH498" s="127">
        <v>0</v>
      </c>
      <c r="BI498" s="127">
        <v>0</v>
      </c>
      <c r="BJ498" s="128">
        <v>-22639975000</v>
      </c>
      <c r="BK498" s="128">
        <v>22639975000</v>
      </c>
      <c r="BL498" s="87">
        <v>0</v>
      </c>
      <c r="BM498" s="47">
        <v>1</v>
      </c>
      <c r="BN498" s="48">
        <v>0</v>
      </c>
      <c r="BO498" s="49"/>
      <c r="BP498" s="39">
        <v>1</v>
      </c>
    </row>
    <row r="499" spans="1:68" ht="15" customHeight="1" x14ac:dyDescent="0.25">
      <c r="A499" s="59" t="s">
        <v>385</v>
      </c>
      <c r="B499" s="3">
        <v>370</v>
      </c>
      <c r="C499" s="4">
        <v>7</v>
      </c>
      <c r="D499" s="8" t="s">
        <v>385</v>
      </c>
      <c r="E499" s="12" t="s">
        <v>896</v>
      </c>
      <c r="F499" s="92">
        <v>45656</v>
      </c>
      <c r="G499" s="6">
        <v>1294461831108</v>
      </c>
      <c r="H499" s="6">
        <v>153958892012</v>
      </c>
      <c r="I499" s="114">
        <v>42011092012</v>
      </c>
      <c r="J499" s="6">
        <v>13047800000</v>
      </c>
      <c r="K499" s="6">
        <v>7000000000</v>
      </c>
      <c r="L499" s="6">
        <v>91900000000</v>
      </c>
      <c r="M499" s="6">
        <v>1118947939096</v>
      </c>
      <c r="N499" s="6">
        <v>1056747789000</v>
      </c>
      <c r="O499" s="6">
        <v>0</v>
      </c>
      <c r="P499" s="6">
        <v>0</v>
      </c>
      <c r="Q499" s="6">
        <v>79905848000</v>
      </c>
      <c r="R499" s="6">
        <v>0</v>
      </c>
      <c r="S499" s="6">
        <v>12859626000</v>
      </c>
      <c r="T499" s="6">
        <v>753989343000</v>
      </c>
      <c r="U499" s="6">
        <v>209992972000</v>
      </c>
      <c r="V499" s="6">
        <v>62200150096</v>
      </c>
      <c r="W499" s="6">
        <v>39592474096</v>
      </c>
      <c r="X499" s="6">
        <v>22607676000</v>
      </c>
      <c r="Y499" s="6">
        <v>21555000000</v>
      </c>
      <c r="Z499" s="6">
        <v>55000000</v>
      </c>
      <c r="AA499" s="6">
        <v>0</v>
      </c>
      <c r="AB499" s="6">
        <v>21500000000</v>
      </c>
      <c r="AC499" s="6">
        <v>1314312658108</v>
      </c>
      <c r="AD499" s="6">
        <v>1019897462673</v>
      </c>
      <c r="AE499" s="5">
        <v>573648571761</v>
      </c>
      <c r="AF499" s="6">
        <v>437265186946</v>
      </c>
      <c r="AG499" s="6">
        <v>0</v>
      </c>
      <c r="AH499" s="6">
        <v>0</v>
      </c>
      <c r="AI499" s="6">
        <v>8498703966</v>
      </c>
      <c r="AJ499" s="6">
        <v>485000000</v>
      </c>
      <c r="AK499" s="6">
        <v>120588561335</v>
      </c>
      <c r="AL499" s="6">
        <v>325000000</v>
      </c>
      <c r="AM499" s="6">
        <v>41835880900</v>
      </c>
      <c r="AN499" s="6">
        <v>52111429049</v>
      </c>
      <c r="AO499" s="6">
        <v>22949224400</v>
      </c>
      <c r="AP499" s="6">
        <v>2517026986</v>
      </c>
      <c r="AQ499" s="6">
        <v>850000000</v>
      </c>
      <c r="AR499" s="6">
        <v>12580000000</v>
      </c>
      <c r="AS499" s="6">
        <v>12580000000</v>
      </c>
      <c r="AT499" s="6">
        <v>161246634100</v>
      </c>
      <c r="AU499" s="6">
        <v>4655889200</v>
      </c>
      <c r="AV499" s="6">
        <v>156590744900</v>
      </c>
      <c r="AW499" s="127">
        <v>20850827000</v>
      </c>
      <c r="AX499" s="127">
        <v>20850827000</v>
      </c>
      <c r="AY499" s="127">
        <v>0</v>
      </c>
      <c r="AZ499" s="127">
        <v>0</v>
      </c>
      <c r="BA499" s="127">
        <v>0</v>
      </c>
      <c r="BB499" s="127">
        <v>0</v>
      </c>
      <c r="BC499" s="127">
        <v>0</v>
      </c>
      <c r="BD499" s="127">
        <v>1000000000</v>
      </c>
      <c r="BE499" s="127">
        <v>0</v>
      </c>
      <c r="BF499" s="127">
        <v>1000000000</v>
      </c>
      <c r="BG499" s="127">
        <v>0</v>
      </c>
      <c r="BH499" s="127">
        <v>0</v>
      </c>
      <c r="BI499" s="127">
        <v>0</v>
      </c>
      <c r="BJ499" s="128">
        <v>-19850827000</v>
      </c>
      <c r="BK499" s="128">
        <v>19850827000</v>
      </c>
      <c r="BL499" s="87">
        <v>0</v>
      </c>
      <c r="BM499" s="47">
        <v>1</v>
      </c>
      <c r="BN499" s="48">
        <v>0</v>
      </c>
      <c r="BO499" s="49"/>
      <c r="BP499" s="39">
        <v>1</v>
      </c>
    </row>
    <row r="500" spans="1:68" ht="15" customHeight="1" x14ac:dyDescent="0.25">
      <c r="A500" s="59" t="s">
        <v>386</v>
      </c>
      <c r="B500" s="3">
        <v>371</v>
      </c>
      <c r="C500" s="4">
        <v>8</v>
      </c>
      <c r="D500" s="8" t="s">
        <v>386</v>
      </c>
      <c r="E500" s="12" t="s">
        <v>898</v>
      </c>
      <c r="F500" s="92">
        <v>45656.904166666667</v>
      </c>
      <c r="G500" s="6">
        <v>1654018022341</v>
      </c>
      <c r="H500" s="6">
        <v>228781386943</v>
      </c>
      <c r="I500" s="114">
        <v>72833386943</v>
      </c>
      <c r="J500" s="6">
        <v>144948000000</v>
      </c>
      <c r="K500" s="6">
        <v>5500000000</v>
      </c>
      <c r="L500" s="6">
        <v>5500000000</v>
      </c>
      <c r="M500" s="6">
        <v>1401431496631</v>
      </c>
      <c r="N500" s="6">
        <v>1298129438000</v>
      </c>
      <c r="O500" s="6">
        <v>0</v>
      </c>
      <c r="P500" s="6">
        <v>0</v>
      </c>
      <c r="Q500" s="6">
        <v>173569093000</v>
      </c>
      <c r="R500" s="6">
        <v>7204292000</v>
      </c>
      <c r="S500" s="6">
        <v>16873524000</v>
      </c>
      <c r="T500" s="6">
        <v>806765424000</v>
      </c>
      <c r="U500" s="6">
        <v>293717105000</v>
      </c>
      <c r="V500" s="6">
        <v>103302058631</v>
      </c>
      <c r="W500" s="6">
        <v>84323308631</v>
      </c>
      <c r="X500" s="6">
        <v>18978750000</v>
      </c>
      <c r="Y500" s="6">
        <v>23805138767</v>
      </c>
      <c r="Z500" s="6">
        <v>0</v>
      </c>
      <c r="AA500" s="6">
        <v>0</v>
      </c>
      <c r="AB500" s="6">
        <v>23805138767</v>
      </c>
      <c r="AC500" s="6">
        <v>1675318022341</v>
      </c>
      <c r="AD500" s="6">
        <v>1165770776748.3899</v>
      </c>
      <c r="AE500" s="5">
        <v>710345316565.09998</v>
      </c>
      <c r="AF500" s="6">
        <v>439794595080.84998</v>
      </c>
      <c r="AG500" s="6">
        <v>0</v>
      </c>
      <c r="AH500" s="6">
        <v>0</v>
      </c>
      <c r="AI500" s="6">
        <v>15417865102.440001</v>
      </c>
      <c r="AJ500" s="6">
        <v>213000000</v>
      </c>
      <c r="AK500" s="6">
        <v>216805573783.60999</v>
      </c>
      <c r="AL500" s="6">
        <v>100000000</v>
      </c>
      <c r="AM500" s="6">
        <v>45032915649</v>
      </c>
      <c r="AN500" s="6">
        <v>63626937611.800003</v>
      </c>
      <c r="AO500" s="6">
        <v>102257085222.81</v>
      </c>
      <c r="AP500" s="6">
        <v>3538635300</v>
      </c>
      <c r="AQ500" s="6">
        <v>2250000000</v>
      </c>
      <c r="AR500" s="6">
        <v>28730419000</v>
      </c>
      <c r="AS500" s="6">
        <v>28730419000</v>
      </c>
      <c r="AT500" s="6">
        <v>264011252809</v>
      </c>
      <c r="AU500" s="6">
        <v>8768838809</v>
      </c>
      <c r="AV500" s="6">
        <v>255242414000</v>
      </c>
      <c r="AW500" s="127">
        <v>21300000000</v>
      </c>
      <c r="AX500" s="127">
        <v>21300000000</v>
      </c>
      <c r="AY500" s="127">
        <v>0</v>
      </c>
      <c r="AZ500" s="127">
        <v>0</v>
      </c>
      <c r="BA500" s="127">
        <v>0</v>
      </c>
      <c r="BB500" s="127">
        <v>0</v>
      </c>
      <c r="BC500" s="127">
        <v>0</v>
      </c>
      <c r="BD500" s="127">
        <v>0</v>
      </c>
      <c r="BE500" s="127">
        <v>0</v>
      </c>
      <c r="BF500" s="127">
        <v>0</v>
      </c>
      <c r="BG500" s="127">
        <v>0</v>
      </c>
      <c r="BH500" s="127">
        <v>0</v>
      </c>
      <c r="BI500" s="127">
        <v>0</v>
      </c>
      <c r="BJ500" s="128">
        <v>-21300000000</v>
      </c>
      <c r="BK500" s="128">
        <v>21300000000</v>
      </c>
      <c r="BL500" s="87">
        <v>0</v>
      </c>
      <c r="BM500" s="47">
        <v>1</v>
      </c>
      <c r="BN500" s="48">
        <v>0</v>
      </c>
      <c r="BO500" s="49"/>
      <c r="BP500" s="39">
        <v>1</v>
      </c>
    </row>
    <row r="501" spans="1:68" ht="15" customHeight="1" x14ac:dyDescent="0.25">
      <c r="A501" s="59" t="s">
        <v>387</v>
      </c>
      <c r="B501" s="3">
        <v>372</v>
      </c>
      <c r="C501" s="4">
        <v>9</v>
      </c>
      <c r="D501" s="8" t="s">
        <v>387</v>
      </c>
      <c r="E501" s="12" t="s">
        <v>944</v>
      </c>
      <c r="F501" s="92">
        <v>45656.916666666664</v>
      </c>
      <c r="G501" s="6">
        <v>2056791920400</v>
      </c>
      <c r="H501" s="6">
        <v>478888988337.80005</v>
      </c>
      <c r="I501" s="114">
        <v>260907207986</v>
      </c>
      <c r="J501" s="6">
        <v>103299535950.39999</v>
      </c>
      <c r="K501" s="6">
        <v>75625000000</v>
      </c>
      <c r="L501" s="6">
        <v>39057244401.400002</v>
      </c>
      <c r="M501" s="6">
        <v>1513402932062.2</v>
      </c>
      <c r="N501" s="6">
        <v>1236167632000</v>
      </c>
      <c r="O501" s="6">
        <v>0</v>
      </c>
      <c r="P501" s="6">
        <v>0</v>
      </c>
      <c r="Q501" s="6">
        <v>112952847000</v>
      </c>
      <c r="R501" s="6">
        <v>6943228000</v>
      </c>
      <c r="S501" s="6">
        <v>240160058000</v>
      </c>
      <c r="T501" s="6">
        <v>636313117000</v>
      </c>
      <c r="U501" s="6">
        <v>239798382000</v>
      </c>
      <c r="V501" s="6">
        <v>277235300062.20001</v>
      </c>
      <c r="W501" s="6">
        <v>264735300062.20001</v>
      </c>
      <c r="X501" s="6">
        <v>12500000000</v>
      </c>
      <c r="Y501" s="6">
        <v>64500000000</v>
      </c>
      <c r="Z501" s="6">
        <v>64500000000</v>
      </c>
      <c r="AA501" s="6">
        <v>0</v>
      </c>
      <c r="AB501" s="6">
        <v>0</v>
      </c>
      <c r="AC501" s="6">
        <v>2116435299315</v>
      </c>
      <c r="AD501" s="6">
        <v>1421689309848</v>
      </c>
      <c r="AE501" s="5">
        <v>745321991962</v>
      </c>
      <c r="AF501" s="6">
        <v>612292328221</v>
      </c>
      <c r="AG501" s="6">
        <v>0</v>
      </c>
      <c r="AH501" s="6">
        <v>0</v>
      </c>
      <c r="AI501" s="6">
        <v>59027189665</v>
      </c>
      <c r="AJ501" s="6">
        <v>5047800000</v>
      </c>
      <c r="AK501" s="6">
        <v>338823142467</v>
      </c>
      <c r="AL501" s="6">
        <v>246480000</v>
      </c>
      <c r="AM501" s="6">
        <v>63419762912</v>
      </c>
      <c r="AN501" s="6">
        <v>136615372950</v>
      </c>
      <c r="AO501" s="6">
        <v>138101276080</v>
      </c>
      <c r="AP501" s="6">
        <v>399450525</v>
      </c>
      <c r="AQ501" s="6">
        <v>40800000</v>
      </c>
      <c r="AR501" s="6">
        <v>3500000000</v>
      </c>
      <c r="AS501" s="6">
        <v>3500000000</v>
      </c>
      <c r="AT501" s="6">
        <v>352422847000</v>
      </c>
      <c r="AU501" s="6">
        <v>28130000000</v>
      </c>
      <c r="AV501" s="6">
        <v>324292847000</v>
      </c>
      <c r="AW501" s="127">
        <v>93643378915</v>
      </c>
      <c r="AX501" s="127">
        <v>93643378915</v>
      </c>
      <c r="AY501" s="127">
        <v>0</v>
      </c>
      <c r="AZ501" s="127">
        <v>0</v>
      </c>
      <c r="BA501" s="127">
        <v>0</v>
      </c>
      <c r="BB501" s="127">
        <v>0</v>
      </c>
      <c r="BC501" s="127">
        <v>0</v>
      </c>
      <c r="BD501" s="127">
        <v>34000000000</v>
      </c>
      <c r="BE501" s="127">
        <v>0</v>
      </c>
      <c r="BF501" s="127">
        <v>34000000000</v>
      </c>
      <c r="BG501" s="127">
        <v>0</v>
      </c>
      <c r="BH501" s="127">
        <v>0</v>
      </c>
      <c r="BI501" s="127">
        <v>0</v>
      </c>
      <c r="BJ501" s="128">
        <v>-59643378915</v>
      </c>
      <c r="BK501" s="128">
        <v>59643378915</v>
      </c>
      <c r="BL501" s="87">
        <v>0</v>
      </c>
      <c r="BM501" s="47">
        <v>1</v>
      </c>
      <c r="BN501" s="48">
        <v>0</v>
      </c>
      <c r="BO501" s="49"/>
      <c r="BP501" s="39">
        <v>1</v>
      </c>
    </row>
    <row r="502" spans="1:68" ht="15" customHeight="1" x14ac:dyDescent="0.25">
      <c r="A502" s="59" t="s">
        <v>388</v>
      </c>
      <c r="B502" s="3">
        <v>373</v>
      </c>
      <c r="C502" s="4">
        <v>10</v>
      </c>
      <c r="D502" s="8" t="s">
        <v>388</v>
      </c>
      <c r="E502" s="12" t="s">
        <v>889</v>
      </c>
      <c r="F502" s="92">
        <v>45657</v>
      </c>
      <c r="G502" s="6">
        <v>1471319306644</v>
      </c>
      <c r="H502" s="6">
        <v>142680713000</v>
      </c>
      <c r="I502" s="114">
        <v>62509665000</v>
      </c>
      <c r="J502" s="6">
        <v>68151198000</v>
      </c>
      <c r="K502" s="6">
        <v>3516250000</v>
      </c>
      <c r="L502" s="6">
        <v>8503600000</v>
      </c>
      <c r="M502" s="6">
        <v>1308819061000</v>
      </c>
      <c r="N502" s="6">
        <v>1218647051000</v>
      </c>
      <c r="O502" s="6">
        <v>0</v>
      </c>
      <c r="P502" s="6">
        <v>0</v>
      </c>
      <c r="Q502" s="6">
        <v>147144463000</v>
      </c>
      <c r="R502" s="6">
        <v>0</v>
      </c>
      <c r="S502" s="6">
        <v>24683472000</v>
      </c>
      <c r="T502" s="6">
        <v>799119265000</v>
      </c>
      <c r="U502" s="6">
        <v>247699851000</v>
      </c>
      <c r="V502" s="6">
        <v>90172010000</v>
      </c>
      <c r="W502" s="6">
        <v>73815320000</v>
      </c>
      <c r="X502" s="6">
        <v>16356690000</v>
      </c>
      <c r="Y502" s="6">
        <v>19819532644</v>
      </c>
      <c r="Z502" s="6">
        <v>0</v>
      </c>
      <c r="AA502" s="6">
        <v>0</v>
      </c>
      <c r="AB502" s="6">
        <v>19819532644</v>
      </c>
      <c r="AC502" s="6">
        <v>1428227273644</v>
      </c>
      <c r="AD502" s="6">
        <v>1009958607354</v>
      </c>
      <c r="AE502" s="5">
        <v>654362640210</v>
      </c>
      <c r="AF502" s="6">
        <v>320479266144</v>
      </c>
      <c r="AG502" s="6">
        <v>6014252000</v>
      </c>
      <c r="AH502" s="6">
        <v>0</v>
      </c>
      <c r="AI502" s="6">
        <v>21834499000</v>
      </c>
      <c r="AJ502" s="6">
        <v>7267950000</v>
      </c>
      <c r="AK502" s="6">
        <v>166286686290</v>
      </c>
      <c r="AL502" s="6">
        <v>0</v>
      </c>
      <c r="AM502" s="6">
        <v>64472824000</v>
      </c>
      <c r="AN502" s="6">
        <v>22043153190</v>
      </c>
      <c r="AO502" s="6">
        <v>79205654100</v>
      </c>
      <c r="AP502" s="6">
        <v>565055000</v>
      </c>
      <c r="AQ502" s="6">
        <v>0</v>
      </c>
      <c r="AR502" s="6">
        <v>15000000000</v>
      </c>
      <c r="AS502" s="6">
        <v>15000000000</v>
      </c>
      <c r="AT502" s="6">
        <v>236981980000</v>
      </c>
      <c r="AU502" s="6">
        <v>7766188000</v>
      </c>
      <c r="AV502" s="6">
        <v>229215792000</v>
      </c>
      <c r="AW502" s="127">
        <v>0</v>
      </c>
      <c r="AX502" s="127">
        <v>0</v>
      </c>
      <c r="AY502" s="127">
        <v>0</v>
      </c>
      <c r="AZ502" s="127">
        <v>0</v>
      </c>
      <c r="BA502" s="127">
        <v>0</v>
      </c>
      <c r="BB502" s="127">
        <v>0</v>
      </c>
      <c r="BC502" s="127">
        <v>0</v>
      </c>
      <c r="BD502" s="127">
        <v>43092033000</v>
      </c>
      <c r="BE502" s="127">
        <v>0</v>
      </c>
      <c r="BF502" s="127">
        <v>2000000000</v>
      </c>
      <c r="BG502" s="127">
        <v>41092033000</v>
      </c>
      <c r="BH502" s="127">
        <v>0</v>
      </c>
      <c r="BI502" s="127">
        <v>0</v>
      </c>
      <c r="BJ502" s="128">
        <v>43092033000</v>
      </c>
      <c r="BK502" s="128">
        <v>-43092033000</v>
      </c>
      <c r="BL502" s="87">
        <v>0</v>
      </c>
      <c r="BM502" s="47">
        <v>1</v>
      </c>
      <c r="BN502" s="48">
        <v>0</v>
      </c>
      <c r="BO502" s="49"/>
      <c r="BP502" s="39">
        <v>1</v>
      </c>
    </row>
    <row r="503" spans="1:68" ht="15" customHeight="1" x14ac:dyDescent="0.25">
      <c r="A503" s="59" t="s">
        <v>389</v>
      </c>
      <c r="B503" s="3">
        <v>374</v>
      </c>
      <c r="C503" s="4">
        <v>11</v>
      </c>
      <c r="D503" s="8" t="s">
        <v>389</v>
      </c>
      <c r="E503" s="12" t="s">
        <v>898</v>
      </c>
      <c r="F503" s="92">
        <v>45656</v>
      </c>
      <c r="G503" s="6">
        <v>1656120892000</v>
      </c>
      <c r="H503" s="6">
        <v>366655000000</v>
      </c>
      <c r="I503" s="114">
        <v>236030000000</v>
      </c>
      <c r="J503" s="6">
        <v>105475000000</v>
      </c>
      <c r="K503" s="6">
        <v>11000000000</v>
      </c>
      <c r="L503" s="6">
        <v>14150000000</v>
      </c>
      <c r="M503" s="6">
        <v>1289465892000</v>
      </c>
      <c r="N503" s="6">
        <v>1222624919000</v>
      </c>
      <c r="O503" s="6">
        <v>0</v>
      </c>
      <c r="P503" s="6">
        <v>0</v>
      </c>
      <c r="Q503" s="6">
        <v>78816740000</v>
      </c>
      <c r="R503" s="6">
        <v>0</v>
      </c>
      <c r="S503" s="6">
        <v>22022645000</v>
      </c>
      <c r="T503" s="6">
        <v>809831841000</v>
      </c>
      <c r="U503" s="6">
        <v>311953693000</v>
      </c>
      <c r="V503" s="6">
        <v>66840973000</v>
      </c>
      <c r="W503" s="6">
        <v>58340973000</v>
      </c>
      <c r="X503" s="6">
        <v>8500000000</v>
      </c>
      <c r="Y503" s="6">
        <v>0</v>
      </c>
      <c r="Z503" s="6">
        <v>0</v>
      </c>
      <c r="AA503" s="6">
        <v>0</v>
      </c>
      <c r="AB503" s="6">
        <v>0</v>
      </c>
      <c r="AC503" s="6">
        <v>1655120892000</v>
      </c>
      <c r="AD503" s="6">
        <v>1168722264985</v>
      </c>
      <c r="AE503" s="5">
        <v>725230349481</v>
      </c>
      <c r="AF503" s="6">
        <v>392816840067</v>
      </c>
      <c r="AG503" s="6">
        <v>0</v>
      </c>
      <c r="AH503" s="6">
        <v>0</v>
      </c>
      <c r="AI503" s="6">
        <v>49605075437</v>
      </c>
      <c r="AJ503" s="6">
        <v>1070000000</v>
      </c>
      <c r="AK503" s="6">
        <v>314147663815</v>
      </c>
      <c r="AL503" s="6">
        <v>10734365414</v>
      </c>
      <c r="AM503" s="6">
        <v>101665453015</v>
      </c>
      <c r="AN503" s="6">
        <v>74822550686</v>
      </c>
      <c r="AO503" s="6">
        <v>120111038900</v>
      </c>
      <c r="AP503" s="6">
        <v>6814255800</v>
      </c>
      <c r="AQ503" s="6">
        <v>0</v>
      </c>
      <c r="AR503" s="6">
        <v>6500000000</v>
      </c>
      <c r="AS503" s="6">
        <v>6500000000</v>
      </c>
      <c r="AT503" s="6">
        <v>165750963200</v>
      </c>
      <c r="AU503" s="6">
        <v>4000000000</v>
      </c>
      <c r="AV503" s="6">
        <v>161750963200</v>
      </c>
      <c r="AW503" s="127">
        <v>0</v>
      </c>
      <c r="AX503" s="127">
        <v>0</v>
      </c>
      <c r="AY503" s="127">
        <v>0</v>
      </c>
      <c r="AZ503" s="127">
        <v>0</v>
      </c>
      <c r="BA503" s="127">
        <v>0</v>
      </c>
      <c r="BB503" s="127">
        <v>0</v>
      </c>
      <c r="BC503" s="127">
        <v>0</v>
      </c>
      <c r="BD503" s="127">
        <v>1000000000</v>
      </c>
      <c r="BE503" s="127">
        <v>0</v>
      </c>
      <c r="BF503" s="127">
        <v>1000000000</v>
      </c>
      <c r="BG503" s="127">
        <v>0</v>
      </c>
      <c r="BH503" s="127">
        <v>0</v>
      </c>
      <c r="BI503" s="127">
        <v>0</v>
      </c>
      <c r="BJ503" s="128">
        <v>1000000000</v>
      </c>
      <c r="BK503" s="128">
        <v>-1000000000</v>
      </c>
      <c r="BL503" s="87">
        <v>0</v>
      </c>
      <c r="BM503" s="47">
        <v>1</v>
      </c>
      <c r="BN503" s="48">
        <v>0</v>
      </c>
      <c r="BO503" s="49"/>
      <c r="BP503" s="39">
        <v>1</v>
      </c>
    </row>
    <row r="504" spans="1:68" ht="15" customHeight="1" x14ac:dyDescent="0.25">
      <c r="A504" s="59" t="s">
        <v>707</v>
      </c>
      <c r="B504" s="3">
        <v>375</v>
      </c>
      <c r="C504" s="4">
        <v>12</v>
      </c>
      <c r="D504" s="8" t="s">
        <v>390</v>
      </c>
      <c r="E504" s="12" t="s">
        <v>897</v>
      </c>
      <c r="F504" s="92">
        <v>45657.70208333333</v>
      </c>
      <c r="G504" s="6">
        <v>1504906474700</v>
      </c>
      <c r="H504" s="6">
        <v>229053940882</v>
      </c>
      <c r="I504" s="114">
        <v>114738374614</v>
      </c>
      <c r="J504" s="6">
        <v>98107666268</v>
      </c>
      <c r="K504" s="6">
        <v>13257475000</v>
      </c>
      <c r="L504" s="6">
        <v>2950425000</v>
      </c>
      <c r="M504" s="6">
        <v>1275852533818</v>
      </c>
      <c r="N504" s="6">
        <v>1215779237000</v>
      </c>
      <c r="O504" s="6">
        <v>0</v>
      </c>
      <c r="P504" s="6">
        <v>0</v>
      </c>
      <c r="Q504" s="6">
        <v>61893480000</v>
      </c>
      <c r="R504" s="6">
        <v>7111125000</v>
      </c>
      <c r="S504" s="6">
        <v>29052116000</v>
      </c>
      <c r="T504" s="6">
        <v>810945559000</v>
      </c>
      <c r="U504" s="6">
        <v>306776957000</v>
      </c>
      <c r="V504" s="6">
        <v>60073296818</v>
      </c>
      <c r="W504" s="6">
        <v>48164829818</v>
      </c>
      <c r="X504" s="6">
        <v>11908467000</v>
      </c>
      <c r="Y504" s="6">
        <v>0</v>
      </c>
      <c r="Z504" s="6">
        <v>0</v>
      </c>
      <c r="AA504" s="6">
        <v>0</v>
      </c>
      <c r="AB504" s="6">
        <v>0</v>
      </c>
      <c r="AC504" s="6">
        <v>1509906474700</v>
      </c>
      <c r="AD504" s="6">
        <v>1171920385516</v>
      </c>
      <c r="AE504" s="5">
        <v>701384755488</v>
      </c>
      <c r="AF504" s="6">
        <v>440353849427</v>
      </c>
      <c r="AG504" s="6">
        <v>0</v>
      </c>
      <c r="AH504" s="6">
        <v>0</v>
      </c>
      <c r="AI504" s="6">
        <v>27751140000</v>
      </c>
      <c r="AJ504" s="6">
        <v>2430640601</v>
      </c>
      <c r="AK504" s="6">
        <v>169871697439</v>
      </c>
      <c r="AL504" s="6">
        <v>578939900</v>
      </c>
      <c r="AM504" s="6">
        <v>47208208916</v>
      </c>
      <c r="AN504" s="6">
        <v>37361440546</v>
      </c>
      <c r="AO504" s="6">
        <v>76530671877</v>
      </c>
      <c r="AP504" s="6">
        <v>7572286200</v>
      </c>
      <c r="AQ504" s="6">
        <v>620150000</v>
      </c>
      <c r="AR504" s="6">
        <v>10000000000</v>
      </c>
      <c r="AS504" s="6">
        <v>10000000000</v>
      </c>
      <c r="AT504" s="6">
        <v>158114391745</v>
      </c>
      <c r="AU504" s="6">
        <v>12246832345</v>
      </c>
      <c r="AV504" s="6">
        <v>145867559400</v>
      </c>
      <c r="AW504" s="127">
        <v>5000000000</v>
      </c>
      <c r="AX504" s="127">
        <v>5000000000</v>
      </c>
      <c r="AY504" s="127">
        <v>0</v>
      </c>
      <c r="AZ504" s="127">
        <v>0</v>
      </c>
      <c r="BA504" s="127">
        <v>0</v>
      </c>
      <c r="BB504" s="127">
        <v>0</v>
      </c>
      <c r="BC504" s="127">
        <v>0</v>
      </c>
      <c r="BD504" s="127">
        <v>0</v>
      </c>
      <c r="BE504" s="127">
        <v>0</v>
      </c>
      <c r="BF504" s="127">
        <v>0</v>
      </c>
      <c r="BG504" s="127">
        <v>0</v>
      </c>
      <c r="BH504" s="127">
        <v>0</v>
      </c>
      <c r="BI504" s="127">
        <v>0</v>
      </c>
      <c r="BJ504" s="128">
        <v>-5000000000</v>
      </c>
      <c r="BK504" s="128">
        <v>5000000000</v>
      </c>
      <c r="BL504" s="87">
        <v>0</v>
      </c>
      <c r="BM504" s="47">
        <v>1</v>
      </c>
      <c r="BN504" s="48">
        <v>0</v>
      </c>
      <c r="BO504" s="49"/>
      <c r="BP504" s="39">
        <v>1</v>
      </c>
    </row>
    <row r="505" spans="1:68" ht="15" customHeight="1" x14ac:dyDescent="0.25">
      <c r="A505" s="59" t="s">
        <v>391</v>
      </c>
      <c r="B505" s="3">
        <v>376</v>
      </c>
      <c r="C505" s="4">
        <v>13</v>
      </c>
      <c r="D505" s="8" t="s">
        <v>391</v>
      </c>
      <c r="E505" s="12" t="s">
        <v>945</v>
      </c>
      <c r="F505" s="92">
        <v>45657.631249999999</v>
      </c>
      <c r="G505" s="6">
        <v>1494222777758</v>
      </c>
      <c r="H505" s="6">
        <v>234768302342</v>
      </c>
      <c r="I505" s="114">
        <v>85861596425</v>
      </c>
      <c r="J505" s="6">
        <v>132290498000</v>
      </c>
      <c r="K505" s="6">
        <v>10636207917</v>
      </c>
      <c r="L505" s="6">
        <v>5980000000</v>
      </c>
      <c r="M505" s="6">
        <v>1259454475416</v>
      </c>
      <c r="N505" s="6">
        <v>1171614957000</v>
      </c>
      <c r="O505" s="6">
        <v>0</v>
      </c>
      <c r="P505" s="6">
        <v>0</v>
      </c>
      <c r="Q505" s="6">
        <v>67828544000</v>
      </c>
      <c r="R505" s="6">
        <v>7723545000</v>
      </c>
      <c r="S505" s="6">
        <v>13412186000</v>
      </c>
      <c r="T505" s="6">
        <v>792452048000</v>
      </c>
      <c r="U505" s="6">
        <v>290198634000</v>
      </c>
      <c r="V505" s="6">
        <v>87839518416</v>
      </c>
      <c r="W505" s="6">
        <v>74335471211</v>
      </c>
      <c r="X505" s="6">
        <v>13504047205</v>
      </c>
      <c r="Y505" s="6">
        <v>0</v>
      </c>
      <c r="Z505" s="6">
        <v>0</v>
      </c>
      <c r="AA505" s="6">
        <v>0</v>
      </c>
      <c r="AB505" s="6">
        <v>0</v>
      </c>
      <c r="AC505" s="6">
        <v>1543098395408</v>
      </c>
      <c r="AD505" s="6">
        <v>1159677540777.9099</v>
      </c>
      <c r="AE505" s="5">
        <v>637814146849.90991</v>
      </c>
      <c r="AF505" s="6">
        <v>485978923704</v>
      </c>
      <c r="AG505" s="6">
        <v>0</v>
      </c>
      <c r="AH505" s="6">
        <v>0</v>
      </c>
      <c r="AI505" s="6">
        <v>35884470224</v>
      </c>
      <c r="AJ505" s="6">
        <v>0</v>
      </c>
      <c r="AK505" s="6">
        <v>218941867851.09</v>
      </c>
      <c r="AL505" s="6">
        <v>0</v>
      </c>
      <c r="AM505" s="6">
        <v>47839983026</v>
      </c>
      <c r="AN505" s="6">
        <v>61264618692.089996</v>
      </c>
      <c r="AO505" s="6">
        <v>105270284349</v>
      </c>
      <c r="AP505" s="6">
        <v>4206755784</v>
      </c>
      <c r="AQ505" s="6">
        <v>360226000</v>
      </c>
      <c r="AR505" s="6">
        <v>5036783654</v>
      </c>
      <c r="AS505" s="6">
        <v>5036783654</v>
      </c>
      <c r="AT505" s="6">
        <v>159442203125</v>
      </c>
      <c r="AU505" s="6">
        <v>10584763725</v>
      </c>
      <c r="AV505" s="6">
        <v>148857439400</v>
      </c>
      <c r="AW505" s="127">
        <v>48875617650</v>
      </c>
      <c r="AX505" s="127">
        <v>48875617650</v>
      </c>
      <c r="AY505" s="127">
        <v>0</v>
      </c>
      <c r="AZ505" s="127">
        <v>0</v>
      </c>
      <c r="BA505" s="127">
        <v>0</v>
      </c>
      <c r="BB505" s="127">
        <v>0</v>
      </c>
      <c r="BC505" s="127">
        <v>0</v>
      </c>
      <c r="BD505" s="127">
        <v>0</v>
      </c>
      <c r="BE505" s="127">
        <v>0</v>
      </c>
      <c r="BF505" s="127">
        <v>0</v>
      </c>
      <c r="BG505" s="127">
        <v>0</v>
      </c>
      <c r="BH505" s="127">
        <v>0</v>
      </c>
      <c r="BI505" s="127">
        <v>0</v>
      </c>
      <c r="BJ505" s="128">
        <v>-48875617650</v>
      </c>
      <c r="BK505" s="128">
        <v>48875617650</v>
      </c>
      <c r="BL505" s="87">
        <v>0</v>
      </c>
      <c r="BM505" s="47">
        <v>0</v>
      </c>
      <c r="BN505" s="48">
        <v>1</v>
      </c>
      <c r="BO505" s="49"/>
      <c r="BP505" s="39">
        <v>1</v>
      </c>
    </row>
    <row r="506" spans="1:68" ht="15" customHeight="1" x14ac:dyDescent="0.25">
      <c r="A506" s="59" t="s">
        <v>649</v>
      </c>
      <c r="B506" s="3">
        <v>377</v>
      </c>
      <c r="C506" s="4">
        <v>14</v>
      </c>
      <c r="D506" s="8" t="s">
        <v>649</v>
      </c>
      <c r="E506" s="12" t="s">
        <v>894</v>
      </c>
      <c r="F506" s="92">
        <v>45657</v>
      </c>
      <c r="G506" s="6">
        <v>1080858748700</v>
      </c>
      <c r="H506" s="6">
        <v>124291055700</v>
      </c>
      <c r="I506" s="114">
        <v>23051667100</v>
      </c>
      <c r="J506" s="6">
        <v>64713963000</v>
      </c>
      <c r="K506" s="6">
        <v>12778500000</v>
      </c>
      <c r="L506" s="6">
        <v>23746925600</v>
      </c>
      <c r="M506" s="6">
        <v>956567693000</v>
      </c>
      <c r="N506" s="6">
        <v>905444631000</v>
      </c>
      <c r="O506" s="6">
        <v>0</v>
      </c>
      <c r="P506" s="6">
        <v>0</v>
      </c>
      <c r="Q506" s="6">
        <v>65159887000</v>
      </c>
      <c r="R506" s="6">
        <v>6852700000</v>
      </c>
      <c r="S506" s="6">
        <v>14596497000</v>
      </c>
      <c r="T506" s="6">
        <v>627402639000</v>
      </c>
      <c r="U506" s="6">
        <v>191432908000</v>
      </c>
      <c r="V506" s="6">
        <v>51123062000</v>
      </c>
      <c r="W506" s="6">
        <v>46290458000</v>
      </c>
      <c r="X506" s="6">
        <v>4832604000</v>
      </c>
      <c r="Y506" s="6">
        <v>0</v>
      </c>
      <c r="Z506" s="6">
        <v>0</v>
      </c>
      <c r="AA506" s="6">
        <v>0</v>
      </c>
      <c r="AB506" s="6">
        <v>0</v>
      </c>
      <c r="AC506" s="6">
        <v>1135635727300</v>
      </c>
      <c r="AD506" s="6">
        <v>845220411087</v>
      </c>
      <c r="AE506" s="5">
        <v>481015846946</v>
      </c>
      <c r="AF506" s="6">
        <v>351314069934</v>
      </c>
      <c r="AG506" s="6">
        <v>0</v>
      </c>
      <c r="AH506" s="6">
        <v>0</v>
      </c>
      <c r="AI506" s="6">
        <v>11312074207</v>
      </c>
      <c r="AJ506" s="6">
        <v>1578420000</v>
      </c>
      <c r="AK506" s="6">
        <v>153973898713</v>
      </c>
      <c r="AL506" s="6">
        <v>1886605000</v>
      </c>
      <c r="AM506" s="6">
        <v>17686610160</v>
      </c>
      <c r="AN506" s="6">
        <v>38317427800</v>
      </c>
      <c r="AO506" s="6">
        <v>95560755753</v>
      </c>
      <c r="AP506" s="6">
        <v>522500000</v>
      </c>
      <c r="AQ506" s="6">
        <v>0</v>
      </c>
      <c r="AR506" s="6">
        <v>3000000000</v>
      </c>
      <c r="AS506" s="6">
        <v>3000000000</v>
      </c>
      <c r="AT506" s="6">
        <v>133441417500</v>
      </c>
      <c r="AU506" s="6">
        <v>4055928500</v>
      </c>
      <c r="AV506" s="6">
        <v>129385489000</v>
      </c>
      <c r="AW506" s="127">
        <v>56276978600</v>
      </c>
      <c r="AX506" s="127">
        <v>56276978600</v>
      </c>
      <c r="AY506" s="127">
        <v>0</v>
      </c>
      <c r="AZ506" s="127">
        <v>0</v>
      </c>
      <c r="BA506" s="127">
        <v>0</v>
      </c>
      <c r="BB506" s="127">
        <v>0</v>
      </c>
      <c r="BC506" s="127">
        <v>0</v>
      </c>
      <c r="BD506" s="127">
        <v>1500000000</v>
      </c>
      <c r="BE506" s="127">
        <v>0</v>
      </c>
      <c r="BF506" s="127">
        <v>1500000000</v>
      </c>
      <c r="BG506" s="127">
        <v>0</v>
      </c>
      <c r="BH506" s="127">
        <v>0</v>
      </c>
      <c r="BI506" s="127">
        <v>0</v>
      </c>
      <c r="BJ506" s="128">
        <v>-54776978600</v>
      </c>
      <c r="BK506" s="128">
        <v>54776978600</v>
      </c>
      <c r="BL506" s="87">
        <v>0</v>
      </c>
      <c r="BM506" s="47">
        <v>1</v>
      </c>
      <c r="BN506" s="48">
        <v>0</v>
      </c>
      <c r="BO506" s="49"/>
      <c r="BP506" s="39">
        <v>1</v>
      </c>
    </row>
    <row r="507" spans="1:68" ht="15" customHeight="1" x14ac:dyDescent="0.25">
      <c r="A507" s="59" t="s">
        <v>708</v>
      </c>
      <c r="B507" s="3">
        <v>378</v>
      </c>
      <c r="C507" s="4">
        <v>15</v>
      </c>
      <c r="D507" s="8" t="s">
        <v>392</v>
      </c>
      <c r="E507" s="12" t="s">
        <v>894</v>
      </c>
      <c r="F507" s="92">
        <v>45656.375</v>
      </c>
      <c r="G507" s="6">
        <v>1263931577000</v>
      </c>
      <c r="H507" s="6">
        <v>213022657000</v>
      </c>
      <c r="I507" s="114">
        <v>82579585000</v>
      </c>
      <c r="J507" s="6">
        <v>8902572000</v>
      </c>
      <c r="K507" s="6">
        <v>6000000000</v>
      </c>
      <c r="L507" s="6">
        <v>115540500000</v>
      </c>
      <c r="M507" s="6">
        <v>1048908920000</v>
      </c>
      <c r="N507" s="6">
        <v>975951228000</v>
      </c>
      <c r="O507" s="6">
        <v>0</v>
      </c>
      <c r="P507" s="6">
        <v>0</v>
      </c>
      <c r="Q507" s="6">
        <v>60822977000</v>
      </c>
      <c r="R507" s="6">
        <v>6994773000</v>
      </c>
      <c r="S507" s="6">
        <v>16408405000</v>
      </c>
      <c r="T507" s="6">
        <v>697691891000</v>
      </c>
      <c r="U507" s="6">
        <v>194033182000</v>
      </c>
      <c r="V507" s="6">
        <v>72957692000</v>
      </c>
      <c r="W507" s="6">
        <v>72957692000</v>
      </c>
      <c r="X507" s="6">
        <v>0</v>
      </c>
      <c r="Y507" s="6">
        <v>2000000000</v>
      </c>
      <c r="Z507" s="6">
        <v>2000000000</v>
      </c>
      <c r="AA507" s="6">
        <v>0</v>
      </c>
      <c r="AB507" s="6">
        <v>0</v>
      </c>
      <c r="AC507" s="6">
        <v>1281656577000</v>
      </c>
      <c r="AD507" s="6">
        <v>1026104112000</v>
      </c>
      <c r="AE507" s="5">
        <v>617857772975</v>
      </c>
      <c r="AF507" s="6">
        <v>374355797730</v>
      </c>
      <c r="AG507" s="6">
        <v>600000000</v>
      </c>
      <c r="AH507" s="6">
        <v>0</v>
      </c>
      <c r="AI507" s="6">
        <v>33290541295</v>
      </c>
      <c r="AJ507" s="6">
        <v>0</v>
      </c>
      <c r="AK507" s="6">
        <v>109678864000</v>
      </c>
      <c r="AL507" s="6">
        <v>234400000</v>
      </c>
      <c r="AM507" s="6">
        <v>35824480517</v>
      </c>
      <c r="AN507" s="6">
        <v>32283151830</v>
      </c>
      <c r="AO507" s="6">
        <v>39882919453</v>
      </c>
      <c r="AP507" s="6">
        <v>1453912200</v>
      </c>
      <c r="AQ507" s="6">
        <v>0</v>
      </c>
      <c r="AR507" s="6">
        <v>5000000000</v>
      </c>
      <c r="AS507" s="6">
        <v>5000000000</v>
      </c>
      <c r="AT507" s="6">
        <v>140873601000</v>
      </c>
      <c r="AU507" s="6">
        <v>9148217000</v>
      </c>
      <c r="AV507" s="6">
        <v>131725384000</v>
      </c>
      <c r="AW507" s="127">
        <v>20000000000</v>
      </c>
      <c r="AX507" s="127">
        <v>20000000000</v>
      </c>
      <c r="AY507" s="127">
        <v>0</v>
      </c>
      <c r="AZ507" s="127">
        <v>0</v>
      </c>
      <c r="BA507" s="127">
        <v>0</v>
      </c>
      <c r="BB507" s="127">
        <v>0</v>
      </c>
      <c r="BC507" s="127">
        <v>0</v>
      </c>
      <c r="BD507" s="127">
        <v>2275000000</v>
      </c>
      <c r="BE507" s="127">
        <v>0</v>
      </c>
      <c r="BF507" s="127">
        <v>0</v>
      </c>
      <c r="BG507" s="127">
        <v>2275000000</v>
      </c>
      <c r="BH507" s="127">
        <v>0</v>
      </c>
      <c r="BI507" s="127">
        <v>0</v>
      </c>
      <c r="BJ507" s="128">
        <v>-17725000000</v>
      </c>
      <c r="BK507" s="128">
        <v>17725000000</v>
      </c>
      <c r="BL507" s="87">
        <v>0</v>
      </c>
      <c r="BM507" s="47">
        <v>1</v>
      </c>
      <c r="BN507" s="48">
        <v>0</v>
      </c>
      <c r="BO507" s="49"/>
      <c r="BP507" s="39">
        <v>1</v>
      </c>
    </row>
    <row r="508" spans="1:68" ht="15" customHeight="1" x14ac:dyDescent="0.25">
      <c r="A508" s="59" t="s">
        <v>393</v>
      </c>
      <c r="B508" s="3">
        <v>379</v>
      </c>
      <c r="C508" s="4">
        <v>16</v>
      </c>
      <c r="D508" s="8" t="s">
        <v>393</v>
      </c>
      <c r="E508" s="12" t="s">
        <v>912</v>
      </c>
      <c r="F508" s="92">
        <v>45653.738194444442</v>
      </c>
      <c r="G508" s="6">
        <v>1157410132106</v>
      </c>
      <c r="H508" s="6">
        <v>124970622602</v>
      </c>
      <c r="I508" s="114">
        <v>27501365686</v>
      </c>
      <c r="J508" s="6">
        <v>84212187000</v>
      </c>
      <c r="K508" s="6">
        <v>5235474376</v>
      </c>
      <c r="L508" s="6">
        <v>8021595540</v>
      </c>
      <c r="M508" s="6">
        <v>1013543493504</v>
      </c>
      <c r="N508" s="6">
        <v>956890130000</v>
      </c>
      <c r="O508" s="6">
        <v>0</v>
      </c>
      <c r="P508" s="6">
        <v>0</v>
      </c>
      <c r="Q508" s="6">
        <v>62273608000</v>
      </c>
      <c r="R508" s="6">
        <v>7933742000</v>
      </c>
      <c r="S508" s="6">
        <v>14342647000</v>
      </c>
      <c r="T508" s="6">
        <v>638108953000</v>
      </c>
      <c r="U508" s="6">
        <v>234231180000</v>
      </c>
      <c r="V508" s="6">
        <v>56653363504</v>
      </c>
      <c r="W508" s="6">
        <v>48280268704</v>
      </c>
      <c r="X508" s="6">
        <v>8373094800</v>
      </c>
      <c r="Y508" s="6">
        <v>18896016000</v>
      </c>
      <c r="Z508" s="6">
        <v>0</v>
      </c>
      <c r="AA508" s="6">
        <v>0</v>
      </c>
      <c r="AB508" s="6">
        <v>18896016000</v>
      </c>
      <c r="AC508" s="6">
        <v>1157410132106</v>
      </c>
      <c r="AD508" s="6">
        <v>909207001479</v>
      </c>
      <c r="AE508" s="5">
        <v>568575890842</v>
      </c>
      <c r="AF508" s="6">
        <v>323186314487</v>
      </c>
      <c r="AG508" s="6">
        <v>0</v>
      </c>
      <c r="AH508" s="6">
        <v>0</v>
      </c>
      <c r="AI508" s="6">
        <v>16805176150</v>
      </c>
      <c r="AJ508" s="6">
        <v>639620000</v>
      </c>
      <c r="AK508" s="6">
        <v>111540682841</v>
      </c>
      <c r="AL508" s="6">
        <v>0</v>
      </c>
      <c r="AM508" s="6">
        <v>32324314059</v>
      </c>
      <c r="AN508" s="6">
        <v>28994875039</v>
      </c>
      <c r="AO508" s="6">
        <v>45101800943</v>
      </c>
      <c r="AP508" s="6">
        <v>5119692800</v>
      </c>
      <c r="AQ508" s="6">
        <v>0</v>
      </c>
      <c r="AR508" s="6">
        <v>6026923818</v>
      </c>
      <c r="AS508" s="6">
        <v>6026923818</v>
      </c>
      <c r="AT508" s="6">
        <v>130635523968</v>
      </c>
      <c r="AU508" s="6">
        <v>3434415268</v>
      </c>
      <c r="AV508" s="6">
        <v>127201108700</v>
      </c>
      <c r="AW508" s="127">
        <v>21429786326</v>
      </c>
      <c r="AX508" s="127">
        <v>21429786326</v>
      </c>
      <c r="AY508" s="127">
        <v>0</v>
      </c>
      <c r="AZ508" s="127">
        <v>0</v>
      </c>
      <c r="BA508" s="127">
        <v>0</v>
      </c>
      <c r="BB508" s="127">
        <v>0</v>
      </c>
      <c r="BC508" s="127">
        <v>0</v>
      </c>
      <c r="BD508" s="127">
        <v>21429786326</v>
      </c>
      <c r="BE508" s="127">
        <v>0</v>
      </c>
      <c r="BF508" s="127">
        <v>2000000000</v>
      </c>
      <c r="BG508" s="127">
        <v>19429786326</v>
      </c>
      <c r="BH508" s="127">
        <v>0</v>
      </c>
      <c r="BI508" s="127">
        <v>0</v>
      </c>
      <c r="BJ508" s="128">
        <v>0</v>
      </c>
      <c r="BK508" s="128">
        <v>0</v>
      </c>
      <c r="BL508" s="87">
        <v>0</v>
      </c>
      <c r="BM508" s="47">
        <v>1</v>
      </c>
      <c r="BN508" s="48">
        <v>0</v>
      </c>
      <c r="BO508" s="49"/>
      <c r="BP508" s="39">
        <v>1</v>
      </c>
    </row>
    <row r="509" spans="1:68" ht="15" customHeight="1" x14ac:dyDescent="0.25">
      <c r="A509" s="59" t="s">
        <v>394</v>
      </c>
      <c r="B509" s="3">
        <v>380</v>
      </c>
      <c r="C509" s="4">
        <v>17</v>
      </c>
      <c r="D509" s="8" t="s">
        <v>394</v>
      </c>
      <c r="E509" s="12" t="s">
        <v>902</v>
      </c>
      <c r="F509" s="92">
        <v>45657.999305555553</v>
      </c>
      <c r="G509" s="6">
        <v>1181534011415</v>
      </c>
      <c r="H509" s="6">
        <v>183116184544</v>
      </c>
      <c r="I509" s="114">
        <v>44112049057</v>
      </c>
      <c r="J509" s="6">
        <v>119294332142</v>
      </c>
      <c r="K509" s="6">
        <v>16209803345</v>
      </c>
      <c r="L509" s="6">
        <v>3500000000</v>
      </c>
      <c r="M509" s="6">
        <v>998417826871</v>
      </c>
      <c r="N509" s="6">
        <v>975916287000</v>
      </c>
      <c r="O509" s="6">
        <v>0</v>
      </c>
      <c r="P509" s="6">
        <v>0</v>
      </c>
      <c r="Q509" s="6">
        <v>46321303000</v>
      </c>
      <c r="R509" s="6">
        <v>15317134000</v>
      </c>
      <c r="S509" s="6">
        <v>19304863000</v>
      </c>
      <c r="T509" s="6">
        <v>666479526000</v>
      </c>
      <c r="U509" s="6">
        <v>228493461000</v>
      </c>
      <c r="V509" s="6">
        <v>22501539871</v>
      </c>
      <c r="W509" s="6">
        <v>16223312671</v>
      </c>
      <c r="X509" s="6">
        <v>6278227200</v>
      </c>
      <c r="Y509" s="6">
        <v>0</v>
      </c>
      <c r="Z509" s="6">
        <v>0</v>
      </c>
      <c r="AA509" s="6">
        <v>0</v>
      </c>
      <c r="AB509" s="6">
        <v>0</v>
      </c>
      <c r="AC509" s="6">
        <v>1161492603551</v>
      </c>
      <c r="AD509" s="6">
        <v>884962641120</v>
      </c>
      <c r="AE509" s="5">
        <v>534745317131</v>
      </c>
      <c r="AF509" s="6">
        <v>333220488806</v>
      </c>
      <c r="AG509" s="6">
        <v>6026209199</v>
      </c>
      <c r="AH509" s="6">
        <v>0</v>
      </c>
      <c r="AI509" s="6">
        <v>10970625984</v>
      </c>
      <c r="AJ509" s="6">
        <v>0</v>
      </c>
      <c r="AK509" s="6">
        <v>148597918150</v>
      </c>
      <c r="AL509" s="6">
        <v>20000000</v>
      </c>
      <c r="AM509" s="6">
        <v>41801008790</v>
      </c>
      <c r="AN509" s="6">
        <v>36150270660</v>
      </c>
      <c r="AO509" s="6">
        <v>69031017000</v>
      </c>
      <c r="AP509" s="6">
        <v>233021700</v>
      </c>
      <c r="AQ509" s="6">
        <v>1362600000</v>
      </c>
      <c r="AR509" s="6">
        <v>8405237431</v>
      </c>
      <c r="AS509" s="6">
        <v>8405237431</v>
      </c>
      <c r="AT509" s="6">
        <v>119526806850</v>
      </c>
      <c r="AU509" s="6">
        <v>5065102250</v>
      </c>
      <c r="AV509" s="6">
        <v>114461704600</v>
      </c>
      <c r="AW509" s="127">
        <v>0</v>
      </c>
      <c r="AX509" s="127">
        <v>0</v>
      </c>
      <c r="AY509" s="127">
        <v>0</v>
      </c>
      <c r="AZ509" s="127">
        <v>0</v>
      </c>
      <c r="BA509" s="127">
        <v>0</v>
      </c>
      <c r="BB509" s="127">
        <v>0</v>
      </c>
      <c r="BC509" s="127">
        <v>0</v>
      </c>
      <c r="BD509" s="127">
        <v>20041407864</v>
      </c>
      <c r="BE509" s="127">
        <v>0</v>
      </c>
      <c r="BF509" s="127">
        <v>0</v>
      </c>
      <c r="BG509" s="127">
        <v>20041407864</v>
      </c>
      <c r="BH509" s="127">
        <v>0</v>
      </c>
      <c r="BI509" s="127">
        <v>0</v>
      </c>
      <c r="BJ509" s="128">
        <v>20041407864</v>
      </c>
      <c r="BK509" s="128">
        <v>-20041407864</v>
      </c>
      <c r="BL509" s="87">
        <v>0</v>
      </c>
      <c r="BM509" s="47">
        <v>1</v>
      </c>
      <c r="BN509" s="48">
        <v>0</v>
      </c>
      <c r="BO509" s="49"/>
      <c r="BP509" s="39">
        <v>1</v>
      </c>
    </row>
    <row r="510" spans="1:68" ht="15" customHeight="1" x14ac:dyDescent="0.25">
      <c r="A510" s="59" t="s">
        <v>395</v>
      </c>
      <c r="B510" s="3">
        <v>381</v>
      </c>
      <c r="C510" s="4">
        <v>18</v>
      </c>
      <c r="D510" s="8" t="s">
        <v>395</v>
      </c>
      <c r="E510" s="12" t="s">
        <v>906</v>
      </c>
      <c r="F510" s="92">
        <v>45656.5</v>
      </c>
      <c r="G510" s="6">
        <v>1212755775038</v>
      </c>
      <c r="H510" s="6">
        <v>219248884957</v>
      </c>
      <c r="I510" s="114">
        <v>48186474957</v>
      </c>
      <c r="J510" s="6">
        <v>2913210000</v>
      </c>
      <c r="K510" s="6">
        <v>14000000000</v>
      </c>
      <c r="L510" s="6">
        <v>154149200000</v>
      </c>
      <c r="M510" s="6">
        <v>993506890081</v>
      </c>
      <c r="N510" s="6">
        <v>953479438000</v>
      </c>
      <c r="O510" s="6">
        <v>0</v>
      </c>
      <c r="P510" s="6">
        <v>0</v>
      </c>
      <c r="Q510" s="6">
        <v>76268700000</v>
      </c>
      <c r="R510" s="6">
        <v>8016881000</v>
      </c>
      <c r="S510" s="6">
        <v>18337091000</v>
      </c>
      <c r="T510" s="6">
        <v>658555511000</v>
      </c>
      <c r="U510" s="6">
        <v>192301255000</v>
      </c>
      <c r="V510" s="6">
        <v>40027452081</v>
      </c>
      <c r="W510" s="6">
        <v>32336999365</v>
      </c>
      <c r="X510" s="6">
        <v>7690452716</v>
      </c>
      <c r="Y510" s="6">
        <v>0</v>
      </c>
      <c r="Z510" s="6">
        <v>0</v>
      </c>
      <c r="AA510" s="6">
        <v>0</v>
      </c>
      <c r="AB510" s="6">
        <v>0</v>
      </c>
      <c r="AC510" s="6">
        <v>1183542239179</v>
      </c>
      <c r="AD510" s="6">
        <v>964455676638</v>
      </c>
      <c r="AE510" s="5">
        <v>580076850812.85999</v>
      </c>
      <c r="AF510" s="6">
        <v>332951326463.14001</v>
      </c>
      <c r="AG510" s="6">
        <v>12096567195</v>
      </c>
      <c r="AH510" s="6">
        <v>0</v>
      </c>
      <c r="AI510" s="6">
        <v>39315932167</v>
      </c>
      <c r="AJ510" s="6">
        <v>15000000</v>
      </c>
      <c r="AK510" s="6">
        <v>67689480138</v>
      </c>
      <c r="AL510" s="6">
        <v>2215500000</v>
      </c>
      <c r="AM510" s="6">
        <v>28006003407</v>
      </c>
      <c r="AN510" s="6">
        <v>15593736946</v>
      </c>
      <c r="AO510" s="6">
        <v>21624239785</v>
      </c>
      <c r="AP510" s="6">
        <v>0</v>
      </c>
      <c r="AQ510" s="6">
        <v>250000000</v>
      </c>
      <c r="AR510" s="6">
        <v>4400000000</v>
      </c>
      <c r="AS510" s="6">
        <v>4400000000</v>
      </c>
      <c r="AT510" s="6">
        <v>146997082403</v>
      </c>
      <c r="AU510" s="6">
        <v>3110744903</v>
      </c>
      <c r="AV510" s="6">
        <v>143886337500</v>
      </c>
      <c r="AW510" s="127">
        <v>10000000000</v>
      </c>
      <c r="AX510" s="127">
        <v>10000000000</v>
      </c>
      <c r="AY510" s="127">
        <v>0</v>
      </c>
      <c r="AZ510" s="127">
        <v>0</v>
      </c>
      <c r="BA510" s="127">
        <v>0</v>
      </c>
      <c r="BB510" s="127">
        <v>0</v>
      </c>
      <c r="BC510" s="127">
        <v>0</v>
      </c>
      <c r="BD510" s="127">
        <v>39213535859</v>
      </c>
      <c r="BE510" s="127">
        <v>0</v>
      </c>
      <c r="BF510" s="127">
        <v>0</v>
      </c>
      <c r="BG510" s="127">
        <v>39213535859</v>
      </c>
      <c r="BH510" s="127">
        <v>0</v>
      </c>
      <c r="BI510" s="127">
        <v>0</v>
      </c>
      <c r="BJ510" s="128">
        <v>29213535859</v>
      </c>
      <c r="BK510" s="128">
        <v>-29213535859</v>
      </c>
      <c r="BL510" s="87">
        <v>0</v>
      </c>
      <c r="BM510" s="47">
        <v>1</v>
      </c>
      <c r="BN510" s="48">
        <v>0</v>
      </c>
      <c r="BO510" s="49"/>
      <c r="BP510" s="39">
        <v>1</v>
      </c>
    </row>
    <row r="511" spans="1:68" ht="15" customHeight="1" x14ac:dyDescent="0.25">
      <c r="A511" s="59" t="s">
        <v>709</v>
      </c>
      <c r="B511" s="3">
        <v>382</v>
      </c>
      <c r="C511" s="4">
        <v>19</v>
      </c>
      <c r="D511" s="8" t="s">
        <v>396</v>
      </c>
      <c r="E511" s="12" t="s">
        <v>894</v>
      </c>
      <c r="F511" s="92">
        <v>45657.919444444444</v>
      </c>
      <c r="G511" s="6">
        <v>1239133346000</v>
      </c>
      <c r="H511" s="6">
        <v>165340947608</v>
      </c>
      <c r="I511" s="114">
        <v>56007738608</v>
      </c>
      <c r="J511" s="6">
        <v>89032552000</v>
      </c>
      <c r="K511" s="6">
        <v>7300000000</v>
      </c>
      <c r="L511" s="6">
        <v>13000657000</v>
      </c>
      <c r="M511" s="6">
        <v>1054571830392</v>
      </c>
      <c r="N511" s="6">
        <v>984168551000</v>
      </c>
      <c r="O511" s="6">
        <v>0</v>
      </c>
      <c r="P511" s="6">
        <v>0</v>
      </c>
      <c r="Q511" s="6">
        <v>98847239000</v>
      </c>
      <c r="R511" s="6">
        <v>0</v>
      </c>
      <c r="S511" s="6">
        <v>13009051000</v>
      </c>
      <c r="T511" s="6">
        <v>639546203000</v>
      </c>
      <c r="U511" s="6">
        <v>232766058000</v>
      </c>
      <c r="V511" s="6">
        <v>70403279392</v>
      </c>
      <c r="W511" s="6">
        <v>49863261392</v>
      </c>
      <c r="X511" s="6">
        <v>20540018000</v>
      </c>
      <c r="Y511" s="6">
        <v>19220568000</v>
      </c>
      <c r="Z511" s="6">
        <v>0</v>
      </c>
      <c r="AA511" s="6">
        <v>0</v>
      </c>
      <c r="AB511" s="6">
        <v>19220568000</v>
      </c>
      <c r="AC511" s="6">
        <v>1279059118000</v>
      </c>
      <c r="AD511" s="6">
        <v>938762345395</v>
      </c>
      <c r="AE511" s="5">
        <v>586080189036</v>
      </c>
      <c r="AF511" s="6">
        <v>301027577824</v>
      </c>
      <c r="AG511" s="6">
        <v>0</v>
      </c>
      <c r="AH511" s="6">
        <v>203904500</v>
      </c>
      <c r="AI511" s="6">
        <v>51325924035</v>
      </c>
      <c r="AJ511" s="6">
        <v>124750000</v>
      </c>
      <c r="AK511" s="6">
        <v>164694003605</v>
      </c>
      <c r="AL511" s="6">
        <v>0</v>
      </c>
      <c r="AM511" s="6">
        <v>26473540750</v>
      </c>
      <c r="AN511" s="6">
        <v>63047504407</v>
      </c>
      <c r="AO511" s="6">
        <v>71589855000</v>
      </c>
      <c r="AP511" s="6">
        <v>3273103448</v>
      </c>
      <c r="AQ511" s="6">
        <v>310000000</v>
      </c>
      <c r="AR511" s="6">
        <v>10000000000</v>
      </c>
      <c r="AS511" s="6">
        <v>10000000000</v>
      </c>
      <c r="AT511" s="6">
        <v>165602769000</v>
      </c>
      <c r="AU511" s="6">
        <v>1600000000</v>
      </c>
      <c r="AV511" s="6">
        <v>164002769000</v>
      </c>
      <c r="AW511" s="127">
        <v>39925772000</v>
      </c>
      <c r="AX511" s="127">
        <v>39925772000</v>
      </c>
      <c r="AY511" s="127">
        <v>0</v>
      </c>
      <c r="AZ511" s="127">
        <v>0</v>
      </c>
      <c r="BA511" s="127">
        <v>0</v>
      </c>
      <c r="BB511" s="127">
        <v>0</v>
      </c>
      <c r="BC511" s="127">
        <v>0</v>
      </c>
      <c r="BD511" s="127">
        <v>0</v>
      </c>
      <c r="BE511" s="127">
        <v>0</v>
      </c>
      <c r="BF511" s="127">
        <v>0</v>
      </c>
      <c r="BG511" s="127">
        <v>0</v>
      </c>
      <c r="BH511" s="127">
        <v>0</v>
      </c>
      <c r="BI511" s="127">
        <v>0</v>
      </c>
      <c r="BJ511" s="128">
        <v>-39925772000</v>
      </c>
      <c r="BK511" s="128">
        <v>39925772000</v>
      </c>
      <c r="BL511" s="87">
        <v>0</v>
      </c>
      <c r="BM511" s="47">
        <v>1</v>
      </c>
      <c r="BN511" s="48">
        <v>0</v>
      </c>
      <c r="BO511" s="49"/>
      <c r="BP511" s="39">
        <v>1</v>
      </c>
    </row>
    <row r="512" spans="1:68" ht="15" customHeight="1" x14ac:dyDescent="0.25">
      <c r="A512" s="59" t="s">
        <v>397</v>
      </c>
      <c r="B512" s="3">
        <v>383</v>
      </c>
      <c r="C512" s="4">
        <v>20</v>
      </c>
      <c r="D512" s="8" t="s">
        <v>397</v>
      </c>
      <c r="E512" s="12" t="s">
        <v>904</v>
      </c>
      <c r="F512" s="92">
        <v>45656.5</v>
      </c>
      <c r="G512" s="6">
        <v>1121630541074.1699</v>
      </c>
      <c r="H512" s="6">
        <v>71932985564.770004</v>
      </c>
      <c r="I512" s="114">
        <v>36350931706.050003</v>
      </c>
      <c r="J512" s="6">
        <v>19200708920</v>
      </c>
      <c r="K512" s="6">
        <v>6280811480.7200003</v>
      </c>
      <c r="L512" s="6">
        <v>10100533458</v>
      </c>
      <c r="M512" s="6">
        <v>1030546655509.4</v>
      </c>
      <c r="N512" s="6">
        <v>973608495000</v>
      </c>
      <c r="O512" s="6">
        <v>0</v>
      </c>
      <c r="P512" s="6">
        <v>0</v>
      </c>
      <c r="Q512" s="6">
        <v>97050349000</v>
      </c>
      <c r="R512" s="6">
        <v>7048676000</v>
      </c>
      <c r="S512" s="6">
        <v>12082895000</v>
      </c>
      <c r="T512" s="6">
        <v>620480137000</v>
      </c>
      <c r="U512" s="6">
        <v>236946438000</v>
      </c>
      <c r="V512" s="6">
        <v>56938160509.400002</v>
      </c>
      <c r="W512" s="6">
        <v>48638160509.400002</v>
      </c>
      <c r="X512" s="6">
        <v>8300000000</v>
      </c>
      <c r="Y512" s="6">
        <v>19150900000</v>
      </c>
      <c r="Z512" s="6">
        <v>0</v>
      </c>
      <c r="AA512" s="6">
        <v>0</v>
      </c>
      <c r="AB512" s="6">
        <v>19150900000</v>
      </c>
      <c r="AC512" s="6">
        <v>1140094086074.1689</v>
      </c>
      <c r="AD512" s="6">
        <v>825892220637.83899</v>
      </c>
      <c r="AE512" s="5">
        <v>564427000539.36902</v>
      </c>
      <c r="AF512" s="6">
        <v>213348063480.46997</v>
      </c>
      <c r="AG512" s="6">
        <v>0</v>
      </c>
      <c r="AH512" s="6">
        <v>0</v>
      </c>
      <c r="AI512" s="6">
        <v>48117156618</v>
      </c>
      <c r="AJ512" s="6">
        <v>0</v>
      </c>
      <c r="AK512" s="6">
        <v>138327869336.33002</v>
      </c>
      <c r="AL512" s="6">
        <v>0</v>
      </c>
      <c r="AM512" s="6">
        <v>13099862138.33</v>
      </c>
      <c r="AN512" s="6">
        <v>18383927936.5</v>
      </c>
      <c r="AO512" s="6">
        <v>106256238861.5</v>
      </c>
      <c r="AP512" s="6">
        <v>587840400</v>
      </c>
      <c r="AQ512" s="6">
        <v>0</v>
      </c>
      <c r="AR512" s="6">
        <v>2500000000</v>
      </c>
      <c r="AS512" s="6">
        <v>2500000000</v>
      </c>
      <c r="AT512" s="6">
        <v>173373996100</v>
      </c>
      <c r="AU512" s="6">
        <v>2000000000</v>
      </c>
      <c r="AV512" s="6">
        <v>171373996100</v>
      </c>
      <c r="AW512" s="127">
        <v>20163545000</v>
      </c>
      <c r="AX512" s="127">
        <v>20163545000</v>
      </c>
      <c r="AY512" s="127">
        <v>0</v>
      </c>
      <c r="AZ512" s="127">
        <v>0</v>
      </c>
      <c r="BA512" s="127">
        <v>0</v>
      </c>
      <c r="BB512" s="127">
        <v>0</v>
      </c>
      <c r="BC512" s="127">
        <v>0</v>
      </c>
      <c r="BD512" s="127">
        <v>1700000000</v>
      </c>
      <c r="BE512" s="127">
        <v>0</v>
      </c>
      <c r="BF512" s="127">
        <v>1700000000</v>
      </c>
      <c r="BG512" s="127">
        <v>0</v>
      </c>
      <c r="BH512" s="127">
        <v>0</v>
      </c>
      <c r="BI512" s="127">
        <v>0</v>
      </c>
      <c r="BJ512" s="128">
        <v>-18463544999.999023</v>
      </c>
      <c r="BK512" s="128">
        <v>18463545000</v>
      </c>
      <c r="BL512" s="87">
        <v>9.765625E-4</v>
      </c>
      <c r="BM512" s="47">
        <v>1</v>
      </c>
      <c r="BN512" s="48">
        <v>0</v>
      </c>
      <c r="BO512" s="49"/>
      <c r="BP512" s="39">
        <v>1</v>
      </c>
    </row>
    <row r="513" spans="1:68" ht="15" customHeight="1" x14ac:dyDescent="0.25">
      <c r="A513" s="59" t="s">
        <v>398</v>
      </c>
      <c r="B513" s="3">
        <v>384</v>
      </c>
      <c r="C513" s="4">
        <v>21</v>
      </c>
      <c r="D513" s="8" t="s">
        <v>398</v>
      </c>
      <c r="E513" s="12" t="s">
        <v>940</v>
      </c>
      <c r="F513" s="92">
        <v>45657.868055555555</v>
      </c>
      <c r="G513" s="6">
        <v>1656822679295</v>
      </c>
      <c r="H513" s="6">
        <v>243609137295</v>
      </c>
      <c r="I513" s="114">
        <v>94788853412</v>
      </c>
      <c r="J513" s="6">
        <v>124559566991</v>
      </c>
      <c r="K513" s="6">
        <v>18000000000</v>
      </c>
      <c r="L513" s="6">
        <v>6260716892</v>
      </c>
      <c r="M513" s="6">
        <v>1413213542000</v>
      </c>
      <c r="N513" s="6">
        <v>1360242493000</v>
      </c>
      <c r="O513" s="6">
        <v>0</v>
      </c>
      <c r="P513" s="6">
        <v>0</v>
      </c>
      <c r="Q513" s="6">
        <v>117475451000</v>
      </c>
      <c r="R513" s="6">
        <v>15641362000</v>
      </c>
      <c r="S513" s="6">
        <v>77828208000</v>
      </c>
      <c r="T513" s="6">
        <v>797295133000</v>
      </c>
      <c r="U513" s="6">
        <v>352002339000</v>
      </c>
      <c r="V513" s="6">
        <v>52971049000</v>
      </c>
      <c r="W513" s="6">
        <v>48631049000</v>
      </c>
      <c r="X513" s="6">
        <v>4340000000</v>
      </c>
      <c r="Y513" s="6">
        <v>0</v>
      </c>
      <c r="Z513" s="6">
        <v>0</v>
      </c>
      <c r="AA513" s="6">
        <v>0</v>
      </c>
      <c r="AB513" s="6">
        <v>0</v>
      </c>
      <c r="AC513" s="6">
        <v>1661822679295</v>
      </c>
      <c r="AD513" s="6">
        <v>1174004140226</v>
      </c>
      <c r="AE513" s="5">
        <v>695111217230</v>
      </c>
      <c r="AF513" s="6">
        <v>461676338085</v>
      </c>
      <c r="AG513" s="6">
        <v>0</v>
      </c>
      <c r="AH513" s="6">
        <v>100000000</v>
      </c>
      <c r="AI513" s="6">
        <v>16408984911</v>
      </c>
      <c r="AJ513" s="6">
        <v>707600000</v>
      </c>
      <c r="AK513" s="6">
        <v>256031814092</v>
      </c>
      <c r="AL513" s="6">
        <v>0</v>
      </c>
      <c r="AM513" s="6">
        <v>73775237579</v>
      </c>
      <c r="AN513" s="6">
        <v>47038427433</v>
      </c>
      <c r="AO513" s="6">
        <v>131007242330</v>
      </c>
      <c r="AP513" s="6">
        <v>4210906750</v>
      </c>
      <c r="AQ513" s="6">
        <v>0</v>
      </c>
      <c r="AR513" s="6">
        <v>20000000000</v>
      </c>
      <c r="AS513" s="6">
        <v>20000000000</v>
      </c>
      <c r="AT513" s="6">
        <v>211786724977</v>
      </c>
      <c r="AU513" s="6">
        <v>6996572877</v>
      </c>
      <c r="AV513" s="6">
        <v>204790152100</v>
      </c>
      <c r="AW513" s="127">
        <v>5000000000</v>
      </c>
      <c r="AX513" s="127">
        <v>5000000000</v>
      </c>
      <c r="AY513" s="127">
        <v>0</v>
      </c>
      <c r="AZ513" s="127">
        <v>0</v>
      </c>
      <c r="BA513" s="127">
        <v>0</v>
      </c>
      <c r="BB513" s="127">
        <v>0</v>
      </c>
      <c r="BC513" s="127">
        <v>0</v>
      </c>
      <c r="BD513" s="127">
        <v>0</v>
      </c>
      <c r="BE513" s="127">
        <v>0</v>
      </c>
      <c r="BF513" s="127">
        <v>0</v>
      </c>
      <c r="BG513" s="127">
        <v>0</v>
      </c>
      <c r="BH513" s="127">
        <v>0</v>
      </c>
      <c r="BI513" s="127">
        <v>0</v>
      </c>
      <c r="BJ513" s="128">
        <v>-5000000000</v>
      </c>
      <c r="BK513" s="128">
        <v>5000000000</v>
      </c>
      <c r="BL513" s="87">
        <v>0</v>
      </c>
      <c r="BM513" s="47">
        <v>1</v>
      </c>
      <c r="BN513" s="48">
        <v>0</v>
      </c>
      <c r="BO513" s="49"/>
      <c r="BP513" s="39">
        <v>1</v>
      </c>
    </row>
    <row r="514" spans="1:68" ht="15" customHeight="1" x14ac:dyDescent="0.25">
      <c r="A514" s="59" t="s">
        <v>399</v>
      </c>
      <c r="B514" s="3">
        <v>385</v>
      </c>
      <c r="C514" s="4">
        <v>22</v>
      </c>
      <c r="D514" s="8" t="s">
        <v>399</v>
      </c>
      <c r="E514" s="12" t="s">
        <v>904</v>
      </c>
      <c r="F514" s="92">
        <v>45656.363888888889</v>
      </c>
      <c r="G514" s="6">
        <v>5384607633732</v>
      </c>
      <c r="H514" s="6">
        <v>2484325936732</v>
      </c>
      <c r="I514" s="114">
        <v>2125300000000</v>
      </c>
      <c r="J514" s="6">
        <v>239377050544</v>
      </c>
      <c r="K514" s="6">
        <v>51027054575</v>
      </c>
      <c r="L514" s="6">
        <v>68621831613</v>
      </c>
      <c r="M514" s="6">
        <v>2900281697000</v>
      </c>
      <c r="N514" s="6">
        <v>2442281697000</v>
      </c>
      <c r="O514" s="6">
        <v>0</v>
      </c>
      <c r="P514" s="6">
        <v>0</v>
      </c>
      <c r="Q514" s="6">
        <v>0</v>
      </c>
      <c r="R514" s="6">
        <v>0</v>
      </c>
      <c r="S514" s="6">
        <v>147995387000</v>
      </c>
      <c r="T514" s="6">
        <v>1782112374000</v>
      </c>
      <c r="U514" s="6">
        <v>512173936000</v>
      </c>
      <c r="V514" s="6">
        <v>458000000000</v>
      </c>
      <c r="W514" s="6">
        <v>444000000000</v>
      </c>
      <c r="X514" s="6">
        <v>14000000000</v>
      </c>
      <c r="Y514" s="6">
        <v>0</v>
      </c>
      <c r="Z514" s="6">
        <v>0</v>
      </c>
      <c r="AA514" s="6">
        <v>0</v>
      </c>
      <c r="AB514" s="6">
        <v>0</v>
      </c>
      <c r="AC514" s="6">
        <v>5684607633732</v>
      </c>
      <c r="AD514" s="6">
        <v>4167493949284</v>
      </c>
      <c r="AE514" s="5">
        <v>1952829349780</v>
      </c>
      <c r="AF514" s="6">
        <v>2019473265410</v>
      </c>
      <c r="AG514" s="6">
        <v>0</v>
      </c>
      <c r="AH514" s="6">
        <v>0</v>
      </c>
      <c r="AI514" s="6">
        <v>195191334094</v>
      </c>
      <c r="AJ514" s="6">
        <v>0</v>
      </c>
      <c r="AK514" s="6">
        <v>1477113684448</v>
      </c>
      <c r="AL514" s="6">
        <v>32318503987</v>
      </c>
      <c r="AM514" s="6">
        <v>332334137315</v>
      </c>
      <c r="AN514" s="6">
        <v>387928273999</v>
      </c>
      <c r="AO514" s="6">
        <v>703448545147</v>
      </c>
      <c r="AP514" s="6">
        <v>13144224000</v>
      </c>
      <c r="AQ514" s="6">
        <v>7940000000</v>
      </c>
      <c r="AR514" s="6">
        <v>40000000000</v>
      </c>
      <c r="AS514" s="6">
        <v>40000000000</v>
      </c>
      <c r="AT514" s="6">
        <v>0</v>
      </c>
      <c r="AU514" s="6">
        <v>0</v>
      </c>
      <c r="AV514" s="6">
        <v>0</v>
      </c>
      <c r="AW514" s="127">
        <v>300000000000</v>
      </c>
      <c r="AX514" s="127">
        <v>300000000000</v>
      </c>
      <c r="AY514" s="127">
        <v>0</v>
      </c>
      <c r="AZ514" s="127">
        <v>0</v>
      </c>
      <c r="BA514" s="127">
        <v>0</v>
      </c>
      <c r="BB514" s="127">
        <v>0</v>
      </c>
      <c r="BC514" s="127">
        <v>0</v>
      </c>
      <c r="BD514" s="127">
        <v>0</v>
      </c>
      <c r="BE514" s="127">
        <v>0</v>
      </c>
      <c r="BF514" s="127">
        <v>0</v>
      </c>
      <c r="BG514" s="127">
        <v>0</v>
      </c>
      <c r="BH514" s="127">
        <v>0</v>
      </c>
      <c r="BI514" s="127">
        <v>0</v>
      </c>
      <c r="BJ514" s="128">
        <v>-300000000000</v>
      </c>
      <c r="BK514" s="128">
        <v>300000000000</v>
      </c>
      <c r="BL514" s="87">
        <v>0</v>
      </c>
      <c r="BM514" s="47">
        <v>1</v>
      </c>
      <c r="BN514" s="48">
        <v>0</v>
      </c>
      <c r="BO514" s="49"/>
      <c r="BP514" s="39">
        <v>1</v>
      </c>
    </row>
    <row r="515" spans="1:68" ht="15" customHeight="1" x14ac:dyDescent="0.25">
      <c r="A515" s="59" t="s">
        <v>400</v>
      </c>
      <c r="B515" s="3">
        <v>386</v>
      </c>
      <c r="C515" s="4">
        <v>23</v>
      </c>
      <c r="D515" s="8" t="s">
        <v>400</v>
      </c>
      <c r="E515" s="12" t="s">
        <v>891</v>
      </c>
      <c r="F515" s="92">
        <v>45657.01458333333</v>
      </c>
      <c r="G515" s="6">
        <v>1043841397653</v>
      </c>
      <c r="H515" s="6">
        <v>270437146000</v>
      </c>
      <c r="I515" s="114">
        <v>77614970000</v>
      </c>
      <c r="J515" s="6">
        <v>162184176000</v>
      </c>
      <c r="K515" s="6">
        <v>8500000000</v>
      </c>
      <c r="L515" s="6">
        <v>22138000000</v>
      </c>
      <c r="M515" s="6">
        <v>773404251653</v>
      </c>
      <c r="N515" s="6">
        <v>699993834000</v>
      </c>
      <c r="O515" s="6">
        <v>0</v>
      </c>
      <c r="P515" s="6">
        <v>0</v>
      </c>
      <c r="Q515" s="6">
        <v>0</v>
      </c>
      <c r="R515" s="6">
        <v>6442293000</v>
      </c>
      <c r="S515" s="6">
        <v>15548450000</v>
      </c>
      <c r="T515" s="6">
        <v>535839357000</v>
      </c>
      <c r="U515" s="6">
        <v>142163734000</v>
      </c>
      <c r="V515" s="6">
        <v>73410417653</v>
      </c>
      <c r="W515" s="6">
        <v>56754292853</v>
      </c>
      <c r="X515" s="6">
        <v>16656124800</v>
      </c>
      <c r="Y515" s="6">
        <v>0</v>
      </c>
      <c r="Z515" s="6">
        <v>0</v>
      </c>
      <c r="AA515" s="6">
        <v>0</v>
      </c>
      <c r="AB515" s="6">
        <v>0</v>
      </c>
      <c r="AC515" s="6">
        <v>1040900022653</v>
      </c>
      <c r="AD515" s="6">
        <v>892016618126</v>
      </c>
      <c r="AE515" s="5">
        <v>515568718101</v>
      </c>
      <c r="AF515" s="6">
        <v>364891920385</v>
      </c>
      <c r="AG515" s="6">
        <v>1400000000</v>
      </c>
      <c r="AH515" s="6">
        <v>0</v>
      </c>
      <c r="AI515" s="6">
        <v>9993979640</v>
      </c>
      <c r="AJ515" s="6">
        <v>162000000</v>
      </c>
      <c r="AK515" s="6">
        <v>128883404527</v>
      </c>
      <c r="AL515" s="6">
        <v>2825000000</v>
      </c>
      <c r="AM515" s="6">
        <v>23970758135</v>
      </c>
      <c r="AN515" s="6">
        <v>44212850899</v>
      </c>
      <c r="AO515" s="6">
        <v>54452186757</v>
      </c>
      <c r="AP515" s="6">
        <v>3352608736</v>
      </c>
      <c r="AQ515" s="6">
        <v>70000000</v>
      </c>
      <c r="AR515" s="6">
        <v>20000000000</v>
      </c>
      <c r="AS515" s="6">
        <v>20000000000</v>
      </c>
      <c r="AT515" s="6">
        <v>0</v>
      </c>
      <c r="AU515" s="6">
        <v>0</v>
      </c>
      <c r="AV515" s="6">
        <v>0</v>
      </c>
      <c r="AW515" s="127">
        <v>0</v>
      </c>
      <c r="AX515" s="127">
        <v>0</v>
      </c>
      <c r="AY515" s="127">
        <v>0</v>
      </c>
      <c r="AZ515" s="127">
        <v>0</v>
      </c>
      <c r="BA515" s="127">
        <v>0</v>
      </c>
      <c r="BB515" s="127">
        <v>0</v>
      </c>
      <c r="BC515" s="127">
        <v>0</v>
      </c>
      <c r="BD515" s="127">
        <v>2941375000</v>
      </c>
      <c r="BE515" s="127">
        <v>0</v>
      </c>
      <c r="BF515" s="127">
        <v>0</v>
      </c>
      <c r="BG515" s="127">
        <v>2941375000</v>
      </c>
      <c r="BH515" s="127">
        <v>0</v>
      </c>
      <c r="BI515" s="127">
        <v>0</v>
      </c>
      <c r="BJ515" s="128">
        <v>2941375000</v>
      </c>
      <c r="BK515" s="128">
        <v>-2941375000</v>
      </c>
      <c r="BL515" s="87">
        <v>0</v>
      </c>
      <c r="BM515" s="47">
        <v>1</v>
      </c>
      <c r="BN515" s="48">
        <v>0</v>
      </c>
      <c r="BO515" s="49"/>
      <c r="BP515" s="39">
        <v>1</v>
      </c>
    </row>
    <row r="516" spans="1:68" ht="15" customHeight="1" x14ac:dyDescent="0.25">
      <c r="A516" s="59" t="s">
        <v>710</v>
      </c>
      <c r="B516" s="3">
        <v>387</v>
      </c>
      <c r="C516" s="4">
        <v>24</v>
      </c>
      <c r="D516" s="8" t="s">
        <v>401</v>
      </c>
      <c r="E516" s="12" t="s">
        <v>912</v>
      </c>
      <c r="F516" s="92">
        <v>45656.200694444444</v>
      </c>
      <c r="G516" s="6">
        <v>967599745151</v>
      </c>
      <c r="H516" s="6">
        <v>291793068599</v>
      </c>
      <c r="I516" s="114">
        <v>72101236598</v>
      </c>
      <c r="J516" s="6">
        <v>8047457200</v>
      </c>
      <c r="K516" s="6">
        <v>9071632917</v>
      </c>
      <c r="L516" s="6">
        <v>202572741884</v>
      </c>
      <c r="M516" s="6">
        <v>675806676552</v>
      </c>
      <c r="N516" s="6">
        <v>619497496000</v>
      </c>
      <c r="O516" s="6">
        <v>0</v>
      </c>
      <c r="P516" s="6">
        <v>0</v>
      </c>
      <c r="Q516" s="6">
        <v>0</v>
      </c>
      <c r="R516" s="6">
        <v>0</v>
      </c>
      <c r="S516" s="6">
        <v>16217176000</v>
      </c>
      <c r="T516" s="6">
        <v>482602060000</v>
      </c>
      <c r="U516" s="6">
        <v>120678260000</v>
      </c>
      <c r="V516" s="6">
        <v>56309180552</v>
      </c>
      <c r="W516" s="6">
        <v>51191669552</v>
      </c>
      <c r="X516" s="6">
        <v>5117511000</v>
      </c>
      <c r="Y516" s="6">
        <v>0</v>
      </c>
      <c r="Z516" s="6">
        <v>0</v>
      </c>
      <c r="AA516" s="6">
        <v>0</v>
      </c>
      <c r="AB516" s="6">
        <v>0</v>
      </c>
      <c r="AC516" s="6">
        <v>989024279938</v>
      </c>
      <c r="AD516" s="6">
        <v>890973664864</v>
      </c>
      <c r="AE516" s="5">
        <v>422555268636</v>
      </c>
      <c r="AF516" s="6">
        <v>461360460856</v>
      </c>
      <c r="AG516" s="6">
        <v>800000000</v>
      </c>
      <c r="AH516" s="6">
        <v>0</v>
      </c>
      <c r="AI516" s="6">
        <v>6257935372</v>
      </c>
      <c r="AJ516" s="6">
        <v>0</v>
      </c>
      <c r="AK516" s="6">
        <v>88050615074</v>
      </c>
      <c r="AL516" s="6">
        <v>298000000</v>
      </c>
      <c r="AM516" s="6">
        <v>36179159719</v>
      </c>
      <c r="AN516" s="6">
        <v>14833781110</v>
      </c>
      <c r="AO516" s="6">
        <v>35461308845</v>
      </c>
      <c r="AP516" s="6">
        <v>1278365400</v>
      </c>
      <c r="AQ516" s="6">
        <v>0</v>
      </c>
      <c r="AR516" s="6">
        <v>10000000000</v>
      </c>
      <c r="AS516" s="6">
        <v>10000000000</v>
      </c>
      <c r="AT516" s="6">
        <v>0</v>
      </c>
      <c r="AU516" s="6">
        <v>0</v>
      </c>
      <c r="AV516" s="6">
        <v>0</v>
      </c>
      <c r="AW516" s="127">
        <v>24690534787</v>
      </c>
      <c r="AX516" s="127">
        <v>24690534787</v>
      </c>
      <c r="AY516" s="127">
        <v>0</v>
      </c>
      <c r="AZ516" s="127">
        <v>0</v>
      </c>
      <c r="BA516" s="127">
        <v>0</v>
      </c>
      <c r="BB516" s="127">
        <v>0</v>
      </c>
      <c r="BC516" s="127">
        <v>0</v>
      </c>
      <c r="BD516" s="127">
        <v>3266000000</v>
      </c>
      <c r="BE516" s="127">
        <v>0</v>
      </c>
      <c r="BF516" s="127">
        <v>0</v>
      </c>
      <c r="BG516" s="127">
        <v>3266000000</v>
      </c>
      <c r="BH516" s="127">
        <v>0</v>
      </c>
      <c r="BI516" s="127">
        <v>0</v>
      </c>
      <c r="BJ516" s="128">
        <v>-21424534787</v>
      </c>
      <c r="BK516" s="128">
        <v>21424534787</v>
      </c>
      <c r="BL516" s="87">
        <v>0</v>
      </c>
      <c r="BM516" s="47">
        <v>1</v>
      </c>
      <c r="BN516" s="48">
        <v>0</v>
      </c>
      <c r="BO516" s="49"/>
      <c r="BP516" s="39">
        <v>1</v>
      </c>
    </row>
    <row r="517" spans="1:68" ht="15" customHeight="1" x14ac:dyDescent="0.25">
      <c r="B517" s="13" t="s">
        <v>560</v>
      </c>
      <c r="C517" s="14" t="s">
        <v>560</v>
      </c>
      <c r="D517" s="15" t="s">
        <v>561</v>
      </c>
      <c r="E517" s="16"/>
      <c r="F517" s="93"/>
      <c r="G517" s="115">
        <v>30836992112994.172</v>
      </c>
      <c r="H517" s="115">
        <v>4665975109244.5693</v>
      </c>
      <c r="I517" s="115">
        <v>2009314453166.05</v>
      </c>
      <c r="J517" s="115">
        <v>1689609280038.3999</v>
      </c>
      <c r="K517" s="115">
        <v>265072384357.72</v>
      </c>
      <c r="L517" s="115">
        <v>701978991682.40002</v>
      </c>
      <c r="M517" s="115">
        <v>25822442306357.598</v>
      </c>
      <c r="N517" s="115">
        <v>24118119721528</v>
      </c>
      <c r="O517" s="115">
        <v>0</v>
      </c>
      <c r="P517" s="115">
        <v>0</v>
      </c>
      <c r="Q517" s="115">
        <v>2022036295000</v>
      </c>
      <c r="R517" s="115">
        <v>158746495000</v>
      </c>
      <c r="S517" s="115">
        <v>645998431000</v>
      </c>
      <c r="T517" s="115">
        <v>15720514654000</v>
      </c>
      <c r="U517" s="115">
        <v>5570823846528</v>
      </c>
      <c r="V517" s="115">
        <v>1704322584829.5999</v>
      </c>
      <c r="W517" s="115">
        <v>1412803792468.5999</v>
      </c>
      <c r="X517" s="115">
        <v>291518792361</v>
      </c>
      <c r="Y517" s="115">
        <v>348574697392</v>
      </c>
      <c r="Z517" s="115">
        <v>88854584000</v>
      </c>
      <c r="AA517" s="115">
        <v>0</v>
      </c>
      <c r="AB517" s="115">
        <v>259720113392</v>
      </c>
      <c r="AC517" s="115">
        <v>30971038337172.316</v>
      </c>
      <c r="AD517" s="115">
        <v>23024950780234.98</v>
      </c>
      <c r="AE517" s="115">
        <v>13679263665748.969</v>
      </c>
      <c r="AF517" s="115">
        <v>8551554178952.8398</v>
      </c>
      <c r="AG517" s="115">
        <v>51531368489</v>
      </c>
      <c r="AH517" s="115">
        <v>303904500</v>
      </c>
      <c r="AI517" s="115">
        <v>721058408520.43994</v>
      </c>
      <c r="AJ517" s="115">
        <v>21239254023.73</v>
      </c>
      <c r="AK517" s="115">
        <v>3699680870300.0396</v>
      </c>
      <c r="AL517" s="115">
        <v>22158910314</v>
      </c>
      <c r="AM517" s="115">
        <v>920933964205.34998</v>
      </c>
      <c r="AN517" s="115">
        <v>1013120654014.8699</v>
      </c>
      <c r="AO517" s="115">
        <v>1690641767757.8201</v>
      </c>
      <c r="AP517" s="115">
        <v>46134749812</v>
      </c>
      <c r="AQ517" s="115">
        <v>6690824196</v>
      </c>
      <c r="AR517" s="115">
        <v>275145011732.29999</v>
      </c>
      <c r="AS517" s="115">
        <v>275145011732.29999</v>
      </c>
      <c r="AT517" s="115">
        <v>3971261674905</v>
      </c>
      <c r="AU517" s="115">
        <v>173763868325</v>
      </c>
      <c r="AV517" s="115">
        <v>3797497806580</v>
      </c>
      <c r="AW517" s="115">
        <v>466169348064.15002</v>
      </c>
      <c r="AX517" s="115">
        <v>466169348064.15002</v>
      </c>
      <c r="AY517" s="115">
        <v>0</v>
      </c>
      <c r="AZ517" s="115">
        <v>0</v>
      </c>
      <c r="BA517" s="115">
        <v>0</v>
      </c>
      <c r="BB517" s="115">
        <v>0</v>
      </c>
      <c r="BC517" s="115">
        <v>0</v>
      </c>
      <c r="BD517" s="115">
        <v>332123123886</v>
      </c>
      <c r="BE517" s="115">
        <v>0</v>
      </c>
      <c r="BF517" s="115">
        <v>48200000000</v>
      </c>
      <c r="BG517" s="115">
        <v>283923123886</v>
      </c>
      <c r="BH517" s="115">
        <v>0</v>
      </c>
      <c r="BI517" s="115">
        <v>0</v>
      </c>
      <c r="BJ517" s="88">
        <v>-134046224178.14893</v>
      </c>
      <c r="BK517" s="88">
        <v>134046224178.14999</v>
      </c>
      <c r="BL517" s="88">
        <v>1.07574462890625E-3</v>
      </c>
      <c r="BM517" s="47">
        <v>20</v>
      </c>
      <c r="BN517" s="48">
        <v>1</v>
      </c>
      <c r="BO517" s="49"/>
    </row>
    <row r="518" spans="1:68" ht="15" customHeight="1" x14ac:dyDescent="0.25">
      <c r="B518" s="13" t="s">
        <v>562</v>
      </c>
      <c r="C518" s="14" t="s">
        <v>562</v>
      </c>
      <c r="D518" s="15" t="s">
        <v>563</v>
      </c>
      <c r="E518" s="16"/>
      <c r="F518" s="93"/>
      <c r="G518" s="115">
        <v>7396048776536</v>
      </c>
      <c r="H518" s="115">
        <v>3046556151331</v>
      </c>
      <c r="I518" s="115">
        <v>2275016206598</v>
      </c>
      <c r="J518" s="115">
        <v>409608683744</v>
      </c>
      <c r="K518" s="115">
        <v>68598687492</v>
      </c>
      <c r="L518" s="115">
        <v>293332573497</v>
      </c>
      <c r="M518" s="115">
        <v>4349492625205</v>
      </c>
      <c r="N518" s="115">
        <v>3761773027000</v>
      </c>
      <c r="O518" s="115">
        <v>0</v>
      </c>
      <c r="P518" s="115">
        <v>0</v>
      </c>
      <c r="Q518" s="115">
        <v>0</v>
      </c>
      <c r="R518" s="115">
        <v>6442293000</v>
      </c>
      <c r="S518" s="115">
        <v>179761013000</v>
      </c>
      <c r="T518" s="115">
        <v>2800553791000</v>
      </c>
      <c r="U518" s="115">
        <v>775015930000</v>
      </c>
      <c r="V518" s="115">
        <v>587719598205</v>
      </c>
      <c r="W518" s="115">
        <v>551945962405</v>
      </c>
      <c r="X518" s="115">
        <v>35773635800</v>
      </c>
      <c r="Y518" s="115">
        <v>0</v>
      </c>
      <c r="Z518" s="115">
        <v>0</v>
      </c>
      <c r="AA518" s="115">
        <v>0</v>
      </c>
      <c r="AB518" s="115">
        <v>0</v>
      </c>
      <c r="AC518" s="115">
        <v>7714531936323</v>
      </c>
      <c r="AD518" s="115">
        <v>5950484232274</v>
      </c>
      <c r="AE518" s="115">
        <v>2890953336517</v>
      </c>
      <c r="AF518" s="115">
        <v>2845725646651</v>
      </c>
      <c r="AG518" s="115">
        <v>2200000000</v>
      </c>
      <c r="AH518" s="115">
        <v>0</v>
      </c>
      <c r="AI518" s="115">
        <v>211443249106</v>
      </c>
      <c r="AJ518" s="115">
        <v>162000000</v>
      </c>
      <c r="AK518" s="115">
        <v>1694047704049</v>
      </c>
      <c r="AL518" s="115">
        <v>35441503987</v>
      </c>
      <c r="AM518" s="115">
        <v>392484055169</v>
      </c>
      <c r="AN518" s="115">
        <v>446974906008</v>
      </c>
      <c r="AO518" s="115">
        <v>793362040749</v>
      </c>
      <c r="AP518" s="115">
        <v>17775198136</v>
      </c>
      <c r="AQ518" s="115">
        <v>8010000000</v>
      </c>
      <c r="AR518" s="115">
        <v>70000000000</v>
      </c>
      <c r="AS518" s="115">
        <v>70000000000</v>
      </c>
      <c r="AT518" s="115">
        <v>0</v>
      </c>
      <c r="AU518" s="115">
        <v>0</v>
      </c>
      <c r="AV518" s="115">
        <v>0</v>
      </c>
      <c r="AW518" s="115">
        <v>324690534787</v>
      </c>
      <c r="AX518" s="115">
        <v>324690534787</v>
      </c>
      <c r="AY518" s="115">
        <v>0</v>
      </c>
      <c r="AZ518" s="115">
        <v>0</v>
      </c>
      <c r="BA518" s="115">
        <v>0</v>
      </c>
      <c r="BB518" s="115">
        <v>0</v>
      </c>
      <c r="BC518" s="115">
        <v>0</v>
      </c>
      <c r="BD518" s="115">
        <v>6207375000</v>
      </c>
      <c r="BE518" s="115">
        <v>0</v>
      </c>
      <c r="BF518" s="115">
        <v>0</v>
      </c>
      <c r="BG518" s="115">
        <v>6207375000</v>
      </c>
      <c r="BH518" s="115">
        <v>0</v>
      </c>
      <c r="BI518" s="115">
        <v>0</v>
      </c>
      <c r="BJ518" s="88">
        <v>-318483159787</v>
      </c>
      <c r="BK518" s="88">
        <v>318483159787</v>
      </c>
      <c r="BL518" s="88">
        <v>0</v>
      </c>
      <c r="BM518" s="47">
        <v>3</v>
      </c>
      <c r="BN518" s="48">
        <v>0</v>
      </c>
      <c r="BO518" s="49"/>
    </row>
    <row r="519" spans="1:68" ht="15" customHeight="1" x14ac:dyDescent="0.25">
      <c r="B519" s="13" t="s">
        <v>564</v>
      </c>
      <c r="C519" s="14" t="s">
        <v>564</v>
      </c>
      <c r="D519" s="15" t="s">
        <v>614</v>
      </c>
      <c r="E519" s="16"/>
      <c r="F519" s="93"/>
      <c r="G519" s="115">
        <v>38233040889530.172</v>
      </c>
      <c r="H519" s="115">
        <v>7712531260575.5693</v>
      </c>
      <c r="I519" s="115">
        <v>4284330659764.0498</v>
      </c>
      <c r="J519" s="115">
        <v>2099217963782.3999</v>
      </c>
      <c r="K519" s="115">
        <v>333671071849.71997</v>
      </c>
      <c r="L519" s="115">
        <v>995311565179.40002</v>
      </c>
      <c r="M519" s="115">
        <v>30171934931562.598</v>
      </c>
      <c r="N519" s="115">
        <v>27879892748528</v>
      </c>
      <c r="O519" s="115">
        <v>0</v>
      </c>
      <c r="P519" s="115">
        <v>0</v>
      </c>
      <c r="Q519" s="115">
        <v>2022036295000</v>
      </c>
      <c r="R519" s="115">
        <v>165188788000</v>
      </c>
      <c r="S519" s="115">
        <v>825759444000</v>
      </c>
      <c r="T519" s="115">
        <v>18521068445000</v>
      </c>
      <c r="U519" s="115">
        <v>6345839776528</v>
      </c>
      <c r="V519" s="115">
        <v>2292042183034.5996</v>
      </c>
      <c r="W519" s="115">
        <v>1964749754873.5999</v>
      </c>
      <c r="X519" s="115">
        <v>327292428161</v>
      </c>
      <c r="Y519" s="115">
        <v>348574697392</v>
      </c>
      <c r="Z519" s="115">
        <v>88854584000</v>
      </c>
      <c r="AA519" s="115">
        <v>0</v>
      </c>
      <c r="AB519" s="115">
        <v>259720113392</v>
      </c>
      <c r="AC519" s="115">
        <v>38685570273495.313</v>
      </c>
      <c r="AD519" s="115">
        <v>28975435012508.98</v>
      </c>
      <c r="AE519" s="115">
        <v>16570217002265.969</v>
      </c>
      <c r="AF519" s="115">
        <v>11397279825603.84</v>
      </c>
      <c r="AG519" s="115">
        <v>53731368489</v>
      </c>
      <c r="AH519" s="115">
        <v>303904500</v>
      </c>
      <c r="AI519" s="115">
        <v>932501657626.43994</v>
      </c>
      <c r="AJ519" s="115">
        <v>21401254023.73</v>
      </c>
      <c r="AK519" s="115">
        <v>5393728574349.0391</v>
      </c>
      <c r="AL519" s="115">
        <v>57600414301</v>
      </c>
      <c r="AM519" s="115">
        <v>1313418019374.3501</v>
      </c>
      <c r="AN519" s="115">
        <v>1460095560022.8699</v>
      </c>
      <c r="AO519" s="115">
        <v>2484003808506.8203</v>
      </c>
      <c r="AP519" s="115">
        <v>63909947948</v>
      </c>
      <c r="AQ519" s="115">
        <v>14700824196</v>
      </c>
      <c r="AR519" s="115">
        <v>345145011732.29999</v>
      </c>
      <c r="AS519" s="115">
        <v>345145011732.29999</v>
      </c>
      <c r="AT519" s="115">
        <v>3971261674905</v>
      </c>
      <c r="AU519" s="115">
        <v>173763868325</v>
      </c>
      <c r="AV519" s="115">
        <v>3797497806580</v>
      </c>
      <c r="AW519" s="115">
        <v>790859882851.15002</v>
      </c>
      <c r="AX519" s="115">
        <v>790859882851.15002</v>
      </c>
      <c r="AY519" s="115">
        <v>0</v>
      </c>
      <c r="AZ519" s="115">
        <v>0</v>
      </c>
      <c r="BA519" s="115">
        <v>0</v>
      </c>
      <c r="BB519" s="115">
        <v>0</v>
      </c>
      <c r="BC519" s="115">
        <v>0</v>
      </c>
      <c r="BD519" s="115">
        <v>338330498886</v>
      </c>
      <c r="BE519" s="115">
        <v>0</v>
      </c>
      <c r="BF519" s="115">
        <v>48200000000</v>
      </c>
      <c r="BG519" s="115">
        <v>290130498886</v>
      </c>
      <c r="BH519" s="115">
        <v>0</v>
      </c>
      <c r="BI519" s="115">
        <v>0</v>
      </c>
      <c r="BJ519" s="88">
        <v>-452529383965.14893</v>
      </c>
      <c r="BK519" s="88">
        <v>452529383965.15002</v>
      </c>
      <c r="BL519" s="88">
        <v>1.07574462890625E-3</v>
      </c>
      <c r="BM519" s="47">
        <v>23</v>
      </c>
      <c r="BN519" s="48">
        <v>1</v>
      </c>
      <c r="BO519" s="49"/>
    </row>
    <row r="520" spans="1:68" ht="15" customHeight="1" x14ac:dyDescent="0.25">
      <c r="B520" s="13" t="s">
        <v>566</v>
      </c>
      <c r="C520" s="14" t="s">
        <v>566</v>
      </c>
      <c r="D520" s="15" t="s">
        <v>615</v>
      </c>
      <c r="E520" s="16"/>
      <c r="F520" s="93"/>
      <c r="G520" s="115">
        <v>47973799750484.172</v>
      </c>
      <c r="H520" s="115">
        <v>12547042662529.57</v>
      </c>
      <c r="I520" s="115">
        <v>8448816156281.0498</v>
      </c>
      <c r="J520" s="115">
        <v>2406269005758.3999</v>
      </c>
      <c r="K520" s="115">
        <v>471596361235.71997</v>
      </c>
      <c r="L520" s="115">
        <v>1220361139254.3999</v>
      </c>
      <c r="M520" s="115">
        <v>35069360546562.598</v>
      </c>
      <c r="N520" s="115">
        <v>32777318363528</v>
      </c>
      <c r="O520" s="115">
        <v>0</v>
      </c>
      <c r="P520" s="115">
        <v>0</v>
      </c>
      <c r="Q520" s="115">
        <v>2022036295000</v>
      </c>
      <c r="R520" s="115">
        <v>195762181000</v>
      </c>
      <c r="S520" s="115">
        <v>1132267238000</v>
      </c>
      <c r="T520" s="115">
        <v>21466123400000</v>
      </c>
      <c r="U520" s="115">
        <v>7961129249528</v>
      </c>
      <c r="V520" s="115">
        <v>2292042183034.5996</v>
      </c>
      <c r="W520" s="115">
        <v>1964749754873.5999</v>
      </c>
      <c r="X520" s="115">
        <v>327292428161</v>
      </c>
      <c r="Y520" s="115">
        <v>357396541392</v>
      </c>
      <c r="Z520" s="115">
        <v>97676428000</v>
      </c>
      <c r="AA520" s="115">
        <v>0</v>
      </c>
      <c r="AB520" s="115">
        <v>259720113392</v>
      </c>
      <c r="AC520" s="115">
        <v>48296309169911.313</v>
      </c>
      <c r="AD520" s="115">
        <v>35334086078617.891</v>
      </c>
      <c r="AE520" s="115">
        <v>20566170527299.879</v>
      </c>
      <c r="AF520" s="115">
        <v>13508804177818.84</v>
      </c>
      <c r="AG520" s="115">
        <v>53731368489</v>
      </c>
      <c r="AH520" s="115">
        <v>31312758300</v>
      </c>
      <c r="AI520" s="115">
        <v>1151841592686.4399</v>
      </c>
      <c r="AJ520" s="115">
        <v>22225654023.73</v>
      </c>
      <c r="AK520" s="115">
        <v>6293478447536.1289</v>
      </c>
      <c r="AL520" s="115">
        <v>57600414301</v>
      </c>
      <c r="AM520" s="115">
        <v>1603059820037.3501</v>
      </c>
      <c r="AN520" s="115">
        <v>1633775396459.3599</v>
      </c>
      <c r="AO520" s="115">
        <v>2866726823817.4204</v>
      </c>
      <c r="AP520" s="115">
        <v>115793079485</v>
      </c>
      <c r="AQ520" s="115">
        <v>16522913436</v>
      </c>
      <c r="AR520" s="115">
        <v>395145011732.29999</v>
      </c>
      <c r="AS520" s="115">
        <v>395145011732.29999</v>
      </c>
      <c r="AT520" s="115">
        <v>6273599632025</v>
      </c>
      <c r="AU520" s="115">
        <v>2115364033396</v>
      </c>
      <c r="AV520" s="115">
        <v>4158235598629</v>
      </c>
      <c r="AW520" s="115">
        <v>796839918313.15002</v>
      </c>
      <c r="AX520" s="115">
        <v>796839918313.15002</v>
      </c>
      <c r="AY520" s="115">
        <v>0</v>
      </c>
      <c r="AZ520" s="115">
        <v>0</v>
      </c>
      <c r="BA520" s="115">
        <v>0</v>
      </c>
      <c r="BB520" s="115">
        <v>0</v>
      </c>
      <c r="BC520" s="115">
        <v>0</v>
      </c>
      <c r="BD520" s="115">
        <v>474330498886</v>
      </c>
      <c r="BE520" s="115">
        <v>0</v>
      </c>
      <c r="BF520" s="115">
        <v>50200000000</v>
      </c>
      <c r="BG520" s="115">
        <v>424130498886</v>
      </c>
      <c r="BH520" s="115">
        <v>0</v>
      </c>
      <c r="BI520" s="115">
        <v>0</v>
      </c>
      <c r="BJ520" s="88">
        <v>-322509419427.14893</v>
      </c>
      <c r="BK520" s="88">
        <v>322509419427.15002</v>
      </c>
      <c r="BL520" s="88">
        <v>1.07574462890625E-3</v>
      </c>
      <c r="BM520" s="47">
        <v>24</v>
      </c>
      <c r="BN520" s="48">
        <v>1</v>
      </c>
      <c r="BO520" s="49"/>
    </row>
    <row r="521" spans="1:68" s="141" customFormat="1" ht="15" customHeight="1" x14ac:dyDescent="0.25">
      <c r="A521" s="141" t="s">
        <v>711</v>
      </c>
      <c r="B521" s="9" t="s">
        <v>552</v>
      </c>
      <c r="C521" s="10">
        <v>27</v>
      </c>
      <c r="D521" s="11" t="s">
        <v>402</v>
      </c>
      <c r="E521" s="1" t="s">
        <v>885</v>
      </c>
      <c r="F521" s="142">
        <v>45666.442361111112</v>
      </c>
      <c r="G521" s="113">
        <v>5009485473928</v>
      </c>
      <c r="H521" s="113">
        <v>1706869553796</v>
      </c>
      <c r="I521" s="113">
        <v>1309685342192</v>
      </c>
      <c r="J521" s="147">
        <v>38621864000</v>
      </c>
      <c r="K521" s="147">
        <v>103362154217</v>
      </c>
      <c r="L521" s="147">
        <v>255200193387</v>
      </c>
      <c r="M521" s="147">
        <v>3302615920132</v>
      </c>
      <c r="N521" s="147">
        <v>3302615920132</v>
      </c>
      <c r="O521" s="147">
        <v>0</v>
      </c>
      <c r="P521" s="147">
        <v>0</v>
      </c>
      <c r="Q521" s="147">
        <v>0</v>
      </c>
      <c r="R521" s="147">
        <v>0</v>
      </c>
      <c r="S521" s="147">
        <v>806764124132</v>
      </c>
      <c r="T521" s="147">
        <v>1718278315000</v>
      </c>
      <c r="U521" s="147">
        <v>777573481000</v>
      </c>
      <c r="V521" s="147">
        <v>0</v>
      </c>
      <c r="W521" s="147">
        <v>0</v>
      </c>
      <c r="X521" s="147">
        <v>0</v>
      </c>
      <c r="Y521" s="147">
        <v>0</v>
      </c>
      <c r="Z521" s="147">
        <v>0</v>
      </c>
      <c r="AA521" s="147">
        <v>0</v>
      </c>
      <c r="AB521" s="147">
        <v>0</v>
      </c>
      <c r="AC521" s="147">
        <v>4779785550006.999</v>
      </c>
      <c r="AD521" s="147">
        <v>3568401953054.7798</v>
      </c>
      <c r="AE521" s="2">
        <v>2344434344292.3198</v>
      </c>
      <c r="AF521" s="147">
        <v>1126139325165.46</v>
      </c>
      <c r="AG521" s="147">
        <v>22288206156</v>
      </c>
      <c r="AH521" s="147">
        <v>0</v>
      </c>
      <c r="AI521" s="147">
        <v>74095077441</v>
      </c>
      <c r="AJ521" s="147">
        <v>1445000000</v>
      </c>
      <c r="AK521" s="147">
        <v>656342542275.32007</v>
      </c>
      <c r="AL521" s="147">
        <v>450000000</v>
      </c>
      <c r="AM521" s="147">
        <v>159699731058.12</v>
      </c>
      <c r="AN521" s="147">
        <v>255411286450.20001</v>
      </c>
      <c r="AO521" s="147">
        <v>222633014767</v>
      </c>
      <c r="AP521" s="147">
        <v>16633510000</v>
      </c>
      <c r="AQ521" s="147">
        <v>1515000000</v>
      </c>
      <c r="AR521" s="147">
        <v>25000000000</v>
      </c>
      <c r="AS521" s="147">
        <v>25000000000</v>
      </c>
      <c r="AT521" s="147">
        <v>530041054676.89905</v>
      </c>
      <c r="AU521" s="147">
        <v>526833757876.89905</v>
      </c>
      <c r="AV521" s="147">
        <v>3207296800</v>
      </c>
      <c r="AW521" s="148">
        <v>160982349142</v>
      </c>
      <c r="AX521" s="148">
        <v>160982349142</v>
      </c>
      <c r="AY521" s="148">
        <v>0</v>
      </c>
      <c r="AZ521" s="148">
        <v>0</v>
      </c>
      <c r="BA521" s="148">
        <v>0</v>
      </c>
      <c r="BB521" s="148">
        <v>0</v>
      </c>
      <c r="BC521" s="148">
        <v>0</v>
      </c>
      <c r="BD521" s="148">
        <v>390682273063</v>
      </c>
      <c r="BE521" s="148">
        <v>0</v>
      </c>
      <c r="BF521" s="148">
        <v>8700000000</v>
      </c>
      <c r="BG521" s="148">
        <v>381982273063</v>
      </c>
      <c r="BH521" s="148">
        <v>0</v>
      </c>
      <c r="BI521" s="148">
        <v>0</v>
      </c>
      <c r="BJ521" s="98">
        <v>229699923921.00098</v>
      </c>
      <c r="BK521" s="98">
        <v>-229699923921</v>
      </c>
      <c r="BL521" s="85">
        <v>9.765625E-4</v>
      </c>
      <c r="BM521" s="143">
        <v>0</v>
      </c>
      <c r="BN521" s="144">
        <v>1</v>
      </c>
      <c r="BO521" s="145"/>
      <c r="BP521" s="146">
        <v>1</v>
      </c>
    </row>
    <row r="522" spans="1:68" ht="15" customHeight="1" x14ac:dyDescent="0.25">
      <c r="A522" s="59" t="s">
        <v>403</v>
      </c>
      <c r="B522" s="3">
        <v>388</v>
      </c>
      <c r="C522" s="4">
        <v>1</v>
      </c>
      <c r="D522" s="8" t="s">
        <v>403</v>
      </c>
      <c r="E522" s="12" t="s">
        <v>889</v>
      </c>
      <c r="F522" s="92">
        <v>45657</v>
      </c>
      <c r="G522" s="6">
        <v>1238377689523</v>
      </c>
      <c r="H522" s="6">
        <v>75505000000</v>
      </c>
      <c r="I522" s="114">
        <v>23815000000</v>
      </c>
      <c r="J522" s="6">
        <v>34840000000</v>
      </c>
      <c r="K522" s="6">
        <v>13000000000</v>
      </c>
      <c r="L522" s="6">
        <v>3850000000</v>
      </c>
      <c r="M522" s="6">
        <v>1143872689523</v>
      </c>
      <c r="N522" s="6">
        <v>1112872689523</v>
      </c>
      <c r="O522" s="6">
        <v>0</v>
      </c>
      <c r="P522" s="6">
        <v>0</v>
      </c>
      <c r="Q522" s="6">
        <v>94240233000</v>
      </c>
      <c r="R522" s="6">
        <v>0</v>
      </c>
      <c r="S522" s="6">
        <v>252978161523</v>
      </c>
      <c r="T522" s="6">
        <v>513313692000</v>
      </c>
      <c r="U522" s="6">
        <v>252340603000</v>
      </c>
      <c r="V522" s="6">
        <v>31000000000</v>
      </c>
      <c r="W522" s="6">
        <v>31000000000</v>
      </c>
      <c r="X522" s="6">
        <v>0</v>
      </c>
      <c r="Y522" s="6">
        <v>19000000000</v>
      </c>
      <c r="Z522" s="6">
        <v>0</v>
      </c>
      <c r="AA522" s="6">
        <v>0</v>
      </c>
      <c r="AB522" s="6">
        <v>19000000000</v>
      </c>
      <c r="AC522" s="6">
        <v>1240977689523</v>
      </c>
      <c r="AD522" s="6">
        <v>830010058753</v>
      </c>
      <c r="AE522" s="5">
        <v>450673540939</v>
      </c>
      <c r="AF522" s="6">
        <v>363761068290</v>
      </c>
      <c r="AG522" s="6">
        <v>0</v>
      </c>
      <c r="AH522" s="6">
        <v>0</v>
      </c>
      <c r="AI522" s="6">
        <v>15575449524</v>
      </c>
      <c r="AJ522" s="6">
        <v>0</v>
      </c>
      <c r="AK522" s="6">
        <v>232627397770</v>
      </c>
      <c r="AL522" s="6">
        <v>50000000</v>
      </c>
      <c r="AM522" s="6">
        <v>50699765000</v>
      </c>
      <c r="AN522" s="6">
        <v>81879225770</v>
      </c>
      <c r="AO522" s="6">
        <v>99353077000</v>
      </c>
      <c r="AP522" s="6">
        <v>370330000</v>
      </c>
      <c r="AQ522" s="6">
        <v>275000000</v>
      </c>
      <c r="AR522" s="6">
        <v>8000000000</v>
      </c>
      <c r="AS522" s="6">
        <v>8000000000</v>
      </c>
      <c r="AT522" s="6">
        <v>170340233000</v>
      </c>
      <c r="AU522" s="6">
        <v>0</v>
      </c>
      <c r="AV522" s="6">
        <v>170340233000</v>
      </c>
      <c r="AW522" s="127">
        <v>2600000000</v>
      </c>
      <c r="AX522" s="127">
        <v>2600000000</v>
      </c>
      <c r="AY522" s="127">
        <v>0</v>
      </c>
      <c r="AZ522" s="127">
        <v>0</v>
      </c>
      <c r="BA522" s="127">
        <v>0</v>
      </c>
      <c r="BB522" s="127">
        <v>0</v>
      </c>
      <c r="BC522" s="127">
        <v>0</v>
      </c>
      <c r="BD522" s="127">
        <v>0</v>
      </c>
      <c r="BE522" s="127">
        <v>0</v>
      </c>
      <c r="BF522" s="127">
        <v>0</v>
      </c>
      <c r="BG522" s="127">
        <v>0</v>
      </c>
      <c r="BH522" s="127">
        <v>0</v>
      </c>
      <c r="BI522" s="127">
        <v>0</v>
      </c>
      <c r="BJ522" s="128">
        <v>-2600000000</v>
      </c>
      <c r="BK522" s="128">
        <v>2600000000</v>
      </c>
      <c r="BL522" s="87">
        <v>0</v>
      </c>
      <c r="BM522" s="47">
        <v>1</v>
      </c>
      <c r="BN522" s="48">
        <v>0</v>
      </c>
      <c r="BO522" s="49"/>
      <c r="BP522" s="39">
        <v>1</v>
      </c>
    </row>
    <row r="523" spans="1:68" ht="15" customHeight="1" x14ac:dyDescent="0.25">
      <c r="A523" s="59" t="s">
        <v>404</v>
      </c>
      <c r="B523" s="3">
        <v>389</v>
      </c>
      <c r="C523" s="4">
        <v>2</v>
      </c>
      <c r="D523" s="8" t="s">
        <v>404</v>
      </c>
      <c r="E523" s="12" t="s">
        <v>887</v>
      </c>
      <c r="F523" s="92">
        <v>45657.583333333336</v>
      </c>
      <c r="G523" s="6">
        <v>791408999708</v>
      </c>
      <c r="H523" s="6">
        <v>34000000000</v>
      </c>
      <c r="I523" s="114">
        <v>4970000000</v>
      </c>
      <c r="J523" s="6">
        <v>2525000000</v>
      </c>
      <c r="K523" s="6">
        <v>11959200000</v>
      </c>
      <c r="L523" s="6">
        <v>14545800000</v>
      </c>
      <c r="M523" s="6">
        <v>749408999708</v>
      </c>
      <c r="N523" s="6">
        <v>724468202000</v>
      </c>
      <c r="O523" s="6">
        <v>0</v>
      </c>
      <c r="P523" s="6">
        <v>0</v>
      </c>
      <c r="Q523" s="6">
        <v>63336536000</v>
      </c>
      <c r="R523" s="6">
        <v>0</v>
      </c>
      <c r="S523" s="6">
        <v>26387803000</v>
      </c>
      <c r="T523" s="6">
        <v>459408220000</v>
      </c>
      <c r="U523" s="6">
        <v>175335643000</v>
      </c>
      <c r="V523" s="6">
        <v>24940797708</v>
      </c>
      <c r="W523" s="6">
        <v>24940797708</v>
      </c>
      <c r="X523" s="6">
        <v>0</v>
      </c>
      <c r="Y523" s="6">
        <v>8000000000</v>
      </c>
      <c r="Z523" s="6">
        <v>0</v>
      </c>
      <c r="AA523" s="6">
        <v>0</v>
      </c>
      <c r="AB523" s="6">
        <v>8000000000</v>
      </c>
      <c r="AC523" s="6">
        <v>862349727344</v>
      </c>
      <c r="AD523" s="6">
        <v>602069325937</v>
      </c>
      <c r="AE523" s="5">
        <v>426060031444</v>
      </c>
      <c r="AF523" s="6">
        <v>171538364121</v>
      </c>
      <c r="AG523" s="6">
        <v>0</v>
      </c>
      <c r="AH523" s="6">
        <v>72505000</v>
      </c>
      <c r="AI523" s="6">
        <v>4346425372</v>
      </c>
      <c r="AJ523" s="6">
        <v>52000000</v>
      </c>
      <c r="AK523" s="6">
        <v>145987157732</v>
      </c>
      <c r="AL523" s="6">
        <v>0</v>
      </c>
      <c r="AM523" s="6">
        <v>30338082913</v>
      </c>
      <c r="AN523" s="6">
        <v>55845710000</v>
      </c>
      <c r="AO523" s="6">
        <v>58239755319</v>
      </c>
      <c r="AP523" s="6">
        <v>63609500</v>
      </c>
      <c r="AQ523" s="6">
        <v>1500000000</v>
      </c>
      <c r="AR523" s="6">
        <v>2377105375</v>
      </c>
      <c r="AS523" s="6">
        <v>2377105375</v>
      </c>
      <c r="AT523" s="6">
        <v>111916138300</v>
      </c>
      <c r="AU523" s="6">
        <v>0</v>
      </c>
      <c r="AV523" s="6">
        <v>111916138300</v>
      </c>
      <c r="AW523" s="127">
        <v>70940727636</v>
      </c>
      <c r="AX523" s="127">
        <v>70940727636</v>
      </c>
      <c r="AY523" s="127">
        <v>0</v>
      </c>
      <c r="AZ523" s="127">
        <v>0</v>
      </c>
      <c r="BA523" s="127">
        <v>0</v>
      </c>
      <c r="BB523" s="127">
        <v>0</v>
      </c>
      <c r="BC523" s="127">
        <v>0</v>
      </c>
      <c r="BD523" s="127">
        <v>0</v>
      </c>
      <c r="BE523" s="127">
        <v>0</v>
      </c>
      <c r="BF523" s="127">
        <v>0</v>
      </c>
      <c r="BG523" s="127">
        <v>0</v>
      </c>
      <c r="BH523" s="127">
        <v>0</v>
      </c>
      <c r="BI523" s="127">
        <v>0</v>
      </c>
      <c r="BJ523" s="128">
        <v>-70940727636</v>
      </c>
      <c r="BK523" s="128">
        <v>70940727636</v>
      </c>
      <c r="BL523" s="87">
        <v>0</v>
      </c>
      <c r="BM523" s="47">
        <v>1</v>
      </c>
      <c r="BN523" s="48">
        <v>0</v>
      </c>
      <c r="BO523" s="49"/>
      <c r="BP523" s="39">
        <v>1</v>
      </c>
    </row>
    <row r="524" spans="1:68" ht="15" customHeight="1" x14ac:dyDescent="0.25">
      <c r="A524" s="59" t="s">
        <v>405</v>
      </c>
      <c r="B524" s="3">
        <v>390</v>
      </c>
      <c r="C524" s="4">
        <v>3</v>
      </c>
      <c r="D524" s="8" t="s">
        <v>405</v>
      </c>
      <c r="E524" s="12" t="s">
        <v>946</v>
      </c>
      <c r="F524" s="92">
        <v>45678</v>
      </c>
      <c r="G524" s="6">
        <v>916579710399</v>
      </c>
      <c r="H524" s="6">
        <v>27110685523</v>
      </c>
      <c r="I524" s="114">
        <v>8460568527</v>
      </c>
      <c r="J524" s="6">
        <v>5230000000</v>
      </c>
      <c r="K524" s="6">
        <v>11243716996</v>
      </c>
      <c r="L524" s="6">
        <v>2176400000</v>
      </c>
      <c r="M524" s="6">
        <v>882759742386</v>
      </c>
      <c r="N524" s="6">
        <v>868434178000</v>
      </c>
      <c r="O524" s="6">
        <v>0</v>
      </c>
      <c r="P524" s="6">
        <v>0</v>
      </c>
      <c r="Q524" s="6">
        <v>57853475000</v>
      </c>
      <c r="R524" s="6">
        <v>8026481000</v>
      </c>
      <c r="S524" s="6">
        <v>24672862000</v>
      </c>
      <c r="T524" s="6">
        <v>456339214000</v>
      </c>
      <c r="U524" s="6">
        <v>321542146000</v>
      </c>
      <c r="V524" s="6">
        <v>14325564386</v>
      </c>
      <c r="W524" s="6">
        <v>14325564386</v>
      </c>
      <c r="X524" s="6">
        <v>0</v>
      </c>
      <c r="Y524" s="6">
        <v>6709282490</v>
      </c>
      <c r="Z524" s="6">
        <v>0</v>
      </c>
      <c r="AA524" s="6">
        <v>0</v>
      </c>
      <c r="AB524" s="6">
        <v>6709282490</v>
      </c>
      <c r="AC524" s="6">
        <v>922925112111</v>
      </c>
      <c r="AD524" s="6">
        <v>533989600052.16992</v>
      </c>
      <c r="AE524" s="5">
        <v>340504628315.28003</v>
      </c>
      <c r="AF524" s="6">
        <v>179771784953.7699</v>
      </c>
      <c r="AG524" s="6">
        <v>8093261992</v>
      </c>
      <c r="AH524" s="6">
        <v>100000000</v>
      </c>
      <c r="AI524" s="6">
        <v>2553424791.1199999</v>
      </c>
      <c r="AJ524" s="6">
        <v>2966500000</v>
      </c>
      <c r="AK524" s="6">
        <v>277006632605.83002</v>
      </c>
      <c r="AL524" s="6">
        <v>816370000</v>
      </c>
      <c r="AM524" s="6">
        <v>43268112824</v>
      </c>
      <c r="AN524" s="6">
        <v>175567431195</v>
      </c>
      <c r="AO524" s="6">
        <v>56184938586.830002</v>
      </c>
      <c r="AP524" s="6">
        <v>269780000</v>
      </c>
      <c r="AQ524" s="6">
        <v>900000000</v>
      </c>
      <c r="AR524" s="6">
        <v>2000000000</v>
      </c>
      <c r="AS524" s="6">
        <v>2000000000</v>
      </c>
      <c r="AT524" s="6">
        <v>109928879453</v>
      </c>
      <c r="AU524" s="6">
        <v>1319056853</v>
      </c>
      <c r="AV524" s="6">
        <v>108609822600</v>
      </c>
      <c r="AW524" s="127">
        <v>30937021000</v>
      </c>
      <c r="AX524" s="127">
        <v>30937021000</v>
      </c>
      <c r="AY524" s="127">
        <v>0</v>
      </c>
      <c r="AZ524" s="127">
        <v>0</v>
      </c>
      <c r="BA524" s="127">
        <v>0</v>
      </c>
      <c r="BB524" s="127">
        <v>0</v>
      </c>
      <c r="BC524" s="127">
        <v>0</v>
      </c>
      <c r="BD524" s="127">
        <v>24591619288</v>
      </c>
      <c r="BE524" s="127">
        <v>0</v>
      </c>
      <c r="BF524" s="127">
        <v>0</v>
      </c>
      <c r="BG524" s="127">
        <v>24591619288</v>
      </c>
      <c r="BH524" s="127">
        <v>0</v>
      </c>
      <c r="BI524" s="127">
        <v>0</v>
      </c>
      <c r="BJ524" s="128">
        <v>-6345401712</v>
      </c>
      <c r="BK524" s="128">
        <v>6345401712</v>
      </c>
      <c r="BL524" s="87">
        <v>0</v>
      </c>
      <c r="BM524" s="47">
        <v>0</v>
      </c>
      <c r="BN524" s="48">
        <v>1</v>
      </c>
      <c r="BO524" s="49"/>
      <c r="BP524" s="39">
        <v>1</v>
      </c>
    </row>
    <row r="525" spans="1:68" ht="15" customHeight="1" x14ac:dyDescent="0.25">
      <c r="A525" s="59" t="s">
        <v>712</v>
      </c>
      <c r="B525" s="3">
        <v>391</v>
      </c>
      <c r="C525" s="4">
        <v>4</v>
      </c>
      <c r="D525" s="8" t="s">
        <v>406</v>
      </c>
      <c r="E525" s="12" t="s">
        <v>936</v>
      </c>
      <c r="F525" s="92">
        <v>45656</v>
      </c>
      <c r="G525" s="6">
        <v>1637222813092</v>
      </c>
      <c r="H525" s="6">
        <v>264984100188</v>
      </c>
      <c r="I525" s="114">
        <v>96237722935</v>
      </c>
      <c r="J525" s="6">
        <v>113266604795</v>
      </c>
      <c r="K525" s="6">
        <v>48612911400</v>
      </c>
      <c r="L525" s="6">
        <v>6866861058</v>
      </c>
      <c r="M525" s="6">
        <v>1372238712904</v>
      </c>
      <c r="N525" s="6">
        <v>1327008287000</v>
      </c>
      <c r="O525" s="6">
        <v>0</v>
      </c>
      <c r="P525" s="6">
        <v>0</v>
      </c>
      <c r="Q525" s="6">
        <v>79538684000</v>
      </c>
      <c r="R525" s="6">
        <v>6907218000</v>
      </c>
      <c r="S525" s="6">
        <v>377762675000</v>
      </c>
      <c r="T525" s="6">
        <v>644733827000</v>
      </c>
      <c r="U525" s="6">
        <v>218065883000</v>
      </c>
      <c r="V525" s="6">
        <v>45230425904</v>
      </c>
      <c r="W525" s="6">
        <v>45230425904</v>
      </c>
      <c r="X525" s="6">
        <v>0</v>
      </c>
      <c r="Y525" s="6">
        <v>0</v>
      </c>
      <c r="Z525" s="6">
        <v>0</v>
      </c>
      <c r="AA525" s="6">
        <v>0</v>
      </c>
      <c r="AB525" s="6">
        <v>0</v>
      </c>
      <c r="AC525" s="6">
        <v>1641222813092</v>
      </c>
      <c r="AD525" s="6">
        <v>1160489631963</v>
      </c>
      <c r="AE525" s="5">
        <v>584674681221</v>
      </c>
      <c r="AF525" s="6">
        <v>545075075342</v>
      </c>
      <c r="AG525" s="6">
        <v>0</v>
      </c>
      <c r="AH525" s="6">
        <v>0</v>
      </c>
      <c r="AI525" s="6">
        <v>17664875400</v>
      </c>
      <c r="AJ525" s="6">
        <v>13075000000</v>
      </c>
      <c r="AK525" s="6">
        <v>266104414156</v>
      </c>
      <c r="AL525" s="6">
        <v>3071476300</v>
      </c>
      <c r="AM525" s="6">
        <v>46278337665</v>
      </c>
      <c r="AN525" s="6">
        <v>72226177507</v>
      </c>
      <c r="AO525" s="6">
        <v>140339850234</v>
      </c>
      <c r="AP525" s="6">
        <v>2386701450</v>
      </c>
      <c r="AQ525" s="6">
        <v>1801871000</v>
      </c>
      <c r="AR525" s="6">
        <v>12000000000</v>
      </c>
      <c r="AS525" s="6">
        <v>12000000000</v>
      </c>
      <c r="AT525" s="6">
        <v>202628766973</v>
      </c>
      <c r="AU525" s="6">
        <v>20840432773</v>
      </c>
      <c r="AV525" s="6">
        <v>181788334200</v>
      </c>
      <c r="AW525" s="127">
        <v>10000000000</v>
      </c>
      <c r="AX525" s="127">
        <v>10000000000</v>
      </c>
      <c r="AY525" s="127">
        <v>0</v>
      </c>
      <c r="AZ525" s="127">
        <v>0</v>
      </c>
      <c r="BA525" s="127">
        <v>0</v>
      </c>
      <c r="BB525" s="127">
        <v>0</v>
      </c>
      <c r="BC525" s="127">
        <v>0</v>
      </c>
      <c r="BD525" s="127">
        <v>6000000000</v>
      </c>
      <c r="BE525" s="127">
        <v>0</v>
      </c>
      <c r="BF525" s="127">
        <v>6000000000</v>
      </c>
      <c r="BG525" s="127">
        <v>0</v>
      </c>
      <c r="BH525" s="127">
        <v>0</v>
      </c>
      <c r="BI525" s="127">
        <v>0</v>
      </c>
      <c r="BJ525" s="128">
        <v>-4000000000</v>
      </c>
      <c r="BK525" s="128">
        <v>4000000000</v>
      </c>
      <c r="BL525" s="87">
        <v>0</v>
      </c>
      <c r="BM525" s="47">
        <v>1</v>
      </c>
      <c r="BN525" s="48">
        <v>0</v>
      </c>
      <c r="BO525" s="49"/>
      <c r="BP525" s="39">
        <v>1</v>
      </c>
    </row>
    <row r="526" spans="1:68" ht="15" customHeight="1" x14ac:dyDescent="0.25">
      <c r="A526" s="59" t="s">
        <v>407</v>
      </c>
      <c r="B526" s="3">
        <v>392</v>
      </c>
      <c r="C526" s="4">
        <v>5</v>
      </c>
      <c r="D526" s="8" t="s">
        <v>407</v>
      </c>
      <c r="E526" s="12" t="s">
        <v>891</v>
      </c>
      <c r="F526" s="92">
        <v>45657.958333333336</v>
      </c>
      <c r="G526" s="6">
        <v>1009980806565</v>
      </c>
      <c r="H526" s="6">
        <v>40787331732</v>
      </c>
      <c r="I526" s="114">
        <v>18719870000</v>
      </c>
      <c r="J526" s="6">
        <v>2559500000</v>
      </c>
      <c r="K526" s="6">
        <v>14079831695</v>
      </c>
      <c r="L526" s="6">
        <v>5428130037</v>
      </c>
      <c r="M526" s="6">
        <v>954152127797</v>
      </c>
      <c r="N526" s="6">
        <v>929203232000</v>
      </c>
      <c r="O526" s="6">
        <v>0</v>
      </c>
      <c r="P526" s="6">
        <v>0</v>
      </c>
      <c r="Q526" s="6">
        <v>89633683000</v>
      </c>
      <c r="R526" s="6">
        <v>0</v>
      </c>
      <c r="S526" s="6">
        <v>69522321000</v>
      </c>
      <c r="T526" s="6">
        <v>434193345000</v>
      </c>
      <c r="U526" s="6">
        <v>335853883000</v>
      </c>
      <c r="V526" s="6">
        <v>24948895797</v>
      </c>
      <c r="W526" s="6">
        <v>24948895797</v>
      </c>
      <c r="X526" s="6">
        <v>0</v>
      </c>
      <c r="Y526" s="6">
        <v>15041347036</v>
      </c>
      <c r="Z526" s="6">
        <v>0</v>
      </c>
      <c r="AA526" s="6">
        <v>0</v>
      </c>
      <c r="AB526" s="6">
        <v>15041347036</v>
      </c>
      <c r="AC526" s="6">
        <v>1072540630042</v>
      </c>
      <c r="AD526" s="6">
        <v>614801144394</v>
      </c>
      <c r="AE526" s="5">
        <v>348718083440</v>
      </c>
      <c r="AF526" s="6">
        <v>260934757954</v>
      </c>
      <c r="AG526" s="6">
        <v>0</v>
      </c>
      <c r="AH526" s="6">
        <v>0</v>
      </c>
      <c r="AI526" s="6">
        <v>5148303000</v>
      </c>
      <c r="AJ526" s="6">
        <v>0</v>
      </c>
      <c r="AK526" s="6">
        <v>309318006115</v>
      </c>
      <c r="AL526" s="6">
        <v>4904195034</v>
      </c>
      <c r="AM526" s="6">
        <v>48041872953</v>
      </c>
      <c r="AN526" s="6">
        <v>154686847430</v>
      </c>
      <c r="AO526" s="6">
        <v>101101690518</v>
      </c>
      <c r="AP526" s="6">
        <v>200000000</v>
      </c>
      <c r="AQ526" s="6">
        <v>383400180</v>
      </c>
      <c r="AR526" s="6">
        <v>5119697060</v>
      </c>
      <c r="AS526" s="6">
        <v>5119697060</v>
      </c>
      <c r="AT526" s="6">
        <v>143301782473</v>
      </c>
      <c r="AU526" s="6">
        <v>0</v>
      </c>
      <c r="AV526" s="6">
        <v>143301782473</v>
      </c>
      <c r="AW526" s="127">
        <v>66559823477</v>
      </c>
      <c r="AX526" s="127">
        <v>66559823477</v>
      </c>
      <c r="AY526" s="127">
        <v>0</v>
      </c>
      <c r="AZ526" s="127">
        <v>0</v>
      </c>
      <c r="BA526" s="127">
        <v>0</v>
      </c>
      <c r="BB526" s="127">
        <v>0</v>
      </c>
      <c r="BC526" s="127">
        <v>0</v>
      </c>
      <c r="BD526" s="127">
        <v>4000000000</v>
      </c>
      <c r="BE526" s="127">
        <v>0</v>
      </c>
      <c r="BF526" s="127">
        <v>4000000000</v>
      </c>
      <c r="BG526" s="127">
        <v>0</v>
      </c>
      <c r="BH526" s="127">
        <v>0</v>
      </c>
      <c r="BI526" s="127">
        <v>0</v>
      </c>
      <c r="BJ526" s="128">
        <v>-62559823477</v>
      </c>
      <c r="BK526" s="128">
        <v>62559823477</v>
      </c>
      <c r="BL526" s="87">
        <v>0</v>
      </c>
      <c r="BM526" s="47">
        <v>1</v>
      </c>
      <c r="BN526" s="48">
        <v>0</v>
      </c>
      <c r="BO526" s="49"/>
      <c r="BP526" s="39">
        <v>1</v>
      </c>
    </row>
    <row r="527" spans="1:68" ht="15" customHeight="1" x14ac:dyDescent="0.25">
      <c r="A527" s="59" t="s">
        <v>408</v>
      </c>
      <c r="B527" s="3">
        <v>393</v>
      </c>
      <c r="C527" s="4">
        <v>6</v>
      </c>
      <c r="D527" s="8" t="s">
        <v>408</v>
      </c>
      <c r="E527" s="12" t="s">
        <v>895</v>
      </c>
      <c r="F527" s="92">
        <v>45657</v>
      </c>
      <c r="G527" s="6">
        <v>1121637393252</v>
      </c>
      <c r="H527" s="6">
        <v>64037553293</v>
      </c>
      <c r="I527" s="114">
        <v>20314279871</v>
      </c>
      <c r="J527" s="6">
        <v>2176108919</v>
      </c>
      <c r="K527" s="6">
        <v>20000000000</v>
      </c>
      <c r="L527" s="6">
        <v>21547164503</v>
      </c>
      <c r="M527" s="6">
        <v>1044375734541</v>
      </c>
      <c r="N527" s="6">
        <v>1009036326587</v>
      </c>
      <c r="O527" s="6">
        <v>0</v>
      </c>
      <c r="P527" s="6">
        <v>0</v>
      </c>
      <c r="Q527" s="6">
        <v>99992290000</v>
      </c>
      <c r="R527" s="6">
        <v>7189743000</v>
      </c>
      <c r="S527" s="6">
        <v>213997112587</v>
      </c>
      <c r="T527" s="6">
        <v>520802014000</v>
      </c>
      <c r="U527" s="6">
        <v>167055167000</v>
      </c>
      <c r="V527" s="6">
        <v>35339407954</v>
      </c>
      <c r="W527" s="6">
        <v>20339407954</v>
      </c>
      <c r="X527" s="6">
        <v>15000000000</v>
      </c>
      <c r="Y527" s="6">
        <v>13224105418</v>
      </c>
      <c r="Z527" s="6">
        <v>0</v>
      </c>
      <c r="AA527" s="6">
        <v>0</v>
      </c>
      <c r="AB527" s="6">
        <v>13224105418</v>
      </c>
      <c r="AC527" s="6">
        <v>1153770641029</v>
      </c>
      <c r="AD527" s="6">
        <v>793149213742</v>
      </c>
      <c r="AE527" s="5">
        <v>423414952445.00006</v>
      </c>
      <c r="AF527" s="6">
        <v>359836473297</v>
      </c>
      <c r="AG527" s="6">
        <v>0</v>
      </c>
      <c r="AH527" s="6">
        <v>0</v>
      </c>
      <c r="AI527" s="6">
        <v>9225288000</v>
      </c>
      <c r="AJ527" s="6">
        <v>672500000</v>
      </c>
      <c r="AK527" s="6">
        <v>180118406126</v>
      </c>
      <c r="AL527" s="6">
        <v>260505606</v>
      </c>
      <c r="AM527" s="6">
        <v>48307326076</v>
      </c>
      <c r="AN527" s="6">
        <v>43135821000</v>
      </c>
      <c r="AO527" s="6">
        <v>81538588000</v>
      </c>
      <c r="AP527" s="6">
        <v>4574665444</v>
      </c>
      <c r="AQ527" s="6">
        <v>2301500000</v>
      </c>
      <c r="AR527" s="6">
        <v>4355365385</v>
      </c>
      <c r="AS527" s="6">
        <v>4355365385</v>
      </c>
      <c r="AT527" s="6">
        <v>176147655776</v>
      </c>
      <c r="AU527" s="6">
        <v>1316852776</v>
      </c>
      <c r="AV527" s="6">
        <v>174830803000</v>
      </c>
      <c r="AW527" s="127">
        <v>34133247777</v>
      </c>
      <c r="AX527" s="127">
        <v>34133247777</v>
      </c>
      <c r="AY527" s="127">
        <v>0</v>
      </c>
      <c r="AZ527" s="127">
        <v>0</v>
      </c>
      <c r="BA527" s="127">
        <v>0</v>
      </c>
      <c r="BB527" s="127">
        <v>0</v>
      </c>
      <c r="BC527" s="127">
        <v>0</v>
      </c>
      <c r="BD527" s="127">
        <v>2000000000</v>
      </c>
      <c r="BE527" s="127">
        <v>0</v>
      </c>
      <c r="BF527" s="127">
        <v>2000000000</v>
      </c>
      <c r="BG527" s="127">
        <v>0</v>
      </c>
      <c r="BH527" s="127">
        <v>0</v>
      </c>
      <c r="BI527" s="127">
        <v>0</v>
      </c>
      <c r="BJ527" s="128">
        <v>-32133247777</v>
      </c>
      <c r="BK527" s="128">
        <v>32133247777</v>
      </c>
      <c r="BL527" s="87">
        <v>0</v>
      </c>
      <c r="BM527" s="47">
        <v>1</v>
      </c>
      <c r="BN527" s="48">
        <v>0</v>
      </c>
      <c r="BO527" s="49"/>
      <c r="BP527" s="39">
        <v>1</v>
      </c>
    </row>
    <row r="528" spans="1:68" ht="15" customHeight="1" x14ac:dyDescent="0.25">
      <c r="A528" s="59" t="s">
        <v>409</v>
      </c>
      <c r="B528" s="3">
        <v>394</v>
      </c>
      <c r="C528" s="4">
        <v>7</v>
      </c>
      <c r="D528" s="8" t="s">
        <v>409</v>
      </c>
      <c r="E528" s="12" t="s">
        <v>889</v>
      </c>
      <c r="F528" s="92">
        <v>45657.51458333333</v>
      </c>
      <c r="G528" s="6">
        <v>1814130221826</v>
      </c>
      <c r="H528" s="6">
        <v>242476409136</v>
      </c>
      <c r="I528" s="114">
        <v>126269742746</v>
      </c>
      <c r="J528" s="6">
        <v>32786078900</v>
      </c>
      <c r="K528" s="6">
        <v>5757902979</v>
      </c>
      <c r="L528" s="6">
        <v>77662684511</v>
      </c>
      <c r="M528" s="6">
        <v>1549526365415</v>
      </c>
      <c r="N528" s="6">
        <v>1497451521000</v>
      </c>
      <c r="O528" s="6">
        <v>0</v>
      </c>
      <c r="P528" s="6">
        <v>0</v>
      </c>
      <c r="Q528" s="6">
        <v>211719721000</v>
      </c>
      <c r="R528" s="6">
        <v>7933428000</v>
      </c>
      <c r="S528" s="6">
        <v>221817620000</v>
      </c>
      <c r="T528" s="6">
        <v>751466352000</v>
      </c>
      <c r="U528" s="6">
        <v>304514400000</v>
      </c>
      <c r="V528" s="6">
        <v>52074844415</v>
      </c>
      <c r="W528" s="6">
        <v>52074844415</v>
      </c>
      <c r="X528" s="6">
        <v>0</v>
      </c>
      <c r="Y528" s="6">
        <v>22127447275</v>
      </c>
      <c r="Z528" s="6">
        <v>8570040000</v>
      </c>
      <c r="AA528" s="6">
        <v>0</v>
      </c>
      <c r="AB528" s="6">
        <v>13557407275</v>
      </c>
      <c r="AC528" s="6">
        <v>1820130221826</v>
      </c>
      <c r="AD528" s="6">
        <v>1213076193908</v>
      </c>
      <c r="AE528" s="5">
        <v>792808508867</v>
      </c>
      <c r="AF528" s="6">
        <v>403504513381</v>
      </c>
      <c r="AG528" s="6">
        <v>0</v>
      </c>
      <c r="AH528" s="6">
        <v>0</v>
      </c>
      <c r="AI528" s="6">
        <v>15123171660</v>
      </c>
      <c r="AJ528" s="6">
        <v>1640000000</v>
      </c>
      <c r="AK528" s="6">
        <v>241100327554</v>
      </c>
      <c r="AL528" s="6">
        <v>2000000000</v>
      </c>
      <c r="AM528" s="6">
        <v>55428387157</v>
      </c>
      <c r="AN528" s="6">
        <v>53120334446</v>
      </c>
      <c r="AO528" s="6">
        <v>124356345114</v>
      </c>
      <c r="AP528" s="6">
        <v>3739289287</v>
      </c>
      <c r="AQ528" s="6">
        <v>2455971550</v>
      </c>
      <c r="AR528" s="6">
        <v>19800000000</v>
      </c>
      <c r="AS528" s="6">
        <v>19800000000</v>
      </c>
      <c r="AT528" s="6">
        <v>346153700364</v>
      </c>
      <c r="AU528" s="6">
        <v>12105582164</v>
      </c>
      <c r="AV528" s="6">
        <v>334048118200</v>
      </c>
      <c r="AW528" s="127">
        <v>6000000000</v>
      </c>
      <c r="AX528" s="127">
        <v>6000000000</v>
      </c>
      <c r="AY528" s="127">
        <v>0</v>
      </c>
      <c r="AZ528" s="127">
        <v>0</v>
      </c>
      <c r="BA528" s="127">
        <v>0</v>
      </c>
      <c r="BB528" s="127">
        <v>0</v>
      </c>
      <c r="BC528" s="127">
        <v>0</v>
      </c>
      <c r="BD528" s="127">
        <v>0</v>
      </c>
      <c r="BE528" s="127">
        <v>0</v>
      </c>
      <c r="BF528" s="127">
        <v>0</v>
      </c>
      <c r="BG528" s="127">
        <v>0</v>
      </c>
      <c r="BH528" s="127">
        <v>0</v>
      </c>
      <c r="BI528" s="127">
        <v>0</v>
      </c>
      <c r="BJ528" s="128">
        <v>-6000000000</v>
      </c>
      <c r="BK528" s="128">
        <v>6000000000</v>
      </c>
      <c r="BL528" s="87">
        <v>0</v>
      </c>
      <c r="BM528" s="47">
        <v>1</v>
      </c>
      <c r="BN528" s="48">
        <v>0</v>
      </c>
      <c r="BO528" s="49"/>
      <c r="BP528" s="39">
        <v>1</v>
      </c>
    </row>
    <row r="529" spans="1:68" ht="15" customHeight="1" x14ac:dyDescent="0.25">
      <c r="A529" s="59" t="s">
        <v>410</v>
      </c>
      <c r="B529" s="3">
        <v>395</v>
      </c>
      <c r="C529" s="4">
        <v>8</v>
      </c>
      <c r="D529" s="8" t="s">
        <v>410</v>
      </c>
      <c r="E529" s="12" t="s">
        <v>920</v>
      </c>
      <c r="F529" s="92">
        <v>45657.664583333331</v>
      </c>
      <c r="G529" s="6">
        <v>734463357000</v>
      </c>
      <c r="H529" s="6">
        <v>20516444000</v>
      </c>
      <c r="I529" s="114">
        <v>5465000000</v>
      </c>
      <c r="J529" s="6">
        <v>4152500000</v>
      </c>
      <c r="K529" s="6">
        <v>4356000000</v>
      </c>
      <c r="L529" s="6">
        <v>6542944000</v>
      </c>
      <c r="M529" s="6">
        <v>711628939000</v>
      </c>
      <c r="N529" s="6">
        <v>701533939000</v>
      </c>
      <c r="O529" s="6">
        <v>0</v>
      </c>
      <c r="P529" s="6">
        <v>0</v>
      </c>
      <c r="Q529" s="6">
        <v>62869293000</v>
      </c>
      <c r="R529" s="6">
        <v>0</v>
      </c>
      <c r="S529" s="6">
        <v>30231815000</v>
      </c>
      <c r="T529" s="6">
        <v>341634156000</v>
      </c>
      <c r="U529" s="6">
        <v>266798675000</v>
      </c>
      <c r="V529" s="6">
        <v>10095000000</v>
      </c>
      <c r="W529" s="6">
        <v>10095000000</v>
      </c>
      <c r="X529" s="6">
        <v>0</v>
      </c>
      <c r="Y529" s="6">
        <v>2317974000</v>
      </c>
      <c r="Z529" s="6">
        <v>0</v>
      </c>
      <c r="AA529" s="6">
        <v>0</v>
      </c>
      <c r="AB529" s="6">
        <v>2317974000</v>
      </c>
      <c r="AC529" s="6">
        <v>739463357000</v>
      </c>
      <c r="AD529" s="6">
        <v>352594895311</v>
      </c>
      <c r="AE529" s="5">
        <v>169758576391</v>
      </c>
      <c r="AF529" s="6">
        <v>181071303180</v>
      </c>
      <c r="AG529" s="6">
        <v>0</v>
      </c>
      <c r="AH529" s="6">
        <v>0</v>
      </c>
      <c r="AI529" s="6">
        <v>1200015740</v>
      </c>
      <c r="AJ529" s="6">
        <v>565000000</v>
      </c>
      <c r="AK529" s="6">
        <v>283850821589</v>
      </c>
      <c r="AL529" s="6">
        <v>1098290101</v>
      </c>
      <c r="AM529" s="6">
        <v>34276940729</v>
      </c>
      <c r="AN529" s="6">
        <v>197002498759</v>
      </c>
      <c r="AO529" s="6">
        <v>42794870000</v>
      </c>
      <c r="AP529" s="6">
        <v>4635556000</v>
      </c>
      <c r="AQ529" s="6">
        <v>4042666000</v>
      </c>
      <c r="AR529" s="6">
        <v>1000000000</v>
      </c>
      <c r="AS529" s="6">
        <v>1000000000</v>
      </c>
      <c r="AT529" s="6">
        <v>102017640100</v>
      </c>
      <c r="AU529" s="6">
        <v>1961750000</v>
      </c>
      <c r="AV529" s="6">
        <v>100055890100</v>
      </c>
      <c r="AW529" s="127">
        <v>5000000000</v>
      </c>
      <c r="AX529" s="127">
        <v>5000000000</v>
      </c>
      <c r="AY529" s="127">
        <v>0</v>
      </c>
      <c r="AZ529" s="127">
        <v>0</v>
      </c>
      <c r="BA529" s="127">
        <v>0</v>
      </c>
      <c r="BB529" s="127">
        <v>0</v>
      </c>
      <c r="BC529" s="127">
        <v>0</v>
      </c>
      <c r="BD529" s="127">
        <v>0</v>
      </c>
      <c r="BE529" s="127">
        <v>0</v>
      </c>
      <c r="BF529" s="127">
        <v>0</v>
      </c>
      <c r="BG529" s="127">
        <v>0</v>
      </c>
      <c r="BH529" s="127">
        <v>0</v>
      </c>
      <c r="BI529" s="127">
        <v>0</v>
      </c>
      <c r="BJ529" s="128">
        <v>-5000000000</v>
      </c>
      <c r="BK529" s="128">
        <v>5000000000</v>
      </c>
      <c r="BL529" s="87">
        <v>0</v>
      </c>
      <c r="BM529" s="47">
        <v>1</v>
      </c>
      <c r="BN529" s="48">
        <v>0</v>
      </c>
      <c r="BO529" s="49"/>
      <c r="BP529" s="39">
        <v>1</v>
      </c>
    </row>
    <row r="530" spans="1:68" ht="15" customHeight="1" x14ac:dyDescent="0.25">
      <c r="A530" s="59" t="s">
        <v>411</v>
      </c>
      <c r="B530" s="3">
        <v>396</v>
      </c>
      <c r="C530" s="4">
        <v>9</v>
      </c>
      <c r="D530" s="8" t="s">
        <v>411</v>
      </c>
      <c r="E530" s="12" t="s">
        <v>895</v>
      </c>
      <c r="F530" s="92">
        <v>45657.424305555556</v>
      </c>
      <c r="G530" s="6">
        <v>1646805709010</v>
      </c>
      <c r="H530" s="6">
        <v>136004239370</v>
      </c>
      <c r="I530" s="114">
        <v>55620000000</v>
      </c>
      <c r="J530" s="6">
        <v>8815000000</v>
      </c>
      <c r="K530" s="6">
        <v>13763511323</v>
      </c>
      <c r="L530" s="6">
        <v>57805728047</v>
      </c>
      <c r="M530" s="6">
        <v>1510662469640</v>
      </c>
      <c r="N530" s="6">
        <v>1471805977000</v>
      </c>
      <c r="O530" s="6">
        <v>0</v>
      </c>
      <c r="P530" s="6">
        <v>0</v>
      </c>
      <c r="Q530" s="6">
        <v>250510984000</v>
      </c>
      <c r="R530" s="6">
        <v>7558760000</v>
      </c>
      <c r="S530" s="6">
        <v>158026971000</v>
      </c>
      <c r="T530" s="6">
        <v>746675178000</v>
      </c>
      <c r="U530" s="6">
        <v>309034084000</v>
      </c>
      <c r="V530" s="6">
        <v>38856492640</v>
      </c>
      <c r="W530" s="6">
        <v>38856492640</v>
      </c>
      <c r="X530" s="6">
        <v>0</v>
      </c>
      <c r="Y530" s="6">
        <v>139000000</v>
      </c>
      <c r="Z530" s="6">
        <v>0</v>
      </c>
      <c r="AA530" s="6">
        <v>0</v>
      </c>
      <c r="AB530" s="6">
        <v>139000000</v>
      </c>
      <c r="AC530" s="6">
        <v>1771834031562</v>
      </c>
      <c r="AD530" s="6">
        <v>1175226468959</v>
      </c>
      <c r="AE530" s="5">
        <v>702962268064.28003</v>
      </c>
      <c r="AF530" s="6">
        <v>449448349372.20001</v>
      </c>
      <c r="AG530" s="6">
        <v>13841764958</v>
      </c>
      <c r="AH530" s="6">
        <v>0</v>
      </c>
      <c r="AI530" s="6">
        <v>8974086564.519989</v>
      </c>
      <c r="AJ530" s="6">
        <v>0</v>
      </c>
      <c r="AK530" s="6">
        <v>238804363703</v>
      </c>
      <c r="AL530" s="6">
        <v>2334067000</v>
      </c>
      <c r="AM530" s="6">
        <v>41424271430</v>
      </c>
      <c r="AN530" s="6">
        <v>86923015585</v>
      </c>
      <c r="AO530" s="6">
        <v>99330092788</v>
      </c>
      <c r="AP530" s="6">
        <v>1764916900</v>
      </c>
      <c r="AQ530" s="6">
        <v>7028000000</v>
      </c>
      <c r="AR530" s="6">
        <v>12800000000</v>
      </c>
      <c r="AS530" s="6">
        <v>12800000000</v>
      </c>
      <c r="AT530" s="6">
        <v>345003198900</v>
      </c>
      <c r="AU530" s="6">
        <v>4000000000</v>
      </c>
      <c r="AV530" s="6">
        <v>341003198900</v>
      </c>
      <c r="AW530" s="127">
        <v>167000000000</v>
      </c>
      <c r="AX530" s="127">
        <v>167000000000</v>
      </c>
      <c r="AY530" s="127">
        <v>0</v>
      </c>
      <c r="AZ530" s="127">
        <v>0</v>
      </c>
      <c r="BA530" s="127">
        <v>0</v>
      </c>
      <c r="BB530" s="127">
        <v>0</v>
      </c>
      <c r="BC530" s="127">
        <v>0</v>
      </c>
      <c r="BD530" s="127">
        <v>41971677448</v>
      </c>
      <c r="BE530" s="127">
        <v>0</v>
      </c>
      <c r="BF530" s="127">
        <v>1000000000</v>
      </c>
      <c r="BG530" s="127">
        <v>40971677448</v>
      </c>
      <c r="BH530" s="127">
        <v>0</v>
      </c>
      <c r="BI530" s="127">
        <v>0</v>
      </c>
      <c r="BJ530" s="128">
        <v>-125028322552</v>
      </c>
      <c r="BK530" s="128">
        <v>125028322552</v>
      </c>
      <c r="BL530" s="87">
        <v>0</v>
      </c>
      <c r="BM530" s="47">
        <v>1</v>
      </c>
      <c r="BN530" s="48">
        <v>0</v>
      </c>
      <c r="BO530" s="49"/>
      <c r="BP530" s="39">
        <v>1</v>
      </c>
    </row>
    <row r="531" spans="1:68" ht="15" customHeight="1" x14ac:dyDescent="0.25">
      <c r="A531" s="59" t="s">
        <v>412</v>
      </c>
      <c r="B531" s="3">
        <v>397</v>
      </c>
      <c r="C531" s="4">
        <v>10</v>
      </c>
      <c r="D531" s="8" t="s">
        <v>412</v>
      </c>
      <c r="E531" s="12" t="s">
        <v>889</v>
      </c>
      <c r="F531" s="92">
        <v>45657.779166666667</v>
      </c>
      <c r="G531" s="6">
        <v>1370030029573</v>
      </c>
      <c r="H531" s="6">
        <v>30861292906</v>
      </c>
      <c r="I531" s="114">
        <v>4113010000</v>
      </c>
      <c r="J531" s="6">
        <v>2251000000</v>
      </c>
      <c r="K531" s="6">
        <v>11947282906</v>
      </c>
      <c r="L531" s="6">
        <v>12550000000</v>
      </c>
      <c r="M531" s="6">
        <v>1332901687767</v>
      </c>
      <c r="N531" s="6">
        <v>1306673370000</v>
      </c>
      <c r="O531" s="6">
        <v>0</v>
      </c>
      <c r="P531" s="6">
        <v>0</v>
      </c>
      <c r="Q531" s="6">
        <v>114361497000</v>
      </c>
      <c r="R531" s="6">
        <v>0</v>
      </c>
      <c r="S531" s="6">
        <v>522544916000</v>
      </c>
      <c r="T531" s="6">
        <v>512485641000</v>
      </c>
      <c r="U531" s="6">
        <v>157281316000</v>
      </c>
      <c r="V531" s="6">
        <v>26228317767</v>
      </c>
      <c r="W531" s="6">
        <v>26228317767</v>
      </c>
      <c r="X531" s="6">
        <v>0</v>
      </c>
      <c r="Y531" s="6">
        <v>6267048900</v>
      </c>
      <c r="Z531" s="6">
        <v>0</v>
      </c>
      <c r="AA531" s="6">
        <v>0</v>
      </c>
      <c r="AB531" s="6">
        <v>6267048900</v>
      </c>
      <c r="AC531" s="6">
        <v>1494937622800.9897</v>
      </c>
      <c r="AD531" s="6">
        <v>962316043254.85986</v>
      </c>
      <c r="AE531" s="5">
        <v>537932242519.84998</v>
      </c>
      <c r="AF531" s="6">
        <v>399082472113.00989</v>
      </c>
      <c r="AG531" s="6">
        <v>0</v>
      </c>
      <c r="AH531" s="6">
        <v>196753700</v>
      </c>
      <c r="AI531" s="6">
        <v>25104574922</v>
      </c>
      <c r="AJ531" s="6">
        <v>0</v>
      </c>
      <c r="AK531" s="6">
        <v>303946221646.12988</v>
      </c>
      <c r="AL531" s="6">
        <v>1201500000</v>
      </c>
      <c r="AM531" s="6">
        <v>25149344308</v>
      </c>
      <c r="AN531" s="6">
        <v>99357163452.979904</v>
      </c>
      <c r="AO531" s="6">
        <v>166488145485.14999</v>
      </c>
      <c r="AP531" s="6">
        <v>535068400</v>
      </c>
      <c r="AQ531" s="6">
        <v>11215000000</v>
      </c>
      <c r="AR531" s="6">
        <v>20000000000</v>
      </c>
      <c r="AS531" s="6">
        <v>20000000000</v>
      </c>
      <c r="AT531" s="6">
        <v>208675357900</v>
      </c>
      <c r="AU531" s="6">
        <v>1431290500</v>
      </c>
      <c r="AV531" s="6">
        <v>207244067400</v>
      </c>
      <c r="AW531" s="127">
        <v>131407593227.99001</v>
      </c>
      <c r="AX531" s="127">
        <v>131407593227.99001</v>
      </c>
      <c r="AY531" s="127">
        <v>0</v>
      </c>
      <c r="AZ531" s="127">
        <v>0</v>
      </c>
      <c r="BA531" s="127">
        <v>0</v>
      </c>
      <c r="BB531" s="127">
        <v>0</v>
      </c>
      <c r="BC531" s="127">
        <v>0</v>
      </c>
      <c r="BD531" s="127">
        <v>6500000000</v>
      </c>
      <c r="BE531" s="127">
        <v>0</v>
      </c>
      <c r="BF531" s="127">
        <v>6500000000</v>
      </c>
      <c r="BG531" s="127">
        <v>0</v>
      </c>
      <c r="BH531" s="127">
        <v>0</v>
      </c>
      <c r="BI531" s="127">
        <v>0</v>
      </c>
      <c r="BJ531" s="128">
        <v>-124907593227.98975</v>
      </c>
      <c r="BK531" s="128">
        <v>124907593227.99001</v>
      </c>
      <c r="BL531" s="87">
        <v>2.593994140625E-4</v>
      </c>
      <c r="BM531" s="47">
        <v>1</v>
      </c>
      <c r="BN531" s="48">
        <v>0</v>
      </c>
      <c r="BO531" s="49"/>
      <c r="BP531" s="39">
        <v>1</v>
      </c>
    </row>
    <row r="532" spans="1:68" ht="15" customHeight="1" x14ac:dyDescent="0.25">
      <c r="A532" s="59" t="s">
        <v>413</v>
      </c>
      <c r="B532" s="3">
        <v>398</v>
      </c>
      <c r="C532" s="4">
        <v>11</v>
      </c>
      <c r="D532" s="8" t="s">
        <v>413</v>
      </c>
      <c r="E532" s="12" t="s">
        <v>886</v>
      </c>
      <c r="F532" s="92">
        <v>45678.786805555559</v>
      </c>
      <c r="G532" s="6">
        <v>1259216758000</v>
      </c>
      <c r="H532" s="6">
        <v>110635965000</v>
      </c>
      <c r="I532" s="114">
        <v>51776000000</v>
      </c>
      <c r="J532" s="6">
        <v>18539388000</v>
      </c>
      <c r="K532" s="6">
        <v>4320577000</v>
      </c>
      <c r="L532" s="6">
        <v>36000000000</v>
      </c>
      <c r="M532" s="6">
        <v>1130513321000</v>
      </c>
      <c r="N532" s="6">
        <v>1107934525000</v>
      </c>
      <c r="O532" s="6">
        <v>0</v>
      </c>
      <c r="P532" s="6">
        <v>0</v>
      </c>
      <c r="Q532" s="6">
        <v>100772176000</v>
      </c>
      <c r="R532" s="6">
        <v>0</v>
      </c>
      <c r="S532" s="6">
        <v>29196803000</v>
      </c>
      <c r="T532" s="6">
        <v>696708751000</v>
      </c>
      <c r="U532" s="6">
        <v>281256795000</v>
      </c>
      <c r="V532" s="6">
        <v>22578796000</v>
      </c>
      <c r="W532" s="6">
        <v>22578796000</v>
      </c>
      <c r="X532" s="6">
        <v>0</v>
      </c>
      <c r="Y532" s="6">
        <v>18067472000</v>
      </c>
      <c r="Z532" s="6">
        <v>0</v>
      </c>
      <c r="AA532" s="6">
        <v>0</v>
      </c>
      <c r="AB532" s="6">
        <v>18067472000</v>
      </c>
      <c r="AC532" s="6">
        <v>1235020157000</v>
      </c>
      <c r="AD532" s="6">
        <v>942798591267.79993</v>
      </c>
      <c r="AE532" s="5">
        <v>644420129400</v>
      </c>
      <c r="AF532" s="6">
        <v>274919217867.79993</v>
      </c>
      <c r="AG532" s="6">
        <v>9255016000</v>
      </c>
      <c r="AH532" s="6">
        <v>0</v>
      </c>
      <c r="AI532" s="6">
        <v>14204228000</v>
      </c>
      <c r="AJ532" s="6">
        <v>0</v>
      </c>
      <c r="AK532" s="6">
        <v>116572983774</v>
      </c>
      <c r="AL532" s="6">
        <v>450000000</v>
      </c>
      <c r="AM532" s="6">
        <v>18165719725</v>
      </c>
      <c r="AN532" s="6">
        <v>45106794500</v>
      </c>
      <c r="AO532" s="6">
        <v>50485809549</v>
      </c>
      <c r="AP532" s="6">
        <v>2012660000</v>
      </c>
      <c r="AQ532" s="6">
        <v>352000000</v>
      </c>
      <c r="AR532" s="6">
        <v>1285849958.2</v>
      </c>
      <c r="AS532" s="6">
        <v>1285849958.2</v>
      </c>
      <c r="AT532" s="6">
        <v>174362732000</v>
      </c>
      <c r="AU532" s="6">
        <v>1000000000</v>
      </c>
      <c r="AV532" s="6">
        <v>173362732000</v>
      </c>
      <c r="AW532" s="127">
        <v>8200000000</v>
      </c>
      <c r="AX532" s="127">
        <v>8200000000</v>
      </c>
      <c r="AY532" s="127">
        <v>0</v>
      </c>
      <c r="AZ532" s="127">
        <v>0</v>
      </c>
      <c r="BA532" s="127">
        <v>0</v>
      </c>
      <c r="BB532" s="127">
        <v>0</v>
      </c>
      <c r="BC532" s="127">
        <v>0</v>
      </c>
      <c r="BD532" s="127">
        <v>32396601000</v>
      </c>
      <c r="BE532" s="127">
        <v>0</v>
      </c>
      <c r="BF532" s="127">
        <v>0</v>
      </c>
      <c r="BG532" s="127">
        <v>32396601000</v>
      </c>
      <c r="BH532" s="127">
        <v>0</v>
      </c>
      <c r="BI532" s="127">
        <v>0</v>
      </c>
      <c r="BJ532" s="128">
        <v>24196601000</v>
      </c>
      <c r="BK532" s="128">
        <v>-24196601000</v>
      </c>
      <c r="BL532" s="87">
        <v>0</v>
      </c>
      <c r="BM532" s="47">
        <v>0</v>
      </c>
      <c r="BN532" s="48">
        <v>1</v>
      </c>
      <c r="BO532" s="49"/>
      <c r="BP532" s="39">
        <v>1</v>
      </c>
    </row>
    <row r="533" spans="1:68" ht="15" customHeight="1" x14ac:dyDescent="0.25">
      <c r="A533" s="59" t="s">
        <v>414</v>
      </c>
      <c r="B533" s="3">
        <v>399</v>
      </c>
      <c r="C533" s="4">
        <v>12</v>
      </c>
      <c r="D533" s="8" t="s">
        <v>414</v>
      </c>
      <c r="E533" s="12" t="s">
        <v>896</v>
      </c>
      <c r="F533" s="92">
        <v>45657.479166666664</v>
      </c>
      <c r="G533" s="6">
        <v>830834706933</v>
      </c>
      <c r="H533" s="6">
        <v>59666677110</v>
      </c>
      <c r="I533" s="114">
        <v>15487536743</v>
      </c>
      <c r="J533" s="6">
        <v>2611415650</v>
      </c>
      <c r="K533" s="6">
        <v>19220648588</v>
      </c>
      <c r="L533" s="6">
        <v>22347076129</v>
      </c>
      <c r="M533" s="6">
        <v>765712602504</v>
      </c>
      <c r="N533" s="6">
        <v>747932882000</v>
      </c>
      <c r="O533" s="6">
        <v>0</v>
      </c>
      <c r="P533" s="6">
        <v>0</v>
      </c>
      <c r="Q533" s="6">
        <v>58111958000</v>
      </c>
      <c r="R533" s="6">
        <v>0</v>
      </c>
      <c r="S533" s="6">
        <v>25355369000</v>
      </c>
      <c r="T533" s="6">
        <v>486886291000</v>
      </c>
      <c r="U533" s="6">
        <v>177579264000</v>
      </c>
      <c r="V533" s="6">
        <v>17779720504</v>
      </c>
      <c r="W533" s="6">
        <v>16779720504</v>
      </c>
      <c r="X533" s="6">
        <v>1000000000</v>
      </c>
      <c r="Y533" s="6">
        <v>5455427319</v>
      </c>
      <c r="Z533" s="6">
        <v>0</v>
      </c>
      <c r="AA533" s="6">
        <v>0</v>
      </c>
      <c r="AB533" s="6">
        <v>5455427319</v>
      </c>
      <c r="AC533" s="6">
        <v>884448047896</v>
      </c>
      <c r="AD533" s="6">
        <v>638870240419</v>
      </c>
      <c r="AE533" s="5">
        <v>375146480842</v>
      </c>
      <c r="AF533" s="6">
        <v>256448155710</v>
      </c>
      <c r="AG533" s="6">
        <v>0</v>
      </c>
      <c r="AH533" s="6">
        <v>0</v>
      </c>
      <c r="AI533" s="6">
        <v>7275603867</v>
      </c>
      <c r="AJ533" s="6">
        <v>0</v>
      </c>
      <c r="AK533" s="6">
        <v>133059773477</v>
      </c>
      <c r="AL533" s="6">
        <v>1887996000</v>
      </c>
      <c r="AM533" s="6">
        <v>16729070253</v>
      </c>
      <c r="AN533" s="6">
        <v>27335060631</v>
      </c>
      <c r="AO533" s="6">
        <v>82994158593</v>
      </c>
      <c r="AP533" s="6">
        <v>275523000</v>
      </c>
      <c r="AQ533" s="6">
        <v>3837965000</v>
      </c>
      <c r="AR533" s="6">
        <v>2000000000</v>
      </c>
      <c r="AS533" s="6">
        <v>2000000000</v>
      </c>
      <c r="AT533" s="6">
        <v>110518034000</v>
      </c>
      <c r="AU533" s="6">
        <v>1181910000</v>
      </c>
      <c r="AV533" s="6">
        <v>109336124000</v>
      </c>
      <c r="AW533" s="127">
        <v>55613340963</v>
      </c>
      <c r="AX533" s="127">
        <v>55613340963</v>
      </c>
      <c r="AY533" s="127">
        <v>0</v>
      </c>
      <c r="AZ533" s="127">
        <v>0</v>
      </c>
      <c r="BA533" s="127">
        <v>0</v>
      </c>
      <c r="BB533" s="127">
        <v>0</v>
      </c>
      <c r="BC533" s="127">
        <v>0</v>
      </c>
      <c r="BD533" s="127">
        <v>2000000000</v>
      </c>
      <c r="BE533" s="127">
        <v>0</v>
      </c>
      <c r="BF533" s="127">
        <v>2000000000</v>
      </c>
      <c r="BG533" s="127">
        <v>0</v>
      </c>
      <c r="BH533" s="127">
        <v>0</v>
      </c>
      <c r="BI533" s="127">
        <v>0</v>
      </c>
      <c r="BJ533" s="128">
        <v>-53613340963</v>
      </c>
      <c r="BK533" s="128">
        <v>53613340963</v>
      </c>
      <c r="BL533" s="87">
        <v>0</v>
      </c>
      <c r="BM533" s="47">
        <v>1</v>
      </c>
      <c r="BN533" s="48">
        <v>0</v>
      </c>
      <c r="BO533" s="49"/>
      <c r="BP533" s="39">
        <v>1</v>
      </c>
    </row>
    <row r="534" spans="1:68" ht="15" customHeight="1" x14ac:dyDescent="0.25">
      <c r="A534" s="59" t="s">
        <v>713</v>
      </c>
      <c r="B534" s="3">
        <v>400</v>
      </c>
      <c r="C534" s="4">
        <v>13</v>
      </c>
      <c r="D534" s="8" t="s">
        <v>415</v>
      </c>
      <c r="E534" s="12" t="s">
        <v>898</v>
      </c>
      <c r="F534" s="92">
        <v>45657.998611111114</v>
      </c>
      <c r="G534" s="6">
        <v>949565892375</v>
      </c>
      <c r="H534" s="6">
        <v>128725390239</v>
      </c>
      <c r="I534" s="114">
        <v>50151000000</v>
      </c>
      <c r="J534" s="6">
        <v>7363565000</v>
      </c>
      <c r="K534" s="6">
        <v>10801442239</v>
      </c>
      <c r="L534" s="6">
        <v>60409383000</v>
      </c>
      <c r="M534" s="6">
        <v>806312357536</v>
      </c>
      <c r="N534" s="6">
        <v>760705258000</v>
      </c>
      <c r="O534" s="6">
        <v>0</v>
      </c>
      <c r="P534" s="6">
        <v>0</v>
      </c>
      <c r="Q534" s="6">
        <v>0</v>
      </c>
      <c r="R534" s="6">
        <v>6873937000</v>
      </c>
      <c r="S534" s="6">
        <v>26305355000</v>
      </c>
      <c r="T534" s="6">
        <v>559167761000</v>
      </c>
      <c r="U534" s="6">
        <v>168358205000</v>
      </c>
      <c r="V534" s="6">
        <v>45607099536</v>
      </c>
      <c r="W534" s="6">
        <v>44607099536</v>
      </c>
      <c r="X534" s="6">
        <v>1000000000</v>
      </c>
      <c r="Y534" s="6">
        <v>14528144600</v>
      </c>
      <c r="Z534" s="6">
        <v>0</v>
      </c>
      <c r="AA534" s="6">
        <v>0</v>
      </c>
      <c r="AB534" s="6">
        <v>14528144600</v>
      </c>
      <c r="AC534" s="6">
        <v>956565892374.99988</v>
      </c>
      <c r="AD534" s="6">
        <v>794139698301.34985</v>
      </c>
      <c r="AE534" s="5">
        <v>492826132979.24988</v>
      </c>
      <c r="AF534" s="6">
        <v>289716010162.09998</v>
      </c>
      <c r="AG534" s="6">
        <v>0</v>
      </c>
      <c r="AH534" s="6">
        <v>2000000000</v>
      </c>
      <c r="AI534" s="6">
        <v>8141367160</v>
      </c>
      <c r="AJ534" s="6">
        <v>1456188000</v>
      </c>
      <c r="AK534" s="6">
        <v>145217080246.64999</v>
      </c>
      <c r="AL534" s="6">
        <v>1707500000</v>
      </c>
      <c r="AM534" s="6">
        <v>27550276921.150002</v>
      </c>
      <c r="AN534" s="6">
        <v>28313881477.900002</v>
      </c>
      <c r="AO534" s="6">
        <v>81708601847.599991</v>
      </c>
      <c r="AP534" s="6">
        <v>4720000000</v>
      </c>
      <c r="AQ534" s="6">
        <v>1216820000</v>
      </c>
      <c r="AR534" s="6">
        <v>17209113827</v>
      </c>
      <c r="AS534" s="6">
        <v>17209113827</v>
      </c>
      <c r="AT534" s="6">
        <v>0</v>
      </c>
      <c r="AU534" s="6">
        <v>0</v>
      </c>
      <c r="AV534" s="6">
        <v>0</v>
      </c>
      <c r="AW534" s="127">
        <v>17000000000</v>
      </c>
      <c r="AX534" s="127">
        <v>17000000000</v>
      </c>
      <c r="AY534" s="127">
        <v>0</v>
      </c>
      <c r="AZ534" s="127">
        <v>0</v>
      </c>
      <c r="BA534" s="127">
        <v>0</v>
      </c>
      <c r="BB534" s="127">
        <v>0</v>
      </c>
      <c r="BC534" s="127">
        <v>0</v>
      </c>
      <c r="BD534" s="127">
        <v>10000000000</v>
      </c>
      <c r="BE534" s="127">
        <v>0</v>
      </c>
      <c r="BF534" s="127">
        <v>10000000000</v>
      </c>
      <c r="BG534" s="127">
        <v>0</v>
      </c>
      <c r="BH534" s="127">
        <v>0</v>
      </c>
      <c r="BI534" s="127">
        <v>0</v>
      </c>
      <c r="BJ534" s="128">
        <v>-6999999999.9998779</v>
      </c>
      <c r="BK534" s="128">
        <v>7000000000</v>
      </c>
      <c r="BL534" s="87">
        <v>1.220703125E-4</v>
      </c>
      <c r="BM534" s="47">
        <v>1</v>
      </c>
      <c r="BN534" s="48">
        <v>0</v>
      </c>
      <c r="BO534" s="49"/>
      <c r="BP534" s="39">
        <v>1</v>
      </c>
    </row>
    <row r="535" spans="1:68" ht="15" customHeight="1" x14ac:dyDescent="0.25">
      <c r="A535" s="59" t="s">
        <v>416</v>
      </c>
      <c r="B535" s="3">
        <v>401</v>
      </c>
      <c r="C535" s="4">
        <v>14</v>
      </c>
      <c r="D535" s="8" t="s">
        <v>416</v>
      </c>
      <c r="E535" s="12" t="s">
        <v>889</v>
      </c>
      <c r="F535" s="92">
        <v>45657.5</v>
      </c>
      <c r="G535" s="6">
        <v>1661515792242</v>
      </c>
      <c r="H535" s="6">
        <v>521234938720</v>
      </c>
      <c r="I535" s="114">
        <v>340000000000</v>
      </c>
      <c r="J535" s="6">
        <v>64168849000</v>
      </c>
      <c r="K535" s="6">
        <v>10000000000</v>
      </c>
      <c r="L535" s="6">
        <v>107066089720</v>
      </c>
      <c r="M535" s="6">
        <v>1118263179950</v>
      </c>
      <c r="N535" s="6">
        <v>1056581023000</v>
      </c>
      <c r="O535" s="6">
        <v>0</v>
      </c>
      <c r="P535" s="6">
        <v>0</v>
      </c>
      <c r="Q535" s="6">
        <v>0</v>
      </c>
      <c r="R535" s="6">
        <v>6849441000</v>
      </c>
      <c r="S535" s="6">
        <v>67128762000</v>
      </c>
      <c r="T535" s="6">
        <v>747637424000</v>
      </c>
      <c r="U535" s="6">
        <v>234965396000</v>
      </c>
      <c r="V535" s="6">
        <v>61682156950</v>
      </c>
      <c r="W535" s="6">
        <v>61682156950</v>
      </c>
      <c r="X535" s="6">
        <v>0</v>
      </c>
      <c r="Y535" s="6">
        <v>22017673572</v>
      </c>
      <c r="Z535" s="6">
        <v>0</v>
      </c>
      <c r="AA535" s="6">
        <v>0</v>
      </c>
      <c r="AB535" s="6">
        <v>22017673572</v>
      </c>
      <c r="AC535" s="6">
        <v>1653609466928.2698</v>
      </c>
      <c r="AD535" s="6">
        <v>1300319398357.24</v>
      </c>
      <c r="AE535" s="5">
        <v>792448792952.98999</v>
      </c>
      <c r="AF535" s="6">
        <v>455497975707.25</v>
      </c>
      <c r="AG535" s="6">
        <v>16381047476</v>
      </c>
      <c r="AH535" s="6">
        <v>0</v>
      </c>
      <c r="AI535" s="6">
        <v>35338832221</v>
      </c>
      <c r="AJ535" s="6">
        <v>652750000</v>
      </c>
      <c r="AK535" s="6">
        <v>321290068571.02979</v>
      </c>
      <c r="AL535" s="6">
        <v>4424200000</v>
      </c>
      <c r="AM535" s="6">
        <v>47519424000.720001</v>
      </c>
      <c r="AN535" s="6">
        <v>75335860673.339981</v>
      </c>
      <c r="AO535" s="6">
        <v>191119349896.96982</v>
      </c>
      <c r="AP535" s="6">
        <v>38394000</v>
      </c>
      <c r="AQ535" s="6">
        <v>2852840000</v>
      </c>
      <c r="AR535" s="6">
        <v>32000000000</v>
      </c>
      <c r="AS535" s="6">
        <v>32000000000</v>
      </c>
      <c r="AT535" s="6">
        <v>0</v>
      </c>
      <c r="AU535" s="6">
        <v>0</v>
      </c>
      <c r="AV535" s="6">
        <v>0</v>
      </c>
      <c r="AW535" s="127">
        <v>51783153158.269997</v>
      </c>
      <c r="AX535" s="127">
        <v>51783153158.269997</v>
      </c>
      <c r="AY535" s="127">
        <v>0</v>
      </c>
      <c r="AZ535" s="127">
        <v>0</v>
      </c>
      <c r="BA535" s="127">
        <v>0</v>
      </c>
      <c r="BB535" s="127">
        <v>0</v>
      </c>
      <c r="BC535" s="127">
        <v>0</v>
      </c>
      <c r="BD535" s="127">
        <v>59689478472</v>
      </c>
      <c r="BE535" s="127">
        <v>0</v>
      </c>
      <c r="BF535" s="127">
        <v>0</v>
      </c>
      <c r="BG535" s="127">
        <v>59689478472</v>
      </c>
      <c r="BH535" s="127">
        <v>0</v>
      </c>
      <c r="BI535" s="127">
        <v>0</v>
      </c>
      <c r="BJ535" s="128">
        <v>7906325313.7302246</v>
      </c>
      <c r="BK535" s="128">
        <v>-7906325313.7300034</v>
      </c>
      <c r="BL535" s="87">
        <v>2.2125244140625E-4</v>
      </c>
      <c r="BM535" s="47">
        <v>1</v>
      </c>
      <c r="BN535" s="48">
        <v>0</v>
      </c>
      <c r="BO535" s="49"/>
      <c r="BP535" s="39">
        <v>1</v>
      </c>
    </row>
    <row r="536" spans="1:68" ht="15" customHeight="1" x14ac:dyDescent="0.25">
      <c r="A536" s="59" t="s">
        <v>417</v>
      </c>
      <c r="B536" s="3">
        <v>402</v>
      </c>
      <c r="C536" s="4">
        <v>15</v>
      </c>
      <c r="D536" s="8" t="s">
        <v>417</v>
      </c>
      <c r="E536" s="12" t="s">
        <v>938</v>
      </c>
      <c r="F536" s="92">
        <v>45657.6875</v>
      </c>
      <c r="G536" s="6">
        <v>665283762276</v>
      </c>
      <c r="H536" s="6">
        <v>20097958460</v>
      </c>
      <c r="I536" s="114">
        <v>6601178792</v>
      </c>
      <c r="J536" s="6">
        <v>7194672000</v>
      </c>
      <c r="K536" s="6">
        <v>3802107668</v>
      </c>
      <c r="L536" s="6">
        <v>2500000000</v>
      </c>
      <c r="M536" s="6">
        <v>636379219092</v>
      </c>
      <c r="N536" s="6">
        <v>620112707000</v>
      </c>
      <c r="O536" s="6">
        <v>0</v>
      </c>
      <c r="P536" s="6">
        <v>0</v>
      </c>
      <c r="Q536" s="6">
        <v>47799652000</v>
      </c>
      <c r="R536" s="6">
        <v>0</v>
      </c>
      <c r="S536" s="6">
        <v>23957596000</v>
      </c>
      <c r="T536" s="6">
        <v>394300668000</v>
      </c>
      <c r="U536" s="6">
        <v>154054791000</v>
      </c>
      <c r="V536" s="6">
        <v>16266512092</v>
      </c>
      <c r="W536" s="6">
        <v>16266512092</v>
      </c>
      <c r="X536" s="6">
        <v>0</v>
      </c>
      <c r="Y536" s="6">
        <v>8806584724</v>
      </c>
      <c r="Z536" s="6">
        <v>0</v>
      </c>
      <c r="AA536" s="6">
        <v>0</v>
      </c>
      <c r="AB536" s="6">
        <v>8806584724</v>
      </c>
      <c r="AC536" s="6">
        <v>702283762276</v>
      </c>
      <c r="AD536" s="6">
        <v>475295766396.16003</v>
      </c>
      <c r="AE536" s="5">
        <v>302920941345.56006</v>
      </c>
      <c r="AF536" s="6">
        <v>168844872050.60001</v>
      </c>
      <c r="AG536" s="6">
        <v>0</v>
      </c>
      <c r="AH536" s="6">
        <v>0</v>
      </c>
      <c r="AI536" s="6">
        <v>3529953000</v>
      </c>
      <c r="AJ536" s="6">
        <v>0</v>
      </c>
      <c r="AK536" s="6">
        <v>132361292228.84</v>
      </c>
      <c r="AL536" s="6">
        <v>60000000</v>
      </c>
      <c r="AM536" s="6">
        <v>10273979442.84</v>
      </c>
      <c r="AN536" s="6">
        <v>66084477028</v>
      </c>
      <c r="AO536" s="6">
        <v>53334881490</v>
      </c>
      <c r="AP536" s="6">
        <v>957954268</v>
      </c>
      <c r="AQ536" s="6">
        <v>1650000000</v>
      </c>
      <c r="AR536" s="6">
        <v>4110932995</v>
      </c>
      <c r="AS536" s="6">
        <v>4110932995</v>
      </c>
      <c r="AT536" s="6">
        <v>90515770656</v>
      </c>
      <c r="AU536" s="6">
        <v>890292256</v>
      </c>
      <c r="AV536" s="6">
        <v>89625478400</v>
      </c>
      <c r="AW536" s="127">
        <v>37000000000</v>
      </c>
      <c r="AX536" s="127">
        <v>37000000000</v>
      </c>
      <c r="AY536" s="127">
        <v>0</v>
      </c>
      <c r="AZ536" s="127">
        <v>0</v>
      </c>
      <c r="BA536" s="127">
        <v>0</v>
      </c>
      <c r="BB536" s="127">
        <v>0</v>
      </c>
      <c r="BC536" s="127">
        <v>0</v>
      </c>
      <c r="BD536" s="127">
        <v>0</v>
      </c>
      <c r="BE536" s="127">
        <v>0</v>
      </c>
      <c r="BF536" s="127">
        <v>0</v>
      </c>
      <c r="BG536" s="127">
        <v>0</v>
      </c>
      <c r="BH536" s="127">
        <v>0</v>
      </c>
      <c r="BI536" s="127">
        <v>0</v>
      </c>
      <c r="BJ536" s="128">
        <v>-37000000000</v>
      </c>
      <c r="BK536" s="128">
        <v>37000000000</v>
      </c>
      <c r="BL536" s="87">
        <v>0</v>
      </c>
      <c r="BM536" s="47">
        <v>1</v>
      </c>
      <c r="BN536" s="48">
        <v>0</v>
      </c>
      <c r="BO536" s="49"/>
      <c r="BP536" s="39">
        <v>1</v>
      </c>
    </row>
    <row r="537" spans="1:68" ht="15" customHeight="1" x14ac:dyDescent="0.25">
      <c r="A537" s="59" t="s">
        <v>418</v>
      </c>
      <c r="B537" s="3">
        <v>403</v>
      </c>
      <c r="C537" s="4">
        <v>16</v>
      </c>
      <c r="D537" s="8" t="s">
        <v>418</v>
      </c>
      <c r="E537" s="12" t="s">
        <v>904</v>
      </c>
      <c r="F537" s="92">
        <v>45657.458333333336</v>
      </c>
      <c r="G537" s="6">
        <v>869131536200</v>
      </c>
      <c r="H537" s="6">
        <v>20832934417</v>
      </c>
      <c r="I537" s="114">
        <v>8232000000</v>
      </c>
      <c r="J537" s="6">
        <v>5711000000</v>
      </c>
      <c r="K537" s="6">
        <v>4000000000</v>
      </c>
      <c r="L537" s="6">
        <v>2889934417</v>
      </c>
      <c r="M537" s="6">
        <v>839740601783</v>
      </c>
      <c r="N537" s="6">
        <v>821041336000</v>
      </c>
      <c r="O537" s="6">
        <v>0</v>
      </c>
      <c r="P537" s="6">
        <v>0</v>
      </c>
      <c r="Q537" s="6">
        <v>53444997000</v>
      </c>
      <c r="R537" s="6">
        <v>0</v>
      </c>
      <c r="S537" s="6">
        <v>56446100000</v>
      </c>
      <c r="T537" s="6">
        <v>384984005000</v>
      </c>
      <c r="U537" s="6">
        <v>326166234000</v>
      </c>
      <c r="V537" s="6">
        <v>18699265783</v>
      </c>
      <c r="W537" s="6">
        <v>18699265783</v>
      </c>
      <c r="X537" s="6">
        <v>0</v>
      </c>
      <c r="Y537" s="6">
        <v>8558000000</v>
      </c>
      <c r="Z537" s="6">
        <v>0</v>
      </c>
      <c r="AA537" s="6">
        <v>0</v>
      </c>
      <c r="AB537" s="6">
        <v>8558000000</v>
      </c>
      <c r="AC537" s="6">
        <v>928380238056</v>
      </c>
      <c r="AD537" s="6">
        <v>531232422889</v>
      </c>
      <c r="AE537" s="5">
        <v>312605389930.76001</v>
      </c>
      <c r="AF537" s="6">
        <v>210496820958.23999</v>
      </c>
      <c r="AG537" s="6">
        <v>0</v>
      </c>
      <c r="AH537" s="6">
        <v>0</v>
      </c>
      <c r="AI537" s="6">
        <v>8130212000</v>
      </c>
      <c r="AJ537" s="6">
        <v>0</v>
      </c>
      <c r="AK537" s="6">
        <v>291506000533</v>
      </c>
      <c r="AL537" s="6">
        <v>350000000</v>
      </c>
      <c r="AM537" s="6">
        <v>39128852352</v>
      </c>
      <c r="AN537" s="6">
        <v>188923871800</v>
      </c>
      <c r="AO537" s="6">
        <v>58971691381</v>
      </c>
      <c r="AP537" s="6">
        <v>295285000</v>
      </c>
      <c r="AQ537" s="6">
        <v>3836300000</v>
      </c>
      <c r="AR537" s="6">
        <v>6989507134</v>
      </c>
      <c r="AS537" s="6">
        <v>6989507134</v>
      </c>
      <c r="AT537" s="6">
        <v>98652307500</v>
      </c>
      <c r="AU537" s="6">
        <v>0</v>
      </c>
      <c r="AV537" s="6">
        <v>98652307500</v>
      </c>
      <c r="AW537" s="127">
        <v>61248701856</v>
      </c>
      <c r="AX537" s="127">
        <v>61248701856</v>
      </c>
      <c r="AY537" s="127">
        <v>0</v>
      </c>
      <c r="AZ537" s="127">
        <v>0</v>
      </c>
      <c r="BA537" s="127">
        <v>0</v>
      </c>
      <c r="BB537" s="127">
        <v>0</v>
      </c>
      <c r="BC537" s="127">
        <v>0</v>
      </c>
      <c r="BD537" s="127">
        <v>2000000000</v>
      </c>
      <c r="BE537" s="127">
        <v>0</v>
      </c>
      <c r="BF537" s="127">
        <v>2000000000</v>
      </c>
      <c r="BG537" s="127">
        <v>0</v>
      </c>
      <c r="BH537" s="127">
        <v>0</v>
      </c>
      <c r="BI537" s="127">
        <v>0</v>
      </c>
      <c r="BJ537" s="128">
        <v>-59248701856</v>
      </c>
      <c r="BK537" s="128">
        <v>59248701856</v>
      </c>
      <c r="BL537" s="87">
        <v>0</v>
      </c>
      <c r="BM537" s="47">
        <v>1</v>
      </c>
      <c r="BN537" s="48">
        <v>0</v>
      </c>
      <c r="BO537" s="49"/>
      <c r="BP537" s="39">
        <v>1</v>
      </c>
    </row>
    <row r="538" spans="1:68" ht="15" customHeight="1" x14ac:dyDescent="0.25">
      <c r="A538" s="59" t="s">
        <v>419</v>
      </c>
      <c r="B538" s="3">
        <v>404</v>
      </c>
      <c r="C538" s="4">
        <v>17</v>
      </c>
      <c r="D538" s="8" t="s">
        <v>419</v>
      </c>
      <c r="E538" s="12" t="s">
        <v>889</v>
      </c>
      <c r="F538" s="92">
        <v>45657</v>
      </c>
      <c r="G538" s="6">
        <v>721311124563</v>
      </c>
      <c r="H538" s="6">
        <v>32982761107</v>
      </c>
      <c r="I538" s="114">
        <v>12400000000</v>
      </c>
      <c r="J538" s="6">
        <v>1900000000</v>
      </c>
      <c r="K538" s="6">
        <v>1828255073</v>
      </c>
      <c r="L538" s="6">
        <v>16854506034</v>
      </c>
      <c r="M538" s="6">
        <v>654098744000</v>
      </c>
      <c r="N538" s="6">
        <v>626253744000</v>
      </c>
      <c r="O538" s="6">
        <v>0</v>
      </c>
      <c r="P538" s="6">
        <v>0</v>
      </c>
      <c r="Q538" s="6">
        <v>62665556000</v>
      </c>
      <c r="R538" s="6">
        <v>0</v>
      </c>
      <c r="S538" s="6">
        <v>25172387000</v>
      </c>
      <c r="T538" s="6">
        <v>384878860000</v>
      </c>
      <c r="U538" s="6">
        <v>153536941000</v>
      </c>
      <c r="V538" s="6">
        <v>27845000000</v>
      </c>
      <c r="W538" s="6">
        <v>27845000000</v>
      </c>
      <c r="X538" s="6">
        <v>0</v>
      </c>
      <c r="Y538" s="6">
        <v>34229619456</v>
      </c>
      <c r="Z538" s="6">
        <v>0</v>
      </c>
      <c r="AA538" s="6">
        <v>9063829000</v>
      </c>
      <c r="AB538" s="6">
        <v>25165790456</v>
      </c>
      <c r="AC538" s="6">
        <v>761503189029</v>
      </c>
      <c r="AD538" s="6">
        <v>525173432979.59998</v>
      </c>
      <c r="AE538" s="5">
        <v>334626904257</v>
      </c>
      <c r="AF538" s="6">
        <v>163619996922.60001</v>
      </c>
      <c r="AG538" s="6">
        <v>0</v>
      </c>
      <c r="AH538" s="6">
        <v>0</v>
      </c>
      <c r="AI538" s="6">
        <v>23651049800</v>
      </c>
      <c r="AJ538" s="6">
        <v>3275482000</v>
      </c>
      <c r="AK538" s="6">
        <v>131403296549.39999</v>
      </c>
      <c r="AL538" s="6">
        <v>0</v>
      </c>
      <c r="AM538" s="6">
        <v>10301570444.4</v>
      </c>
      <c r="AN538" s="6">
        <v>49796389114</v>
      </c>
      <c r="AO538" s="6">
        <v>69542182791</v>
      </c>
      <c r="AP538" s="6">
        <v>113154200</v>
      </c>
      <c r="AQ538" s="6">
        <v>1650000000</v>
      </c>
      <c r="AR538" s="6">
        <v>1800000000</v>
      </c>
      <c r="AS538" s="6">
        <v>1800000000</v>
      </c>
      <c r="AT538" s="6">
        <v>103126459500</v>
      </c>
      <c r="AU538" s="6">
        <v>0</v>
      </c>
      <c r="AV538" s="6">
        <v>103126459500</v>
      </c>
      <c r="AW538" s="127">
        <v>40192064466</v>
      </c>
      <c r="AX538" s="127">
        <v>40192064466</v>
      </c>
      <c r="AY538" s="127">
        <v>0</v>
      </c>
      <c r="AZ538" s="127">
        <v>0</v>
      </c>
      <c r="BA538" s="127">
        <v>0</v>
      </c>
      <c r="BB538" s="127">
        <v>0</v>
      </c>
      <c r="BC538" s="127">
        <v>0</v>
      </c>
      <c r="BD538" s="127">
        <v>0</v>
      </c>
      <c r="BE538" s="127">
        <v>0</v>
      </c>
      <c r="BF538" s="127">
        <v>0</v>
      </c>
      <c r="BG538" s="127">
        <v>0</v>
      </c>
      <c r="BH538" s="127">
        <v>0</v>
      </c>
      <c r="BI538" s="127">
        <v>0</v>
      </c>
      <c r="BJ538" s="128">
        <v>-40192064466</v>
      </c>
      <c r="BK538" s="128">
        <v>40192064466</v>
      </c>
      <c r="BL538" s="87">
        <v>0</v>
      </c>
      <c r="BM538" s="47">
        <v>1</v>
      </c>
      <c r="BN538" s="48">
        <v>0</v>
      </c>
      <c r="BO538" s="49"/>
      <c r="BP538" s="39">
        <v>1</v>
      </c>
    </row>
    <row r="539" spans="1:68" ht="15" customHeight="1" x14ac:dyDescent="0.25">
      <c r="B539" s="13" t="s">
        <v>560</v>
      </c>
      <c r="C539" s="14" t="s">
        <v>560</v>
      </c>
      <c r="D539" s="15" t="s">
        <v>561</v>
      </c>
      <c r="E539" s="16"/>
      <c r="F539" s="93"/>
      <c r="G539" s="115">
        <v>16626414617920</v>
      </c>
      <c r="H539" s="115">
        <v>1180499352242</v>
      </c>
      <c r="I539" s="115">
        <v>458481909614</v>
      </c>
      <c r="J539" s="115">
        <v>244558268264</v>
      </c>
      <c r="K539" s="115">
        <v>187891945628</v>
      </c>
      <c r="L539" s="115">
        <v>289567228736</v>
      </c>
      <c r="M539" s="115">
        <v>15277971957060</v>
      </c>
      <c r="N539" s="115">
        <v>14871762916110</v>
      </c>
      <c r="O539" s="115">
        <v>0</v>
      </c>
      <c r="P539" s="115">
        <v>0</v>
      </c>
      <c r="Q539" s="115">
        <v>1446850735000</v>
      </c>
      <c r="R539" s="115">
        <v>37615630000</v>
      </c>
      <c r="S539" s="115">
        <v>2058070512110</v>
      </c>
      <c r="T539" s="115">
        <v>7728810214000</v>
      </c>
      <c r="U539" s="115">
        <v>3600415825000</v>
      </c>
      <c r="V539" s="115">
        <v>406209040950</v>
      </c>
      <c r="W539" s="115">
        <v>390209040950</v>
      </c>
      <c r="X539" s="115">
        <v>16000000000</v>
      </c>
      <c r="Y539" s="115">
        <v>167943308618</v>
      </c>
      <c r="Z539" s="115">
        <v>8570040000</v>
      </c>
      <c r="AA539" s="115">
        <v>9063829000</v>
      </c>
      <c r="AB539" s="115">
        <v>150309439618</v>
      </c>
      <c r="AC539" s="115">
        <v>17231787240586.99</v>
      </c>
      <c r="AD539" s="115">
        <v>11351093030225.59</v>
      </c>
      <c r="AE539" s="115">
        <v>6747227359421.7305</v>
      </c>
      <c r="AF539" s="115">
        <v>4388353225513.2202</v>
      </c>
      <c r="AG539" s="115">
        <v>31190042950</v>
      </c>
      <c r="AH539" s="115">
        <v>369258700</v>
      </c>
      <c r="AI539" s="115">
        <v>161706661640.63998</v>
      </c>
      <c r="AJ539" s="115">
        <v>22246482000</v>
      </c>
      <c r="AK539" s="115">
        <v>3283767095559.1997</v>
      </c>
      <c r="AL539" s="115">
        <v>18484400041</v>
      </c>
      <c r="AM539" s="115">
        <v>517811633272.24005</v>
      </c>
      <c r="AN539" s="115">
        <v>1396990818217.98</v>
      </c>
      <c r="AO539" s="115">
        <v>1285056076848.98</v>
      </c>
      <c r="AP539" s="115">
        <v>22194493449</v>
      </c>
      <c r="AQ539" s="115">
        <v>43229673730</v>
      </c>
      <c r="AR539" s="115">
        <v>103638457907.2</v>
      </c>
      <c r="AS539" s="115">
        <v>103638457907.2</v>
      </c>
      <c r="AT539" s="115">
        <v>2493288656895</v>
      </c>
      <c r="AU539" s="115">
        <v>46047167322</v>
      </c>
      <c r="AV539" s="115">
        <v>2447241489573</v>
      </c>
      <c r="AW539" s="115">
        <v>726832520402.98999</v>
      </c>
      <c r="AX539" s="115">
        <v>726832520402.98999</v>
      </c>
      <c r="AY539" s="115">
        <v>0</v>
      </c>
      <c r="AZ539" s="115">
        <v>0</v>
      </c>
      <c r="BA539" s="115">
        <v>0</v>
      </c>
      <c r="BB539" s="115">
        <v>0</v>
      </c>
      <c r="BC539" s="115">
        <v>0</v>
      </c>
      <c r="BD539" s="115">
        <v>121459897736</v>
      </c>
      <c r="BE539" s="115">
        <v>0</v>
      </c>
      <c r="BF539" s="115">
        <v>23500000000</v>
      </c>
      <c r="BG539" s="115">
        <v>97959897736</v>
      </c>
      <c r="BH539" s="115">
        <v>0</v>
      </c>
      <c r="BI539" s="115">
        <v>0</v>
      </c>
      <c r="BJ539" s="88">
        <v>-605372622666.98975</v>
      </c>
      <c r="BK539" s="88">
        <v>605372622666.98999</v>
      </c>
      <c r="BL539" s="88">
        <v>2.593994140625E-4</v>
      </c>
      <c r="BM539" s="47">
        <v>13</v>
      </c>
      <c r="BN539" s="48">
        <v>2</v>
      </c>
      <c r="BO539" s="49"/>
    </row>
    <row r="540" spans="1:68" ht="15" customHeight="1" x14ac:dyDescent="0.25">
      <c r="B540" s="13" t="s">
        <v>562</v>
      </c>
      <c r="C540" s="14" t="s">
        <v>562</v>
      </c>
      <c r="D540" s="15" t="s">
        <v>563</v>
      </c>
      <c r="E540" s="16"/>
      <c r="F540" s="93"/>
      <c r="G540" s="115">
        <v>2611081684617</v>
      </c>
      <c r="H540" s="115">
        <v>649960328959</v>
      </c>
      <c r="I540" s="115">
        <v>390151000000</v>
      </c>
      <c r="J540" s="115">
        <v>71532414000</v>
      </c>
      <c r="K540" s="115">
        <v>20801442239</v>
      </c>
      <c r="L540" s="115">
        <v>167475472720</v>
      </c>
      <c r="M540" s="115">
        <v>1924575537486</v>
      </c>
      <c r="N540" s="115">
        <v>1817286281000</v>
      </c>
      <c r="O540" s="115">
        <v>0</v>
      </c>
      <c r="P540" s="115">
        <v>0</v>
      </c>
      <c r="Q540" s="115">
        <v>0</v>
      </c>
      <c r="R540" s="115">
        <v>13723378000</v>
      </c>
      <c r="S540" s="115">
        <v>93434117000</v>
      </c>
      <c r="T540" s="115">
        <v>1306805185000</v>
      </c>
      <c r="U540" s="115">
        <v>403323601000</v>
      </c>
      <c r="V540" s="115">
        <v>107289256486</v>
      </c>
      <c r="W540" s="115">
        <v>106289256486</v>
      </c>
      <c r="X540" s="115">
        <v>1000000000</v>
      </c>
      <c r="Y540" s="115">
        <v>36545818172</v>
      </c>
      <c r="Z540" s="115">
        <v>0</v>
      </c>
      <c r="AA540" s="115">
        <v>0</v>
      </c>
      <c r="AB540" s="115">
        <v>36545818172</v>
      </c>
      <c r="AC540" s="115">
        <v>2610175359303.2695</v>
      </c>
      <c r="AD540" s="115">
        <v>2094459096658.5898</v>
      </c>
      <c r="AE540" s="115">
        <v>1285274925932.2397</v>
      </c>
      <c r="AF540" s="115">
        <v>745213985869.34998</v>
      </c>
      <c r="AG540" s="115">
        <v>16381047476</v>
      </c>
      <c r="AH540" s="115">
        <v>2000000000</v>
      </c>
      <c r="AI540" s="115">
        <v>43480199381</v>
      </c>
      <c r="AJ540" s="115">
        <v>2108938000</v>
      </c>
      <c r="AK540" s="115">
        <v>466507148817.67981</v>
      </c>
      <c r="AL540" s="115">
        <v>6131700000</v>
      </c>
      <c r="AM540" s="115">
        <v>75069700921.869995</v>
      </c>
      <c r="AN540" s="115">
        <v>103649742151.23999</v>
      </c>
      <c r="AO540" s="115">
        <v>272827951744.56982</v>
      </c>
      <c r="AP540" s="115">
        <v>4758394000</v>
      </c>
      <c r="AQ540" s="115">
        <v>4069660000</v>
      </c>
      <c r="AR540" s="115">
        <v>49209113827</v>
      </c>
      <c r="AS540" s="115">
        <v>49209113827</v>
      </c>
      <c r="AT540" s="115">
        <v>0</v>
      </c>
      <c r="AU540" s="115">
        <v>0</v>
      </c>
      <c r="AV540" s="115">
        <v>0</v>
      </c>
      <c r="AW540" s="115">
        <v>68783153158.269989</v>
      </c>
      <c r="AX540" s="115">
        <v>68783153158.269989</v>
      </c>
      <c r="AY540" s="115">
        <v>0</v>
      </c>
      <c r="AZ540" s="115">
        <v>0</v>
      </c>
      <c r="BA540" s="115">
        <v>0</v>
      </c>
      <c r="BB540" s="115">
        <v>0</v>
      </c>
      <c r="BC540" s="115">
        <v>0</v>
      </c>
      <c r="BD540" s="115">
        <v>69689478472</v>
      </c>
      <c r="BE540" s="115">
        <v>0</v>
      </c>
      <c r="BF540" s="115">
        <v>10000000000</v>
      </c>
      <c r="BG540" s="115">
        <v>59689478472</v>
      </c>
      <c r="BH540" s="115">
        <v>0</v>
      </c>
      <c r="BI540" s="115">
        <v>0</v>
      </c>
      <c r="BJ540" s="88">
        <v>906325313.73034668</v>
      </c>
      <c r="BK540" s="88">
        <v>-906325313.73000336</v>
      </c>
      <c r="BL540" s="88">
        <v>3.4332275390625E-4</v>
      </c>
      <c r="BM540" s="47">
        <v>2</v>
      </c>
      <c r="BN540" s="48">
        <v>0</v>
      </c>
      <c r="BO540" s="49"/>
    </row>
    <row r="541" spans="1:68" ht="15" customHeight="1" x14ac:dyDescent="0.25">
      <c r="B541" s="13" t="s">
        <v>564</v>
      </c>
      <c r="C541" s="14" t="s">
        <v>564</v>
      </c>
      <c r="D541" s="15" t="s">
        <v>616</v>
      </c>
      <c r="E541" s="16"/>
      <c r="F541" s="93"/>
      <c r="G541" s="115">
        <v>19237496302537</v>
      </c>
      <c r="H541" s="115">
        <v>1830459681201</v>
      </c>
      <c r="I541" s="115">
        <v>848632909614</v>
      </c>
      <c r="J541" s="115">
        <v>316090682264</v>
      </c>
      <c r="K541" s="115">
        <v>208693387867</v>
      </c>
      <c r="L541" s="115">
        <v>457042701456</v>
      </c>
      <c r="M541" s="115">
        <v>17202547494546</v>
      </c>
      <c r="N541" s="115">
        <v>16689049197110</v>
      </c>
      <c r="O541" s="115">
        <v>0</v>
      </c>
      <c r="P541" s="115">
        <v>0</v>
      </c>
      <c r="Q541" s="115">
        <v>1446850735000</v>
      </c>
      <c r="R541" s="115">
        <v>51339008000</v>
      </c>
      <c r="S541" s="115">
        <v>2151504629110</v>
      </c>
      <c r="T541" s="115">
        <v>9035615399000</v>
      </c>
      <c r="U541" s="115">
        <v>4003739426000</v>
      </c>
      <c r="V541" s="115">
        <v>513498297436</v>
      </c>
      <c r="W541" s="115">
        <v>496498297436</v>
      </c>
      <c r="X541" s="115">
        <v>17000000000</v>
      </c>
      <c r="Y541" s="115">
        <v>204489126790</v>
      </c>
      <c r="Z541" s="115">
        <v>8570040000</v>
      </c>
      <c r="AA541" s="115">
        <v>9063829000</v>
      </c>
      <c r="AB541" s="115">
        <v>186855257790</v>
      </c>
      <c r="AC541" s="115">
        <v>19841962599890.258</v>
      </c>
      <c r="AD541" s="115">
        <v>13445552126884.18</v>
      </c>
      <c r="AE541" s="115">
        <v>8032502285353.9707</v>
      </c>
      <c r="AF541" s="115">
        <v>5133567211382.5703</v>
      </c>
      <c r="AG541" s="115">
        <v>47571090426</v>
      </c>
      <c r="AH541" s="115">
        <v>2369258700</v>
      </c>
      <c r="AI541" s="115">
        <v>205186861021.63998</v>
      </c>
      <c r="AJ541" s="115">
        <v>24355420000</v>
      </c>
      <c r="AK541" s="115">
        <v>3750274244376.8794</v>
      </c>
      <c r="AL541" s="115">
        <v>24616100041</v>
      </c>
      <c r="AM541" s="115">
        <v>592881334194.11011</v>
      </c>
      <c r="AN541" s="115">
        <v>1500640560369.22</v>
      </c>
      <c r="AO541" s="115">
        <v>1557884028593.5498</v>
      </c>
      <c r="AP541" s="115">
        <v>26952887449</v>
      </c>
      <c r="AQ541" s="115">
        <v>47299333730</v>
      </c>
      <c r="AR541" s="115">
        <v>152847571734.20001</v>
      </c>
      <c r="AS541" s="115">
        <v>152847571734.20001</v>
      </c>
      <c r="AT541" s="115">
        <v>2493288656895</v>
      </c>
      <c r="AU541" s="115">
        <v>46047167322</v>
      </c>
      <c r="AV541" s="115">
        <v>2447241489573</v>
      </c>
      <c r="AW541" s="115">
        <v>795615673561.26001</v>
      </c>
      <c r="AX541" s="115">
        <v>795615673561.26001</v>
      </c>
      <c r="AY541" s="115">
        <v>0</v>
      </c>
      <c r="AZ541" s="115">
        <v>0</v>
      </c>
      <c r="BA541" s="115">
        <v>0</v>
      </c>
      <c r="BB541" s="115">
        <v>0</v>
      </c>
      <c r="BC541" s="115">
        <v>0</v>
      </c>
      <c r="BD541" s="115">
        <v>191149376208</v>
      </c>
      <c r="BE541" s="115">
        <v>0</v>
      </c>
      <c r="BF541" s="115">
        <v>33500000000</v>
      </c>
      <c r="BG541" s="115">
        <v>157649376208</v>
      </c>
      <c r="BH541" s="115">
        <v>0</v>
      </c>
      <c r="BI541" s="115">
        <v>0</v>
      </c>
      <c r="BJ541" s="88">
        <v>-604466297353.2594</v>
      </c>
      <c r="BK541" s="88">
        <v>604466297353.26001</v>
      </c>
      <c r="BL541" s="88">
        <v>6.0272216796875E-4</v>
      </c>
      <c r="BM541" s="47">
        <v>15</v>
      </c>
      <c r="BN541" s="48">
        <v>2</v>
      </c>
      <c r="BO541" s="49"/>
    </row>
    <row r="542" spans="1:68" ht="15" customHeight="1" x14ac:dyDescent="0.25">
      <c r="B542" s="13" t="s">
        <v>566</v>
      </c>
      <c r="C542" s="14" t="s">
        <v>566</v>
      </c>
      <c r="D542" s="15" t="s">
        <v>617</v>
      </c>
      <c r="E542" s="16"/>
      <c r="F542" s="93"/>
      <c r="G542" s="115">
        <v>24246981776465</v>
      </c>
      <c r="H542" s="115">
        <v>3537329234997</v>
      </c>
      <c r="I542" s="115">
        <v>2158318251806</v>
      </c>
      <c r="J542" s="115">
        <v>354712546264</v>
      </c>
      <c r="K542" s="115">
        <v>312055542084</v>
      </c>
      <c r="L542" s="115">
        <v>712242894843</v>
      </c>
      <c r="M542" s="115">
        <v>20505163414678</v>
      </c>
      <c r="N542" s="115">
        <v>19991665117242</v>
      </c>
      <c r="O542" s="115">
        <v>0</v>
      </c>
      <c r="P542" s="115">
        <v>0</v>
      </c>
      <c r="Q542" s="115">
        <v>1446850735000</v>
      </c>
      <c r="R542" s="115">
        <v>51339008000</v>
      </c>
      <c r="S542" s="115">
        <v>2958268753242</v>
      </c>
      <c r="T542" s="115">
        <v>10753893714000</v>
      </c>
      <c r="U542" s="115">
        <v>4781312907000</v>
      </c>
      <c r="V542" s="115">
        <v>513498297436</v>
      </c>
      <c r="W542" s="115">
        <v>496498297436</v>
      </c>
      <c r="X542" s="115">
        <v>17000000000</v>
      </c>
      <c r="Y542" s="115">
        <v>204489126790</v>
      </c>
      <c r="Z542" s="115">
        <v>8570040000</v>
      </c>
      <c r="AA542" s="115">
        <v>9063829000</v>
      </c>
      <c r="AB542" s="115">
        <v>186855257790</v>
      </c>
      <c r="AC542" s="115">
        <v>24621748149897.258</v>
      </c>
      <c r="AD542" s="115">
        <v>17013954079938.959</v>
      </c>
      <c r="AE542" s="115">
        <v>10376936629646.291</v>
      </c>
      <c r="AF542" s="115">
        <v>6259706536548.0303</v>
      </c>
      <c r="AG542" s="115">
        <v>69859296582</v>
      </c>
      <c r="AH542" s="115">
        <v>2369258700</v>
      </c>
      <c r="AI542" s="115">
        <v>279281938462.64001</v>
      </c>
      <c r="AJ542" s="115">
        <v>25800420000</v>
      </c>
      <c r="AK542" s="115">
        <v>4406616786652.1992</v>
      </c>
      <c r="AL542" s="115">
        <v>25066100041</v>
      </c>
      <c r="AM542" s="115">
        <v>752581065252.2301</v>
      </c>
      <c r="AN542" s="115">
        <v>1756051846819.4199</v>
      </c>
      <c r="AO542" s="115">
        <v>1780517043360.5498</v>
      </c>
      <c r="AP542" s="115">
        <v>43586397449</v>
      </c>
      <c r="AQ542" s="115">
        <v>48814333730</v>
      </c>
      <c r="AR542" s="115">
        <v>177847571734.20001</v>
      </c>
      <c r="AS542" s="115">
        <v>177847571734.20001</v>
      </c>
      <c r="AT542" s="115">
        <v>3023329711571.8989</v>
      </c>
      <c r="AU542" s="115">
        <v>572880925198.89905</v>
      </c>
      <c r="AV542" s="115">
        <v>2450448786373</v>
      </c>
      <c r="AW542" s="115">
        <v>956598022703.26001</v>
      </c>
      <c r="AX542" s="115">
        <v>956598022703.26001</v>
      </c>
      <c r="AY542" s="115">
        <v>0</v>
      </c>
      <c r="AZ542" s="115">
        <v>0</v>
      </c>
      <c r="BA542" s="115">
        <v>0</v>
      </c>
      <c r="BB542" s="115">
        <v>0</v>
      </c>
      <c r="BC542" s="115">
        <v>0</v>
      </c>
      <c r="BD542" s="115">
        <v>581831649271</v>
      </c>
      <c r="BE542" s="115">
        <v>0</v>
      </c>
      <c r="BF542" s="115">
        <v>42200000000</v>
      </c>
      <c r="BG542" s="115">
        <v>539631649271</v>
      </c>
      <c r="BH542" s="115">
        <v>0</v>
      </c>
      <c r="BI542" s="115">
        <v>0</v>
      </c>
      <c r="BJ542" s="88">
        <v>-374766373432.25842</v>
      </c>
      <c r="BK542" s="88">
        <v>374766373432.26001</v>
      </c>
      <c r="BL542" s="88">
        <v>1.57928466796875E-3</v>
      </c>
      <c r="BM542" s="47">
        <v>15</v>
      </c>
      <c r="BN542" s="48">
        <v>3</v>
      </c>
      <c r="BO542" s="49"/>
    </row>
    <row r="543" spans="1:68" s="141" customFormat="1" ht="15" customHeight="1" x14ac:dyDescent="0.25">
      <c r="A543" s="141" t="s">
        <v>714</v>
      </c>
      <c r="B543" s="9" t="s">
        <v>553</v>
      </c>
      <c r="C543" s="10">
        <v>28</v>
      </c>
      <c r="D543" s="11" t="s">
        <v>420</v>
      </c>
      <c r="E543" s="1" t="s">
        <v>904</v>
      </c>
      <c r="F543" s="142">
        <v>45657.928472222222</v>
      </c>
      <c r="G543" s="113">
        <v>6027724313823</v>
      </c>
      <c r="H543" s="113">
        <v>3581371604823</v>
      </c>
      <c r="I543" s="113">
        <v>2611036410791</v>
      </c>
      <c r="J543" s="147">
        <v>337336008147</v>
      </c>
      <c r="K543" s="147">
        <v>193896695885</v>
      </c>
      <c r="L543" s="147">
        <v>439102490000</v>
      </c>
      <c r="M543" s="147">
        <v>2440644709000</v>
      </c>
      <c r="N543" s="147">
        <v>2440644709000</v>
      </c>
      <c r="O543" s="147">
        <v>0</v>
      </c>
      <c r="P543" s="147">
        <v>0</v>
      </c>
      <c r="Q543" s="147">
        <v>0</v>
      </c>
      <c r="R543" s="147">
        <v>12978586000</v>
      </c>
      <c r="S543" s="147">
        <v>244948196000</v>
      </c>
      <c r="T543" s="147">
        <v>1401748162000</v>
      </c>
      <c r="U543" s="147">
        <v>780969765000</v>
      </c>
      <c r="V543" s="147">
        <v>0</v>
      </c>
      <c r="W543" s="147">
        <v>0</v>
      </c>
      <c r="X543" s="147">
        <v>0</v>
      </c>
      <c r="Y543" s="147">
        <v>5708000000</v>
      </c>
      <c r="Z543" s="147">
        <v>5708000000</v>
      </c>
      <c r="AA543" s="147">
        <v>0</v>
      </c>
      <c r="AB543" s="147">
        <v>0</v>
      </c>
      <c r="AC543" s="147">
        <v>6827385005313.1992</v>
      </c>
      <c r="AD543" s="147">
        <v>4880783654845.1992</v>
      </c>
      <c r="AE543" s="2">
        <v>2614645674805.1992</v>
      </c>
      <c r="AF543" s="147">
        <v>1447603014904</v>
      </c>
      <c r="AG543" s="147">
        <v>0</v>
      </c>
      <c r="AH543" s="147">
        <v>5090000000</v>
      </c>
      <c r="AI543" s="147">
        <v>813294965136</v>
      </c>
      <c r="AJ543" s="147">
        <v>150000000</v>
      </c>
      <c r="AK543" s="147">
        <v>1007960216627</v>
      </c>
      <c r="AL543" s="147">
        <v>25418325760</v>
      </c>
      <c r="AM543" s="147">
        <v>250200970942</v>
      </c>
      <c r="AN543" s="147">
        <v>531631164379</v>
      </c>
      <c r="AO543" s="147">
        <v>178268021666</v>
      </c>
      <c r="AP543" s="147">
        <v>22265084280</v>
      </c>
      <c r="AQ543" s="147">
        <v>176649600</v>
      </c>
      <c r="AR543" s="147">
        <v>151187931213</v>
      </c>
      <c r="AS543" s="147">
        <v>151187931213</v>
      </c>
      <c r="AT543" s="147">
        <v>787453202628</v>
      </c>
      <c r="AU543" s="147">
        <v>582188016684</v>
      </c>
      <c r="AV543" s="147">
        <v>205265185944</v>
      </c>
      <c r="AW543" s="148">
        <v>1201125499578.2</v>
      </c>
      <c r="AX543" s="148">
        <v>1201125499578.2</v>
      </c>
      <c r="AY543" s="148">
        <v>0</v>
      </c>
      <c r="AZ543" s="148">
        <v>0</v>
      </c>
      <c r="BA543" s="148">
        <v>0</v>
      </c>
      <c r="BB543" s="148">
        <v>0</v>
      </c>
      <c r="BC543" s="148">
        <v>0</v>
      </c>
      <c r="BD543" s="148">
        <v>401464808088</v>
      </c>
      <c r="BE543" s="148">
        <v>0</v>
      </c>
      <c r="BF543" s="148">
        <v>158000000000</v>
      </c>
      <c r="BG543" s="148">
        <v>243464808088</v>
      </c>
      <c r="BH543" s="148">
        <v>0</v>
      </c>
      <c r="BI543" s="148">
        <v>0</v>
      </c>
      <c r="BJ543" s="98">
        <v>-799660691490.19922</v>
      </c>
      <c r="BK543" s="98">
        <v>799660691490.19995</v>
      </c>
      <c r="BL543" s="85">
        <v>0</v>
      </c>
      <c r="BM543" s="143">
        <v>1</v>
      </c>
      <c r="BN543" s="144">
        <v>0</v>
      </c>
      <c r="BO543" s="145"/>
      <c r="BP543" s="146">
        <v>1</v>
      </c>
    </row>
    <row r="544" spans="1:68" ht="15" customHeight="1" x14ac:dyDescent="0.25">
      <c r="A544" s="59" t="s">
        <v>421</v>
      </c>
      <c r="B544" s="3">
        <v>405</v>
      </c>
      <c r="C544" s="4">
        <v>1</v>
      </c>
      <c r="D544" s="8" t="s">
        <v>421</v>
      </c>
      <c r="E544" s="12" t="s">
        <v>889</v>
      </c>
      <c r="F544" s="92">
        <v>45656</v>
      </c>
      <c r="G544" s="6">
        <v>10671753820259</v>
      </c>
      <c r="H544" s="6">
        <v>9689435648712</v>
      </c>
      <c r="I544" s="114">
        <v>8891917444471</v>
      </c>
      <c r="J544" s="6">
        <v>342544571431</v>
      </c>
      <c r="K544" s="6">
        <v>247286816310</v>
      </c>
      <c r="L544" s="6">
        <v>207686816500</v>
      </c>
      <c r="M544" s="6">
        <v>982318171547</v>
      </c>
      <c r="N544" s="6">
        <v>900043280000</v>
      </c>
      <c r="O544" s="6">
        <v>0</v>
      </c>
      <c r="P544" s="6">
        <v>0</v>
      </c>
      <c r="Q544" s="6">
        <v>51008522000</v>
      </c>
      <c r="R544" s="6">
        <v>31474388000</v>
      </c>
      <c r="S544" s="6">
        <v>126208222000</v>
      </c>
      <c r="T544" s="6">
        <v>420970917000</v>
      </c>
      <c r="U544" s="6">
        <v>270381231000</v>
      </c>
      <c r="V544" s="6">
        <v>82274891547</v>
      </c>
      <c r="W544" s="6">
        <v>81989891547</v>
      </c>
      <c r="X544" s="6">
        <v>285000000</v>
      </c>
      <c r="Y544" s="6">
        <v>0</v>
      </c>
      <c r="Z544" s="6">
        <v>0</v>
      </c>
      <c r="AA544" s="6">
        <v>0</v>
      </c>
      <c r="AB544" s="6">
        <v>0</v>
      </c>
      <c r="AC544" s="6">
        <v>10587521770499</v>
      </c>
      <c r="AD544" s="6">
        <v>6026066025201</v>
      </c>
      <c r="AE544" s="5">
        <v>3117858504816</v>
      </c>
      <c r="AF544" s="6">
        <v>1950362599431</v>
      </c>
      <c r="AG544" s="6">
        <v>0</v>
      </c>
      <c r="AH544" s="6">
        <v>6279361000</v>
      </c>
      <c r="AI544" s="6">
        <v>949256859954</v>
      </c>
      <c r="AJ544" s="6">
        <v>2308700000</v>
      </c>
      <c r="AK544" s="6">
        <v>2898024774666</v>
      </c>
      <c r="AL544" s="6">
        <v>481929776094</v>
      </c>
      <c r="AM544" s="6">
        <v>556673719507</v>
      </c>
      <c r="AN544" s="6">
        <v>636723500723</v>
      </c>
      <c r="AO544" s="6">
        <v>1187642386381</v>
      </c>
      <c r="AP544" s="6">
        <v>14320359676</v>
      </c>
      <c r="AQ544" s="6">
        <v>20735032285</v>
      </c>
      <c r="AR544" s="6">
        <v>237086033246</v>
      </c>
      <c r="AS544" s="6">
        <v>237086033246</v>
      </c>
      <c r="AT544" s="6">
        <v>1426344937386</v>
      </c>
      <c r="AU544" s="6">
        <v>1019801551147</v>
      </c>
      <c r="AV544" s="6">
        <v>406543386239</v>
      </c>
      <c r="AW544" s="127">
        <v>115767950240</v>
      </c>
      <c r="AX544" s="127">
        <v>115767950240</v>
      </c>
      <c r="AY544" s="127">
        <v>0</v>
      </c>
      <c r="AZ544" s="127">
        <v>0</v>
      </c>
      <c r="BA544" s="127">
        <v>0</v>
      </c>
      <c r="BB544" s="127">
        <v>0</v>
      </c>
      <c r="BC544" s="127">
        <v>0</v>
      </c>
      <c r="BD544" s="127">
        <v>200000000000</v>
      </c>
      <c r="BE544" s="127">
        <v>0</v>
      </c>
      <c r="BF544" s="127">
        <v>200000000000</v>
      </c>
      <c r="BG544" s="127">
        <v>0</v>
      </c>
      <c r="BH544" s="127">
        <v>0</v>
      </c>
      <c r="BI544" s="127">
        <v>0</v>
      </c>
      <c r="BJ544" s="128">
        <v>84232049760</v>
      </c>
      <c r="BK544" s="128">
        <v>-84232049760</v>
      </c>
      <c r="BL544" s="87">
        <v>0</v>
      </c>
      <c r="BM544" s="47">
        <v>1</v>
      </c>
      <c r="BN544" s="48">
        <v>0</v>
      </c>
      <c r="BO544" s="49"/>
      <c r="BP544" s="39">
        <v>1</v>
      </c>
    </row>
    <row r="545" spans="1:68" ht="15" customHeight="1" x14ac:dyDescent="0.25">
      <c r="A545" s="59" t="s">
        <v>422</v>
      </c>
      <c r="B545" s="3">
        <v>406</v>
      </c>
      <c r="C545" s="4">
        <v>2</v>
      </c>
      <c r="D545" s="8" t="s">
        <v>422</v>
      </c>
      <c r="E545" s="12" t="s">
        <v>929</v>
      </c>
      <c r="F545" s="92">
        <v>45656</v>
      </c>
      <c r="G545" s="6">
        <v>1204328853411</v>
      </c>
      <c r="H545" s="6">
        <v>307453242000</v>
      </c>
      <c r="I545" s="114">
        <v>93596300000</v>
      </c>
      <c r="J545" s="6">
        <v>189646304000</v>
      </c>
      <c r="K545" s="6">
        <v>6682100000</v>
      </c>
      <c r="L545" s="6">
        <v>17528538000</v>
      </c>
      <c r="M545" s="6">
        <v>891195807411</v>
      </c>
      <c r="N545" s="6">
        <v>842730907000</v>
      </c>
      <c r="O545" s="6">
        <v>0</v>
      </c>
      <c r="P545" s="6">
        <v>0</v>
      </c>
      <c r="Q545" s="6">
        <v>62508182000</v>
      </c>
      <c r="R545" s="6">
        <v>30352227000</v>
      </c>
      <c r="S545" s="6">
        <v>19173163000</v>
      </c>
      <c r="T545" s="6">
        <v>591978327000</v>
      </c>
      <c r="U545" s="6">
        <v>138719008000</v>
      </c>
      <c r="V545" s="6">
        <v>48464900411</v>
      </c>
      <c r="W545" s="6">
        <v>40339297589</v>
      </c>
      <c r="X545" s="6">
        <v>8125602822</v>
      </c>
      <c r="Y545" s="6">
        <v>5679804000</v>
      </c>
      <c r="Z545" s="6">
        <v>5679804000</v>
      </c>
      <c r="AA545" s="6">
        <v>0</v>
      </c>
      <c r="AB545" s="6">
        <v>0</v>
      </c>
      <c r="AC545" s="6">
        <v>1218328853411</v>
      </c>
      <c r="AD545" s="6">
        <v>968210393306</v>
      </c>
      <c r="AE545" s="5">
        <v>611170824963.82996</v>
      </c>
      <c r="AF545" s="6">
        <v>333260908976.16998</v>
      </c>
      <c r="AG545" s="6">
        <v>4331637634</v>
      </c>
      <c r="AH545" s="6">
        <v>0</v>
      </c>
      <c r="AI545" s="6">
        <v>19007521732</v>
      </c>
      <c r="AJ545" s="6">
        <v>439500000</v>
      </c>
      <c r="AK545" s="6">
        <v>80276399043</v>
      </c>
      <c r="AL545" s="6">
        <v>0</v>
      </c>
      <c r="AM545" s="6">
        <v>25196682243</v>
      </c>
      <c r="AN545" s="6">
        <v>29553127000</v>
      </c>
      <c r="AO545" s="6">
        <v>15740413000</v>
      </c>
      <c r="AP545" s="6">
        <v>8942829300</v>
      </c>
      <c r="AQ545" s="6">
        <v>843347500</v>
      </c>
      <c r="AR545" s="6">
        <v>2227335462</v>
      </c>
      <c r="AS545" s="6">
        <v>2227335462</v>
      </c>
      <c r="AT545" s="6">
        <v>167614725600</v>
      </c>
      <c r="AU545" s="6">
        <v>12845170400</v>
      </c>
      <c r="AV545" s="6">
        <v>154769555200</v>
      </c>
      <c r="AW545" s="127">
        <v>27500000000</v>
      </c>
      <c r="AX545" s="127">
        <v>27500000000</v>
      </c>
      <c r="AY545" s="127">
        <v>0</v>
      </c>
      <c r="AZ545" s="127">
        <v>0</v>
      </c>
      <c r="BA545" s="127">
        <v>0</v>
      </c>
      <c r="BB545" s="127">
        <v>0</v>
      </c>
      <c r="BC545" s="127">
        <v>0</v>
      </c>
      <c r="BD545" s="127">
        <v>13500000000</v>
      </c>
      <c r="BE545" s="127">
        <v>0</v>
      </c>
      <c r="BF545" s="127">
        <v>1000000000</v>
      </c>
      <c r="BG545" s="127">
        <v>12500000000</v>
      </c>
      <c r="BH545" s="127">
        <v>0</v>
      </c>
      <c r="BI545" s="127">
        <v>0</v>
      </c>
      <c r="BJ545" s="128">
        <v>-14000000000</v>
      </c>
      <c r="BK545" s="128">
        <v>14000000000</v>
      </c>
      <c r="BL545" s="87">
        <v>0</v>
      </c>
      <c r="BM545" s="47">
        <v>1</v>
      </c>
      <c r="BN545" s="48">
        <v>0</v>
      </c>
      <c r="BO545" s="49"/>
      <c r="BP545" s="39">
        <v>1</v>
      </c>
    </row>
    <row r="546" spans="1:68" ht="15" customHeight="1" x14ac:dyDescent="0.25">
      <c r="A546" s="59" t="s">
        <v>423</v>
      </c>
      <c r="B546" s="3">
        <v>407</v>
      </c>
      <c r="C546" s="4">
        <v>3</v>
      </c>
      <c r="D546" s="8" t="s">
        <v>423</v>
      </c>
      <c r="E546" s="12" t="s">
        <v>906</v>
      </c>
      <c r="F546" s="92">
        <v>45657.932638888888</v>
      </c>
      <c r="G546" s="6">
        <v>2375944701223</v>
      </c>
      <c r="H546" s="6">
        <v>696388735805</v>
      </c>
      <c r="I546" s="114">
        <v>365325500805</v>
      </c>
      <c r="J546" s="6">
        <v>285949235000</v>
      </c>
      <c r="K546" s="6">
        <v>36002000000</v>
      </c>
      <c r="L546" s="6">
        <v>9112000000</v>
      </c>
      <c r="M546" s="6">
        <v>1679555965418</v>
      </c>
      <c r="N546" s="6">
        <v>1569787247000</v>
      </c>
      <c r="O546" s="6">
        <v>0</v>
      </c>
      <c r="P546" s="6">
        <v>0</v>
      </c>
      <c r="Q546" s="6">
        <v>138553772000</v>
      </c>
      <c r="R546" s="6">
        <v>22223501000</v>
      </c>
      <c r="S546" s="6">
        <v>29867451000</v>
      </c>
      <c r="T546" s="6">
        <v>1019944780000</v>
      </c>
      <c r="U546" s="6">
        <v>359197743000</v>
      </c>
      <c r="V546" s="6">
        <v>109768718418</v>
      </c>
      <c r="W546" s="6">
        <v>90169686463</v>
      </c>
      <c r="X546" s="6">
        <v>19599031955</v>
      </c>
      <c r="Y546" s="6">
        <v>0</v>
      </c>
      <c r="Z546" s="6">
        <v>0</v>
      </c>
      <c r="AA546" s="6">
        <v>0</v>
      </c>
      <c r="AB546" s="6">
        <v>0</v>
      </c>
      <c r="AC546" s="6">
        <v>2540391142639</v>
      </c>
      <c r="AD546" s="6">
        <v>2002421334490.9302</v>
      </c>
      <c r="AE546" s="5">
        <v>1334970696217.9202</v>
      </c>
      <c r="AF546" s="6">
        <v>605190417323.01001</v>
      </c>
      <c r="AG546" s="6">
        <v>0</v>
      </c>
      <c r="AH546" s="6">
        <v>0</v>
      </c>
      <c r="AI546" s="6">
        <v>59828315000</v>
      </c>
      <c r="AJ546" s="6">
        <v>2431905950</v>
      </c>
      <c r="AK546" s="6">
        <v>139290210194.07001</v>
      </c>
      <c r="AL546" s="6">
        <v>1000000</v>
      </c>
      <c r="AM546" s="6">
        <v>61797207969.490005</v>
      </c>
      <c r="AN546" s="6">
        <v>11577232716</v>
      </c>
      <c r="AO546" s="6">
        <v>46018627148.580002</v>
      </c>
      <c r="AP546" s="6">
        <v>15529079058</v>
      </c>
      <c r="AQ546" s="6">
        <v>4367063302</v>
      </c>
      <c r="AR546" s="6">
        <v>5310748669</v>
      </c>
      <c r="AS546" s="6">
        <v>5310748669</v>
      </c>
      <c r="AT546" s="6">
        <v>393368849285</v>
      </c>
      <c r="AU546" s="6">
        <v>47606358407</v>
      </c>
      <c r="AV546" s="6">
        <v>345762490878</v>
      </c>
      <c r="AW546" s="127">
        <v>194746441416</v>
      </c>
      <c r="AX546" s="127">
        <v>194746441416</v>
      </c>
      <c r="AY546" s="127">
        <v>0</v>
      </c>
      <c r="AZ546" s="127">
        <v>0</v>
      </c>
      <c r="BA546" s="127">
        <v>0</v>
      </c>
      <c r="BB546" s="127">
        <v>0</v>
      </c>
      <c r="BC546" s="127">
        <v>0</v>
      </c>
      <c r="BD546" s="127">
        <v>30300000000</v>
      </c>
      <c r="BE546" s="127">
        <v>0</v>
      </c>
      <c r="BF546" s="127">
        <v>30300000000</v>
      </c>
      <c r="BG546" s="127">
        <v>0</v>
      </c>
      <c r="BH546" s="127">
        <v>0</v>
      </c>
      <c r="BI546" s="127">
        <v>0</v>
      </c>
      <c r="BJ546" s="128">
        <v>-164446441416</v>
      </c>
      <c r="BK546" s="128">
        <v>164446441416</v>
      </c>
      <c r="BL546" s="87">
        <v>0</v>
      </c>
      <c r="BM546" s="47">
        <v>1</v>
      </c>
      <c r="BN546" s="48">
        <v>0</v>
      </c>
      <c r="BO546" s="49"/>
      <c r="BP546" s="39">
        <v>1</v>
      </c>
    </row>
    <row r="547" spans="1:68" ht="15" customHeight="1" x14ac:dyDescent="0.25">
      <c r="A547" s="59" t="s">
        <v>424</v>
      </c>
      <c r="B547" s="3">
        <v>408</v>
      </c>
      <c r="C547" s="4">
        <v>4</v>
      </c>
      <c r="D547" s="8" t="s">
        <v>424</v>
      </c>
      <c r="E547" s="12" t="s">
        <v>898</v>
      </c>
      <c r="F547" s="92">
        <v>45657.999305555553</v>
      </c>
      <c r="G547" s="6">
        <v>3155828923998</v>
      </c>
      <c r="H547" s="6">
        <v>1929146186359</v>
      </c>
      <c r="I547" s="114">
        <v>1440464133203</v>
      </c>
      <c r="J547" s="6">
        <v>123182053156</v>
      </c>
      <c r="K547" s="6">
        <v>25000000000</v>
      </c>
      <c r="L547" s="6">
        <v>340500000000</v>
      </c>
      <c r="M547" s="6">
        <v>1226682737639</v>
      </c>
      <c r="N547" s="6">
        <v>1105319299000</v>
      </c>
      <c r="O547" s="6">
        <v>0</v>
      </c>
      <c r="P547" s="6">
        <v>0</v>
      </c>
      <c r="Q547" s="6">
        <v>74097601000</v>
      </c>
      <c r="R547" s="6">
        <v>31137700000</v>
      </c>
      <c r="S547" s="6">
        <v>33821641000</v>
      </c>
      <c r="T547" s="6">
        <v>715719882000</v>
      </c>
      <c r="U547" s="6">
        <v>250542475000</v>
      </c>
      <c r="V547" s="6">
        <v>121363438639</v>
      </c>
      <c r="W547" s="6">
        <v>65793438639</v>
      </c>
      <c r="X547" s="6">
        <v>55570000000</v>
      </c>
      <c r="Y547" s="6">
        <v>0</v>
      </c>
      <c r="Z547" s="6">
        <v>0</v>
      </c>
      <c r="AA547" s="6">
        <v>0</v>
      </c>
      <c r="AB547" s="6">
        <v>0</v>
      </c>
      <c r="AC547" s="6">
        <v>3330557453694</v>
      </c>
      <c r="AD547" s="6">
        <v>2197845312587</v>
      </c>
      <c r="AE547" s="5">
        <v>1000614686537.5</v>
      </c>
      <c r="AF547" s="6">
        <v>907049704066.5</v>
      </c>
      <c r="AG547" s="6">
        <v>15055171180</v>
      </c>
      <c r="AH547" s="6">
        <v>0</v>
      </c>
      <c r="AI547" s="6">
        <v>260614720803</v>
      </c>
      <c r="AJ547" s="6">
        <v>14511030000</v>
      </c>
      <c r="AK547" s="6">
        <v>774505194823</v>
      </c>
      <c r="AL547" s="6">
        <v>50049905649</v>
      </c>
      <c r="AM547" s="6">
        <v>139471438599</v>
      </c>
      <c r="AN547" s="6">
        <v>419763951997</v>
      </c>
      <c r="AO547" s="6">
        <v>159189303005</v>
      </c>
      <c r="AP547" s="6">
        <v>5030595573</v>
      </c>
      <c r="AQ547" s="6">
        <v>1000000000</v>
      </c>
      <c r="AR547" s="6">
        <v>8500000000</v>
      </c>
      <c r="AS547" s="6">
        <v>8500000000</v>
      </c>
      <c r="AT547" s="6">
        <v>349706946284</v>
      </c>
      <c r="AU547" s="6">
        <v>189056488406</v>
      </c>
      <c r="AV547" s="6">
        <v>160650457878</v>
      </c>
      <c r="AW547" s="127">
        <v>360316681772</v>
      </c>
      <c r="AX547" s="127">
        <v>360316681772</v>
      </c>
      <c r="AY547" s="127">
        <v>0</v>
      </c>
      <c r="AZ547" s="127">
        <v>0</v>
      </c>
      <c r="BA547" s="127">
        <v>0</v>
      </c>
      <c r="BB547" s="127">
        <v>0</v>
      </c>
      <c r="BC547" s="127">
        <v>0</v>
      </c>
      <c r="BD547" s="127">
        <v>185588152076</v>
      </c>
      <c r="BE547" s="127">
        <v>0</v>
      </c>
      <c r="BF547" s="127">
        <v>110000000000</v>
      </c>
      <c r="BG547" s="127">
        <v>75588152076</v>
      </c>
      <c r="BH547" s="127">
        <v>0</v>
      </c>
      <c r="BI547" s="127">
        <v>0</v>
      </c>
      <c r="BJ547" s="128">
        <v>-174728529696</v>
      </c>
      <c r="BK547" s="128">
        <v>174728529696</v>
      </c>
      <c r="BL547" s="87">
        <v>0</v>
      </c>
      <c r="BM547" s="47">
        <v>1</v>
      </c>
      <c r="BN547" s="48">
        <v>0</v>
      </c>
      <c r="BO547" s="49"/>
      <c r="BP547" s="39">
        <v>1</v>
      </c>
    </row>
    <row r="548" spans="1:68" ht="15" customHeight="1" x14ac:dyDescent="0.25">
      <c r="A548" s="59" t="s">
        <v>425</v>
      </c>
      <c r="B548" s="3">
        <v>409</v>
      </c>
      <c r="C548" s="4">
        <v>5</v>
      </c>
      <c r="D548" s="8" t="s">
        <v>425</v>
      </c>
      <c r="E548" s="12" t="s">
        <v>892</v>
      </c>
      <c r="F548" s="92">
        <v>45656.644444444442</v>
      </c>
      <c r="G548" s="6">
        <v>1183234592147</v>
      </c>
      <c r="H548" s="6">
        <v>248806404583</v>
      </c>
      <c r="I548" s="114">
        <v>117342300192</v>
      </c>
      <c r="J548" s="6">
        <v>12575304948</v>
      </c>
      <c r="K548" s="6">
        <v>8303444557</v>
      </c>
      <c r="L548" s="6">
        <v>110585354886</v>
      </c>
      <c r="M548" s="6">
        <v>934428187564</v>
      </c>
      <c r="N548" s="6">
        <v>826643915000</v>
      </c>
      <c r="O548" s="6">
        <v>0</v>
      </c>
      <c r="P548" s="6">
        <v>0</v>
      </c>
      <c r="Q548" s="6">
        <v>44758813000</v>
      </c>
      <c r="R548" s="6">
        <v>14658841000</v>
      </c>
      <c r="S548" s="6">
        <v>21483202000</v>
      </c>
      <c r="T548" s="6">
        <v>611403680000</v>
      </c>
      <c r="U548" s="6">
        <v>134339379000</v>
      </c>
      <c r="V548" s="6">
        <v>107784272564</v>
      </c>
      <c r="W548" s="6">
        <v>48116408014</v>
      </c>
      <c r="X548" s="6">
        <v>59667864550</v>
      </c>
      <c r="Y548" s="6">
        <v>0</v>
      </c>
      <c r="Z548" s="6">
        <v>0</v>
      </c>
      <c r="AA548" s="6">
        <v>0</v>
      </c>
      <c r="AB548" s="6">
        <v>0</v>
      </c>
      <c r="AC548" s="6">
        <v>1223234592147</v>
      </c>
      <c r="AD548" s="6">
        <v>964622035181</v>
      </c>
      <c r="AE548" s="5">
        <v>556242797618</v>
      </c>
      <c r="AF548" s="6">
        <v>392571280530</v>
      </c>
      <c r="AG548" s="6">
        <v>0</v>
      </c>
      <c r="AH548" s="6">
        <v>500000000</v>
      </c>
      <c r="AI548" s="6">
        <v>11694905833</v>
      </c>
      <c r="AJ548" s="6">
        <v>3613051200</v>
      </c>
      <c r="AK548" s="6">
        <v>111646658930</v>
      </c>
      <c r="AL548" s="6">
        <v>0</v>
      </c>
      <c r="AM548" s="6">
        <v>14090343520</v>
      </c>
      <c r="AN548" s="6">
        <v>13987236697</v>
      </c>
      <c r="AO548" s="6">
        <v>78164103093</v>
      </c>
      <c r="AP548" s="6">
        <v>4403407440</v>
      </c>
      <c r="AQ548" s="6">
        <v>1001568180</v>
      </c>
      <c r="AR548" s="6">
        <v>3953672822</v>
      </c>
      <c r="AS548" s="6">
        <v>3953672822</v>
      </c>
      <c r="AT548" s="6">
        <v>143012225214</v>
      </c>
      <c r="AU548" s="6">
        <v>12991760514</v>
      </c>
      <c r="AV548" s="6">
        <v>130020464700</v>
      </c>
      <c r="AW548" s="127">
        <v>45400000000</v>
      </c>
      <c r="AX548" s="127">
        <v>40000000000</v>
      </c>
      <c r="AY548" s="127">
        <v>0</v>
      </c>
      <c r="AZ548" s="127">
        <v>0</v>
      </c>
      <c r="BA548" s="127">
        <v>0</v>
      </c>
      <c r="BB548" s="127">
        <v>5400000000</v>
      </c>
      <c r="BC548" s="127">
        <v>0</v>
      </c>
      <c r="BD548" s="127">
        <v>5400000000</v>
      </c>
      <c r="BE548" s="127">
        <v>0</v>
      </c>
      <c r="BF548" s="127">
        <v>0</v>
      </c>
      <c r="BG548" s="127">
        <v>0</v>
      </c>
      <c r="BH548" s="127">
        <v>5400000000</v>
      </c>
      <c r="BI548" s="127">
        <v>0</v>
      </c>
      <c r="BJ548" s="128">
        <v>-40000000000</v>
      </c>
      <c r="BK548" s="128">
        <v>40000000000</v>
      </c>
      <c r="BL548" s="87">
        <v>0</v>
      </c>
      <c r="BM548" s="47">
        <v>1</v>
      </c>
      <c r="BN548" s="48">
        <v>0</v>
      </c>
      <c r="BO548" s="49"/>
      <c r="BP548" s="39">
        <v>1</v>
      </c>
    </row>
    <row r="549" spans="1:68" ht="15" customHeight="1" x14ac:dyDescent="0.25">
      <c r="A549" s="59" t="s">
        <v>715</v>
      </c>
      <c r="B549" s="3">
        <v>410</v>
      </c>
      <c r="C549" s="4">
        <v>6</v>
      </c>
      <c r="D549" s="8" t="s">
        <v>426</v>
      </c>
      <c r="E549" s="12" t="s">
        <v>917</v>
      </c>
      <c r="F549" s="92">
        <v>45656</v>
      </c>
      <c r="G549" s="6">
        <v>1717980604576</v>
      </c>
      <c r="H549" s="6">
        <v>456289832412</v>
      </c>
      <c r="I549" s="114">
        <v>324810293132</v>
      </c>
      <c r="J549" s="6">
        <v>8255832200</v>
      </c>
      <c r="K549" s="6">
        <v>10424995605</v>
      </c>
      <c r="L549" s="6">
        <v>112798711475</v>
      </c>
      <c r="M549" s="6">
        <v>1259717455744</v>
      </c>
      <c r="N549" s="6">
        <v>1170113362000</v>
      </c>
      <c r="O549" s="6">
        <v>0</v>
      </c>
      <c r="P549" s="6">
        <v>0</v>
      </c>
      <c r="Q549" s="6">
        <v>83992155000</v>
      </c>
      <c r="R549" s="6">
        <v>21500426000</v>
      </c>
      <c r="S549" s="6">
        <v>21759626000</v>
      </c>
      <c r="T549" s="6">
        <v>809880908000</v>
      </c>
      <c r="U549" s="6">
        <v>232980247000</v>
      </c>
      <c r="V549" s="6">
        <v>89604093744</v>
      </c>
      <c r="W549" s="6">
        <v>64204483370</v>
      </c>
      <c r="X549" s="6">
        <v>25399610374</v>
      </c>
      <c r="Y549" s="6">
        <v>1973316420</v>
      </c>
      <c r="Z549" s="6">
        <v>0</v>
      </c>
      <c r="AA549" s="6">
        <v>0</v>
      </c>
      <c r="AB549" s="6">
        <v>1973316420</v>
      </c>
      <c r="AC549" s="6">
        <v>1803429121925</v>
      </c>
      <c r="AD549" s="6">
        <v>1490412292958</v>
      </c>
      <c r="AE549" s="5">
        <v>953252694320.00012</v>
      </c>
      <c r="AF549" s="6">
        <v>468232097638</v>
      </c>
      <c r="AG549" s="6">
        <v>0</v>
      </c>
      <c r="AH549" s="6">
        <v>0</v>
      </c>
      <c r="AI549" s="6">
        <v>62177501000</v>
      </c>
      <c r="AJ549" s="6">
        <v>6750000000</v>
      </c>
      <c r="AK549" s="6">
        <v>74431281049</v>
      </c>
      <c r="AL549" s="6">
        <v>0</v>
      </c>
      <c r="AM549" s="6">
        <v>31726092060</v>
      </c>
      <c r="AN549" s="6">
        <v>15839939000</v>
      </c>
      <c r="AO549" s="6">
        <v>26623419989</v>
      </c>
      <c r="AP549" s="6">
        <v>241830000</v>
      </c>
      <c r="AQ549" s="6">
        <v>0</v>
      </c>
      <c r="AR549" s="6">
        <v>2500000000</v>
      </c>
      <c r="AS549" s="6">
        <v>2500000000</v>
      </c>
      <c r="AT549" s="6">
        <v>236085547918</v>
      </c>
      <c r="AU549" s="6">
        <v>43298596293</v>
      </c>
      <c r="AV549" s="6">
        <v>192786951625</v>
      </c>
      <c r="AW549" s="127">
        <v>89448517349</v>
      </c>
      <c r="AX549" s="127">
        <v>89448517349</v>
      </c>
      <c r="AY549" s="127">
        <v>0</v>
      </c>
      <c r="AZ549" s="127">
        <v>0</v>
      </c>
      <c r="BA549" s="127">
        <v>0</v>
      </c>
      <c r="BB549" s="127">
        <v>0</v>
      </c>
      <c r="BC549" s="127">
        <v>0</v>
      </c>
      <c r="BD549" s="127">
        <v>4000000000</v>
      </c>
      <c r="BE549" s="127">
        <v>0</v>
      </c>
      <c r="BF549" s="127">
        <v>4000000000</v>
      </c>
      <c r="BG549" s="127">
        <v>0</v>
      </c>
      <c r="BH549" s="127">
        <v>0</v>
      </c>
      <c r="BI549" s="127">
        <v>0</v>
      </c>
      <c r="BJ549" s="128">
        <v>-85448517349</v>
      </c>
      <c r="BK549" s="128">
        <v>85448517349</v>
      </c>
      <c r="BL549" s="87">
        <v>0</v>
      </c>
      <c r="BM549" s="47">
        <v>1</v>
      </c>
      <c r="BN549" s="48">
        <v>0</v>
      </c>
      <c r="BO549" s="49"/>
      <c r="BP549" s="39">
        <v>1</v>
      </c>
    </row>
    <row r="550" spans="1:68" ht="15" customHeight="1" x14ac:dyDescent="0.25">
      <c r="A550" s="59" t="s">
        <v>427</v>
      </c>
      <c r="B550" s="3">
        <v>411</v>
      </c>
      <c r="C550" s="4">
        <v>7</v>
      </c>
      <c r="D550" s="8" t="s">
        <v>427</v>
      </c>
      <c r="E550" s="12" t="s">
        <v>906</v>
      </c>
      <c r="F550" s="92">
        <v>45657.833333333336</v>
      </c>
      <c r="G550" s="6">
        <v>1391993558143</v>
      </c>
      <c r="H550" s="6">
        <v>466172530423</v>
      </c>
      <c r="I550" s="114">
        <v>193257175641</v>
      </c>
      <c r="J550" s="6">
        <v>261780176671</v>
      </c>
      <c r="K550" s="6">
        <v>8004000000</v>
      </c>
      <c r="L550" s="6">
        <v>3131178111</v>
      </c>
      <c r="M550" s="6">
        <v>925821027720</v>
      </c>
      <c r="N550" s="6">
        <v>825689202000</v>
      </c>
      <c r="O550" s="6">
        <v>0</v>
      </c>
      <c r="P550" s="6">
        <v>0</v>
      </c>
      <c r="Q550" s="6">
        <v>49574837000</v>
      </c>
      <c r="R550" s="6">
        <v>23640239000</v>
      </c>
      <c r="S550" s="6">
        <v>21659078000</v>
      </c>
      <c r="T550" s="6">
        <v>582010928000</v>
      </c>
      <c r="U550" s="6">
        <v>148804120000</v>
      </c>
      <c r="V550" s="6">
        <v>100131825720</v>
      </c>
      <c r="W550" s="6">
        <v>38722703426</v>
      </c>
      <c r="X550" s="6">
        <v>61409122294</v>
      </c>
      <c r="Y550" s="6">
        <v>0</v>
      </c>
      <c r="Z550" s="6">
        <v>0</v>
      </c>
      <c r="AA550" s="6">
        <v>0</v>
      </c>
      <c r="AB550" s="6">
        <v>0</v>
      </c>
      <c r="AC550" s="6">
        <v>1567985867665</v>
      </c>
      <c r="AD550" s="6">
        <v>1266846030470</v>
      </c>
      <c r="AE550" s="5">
        <v>760913586737</v>
      </c>
      <c r="AF550" s="6">
        <v>425999955737</v>
      </c>
      <c r="AG550" s="6">
        <v>3319597400</v>
      </c>
      <c r="AH550" s="6">
        <v>0</v>
      </c>
      <c r="AI550" s="6">
        <v>72127590596</v>
      </c>
      <c r="AJ550" s="6">
        <v>4485300000</v>
      </c>
      <c r="AK550" s="6">
        <v>138884257626</v>
      </c>
      <c r="AL550" s="6">
        <v>121992780</v>
      </c>
      <c r="AM550" s="6">
        <v>32325715549</v>
      </c>
      <c r="AN550" s="6">
        <v>46154703029</v>
      </c>
      <c r="AO550" s="6">
        <v>57349734000</v>
      </c>
      <c r="AP550" s="6">
        <v>2932112268</v>
      </c>
      <c r="AQ550" s="6">
        <v>0</v>
      </c>
      <c r="AR550" s="6">
        <v>10055231569</v>
      </c>
      <c r="AS550" s="6">
        <v>10055231569</v>
      </c>
      <c r="AT550" s="6">
        <v>152200348000</v>
      </c>
      <c r="AU550" s="6">
        <v>26419380000</v>
      </c>
      <c r="AV550" s="6">
        <v>125780968000</v>
      </c>
      <c r="AW550" s="127">
        <v>186356416110</v>
      </c>
      <c r="AX550" s="127">
        <v>186356416110</v>
      </c>
      <c r="AY550" s="127">
        <v>0</v>
      </c>
      <c r="AZ550" s="127">
        <v>0</v>
      </c>
      <c r="BA550" s="127">
        <v>0</v>
      </c>
      <c r="BB550" s="127">
        <v>0</v>
      </c>
      <c r="BC550" s="127">
        <v>0</v>
      </c>
      <c r="BD550" s="127">
        <v>10364106588</v>
      </c>
      <c r="BE550" s="127">
        <v>0</v>
      </c>
      <c r="BF550" s="127">
        <v>0</v>
      </c>
      <c r="BG550" s="127">
        <v>10364106588</v>
      </c>
      <c r="BH550" s="127">
        <v>0</v>
      </c>
      <c r="BI550" s="127">
        <v>0</v>
      </c>
      <c r="BJ550" s="128">
        <v>-175992309522</v>
      </c>
      <c r="BK550" s="128">
        <v>175992309522</v>
      </c>
      <c r="BL550" s="87">
        <v>0</v>
      </c>
      <c r="BM550" s="47">
        <v>1</v>
      </c>
      <c r="BN550" s="48">
        <v>0</v>
      </c>
      <c r="BO550" s="49"/>
      <c r="BP550" s="39">
        <v>1</v>
      </c>
    </row>
    <row r="551" spans="1:68" ht="15" customHeight="1" x14ac:dyDescent="0.25">
      <c r="A551" s="59" t="s">
        <v>428</v>
      </c>
      <c r="B551" s="3">
        <v>412</v>
      </c>
      <c r="C551" s="4">
        <v>8</v>
      </c>
      <c r="D551" s="8" t="s">
        <v>428</v>
      </c>
      <c r="E551" s="12" t="s">
        <v>895</v>
      </c>
      <c r="F551" s="92">
        <v>45646</v>
      </c>
      <c r="G551" s="6">
        <v>2236677473573</v>
      </c>
      <c r="H551" s="6">
        <v>739817131935</v>
      </c>
      <c r="I551" s="114">
        <v>367494543935</v>
      </c>
      <c r="J551" s="6">
        <v>239005141000</v>
      </c>
      <c r="K551" s="6">
        <v>10817447000</v>
      </c>
      <c r="L551" s="6">
        <v>122500000000</v>
      </c>
      <c r="M551" s="6">
        <v>1496860341638</v>
      </c>
      <c r="N551" s="6">
        <v>1352178513000</v>
      </c>
      <c r="O551" s="6">
        <v>0</v>
      </c>
      <c r="P551" s="6">
        <v>0</v>
      </c>
      <c r="Q551" s="6">
        <v>122816563000</v>
      </c>
      <c r="R551" s="6">
        <v>24227708000</v>
      </c>
      <c r="S551" s="6">
        <v>26986617000</v>
      </c>
      <c r="T551" s="6">
        <v>877045544000</v>
      </c>
      <c r="U551" s="6">
        <v>301102081000</v>
      </c>
      <c r="V551" s="6">
        <v>144681828638</v>
      </c>
      <c r="W551" s="6">
        <v>62383908689</v>
      </c>
      <c r="X551" s="6">
        <v>82297919949</v>
      </c>
      <c r="Y551" s="6">
        <v>0</v>
      </c>
      <c r="Z551" s="6">
        <v>0</v>
      </c>
      <c r="AA551" s="6">
        <v>0</v>
      </c>
      <c r="AB551" s="6">
        <v>0</v>
      </c>
      <c r="AC551" s="6">
        <v>2313446473573</v>
      </c>
      <c r="AD551" s="6">
        <v>1781781549245</v>
      </c>
      <c r="AE551" s="5">
        <v>1059331158083</v>
      </c>
      <c r="AF551" s="6">
        <v>639595771162</v>
      </c>
      <c r="AG551" s="6">
        <v>6000000000</v>
      </c>
      <c r="AH551" s="6">
        <v>0</v>
      </c>
      <c r="AI551" s="6">
        <v>76854620000</v>
      </c>
      <c r="AJ551" s="6">
        <v>0</v>
      </c>
      <c r="AK551" s="6">
        <v>252843673058</v>
      </c>
      <c r="AL551" s="6">
        <v>6025000000</v>
      </c>
      <c r="AM551" s="6">
        <v>64664346293</v>
      </c>
      <c r="AN551" s="6">
        <v>103637505110</v>
      </c>
      <c r="AO551" s="6">
        <v>75675913100</v>
      </c>
      <c r="AP551" s="6">
        <v>2840908555</v>
      </c>
      <c r="AQ551" s="6">
        <v>0</v>
      </c>
      <c r="AR551" s="6">
        <v>6513555170</v>
      </c>
      <c r="AS551" s="6">
        <v>6513555170</v>
      </c>
      <c r="AT551" s="6">
        <v>272307696100</v>
      </c>
      <c r="AU551" s="6">
        <v>38273969100</v>
      </c>
      <c r="AV551" s="6">
        <v>234033727000</v>
      </c>
      <c r="AW551" s="127">
        <v>96000000000</v>
      </c>
      <c r="AX551" s="127">
        <v>96000000000</v>
      </c>
      <c r="AY551" s="127">
        <v>0</v>
      </c>
      <c r="AZ551" s="127">
        <v>0</v>
      </c>
      <c r="BA551" s="127">
        <v>0</v>
      </c>
      <c r="BB551" s="127">
        <v>0</v>
      </c>
      <c r="BC551" s="127">
        <v>0</v>
      </c>
      <c r="BD551" s="127">
        <v>19231000000</v>
      </c>
      <c r="BE551" s="127">
        <v>0</v>
      </c>
      <c r="BF551" s="127">
        <v>0</v>
      </c>
      <c r="BG551" s="127">
        <v>19231000000</v>
      </c>
      <c r="BH551" s="127">
        <v>0</v>
      </c>
      <c r="BI551" s="127">
        <v>0</v>
      </c>
      <c r="BJ551" s="128">
        <v>-76769000000</v>
      </c>
      <c r="BK551" s="128">
        <v>76769000000</v>
      </c>
      <c r="BL551" s="87">
        <v>0</v>
      </c>
      <c r="BM551" s="47">
        <v>1</v>
      </c>
      <c r="BN551" s="48">
        <v>0</v>
      </c>
      <c r="BO551" s="49"/>
      <c r="BP551" s="39">
        <v>1</v>
      </c>
    </row>
    <row r="552" spans="1:68" ht="15" customHeight="1" x14ac:dyDescent="0.25">
      <c r="A552" s="59" t="s">
        <v>429</v>
      </c>
      <c r="B552" s="3">
        <v>413</v>
      </c>
      <c r="C552" s="4">
        <v>9</v>
      </c>
      <c r="D552" s="8" t="s">
        <v>429</v>
      </c>
      <c r="E552" s="12" t="s">
        <v>906</v>
      </c>
      <c r="F552" s="92">
        <v>45643.711805555555</v>
      </c>
      <c r="G552" s="6">
        <v>3107718714567</v>
      </c>
      <c r="H552" s="6">
        <v>1818178919077</v>
      </c>
      <c r="I552" s="114">
        <v>1586500000000</v>
      </c>
      <c r="J552" s="6">
        <v>152739795300</v>
      </c>
      <c r="K552" s="6">
        <v>64020771777</v>
      </c>
      <c r="L552" s="6">
        <v>14918352000</v>
      </c>
      <c r="M552" s="6">
        <v>1289539795490</v>
      </c>
      <c r="N552" s="6">
        <v>1173996575000</v>
      </c>
      <c r="O552" s="6">
        <v>0</v>
      </c>
      <c r="P552" s="6">
        <v>0</v>
      </c>
      <c r="Q552" s="6">
        <v>39896439000</v>
      </c>
      <c r="R552" s="6">
        <v>21645986000</v>
      </c>
      <c r="S552" s="6">
        <v>123614735000</v>
      </c>
      <c r="T552" s="6">
        <v>711709633000</v>
      </c>
      <c r="U552" s="6">
        <v>277129782000</v>
      </c>
      <c r="V552" s="6">
        <v>115543220490</v>
      </c>
      <c r="W552" s="6">
        <v>90393220490</v>
      </c>
      <c r="X552" s="6">
        <v>25150000000</v>
      </c>
      <c r="Y552" s="6">
        <v>0</v>
      </c>
      <c r="Z552" s="6">
        <v>0</v>
      </c>
      <c r="AA552" s="6">
        <v>0</v>
      </c>
      <c r="AB552" s="6">
        <v>0</v>
      </c>
      <c r="AC552" s="6">
        <v>3590924704365</v>
      </c>
      <c r="AD552" s="6">
        <v>2555921556419</v>
      </c>
      <c r="AE552" s="5">
        <v>1297931243905</v>
      </c>
      <c r="AF552" s="6">
        <v>1042351510003</v>
      </c>
      <c r="AG552" s="6">
        <v>0</v>
      </c>
      <c r="AH552" s="6">
        <v>46800000</v>
      </c>
      <c r="AI552" s="6">
        <v>210549887511</v>
      </c>
      <c r="AJ552" s="6">
        <v>5042115000</v>
      </c>
      <c r="AK552" s="6">
        <v>697952775416</v>
      </c>
      <c r="AL552" s="6">
        <v>7242907500</v>
      </c>
      <c r="AM552" s="6">
        <v>118754189153</v>
      </c>
      <c r="AN552" s="6">
        <v>257954485963</v>
      </c>
      <c r="AO552" s="6">
        <v>293078119300</v>
      </c>
      <c r="AP552" s="6">
        <v>20164833000</v>
      </c>
      <c r="AQ552" s="6">
        <v>758240500</v>
      </c>
      <c r="AR552" s="6">
        <v>20031400000</v>
      </c>
      <c r="AS552" s="6">
        <v>20031400000</v>
      </c>
      <c r="AT552" s="6">
        <v>317018972530</v>
      </c>
      <c r="AU552" s="6">
        <v>159914149530</v>
      </c>
      <c r="AV552" s="6">
        <v>157104823000</v>
      </c>
      <c r="AW552" s="127">
        <v>483205989798</v>
      </c>
      <c r="AX552" s="127">
        <v>483205989798</v>
      </c>
      <c r="AY552" s="127">
        <v>0</v>
      </c>
      <c r="AZ552" s="127">
        <v>0</v>
      </c>
      <c r="BA552" s="127">
        <v>0</v>
      </c>
      <c r="BB552" s="127">
        <v>0</v>
      </c>
      <c r="BC552" s="127">
        <v>0</v>
      </c>
      <c r="BD552" s="127">
        <v>0</v>
      </c>
      <c r="BE552" s="127">
        <v>0</v>
      </c>
      <c r="BF552" s="127">
        <v>0</v>
      </c>
      <c r="BG552" s="127">
        <v>0</v>
      </c>
      <c r="BH552" s="127">
        <v>0</v>
      </c>
      <c r="BI552" s="127">
        <v>0</v>
      </c>
      <c r="BJ552" s="128">
        <v>-483205989798</v>
      </c>
      <c r="BK552" s="128">
        <v>483205989798</v>
      </c>
      <c r="BL552" s="87">
        <v>0</v>
      </c>
      <c r="BM552" s="47">
        <v>1</v>
      </c>
      <c r="BN552" s="48">
        <v>0</v>
      </c>
      <c r="BO552" s="49"/>
      <c r="BP552" s="39">
        <v>1</v>
      </c>
    </row>
    <row r="553" spans="1:68" ht="15" customHeight="1" x14ac:dyDescent="0.25">
      <c r="B553" s="13" t="s">
        <v>560</v>
      </c>
      <c r="C553" s="14" t="s">
        <v>560</v>
      </c>
      <c r="D553" s="15" t="s">
        <v>561</v>
      </c>
      <c r="E553" s="16"/>
      <c r="F553" s="93"/>
      <c r="G553" s="115">
        <v>23937742527330</v>
      </c>
      <c r="H553" s="115">
        <v>14533509712229</v>
      </c>
      <c r="I553" s="115">
        <v>11794207691379</v>
      </c>
      <c r="J553" s="115">
        <v>1462938618406</v>
      </c>
      <c r="K553" s="115">
        <v>352520803472</v>
      </c>
      <c r="L553" s="115">
        <v>923842598972</v>
      </c>
      <c r="M553" s="115">
        <v>9396579694681</v>
      </c>
      <c r="N553" s="115">
        <v>8592505725000</v>
      </c>
      <c r="O553" s="115">
        <v>0</v>
      </c>
      <c r="P553" s="115">
        <v>0</v>
      </c>
      <c r="Q553" s="115">
        <v>627310445000</v>
      </c>
      <c r="R553" s="115">
        <v>199215030000</v>
      </c>
      <c r="S553" s="115">
        <v>300959000000</v>
      </c>
      <c r="T553" s="115">
        <v>5628954966000</v>
      </c>
      <c r="U553" s="115">
        <v>1836066284000</v>
      </c>
      <c r="V553" s="115">
        <v>804073969681</v>
      </c>
      <c r="W553" s="115">
        <v>491719817737</v>
      </c>
      <c r="X553" s="115">
        <v>312354151944</v>
      </c>
      <c r="Y553" s="115">
        <v>7653120420</v>
      </c>
      <c r="Z553" s="115">
        <v>5679804000</v>
      </c>
      <c r="AA553" s="115">
        <v>0</v>
      </c>
      <c r="AB553" s="115">
        <v>1973316420</v>
      </c>
      <c r="AC553" s="115">
        <v>24584895275553</v>
      </c>
      <c r="AD553" s="115">
        <v>16698204973438.93</v>
      </c>
      <c r="AE553" s="115">
        <v>9394354949293.25</v>
      </c>
      <c r="AF553" s="115">
        <v>5722262734863.6797</v>
      </c>
      <c r="AG553" s="115">
        <v>28706406214</v>
      </c>
      <c r="AH553" s="115">
        <v>6779361000</v>
      </c>
      <c r="AI553" s="115">
        <v>1511562034918</v>
      </c>
      <c r="AJ553" s="115">
        <v>34539487150</v>
      </c>
      <c r="AK553" s="115">
        <v>4469902449389.0703</v>
      </c>
      <c r="AL553" s="115">
        <v>538127674523</v>
      </c>
      <c r="AM553" s="115">
        <v>925945545740.48999</v>
      </c>
      <c r="AN553" s="115">
        <v>1277237196272</v>
      </c>
      <c r="AO553" s="115">
        <v>1646403899716.5801</v>
      </c>
      <c r="AP553" s="115">
        <v>54241121870</v>
      </c>
      <c r="AQ553" s="115">
        <v>27947011267</v>
      </c>
      <c r="AR553" s="115">
        <v>276146576938</v>
      </c>
      <c r="AS553" s="115">
        <v>276146576938</v>
      </c>
      <c r="AT553" s="115">
        <v>3140641275787</v>
      </c>
      <c r="AU553" s="115">
        <v>1390293274267</v>
      </c>
      <c r="AV553" s="115">
        <v>1750348001520</v>
      </c>
      <c r="AW553" s="115">
        <v>1115536006887</v>
      </c>
      <c r="AX553" s="115">
        <v>1110136006887</v>
      </c>
      <c r="AY553" s="115">
        <v>0</v>
      </c>
      <c r="AZ553" s="115">
        <v>0</v>
      </c>
      <c r="BA553" s="115">
        <v>0</v>
      </c>
      <c r="BB553" s="115">
        <v>5400000000</v>
      </c>
      <c r="BC553" s="115">
        <v>0</v>
      </c>
      <c r="BD553" s="115">
        <v>468383258664</v>
      </c>
      <c r="BE553" s="115">
        <v>0</v>
      </c>
      <c r="BF553" s="115">
        <v>345300000000</v>
      </c>
      <c r="BG553" s="115">
        <v>117683258664</v>
      </c>
      <c r="BH553" s="115">
        <v>5400000000</v>
      </c>
      <c r="BI553" s="115">
        <v>0</v>
      </c>
      <c r="BJ553" s="88">
        <v>-647152748223</v>
      </c>
      <c r="BK553" s="88">
        <v>647152748223</v>
      </c>
      <c r="BL553" s="88">
        <v>0</v>
      </c>
      <c r="BM553" s="47">
        <v>8</v>
      </c>
      <c r="BN553" s="48">
        <v>0</v>
      </c>
      <c r="BO553" s="49"/>
    </row>
    <row r="554" spans="1:68" ht="15" customHeight="1" x14ac:dyDescent="0.25">
      <c r="B554" s="13" t="s">
        <v>562</v>
      </c>
      <c r="C554" s="14" t="s">
        <v>562</v>
      </c>
      <c r="D554" s="15" t="s">
        <v>563</v>
      </c>
      <c r="E554" s="16"/>
      <c r="F554" s="93"/>
      <c r="G554" s="115">
        <v>3107718714567</v>
      </c>
      <c r="H554" s="115">
        <v>1818178919077</v>
      </c>
      <c r="I554" s="115">
        <v>1586500000000</v>
      </c>
      <c r="J554" s="115">
        <v>152739795300</v>
      </c>
      <c r="K554" s="115">
        <v>64020771777</v>
      </c>
      <c r="L554" s="115">
        <v>14918352000</v>
      </c>
      <c r="M554" s="115">
        <v>1289539795490</v>
      </c>
      <c r="N554" s="115">
        <v>1173996575000</v>
      </c>
      <c r="O554" s="115">
        <v>0</v>
      </c>
      <c r="P554" s="115">
        <v>0</v>
      </c>
      <c r="Q554" s="115">
        <v>39896439000</v>
      </c>
      <c r="R554" s="115">
        <v>21645986000</v>
      </c>
      <c r="S554" s="115">
        <v>123614735000</v>
      </c>
      <c r="T554" s="115">
        <v>711709633000</v>
      </c>
      <c r="U554" s="115">
        <v>277129782000</v>
      </c>
      <c r="V554" s="115">
        <v>115543220490</v>
      </c>
      <c r="W554" s="115">
        <v>90393220490</v>
      </c>
      <c r="X554" s="115">
        <v>25150000000</v>
      </c>
      <c r="Y554" s="115">
        <v>0</v>
      </c>
      <c r="Z554" s="115">
        <v>0</v>
      </c>
      <c r="AA554" s="115">
        <v>0</v>
      </c>
      <c r="AB554" s="115">
        <v>0</v>
      </c>
      <c r="AC554" s="115">
        <v>3590924704365</v>
      </c>
      <c r="AD554" s="115">
        <v>2555921556419</v>
      </c>
      <c r="AE554" s="115">
        <v>1297931243905</v>
      </c>
      <c r="AF554" s="115">
        <v>1042351510003</v>
      </c>
      <c r="AG554" s="115">
        <v>0</v>
      </c>
      <c r="AH554" s="115">
        <v>46800000</v>
      </c>
      <c r="AI554" s="115">
        <v>210549887511</v>
      </c>
      <c r="AJ554" s="115">
        <v>5042115000</v>
      </c>
      <c r="AK554" s="115">
        <v>697952775416</v>
      </c>
      <c r="AL554" s="115">
        <v>7242907500</v>
      </c>
      <c r="AM554" s="115">
        <v>118754189153</v>
      </c>
      <c r="AN554" s="115">
        <v>257954485963</v>
      </c>
      <c r="AO554" s="115">
        <v>293078119300</v>
      </c>
      <c r="AP554" s="115">
        <v>20164833000</v>
      </c>
      <c r="AQ554" s="115">
        <v>758240500</v>
      </c>
      <c r="AR554" s="115">
        <v>20031400000</v>
      </c>
      <c r="AS554" s="115">
        <v>20031400000</v>
      </c>
      <c r="AT554" s="115">
        <v>317018972530</v>
      </c>
      <c r="AU554" s="115">
        <v>159914149530</v>
      </c>
      <c r="AV554" s="115">
        <v>157104823000</v>
      </c>
      <c r="AW554" s="115">
        <v>483205989798</v>
      </c>
      <c r="AX554" s="115">
        <v>483205989798</v>
      </c>
      <c r="AY554" s="115">
        <v>0</v>
      </c>
      <c r="AZ554" s="115">
        <v>0</v>
      </c>
      <c r="BA554" s="115">
        <v>0</v>
      </c>
      <c r="BB554" s="115">
        <v>0</v>
      </c>
      <c r="BC554" s="115">
        <v>0</v>
      </c>
      <c r="BD554" s="115">
        <v>0</v>
      </c>
      <c r="BE554" s="115">
        <v>0</v>
      </c>
      <c r="BF554" s="115">
        <v>0</v>
      </c>
      <c r="BG554" s="115">
        <v>0</v>
      </c>
      <c r="BH554" s="115">
        <v>0</v>
      </c>
      <c r="BI554" s="115">
        <v>0</v>
      </c>
      <c r="BJ554" s="88">
        <v>-483205989798</v>
      </c>
      <c r="BK554" s="88">
        <v>483205989798</v>
      </c>
      <c r="BL554" s="88">
        <v>0</v>
      </c>
      <c r="BM554" s="47">
        <v>1</v>
      </c>
      <c r="BN554" s="48">
        <v>0</v>
      </c>
      <c r="BO554" s="49"/>
    </row>
    <row r="555" spans="1:68" ht="15" customHeight="1" x14ac:dyDescent="0.25">
      <c r="B555" s="13" t="s">
        <v>564</v>
      </c>
      <c r="C555" s="14" t="s">
        <v>564</v>
      </c>
      <c r="D555" s="15" t="s">
        <v>618</v>
      </c>
      <c r="E555" s="16"/>
      <c r="F555" s="93"/>
      <c r="G555" s="115">
        <v>27045461241897</v>
      </c>
      <c r="H555" s="115">
        <v>16351688631306</v>
      </c>
      <c r="I555" s="115">
        <v>13380707691379</v>
      </c>
      <c r="J555" s="115">
        <v>1615678413706</v>
      </c>
      <c r="K555" s="115">
        <v>416541575249</v>
      </c>
      <c r="L555" s="115">
        <v>938760950972</v>
      </c>
      <c r="M555" s="115">
        <v>10686119490171</v>
      </c>
      <c r="N555" s="115">
        <v>9766502300000</v>
      </c>
      <c r="O555" s="115">
        <v>0</v>
      </c>
      <c r="P555" s="115">
        <v>0</v>
      </c>
      <c r="Q555" s="115">
        <v>667206884000</v>
      </c>
      <c r="R555" s="115">
        <v>220861016000</v>
      </c>
      <c r="S555" s="115">
        <v>424573735000</v>
      </c>
      <c r="T555" s="115">
        <v>6340664599000</v>
      </c>
      <c r="U555" s="115">
        <v>2113196066000</v>
      </c>
      <c r="V555" s="115">
        <v>919617190171</v>
      </c>
      <c r="W555" s="115">
        <v>582113038227</v>
      </c>
      <c r="X555" s="115">
        <v>337504151944</v>
      </c>
      <c r="Y555" s="115">
        <v>7653120420</v>
      </c>
      <c r="Z555" s="115">
        <v>5679804000</v>
      </c>
      <c r="AA555" s="115">
        <v>0</v>
      </c>
      <c r="AB555" s="115">
        <v>1973316420</v>
      </c>
      <c r="AC555" s="115">
        <v>28175819979918</v>
      </c>
      <c r="AD555" s="115">
        <v>19254126529857.93</v>
      </c>
      <c r="AE555" s="115">
        <v>10692286193198.25</v>
      </c>
      <c r="AF555" s="115">
        <v>6764614244866.6797</v>
      </c>
      <c r="AG555" s="115">
        <v>28706406214</v>
      </c>
      <c r="AH555" s="115">
        <v>6826161000</v>
      </c>
      <c r="AI555" s="115">
        <v>1722111922429</v>
      </c>
      <c r="AJ555" s="115">
        <v>39581602150</v>
      </c>
      <c r="AK555" s="115">
        <v>5167855224805.0703</v>
      </c>
      <c r="AL555" s="115">
        <v>545370582023</v>
      </c>
      <c r="AM555" s="115">
        <v>1044699734893.49</v>
      </c>
      <c r="AN555" s="115">
        <v>1535191682235</v>
      </c>
      <c r="AO555" s="115">
        <v>1939482019016.5801</v>
      </c>
      <c r="AP555" s="115">
        <v>74405954870</v>
      </c>
      <c r="AQ555" s="115">
        <v>28705251767</v>
      </c>
      <c r="AR555" s="115">
        <v>296177976938</v>
      </c>
      <c r="AS555" s="115">
        <v>296177976938</v>
      </c>
      <c r="AT555" s="115">
        <v>3457660248317</v>
      </c>
      <c r="AU555" s="115">
        <v>1550207423797</v>
      </c>
      <c r="AV555" s="115">
        <v>1907452824520</v>
      </c>
      <c r="AW555" s="115">
        <v>1598741996685</v>
      </c>
      <c r="AX555" s="115">
        <v>1593341996685</v>
      </c>
      <c r="AY555" s="115">
        <v>0</v>
      </c>
      <c r="AZ555" s="115">
        <v>0</v>
      </c>
      <c r="BA555" s="115">
        <v>0</v>
      </c>
      <c r="BB555" s="115">
        <v>5400000000</v>
      </c>
      <c r="BC555" s="115">
        <v>0</v>
      </c>
      <c r="BD555" s="115">
        <v>468383258664</v>
      </c>
      <c r="BE555" s="115">
        <v>0</v>
      </c>
      <c r="BF555" s="115">
        <v>345300000000</v>
      </c>
      <c r="BG555" s="115">
        <v>117683258664</v>
      </c>
      <c r="BH555" s="115">
        <v>5400000000</v>
      </c>
      <c r="BI555" s="115">
        <v>0</v>
      </c>
      <c r="BJ555" s="88">
        <v>-1130358738021</v>
      </c>
      <c r="BK555" s="88">
        <v>1130358738021</v>
      </c>
      <c r="BL555" s="88">
        <v>0</v>
      </c>
      <c r="BM555" s="47">
        <v>9</v>
      </c>
      <c r="BN555" s="48">
        <v>0</v>
      </c>
      <c r="BO555" s="49"/>
    </row>
    <row r="556" spans="1:68" ht="15" customHeight="1" x14ac:dyDescent="0.25">
      <c r="B556" s="13" t="s">
        <v>566</v>
      </c>
      <c r="C556" s="14" t="s">
        <v>566</v>
      </c>
      <c r="D556" s="15" t="s">
        <v>619</v>
      </c>
      <c r="E556" s="16"/>
      <c r="F556" s="93"/>
      <c r="G556" s="115">
        <v>33073185555720</v>
      </c>
      <c r="H556" s="115">
        <v>19933060236129</v>
      </c>
      <c r="I556" s="115">
        <v>15991744102170</v>
      </c>
      <c r="J556" s="115">
        <v>1953014421853</v>
      </c>
      <c r="K556" s="115">
        <v>610438271134</v>
      </c>
      <c r="L556" s="115">
        <v>1377863440972</v>
      </c>
      <c r="M556" s="115">
        <v>13126764199171</v>
      </c>
      <c r="N556" s="115">
        <v>12207147009000</v>
      </c>
      <c r="O556" s="115">
        <v>0</v>
      </c>
      <c r="P556" s="115">
        <v>0</v>
      </c>
      <c r="Q556" s="115">
        <v>667206884000</v>
      </c>
      <c r="R556" s="115">
        <v>233839602000</v>
      </c>
      <c r="S556" s="115">
        <v>669521931000</v>
      </c>
      <c r="T556" s="115">
        <v>7742412761000</v>
      </c>
      <c r="U556" s="115">
        <v>2894165831000</v>
      </c>
      <c r="V556" s="115">
        <v>919617190171</v>
      </c>
      <c r="W556" s="115">
        <v>582113038227</v>
      </c>
      <c r="X556" s="115">
        <v>337504151944</v>
      </c>
      <c r="Y556" s="115">
        <v>13361120420</v>
      </c>
      <c r="Z556" s="115">
        <v>11387804000</v>
      </c>
      <c r="AA556" s="115">
        <v>0</v>
      </c>
      <c r="AB556" s="115">
        <v>1973316420</v>
      </c>
      <c r="AC556" s="115">
        <v>35003204985231.199</v>
      </c>
      <c r="AD556" s="115">
        <v>24134910184703.129</v>
      </c>
      <c r="AE556" s="115">
        <v>13306931868003.449</v>
      </c>
      <c r="AF556" s="115">
        <v>8212217259770.6797</v>
      </c>
      <c r="AG556" s="115">
        <v>28706406214</v>
      </c>
      <c r="AH556" s="115">
        <v>11916161000</v>
      </c>
      <c r="AI556" s="115">
        <v>2535406887565</v>
      </c>
      <c r="AJ556" s="115">
        <v>39731602150</v>
      </c>
      <c r="AK556" s="115">
        <v>6175815441432.0703</v>
      </c>
      <c r="AL556" s="115">
        <v>570788907783</v>
      </c>
      <c r="AM556" s="115">
        <v>1294900705835.49</v>
      </c>
      <c r="AN556" s="115">
        <v>2066822846614</v>
      </c>
      <c r="AO556" s="115">
        <v>2117750040682.5801</v>
      </c>
      <c r="AP556" s="115">
        <v>96671039150</v>
      </c>
      <c r="AQ556" s="115">
        <v>28881901367</v>
      </c>
      <c r="AR556" s="115">
        <v>447365908151</v>
      </c>
      <c r="AS556" s="115">
        <v>447365908151</v>
      </c>
      <c r="AT556" s="115">
        <v>4245113450945</v>
      </c>
      <c r="AU556" s="115">
        <v>2132395440481</v>
      </c>
      <c r="AV556" s="115">
        <v>2112718010464</v>
      </c>
      <c r="AW556" s="115">
        <v>2799867496263.2002</v>
      </c>
      <c r="AX556" s="115">
        <v>2794467496263.2002</v>
      </c>
      <c r="AY556" s="115">
        <v>0</v>
      </c>
      <c r="AZ556" s="115">
        <v>0</v>
      </c>
      <c r="BA556" s="115">
        <v>0</v>
      </c>
      <c r="BB556" s="115">
        <v>5400000000</v>
      </c>
      <c r="BC556" s="115">
        <v>0</v>
      </c>
      <c r="BD556" s="115">
        <v>869848066752</v>
      </c>
      <c r="BE556" s="115">
        <v>0</v>
      </c>
      <c r="BF556" s="115">
        <v>503300000000</v>
      </c>
      <c r="BG556" s="115">
        <v>361148066752</v>
      </c>
      <c r="BH556" s="115">
        <v>5400000000</v>
      </c>
      <c r="BI556" s="115">
        <v>0</v>
      </c>
      <c r="BJ556" s="88">
        <v>-1930019429511.1992</v>
      </c>
      <c r="BK556" s="88">
        <v>1930019429511.2</v>
      </c>
      <c r="BL556" s="88">
        <v>0</v>
      </c>
      <c r="BM556" s="47">
        <v>10</v>
      </c>
      <c r="BN556" s="48">
        <v>0</v>
      </c>
      <c r="BO556" s="49"/>
    </row>
    <row r="557" spans="1:68" s="141" customFormat="1" ht="15" customHeight="1" x14ac:dyDescent="0.25">
      <c r="A557" s="141" t="s">
        <v>716</v>
      </c>
      <c r="B557" s="9" t="s">
        <v>554</v>
      </c>
      <c r="C557" s="10">
        <v>29</v>
      </c>
      <c r="D557" s="11" t="s">
        <v>430</v>
      </c>
      <c r="E557" s="1" t="s">
        <v>892</v>
      </c>
      <c r="F557" s="149">
        <v>45653</v>
      </c>
      <c r="G557" s="113">
        <v>6330408413375</v>
      </c>
      <c r="H557" s="113">
        <v>2510511216125</v>
      </c>
      <c r="I557" s="113">
        <v>1614946536878</v>
      </c>
      <c r="J557" s="147">
        <v>769065375770</v>
      </c>
      <c r="K557" s="147">
        <v>88670237167</v>
      </c>
      <c r="L557" s="147">
        <v>37829066310</v>
      </c>
      <c r="M557" s="147">
        <v>3609796060000</v>
      </c>
      <c r="N557" s="147">
        <v>3606830585000</v>
      </c>
      <c r="O557" s="147">
        <v>0</v>
      </c>
      <c r="P557" s="147">
        <v>0</v>
      </c>
      <c r="Q557" s="147">
        <v>0</v>
      </c>
      <c r="R557" s="147">
        <v>0</v>
      </c>
      <c r="S557" s="147">
        <v>768494316000</v>
      </c>
      <c r="T557" s="147">
        <v>1848218974000</v>
      </c>
      <c r="U557" s="147">
        <v>990117295000</v>
      </c>
      <c r="V557" s="147">
        <v>2965475000</v>
      </c>
      <c r="W557" s="147">
        <v>0</v>
      </c>
      <c r="X557" s="147">
        <v>2965475000</v>
      </c>
      <c r="Y557" s="147">
        <v>210101137250</v>
      </c>
      <c r="Z557" s="147">
        <v>2048000000</v>
      </c>
      <c r="AA557" s="147">
        <v>0</v>
      </c>
      <c r="AB557" s="147">
        <v>208053137250</v>
      </c>
      <c r="AC557" s="147">
        <v>6232609687383</v>
      </c>
      <c r="AD557" s="147">
        <v>4558880231264</v>
      </c>
      <c r="AE557" s="2">
        <v>2420522238971</v>
      </c>
      <c r="AF557" s="147">
        <v>1976462909994</v>
      </c>
      <c r="AG557" s="147">
        <v>34956621056</v>
      </c>
      <c r="AH557" s="147">
        <v>0</v>
      </c>
      <c r="AI557" s="147">
        <v>122393961243</v>
      </c>
      <c r="AJ557" s="147">
        <v>4544500000</v>
      </c>
      <c r="AK557" s="147">
        <v>485983845112</v>
      </c>
      <c r="AL557" s="147">
        <v>0</v>
      </c>
      <c r="AM557" s="147">
        <v>270459971570</v>
      </c>
      <c r="AN557" s="147">
        <v>92765755242</v>
      </c>
      <c r="AO557" s="147">
        <v>102752556200</v>
      </c>
      <c r="AP557" s="147">
        <v>17995562100</v>
      </c>
      <c r="AQ557" s="147">
        <v>2010000000</v>
      </c>
      <c r="AR557" s="147">
        <v>500970073692</v>
      </c>
      <c r="AS557" s="147">
        <v>500970073692</v>
      </c>
      <c r="AT557" s="147">
        <v>686775537315</v>
      </c>
      <c r="AU557" s="147">
        <v>686092037315</v>
      </c>
      <c r="AV557" s="147">
        <v>683500000</v>
      </c>
      <c r="AW557" s="148">
        <v>25000000000</v>
      </c>
      <c r="AX557" s="148">
        <v>25000000000</v>
      </c>
      <c r="AY557" s="148">
        <v>0</v>
      </c>
      <c r="AZ557" s="148">
        <v>0</v>
      </c>
      <c r="BA557" s="148">
        <v>0</v>
      </c>
      <c r="BB557" s="148">
        <v>0</v>
      </c>
      <c r="BC557" s="148">
        <v>0</v>
      </c>
      <c r="BD557" s="148">
        <v>122798725992</v>
      </c>
      <c r="BE557" s="148">
        <v>0</v>
      </c>
      <c r="BF557" s="148">
        <v>0</v>
      </c>
      <c r="BG557" s="148">
        <v>122798725992</v>
      </c>
      <c r="BH557" s="148">
        <v>0</v>
      </c>
      <c r="BI557" s="148">
        <v>0</v>
      </c>
      <c r="BJ557" s="98">
        <v>97798725992</v>
      </c>
      <c r="BK557" s="98">
        <v>-97798725992</v>
      </c>
      <c r="BL557" s="85">
        <v>0</v>
      </c>
      <c r="BM557" s="143">
        <v>1</v>
      </c>
      <c r="BN557" s="144">
        <v>0</v>
      </c>
      <c r="BO557" s="145"/>
      <c r="BP557" s="146">
        <v>1</v>
      </c>
    </row>
    <row r="558" spans="1:68" ht="15" customHeight="1" x14ac:dyDescent="0.25">
      <c r="A558" s="59" t="s">
        <v>431</v>
      </c>
      <c r="B558" s="3">
        <v>414</v>
      </c>
      <c r="C558" s="4">
        <v>1</v>
      </c>
      <c r="D558" s="8" t="s">
        <v>431</v>
      </c>
      <c r="E558" s="12" t="s">
        <v>906</v>
      </c>
      <c r="F558" s="92">
        <v>45657</v>
      </c>
      <c r="G558" s="6">
        <v>2128766865862</v>
      </c>
      <c r="H558" s="6">
        <v>213978198679</v>
      </c>
      <c r="I558" s="114">
        <v>42085649257</v>
      </c>
      <c r="J558" s="6">
        <v>148892549422</v>
      </c>
      <c r="K558" s="6">
        <v>7510000000</v>
      </c>
      <c r="L558" s="6">
        <v>15490000000</v>
      </c>
      <c r="M558" s="6">
        <v>1868349827645</v>
      </c>
      <c r="N558" s="6">
        <v>1808103884000</v>
      </c>
      <c r="O558" s="6">
        <v>0</v>
      </c>
      <c r="P558" s="6">
        <v>0</v>
      </c>
      <c r="Q558" s="6">
        <v>180596441000</v>
      </c>
      <c r="R558" s="6">
        <v>0</v>
      </c>
      <c r="S558" s="6">
        <v>97384734000</v>
      </c>
      <c r="T558" s="6">
        <v>1144233729000</v>
      </c>
      <c r="U558" s="6">
        <v>385888980000</v>
      </c>
      <c r="V558" s="6">
        <v>60245943645</v>
      </c>
      <c r="W558" s="6">
        <v>60245943645</v>
      </c>
      <c r="X558" s="6">
        <v>0</v>
      </c>
      <c r="Y558" s="6">
        <v>46438839538</v>
      </c>
      <c r="Z558" s="6">
        <v>14402830000</v>
      </c>
      <c r="AA558" s="6">
        <v>0</v>
      </c>
      <c r="AB558" s="6">
        <v>32036009538</v>
      </c>
      <c r="AC558" s="6">
        <v>2132766865862</v>
      </c>
      <c r="AD558" s="6">
        <v>1634642576114</v>
      </c>
      <c r="AE558" s="5">
        <v>1113504943921</v>
      </c>
      <c r="AF558" s="6">
        <v>487242742193</v>
      </c>
      <c r="AG558" s="6">
        <v>0</v>
      </c>
      <c r="AH558" s="6">
        <v>1000000000</v>
      </c>
      <c r="AI558" s="6">
        <v>32539890000</v>
      </c>
      <c r="AJ558" s="6">
        <v>355000000</v>
      </c>
      <c r="AK558" s="6">
        <v>186447681322</v>
      </c>
      <c r="AL558" s="6">
        <v>230000000</v>
      </c>
      <c r="AM558" s="6">
        <v>33071770364</v>
      </c>
      <c r="AN558" s="6">
        <v>74493797982</v>
      </c>
      <c r="AO558" s="6">
        <v>76323151000</v>
      </c>
      <c r="AP558" s="6">
        <v>2328961976</v>
      </c>
      <c r="AQ558" s="6">
        <v>0</v>
      </c>
      <c r="AR558" s="6">
        <v>3500000000</v>
      </c>
      <c r="AS558" s="6">
        <v>3500000000</v>
      </c>
      <c r="AT558" s="6">
        <v>308176608426</v>
      </c>
      <c r="AU558" s="6">
        <v>5687896426</v>
      </c>
      <c r="AV558" s="6">
        <v>302488712000</v>
      </c>
      <c r="AW558" s="127">
        <v>5000000000</v>
      </c>
      <c r="AX558" s="127">
        <v>5000000000</v>
      </c>
      <c r="AY558" s="127">
        <v>0</v>
      </c>
      <c r="AZ558" s="127">
        <v>0</v>
      </c>
      <c r="BA558" s="127">
        <v>0</v>
      </c>
      <c r="BB558" s="127">
        <v>0</v>
      </c>
      <c r="BC558" s="127">
        <v>0</v>
      </c>
      <c r="BD558" s="127">
        <v>1000000000</v>
      </c>
      <c r="BE558" s="127">
        <v>0</v>
      </c>
      <c r="BF558" s="127">
        <v>1000000000</v>
      </c>
      <c r="BG558" s="127">
        <v>0</v>
      </c>
      <c r="BH558" s="127">
        <v>0</v>
      </c>
      <c r="BI558" s="127">
        <v>0</v>
      </c>
      <c r="BJ558" s="128">
        <v>-4000000000</v>
      </c>
      <c r="BK558" s="128">
        <v>4000000000</v>
      </c>
      <c r="BL558" s="87">
        <v>0</v>
      </c>
      <c r="BM558" s="47">
        <v>1</v>
      </c>
      <c r="BN558" s="48">
        <v>0</v>
      </c>
      <c r="BO558" s="49"/>
      <c r="BP558" s="39">
        <v>1</v>
      </c>
    </row>
    <row r="559" spans="1:68" ht="15" customHeight="1" x14ac:dyDescent="0.25">
      <c r="A559" s="59" t="s">
        <v>432</v>
      </c>
      <c r="B559" s="3">
        <v>415</v>
      </c>
      <c r="C559" s="4">
        <v>2</v>
      </c>
      <c r="D559" s="8" t="s">
        <v>432</v>
      </c>
      <c r="E559" s="12" t="s">
        <v>895</v>
      </c>
      <c r="F559" s="92">
        <v>45656.947222222225</v>
      </c>
      <c r="G559" s="6">
        <v>1270158960819</v>
      </c>
      <c r="H559" s="6">
        <v>130045684298</v>
      </c>
      <c r="I559" s="114">
        <v>33353897208</v>
      </c>
      <c r="J559" s="6">
        <v>5447800000</v>
      </c>
      <c r="K559" s="6">
        <v>20692095300</v>
      </c>
      <c r="L559" s="6">
        <v>70551891790</v>
      </c>
      <c r="M559" s="6">
        <v>1120303249276</v>
      </c>
      <c r="N559" s="6">
        <v>1078059143000</v>
      </c>
      <c r="O559" s="6">
        <v>0</v>
      </c>
      <c r="P559" s="6">
        <v>0</v>
      </c>
      <c r="Q559" s="6">
        <v>70492696000</v>
      </c>
      <c r="R559" s="6">
        <v>0</v>
      </c>
      <c r="S559" s="6">
        <v>98785512000</v>
      </c>
      <c r="T559" s="6">
        <v>690450708000</v>
      </c>
      <c r="U559" s="6">
        <v>218330227000</v>
      </c>
      <c r="V559" s="6">
        <v>42244106276</v>
      </c>
      <c r="W559" s="6">
        <v>42244106276</v>
      </c>
      <c r="X559" s="6">
        <v>0</v>
      </c>
      <c r="Y559" s="6">
        <v>19810027245</v>
      </c>
      <c r="Z559" s="6">
        <v>0</v>
      </c>
      <c r="AA559" s="6">
        <v>0</v>
      </c>
      <c r="AB559" s="6">
        <v>19810027245</v>
      </c>
      <c r="AC559" s="6">
        <v>1319903531774</v>
      </c>
      <c r="AD559" s="6">
        <v>1065481719077</v>
      </c>
      <c r="AE559" s="5">
        <v>679253049658</v>
      </c>
      <c r="AF559" s="6">
        <v>354277379419</v>
      </c>
      <c r="AG559" s="6">
        <v>0</v>
      </c>
      <c r="AH559" s="6">
        <v>0</v>
      </c>
      <c r="AI559" s="6">
        <v>24302290000</v>
      </c>
      <c r="AJ559" s="6">
        <v>7649000000</v>
      </c>
      <c r="AK559" s="6">
        <v>87338629876</v>
      </c>
      <c r="AL559" s="6">
        <v>0</v>
      </c>
      <c r="AM559" s="6">
        <v>20303023376</v>
      </c>
      <c r="AN559" s="6">
        <v>25773362000</v>
      </c>
      <c r="AO559" s="6">
        <v>36149325500</v>
      </c>
      <c r="AP559" s="6">
        <v>5012777000</v>
      </c>
      <c r="AQ559" s="6">
        <v>100142000</v>
      </c>
      <c r="AR559" s="6">
        <v>16135220000</v>
      </c>
      <c r="AS559" s="6">
        <v>16135220000</v>
      </c>
      <c r="AT559" s="6">
        <v>150947962821</v>
      </c>
      <c r="AU559" s="6">
        <v>3880169721</v>
      </c>
      <c r="AV559" s="6">
        <v>147067793100</v>
      </c>
      <c r="AW559" s="127">
        <v>49744570955</v>
      </c>
      <c r="AX559" s="127">
        <v>49744570955</v>
      </c>
      <c r="AY559" s="127">
        <v>0</v>
      </c>
      <c r="AZ559" s="127">
        <v>0</v>
      </c>
      <c r="BA559" s="127">
        <v>0</v>
      </c>
      <c r="BB559" s="127">
        <v>0</v>
      </c>
      <c r="BC559" s="127">
        <v>0</v>
      </c>
      <c r="BD559" s="127">
        <v>0</v>
      </c>
      <c r="BE559" s="127">
        <v>0</v>
      </c>
      <c r="BF559" s="127">
        <v>0</v>
      </c>
      <c r="BG559" s="127">
        <v>0</v>
      </c>
      <c r="BH559" s="127">
        <v>0</v>
      </c>
      <c r="BI559" s="127">
        <v>0</v>
      </c>
      <c r="BJ559" s="128">
        <v>-49744570955</v>
      </c>
      <c r="BK559" s="128">
        <v>49744570955</v>
      </c>
      <c r="BL559" s="87">
        <v>0</v>
      </c>
      <c r="BM559" s="47">
        <v>1</v>
      </c>
      <c r="BN559" s="48">
        <v>0</v>
      </c>
      <c r="BO559" s="49"/>
      <c r="BP559" s="39">
        <v>1</v>
      </c>
    </row>
    <row r="560" spans="1:68" ht="15" customHeight="1" x14ac:dyDescent="0.25">
      <c r="A560" s="59" t="s">
        <v>433</v>
      </c>
      <c r="B560" s="3">
        <v>416</v>
      </c>
      <c r="C560" s="4">
        <v>3</v>
      </c>
      <c r="D560" s="8" t="s">
        <v>433</v>
      </c>
      <c r="E560" s="12" t="s">
        <v>891</v>
      </c>
      <c r="F560" s="92">
        <v>45656</v>
      </c>
      <c r="G560" s="6">
        <v>2221751565213</v>
      </c>
      <c r="H560" s="6">
        <v>494452699213</v>
      </c>
      <c r="I560" s="114">
        <v>196076699874</v>
      </c>
      <c r="J560" s="6">
        <v>222672741951</v>
      </c>
      <c r="K560" s="6">
        <v>20107000000</v>
      </c>
      <c r="L560" s="6">
        <v>55596257388</v>
      </c>
      <c r="M560" s="6">
        <v>1727298866000</v>
      </c>
      <c r="N560" s="6">
        <v>1657298866000</v>
      </c>
      <c r="O560" s="6">
        <v>0</v>
      </c>
      <c r="P560" s="6">
        <v>0</v>
      </c>
      <c r="Q560" s="6">
        <v>140197976000</v>
      </c>
      <c r="R560" s="6">
        <v>16049556000</v>
      </c>
      <c r="S560" s="6">
        <v>107214968000</v>
      </c>
      <c r="T560" s="6">
        <v>1010352603000</v>
      </c>
      <c r="U560" s="6">
        <v>383483763000</v>
      </c>
      <c r="V560" s="6">
        <v>70000000000</v>
      </c>
      <c r="W560" s="6">
        <v>70000000000</v>
      </c>
      <c r="X560" s="6">
        <v>0</v>
      </c>
      <c r="Y560" s="6">
        <v>0</v>
      </c>
      <c r="Z560" s="6">
        <v>0</v>
      </c>
      <c r="AA560" s="6">
        <v>0</v>
      </c>
      <c r="AB560" s="6">
        <v>0</v>
      </c>
      <c r="AC560" s="6">
        <v>2223995565213</v>
      </c>
      <c r="AD560" s="6">
        <v>1681903334360.1602</v>
      </c>
      <c r="AE560" s="5">
        <v>1003341564468</v>
      </c>
      <c r="AF560" s="6">
        <v>626600085592.16003</v>
      </c>
      <c r="AG560" s="6">
        <v>0</v>
      </c>
      <c r="AH560" s="6">
        <v>500000000</v>
      </c>
      <c r="AI560" s="6">
        <v>37633699400</v>
      </c>
      <c r="AJ560" s="6">
        <v>13827984900</v>
      </c>
      <c r="AK560" s="6">
        <v>258182736416.84</v>
      </c>
      <c r="AL560" s="6">
        <v>1050000000</v>
      </c>
      <c r="AM560" s="6">
        <v>65397580679</v>
      </c>
      <c r="AN560" s="6">
        <v>109961261681.84</v>
      </c>
      <c r="AO560" s="6">
        <v>79780836150</v>
      </c>
      <c r="AP560" s="6">
        <v>1993057906</v>
      </c>
      <c r="AQ560" s="6">
        <v>0</v>
      </c>
      <c r="AR560" s="6">
        <v>10000000000</v>
      </c>
      <c r="AS560" s="6">
        <v>10000000000</v>
      </c>
      <c r="AT560" s="6">
        <v>273909494436</v>
      </c>
      <c r="AU560" s="6">
        <v>21380869436</v>
      </c>
      <c r="AV560" s="6">
        <v>252528625000</v>
      </c>
      <c r="AW560" s="127">
        <v>4244000000</v>
      </c>
      <c r="AX560" s="127">
        <v>3944000000</v>
      </c>
      <c r="AY560" s="127">
        <v>0</v>
      </c>
      <c r="AZ560" s="127">
        <v>0</v>
      </c>
      <c r="BA560" s="127">
        <v>0</v>
      </c>
      <c r="BB560" s="127">
        <v>300000000</v>
      </c>
      <c r="BC560" s="127">
        <v>0</v>
      </c>
      <c r="BD560" s="127">
        <v>2000000000</v>
      </c>
      <c r="BE560" s="127">
        <v>0</v>
      </c>
      <c r="BF560" s="127">
        <v>2000000000</v>
      </c>
      <c r="BG560" s="127">
        <v>0</v>
      </c>
      <c r="BH560" s="127">
        <v>0</v>
      </c>
      <c r="BI560" s="127">
        <v>0</v>
      </c>
      <c r="BJ560" s="128">
        <v>-2244000000</v>
      </c>
      <c r="BK560" s="128">
        <v>2244000000</v>
      </c>
      <c r="BL560" s="87">
        <v>0</v>
      </c>
      <c r="BM560" s="47">
        <v>1</v>
      </c>
      <c r="BN560" s="48">
        <v>0</v>
      </c>
      <c r="BO560" s="49"/>
      <c r="BP560" s="39">
        <v>1</v>
      </c>
    </row>
    <row r="561" spans="1:68" ht="15" customHeight="1" x14ac:dyDescent="0.25">
      <c r="A561" s="59" t="s">
        <v>434</v>
      </c>
      <c r="B561" s="3">
        <v>417</v>
      </c>
      <c r="C561" s="4">
        <v>4</v>
      </c>
      <c r="D561" s="8" t="s">
        <v>434</v>
      </c>
      <c r="E561" s="12" t="s">
        <v>898</v>
      </c>
      <c r="F561" s="92">
        <v>45657</v>
      </c>
      <c r="G561" s="6">
        <v>3445682257241</v>
      </c>
      <c r="H561" s="6">
        <v>523855713638</v>
      </c>
      <c r="I561" s="114">
        <v>183847458343</v>
      </c>
      <c r="J561" s="6">
        <v>314744573495</v>
      </c>
      <c r="K561" s="6">
        <v>19486979800</v>
      </c>
      <c r="L561" s="6">
        <v>5776702000</v>
      </c>
      <c r="M561" s="6">
        <v>2903776543603</v>
      </c>
      <c r="N561" s="6">
        <v>2783231967000</v>
      </c>
      <c r="O561" s="6">
        <v>0</v>
      </c>
      <c r="P561" s="6">
        <v>0</v>
      </c>
      <c r="Q561" s="6">
        <v>274010887000</v>
      </c>
      <c r="R561" s="6">
        <v>7819426000</v>
      </c>
      <c r="S561" s="6">
        <v>182603773000</v>
      </c>
      <c r="T561" s="6">
        <v>1567626400000</v>
      </c>
      <c r="U561" s="6">
        <v>751171481000</v>
      </c>
      <c r="V561" s="6">
        <v>120544576603</v>
      </c>
      <c r="W561" s="6">
        <v>120544576603</v>
      </c>
      <c r="X561" s="6">
        <v>0</v>
      </c>
      <c r="Y561" s="6">
        <v>18050000000</v>
      </c>
      <c r="Z561" s="6">
        <v>0</v>
      </c>
      <c r="AA561" s="6">
        <v>0</v>
      </c>
      <c r="AB561" s="6">
        <v>18050000000</v>
      </c>
      <c r="AC561" s="6">
        <v>3422170126805</v>
      </c>
      <c r="AD561" s="6">
        <v>2616607515108</v>
      </c>
      <c r="AE561" s="5">
        <v>1471383074399</v>
      </c>
      <c r="AF561" s="6">
        <v>1054477495109</v>
      </c>
      <c r="AG561" s="6">
        <v>421000000</v>
      </c>
      <c r="AH561" s="6">
        <v>2500000000</v>
      </c>
      <c r="AI561" s="6">
        <v>80870945500</v>
      </c>
      <c r="AJ561" s="6">
        <v>6955000100</v>
      </c>
      <c r="AK561" s="6">
        <v>337486379463</v>
      </c>
      <c r="AL561" s="6">
        <v>12073750000</v>
      </c>
      <c r="AM561" s="6">
        <v>105505707838</v>
      </c>
      <c r="AN561" s="6">
        <v>133841701600</v>
      </c>
      <c r="AO561" s="6">
        <v>72490713000</v>
      </c>
      <c r="AP561" s="6">
        <v>13304835325</v>
      </c>
      <c r="AQ561" s="6">
        <v>269671700</v>
      </c>
      <c r="AR561" s="6">
        <v>7000000000</v>
      </c>
      <c r="AS561" s="6">
        <v>7000000000</v>
      </c>
      <c r="AT561" s="6">
        <v>461076232234</v>
      </c>
      <c r="AU561" s="6">
        <v>21409695834</v>
      </c>
      <c r="AV561" s="6">
        <v>439666536400</v>
      </c>
      <c r="AW561" s="127">
        <v>0</v>
      </c>
      <c r="AX561" s="127">
        <v>0</v>
      </c>
      <c r="AY561" s="127">
        <v>0</v>
      </c>
      <c r="AZ561" s="127">
        <v>0</v>
      </c>
      <c r="BA561" s="127">
        <v>0</v>
      </c>
      <c r="BB561" s="127">
        <v>0</v>
      </c>
      <c r="BC561" s="127">
        <v>0</v>
      </c>
      <c r="BD561" s="127">
        <v>23512130436</v>
      </c>
      <c r="BE561" s="127">
        <v>0</v>
      </c>
      <c r="BF561" s="127">
        <v>7000000000</v>
      </c>
      <c r="BG561" s="127">
        <v>16512130436</v>
      </c>
      <c r="BH561" s="127">
        <v>0</v>
      </c>
      <c r="BI561" s="127">
        <v>0</v>
      </c>
      <c r="BJ561" s="128">
        <v>23512130436</v>
      </c>
      <c r="BK561" s="128">
        <v>-23512130436</v>
      </c>
      <c r="BL561" s="87">
        <v>0</v>
      </c>
      <c r="BM561" s="47">
        <v>1</v>
      </c>
      <c r="BN561" s="48">
        <v>0</v>
      </c>
      <c r="BO561" s="49"/>
      <c r="BP561" s="39">
        <v>1</v>
      </c>
    </row>
    <row r="562" spans="1:68" ht="15" customHeight="1" x14ac:dyDescent="0.25">
      <c r="A562" s="59" t="s">
        <v>435</v>
      </c>
      <c r="B562" s="3">
        <v>418</v>
      </c>
      <c r="C562" s="4">
        <v>5</v>
      </c>
      <c r="D562" s="8" t="s">
        <v>435</v>
      </c>
      <c r="E562" s="12" t="s">
        <v>918</v>
      </c>
      <c r="F562" s="92">
        <v>45657</v>
      </c>
      <c r="G562" s="6">
        <v>1150654814187</v>
      </c>
      <c r="H562" s="6">
        <v>303212935990</v>
      </c>
      <c r="I562" s="114">
        <v>194193487298</v>
      </c>
      <c r="J562" s="6">
        <v>20697987286</v>
      </c>
      <c r="K562" s="6">
        <v>5000000000</v>
      </c>
      <c r="L562" s="6">
        <v>83321461406</v>
      </c>
      <c r="M562" s="6">
        <v>847441878197</v>
      </c>
      <c r="N562" s="6">
        <v>802378550000</v>
      </c>
      <c r="O562" s="6">
        <v>0</v>
      </c>
      <c r="P562" s="6">
        <v>0</v>
      </c>
      <c r="Q562" s="6">
        <v>56740297000</v>
      </c>
      <c r="R562" s="6">
        <v>25597621000</v>
      </c>
      <c r="S562" s="6">
        <v>96102330000</v>
      </c>
      <c r="T562" s="6">
        <v>472366186000</v>
      </c>
      <c r="U562" s="6">
        <v>151572116000</v>
      </c>
      <c r="V562" s="6">
        <v>45063328197</v>
      </c>
      <c r="W562" s="6">
        <v>45063328197</v>
      </c>
      <c r="X562" s="6">
        <v>0</v>
      </c>
      <c r="Y562" s="6">
        <v>0</v>
      </c>
      <c r="Z562" s="6">
        <v>0</v>
      </c>
      <c r="AA562" s="6">
        <v>0</v>
      </c>
      <c r="AB562" s="6">
        <v>0</v>
      </c>
      <c r="AC562" s="6">
        <v>1145654814186.999</v>
      </c>
      <c r="AD562" s="6">
        <v>859637757299.99902</v>
      </c>
      <c r="AE562" s="5">
        <v>435642283224.14893</v>
      </c>
      <c r="AF562" s="6">
        <v>393635244904.85004</v>
      </c>
      <c r="AG562" s="6">
        <v>0</v>
      </c>
      <c r="AH562" s="6">
        <v>3000000000</v>
      </c>
      <c r="AI562" s="6">
        <v>27360229171</v>
      </c>
      <c r="AJ562" s="6">
        <v>0</v>
      </c>
      <c r="AK562" s="6">
        <v>150255894629</v>
      </c>
      <c r="AL562" s="6">
        <v>17368000000</v>
      </c>
      <c r="AM562" s="6">
        <v>21359610358</v>
      </c>
      <c r="AN562" s="6">
        <v>48104080935</v>
      </c>
      <c r="AO562" s="6">
        <v>55896608155</v>
      </c>
      <c r="AP562" s="6">
        <v>7276575181</v>
      </c>
      <c r="AQ562" s="6">
        <v>251020000</v>
      </c>
      <c r="AR562" s="6">
        <v>3127000000</v>
      </c>
      <c r="AS562" s="6">
        <v>3127000000</v>
      </c>
      <c r="AT562" s="6">
        <v>132634162258</v>
      </c>
      <c r="AU562" s="6">
        <v>21330147458</v>
      </c>
      <c r="AV562" s="6">
        <v>111304014800</v>
      </c>
      <c r="AW562" s="127">
        <v>0</v>
      </c>
      <c r="AX562" s="127">
        <v>0</v>
      </c>
      <c r="AY562" s="127">
        <v>0</v>
      </c>
      <c r="AZ562" s="127">
        <v>0</v>
      </c>
      <c r="BA562" s="127">
        <v>0</v>
      </c>
      <c r="BB562" s="127">
        <v>0</v>
      </c>
      <c r="BC562" s="127">
        <v>0</v>
      </c>
      <c r="BD562" s="127">
        <v>5000000000</v>
      </c>
      <c r="BE562" s="127">
        <v>0</v>
      </c>
      <c r="BF562" s="127">
        <v>5000000000</v>
      </c>
      <c r="BG562" s="127">
        <v>0</v>
      </c>
      <c r="BH562" s="127">
        <v>0</v>
      </c>
      <c r="BI562" s="127">
        <v>0</v>
      </c>
      <c r="BJ562" s="128">
        <v>5000000000.0009766</v>
      </c>
      <c r="BK562" s="128">
        <v>-5000000000</v>
      </c>
      <c r="BL562" s="87">
        <v>9.765625E-4</v>
      </c>
      <c r="BM562" s="47">
        <v>1</v>
      </c>
      <c r="BN562" s="48">
        <v>0</v>
      </c>
      <c r="BO562" s="49"/>
      <c r="BP562" s="39">
        <v>1</v>
      </c>
    </row>
    <row r="563" spans="1:68" ht="15" customHeight="1" x14ac:dyDescent="0.25">
      <c r="A563" s="59" t="s">
        <v>436</v>
      </c>
      <c r="B563" s="3">
        <v>419</v>
      </c>
      <c r="C563" s="4">
        <v>6</v>
      </c>
      <c r="D563" s="8" t="s">
        <v>436</v>
      </c>
      <c r="E563" s="12" t="s">
        <v>906</v>
      </c>
      <c r="F563" s="92">
        <v>45653</v>
      </c>
      <c r="G563" s="6">
        <v>2456325459219</v>
      </c>
      <c r="H563" s="6">
        <v>231940115522</v>
      </c>
      <c r="I563" s="114">
        <v>81744248345</v>
      </c>
      <c r="J563" s="6">
        <v>127223194340</v>
      </c>
      <c r="K563" s="6">
        <v>15918200672</v>
      </c>
      <c r="L563" s="6">
        <v>7054472165</v>
      </c>
      <c r="M563" s="6">
        <v>2175257293697</v>
      </c>
      <c r="N563" s="6">
        <v>2111248733000</v>
      </c>
      <c r="O563" s="6">
        <v>0</v>
      </c>
      <c r="P563" s="6">
        <v>0</v>
      </c>
      <c r="Q563" s="6">
        <v>150779408000</v>
      </c>
      <c r="R563" s="6">
        <v>0</v>
      </c>
      <c r="S563" s="6">
        <v>464326772000</v>
      </c>
      <c r="T563" s="6">
        <v>1047622085000</v>
      </c>
      <c r="U563" s="6">
        <v>448520468000</v>
      </c>
      <c r="V563" s="6">
        <v>64008560697</v>
      </c>
      <c r="W563" s="6">
        <v>64008560697</v>
      </c>
      <c r="X563" s="6">
        <v>0</v>
      </c>
      <c r="Y563" s="6">
        <v>49128050000</v>
      </c>
      <c r="Z563" s="6">
        <v>15328050000</v>
      </c>
      <c r="AA563" s="6">
        <v>0</v>
      </c>
      <c r="AB563" s="6">
        <v>33800000000</v>
      </c>
      <c r="AC563" s="6">
        <v>2453320459219</v>
      </c>
      <c r="AD563" s="6">
        <v>1833140568793</v>
      </c>
      <c r="AE563" s="5">
        <v>1105750581241</v>
      </c>
      <c r="AF563" s="6">
        <v>673942115370</v>
      </c>
      <c r="AG563" s="6">
        <v>0</v>
      </c>
      <c r="AH563" s="6">
        <v>0</v>
      </c>
      <c r="AI563" s="6">
        <v>48326032182</v>
      </c>
      <c r="AJ563" s="6">
        <v>5121840000</v>
      </c>
      <c r="AK563" s="6">
        <v>233516039957</v>
      </c>
      <c r="AL563" s="6">
        <v>1292400000</v>
      </c>
      <c r="AM563" s="6">
        <v>48640626455</v>
      </c>
      <c r="AN563" s="6">
        <v>79290682528</v>
      </c>
      <c r="AO563" s="6">
        <v>104284170974</v>
      </c>
      <c r="AP563" s="6">
        <v>8160000</v>
      </c>
      <c r="AQ563" s="6">
        <v>0</v>
      </c>
      <c r="AR563" s="6">
        <v>46869835100</v>
      </c>
      <c r="AS563" s="6">
        <v>46869835100</v>
      </c>
      <c r="AT563" s="6">
        <v>339794015369</v>
      </c>
      <c r="AU563" s="6">
        <v>20896744269</v>
      </c>
      <c r="AV563" s="6">
        <v>318897271100</v>
      </c>
      <c r="AW563" s="127">
        <v>5000000000</v>
      </c>
      <c r="AX563" s="127">
        <v>5000000000</v>
      </c>
      <c r="AY563" s="127">
        <v>0</v>
      </c>
      <c r="AZ563" s="127">
        <v>0</v>
      </c>
      <c r="BA563" s="127">
        <v>0</v>
      </c>
      <c r="BB563" s="127">
        <v>0</v>
      </c>
      <c r="BC563" s="127">
        <v>0</v>
      </c>
      <c r="BD563" s="127">
        <v>8005000000</v>
      </c>
      <c r="BE563" s="127">
        <v>0</v>
      </c>
      <c r="BF563" s="127">
        <v>8005000000</v>
      </c>
      <c r="BG563" s="127">
        <v>0</v>
      </c>
      <c r="BH563" s="127">
        <v>0</v>
      </c>
      <c r="BI563" s="127">
        <v>0</v>
      </c>
      <c r="BJ563" s="128">
        <v>3005000000</v>
      </c>
      <c r="BK563" s="128">
        <v>-3005000000</v>
      </c>
      <c r="BL563" s="87">
        <v>0</v>
      </c>
      <c r="BM563" s="47">
        <v>1</v>
      </c>
      <c r="BN563" s="48">
        <v>0</v>
      </c>
      <c r="BO563" s="49"/>
      <c r="BP563" s="39">
        <v>1</v>
      </c>
    </row>
    <row r="564" spans="1:68" ht="15" customHeight="1" x14ac:dyDescent="0.25">
      <c r="A564" s="59" t="s">
        <v>437</v>
      </c>
      <c r="B564" s="3">
        <v>420</v>
      </c>
      <c r="C564" s="4">
        <v>7</v>
      </c>
      <c r="D564" s="8" t="s">
        <v>437</v>
      </c>
      <c r="E564" s="12" t="s">
        <v>889</v>
      </c>
      <c r="F564" s="92">
        <v>45646.434027777781</v>
      </c>
      <c r="G564" s="6">
        <v>1331006864724</v>
      </c>
      <c r="H564" s="6">
        <v>124799204724</v>
      </c>
      <c r="I564" s="114">
        <v>66520000000</v>
      </c>
      <c r="J564" s="6">
        <v>5300424000</v>
      </c>
      <c r="K564" s="6">
        <v>5870000000</v>
      </c>
      <c r="L564" s="6">
        <v>47108780724</v>
      </c>
      <c r="M564" s="6">
        <v>1032040020000</v>
      </c>
      <c r="N564" s="6">
        <v>990087020000</v>
      </c>
      <c r="O564" s="6">
        <v>0</v>
      </c>
      <c r="P564" s="6">
        <v>0</v>
      </c>
      <c r="Q564" s="6">
        <v>49739111000</v>
      </c>
      <c r="R564" s="6">
        <v>21832742000</v>
      </c>
      <c r="S564" s="6">
        <v>281130502000</v>
      </c>
      <c r="T564" s="6">
        <v>438065944000</v>
      </c>
      <c r="U564" s="6">
        <v>199318721000</v>
      </c>
      <c r="V564" s="6">
        <v>41953000000</v>
      </c>
      <c r="W564" s="6">
        <v>41953000000</v>
      </c>
      <c r="X564" s="6">
        <v>0</v>
      </c>
      <c r="Y564" s="6">
        <v>174167640000</v>
      </c>
      <c r="Z564" s="6">
        <v>5000000</v>
      </c>
      <c r="AA564" s="6">
        <v>0</v>
      </c>
      <c r="AB564" s="6">
        <v>174162640000</v>
      </c>
      <c r="AC564" s="6">
        <v>1346006864724</v>
      </c>
      <c r="AD564" s="6">
        <v>975324024576</v>
      </c>
      <c r="AE564" s="5">
        <v>550753541720</v>
      </c>
      <c r="AF564" s="6">
        <v>390844986371</v>
      </c>
      <c r="AG564" s="6">
        <v>0</v>
      </c>
      <c r="AH564" s="6">
        <v>0</v>
      </c>
      <c r="AI564" s="6">
        <v>17601896485</v>
      </c>
      <c r="AJ564" s="6">
        <v>16123600000</v>
      </c>
      <c r="AK564" s="6">
        <v>237334052748</v>
      </c>
      <c r="AL564" s="6">
        <v>0</v>
      </c>
      <c r="AM564" s="6">
        <v>23667135542</v>
      </c>
      <c r="AN564" s="6">
        <v>62278031020</v>
      </c>
      <c r="AO564" s="6">
        <v>149478876036</v>
      </c>
      <c r="AP564" s="6">
        <v>1910010150</v>
      </c>
      <c r="AQ564" s="6">
        <v>0</v>
      </c>
      <c r="AR564" s="6">
        <v>15000000000</v>
      </c>
      <c r="AS564" s="6">
        <v>15000000000</v>
      </c>
      <c r="AT564" s="6">
        <v>118348787400</v>
      </c>
      <c r="AU564" s="6">
        <v>7182042400</v>
      </c>
      <c r="AV564" s="6">
        <v>111166745000</v>
      </c>
      <c r="AW564" s="127">
        <v>15000000000</v>
      </c>
      <c r="AX564" s="127">
        <v>15000000000</v>
      </c>
      <c r="AY564" s="127">
        <v>0</v>
      </c>
      <c r="AZ564" s="127">
        <v>0</v>
      </c>
      <c r="BA564" s="127">
        <v>0</v>
      </c>
      <c r="BB564" s="127">
        <v>0</v>
      </c>
      <c r="BC564" s="127">
        <v>0</v>
      </c>
      <c r="BD564" s="127">
        <v>0</v>
      </c>
      <c r="BE564" s="127">
        <v>0</v>
      </c>
      <c r="BF564" s="127">
        <v>0</v>
      </c>
      <c r="BG564" s="127">
        <v>0</v>
      </c>
      <c r="BH564" s="127">
        <v>0</v>
      </c>
      <c r="BI564" s="127">
        <v>0</v>
      </c>
      <c r="BJ564" s="128">
        <v>-15000000000</v>
      </c>
      <c r="BK564" s="128">
        <v>15000000000</v>
      </c>
      <c r="BL564" s="87">
        <v>0</v>
      </c>
      <c r="BM564" s="47">
        <v>1</v>
      </c>
      <c r="BN564" s="48">
        <v>0</v>
      </c>
      <c r="BO564" s="49"/>
      <c r="BP564" s="39">
        <v>1</v>
      </c>
    </row>
    <row r="565" spans="1:68" ht="15" customHeight="1" x14ac:dyDescent="0.25">
      <c r="A565" s="59" t="s">
        <v>643</v>
      </c>
      <c r="B565" s="3">
        <v>421</v>
      </c>
      <c r="C565" s="4">
        <v>8</v>
      </c>
      <c r="D565" s="8" t="s">
        <v>643</v>
      </c>
      <c r="E565" s="12" t="s">
        <v>947</v>
      </c>
      <c r="F565" s="92">
        <v>45657</v>
      </c>
      <c r="G565" s="6">
        <v>2813094718788</v>
      </c>
      <c r="H565" s="6">
        <v>438891965919</v>
      </c>
      <c r="I565" s="114">
        <v>255589622348.99997</v>
      </c>
      <c r="J565" s="6">
        <v>166909227223</v>
      </c>
      <c r="K565" s="6">
        <v>12617716347</v>
      </c>
      <c r="L565" s="6">
        <v>3775400000</v>
      </c>
      <c r="M565" s="6">
        <v>2334375424869</v>
      </c>
      <c r="N565" s="6">
        <v>2232850666000</v>
      </c>
      <c r="O565" s="6">
        <v>0</v>
      </c>
      <c r="P565" s="6">
        <v>0</v>
      </c>
      <c r="Q565" s="6">
        <v>176357457000</v>
      </c>
      <c r="R565" s="6">
        <v>7930807000</v>
      </c>
      <c r="S565" s="6">
        <v>171899500000</v>
      </c>
      <c r="T565" s="6">
        <v>1342769427000</v>
      </c>
      <c r="U565" s="6">
        <v>533893475000</v>
      </c>
      <c r="V565" s="6">
        <v>101524758869</v>
      </c>
      <c r="W565" s="6">
        <v>101524758869</v>
      </c>
      <c r="X565" s="6">
        <v>0</v>
      </c>
      <c r="Y565" s="6">
        <v>39827328000</v>
      </c>
      <c r="Z565" s="6">
        <v>302000000</v>
      </c>
      <c r="AA565" s="6">
        <v>0</v>
      </c>
      <c r="AB565" s="6">
        <v>39525328000</v>
      </c>
      <c r="AC565" s="6">
        <v>2781914021447.998</v>
      </c>
      <c r="AD565" s="6">
        <v>2098727411778.8381</v>
      </c>
      <c r="AE565" s="5">
        <v>1274077172610.6191</v>
      </c>
      <c r="AF565" s="6">
        <v>751786994475.21899</v>
      </c>
      <c r="AG565" s="6">
        <v>9449712191</v>
      </c>
      <c r="AH565" s="6">
        <v>0</v>
      </c>
      <c r="AI565" s="6">
        <v>62657532502</v>
      </c>
      <c r="AJ565" s="6">
        <v>756000000</v>
      </c>
      <c r="AK565" s="6">
        <v>310020899875.56</v>
      </c>
      <c r="AL565" s="6">
        <v>750000000</v>
      </c>
      <c r="AM565" s="6">
        <v>91720600500.559998</v>
      </c>
      <c r="AN565" s="6">
        <v>123399033392</v>
      </c>
      <c r="AO565" s="6">
        <v>80881385983</v>
      </c>
      <c r="AP565" s="6">
        <v>13209184000</v>
      </c>
      <c r="AQ565" s="6">
        <v>60696000</v>
      </c>
      <c r="AR565" s="6">
        <v>13700285174.6</v>
      </c>
      <c r="AS565" s="6">
        <v>13700285174.6</v>
      </c>
      <c r="AT565" s="6">
        <v>359465424619</v>
      </c>
      <c r="AU565" s="6">
        <v>26998882059</v>
      </c>
      <c r="AV565" s="6">
        <v>332466542560</v>
      </c>
      <c r="AW565" s="127">
        <v>0</v>
      </c>
      <c r="AX565" s="127">
        <v>0</v>
      </c>
      <c r="AY565" s="127">
        <v>0</v>
      </c>
      <c r="AZ565" s="127">
        <v>0</v>
      </c>
      <c r="BA565" s="127">
        <v>0</v>
      </c>
      <c r="BB565" s="127">
        <v>0</v>
      </c>
      <c r="BC565" s="127">
        <v>0</v>
      </c>
      <c r="BD565" s="127">
        <v>0</v>
      </c>
      <c r="BE565" s="127">
        <v>0</v>
      </c>
      <c r="BF565" s="127">
        <v>0</v>
      </c>
      <c r="BG565" s="127">
        <v>0</v>
      </c>
      <c r="BH565" s="127">
        <v>0</v>
      </c>
      <c r="BI565" s="127">
        <v>0</v>
      </c>
      <c r="BJ565" s="128">
        <v>31180697340.001953</v>
      </c>
      <c r="BK565" s="128">
        <v>0</v>
      </c>
      <c r="BL565" s="87">
        <v>31180697340.001953</v>
      </c>
      <c r="BM565" s="47">
        <v>1</v>
      </c>
      <c r="BN565" s="48">
        <v>0</v>
      </c>
      <c r="BO565" s="49"/>
      <c r="BP565" s="39">
        <v>1</v>
      </c>
    </row>
    <row r="566" spans="1:68" ht="15" customHeight="1" x14ac:dyDescent="0.25">
      <c r="A566" s="59" t="s">
        <v>438</v>
      </c>
      <c r="B566" s="3">
        <v>422</v>
      </c>
      <c r="C566" s="4">
        <v>9</v>
      </c>
      <c r="D566" s="8" t="s">
        <v>438</v>
      </c>
      <c r="E566" s="12" t="s">
        <v>889</v>
      </c>
      <c r="F566" s="92">
        <v>45657.920138888891</v>
      </c>
      <c r="G566" s="6">
        <v>1077181509176</v>
      </c>
      <c r="H566" s="6">
        <v>101235701579</v>
      </c>
      <c r="I566" s="114">
        <v>42557655102</v>
      </c>
      <c r="J566" s="6">
        <v>37236514567</v>
      </c>
      <c r="K566" s="6">
        <v>1656772700</v>
      </c>
      <c r="L566" s="6">
        <v>19784759210</v>
      </c>
      <c r="M566" s="6">
        <v>975945807597</v>
      </c>
      <c r="N566" s="6">
        <v>934528069250</v>
      </c>
      <c r="O566" s="6">
        <v>0</v>
      </c>
      <c r="P566" s="6">
        <v>0</v>
      </c>
      <c r="Q566" s="6">
        <v>0</v>
      </c>
      <c r="R566" s="6">
        <v>7477005000</v>
      </c>
      <c r="S566" s="6">
        <v>107027324250</v>
      </c>
      <c r="T566" s="6">
        <v>506287944000</v>
      </c>
      <c r="U566" s="6">
        <v>313735796000</v>
      </c>
      <c r="V566" s="6">
        <v>41417738347</v>
      </c>
      <c r="W566" s="6">
        <v>41417738347</v>
      </c>
      <c r="X566" s="6">
        <v>0</v>
      </c>
      <c r="Y566" s="6">
        <v>0</v>
      </c>
      <c r="Z566" s="6">
        <v>0</v>
      </c>
      <c r="AA566" s="6">
        <v>0</v>
      </c>
      <c r="AB566" s="6">
        <v>0</v>
      </c>
      <c r="AC566" s="6">
        <v>1130244381866</v>
      </c>
      <c r="AD566" s="6">
        <v>818414092367</v>
      </c>
      <c r="AE566" s="5">
        <v>526669458971</v>
      </c>
      <c r="AF566" s="6">
        <v>266283872071</v>
      </c>
      <c r="AG566" s="6">
        <v>0</v>
      </c>
      <c r="AH566" s="6">
        <v>0</v>
      </c>
      <c r="AI566" s="6">
        <v>22326061325</v>
      </c>
      <c r="AJ566" s="6">
        <v>3134700000</v>
      </c>
      <c r="AK566" s="6">
        <v>309830289499</v>
      </c>
      <c r="AL566" s="6">
        <v>6579245169</v>
      </c>
      <c r="AM566" s="6">
        <v>36000466945</v>
      </c>
      <c r="AN566" s="6">
        <v>191851033877</v>
      </c>
      <c r="AO566" s="6">
        <v>75344123408</v>
      </c>
      <c r="AP566" s="6">
        <v>55420100</v>
      </c>
      <c r="AQ566" s="6">
        <v>0</v>
      </c>
      <c r="AR566" s="6">
        <v>2000000000</v>
      </c>
      <c r="AS566" s="6">
        <v>2000000000</v>
      </c>
      <c r="AT566" s="6">
        <v>0</v>
      </c>
      <c r="AU566" s="6">
        <v>0</v>
      </c>
      <c r="AV566" s="6">
        <v>0</v>
      </c>
      <c r="AW566" s="127">
        <v>53062872690</v>
      </c>
      <c r="AX566" s="127">
        <v>53062872690</v>
      </c>
      <c r="AY566" s="127">
        <v>0</v>
      </c>
      <c r="AZ566" s="127">
        <v>0</v>
      </c>
      <c r="BA566" s="127">
        <v>0</v>
      </c>
      <c r="BB566" s="127">
        <v>0</v>
      </c>
      <c r="BC566" s="127">
        <v>0</v>
      </c>
      <c r="BD566" s="127">
        <v>0</v>
      </c>
      <c r="BE566" s="127">
        <v>0</v>
      </c>
      <c r="BF566" s="127">
        <v>0</v>
      </c>
      <c r="BG566" s="127">
        <v>0</v>
      </c>
      <c r="BH566" s="127">
        <v>0</v>
      </c>
      <c r="BI566" s="127">
        <v>0</v>
      </c>
      <c r="BJ566" s="128">
        <v>-53062872690</v>
      </c>
      <c r="BK566" s="128">
        <v>53062872690</v>
      </c>
      <c r="BL566" s="87">
        <v>0</v>
      </c>
      <c r="BM566" s="47">
        <v>1</v>
      </c>
      <c r="BN566" s="48">
        <v>0</v>
      </c>
      <c r="BO566" s="49"/>
      <c r="BP566" s="39">
        <v>1</v>
      </c>
    </row>
    <row r="567" spans="1:68" ht="15" customHeight="1" x14ac:dyDescent="0.25">
      <c r="A567" s="59" t="s">
        <v>439</v>
      </c>
      <c r="B567" s="3">
        <v>423</v>
      </c>
      <c r="C567" s="4">
        <v>10</v>
      </c>
      <c r="D567" s="8" t="s">
        <v>439</v>
      </c>
      <c r="E567" s="12" t="s">
        <v>904</v>
      </c>
      <c r="F567" s="92">
        <v>45657.730555555558</v>
      </c>
      <c r="G567" s="6">
        <v>1890772933655</v>
      </c>
      <c r="H567" s="6">
        <v>608828490856</v>
      </c>
      <c r="I567" s="114">
        <v>291086984024</v>
      </c>
      <c r="J567" s="6">
        <v>300128158544</v>
      </c>
      <c r="K567" s="6">
        <v>10750000000</v>
      </c>
      <c r="L567" s="6">
        <v>6863348288</v>
      </c>
      <c r="M567" s="6">
        <v>1281944442799</v>
      </c>
      <c r="N567" s="6">
        <v>1187828441000</v>
      </c>
      <c r="O567" s="6">
        <v>0</v>
      </c>
      <c r="P567" s="6">
        <v>0</v>
      </c>
      <c r="Q567" s="6">
        <v>0</v>
      </c>
      <c r="R567" s="6">
        <v>15192982000</v>
      </c>
      <c r="S567" s="6">
        <v>184541973000</v>
      </c>
      <c r="T567" s="6">
        <v>746654192000</v>
      </c>
      <c r="U567" s="6">
        <v>241439294000</v>
      </c>
      <c r="V567" s="6">
        <v>94116001799</v>
      </c>
      <c r="W567" s="6">
        <v>94116001799</v>
      </c>
      <c r="X567" s="6">
        <v>0</v>
      </c>
      <c r="Y567" s="6">
        <v>0</v>
      </c>
      <c r="Z567" s="6">
        <v>0</v>
      </c>
      <c r="AA567" s="6">
        <v>0</v>
      </c>
      <c r="AB567" s="6">
        <v>0</v>
      </c>
      <c r="AC567" s="6">
        <v>1957672933655</v>
      </c>
      <c r="AD567" s="6">
        <v>1579707426710</v>
      </c>
      <c r="AE567" s="5">
        <v>775215881985</v>
      </c>
      <c r="AF567" s="6">
        <v>750607479841</v>
      </c>
      <c r="AG567" s="6">
        <v>0</v>
      </c>
      <c r="AH567" s="6">
        <v>0</v>
      </c>
      <c r="AI567" s="6">
        <v>53103164884</v>
      </c>
      <c r="AJ567" s="6">
        <v>780900000</v>
      </c>
      <c r="AK567" s="6">
        <v>367424156945</v>
      </c>
      <c r="AL567" s="6">
        <v>24673588455</v>
      </c>
      <c r="AM567" s="6">
        <v>139695643647</v>
      </c>
      <c r="AN567" s="6">
        <v>119486262500</v>
      </c>
      <c r="AO567" s="6">
        <v>82497713069</v>
      </c>
      <c r="AP567" s="6">
        <v>1070949274</v>
      </c>
      <c r="AQ567" s="6">
        <v>0</v>
      </c>
      <c r="AR567" s="6">
        <v>7000000000</v>
      </c>
      <c r="AS567" s="6">
        <v>7000000000</v>
      </c>
      <c r="AT567" s="6">
        <v>3541350000</v>
      </c>
      <c r="AU567" s="6">
        <v>0</v>
      </c>
      <c r="AV567" s="6">
        <v>3541350000</v>
      </c>
      <c r="AW567" s="127">
        <v>66900000000</v>
      </c>
      <c r="AX567" s="127">
        <v>66900000000</v>
      </c>
      <c r="AY567" s="127">
        <v>0</v>
      </c>
      <c r="AZ567" s="127">
        <v>0</v>
      </c>
      <c r="BA567" s="127">
        <v>0</v>
      </c>
      <c r="BB567" s="127">
        <v>0</v>
      </c>
      <c r="BC567" s="127">
        <v>0</v>
      </c>
      <c r="BD567" s="127">
        <v>0</v>
      </c>
      <c r="BE567" s="127">
        <v>0</v>
      </c>
      <c r="BF567" s="127">
        <v>0</v>
      </c>
      <c r="BG567" s="127">
        <v>0</v>
      </c>
      <c r="BH567" s="127">
        <v>0</v>
      </c>
      <c r="BI567" s="127">
        <v>0</v>
      </c>
      <c r="BJ567" s="128">
        <v>-66900000000</v>
      </c>
      <c r="BK567" s="128">
        <v>66900000000</v>
      </c>
      <c r="BL567" s="87">
        <v>0</v>
      </c>
      <c r="BM567" s="47">
        <v>1</v>
      </c>
      <c r="BN567" s="48">
        <v>0</v>
      </c>
      <c r="BO567" s="49"/>
      <c r="BP567" s="39">
        <v>1</v>
      </c>
    </row>
    <row r="568" spans="1:68" ht="15" customHeight="1" x14ac:dyDescent="0.25">
      <c r="B568" s="13" t="s">
        <v>560</v>
      </c>
      <c r="C568" s="14" t="s">
        <v>560</v>
      </c>
      <c r="D568" s="15" t="s">
        <v>561</v>
      </c>
      <c r="E568" s="16"/>
      <c r="F568" s="93"/>
      <c r="G568" s="115">
        <v>16817441506053</v>
      </c>
      <c r="H568" s="115">
        <v>2461176517983</v>
      </c>
      <c r="I568" s="115">
        <v>1053411062674</v>
      </c>
      <c r="J568" s="115">
        <v>1011888497717</v>
      </c>
      <c r="K568" s="115">
        <v>107201992119</v>
      </c>
      <c r="L568" s="115">
        <v>288674965473</v>
      </c>
      <c r="M568" s="115">
        <v>14008843103287</v>
      </c>
      <c r="N568" s="115">
        <v>13463258829000</v>
      </c>
      <c r="O568" s="115">
        <v>0</v>
      </c>
      <c r="P568" s="115">
        <v>0</v>
      </c>
      <c r="Q568" s="115">
        <v>1098914273000</v>
      </c>
      <c r="R568" s="115">
        <v>79230152000</v>
      </c>
      <c r="S568" s="115">
        <v>1499448091000</v>
      </c>
      <c r="T568" s="115">
        <v>7713487082000</v>
      </c>
      <c r="U568" s="115">
        <v>3072179231000</v>
      </c>
      <c r="V568" s="115">
        <v>545584274287</v>
      </c>
      <c r="W568" s="115">
        <v>545584274287</v>
      </c>
      <c r="X568" s="115">
        <v>0</v>
      </c>
      <c r="Y568" s="115">
        <v>347421884783</v>
      </c>
      <c r="Z568" s="115">
        <v>30037880000</v>
      </c>
      <c r="AA568" s="115">
        <v>0</v>
      </c>
      <c r="AB568" s="115">
        <v>317384004783</v>
      </c>
      <c r="AC568" s="115">
        <v>16825732249231.998</v>
      </c>
      <c r="AD568" s="115">
        <v>12765464907106.998</v>
      </c>
      <c r="AE568" s="115">
        <v>7633706211241.7676</v>
      </c>
      <c r="AF568" s="115">
        <v>4732807043434.2295</v>
      </c>
      <c r="AG568" s="115">
        <v>9870712191</v>
      </c>
      <c r="AH568" s="115">
        <v>7000000000</v>
      </c>
      <c r="AI568" s="115">
        <v>331292515240</v>
      </c>
      <c r="AJ568" s="115">
        <v>50788425000</v>
      </c>
      <c r="AK568" s="115">
        <v>1800582314287.3999</v>
      </c>
      <c r="AL568" s="115">
        <v>32764150000</v>
      </c>
      <c r="AM568" s="115">
        <v>409666055112.56</v>
      </c>
      <c r="AN568" s="115">
        <v>657141951138.83997</v>
      </c>
      <c r="AO568" s="115">
        <v>655285066798</v>
      </c>
      <c r="AP568" s="115">
        <v>45043561538</v>
      </c>
      <c r="AQ568" s="115">
        <v>681529700</v>
      </c>
      <c r="AR568" s="115">
        <v>115332340274.60001</v>
      </c>
      <c r="AS568" s="115">
        <v>115332340274.60001</v>
      </c>
      <c r="AT568" s="115">
        <v>2144352687563</v>
      </c>
      <c r="AU568" s="115">
        <v>128766447603</v>
      </c>
      <c r="AV568" s="115">
        <v>2015586239960</v>
      </c>
      <c r="AW568" s="115">
        <v>78988570955</v>
      </c>
      <c r="AX568" s="115">
        <v>78688570955</v>
      </c>
      <c r="AY568" s="115">
        <v>0</v>
      </c>
      <c r="AZ568" s="115">
        <v>0</v>
      </c>
      <c r="BA568" s="115">
        <v>0</v>
      </c>
      <c r="BB568" s="115">
        <v>300000000</v>
      </c>
      <c r="BC568" s="115">
        <v>0</v>
      </c>
      <c r="BD568" s="115">
        <v>39517130436</v>
      </c>
      <c r="BE568" s="115">
        <v>0</v>
      </c>
      <c r="BF568" s="115">
        <v>23005000000</v>
      </c>
      <c r="BG568" s="115">
        <v>16512130436</v>
      </c>
      <c r="BH568" s="115">
        <v>0</v>
      </c>
      <c r="BI568" s="115">
        <v>0</v>
      </c>
      <c r="BJ568" s="88">
        <v>-8290743178.9970703</v>
      </c>
      <c r="BK568" s="88">
        <v>39471440519</v>
      </c>
      <c r="BL568" s="88">
        <v>31180697340.00293</v>
      </c>
      <c r="BM568" s="47">
        <v>8</v>
      </c>
      <c r="BN568" s="48">
        <v>0</v>
      </c>
      <c r="BO568" s="49"/>
    </row>
    <row r="569" spans="1:68" ht="15" customHeight="1" x14ac:dyDescent="0.25">
      <c r="B569" s="13" t="s">
        <v>562</v>
      </c>
      <c r="C569" s="14" t="s">
        <v>562</v>
      </c>
      <c r="D569" s="15" t="s">
        <v>563</v>
      </c>
      <c r="E569" s="16"/>
      <c r="F569" s="93"/>
      <c r="G569" s="115">
        <v>2967954442831</v>
      </c>
      <c r="H569" s="115">
        <v>710064192435</v>
      </c>
      <c r="I569" s="115">
        <v>333644639126</v>
      </c>
      <c r="J569" s="115">
        <v>337364673111</v>
      </c>
      <c r="K569" s="115">
        <v>12406772700</v>
      </c>
      <c r="L569" s="115">
        <v>26648107498</v>
      </c>
      <c r="M569" s="115">
        <v>2257890250396</v>
      </c>
      <c r="N569" s="115">
        <v>2122356510250</v>
      </c>
      <c r="O569" s="115">
        <v>0</v>
      </c>
      <c r="P569" s="115">
        <v>0</v>
      </c>
      <c r="Q569" s="115">
        <v>0</v>
      </c>
      <c r="R569" s="115">
        <v>22669987000</v>
      </c>
      <c r="S569" s="115">
        <v>291569297250</v>
      </c>
      <c r="T569" s="115">
        <v>1252942136000</v>
      </c>
      <c r="U569" s="115">
        <v>555175090000</v>
      </c>
      <c r="V569" s="115">
        <v>135533740146</v>
      </c>
      <c r="W569" s="115">
        <v>135533740146</v>
      </c>
      <c r="X569" s="115">
        <v>0</v>
      </c>
      <c r="Y569" s="115">
        <v>0</v>
      </c>
      <c r="Z569" s="115">
        <v>0</v>
      </c>
      <c r="AA569" s="115">
        <v>0</v>
      </c>
      <c r="AB569" s="115">
        <v>0</v>
      </c>
      <c r="AC569" s="115">
        <v>3087917315521</v>
      </c>
      <c r="AD569" s="115">
        <v>2398121519077</v>
      </c>
      <c r="AE569" s="115">
        <v>1301885340956</v>
      </c>
      <c r="AF569" s="115">
        <v>1016891351912</v>
      </c>
      <c r="AG569" s="115">
        <v>0</v>
      </c>
      <c r="AH569" s="115">
        <v>0</v>
      </c>
      <c r="AI569" s="115">
        <v>75429226209</v>
      </c>
      <c r="AJ569" s="115">
        <v>3915600000</v>
      </c>
      <c r="AK569" s="115">
        <v>677254446444</v>
      </c>
      <c r="AL569" s="115">
        <v>31252833624</v>
      </c>
      <c r="AM569" s="115">
        <v>175696110592</v>
      </c>
      <c r="AN569" s="115">
        <v>311337296377</v>
      </c>
      <c r="AO569" s="115">
        <v>157841836477</v>
      </c>
      <c r="AP569" s="115">
        <v>1126369374</v>
      </c>
      <c r="AQ569" s="115">
        <v>0</v>
      </c>
      <c r="AR569" s="115">
        <v>9000000000</v>
      </c>
      <c r="AS569" s="115">
        <v>9000000000</v>
      </c>
      <c r="AT569" s="115">
        <v>3541350000</v>
      </c>
      <c r="AU569" s="115">
        <v>0</v>
      </c>
      <c r="AV569" s="115">
        <v>3541350000</v>
      </c>
      <c r="AW569" s="115">
        <v>119962872690</v>
      </c>
      <c r="AX569" s="115">
        <v>119962872690</v>
      </c>
      <c r="AY569" s="115">
        <v>0</v>
      </c>
      <c r="AZ569" s="115">
        <v>0</v>
      </c>
      <c r="BA569" s="115">
        <v>0</v>
      </c>
      <c r="BB569" s="115">
        <v>0</v>
      </c>
      <c r="BC569" s="115">
        <v>0</v>
      </c>
      <c r="BD569" s="115">
        <v>0</v>
      </c>
      <c r="BE569" s="115">
        <v>0</v>
      </c>
      <c r="BF569" s="115">
        <v>0</v>
      </c>
      <c r="BG569" s="115">
        <v>0</v>
      </c>
      <c r="BH569" s="115">
        <v>0</v>
      </c>
      <c r="BI569" s="115">
        <v>0</v>
      </c>
      <c r="BJ569" s="88">
        <v>-119962872690</v>
      </c>
      <c r="BK569" s="88">
        <v>119962872690</v>
      </c>
      <c r="BL569" s="88">
        <v>0</v>
      </c>
      <c r="BM569" s="47">
        <v>2</v>
      </c>
      <c r="BN569" s="48">
        <v>0</v>
      </c>
      <c r="BO569" s="49"/>
    </row>
    <row r="570" spans="1:68" ht="15" customHeight="1" x14ac:dyDescent="0.25">
      <c r="B570" s="13" t="s">
        <v>564</v>
      </c>
      <c r="C570" s="14" t="s">
        <v>564</v>
      </c>
      <c r="D570" s="15" t="s">
        <v>620</v>
      </c>
      <c r="E570" s="16"/>
      <c r="F570" s="93"/>
      <c r="G570" s="115">
        <v>19785395948884</v>
      </c>
      <c r="H570" s="115">
        <v>3171240710418</v>
      </c>
      <c r="I570" s="115">
        <v>1387055701800</v>
      </c>
      <c r="J570" s="115">
        <v>1349253170828</v>
      </c>
      <c r="K570" s="115">
        <v>119608764819</v>
      </c>
      <c r="L570" s="115">
        <v>315323072971</v>
      </c>
      <c r="M570" s="115">
        <v>16266733353683</v>
      </c>
      <c r="N570" s="115">
        <v>15585615339250</v>
      </c>
      <c r="O570" s="115">
        <v>0</v>
      </c>
      <c r="P570" s="115">
        <v>0</v>
      </c>
      <c r="Q570" s="115">
        <v>1098914273000</v>
      </c>
      <c r="R570" s="115">
        <v>101900139000</v>
      </c>
      <c r="S570" s="115">
        <v>1791017388250</v>
      </c>
      <c r="T570" s="115">
        <v>8966429218000</v>
      </c>
      <c r="U570" s="115">
        <v>3627354321000</v>
      </c>
      <c r="V570" s="115">
        <v>681118014433</v>
      </c>
      <c r="W570" s="115">
        <v>681118014433</v>
      </c>
      <c r="X570" s="115">
        <v>0</v>
      </c>
      <c r="Y570" s="115">
        <v>347421884783</v>
      </c>
      <c r="Z570" s="115">
        <v>30037880000</v>
      </c>
      <c r="AA570" s="115">
        <v>0</v>
      </c>
      <c r="AB570" s="115">
        <v>317384004783</v>
      </c>
      <c r="AC570" s="115">
        <v>19913649564753</v>
      </c>
      <c r="AD570" s="115">
        <v>15163586426183.998</v>
      </c>
      <c r="AE570" s="115">
        <v>8935591552197.7676</v>
      </c>
      <c r="AF570" s="115">
        <v>5749698395346.2295</v>
      </c>
      <c r="AG570" s="115">
        <v>9870712191</v>
      </c>
      <c r="AH570" s="115">
        <v>7000000000</v>
      </c>
      <c r="AI570" s="115">
        <v>406721741449</v>
      </c>
      <c r="AJ570" s="115">
        <v>54704025000</v>
      </c>
      <c r="AK570" s="115">
        <v>2477836760731.3999</v>
      </c>
      <c r="AL570" s="115">
        <v>64016983624</v>
      </c>
      <c r="AM570" s="115">
        <v>585362165704.56006</v>
      </c>
      <c r="AN570" s="115">
        <v>968479247515.83997</v>
      </c>
      <c r="AO570" s="115">
        <v>813126903275</v>
      </c>
      <c r="AP570" s="115">
        <v>46169930912</v>
      </c>
      <c r="AQ570" s="115">
        <v>681529700</v>
      </c>
      <c r="AR570" s="115">
        <v>124332340274.60001</v>
      </c>
      <c r="AS570" s="115">
        <v>124332340274.60001</v>
      </c>
      <c r="AT570" s="115">
        <v>2147894037563</v>
      </c>
      <c r="AU570" s="115">
        <v>128766447603</v>
      </c>
      <c r="AV570" s="115">
        <v>2019127589960</v>
      </c>
      <c r="AW570" s="115">
        <v>198951443645</v>
      </c>
      <c r="AX570" s="115">
        <v>198651443645</v>
      </c>
      <c r="AY570" s="115">
        <v>0</v>
      </c>
      <c r="AZ570" s="115">
        <v>0</v>
      </c>
      <c r="BA570" s="115">
        <v>0</v>
      </c>
      <c r="BB570" s="115">
        <v>300000000</v>
      </c>
      <c r="BC570" s="115">
        <v>0</v>
      </c>
      <c r="BD570" s="115">
        <v>39517130436</v>
      </c>
      <c r="BE570" s="115">
        <v>0</v>
      </c>
      <c r="BF570" s="115">
        <v>23005000000</v>
      </c>
      <c r="BG570" s="115">
        <v>16512130436</v>
      </c>
      <c r="BH570" s="115">
        <v>0</v>
      </c>
      <c r="BI570" s="115">
        <v>0</v>
      </c>
      <c r="BJ570" s="88">
        <v>-128253615868.99707</v>
      </c>
      <c r="BK570" s="88">
        <v>159434313209</v>
      </c>
      <c r="BL570" s="88">
        <v>31180697340.00293</v>
      </c>
      <c r="BM570" s="47">
        <v>10</v>
      </c>
      <c r="BN570" s="48">
        <v>0</v>
      </c>
      <c r="BO570" s="49"/>
    </row>
    <row r="571" spans="1:68" ht="15" customHeight="1" x14ac:dyDescent="0.25">
      <c r="B571" s="13" t="s">
        <v>566</v>
      </c>
      <c r="C571" s="14" t="s">
        <v>566</v>
      </c>
      <c r="D571" s="15" t="s">
        <v>621</v>
      </c>
      <c r="E571" s="16"/>
      <c r="F571" s="93"/>
      <c r="G571" s="115">
        <v>26115804362259</v>
      </c>
      <c r="H571" s="115">
        <v>5681751926543</v>
      </c>
      <c r="I571" s="115">
        <v>3002002238678</v>
      </c>
      <c r="J571" s="115">
        <v>2118318546598</v>
      </c>
      <c r="K571" s="115">
        <v>208279001986</v>
      </c>
      <c r="L571" s="115">
        <v>353152139281</v>
      </c>
      <c r="M571" s="115">
        <v>19876529413683</v>
      </c>
      <c r="N571" s="115">
        <v>19192445924250</v>
      </c>
      <c r="O571" s="115">
        <v>0</v>
      </c>
      <c r="P571" s="115">
        <v>0</v>
      </c>
      <c r="Q571" s="115">
        <v>1098914273000</v>
      </c>
      <c r="R571" s="115">
        <v>101900139000</v>
      </c>
      <c r="S571" s="115">
        <v>2559511704250</v>
      </c>
      <c r="T571" s="115">
        <v>10814648192000</v>
      </c>
      <c r="U571" s="115">
        <v>4617471616000</v>
      </c>
      <c r="V571" s="115">
        <v>684083489433</v>
      </c>
      <c r="W571" s="115">
        <v>681118014433</v>
      </c>
      <c r="X571" s="115">
        <v>2965475000</v>
      </c>
      <c r="Y571" s="115">
        <v>557523022033</v>
      </c>
      <c r="Z571" s="115">
        <v>32085880000</v>
      </c>
      <c r="AA571" s="115">
        <v>0</v>
      </c>
      <c r="AB571" s="115">
        <v>525437142033</v>
      </c>
      <c r="AC571" s="115">
        <v>26146259252136</v>
      </c>
      <c r="AD571" s="115">
        <v>19722466657448</v>
      </c>
      <c r="AE571" s="115">
        <v>11356113791168.768</v>
      </c>
      <c r="AF571" s="115">
        <v>7726161305340.2295</v>
      </c>
      <c r="AG571" s="115">
        <v>44827333247</v>
      </c>
      <c r="AH571" s="115">
        <v>7000000000</v>
      </c>
      <c r="AI571" s="115">
        <v>529115702692</v>
      </c>
      <c r="AJ571" s="115">
        <v>59248525000</v>
      </c>
      <c r="AK571" s="115">
        <v>2963820605843.3999</v>
      </c>
      <c r="AL571" s="115">
        <v>64016983624</v>
      </c>
      <c r="AM571" s="115">
        <v>855822137274.56006</v>
      </c>
      <c r="AN571" s="115">
        <v>1061245002757.84</v>
      </c>
      <c r="AO571" s="115">
        <v>915879459475</v>
      </c>
      <c r="AP571" s="115">
        <v>64165493012</v>
      </c>
      <c r="AQ571" s="115">
        <v>2691529700</v>
      </c>
      <c r="AR571" s="115">
        <v>625302413966.59998</v>
      </c>
      <c r="AS571" s="115">
        <v>625302413966.59998</v>
      </c>
      <c r="AT571" s="115">
        <v>2834669574878</v>
      </c>
      <c r="AU571" s="115">
        <v>814858484918</v>
      </c>
      <c r="AV571" s="115">
        <v>2019811089960</v>
      </c>
      <c r="AW571" s="115">
        <v>223951443645</v>
      </c>
      <c r="AX571" s="115">
        <v>223651443645</v>
      </c>
      <c r="AY571" s="115">
        <v>0</v>
      </c>
      <c r="AZ571" s="115">
        <v>0</v>
      </c>
      <c r="BA571" s="115">
        <v>0</v>
      </c>
      <c r="BB571" s="115">
        <v>300000000</v>
      </c>
      <c r="BC571" s="115">
        <v>0</v>
      </c>
      <c r="BD571" s="115">
        <v>162315856428</v>
      </c>
      <c r="BE571" s="115">
        <v>0</v>
      </c>
      <c r="BF571" s="115">
        <v>23005000000</v>
      </c>
      <c r="BG571" s="115">
        <v>139310856428</v>
      </c>
      <c r="BH571" s="115">
        <v>0</v>
      </c>
      <c r="BI571" s="115">
        <v>0</v>
      </c>
      <c r="BJ571" s="88">
        <v>-30454889876.99707</v>
      </c>
      <c r="BK571" s="88">
        <v>61635587217</v>
      </c>
      <c r="BL571" s="88">
        <v>31180697340.00293</v>
      </c>
      <c r="BM571" s="47">
        <v>11</v>
      </c>
      <c r="BN571" s="48">
        <v>0</v>
      </c>
      <c r="BO571" s="49"/>
    </row>
    <row r="572" spans="1:68" s="141" customFormat="1" ht="15" customHeight="1" x14ac:dyDescent="0.25">
      <c r="A572" s="141" t="s">
        <v>717</v>
      </c>
      <c r="B572" s="9" t="s">
        <v>555</v>
      </c>
      <c r="C572" s="10">
        <v>30</v>
      </c>
      <c r="D572" s="11" t="s">
        <v>440</v>
      </c>
      <c r="E572" s="1" t="s">
        <v>894</v>
      </c>
      <c r="F572" s="142">
        <v>45649.510416666664</v>
      </c>
      <c r="G572" s="113">
        <v>5219986855755</v>
      </c>
      <c r="H572" s="113">
        <v>1923350420755</v>
      </c>
      <c r="I572" s="113">
        <v>1567588247801</v>
      </c>
      <c r="J572" s="147">
        <v>218587260975</v>
      </c>
      <c r="K572" s="147">
        <v>62519178857</v>
      </c>
      <c r="L572" s="147">
        <v>74655733122</v>
      </c>
      <c r="M572" s="147">
        <v>3296636435000</v>
      </c>
      <c r="N572" s="147">
        <v>3296636435000</v>
      </c>
      <c r="O572" s="147">
        <v>0</v>
      </c>
      <c r="P572" s="147">
        <v>0</v>
      </c>
      <c r="Q572" s="147">
        <v>0</v>
      </c>
      <c r="R572" s="147">
        <v>6700771000</v>
      </c>
      <c r="S572" s="147">
        <v>61652427000</v>
      </c>
      <c r="T572" s="147">
        <v>2132047308000</v>
      </c>
      <c r="U572" s="147">
        <v>1096235929000</v>
      </c>
      <c r="V572" s="147">
        <v>0</v>
      </c>
      <c r="W572" s="147">
        <v>0</v>
      </c>
      <c r="X572" s="147">
        <v>0</v>
      </c>
      <c r="Y572" s="147">
        <v>0</v>
      </c>
      <c r="Z572" s="147">
        <v>0</v>
      </c>
      <c r="AA572" s="147">
        <v>0</v>
      </c>
      <c r="AB572" s="147">
        <v>0</v>
      </c>
      <c r="AC572" s="147">
        <v>5056507288791</v>
      </c>
      <c r="AD572" s="147">
        <v>3964259077875</v>
      </c>
      <c r="AE572" s="2">
        <v>2434609539949</v>
      </c>
      <c r="AF572" s="147">
        <v>942887980442</v>
      </c>
      <c r="AG572" s="147">
        <v>47206923484</v>
      </c>
      <c r="AH572" s="147">
        <v>0</v>
      </c>
      <c r="AI572" s="147">
        <v>529694634000</v>
      </c>
      <c r="AJ572" s="147">
        <v>9860000000</v>
      </c>
      <c r="AK572" s="147">
        <v>400871425891</v>
      </c>
      <c r="AL572" s="147">
        <v>0</v>
      </c>
      <c r="AM572" s="147">
        <v>54366315333</v>
      </c>
      <c r="AN572" s="147">
        <v>240986243000</v>
      </c>
      <c r="AO572" s="147">
        <v>99017331408</v>
      </c>
      <c r="AP572" s="147">
        <v>6501536150</v>
      </c>
      <c r="AQ572" s="147">
        <v>0</v>
      </c>
      <c r="AR572" s="147">
        <v>22180954686</v>
      </c>
      <c r="AS572" s="147">
        <v>22180954686</v>
      </c>
      <c r="AT572" s="147">
        <v>669195830339</v>
      </c>
      <c r="AU572" s="147">
        <v>629338931939</v>
      </c>
      <c r="AV572" s="147">
        <v>39856898400</v>
      </c>
      <c r="AW572" s="148">
        <v>0</v>
      </c>
      <c r="AX572" s="148">
        <v>0</v>
      </c>
      <c r="AY572" s="148">
        <v>0</v>
      </c>
      <c r="AZ572" s="148">
        <v>0</v>
      </c>
      <c r="BA572" s="148">
        <v>0</v>
      </c>
      <c r="BB572" s="148">
        <v>0</v>
      </c>
      <c r="BC572" s="148">
        <v>0</v>
      </c>
      <c r="BD572" s="148">
        <v>163479566964</v>
      </c>
      <c r="BE572" s="148">
        <v>0</v>
      </c>
      <c r="BF572" s="148">
        <v>0</v>
      </c>
      <c r="BG572" s="148">
        <v>163479566964</v>
      </c>
      <c r="BH572" s="148">
        <v>0</v>
      </c>
      <c r="BI572" s="148">
        <v>0</v>
      </c>
      <c r="BJ572" s="98">
        <v>163479566964</v>
      </c>
      <c r="BK572" s="98">
        <v>-163479566964</v>
      </c>
      <c r="BL572" s="85">
        <v>0</v>
      </c>
      <c r="BM572" s="143">
        <v>1</v>
      </c>
      <c r="BN572" s="144">
        <v>0</v>
      </c>
      <c r="BO572" s="145"/>
      <c r="BP572" s="146">
        <v>1</v>
      </c>
    </row>
    <row r="573" spans="1:68" ht="15" customHeight="1" x14ac:dyDescent="0.25">
      <c r="A573" s="59" t="s">
        <v>441</v>
      </c>
      <c r="B573" s="3">
        <v>424</v>
      </c>
      <c r="C573" s="4">
        <v>1</v>
      </c>
      <c r="D573" s="8" t="s">
        <v>441</v>
      </c>
      <c r="E573" s="12" t="s">
        <v>891</v>
      </c>
      <c r="F573" s="92">
        <v>45656</v>
      </c>
      <c r="G573" s="6">
        <v>1206470777931</v>
      </c>
      <c r="H573" s="6">
        <v>69326954440</v>
      </c>
      <c r="I573" s="114">
        <v>19488056497</v>
      </c>
      <c r="J573" s="6">
        <v>42550497943</v>
      </c>
      <c r="K573" s="6">
        <v>1500000000</v>
      </c>
      <c r="L573" s="6">
        <v>5788400000</v>
      </c>
      <c r="M573" s="6">
        <v>1125943823491</v>
      </c>
      <c r="N573" s="6">
        <v>1103517956000</v>
      </c>
      <c r="O573" s="6">
        <v>0</v>
      </c>
      <c r="P573" s="6">
        <v>0</v>
      </c>
      <c r="Q573" s="6">
        <v>131561026000</v>
      </c>
      <c r="R573" s="6">
        <v>21842026000</v>
      </c>
      <c r="S573" s="6">
        <v>5745565000</v>
      </c>
      <c r="T573" s="6">
        <v>688871926000</v>
      </c>
      <c r="U573" s="6">
        <v>255497413000</v>
      </c>
      <c r="V573" s="6">
        <v>22425867491</v>
      </c>
      <c r="W573" s="6">
        <v>22425867491</v>
      </c>
      <c r="X573" s="6">
        <v>0</v>
      </c>
      <c r="Y573" s="6">
        <v>11200000000</v>
      </c>
      <c r="Z573" s="6">
        <v>0</v>
      </c>
      <c r="AA573" s="6">
        <v>0</v>
      </c>
      <c r="AB573" s="6">
        <v>11200000000</v>
      </c>
      <c r="AC573" s="6">
        <v>1206470777931</v>
      </c>
      <c r="AD573" s="6">
        <v>869972208834</v>
      </c>
      <c r="AE573" s="5">
        <v>577551422422</v>
      </c>
      <c r="AF573" s="6">
        <v>236139744312</v>
      </c>
      <c r="AG573" s="6">
        <v>0</v>
      </c>
      <c r="AH573" s="6">
        <v>0</v>
      </c>
      <c r="AI573" s="6">
        <v>54163873000</v>
      </c>
      <c r="AJ573" s="6">
        <v>2117169100</v>
      </c>
      <c r="AK573" s="6">
        <v>110603767997</v>
      </c>
      <c r="AL573" s="6">
        <v>2514000000</v>
      </c>
      <c r="AM573" s="6">
        <v>27932596370</v>
      </c>
      <c r="AN573" s="6">
        <v>25752747007</v>
      </c>
      <c r="AO573" s="6">
        <v>54111443620</v>
      </c>
      <c r="AP573" s="6">
        <v>292981000</v>
      </c>
      <c r="AQ573" s="6">
        <v>0</v>
      </c>
      <c r="AR573" s="6">
        <v>2500000000</v>
      </c>
      <c r="AS573" s="6">
        <v>2500000000</v>
      </c>
      <c r="AT573" s="6">
        <v>223394801100</v>
      </c>
      <c r="AU573" s="6">
        <v>930000000</v>
      </c>
      <c r="AV573" s="6">
        <v>222464801100</v>
      </c>
      <c r="AW573" s="127">
        <v>0</v>
      </c>
      <c r="AX573" s="127">
        <v>0</v>
      </c>
      <c r="AY573" s="127">
        <v>0</v>
      </c>
      <c r="AZ573" s="127">
        <v>0</v>
      </c>
      <c r="BA573" s="127">
        <v>0</v>
      </c>
      <c r="BB573" s="127">
        <v>0</v>
      </c>
      <c r="BC573" s="127">
        <v>0</v>
      </c>
      <c r="BD573" s="127">
        <v>0</v>
      </c>
      <c r="BE573" s="127">
        <v>0</v>
      </c>
      <c r="BF573" s="127">
        <v>0</v>
      </c>
      <c r="BG573" s="127">
        <v>0</v>
      </c>
      <c r="BH573" s="127">
        <v>0</v>
      </c>
      <c r="BI573" s="127">
        <v>0</v>
      </c>
      <c r="BJ573" s="128">
        <v>0</v>
      </c>
      <c r="BK573" s="128">
        <v>0</v>
      </c>
      <c r="BL573" s="87">
        <v>0</v>
      </c>
      <c r="BM573" s="47">
        <v>1</v>
      </c>
      <c r="BN573" s="48">
        <v>0</v>
      </c>
      <c r="BO573" s="49"/>
      <c r="BP573" s="39">
        <v>1</v>
      </c>
    </row>
    <row r="574" spans="1:68" ht="15" customHeight="1" x14ac:dyDescent="0.25">
      <c r="A574" s="59" t="s">
        <v>442</v>
      </c>
      <c r="B574" s="3">
        <v>425</v>
      </c>
      <c r="C574" s="4">
        <v>2</v>
      </c>
      <c r="D574" s="8" t="s">
        <v>442</v>
      </c>
      <c r="E574" s="12" t="s">
        <v>898</v>
      </c>
      <c r="F574" s="92">
        <v>45656.359722222223</v>
      </c>
      <c r="G574" s="6">
        <v>1017470454240</v>
      </c>
      <c r="H574" s="6">
        <v>132611330557</v>
      </c>
      <c r="I574" s="114">
        <v>48028739065</v>
      </c>
      <c r="J574" s="6">
        <v>9214462000</v>
      </c>
      <c r="K574" s="6">
        <v>3480688664</v>
      </c>
      <c r="L574" s="6">
        <v>71887440828</v>
      </c>
      <c r="M574" s="6">
        <v>873796047683</v>
      </c>
      <c r="N574" s="6">
        <v>855162229000</v>
      </c>
      <c r="O574" s="6">
        <v>0</v>
      </c>
      <c r="P574" s="6">
        <v>0</v>
      </c>
      <c r="Q574" s="6">
        <v>61870789000</v>
      </c>
      <c r="R574" s="6">
        <v>15381360000</v>
      </c>
      <c r="S574" s="6">
        <v>4683886000</v>
      </c>
      <c r="T574" s="6">
        <v>552053263000</v>
      </c>
      <c r="U574" s="6">
        <v>221172931000</v>
      </c>
      <c r="V574" s="6">
        <v>18633818683</v>
      </c>
      <c r="W574" s="6">
        <v>18633818683</v>
      </c>
      <c r="X574" s="6">
        <v>0</v>
      </c>
      <c r="Y574" s="6">
        <v>11063076000</v>
      </c>
      <c r="Z574" s="6">
        <v>0</v>
      </c>
      <c r="AA574" s="6">
        <v>0</v>
      </c>
      <c r="AB574" s="6">
        <v>11063076000</v>
      </c>
      <c r="AC574" s="6">
        <v>1044074724655</v>
      </c>
      <c r="AD574" s="6">
        <v>808130815996</v>
      </c>
      <c r="AE574" s="5">
        <v>475365872204</v>
      </c>
      <c r="AF574" s="6">
        <v>322598106762</v>
      </c>
      <c r="AG574" s="6">
        <v>0</v>
      </c>
      <c r="AH574" s="6">
        <v>0</v>
      </c>
      <c r="AI574" s="6">
        <v>10166837030</v>
      </c>
      <c r="AJ574" s="6">
        <v>0</v>
      </c>
      <c r="AK574" s="6">
        <v>112017869656</v>
      </c>
      <c r="AL574" s="6">
        <v>0</v>
      </c>
      <c r="AM574" s="6">
        <v>9164269339</v>
      </c>
      <c r="AN574" s="6">
        <v>26768110336</v>
      </c>
      <c r="AO574" s="6">
        <v>75917339981</v>
      </c>
      <c r="AP574" s="6">
        <v>101750000</v>
      </c>
      <c r="AQ574" s="6">
        <v>66400000</v>
      </c>
      <c r="AR574" s="6">
        <v>3234868078</v>
      </c>
      <c r="AS574" s="6">
        <v>3234868078</v>
      </c>
      <c r="AT574" s="6">
        <v>120691170925</v>
      </c>
      <c r="AU574" s="6">
        <v>2696667025</v>
      </c>
      <c r="AV574" s="6">
        <v>117994503900</v>
      </c>
      <c r="AW574" s="127">
        <v>26604270415</v>
      </c>
      <c r="AX574" s="127">
        <v>26604270415</v>
      </c>
      <c r="AY574" s="127">
        <v>0</v>
      </c>
      <c r="AZ574" s="127">
        <v>0</v>
      </c>
      <c r="BA574" s="127">
        <v>0</v>
      </c>
      <c r="BB574" s="127">
        <v>0</v>
      </c>
      <c r="BC574" s="127">
        <v>0</v>
      </c>
      <c r="BD574" s="127">
        <v>0</v>
      </c>
      <c r="BE574" s="127">
        <v>0</v>
      </c>
      <c r="BF574" s="127">
        <v>0</v>
      </c>
      <c r="BG574" s="127">
        <v>0</v>
      </c>
      <c r="BH574" s="127">
        <v>0</v>
      </c>
      <c r="BI574" s="127">
        <v>0</v>
      </c>
      <c r="BJ574" s="128">
        <v>-26604270415</v>
      </c>
      <c r="BK574" s="128">
        <v>26604270415</v>
      </c>
      <c r="BL574" s="87">
        <v>0</v>
      </c>
      <c r="BM574" s="47">
        <v>1</v>
      </c>
      <c r="BN574" s="48">
        <v>0</v>
      </c>
      <c r="BO574" s="49"/>
      <c r="BP574" s="39">
        <v>1</v>
      </c>
    </row>
    <row r="575" spans="1:68" ht="15" customHeight="1" x14ac:dyDescent="0.25">
      <c r="A575" s="59" t="s">
        <v>443</v>
      </c>
      <c r="B575" s="3">
        <v>426</v>
      </c>
      <c r="C575" s="4">
        <v>3</v>
      </c>
      <c r="D575" s="8" t="s">
        <v>443</v>
      </c>
      <c r="E575" s="12" t="s">
        <v>895</v>
      </c>
      <c r="F575" s="92">
        <v>45656</v>
      </c>
      <c r="G575" s="6">
        <v>1285706359583</v>
      </c>
      <c r="H575" s="6">
        <v>90206516556</v>
      </c>
      <c r="I575" s="114">
        <v>43991274216</v>
      </c>
      <c r="J575" s="6">
        <v>5473964440</v>
      </c>
      <c r="K575" s="6">
        <v>2500000000</v>
      </c>
      <c r="L575" s="6">
        <v>38241277900</v>
      </c>
      <c r="M575" s="6">
        <v>1180525769615</v>
      </c>
      <c r="N575" s="6">
        <v>1153668812000</v>
      </c>
      <c r="O575" s="6">
        <v>0</v>
      </c>
      <c r="P575" s="6">
        <v>0</v>
      </c>
      <c r="Q575" s="6">
        <v>201178861000</v>
      </c>
      <c r="R575" s="6">
        <v>0</v>
      </c>
      <c r="S575" s="6">
        <v>9691779000</v>
      </c>
      <c r="T575" s="6">
        <v>708123085000</v>
      </c>
      <c r="U575" s="6">
        <v>234675087000</v>
      </c>
      <c r="V575" s="6">
        <v>26856957615</v>
      </c>
      <c r="W575" s="6">
        <v>26856957615</v>
      </c>
      <c r="X575" s="6">
        <v>0</v>
      </c>
      <c r="Y575" s="6">
        <v>14974073412</v>
      </c>
      <c r="Z575" s="6">
        <v>0</v>
      </c>
      <c r="AA575" s="6">
        <v>0</v>
      </c>
      <c r="AB575" s="6">
        <v>14974073412</v>
      </c>
      <c r="AC575" s="6">
        <v>1283206359583</v>
      </c>
      <c r="AD575" s="6">
        <v>890225106558</v>
      </c>
      <c r="AE575" s="5">
        <v>588636693543.40002</v>
      </c>
      <c r="AF575" s="6">
        <v>274598538086.60004</v>
      </c>
      <c r="AG575" s="6">
        <v>0</v>
      </c>
      <c r="AH575" s="6">
        <v>0</v>
      </c>
      <c r="AI575" s="6">
        <v>26203274928</v>
      </c>
      <c r="AJ575" s="6">
        <v>786600000</v>
      </c>
      <c r="AK575" s="6">
        <v>107110483163</v>
      </c>
      <c r="AL575" s="6">
        <v>0</v>
      </c>
      <c r="AM575" s="6">
        <v>22431684769</v>
      </c>
      <c r="AN575" s="6">
        <v>20013537250</v>
      </c>
      <c r="AO575" s="6">
        <v>63453683144</v>
      </c>
      <c r="AP575" s="6">
        <v>1206028000</v>
      </c>
      <c r="AQ575" s="6">
        <v>5550000</v>
      </c>
      <c r="AR575" s="6">
        <v>8543614040</v>
      </c>
      <c r="AS575" s="6">
        <v>8543614040</v>
      </c>
      <c r="AT575" s="6">
        <v>277327155822</v>
      </c>
      <c r="AU575" s="6">
        <v>4379127422</v>
      </c>
      <c r="AV575" s="6">
        <v>272948028400</v>
      </c>
      <c r="AW575" s="127">
        <v>0</v>
      </c>
      <c r="AX575" s="127">
        <v>0</v>
      </c>
      <c r="AY575" s="127">
        <v>0</v>
      </c>
      <c r="AZ575" s="127">
        <v>0</v>
      </c>
      <c r="BA575" s="127">
        <v>0</v>
      </c>
      <c r="BB575" s="127">
        <v>0</v>
      </c>
      <c r="BC575" s="127">
        <v>0</v>
      </c>
      <c r="BD575" s="127">
        <v>2500000000</v>
      </c>
      <c r="BE575" s="127">
        <v>0</v>
      </c>
      <c r="BF575" s="127">
        <v>2500000000</v>
      </c>
      <c r="BG575" s="127">
        <v>0</v>
      </c>
      <c r="BH575" s="127">
        <v>0</v>
      </c>
      <c r="BI575" s="127">
        <v>0</v>
      </c>
      <c r="BJ575" s="128">
        <v>2500000000</v>
      </c>
      <c r="BK575" s="128">
        <v>-2500000000</v>
      </c>
      <c r="BL575" s="87">
        <v>0</v>
      </c>
      <c r="BM575" s="47">
        <v>1</v>
      </c>
      <c r="BN575" s="48">
        <v>0</v>
      </c>
      <c r="BO575" s="49"/>
      <c r="BP575" s="39">
        <v>1</v>
      </c>
    </row>
    <row r="576" spans="1:68" ht="15" customHeight="1" x14ac:dyDescent="0.25">
      <c r="A576" s="59" t="s">
        <v>444</v>
      </c>
      <c r="B576" s="3">
        <v>427</v>
      </c>
      <c r="C576" s="4">
        <v>4</v>
      </c>
      <c r="D576" s="8" t="s">
        <v>444</v>
      </c>
      <c r="E576" s="12" t="s">
        <v>892</v>
      </c>
      <c r="F576" s="92">
        <v>45656.625</v>
      </c>
      <c r="G576" s="6">
        <v>1254775052185</v>
      </c>
      <c r="H576" s="6">
        <v>63523236947</v>
      </c>
      <c r="I576" s="114">
        <v>29372881232</v>
      </c>
      <c r="J576" s="6">
        <v>4570788000</v>
      </c>
      <c r="K576" s="6">
        <v>3845122715</v>
      </c>
      <c r="L576" s="6">
        <v>25734445000</v>
      </c>
      <c r="M576" s="6">
        <v>1176679753789</v>
      </c>
      <c r="N576" s="6">
        <v>1151206484000</v>
      </c>
      <c r="O576" s="6">
        <v>0</v>
      </c>
      <c r="P576" s="6">
        <v>0</v>
      </c>
      <c r="Q576" s="6">
        <v>176511494000</v>
      </c>
      <c r="R576" s="6">
        <v>0</v>
      </c>
      <c r="S576" s="6">
        <v>5920109000</v>
      </c>
      <c r="T576" s="6">
        <v>721561729000</v>
      </c>
      <c r="U576" s="6">
        <v>247213152000</v>
      </c>
      <c r="V576" s="6">
        <v>25473269789</v>
      </c>
      <c r="W576" s="6">
        <v>25473269789</v>
      </c>
      <c r="X576" s="6">
        <v>0</v>
      </c>
      <c r="Y576" s="6">
        <v>14572061449</v>
      </c>
      <c r="Z576" s="6">
        <v>0</v>
      </c>
      <c r="AA576" s="6">
        <v>0</v>
      </c>
      <c r="AB576" s="6">
        <v>14572061449</v>
      </c>
      <c r="AC576" s="6">
        <v>1254875052185</v>
      </c>
      <c r="AD576" s="6">
        <v>891265909415</v>
      </c>
      <c r="AE576" s="5">
        <v>630615006627</v>
      </c>
      <c r="AF576" s="6">
        <v>237533597031</v>
      </c>
      <c r="AG576" s="6">
        <v>0</v>
      </c>
      <c r="AH576" s="6">
        <v>59500000</v>
      </c>
      <c r="AI576" s="6">
        <v>23007805757</v>
      </c>
      <c r="AJ576" s="6">
        <v>50000000</v>
      </c>
      <c r="AK576" s="6">
        <v>104701053010</v>
      </c>
      <c r="AL576" s="6">
        <v>7850000000</v>
      </c>
      <c r="AM576" s="6">
        <v>10342278879</v>
      </c>
      <c r="AN576" s="6">
        <v>38492712780</v>
      </c>
      <c r="AO576" s="6">
        <v>44861106750</v>
      </c>
      <c r="AP576" s="6">
        <v>3154954601</v>
      </c>
      <c r="AQ576" s="6">
        <v>0</v>
      </c>
      <c r="AR576" s="6">
        <v>2000000000</v>
      </c>
      <c r="AS576" s="6">
        <v>2000000000</v>
      </c>
      <c r="AT576" s="6">
        <v>256908089760</v>
      </c>
      <c r="AU576" s="6">
        <v>1578000000</v>
      </c>
      <c r="AV576" s="6">
        <v>255330089760</v>
      </c>
      <c r="AW576" s="127">
        <v>100000000</v>
      </c>
      <c r="AX576" s="127">
        <v>0</v>
      </c>
      <c r="AY576" s="127">
        <v>0</v>
      </c>
      <c r="AZ576" s="127">
        <v>0</v>
      </c>
      <c r="BA576" s="127">
        <v>0</v>
      </c>
      <c r="BB576" s="127">
        <v>100000000</v>
      </c>
      <c r="BC576" s="127">
        <v>0</v>
      </c>
      <c r="BD576" s="127">
        <v>0</v>
      </c>
      <c r="BE576" s="127">
        <v>0</v>
      </c>
      <c r="BF576" s="127">
        <v>0</v>
      </c>
      <c r="BG576" s="127">
        <v>0</v>
      </c>
      <c r="BH576" s="127">
        <v>0</v>
      </c>
      <c r="BI576" s="127">
        <v>0</v>
      </c>
      <c r="BJ576" s="128">
        <v>-100000000</v>
      </c>
      <c r="BK576" s="128">
        <v>100000000</v>
      </c>
      <c r="BL576" s="87">
        <v>0</v>
      </c>
      <c r="BM576" s="47">
        <v>1</v>
      </c>
      <c r="BN576" s="48">
        <v>0</v>
      </c>
      <c r="BO576" s="49"/>
      <c r="BP576" s="39">
        <v>1</v>
      </c>
    </row>
    <row r="577" spans="1:68" ht="15" customHeight="1" x14ac:dyDescent="0.25">
      <c r="A577" s="59" t="s">
        <v>445</v>
      </c>
      <c r="B577" s="3">
        <v>428</v>
      </c>
      <c r="C577" s="4">
        <v>5</v>
      </c>
      <c r="D577" s="8" t="s">
        <v>445</v>
      </c>
      <c r="E577" s="12" t="s">
        <v>891</v>
      </c>
      <c r="F577" s="92">
        <v>45656</v>
      </c>
      <c r="G577" s="6">
        <v>1419166142988</v>
      </c>
      <c r="H577" s="6">
        <v>80768828821</v>
      </c>
      <c r="I577" s="114">
        <v>43970467803</v>
      </c>
      <c r="J577" s="6">
        <v>5021653000</v>
      </c>
      <c r="K577" s="6">
        <v>6541535613</v>
      </c>
      <c r="L577" s="6">
        <v>25235172405</v>
      </c>
      <c r="M577" s="6">
        <v>1318871414271</v>
      </c>
      <c r="N577" s="6">
        <v>1293188431000</v>
      </c>
      <c r="O577" s="6">
        <v>0</v>
      </c>
      <c r="P577" s="6">
        <v>0</v>
      </c>
      <c r="Q577" s="6">
        <v>147903278000</v>
      </c>
      <c r="R577" s="6">
        <v>13632475000</v>
      </c>
      <c r="S577" s="6">
        <v>7145245000</v>
      </c>
      <c r="T577" s="6">
        <v>808713427000</v>
      </c>
      <c r="U577" s="6">
        <v>315794006000</v>
      </c>
      <c r="V577" s="6">
        <v>25682983271</v>
      </c>
      <c r="W577" s="6">
        <v>25682983271</v>
      </c>
      <c r="X577" s="6">
        <v>0</v>
      </c>
      <c r="Y577" s="6">
        <v>19525899896</v>
      </c>
      <c r="Z577" s="6">
        <v>0</v>
      </c>
      <c r="AA577" s="6">
        <v>0</v>
      </c>
      <c r="AB577" s="6">
        <v>19525899896</v>
      </c>
      <c r="AC577" s="6">
        <v>1431370263350</v>
      </c>
      <c r="AD577" s="6">
        <v>1030378397781</v>
      </c>
      <c r="AE577" s="5">
        <v>597109796022</v>
      </c>
      <c r="AF577" s="6">
        <v>415159089359</v>
      </c>
      <c r="AG577" s="6">
        <v>0</v>
      </c>
      <c r="AH577" s="6">
        <v>0</v>
      </c>
      <c r="AI577" s="6">
        <v>18025512400</v>
      </c>
      <c r="AJ577" s="6">
        <v>84000000</v>
      </c>
      <c r="AK577" s="6">
        <v>161618732488</v>
      </c>
      <c r="AL577" s="6">
        <v>1131989400</v>
      </c>
      <c r="AM577" s="6">
        <v>26578355147</v>
      </c>
      <c r="AN577" s="6">
        <v>23361590454</v>
      </c>
      <c r="AO577" s="6">
        <v>108596797487</v>
      </c>
      <c r="AP577" s="6">
        <v>1850000000</v>
      </c>
      <c r="AQ577" s="6">
        <v>100000000</v>
      </c>
      <c r="AR577" s="6">
        <v>5000000000</v>
      </c>
      <c r="AS577" s="6">
        <v>5000000000</v>
      </c>
      <c r="AT577" s="6">
        <v>234373133081</v>
      </c>
      <c r="AU577" s="6">
        <v>4899212081</v>
      </c>
      <c r="AV577" s="6">
        <v>229473921000</v>
      </c>
      <c r="AW577" s="127">
        <v>12204120362</v>
      </c>
      <c r="AX577" s="127">
        <v>12004120362</v>
      </c>
      <c r="AY577" s="127">
        <v>0</v>
      </c>
      <c r="AZ577" s="127">
        <v>0</v>
      </c>
      <c r="BA577" s="127">
        <v>0</v>
      </c>
      <c r="BB577" s="127">
        <v>200000000</v>
      </c>
      <c r="BC577" s="127">
        <v>0</v>
      </c>
      <c r="BD577" s="127">
        <v>0</v>
      </c>
      <c r="BE577" s="127">
        <v>0</v>
      </c>
      <c r="BF577" s="127">
        <v>0</v>
      </c>
      <c r="BG577" s="127">
        <v>0</v>
      </c>
      <c r="BH577" s="127">
        <v>0</v>
      </c>
      <c r="BI577" s="127">
        <v>0</v>
      </c>
      <c r="BJ577" s="128">
        <v>-12204120362</v>
      </c>
      <c r="BK577" s="128">
        <v>12204120362</v>
      </c>
      <c r="BL577" s="87">
        <v>0</v>
      </c>
      <c r="BM577" s="47">
        <v>1</v>
      </c>
      <c r="BN577" s="48">
        <v>0</v>
      </c>
      <c r="BO577" s="49"/>
      <c r="BP577" s="39">
        <v>1</v>
      </c>
    </row>
    <row r="578" spans="1:68" ht="15" customHeight="1" x14ac:dyDescent="0.25">
      <c r="A578" s="59" t="s">
        <v>446</v>
      </c>
      <c r="B578" s="3">
        <v>429</v>
      </c>
      <c r="C578" s="4">
        <v>6</v>
      </c>
      <c r="D578" s="8" t="s">
        <v>446</v>
      </c>
      <c r="E578" s="12" t="s">
        <v>887</v>
      </c>
      <c r="F578" s="92">
        <v>45656</v>
      </c>
      <c r="G578" s="6">
        <v>901316176319</v>
      </c>
      <c r="H578" s="6">
        <v>48605493517</v>
      </c>
      <c r="I578" s="114">
        <v>21047784850</v>
      </c>
      <c r="J578" s="6">
        <v>20067418784</v>
      </c>
      <c r="K578" s="6">
        <v>3048722165</v>
      </c>
      <c r="L578" s="6">
        <v>4441567718</v>
      </c>
      <c r="M578" s="6">
        <v>844902492802</v>
      </c>
      <c r="N578" s="6">
        <v>820455063000</v>
      </c>
      <c r="O578" s="6">
        <v>0</v>
      </c>
      <c r="P578" s="6">
        <v>0</v>
      </c>
      <c r="Q578" s="6">
        <v>112346928000</v>
      </c>
      <c r="R578" s="6">
        <v>24105142000</v>
      </c>
      <c r="S578" s="6">
        <v>4994338000</v>
      </c>
      <c r="T578" s="6">
        <v>513443057000</v>
      </c>
      <c r="U578" s="6">
        <v>165565598000</v>
      </c>
      <c r="V578" s="6">
        <v>24447429802</v>
      </c>
      <c r="W578" s="6">
        <v>24447429802</v>
      </c>
      <c r="X578" s="6">
        <v>0</v>
      </c>
      <c r="Y578" s="6">
        <v>7808190000</v>
      </c>
      <c r="Z578" s="6">
        <v>0</v>
      </c>
      <c r="AA578" s="6">
        <v>0</v>
      </c>
      <c r="AB578" s="6">
        <v>7808190000</v>
      </c>
      <c r="AC578" s="6">
        <v>868451076032</v>
      </c>
      <c r="AD578" s="6">
        <v>623529392895</v>
      </c>
      <c r="AE578" s="5">
        <v>423702846438.00006</v>
      </c>
      <c r="AF578" s="6">
        <v>174828226668</v>
      </c>
      <c r="AG578" s="6">
        <v>11110654505</v>
      </c>
      <c r="AH578" s="6">
        <v>0</v>
      </c>
      <c r="AI578" s="6">
        <v>11047665284</v>
      </c>
      <c r="AJ578" s="6">
        <v>2840000000</v>
      </c>
      <c r="AK578" s="6">
        <v>75016319243</v>
      </c>
      <c r="AL578" s="6">
        <v>0</v>
      </c>
      <c r="AM578" s="6">
        <v>15179894416</v>
      </c>
      <c r="AN578" s="6">
        <v>24672058689</v>
      </c>
      <c r="AO578" s="6">
        <v>33174847100</v>
      </c>
      <c r="AP578" s="6">
        <v>1989519038</v>
      </c>
      <c r="AQ578" s="6">
        <v>0</v>
      </c>
      <c r="AR578" s="6">
        <v>1629456431</v>
      </c>
      <c r="AS578" s="6">
        <v>1629456431</v>
      </c>
      <c r="AT578" s="6">
        <v>168275907463</v>
      </c>
      <c r="AU578" s="6">
        <v>4101488363</v>
      </c>
      <c r="AV578" s="6">
        <v>164174419100</v>
      </c>
      <c r="AW578" s="127">
        <v>0</v>
      </c>
      <c r="AX578" s="127">
        <v>0</v>
      </c>
      <c r="AY578" s="127">
        <v>0</v>
      </c>
      <c r="AZ578" s="127">
        <v>0</v>
      </c>
      <c r="BA578" s="127">
        <v>0</v>
      </c>
      <c r="BB578" s="127">
        <v>0</v>
      </c>
      <c r="BC578" s="127">
        <v>0</v>
      </c>
      <c r="BD578" s="127">
        <v>32865100287</v>
      </c>
      <c r="BE578" s="127">
        <v>0</v>
      </c>
      <c r="BF578" s="127">
        <v>2500000000</v>
      </c>
      <c r="BG578" s="127">
        <v>30365100287</v>
      </c>
      <c r="BH578" s="127">
        <v>0</v>
      </c>
      <c r="BI578" s="127">
        <v>0</v>
      </c>
      <c r="BJ578" s="128">
        <v>32865100287</v>
      </c>
      <c r="BK578" s="128">
        <v>-32865100287</v>
      </c>
      <c r="BL578" s="87">
        <v>0</v>
      </c>
      <c r="BM578" s="47">
        <v>1</v>
      </c>
      <c r="BN578" s="48">
        <v>0</v>
      </c>
      <c r="BO578" s="49"/>
      <c r="BP578" s="39">
        <v>1</v>
      </c>
    </row>
    <row r="579" spans="1:68" ht="15" customHeight="1" x14ac:dyDescent="0.25">
      <c r="A579" s="59" t="s">
        <v>447</v>
      </c>
      <c r="B579" s="3">
        <v>430</v>
      </c>
      <c r="C579" s="4">
        <v>7</v>
      </c>
      <c r="D579" s="8" t="s">
        <v>447</v>
      </c>
      <c r="E579" s="12" t="s">
        <v>891</v>
      </c>
      <c r="F579" s="92">
        <v>45656</v>
      </c>
      <c r="G579" s="6">
        <v>905988568032</v>
      </c>
      <c r="H579" s="6">
        <v>52646890069</v>
      </c>
      <c r="I579" s="114">
        <v>26333873874</v>
      </c>
      <c r="J579" s="6">
        <v>17726985304</v>
      </c>
      <c r="K579" s="6">
        <v>4952651984</v>
      </c>
      <c r="L579" s="6">
        <v>3633378907</v>
      </c>
      <c r="M579" s="6">
        <v>845341677963</v>
      </c>
      <c r="N579" s="6">
        <v>824943973000</v>
      </c>
      <c r="O579" s="6">
        <v>0</v>
      </c>
      <c r="P579" s="6">
        <v>0</v>
      </c>
      <c r="Q579" s="6">
        <v>112132232000</v>
      </c>
      <c r="R579" s="6">
        <v>0</v>
      </c>
      <c r="S579" s="6">
        <v>3875948000</v>
      </c>
      <c r="T579" s="6">
        <v>496856175000</v>
      </c>
      <c r="U579" s="6">
        <v>212079618000</v>
      </c>
      <c r="V579" s="6">
        <v>20397704963</v>
      </c>
      <c r="W579" s="6">
        <v>20397704963</v>
      </c>
      <c r="X579" s="6">
        <v>0</v>
      </c>
      <c r="Y579" s="6">
        <v>8000000000</v>
      </c>
      <c r="Z579" s="6">
        <v>0</v>
      </c>
      <c r="AA579" s="6">
        <v>0</v>
      </c>
      <c r="AB579" s="6">
        <v>8000000000</v>
      </c>
      <c r="AC579" s="6">
        <v>967302924812.83899</v>
      </c>
      <c r="AD579" s="6">
        <v>687761998955.73901</v>
      </c>
      <c r="AE579" s="5">
        <v>393968383156.73901</v>
      </c>
      <c r="AF579" s="6">
        <v>283309993871</v>
      </c>
      <c r="AG579" s="6">
        <v>0</v>
      </c>
      <c r="AH579" s="6">
        <v>0</v>
      </c>
      <c r="AI579" s="6">
        <v>8647121928</v>
      </c>
      <c r="AJ579" s="6">
        <v>1836500000</v>
      </c>
      <c r="AK579" s="6">
        <v>109579395640.10001</v>
      </c>
      <c r="AL579" s="6">
        <v>1984800000</v>
      </c>
      <c r="AM579" s="6">
        <v>18874913181.099998</v>
      </c>
      <c r="AN579" s="6">
        <v>32244296349</v>
      </c>
      <c r="AO579" s="6">
        <v>56351426110</v>
      </c>
      <c r="AP579" s="6">
        <v>37560000</v>
      </c>
      <c r="AQ579" s="6">
        <v>86400000</v>
      </c>
      <c r="AR579" s="6">
        <v>5000000000</v>
      </c>
      <c r="AS579" s="6">
        <v>5000000000</v>
      </c>
      <c r="AT579" s="6">
        <v>164961530217</v>
      </c>
      <c r="AU579" s="6">
        <v>2756085917</v>
      </c>
      <c r="AV579" s="6">
        <v>162205444300</v>
      </c>
      <c r="AW579" s="127">
        <v>66314356780.839996</v>
      </c>
      <c r="AX579" s="127">
        <v>66314356780.839996</v>
      </c>
      <c r="AY579" s="127">
        <v>0</v>
      </c>
      <c r="AZ579" s="127">
        <v>0</v>
      </c>
      <c r="BA579" s="127">
        <v>0</v>
      </c>
      <c r="BB579" s="127">
        <v>0</v>
      </c>
      <c r="BC579" s="127">
        <v>0</v>
      </c>
      <c r="BD579" s="127">
        <v>5000000000</v>
      </c>
      <c r="BE579" s="127">
        <v>0</v>
      </c>
      <c r="BF579" s="127">
        <v>5000000000</v>
      </c>
      <c r="BG579" s="127">
        <v>0</v>
      </c>
      <c r="BH579" s="127">
        <v>0</v>
      </c>
      <c r="BI579" s="127">
        <v>0</v>
      </c>
      <c r="BJ579" s="128">
        <v>-61314356780.838989</v>
      </c>
      <c r="BK579" s="128">
        <v>61314356780.839996</v>
      </c>
      <c r="BL579" s="87">
        <v>1.007080078125E-3</v>
      </c>
      <c r="BM579" s="47">
        <v>1</v>
      </c>
      <c r="BN579" s="48">
        <v>0</v>
      </c>
      <c r="BO579" s="49"/>
      <c r="BP579" s="39">
        <v>1</v>
      </c>
    </row>
    <row r="580" spans="1:68" ht="15" customHeight="1" x14ac:dyDescent="0.25">
      <c r="A580" s="59" t="s">
        <v>448</v>
      </c>
      <c r="B580" s="3">
        <v>431</v>
      </c>
      <c r="C580" s="4">
        <v>8</v>
      </c>
      <c r="D580" s="8" t="s">
        <v>448</v>
      </c>
      <c r="E580" s="12" t="s">
        <v>889</v>
      </c>
      <c r="F580" s="92">
        <v>45656.566666666666</v>
      </c>
      <c r="G580" s="6">
        <v>1345409129793</v>
      </c>
      <c r="H580" s="6">
        <v>140554111239</v>
      </c>
      <c r="I580" s="114">
        <v>50033869540</v>
      </c>
      <c r="J580" s="6">
        <v>12350998398</v>
      </c>
      <c r="K580" s="6">
        <v>6344367457</v>
      </c>
      <c r="L580" s="6">
        <v>71824875844</v>
      </c>
      <c r="M580" s="6">
        <v>1185152085117</v>
      </c>
      <c r="N580" s="6">
        <v>1150967245000</v>
      </c>
      <c r="O580" s="6">
        <v>0</v>
      </c>
      <c r="P580" s="6">
        <v>0</v>
      </c>
      <c r="Q580" s="6">
        <v>123365629000</v>
      </c>
      <c r="R580" s="6">
        <v>0</v>
      </c>
      <c r="S580" s="6">
        <v>7539536000</v>
      </c>
      <c r="T580" s="6">
        <v>729674880000</v>
      </c>
      <c r="U580" s="6">
        <v>290387200000</v>
      </c>
      <c r="V580" s="6">
        <v>34184840117</v>
      </c>
      <c r="W580" s="6">
        <v>34184840117</v>
      </c>
      <c r="X580" s="6">
        <v>0</v>
      </c>
      <c r="Y580" s="6">
        <v>19702933437</v>
      </c>
      <c r="Z580" s="6">
        <v>0</v>
      </c>
      <c r="AA580" s="6">
        <v>0</v>
      </c>
      <c r="AB580" s="6">
        <v>19702933437</v>
      </c>
      <c r="AC580" s="6">
        <v>1357409129793</v>
      </c>
      <c r="AD580" s="6">
        <v>980027498782.99988</v>
      </c>
      <c r="AE580" s="5">
        <v>616653361933.99988</v>
      </c>
      <c r="AF580" s="6">
        <v>322200489140</v>
      </c>
      <c r="AG580" s="6">
        <v>0</v>
      </c>
      <c r="AH580" s="6">
        <v>0</v>
      </c>
      <c r="AI580" s="6">
        <v>37105207700</v>
      </c>
      <c r="AJ580" s="6">
        <v>4068440009</v>
      </c>
      <c r="AK580" s="6">
        <v>171080579216</v>
      </c>
      <c r="AL580" s="6">
        <v>0</v>
      </c>
      <c r="AM580" s="6">
        <v>17767608891</v>
      </c>
      <c r="AN580" s="6">
        <v>8724570300</v>
      </c>
      <c r="AO580" s="6">
        <v>137537164000</v>
      </c>
      <c r="AP580" s="6">
        <v>6401236025</v>
      </c>
      <c r="AQ580" s="6">
        <v>650000000</v>
      </c>
      <c r="AR580" s="6">
        <v>3000000000</v>
      </c>
      <c r="AS580" s="6">
        <v>3000000000</v>
      </c>
      <c r="AT580" s="6">
        <v>203301051794</v>
      </c>
      <c r="AU580" s="6">
        <v>6238486794</v>
      </c>
      <c r="AV580" s="6">
        <v>197062565000</v>
      </c>
      <c r="AW580" s="127">
        <v>13000000000</v>
      </c>
      <c r="AX580" s="127">
        <v>13000000000</v>
      </c>
      <c r="AY580" s="127">
        <v>0</v>
      </c>
      <c r="AZ580" s="127">
        <v>0</v>
      </c>
      <c r="BA580" s="127">
        <v>0</v>
      </c>
      <c r="BB580" s="127">
        <v>0</v>
      </c>
      <c r="BC580" s="127">
        <v>0</v>
      </c>
      <c r="BD580" s="127">
        <v>1000000000</v>
      </c>
      <c r="BE580" s="127">
        <v>0</v>
      </c>
      <c r="BF580" s="127">
        <v>1000000000</v>
      </c>
      <c r="BG580" s="127">
        <v>0</v>
      </c>
      <c r="BH580" s="127">
        <v>0</v>
      </c>
      <c r="BI580" s="127">
        <v>0</v>
      </c>
      <c r="BJ580" s="128">
        <v>-12000000000</v>
      </c>
      <c r="BK580" s="128">
        <v>12000000000</v>
      </c>
      <c r="BL580" s="87">
        <v>0</v>
      </c>
      <c r="BM580" s="47">
        <v>1</v>
      </c>
      <c r="BN580" s="48">
        <v>0</v>
      </c>
      <c r="BO580" s="49"/>
      <c r="BP580" s="39">
        <v>1</v>
      </c>
    </row>
    <row r="581" spans="1:68" ht="15" customHeight="1" x14ac:dyDescent="0.25">
      <c r="A581" s="59" t="s">
        <v>449</v>
      </c>
      <c r="B581" s="3">
        <v>432</v>
      </c>
      <c r="C581" s="4">
        <v>9</v>
      </c>
      <c r="D581" s="8" t="s">
        <v>449</v>
      </c>
      <c r="E581" s="12" t="s">
        <v>948</v>
      </c>
      <c r="F581" s="92">
        <v>45656</v>
      </c>
      <c r="G581" s="6">
        <v>1451919391319.3</v>
      </c>
      <c r="H581" s="6">
        <v>318211408742.29999</v>
      </c>
      <c r="I581" s="114">
        <v>221778292155.29999</v>
      </c>
      <c r="J581" s="6">
        <v>72807240827</v>
      </c>
      <c r="K581" s="6">
        <v>6281029507</v>
      </c>
      <c r="L581" s="6">
        <v>17344846253</v>
      </c>
      <c r="M581" s="6">
        <v>1120588227577</v>
      </c>
      <c r="N581" s="6">
        <v>1077475726000</v>
      </c>
      <c r="O581" s="6">
        <v>0</v>
      </c>
      <c r="P581" s="6">
        <v>0</v>
      </c>
      <c r="Q581" s="6">
        <v>143972946000</v>
      </c>
      <c r="R581" s="6">
        <v>15112648000</v>
      </c>
      <c r="S581" s="6">
        <v>9250183000</v>
      </c>
      <c r="T581" s="6">
        <v>634054709000</v>
      </c>
      <c r="U581" s="6">
        <v>275085240000</v>
      </c>
      <c r="V581" s="6">
        <v>43112501577</v>
      </c>
      <c r="W581" s="6">
        <v>43112501577</v>
      </c>
      <c r="X581" s="6">
        <v>0</v>
      </c>
      <c r="Y581" s="6">
        <v>13119755000</v>
      </c>
      <c r="Z581" s="6">
        <v>0</v>
      </c>
      <c r="AA581" s="6">
        <v>0</v>
      </c>
      <c r="AB581" s="6">
        <v>13119755000</v>
      </c>
      <c r="AC581" s="6">
        <v>1427862493483.3</v>
      </c>
      <c r="AD581" s="6">
        <v>1012658171851.99</v>
      </c>
      <c r="AE581" s="5">
        <v>553024253029.98999</v>
      </c>
      <c r="AF581" s="6">
        <v>434003967768</v>
      </c>
      <c r="AG581" s="6">
        <v>15984233054</v>
      </c>
      <c r="AH581" s="6">
        <v>0</v>
      </c>
      <c r="AI581" s="6">
        <v>9624718000</v>
      </c>
      <c r="AJ581" s="6">
        <v>21000000</v>
      </c>
      <c r="AK581" s="6">
        <v>171490198588</v>
      </c>
      <c r="AL581" s="6">
        <v>0</v>
      </c>
      <c r="AM581" s="6">
        <v>18631623289</v>
      </c>
      <c r="AN581" s="6">
        <v>51329467194</v>
      </c>
      <c r="AO581" s="6">
        <v>100921523345</v>
      </c>
      <c r="AP581" s="6">
        <v>607584760</v>
      </c>
      <c r="AQ581" s="6">
        <v>0</v>
      </c>
      <c r="AR581" s="6">
        <v>24914983351.310001</v>
      </c>
      <c r="AS581" s="6">
        <v>24914983351.310001</v>
      </c>
      <c r="AT581" s="6">
        <v>218799139692</v>
      </c>
      <c r="AU581" s="6">
        <v>11420722792</v>
      </c>
      <c r="AV581" s="6">
        <v>207378416900</v>
      </c>
      <c r="AW581" s="127">
        <v>13304994160</v>
      </c>
      <c r="AX581" s="127">
        <v>13304994160</v>
      </c>
      <c r="AY581" s="127">
        <v>0</v>
      </c>
      <c r="AZ581" s="127">
        <v>0</v>
      </c>
      <c r="BA581" s="127">
        <v>0</v>
      </c>
      <c r="BB581" s="127">
        <v>0</v>
      </c>
      <c r="BC581" s="127">
        <v>0</v>
      </c>
      <c r="BD581" s="127">
        <v>37361891996</v>
      </c>
      <c r="BE581" s="127">
        <v>0</v>
      </c>
      <c r="BF581" s="127">
        <v>2000000000</v>
      </c>
      <c r="BG581" s="127">
        <v>35361891996</v>
      </c>
      <c r="BH581" s="127">
        <v>0</v>
      </c>
      <c r="BI581" s="127">
        <v>0</v>
      </c>
      <c r="BJ581" s="128">
        <v>24056897836</v>
      </c>
      <c r="BK581" s="128">
        <v>-24056897836</v>
      </c>
      <c r="BL581" s="87">
        <v>0</v>
      </c>
      <c r="BM581" s="47">
        <v>1</v>
      </c>
      <c r="BN581" s="48">
        <v>0</v>
      </c>
      <c r="BO581" s="49"/>
      <c r="BP581" s="39">
        <v>1</v>
      </c>
    </row>
    <row r="582" spans="1:68" ht="15" customHeight="1" x14ac:dyDescent="0.25">
      <c r="A582" s="59" t="s">
        <v>450</v>
      </c>
      <c r="B582" s="3">
        <v>433</v>
      </c>
      <c r="C582" s="4">
        <v>10</v>
      </c>
      <c r="D582" s="8" t="s">
        <v>450</v>
      </c>
      <c r="E582" s="12" t="s">
        <v>894</v>
      </c>
      <c r="F582" s="92">
        <v>45656.552083333336</v>
      </c>
      <c r="G582" s="6">
        <v>1247072162467</v>
      </c>
      <c r="H582" s="6">
        <v>60975922798</v>
      </c>
      <c r="I582" s="114">
        <v>29257411106</v>
      </c>
      <c r="J582" s="6">
        <v>14973608544</v>
      </c>
      <c r="K582" s="6">
        <v>8768403726</v>
      </c>
      <c r="L582" s="6">
        <v>7976499422</v>
      </c>
      <c r="M582" s="6">
        <v>1173584036618</v>
      </c>
      <c r="N582" s="6">
        <v>1153569132000</v>
      </c>
      <c r="O582" s="6">
        <v>0</v>
      </c>
      <c r="P582" s="6">
        <v>0</v>
      </c>
      <c r="Q582" s="6">
        <v>143949316000</v>
      </c>
      <c r="R582" s="6">
        <v>13820780000</v>
      </c>
      <c r="S582" s="6">
        <v>4458743000</v>
      </c>
      <c r="T582" s="6">
        <v>625387717000</v>
      </c>
      <c r="U582" s="6">
        <v>365952576000</v>
      </c>
      <c r="V582" s="6">
        <v>20014904618</v>
      </c>
      <c r="W582" s="6">
        <v>20014904618</v>
      </c>
      <c r="X582" s="6">
        <v>0</v>
      </c>
      <c r="Y582" s="6">
        <v>12512203051</v>
      </c>
      <c r="Z582" s="6">
        <v>251000000</v>
      </c>
      <c r="AA582" s="6">
        <v>0</v>
      </c>
      <c r="AB582" s="6">
        <v>12261203051</v>
      </c>
      <c r="AC582" s="6">
        <v>1276125168553</v>
      </c>
      <c r="AD582" s="6">
        <v>857027543381</v>
      </c>
      <c r="AE582" s="5">
        <v>574584214160</v>
      </c>
      <c r="AF582" s="6">
        <v>262991124101</v>
      </c>
      <c r="AG582" s="6">
        <v>0</v>
      </c>
      <c r="AH582" s="6">
        <v>0</v>
      </c>
      <c r="AI582" s="6">
        <v>19452205120</v>
      </c>
      <c r="AJ582" s="6">
        <v>0</v>
      </c>
      <c r="AK582" s="6">
        <v>206781379807</v>
      </c>
      <c r="AL582" s="6">
        <v>0</v>
      </c>
      <c r="AM582" s="6">
        <v>60224843163</v>
      </c>
      <c r="AN582" s="6">
        <v>63085610714</v>
      </c>
      <c r="AO582" s="6">
        <v>74146341930</v>
      </c>
      <c r="AP582" s="6">
        <v>8584584000</v>
      </c>
      <c r="AQ582" s="6">
        <v>740000000</v>
      </c>
      <c r="AR582" s="6">
        <v>2000000000</v>
      </c>
      <c r="AS582" s="6">
        <v>2000000000</v>
      </c>
      <c r="AT582" s="6">
        <v>210316245365</v>
      </c>
      <c r="AU582" s="6">
        <v>3831581625</v>
      </c>
      <c r="AV582" s="6">
        <v>206484663740</v>
      </c>
      <c r="AW582" s="127">
        <v>29053006086</v>
      </c>
      <c r="AX582" s="127">
        <v>29053006086</v>
      </c>
      <c r="AY582" s="127">
        <v>0</v>
      </c>
      <c r="AZ582" s="127">
        <v>0</v>
      </c>
      <c r="BA582" s="127">
        <v>0</v>
      </c>
      <c r="BB582" s="127">
        <v>0</v>
      </c>
      <c r="BC582" s="127">
        <v>0</v>
      </c>
      <c r="BD582" s="127">
        <v>0</v>
      </c>
      <c r="BE582" s="127">
        <v>0</v>
      </c>
      <c r="BF582" s="127">
        <v>0</v>
      </c>
      <c r="BG582" s="127">
        <v>0</v>
      </c>
      <c r="BH582" s="127">
        <v>0</v>
      </c>
      <c r="BI582" s="127">
        <v>0</v>
      </c>
      <c r="BJ582" s="128">
        <v>-29053006086</v>
      </c>
      <c r="BK582" s="128">
        <v>29053006086</v>
      </c>
      <c r="BL582" s="87">
        <v>0</v>
      </c>
      <c r="BM582" s="47">
        <v>1</v>
      </c>
      <c r="BN582" s="48">
        <v>0</v>
      </c>
      <c r="BO582" s="49"/>
      <c r="BP582" s="39">
        <v>1</v>
      </c>
    </row>
    <row r="583" spans="1:68" ht="15" customHeight="1" x14ac:dyDescent="0.25">
      <c r="A583" s="59" t="s">
        <v>451</v>
      </c>
      <c r="B583" s="3">
        <v>434</v>
      </c>
      <c r="C583" s="4">
        <v>11</v>
      </c>
      <c r="D583" s="8" t="s">
        <v>451</v>
      </c>
      <c r="E583" s="12" t="s">
        <v>896</v>
      </c>
      <c r="F583" s="92">
        <v>45656</v>
      </c>
      <c r="G583" s="6">
        <v>835563906912</v>
      </c>
      <c r="H583" s="6">
        <v>52000000000</v>
      </c>
      <c r="I583" s="114">
        <v>14111274393</v>
      </c>
      <c r="J583" s="6">
        <v>5129553607</v>
      </c>
      <c r="K583" s="6">
        <v>3000000000</v>
      </c>
      <c r="L583" s="6">
        <v>29759172000</v>
      </c>
      <c r="M583" s="6">
        <v>775654245912</v>
      </c>
      <c r="N583" s="6">
        <v>754534939000</v>
      </c>
      <c r="O583" s="6">
        <v>0</v>
      </c>
      <c r="P583" s="6">
        <v>0</v>
      </c>
      <c r="Q583" s="6">
        <v>78306129000</v>
      </c>
      <c r="R583" s="6">
        <v>0</v>
      </c>
      <c r="S583" s="6">
        <v>4300580000</v>
      </c>
      <c r="T583" s="6">
        <v>492549546000</v>
      </c>
      <c r="U583" s="6">
        <v>179378684000</v>
      </c>
      <c r="V583" s="6">
        <v>21119306912</v>
      </c>
      <c r="W583" s="6">
        <v>21119306912</v>
      </c>
      <c r="X583" s="6">
        <v>0</v>
      </c>
      <c r="Y583" s="6">
        <v>7909661000</v>
      </c>
      <c r="Z583" s="6">
        <v>0</v>
      </c>
      <c r="AA583" s="6">
        <v>0</v>
      </c>
      <c r="AB583" s="6">
        <v>7909661000</v>
      </c>
      <c r="AC583" s="6">
        <v>835588906912</v>
      </c>
      <c r="AD583" s="6">
        <v>591773671703</v>
      </c>
      <c r="AE583" s="5">
        <v>432574020470</v>
      </c>
      <c r="AF583" s="6">
        <v>145546826733</v>
      </c>
      <c r="AG583" s="6">
        <v>0</v>
      </c>
      <c r="AH583" s="6">
        <v>0</v>
      </c>
      <c r="AI583" s="6">
        <v>7727824500</v>
      </c>
      <c r="AJ583" s="6">
        <v>5925000000</v>
      </c>
      <c r="AK583" s="6">
        <v>106251533438</v>
      </c>
      <c r="AL583" s="6">
        <v>2540910000</v>
      </c>
      <c r="AM583" s="6">
        <v>35233372078</v>
      </c>
      <c r="AN583" s="6">
        <v>5197900360</v>
      </c>
      <c r="AO583" s="6">
        <v>61620391000</v>
      </c>
      <c r="AP583" s="6">
        <v>440960000</v>
      </c>
      <c r="AQ583" s="6">
        <v>1218000000</v>
      </c>
      <c r="AR583" s="6">
        <v>7658276771</v>
      </c>
      <c r="AS583" s="6">
        <v>7658276771</v>
      </c>
      <c r="AT583" s="6">
        <v>129905425000</v>
      </c>
      <c r="AU583" s="6">
        <v>1924084000</v>
      </c>
      <c r="AV583" s="6">
        <v>127981341000</v>
      </c>
      <c r="AW583" s="127">
        <v>0</v>
      </c>
      <c r="AX583" s="127">
        <v>0</v>
      </c>
      <c r="AY583" s="127">
        <v>0</v>
      </c>
      <c r="AZ583" s="127">
        <v>0</v>
      </c>
      <c r="BA583" s="127">
        <v>0</v>
      </c>
      <c r="BB583" s="127">
        <v>0</v>
      </c>
      <c r="BC583" s="127">
        <v>0</v>
      </c>
      <c r="BD583" s="127">
        <v>0</v>
      </c>
      <c r="BE583" s="127">
        <v>0</v>
      </c>
      <c r="BF583" s="127">
        <v>0</v>
      </c>
      <c r="BG583" s="127">
        <v>0</v>
      </c>
      <c r="BH583" s="127">
        <v>0</v>
      </c>
      <c r="BI583" s="127">
        <v>0</v>
      </c>
      <c r="BJ583" s="128">
        <v>-25000000</v>
      </c>
      <c r="BK583" s="128">
        <v>0</v>
      </c>
      <c r="BL583" s="87">
        <v>-25000000</v>
      </c>
      <c r="BM583" s="47">
        <v>1</v>
      </c>
      <c r="BN583" s="48">
        <v>0</v>
      </c>
      <c r="BO583" s="49"/>
      <c r="BP583" s="39">
        <v>1</v>
      </c>
    </row>
    <row r="584" spans="1:68" ht="15" customHeight="1" x14ac:dyDescent="0.25">
      <c r="A584" s="59" t="s">
        <v>452</v>
      </c>
      <c r="B584" s="3">
        <v>435</v>
      </c>
      <c r="C584" s="4">
        <v>12</v>
      </c>
      <c r="D584" s="8" t="s">
        <v>452</v>
      </c>
      <c r="E584" s="12" t="s">
        <v>899</v>
      </c>
      <c r="F584" s="92">
        <v>45656</v>
      </c>
      <c r="G584" s="6">
        <v>969198806847.90002</v>
      </c>
      <c r="H584" s="6">
        <v>64583449642.900002</v>
      </c>
      <c r="I584" s="114">
        <v>22849140142.900002</v>
      </c>
      <c r="J584" s="6">
        <v>32009709500</v>
      </c>
      <c r="K584" s="6">
        <v>3800000000</v>
      </c>
      <c r="L584" s="6">
        <v>5924600000</v>
      </c>
      <c r="M584" s="6">
        <v>896997969266</v>
      </c>
      <c r="N584" s="6">
        <v>885826884000</v>
      </c>
      <c r="O584" s="6">
        <v>0</v>
      </c>
      <c r="P584" s="6">
        <v>0</v>
      </c>
      <c r="Q584" s="6">
        <v>145996713000</v>
      </c>
      <c r="R584" s="6">
        <v>6791429000</v>
      </c>
      <c r="S584" s="6">
        <v>4785689000</v>
      </c>
      <c r="T584" s="6">
        <v>528994201000</v>
      </c>
      <c r="U584" s="6">
        <v>199258852000</v>
      </c>
      <c r="V584" s="6">
        <v>11171085266</v>
      </c>
      <c r="W584" s="6">
        <v>11171085266</v>
      </c>
      <c r="X584" s="6">
        <v>0</v>
      </c>
      <c r="Y584" s="6">
        <v>7617387939</v>
      </c>
      <c r="Z584" s="6">
        <v>0</v>
      </c>
      <c r="AA584" s="6">
        <v>0</v>
      </c>
      <c r="AB584" s="6">
        <v>7617387939</v>
      </c>
      <c r="AC584" s="6">
        <v>988744126126.8999</v>
      </c>
      <c r="AD584" s="6">
        <v>679397666265.8999</v>
      </c>
      <c r="AE584" s="5">
        <v>479978352063.93994</v>
      </c>
      <c r="AF584" s="6">
        <v>195344058201.96002</v>
      </c>
      <c r="AG584" s="6">
        <v>0</v>
      </c>
      <c r="AH584" s="6">
        <v>0</v>
      </c>
      <c r="AI584" s="6">
        <v>1835256000</v>
      </c>
      <c r="AJ584" s="6">
        <v>2240000000</v>
      </c>
      <c r="AK584" s="6">
        <v>102706252181</v>
      </c>
      <c r="AL584" s="6">
        <v>0</v>
      </c>
      <c r="AM584" s="6">
        <v>18335879481</v>
      </c>
      <c r="AN584" s="6">
        <v>16139500000</v>
      </c>
      <c r="AO584" s="6">
        <v>63894475000</v>
      </c>
      <c r="AP584" s="6">
        <v>2230397700</v>
      </c>
      <c r="AQ584" s="6">
        <v>2106000000</v>
      </c>
      <c r="AR584" s="6">
        <v>4500000000</v>
      </c>
      <c r="AS584" s="6">
        <v>4500000000</v>
      </c>
      <c r="AT584" s="6">
        <v>202140207680</v>
      </c>
      <c r="AU584" s="6">
        <v>1111486800</v>
      </c>
      <c r="AV584" s="6">
        <v>201028720880</v>
      </c>
      <c r="AW584" s="127">
        <v>22487949279</v>
      </c>
      <c r="AX584" s="127">
        <v>22487949279</v>
      </c>
      <c r="AY584" s="127">
        <v>0</v>
      </c>
      <c r="AZ584" s="127">
        <v>0</v>
      </c>
      <c r="BA584" s="127">
        <v>0</v>
      </c>
      <c r="BB584" s="127">
        <v>0</v>
      </c>
      <c r="BC584" s="127">
        <v>0</v>
      </c>
      <c r="BD584" s="127">
        <v>2942630000</v>
      </c>
      <c r="BE584" s="127">
        <v>0</v>
      </c>
      <c r="BF584" s="127">
        <v>2942630000</v>
      </c>
      <c r="BG584" s="127">
        <v>0</v>
      </c>
      <c r="BH584" s="127">
        <v>0</v>
      </c>
      <c r="BI584" s="127">
        <v>0</v>
      </c>
      <c r="BJ584" s="128">
        <v>-19545319278.999878</v>
      </c>
      <c r="BK584" s="128">
        <v>19545319279</v>
      </c>
      <c r="BL584" s="87">
        <v>1.220703125E-4</v>
      </c>
      <c r="BM584" s="47">
        <v>1</v>
      </c>
      <c r="BN584" s="48">
        <v>0</v>
      </c>
      <c r="BO584" s="49"/>
      <c r="BP584" s="39">
        <v>1</v>
      </c>
    </row>
    <row r="585" spans="1:68" ht="15" customHeight="1" x14ac:dyDescent="0.25">
      <c r="A585" s="59" t="s">
        <v>453</v>
      </c>
      <c r="B585" s="3">
        <v>436</v>
      </c>
      <c r="C585" s="4">
        <v>13</v>
      </c>
      <c r="D585" s="8" t="s">
        <v>453</v>
      </c>
      <c r="E585" s="12" t="s">
        <v>889</v>
      </c>
      <c r="F585" s="92">
        <v>45657.277083333334</v>
      </c>
      <c r="G585" s="6">
        <v>853317064677</v>
      </c>
      <c r="H585" s="6">
        <v>45555129165</v>
      </c>
      <c r="I585" s="114">
        <v>28167025309</v>
      </c>
      <c r="J585" s="6">
        <v>10347113319</v>
      </c>
      <c r="K585" s="6">
        <v>5000000000</v>
      </c>
      <c r="L585" s="6">
        <v>2040990537</v>
      </c>
      <c r="M585" s="6">
        <v>800302141512</v>
      </c>
      <c r="N585" s="6">
        <v>784356856000</v>
      </c>
      <c r="O585" s="6">
        <v>0</v>
      </c>
      <c r="P585" s="6">
        <v>0</v>
      </c>
      <c r="Q585" s="6">
        <v>99236385000</v>
      </c>
      <c r="R585" s="6">
        <v>14163141000</v>
      </c>
      <c r="S585" s="6">
        <v>4910604000</v>
      </c>
      <c r="T585" s="6">
        <v>484194410000</v>
      </c>
      <c r="U585" s="6">
        <v>181852316000</v>
      </c>
      <c r="V585" s="6">
        <v>15945285512</v>
      </c>
      <c r="W585" s="6">
        <v>15945285512</v>
      </c>
      <c r="X585" s="6">
        <v>0</v>
      </c>
      <c r="Y585" s="6">
        <v>7459794000</v>
      </c>
      <c r="Z585" s="6">
        <v>0</v>
      </c>
      <c r="AA585" s="6">
        <v>0</v>
      </c>
      <c r="AB585" s="6">
        <v>7459794000</v>
      </c>
      <c r="AC585" s="6">
        <v>872547801677</v>
      </c>
      <c r="AD585" s="6">
        <v>621477260893</v>
      </c>
      <c r="AE585" s="5">
        <v>419136260422.00006</v>
      </c>
      <c r="AF585" s="6">
        <v>190714924207</v>
      </c>
      <c r="AG585" s="6">
        <v>0</v>
      </c>
      <c r="AH585" s="6">
        <v>0</v>
      </c>
      <c r="AI585" s="6">
        <v>11126076264</v>
      </c>
      <c r="AJ585" s="6">
        <v>500000000</v>
      </c>
      <c r="AK585" s="6">
        <v>95824417638</v>
      </c>
      <c r="AL585" s="6">
        <v>0</v>
      </c>
      <c r="AM585" s="6">
        <v>12930533980</v>
      </c>
      <c r="AN585" s="6">
        <v>12078521500</v>
      </c>
      <c r="AO585" s="6">
        <v>66952035608</v>
      </c>
      <c r="AP585" s="6">
        <v>3863326550</v>
      </c>
      <c r="AQ585" s="6">
        <v>0</v>
      </c>
      <c r="AR585" s="6">
        <v>3300000000</v>
      </c>
      <c r="AS585" s="6">
        <v>3300000000</v>
      </c>
      <c r="AT585" s="6">
        <v>151946123146</v>
      </c>
      <c r="AU585" s="6">
        <v>3214236746</v>
      </c>
      <c r="AV585" s="6">
        <v>148731886400</v>
      </c>
      <c r="AW585" s="127">
        <v>24730737000</v>
      </c>
      <c r="AX585" s="127">
        <v>24730737000</v>
      </c>
      <c r="AY585" s="127">
        <v>0</v>
      </c>
      <c r="AZ585" s="127">
        <v>0</v>
      </c>
      <c r="BA585" s="127">
        <v>0</v>
      </c>
      <c r="BB585" s="127">
        <v>0</v>
      </c>
      <c r="BC585" s="127">
        <v>0</v>
      </c>
      <c r="BD585" s="127">
        <v>5500000000</v>
      </c>
      <c r="BE585" s="127">
        <v>0</v>
      </c>
      <c r="BF585" s="127">
        <v>5500000000</v>
      </c>
      <c r="BG585" s="127">
        <v>0</v>
      </c>
      <c r="BH585" s="127">
        <v>0</v>
      </c>
      <c r="BI585" s="127">
        <v>0</v>
      </c>
      <c r="BJ585" s="128">
        <v>-19230737000</v>
      </c>
      <c r="BK585" s="128">
        <v>19230737000</v>
      </c>
      <c r="BL585" s="87">
        <v>0</v>
      </c>
      <c r="BM585" s="47">
        <v>1</v>
      </c>
      <c r="BN585" s="48">
        <v>0</v>
      </c>
      <c r="BO585" s="49"/>
      <c r="BP585" s="39">
        <v>1</v>
      </c>
    </row>
    <row r="586" spans="1:68" ht="15" customHeight="1" x14ac:dyDescent="0.25">
      <c r="A586" s="59" t="s">
        <v>454</v>
      </c>
      <c r="B586" s="3">
        <v>437</v>
      </c>
      <c r="C586" s="4">
        <v>14</v>
      </c>
      <c r="D586" s="8" t="s">
        <v>454</v>
      </c>
      <c r="E586" s="12" t="s">
        <v>891</v>
      </c>
      <c r="F586" s="92">
        <v>45649</v>
      </c>
      <c r="G586" s="6">
        <v>660802285000</v>
      </c>
      <c r="H586" s="6">
        <v>30538763401</v>
      </c>
      <c r="I586" s="114">
        <v>9797803401</v>
      </c>
      <c r="J586" s="6">
        <v>11352360000</v>
      </c>
      <c r="K586" s="6">
        <v>4688600000</v>
      </c>
      <c r="L586" s="6">
        <v>4700000000</v>
      </c>
      <c r="M586" s="6">
        <v>622670110352</v>
      </c>
      <c r="N586" s="6">
        <v>609145127000</v>
      </c>
      <c r="O586" s="6">
        <v>0</v>
      </c>
      <c r="P586" s="6">
        <v>0</v>
      </c>
      <c r="Q586" s="6">
        <v>57326555000</v>
      </c>
      <c r="R586" s="6">
        <v>15028755000</v>
      </c>
      <c r="S586" s="6">
        <v>4232252000</v>
      </c>
      <c r="T586" s="6">
        <v>386927782000</v>
      </c>
      <c r="U586" s="6">
        <v>145629783000</v>
      </c>
      <c r="V586" s="6">
        <v>13524983352</v>
      </c>
      <c r="W586" s="6">
        <v>13524983352</v>
      </c>
      <c r="X586" s="6">
        <v>0</v>
      </c>
      <c r="Y586" s="6">
        <v>7593411247</v>
      </c>
      <c r="Z586" s="6">
        <v>2167800000</v>
      </c>
      <c r="AA586" s="6">
        <v>0</v>
      </c>
      <c r="AB586" s="6">
        <v>5425611247</v>
      </c>
      <c r="AC586" s="6">
        <v>684242285000</v>
      </c>
      <c r="AD586" s="6">
        <v>483181146390</v>
      </c>
      <c r="AE586" s="5">
        <v>287478287075</v>
      </c>
      <c r="AF586" s="6">
        <v>179277459295</v>
      </c>
      <c r="AG586" s="6">
        <v>0</v>
      </c>
      <c r="AH586" s="6">
        <v>0</v>
      </c>
      <c r="AI586" s="6">
        <v>13899032520</v>
      </c>
      <c r="AJ586" s="6">
        <v>2526367500</v>
      </c>
      <c r="AK586" s="6">
        <v>102034731427</v>
      </c>
      <c r="AL586" s="6">
        <v>0</v>
      </c>
      <c r="AM586" s="6">
        <v>10898081627</v>
      </c>
      <c r="AN586" s="6">
        <v>27920756300</v>
      </c>
      <c r="AO586" s="6">
        <v>63021565500</v>
      </c>
      <c r="AP586" s="6">
        <v>194328000</v>
      </c>
      <c r="AQ586" s="6">
        <v>0</v>
      </c>
      <c r="AR586" s="6">
        <v>1400000000</v>
      </c>
      <c r="AS586" s="6">
        <v>1400000000</v>
      </c>
      <c r="AT586" s="6">
        <v>97626407183</v>
      </c>
      <c r="AU586" s="6">
        <v>468306600</v>
      </c>
      <c r="AV586" s="6">
        <v>97158100583</v>
      </c>
      <c r="AW586" s="127">
        <v>23440000000</v>
      </c>
      <c r="AX586" s="127">
        <v>23440000000</v>
      </c>
      <c r="AY586" s="127">
        <v>0</v>
      </c>
      <c r="AZ586" s="127">
        <v>0</v>
      </c>
      <c r="BA586" s="127">
        <v>0</v>
      </c>
      <c r="BB586" s="127">
        <v>0</v>
      </c>
      <c r="BC586" s="127">
        <v>0</v>
      </c>
      <c r="BD586" s="127">
        <v>0</v>
      </c>
      <c r="BE586" s="127">
        <v>0</v>
      </c>
      <c r="BF586" s="127">
        <v>0</v>
      </c>
      <c r="BG586" s="127">
        <v>0</v>
      </c>
      <c r="BH586" s="127">
        <v>0</v>
      </c>
      <c r="BI586" s="127">
        <v>0</v>
      </c>
      <c r="BJ586" s="128">
        <v>-23440000000</v>
      </c>
      <c r="BK586" s="128">
        <v>23440000000</v>
      </c>
      <c r="BL586" s="87">
        <v>0</v>
      </c>
      <c r="BM586" s="47">
        <v>1</v>
      </c>
      <c r="BN586" s="48">
        <v>0</v>
      </c>
      <c r="BO586" s="49"/>
      <c r="BP586" s="39">
        <v>1</v>
      </c>
    </row>
    <row r="587" spans="1:68" ht="15" customHeight="1" x14ac:dyDescent="0.25">
      <c r="A587" s="59" t="s">
        <v>455</v>
      </c>
      <c r="B587" s="3">
        <v>438</v>
      </c>
      <c r="C587" s="4">
        <v>15</v>
      </c>
      <c r="D587" s="8" t="s">
        <v>455</v>
      </c>
      <c r="E587" s="12" t="s">
        <v>894</v>
      </c>
      <c r="F587" s="92">
        <v>45656</v>
      </c>
      <c r="G587" s="6">
        <v>1350612500000</v>
      </c>
      <c r="H587" s="6">
        <v>122744621614</v>
      </c>
      <c r="I587" s="114">
        <v>43661837055</v>
      </c>
      <c r="J587" s="6">
        <v>67079980873</v>
      </c>
      <c r="K587" s="6">
        <v>1698073291</v>
      </c>
      <c r="L587" s="6">
        <v>10304730395</v>
      </c>
      <c r="M587" s="6">
        <v>1207359087886</v>
      </c>
      <c r="N587" s="6">
        <v>1168167725000</v>
      </c>
      <c r="O587" s="6">
        <v>0</v>
      </c>
      <c r="P587" s="6">
        <v>0</v>
      </c>
      <c r="Q587" s="6">
        <v>147124963000</v>
      </c>
      <c r="R587" s="6">
        <v>7741364000</v>
      </c>
      <c r="S587" s="6">
        <v>8196781000</v>
      </c>
      <c r="T587" s="6">
        <v>736023482000</v>
      </c>
      <c r="U587" s="6">
        <v>269081135000</v>
      </c>
      <c r="V587" s="6">
        <v>39191362886</v>
      </c>
      <c r="W587" s="6">
        <v>39191362886</v>
      </c>
      <c r="X587" s="6">
        <v>0</v>
      </c>
      <c r="Y587" s="6">
        <v>20508790500</v>
      </c>
      <c r="Z587" s="6">
        <v>0</v>
      </c>
      <c r="AA587" s="6">
        <v>0</v>
      </c>
      <c r="AB587" s="6">
        <v>20508790500</v>
      </c>
      <c r="AC587" s="6">
        <v>1435500000000</v>
      </c>
      <c r="AD587" s="6">
        <v>1102613448713.3301</v>
      </c>
      <c r="AE587" s="5">
        <v>690636990176</v>
      </c>
      <c r="AF587" s="6">
        <v>363704811893.33002</v>
      </c>
      <c r="AG587" s="6">
        <v>9254225286</v>
      </c>
      <c r="AH587" s="6">
        <v>0</v>
      </c>
      <c r="AI587" s="6">
        <v>36010421358</v>
      </c>
      <c r="AJ587" s="6">
        <v>3007000000</v>
      </c>
      <c r="AK587" s="6">
        <v>98047981675.669998</v>
      </c>
      <c r="AL587" s="6">
        <v>240800000</v>
      </c>
      <c r="AM587" s="6">
        <v>44868157592</v>
      </c>
      <c r="AN587" s="6">
        <v>27822325675.669998</v>
      </c>
      <c r="AO587" s="6">
        <v>20771365230</v>
      </c>
      <c r="AP587" s="6">
        <v>4345333178</v>
      </c>
      <c r="AQ587" s="6">
        <v>0</v>
      </c>
      <c r="AR587" s="6">
        <v>4467189091</v>
      </c>
      <c r="AS587" s="6">
        <v>4467189091</v>
      </c>
      <c r="AT587" s="6">
        <v>230371380520</v>
      </c>
      <c r="AU587" s="6">
        <v>5153035000</v>
      </c>
      <c r="AV587" s="6">
        <v>225218345520</v>
      </c>
      <c r="AW587" s="127">
        <v>114287919664</v>
      </c>
      <c r="AX587" s="127">
        <v>114287919664</v>
      </c>
      <c r="AY587" s="127">
        <v>0</v>
      </c>
      <c r="AZ587" s="127">
        <v>0</v>
      </c>
      <c r="BA587" s="127">
        <v>0</v>
      </c>
      <c r="BB587" s="127">
        <v>0</v>
      </c>
      <c r="BC587" s="127">
        <v>0</v>
      </c>
      <c r="BD587" s="127">
        <v>29400419664</v>
      </c>
      <c r="BE587" s="127">
        <v>0</v>
      </c>
      <c r="BF587" s="127">
        <v>0</v>
      </c>
      <c r="BG587" s="127">
        <v>29400419664</v>
      </c>
      <c r="BH587" s="127">
        <v>0</v>
      </c>
      <c r="BI587" s="127">
        <v>0</v>
      </c>
      <c r="BJ587" s="128">
        <v>-84887500000</v>
      </c>
      <c r="BK587" s="128">
        <v>84887500000</v>
      </c>
      <c r="BL587" s="87">
        <v>0</v>
      </c>
      <c r="BM587" s="47">
        <v>1</v>
      </c>
      <c r="BN587" s="48">
        <v>0</v>
      </c>
      <c r="BO587" s="49"/>
      <c r="BP587" s="39">
        <v>1</v>
      </c>
    </row>
    <row r="588" spans="1:68" ht="15" customHeight="1" x14ac:dyDescent="0.25">
      <c r="A588" s="59" t="s">
        <v>456</v>
      </c>
      <c r="B588" s="3">
        <v>439</v>
      </c>
      <c r="C588" s="4">
        <v>16</v>
      </c>
      <c r="D588" s="8" t="s">
        <v>456</v>
      </c>
      <c r="E588" s="12" t="s">
        <v>896</v>
      </c>
      <c r="F588" s="92">
        <v>45653.791666666664</v>
      </c>
      <c r="G588" s="6">
        <v>798389493946</v>
      </c>
      <c r="H588" s="6">
        <v>80856810019</v>
      </c>
      <c r="I588" s="114">
        <v>40359543541</v>
      </c>
      <c r="J588" s="6">
        <v>32535433680</v>
      </c>
      <c r="K588" s="6">
        <v>5000000000</v>
      </c>
      <c r="L588" s="6">
        <v>2961832798</v>
      </c>
      <c r="M588" s="6">
        <v>711502683927</v>
      </c>
      <c r="N588" s="6">
        <v>699697159000</v>
      </c>
      <c r="O588" s="6">
        <v>0</v>
      </c>
      <c r="P588" s="6">
        <v>0</v>
      </c>
      <c r="Q588" s="6">
        <v>56584567000</v>
      </c>
      <c r="R588" s="6">
        <v>14379401000</v>
      </c>
      <c r="S588" s="6">
        <v>4410660000</v>
      </c>
      <c r="T588" s="6">
        <v>436769013000</v>
      </c>
      <c r="U588" s="6">
        <v>187553518000</v>
      </c>
      <c r="V588" s="6">
        <v>11805524927</v>
      </c>
      <c r="W588" s="6">
        <v>11805524927</v>
      </c>
      <c r="X588" s="6">
        <v>0</v>
      </c>
      <c r="Y588" s="6">
        <v>6030000000</v>
      </c>
      <c r="Z588" s="6">
        <v>30000000</v>
      </c>
      <c r="AA588" s="6">
        <v>0</v>
      </c>
      <c r="AB588" s="6">
        <v>6000000000</v>
      </c>
      <c r="AC588" s="6">
        <v>800540442526</v>
      </c>
      <c r="AD588" s="6">
        <v>551599624978</v>
      </c>
      <c r="AE588" s="5">
        <v>318677488270</v>
      </c>
      <c r="AF588" s="6">
        <v>226489415708</v>
      </c>
      <c r="AG588" s="6">
        <v>0</v>
      </c>
      <c r="AH588" s="6">
        <v>0</v>
      </c>
      <c r="AI588" s="6">
        <v>5662621000</v>
      </c>
      <c r="AJ588" s="6">
        <v>770100000</v>
      </c>
      <c r="AK588" s="6">
        <v>146719177748</v>
      </c>
      <c r="AL588" s="6">
        <v>0</v>
      </c>
      <c r="AM588" s="6">
        <v>37326082821</v>
      </c>
      <c r="AN588" s="6">
        <v>30452800000</v>
      </c>
      <c r="AO588" s="6">
        <v>77507520027</v>
      </c>
      <c r="AP588" s="6">
        <v>1432774900</v>
      </c>
      <c r="AQ588" s="6">
        <v>0</v>
      </c>
      <c r="AR588" s="6">
        <v>1519105500</v>
      </c>
      <c r="AS588" s="6">
        <v>1519105500</v>
      </c>
      <c r="AT588" s="6">
        <v>100702534300</v>
      </c>
      <c r="AU588" s="6">
        <v>0</v>
      </c>
      <c r="AV588" s="6">
        <v>100702534300</v>
      </c>
      <c r="AW588" s="127">
        <v>2150948580</v>
      </c>
      <c r="AX588" s="127">
        <v>2150948580</v>
      </c>
      <c r="AY588" s="127">
        <v>0</v>
      </c>
      <c r="AZ588" s="127">
        <v>0</v>
      </c>
      <c r="BA588" s="127">
        <v>0</v>
      </c>
      <c r="BB588" s="127">
        <v>0</v>
      </c>
      <c r="BC588" s="127">
        <v>0</v>
      </c>
      <c r="BD588" s="127">
        <v>0</v>
      </c>
      <c r="BE588" s="127">
        <v>0</v>
      </c>
      <c r="BF588" s="127">
        <v>0</v>
      </c>
      <c r="BG588" s="127">
        <v>0</v>
      </c>
      <c r="BH588" s="127">
        <v>0</v>
      </c>
      <c r="BI588" s="127">
        <v>0</v>
      </c>
      <c r="BJ588" s="128">
        <v>-2150948580</v>
      </c>
      <c r="BK588" s="128">
        <v>2150948580</v>
      </c>
      <c r="BL588" s="87">
        <v>0</v>
      </c>
      <c r="BM588" s="47">
        <v>1</v>
      </c>
      <c r="BN588" s="48">
        <v>0</v>
      </c>
      <c r="BO588" s="49"/>
      <c r="BP588" s="39">
        <v>1</v>
      </c>
    </row>
    <row r="589" spans="1:68" ht="15" customHeight="1" x14ac:dyDescent="0.25">
      <c r="A589" s="59" t="s">
        <v>457</v>
      </c>
      <c r="B589" s="3">
        <v>440</v>
      </c>
      <c r="C589" s="4">
        <v>17</v>
      </c>
      <c r="D589" s="8" t="s">
        <v>457</v>
      </c>
      <c r="E589" s="12" t="s">
        <v>889</v>
      </c>
      <c r="F589" s="92">
        <v>45657.667361111111</v>
      </c>
      <c r="G589" s="6">
        <v>1189863113723</v>
      </c>
      <c r="H589" s="6">
        <v>44754639573</v>
      </c>
      <c r="I589" s="114">
        <v>29108318769</v>
      </c>
      <c r="J589" s="6">
        <v>9549463000</v>
      </c>
      <c r="K589" s="6">
        <v>3953742399</v>
      </c>
      <c r="L589" s="6">
        <v>2143115405</v>
      </c>
      <c r="M589" s="6">
        <v>1125722919345</v>
      </c>
      <c r="N589" s="6">
        <v>1107294069000</v>
      </c>
      <c r="O589" s="6">
        <v>0</v>
      </c>
      <c r="P589" s="6">
        <v>0</v>
      </c>
      <c r="Q589" s="6">
        <v>171973742000</v>
      </c>
      <c r="R589" s="6">
        <v>7651512000</v>
      </c>
      <c r="S589" s="6">
        <v>4355933000</v>
      </c>
      <c r="T589" s="6">
        <v>633408690000</v>
      </c>
      <c r="U589" s="6">
        <v>289904192000</v>
      </c>
      <c r="V589" s="6">
        <v>18428850345</v>
      </c>
      <c r="W589" s="6">
        <v>18428850345</v>
      </c>
      <c r="X589" s="6">
        <v>0</v>
      </c>
      <c r="Y589" s="6">
        <v>19385554805</v>
      </c>
      <c r="Z589" s="6">
        <v>0</v>
      </c>
      <c r="AA589" s="6">
        <v>0</v>
      </c>
      <c r="AB589" s="6">
        <v>19385554805</v>
      </c>
      <c r="AC589" s="6">
        <v>1203031035706</v>
      </c>
      <c r="AD589" s="6">
        <v>803194489581</v>
      </c>
      <c r="AE589" s="5">
        <v>428109302986</v>
      </c>
      <c r="AF589" s="6">
        <v>313390065361</v>
      </c>
      <c r="AG589" s="6">
        <v>0</v>
      </c>
      <c r="AH589" s="6">
        <v>322377254</v>
      </c>
      <c r="AI589" s="6">
        <v>47469426480</v>
      </c>
      <c r="AJ589" s="6">
        <v>13903317500</v>
      </c>
      <c r="AK589" s="6">
        <v>151173482750</v>
      </c>
      <c r="AL589" s="6">
        <v>0</v>
      </c>
      <c r="AM589" s="6">
        <v>20997346835</v>
      </c>
      <c r="AN589" s="6">
        <v>55339413000</v>
      </c>
      <c r="AO589" s="6">
        <v>73765594840</v>
      </c>
      <c r="AP589" s="6">
        <v>1071128075</v>
      </c>
      <c r="AQ589" s="6">
        <v>0</v>
      </c>
      <c r="AR589" s="6">
        <v>9053631075</v>
      </c>
      <c r="AS589" s="6">
        <v>9053631075</v>
      </c>
      <c r="AT589" s="6">
        <v>239609432300</v>
      </c>
      <c r="AU589" s="6">
        <v>3884720000</v>
      </c>
      <c r="AV589" s="6">
        <v>235724712300</v>
      </c>
      <c r="AW589" s="127">
        <v>14667921983</v>
      </c>
      <c r="AX589" s="127">
        <v>14667921983</v>
      </c>
      <c r="AY589" s="127">
        <v>0</v>
      </c>
      <c r="AZ589" s="127">
        <v>0</v>
      </c>
      <c r="BA589" s="127">
        <v>0</v>
      </c>
      <c r="BB589" s="127">
        <v>0</v>
      </c>
      <c r="BC589" s="127">
        <v>0</v>
      </c>
      <c r="BD589" s="127">
        <v>1500000000</v>
      </c>
      <c r="BE589" s="127">
        <v>0</v>
      </c>
      <c r="BF589" s="127">
        <v>1500000000</v>
      </c>
      <c r="BG589" s="127">
        <v>0</v>
      </c>
      <c r="BH589" s="127">
        <v>0</v>
      </c>
      <c r="BI589" s="127">
        <v>0</v>
      </c>
      <c r="BJ589" s="128">
        <v>-13167921983</v>
      </c>
      <c r="BK589" s="128">
        <v>13167921983</v>
      </c>
      <c r="BL589" s="87">
        <v>0</v>
      </c>
      <c r="BM589" s="47">
        <v>1</v>
      </c>
      <c r="BN589" s="48">
        <v>0</v>
      </c>
      <c r="BO589" s="49"/>
      <c r="BP589" s="39">
        <v>1</v>
      </c>
    </row>
    <row r="590" spans="1:68" ht="15" customHeight="1" x14ac:dyDescent="0.25">
      <c r="A590" s="59" t="s">
        <v>458</v>
      </c>
      <c r="B590" s="3">
        <v>441</v>
      </c>
      <c r="C590" s="4">
        <v>18</v>
      </c>
      <c r="D590" s="8" t="s">
        <v>458</v>
      </c>
      <c r="E590" s="12" t="s">
        <v>895</v>
      </c>
      <c r="F590" s="92">
        <v>45656.375</v>
      </c>
      <c r="G590" s="6">
        <v>699528832581</v>
      </c>
      <c r="H590" s="6">
        <v>29126965939</v>
      </c>
      <c r="I590" s="114">
        <v>9497955179</v>
      </c>
      <c r="J590" s="6">
        <v>4184222000</v>
      </c>
      <c r="K590" s="6">
        <v>2765269860</v>
      </c>
      <c r="L590" s="6">
        <v>12679518900</v>
      </c>
      <c r="M590" s="6">
        <v>664843674885</v>
      </c>
      <c r="N590" s="6">
        <v>651688319000</v>
      </c>
      <c r="O590" s="6">
        <v>0</v>
      </c>
      <c r="P590" s="6">
        <v>0</v>
      </c>
      <c r="Q590" s="6">
        <v>60476241000</v>
      </c>
      <c r="R590" s="6">
        <v>14068155000</v>
      </c>
      <c r="S590" s="6">
        <v>3544099000</v>
      </c>
      <c r="T590" s="6">
        <v>380079279000</v>
      </c>
      <c r="U590" s="6">
        <v>193520545000</v>
      </c>
      <c r="V590" s="6">
        <v>13155355885</v>
      </c>
      <c r="W590" s="6">
        <v>13155355885</v>
      </c>
      <c r="X590" s="6">
        <v>0</v>
      </c>
      <c r="Y590" s="6">
        <v>5558191757</v>
      </c>
      <c r="Z590" s="6">
        <v>0</v>
      </c>
      <c r="AA590" s="6">
        <v>0</v>
      </c>
      <c r="AB590" s="6">
        <v>5558191757</v>
      </c>
      <c r="AC590" s="6">
        <v>714528832581</v>
      </c>
      <c r="AD590" s="6">
        <v>467761170937.79999</v>
      </c>
      <c r="AE590" s="5">
        <v>276668977490.79999</v>
      </c>
      <c r="AF590" s="6">
        <v>178942977193</v>
      </c>
      <c r="AG590" s="6">
        <v>0</v>
      </c>
      <c r="AH590" s="6">
        <v>0</v>
      </c>
      <c r="AI590" s="6">
        <v>9233216254</v>
      </c>
      <c r="AJ590" s="6">
        <v>2916000000</v>
      </c>
      <c r="AK590" s="6">
        <v>143099720643.20001</v>
      </c>
      <c r="AL590" s="6">
        <v>0</v>
      </c>
      <c r="AM590" s="6">
        <v>13414044761</v>
      </c>
      <c r="AN590" s="6">
        <v>26194497000</v>
      </c>
      <c r="AO590" s="6">
        <v>103451416382.2</v>
      </c>
      <c r="AP590" s="6">
        <v>39762500</v>
      </c>
      <c r="AQ590" s="6">
        <v>0</v>
      </c>
      <c r="AR590" s="6">
        <v>3500000000</v>
      </c>
      <c r="AS590" s="6">
        <v>3500000000</v>
      </c>
      <c r="AT590" s="6">
        <v>100167941000</v>
      </c>
      <c r="AU590" s="6">
        <v>1329300000</v>
      </c>
      <c r="AV590" s="6">
        <v>98838641000</v>
      </c>
      <c r="AW590" s="127">
        <v>15000000000</v>
      </c>
      <c r="AX590" s="127">
        <v>15000000000</v>
      </c>
      <c r="AY590" s="127">
        <v>0</v>
      </c>
      <c r="AZ590" s="127">
        <v>0</v>
      </c>
      <c r="BA590" s="127">
        <v>0</v>
      </c>
      <c r="BB590" s="127">
        <v>0</v>
      </c>
      <c r="BC590" s="127">
        <v>0</v>
      </c>
      <c r="BD590" s="127">
        <v>0</v>
      </c>
      <c r="BE590" s="127">
        <v>0</v>
      </c>
      <c r="BF590" s="127">
        <v>0</v>
      </c>
      <c r="BG590" s="127">
        <v>0</v>
      </c>
      <c r="BH590" s="127">
        <v>0</v>
      </c>
      <c r="BI590" s="127">
        <v>0</v>
      </c>
      <c r="BJ590" s="128">
        <v>-15000000000</v>
      </c>
      <c r="BK590" s="128">
        <v>15000000000</v>
      </c>
      <c r="BL590" s="87">
        <v>0</v>
      </c>
      <c r="BM590" s="47">
        <v>1</v>
      </c>
      <c r="BN590" s="48">
        <v>0</v>
      </c>
      <c r="BO590" s="49"/>
      <c r="BP590" s="39">
        <v>1</v>
      </c>
    </row>
    <row r="591" spans="1:68" ht="15" customHeight="1" x14ac:dyDescent="0.25">
      <c r="A591" s="59" t="s">
        <v>459</v>
      </c>
      <c r="B591" s="3">
        <v>442</v>
      </c>
      <c r="C591" s="4">
        <v>19</v>
      </c>
      <c r="D591" s="8" t="s">
        <v>459</v>
      </c>
      <c r="E591" s="12" t="s">
        <v>904</v>
      </c>
      <c r="F591" s="92">
        <v>45656</v>
      </c>
      <c r="G591" s="6">
        <v>1320878995229</v>
      </c>
      <c r="H591" s="6">
        <v>117336650311</v>
      </c>
      <c r="I591" s="114">
        <v>49952315071</v>
      </c>
      <c r="J591" s="6">
        <v>3108475000</v>
      </c>
      <c r="K591" s="6">
        <v>12250000000</v>
      </c>
      <c r="L591" s="6">
        <v>52025860240</v>
      </c>
      <c r="M591" s="6">
        <v>1187658855514</v>
      </c>
      <c r="N591" s="6">
        <v>1158949538000</v>
      </c>
      <c r="O591" s="6">
        <v>0</v>
      </c>
      <c r="P591" s="6">
        <v>0</v>
      </c>
      <c r="Q591" s="6">
        <v>128096914000</v>
      </c>
      <c r="R591" s="6">
        <v>32828969000</v>
      </c>
      <c r="S591" s="6">
        <v>9770345000</v>
      </c>
      <c r="T591" s="6">
        <v>711124526000</v>
      </c>
      <c r="U591" s="6">
        <v>277128784000</v>
      </c>
      <c r="V591" s="6">
        <v>28709317514</v>
      </c>
      <c r="W591" s="6">
        <v>28709317514</v>
      </c>
      <c r="X591" s="6">
        <v>0</v>
      </c>
      <c r="Y591" s="6">
        <v>15883489404</v>
      </c>
      <c r="Z591" s="6">
        <v>0</v>
      </c>
      <c r="AA591" s="6">
        <v>0</v>
      </c>
      <c r="AB591" s="6">
        <v>15883489404</v>
      </c>
      <c r="AC591" s="6">
        <v>1392490674146</v>
      </c>
      <c r="AD591" s="6">
        <v>1001621831158</v>
      </c>
      <c r="AE591" s="5">
        <v>629152818053</v>
      </c>
      <c r="AF591" s="6">
        <v>354638162605</v>
      </c>
      <c r="AG591" s="6">
        <v>0</v>
      </c>
      <c r="AH591" s="6">
        <v>0</v>
      </c>
      <c r="AI591" s="6">
        <v>16892060500</v>
      </c>
      <c r="AJ591" s="6">
        <v>938790000</v>
      </c>
      <c r="AK591" s="6">
        <v>181353397288</v>
      </c>
      <c r="AL591" s="6">
        <v>0</v>
      </c>
      <c r="AM591" s="6">
        <v>32170977309</v>
      </c>
      <c r="AN591" s="6">
        <v>25460047579</v>
      </c>
      <c r="AO591" s="6">
        <v>123579833000</v>
      </c>
      <c r="AP591" s="6">
        <v>142539400</v>
      </c>
      <c r="AQ591" s="6">
        <v>0</v>
      </c>
      <c r="AR591" s="6">
        <v>5000000000</v>
      </c>
      <c r="AS591" s="6">
        <v>5000000000</v>
      </c>
      <c r="AT591" s="6">
        <v>204515445700</v>
      </c>
      <c r="AU591" s="6">
        <v>5306079100</v>
      </c>
      <c r="AV591" s="6">
        <v>199209366600</v>
      </c>
      <c r="AW591" s="127">
        <v>71611678917</v>
      </c>
      <c r="AX591" s="127">
        <v>71611678917</v>
      </c>
      <c r="AY591" s="127">
        <v>0</v>
      </c>
      <c r="AZ591" s="127">
        <v>0</v>
      </c>
      <c r="BA591" s="127">
        <v>0</v>
      </c>
      <c r="BB591" s="127">
        <v>0</v>
      </c>
      <c r="BC591" s="127">
        <v>0</v>
      </c>
      <c r="BD591" s="127">
        <v>0</v>
      </c>
      <c r="BE591" s="127">
        <v>0</v>
      </c>
      <c r="BF591" s="127">
        <v>0</v>
      </c>
      <c r="BG591" s="127">
        <v>0</v>
      </c>
      <c r="BH591" s="127">
        <v>0</v>
      </c>
      <c r="BI591" s="127">
        <v>0</v>
      </c>
      <c r="BJ591" s="128">
        <v>-71611678917</v>
      </c>
      <c r="BK591" s="128">
        <v>71611678917</v>
      </c>
      <c r="BL591" s="87">
        <v>0</v>
      </c>
      <c r="BM591" s="47">
        <v>1</v>
      </c>
      <c r="BN591" s="48">
        <v>0</v>
      </c>
      <c r="BO591" s="49"/>
      <c r="BP591" s="39">
        <v>1</v>
      </c>
    </row>
    <row r="592" spans="1:68" ht="15" customHeight="1" x14ac:dyDescent="0.25">
      <c r="A592" s="59" t="s">
        <v>460</v>
      </c>
      <c r="B592" s="3">
        <v>443</v>
      </c>
      <c r="C592" s="4">
        <v>20</v>
      </c>
      <c r="D592" s="8" t="s">
        <v>460</v>
      </c>
      <c r="E592" s="12" t="s">
        <v>887</v>
      </c>
      <c r="F592" s="92">
        <v>45656.92083333333</v>
      </c>
      <c r="G592" s="6">
        <v>1806824088809</v>
      </c>
      <c r="H592" s="6">
        <v>100000000000</v>
      </c>
      <c r="I592" s="114">
        <v>39359443877</v>
      </c>
      <c r="J592" s="6">
        <v>7799964934</v>
      </c>
      <c r="K592" s="6">
        <v>9803470026</v>
      </c>
      <c r="L592" s="6">
        <v>43037121163</v>
      </c>
      <c r="M592" s="6">
        <v>1689824088809</v>
      </c>
      <c r="N592" s="6">
        <v>1662425551000</v>
      </c>
      <c r="O592" s="6">
        <v>0</v>
      </c>
      <c r="P592" s="6">
        <v>0</v>
      </c>
      <c r="Q592" s="6">
        <v>242970904000</v>
      </c>
      <c r="R592" s="6">
        <v>7207988000</v>
      </c>
      <c r="S592" s="6">
        <v>5230318000</v>
      </c>
      <c r="T592" s="6">
        <v>952760106000</v>
      </c>
      <c r="U592" s="6">
        <v>454256235000</v>
      </c>
      <c r="V592" s="6">
        <v>27398537809</v>
      </c>
      <c r="W592" s="6">
        <v>27398537809</v>
      </c>
      <c r="X592" s="6">
        <v>0</v>
      </c>
      <c r="Y592" s="6">
        <v>17000000000</v>
      </c>
      <c r="Z592" s="6">
        <v>0</v>
      </c>
      <c r="AA592" s="6">
        <v>0</v>
      </c>
      <c r="AB592" s="6">
        <v>17000000000</v>
      </c>
      <c r="AC592" s="6">
        <v>1806824088809</v>
      </c>
      <c r="AD592" s="6">
        <v>1279789500004</v>
      </c>
      <c r="AE592" s="5">
        <v>844911107513.08984</v>
      </c>
      <c r="AF592" s="6">
        <v>425477311490.91003</v>
      </c>
      <c r="AG592" s="6">
        <v>0</v>
      </c>
      <c r="AH592" s="6">
        <v>0</v>
      </c>
      <c r="AI592" s="6">
        <v>8821081000</v>
      </c>
      <c r="AJ592" s="6">
        <v>580000000</v>
      </c>
      <c r="AK592" s="6">
        <v>183993125307</v>
      </c>
      <c r="AL592" s="6">
        <v>350000000</v>
      </c>
      <c r="AM592" s="6">
        <v>34159407689</v>
      </c>
      <c r="AN592" s="6">
        <v>60349640350</v>
      </c>
      <c r="AO592" s="6">
        <v>87889299268</v>
      </c>
      <c r="AP592" s="6">
        <v>244778000</v>
      </c>
      <c r="AQ592" s="6">
        <v>1000000000</v>
      </c>
      <c r="AR592" s="6">
        <v>2125000000</v>
      </c>
      <c r="AS592" s="6">
        <v>2125000000</v>
      </c>
      <c r="AT592" s="6">
        <v>340916463498</v>
      </c>
      <c r="AU592" s="6">
        <v>0</v>
      </c>
      <c r="AV592" s="6">
        <v>340916463498</v>
      </c>
      <c r="AW592" s="127">
        <v>0</v>
      </c>
      <c r="AX592" s="127">
        <v>0</v>
      </c>
      <c r="AY592" s="127">
        <v>0</v>
      </c>
      <c r="AZ592" s="127">
        <v>0</v>
      </c>
      <c r="BA592" s="127">
        <v>0</v>
      </c>
      <c r="BB592" s="127">
        <v>0</v>
      </c>
      <c r="BC592" s="127">
        <v>0</v>
      </c>
      <c r="BD592" s="127">
        <v>0</v>
      </c>
      <c r="BE592" s="127">
        <v>0</v>
      </c>
      <c r="BF592" s="127">
        <v>0</v>
      </c>
      <c r="BG592" s="127">
        <v>0</v>
      </c>
      <c r="BH592" s="127">
        <v>0</v>
      </c>
      <c r="BI592" s="127">
        <v>0</v>
      </c>
      <c r="BJ592" s="128">
        <v>0</v>
      </c>
      <c r="BK592" s="128">
        <v>0</v>
      </c>
      <c r="BL592" s="87">
        <v>0</v>
      </c>
      <c r="BM592" s="47">
        <v>1</v>
      </c>
      <c r="BN592" s="48">
        <v>0</v>
      </c>
      <c r="BO592" s="49"/>
      <c r="BP592" s="39">
        <v>1</v>
      </c>
    </row>
    <row r="593" spans="1:68" ht="15" customHeight="1" x14ac:dyDescent="0.25">
      <c r="A593" s="59" t="s">
        <v>461</v>
      </c>
      <c r="B593" s="3">
        <v>444</v>
      </c>
      <c r="C593" s="4">
        <v>21</v>
      </c>
      <c r="D593" s="8" t="s">
        <v>461</v>
      </c>
      <c r="E593" s="12" t="s">
        <v>949</v>
      </c>
      <c r="F593" s="92">
        <v>45656.552083333336</v>
      </c>
      <c r="G593" s="6">
        <v>1217361844561.02</v>
      </c>
      <c r="H593" s="6">
        <v>81635325136.169998</v>
      </c>
      <c r="I593" s="114">
        <v>34048257067</v>
      </c>
      <c r="J593" s="6">
        <v>3518534658</v>
      </c>
      <c r="K593" s="6">
        <v>11250092653</v>
      </c>
      <c r="L593" s="6">
        <v>32818440758.170002</v>
      </c>
      <c r="M593" s="6">
        <v>1111458955424.8501</v>
      </c>
      <c r="N593" s="6">
        <v>1093475566000</v>
      </c>
      <c r="O593" s="6">
        <v>0</v>
      </c>
      <c r="P593" s="6">
        <v>0</v>
      </c>
      <c r="Q593" s="6">
        <v>156381635000</v>
      </c>
      <c r="R593" s="6">
        <v>0</v>
      </c>
      <c r="S593" s="6">
        <v>4645506000</v>
      </c>
      <c r="T593" s="6">
        <v>687393884000</v>
      </c>
      <c r="U593" s="6">
        <v>245054541000</v>
      </c>
      <c r="V593" s="6">
        <v>17983389424.849998</v>
      </c>
      <c r="W593" s="6">
        <v>17983389424.849998</v>
      </c>
      <c r="X593" s="6">
        <v>0</v>
      </c>
      <c r="Y593" s="6">
        <v>24267564000</v>
      </c>
      <c r="Z593" s="6">
        <v>0</v>
      </c>
      <c r="AA593" s="6">
        <v>0</v>
      </c>
      <c r="AB593" s="6">
        <v>24267564000</v>
      </c>
      <c r="AC593" s="6">
        <v>1237880563872.9299</v>
      </c>
      <c r="AD593" s="6">
        <v>931355249056.67993</v>
      </c>
      <c r="AE593" s="5">
        <v>656981196158.5</v>
      </c>
      <c r="AF593" s="6">
        <v>266755176198.17999</v>
      </c>
      <c r="AG593" s="6">
        <v>0</v>
      </c>
      <c r="AH593" s="6">
        <v>0</v>
      </c>
      <c r="AI593" s="6">
        <v>7023876700</v>
      </c>
      <c r="AJ593" s="6">
        <v>595000000</v>
      </c>
      <c r="AK593" s="6">
        <v>75939740816.25</v>
      </c>
      <c r="AL593" s="6">
        <v>0</v>
      </c>
      <c r="AM593" s="6">
        <v>16032003154.25</v>
      </c>
      <c r="AN593" s="6">
        <v>10866564600</v>
      </c>
      <c r="AO593" s="6">
        <v>48711776037</v>
      </c>
      <c r="AP593" s="6">
        <v>279397025</v>
      </c>
      <c r="AQ593" s="6">
        <v>50000000</v>
      </c>
      <c r="AR593" s="6">
        <v>5000000000</v>
      </c>
      <c r="AS593" s="6">
        <v>5000000000</v>
      </c>
      <c r="AT593" s="6">
        <v>225585574000</v>
      </c>
      <c r="AU593" s="6">
        <v>0</v>
      </c>
      <c r="AV593" s="6">
        <v>225585574000</v>
      </c>
      <c r="AW593" s="127">
        <v>20518719311.91</v>
      </c>
      <c r="AX593" s="127">
        <v>20518719311.91</v>
      </c>
      <c r="AY593" s="127">
        <v>0</v>
      </c>
      <c r="AZ593" s="127">
        <v>0</v>
      </c>
      <c r="BA593" s="127">
        <v>0</v>
      </c>
      <c r="BB593" s="127">
        <v>0</v>
      </c>
      <c r="BC593" s="127">
        <v>0</v>
      </c>
      <c r="BD593" s="127">
        <v>0</v>
      </c>
      <c r="BE593" s="127">
        <v>0</v>
      </c>
      <c r="BF593" s="127">
        <v>0</v>
      </c>
      <c r="BG593" s="127">
        <v>0</v>
      </c>
      <c r="BH593" s="127">
        <v>0</v>
      </c>
      <c r="BI593" s="127">
        <v>0</v>
      </c>
      <c r="BJ593" s="128">
        <v>-20518719311.909912</v>
      </c>
      <c r="BK593" s="128">
        <v>20518719311.91</v>
      </c>
      <c r="BL593" s="87">
        <v>8.7738037109375E-5</v>
      </c>
      <c r="BM593" s="47">
        <v>1</v>
      </c>
      <c r="BN593" s="48">
        <v>0</v>
      </c>
      <c r="BO593" s="49"/>
      <c r="BP593" s="39">
        <v>1</v>
      </c>
    </row>
    <row r="594" spans="1:68" ht="15" customHeight="1" x14ac:dyDescent="0.25">
      <c r="A594" s="59" t="s">
        <v>462</v>
      </c>
      <c r="B594" s="3">
        <v>445</v>
      </c>
      <c r="C594" s="4">
        <v>22</v>
      </c>
      <c r="D594" s="8" t="s">
        <v>462</v>
      </c>
      <c r="E594" s="12" t="s">
        <v>896</v>
      </c>
      <c r="F594" s="92">
        <v>45656.72152777778</v>
      </c>
      <c r="G594" s="6">
        <v>1468802805353</v>
      </c>
      <c r="H594" s="6">
        <v>331264125953</v>
      </c>
      <c r="I594" s="114">
        <v>259609143195</v>
      </c>
      <c r="J594" s="6">
        <v>51925000000</v>
      </c>
      <c r="K594" s="6">
        <v>13764982758</v>
      </c>
      <c r="L594" s="6">
        <v>5965000000</v>
      </c>
      <c r="M594" s="6">
        <v>1120432279400</v>
      </c>
      <c r="N594" s="6">
        <v>1069973440000</v>
      </c>
      <c r="O594" s="6">
        <v>0</v>
      </c>
      <c r="P594" s="6">
        <v>0</v>
      </c>
      <c r="Q594" s="6">
        <v>0</v>
      </c>
      <c r="R594" s="6">
        <v>8858401000</v>
      </c>
      <c r="S594" s="6">
        <v>28453270000</v>
      </c>
      <c r="T594" s="6">
        <v>801393348000</v>
      </c>
      <c r="U594" s="6">
        <v>231268421000</v>
      </c>
      <c r="V594" s="6">
        <v>50458839400</v>
      </c>
      <c r="W594" s="6">
        <v>50458839400</v>
      </c>
      <c r="X594" s="6">
        <v>0</v>
      </c>
      <c r="Y594" s="6">
        <v>17106400000</v>
      </c>
      <c r="Z594" s="6">
        <v>0</v>
      </c>
      <c r="AA594" s="6">
        <v>0</v>
      </c>
      <c r="AB594" s="6">
        <v>17106400000</v>
      </c>
      <c r="AC594" s="6">
        <v>1463802805353</v>
      </c>
      <c r="AD594" s="6">
        <v>1253543999671.1099</v>
      </c>
      <c r="AE594" s="5">
        <v>821444692201.96997</v>
      </c>
      <c r="AF594" s="6">
        <v>413725924705.14001</v>
      </c>
      <c r="AG594" s="6">
        <v>0</v>
      </c>
      <c r="AH594" s="6">
        <v>0</v>
      </c>
      <c r="AI594" s="6">
        <v>13986598764</v>
      </c>
      <c r="AJ594" s="6">
        <v>4386784000</v>
      </c>
      <c r="AK594" s="6">
        <v>202258805681.89001</v>
      </c>
      <c r="AL594" s="6">
        <v>927320100</v>
      </c>
      <c r="AM594" s="6">
        <v>49330476093.889999</v>
      </c>
      <c r="AN594" s="6">
        <v>37592722034</v>
      </c>
      <c r="AO594" s="6">
        <v>110558151454</v>
      </c>
      <c r="AP594" s="6">
        <v>875000</v>
      </c>
      <c r="AQ594" s="6">
        <v>3849261000</v>
      </c>
      <c r="AR594" s="6">
        <v>8000000000</v>
      </c>
      <c r="AS594" s="6">
        <v>8000000000</v>
      </c>
      <c r="AT594" s="6">
        <v>0</v>
      </c>
      <c r="AU594" s="6">
        <v>0</v>
      </c>
      <c r="AV594" s="6">
        <v>0</v>
      </c>
      <c r="AW594" s="127">
        <v>2000000000</v>
      </c>
      <c r="AX594" s="127">
        <v>2000000000</v>
      </c>
      <c r="AY594" s="127">
        <v>0</v>
      </c>
      <c r="AZ594" s="127">
        <v>0</v>
      </c>
      <c r="BA594" s="127">
        <v>0</v>
      </c>
      <c r="BB594" s="127">
        <v>0</v>
      </c>
      <c r="BC594" s="127">
        <v>0</v>
      </c>
      <c r="BD594" s="127">
        <v>7000000000</v>
      </c>
      <c r="BE594" s="127">
        <v>0</v>
      </c>
      <c r="BF594" s="127">
        <v>7000000000</v>
      </c>
      <c r="BG594" s="127">
        <v>0</v>
      </c>
      <c r="BH594" s="127">
        <v>0</v>
      </c>
      <c r="BI594" s="127">
        <v>0</v>
      </c>
      <c r="BJ594" s="128">
        <v>5000000000</v>
      </c>
      <c r="BK594" s="128">
        <v>-5000000000</v>
      </c>
      <c r="BL594" s="87">
        <v>0</v>
      </c>
      <c r="BM594" s="47">
        <v>1</v>
      </c>
      <c r="BN594" s="48">
        <v>0</v>
      </c>
      <c r="BO594" s="49"/>
      <c r="BP594" s="39">
        <v>1</v>
      </c>
    </row>
    <row r="595" spans="1:68" ht="15" customHeight="1" x14ac:dyDescent="0.25">
      <c r="B595" s="13" t="s">
        <v>560</v>
      </c>
      <c r="C595" s="14" t="s">
        <v>560</v>
      </c>
      <c r="D595" s="15" t="s">
        <v>561</v>
      </c>
      <c r="E595" s="16"/>
      <c r="F595" s="93"/>
      <c r="G595" s="115">
        <v>23737635147143.223</v>
      </c>
      <c r="H595" s="115">
        <v>1826563048487.3699</v>
      </c>
      <c r="I595" s="115">
        <v>854215564143.19995</v>
      </c>
      <c r="J595" s="115">
        <v>391372427811</v>
      </c>
      <c r="K595" s="115">
        <v>110471770060</v>
      </c>
      <c r="L595" s="115">
        <v>470503286473.16998</v>
      </c>
      <c r="M595" s="115">
        <v>21639380061758.852</v>
      </c>
      <c r="N595" s="115">
        <v>21159716784000</v>
      </c>
      <c r="O595" s="115">
        <v>0</v>
      </c>
      <c r="P595" s="115">
        <v>0</v>
      </c>
      <c r="Q595" s="115">
        <v>2699267247000</v>
      </c>
      <c r="R595" s="115">
        <v>223755145000</v>
      </c>
      <c r="S595" s="115">
        <v>121688099000</v>
      </c>
      <c r="T595" s="115">
        <v>12908964887000</v>
      </c>
      <c r="U595" s="115">
        <v>5206041406000</v>
      </c>
      <c r="V595" s="115">
        <v>479663277758.84998</v>
      </c>
      <c r="W595" s="115">
        <v>479663277758.84998</v>
      </c>
      <c r="X595" s="115">
        <v>0</v>
      </c>
      <c r="Y595" s="115">
        <v>271692036897</v>
      </c>
      <c r="Z595" s="115">
        <v>2448800000</v>
      </c>
      <c r="AA595" s="115">
        <v>0</v>
      </c>
      <c r="AB595" s="115">
        <v>269243236897</v>
      </c>
      <c r="AC595" s="115">
        <v>24089066727734.969</v>
      </c>
      <c r="AD595" s="115">
        <v>17164742104131.441</v>
      </c>
      <c r="AE595" s="115">
        <v>10895516650215.457</v>
      </c>
      <c r="AF595" s="115">
        <v>5803644065984.9805</v>
      </c>
      <c r="AG595" s="115">
        <v>36349112845</v>
      </c>
      <c r="AH595" s="115">
        <v>381877254</v>
      </c>
      <c r="AI595" s="115">
        <v>383145113723</v>
      </c>
      <c r="AJ595" s="115">
        <v>45705284109</v>
      </c>
      <c r="AK595" s="115">
        <v>2717143339720.2202</v>
      </c>
      <c r="AL595" s="115">
        <v>16612499400</v>
      </c>
      <c r="AM595" s="115">
        <v>503493954771.34998</v>
      </c>
      <c r="AN595" s="115">
        <v>612266667437.66992</v>
      </c>
      <c r="AO595" s="115">
        <v>1540236945359.2</v>
      </c>
      <c r="AP595" s="115">
        <v>38510922752</v>
      </c>
      <c r="AQ595" s="115">
        <v>6022350000</v>
      </c>
      <c r="AR595" s="115">
        <v>105346124337.31</v>
      </c>
      <c r="AS595" s="115">
        <v>105346124337.31</v>
      </c>
      <c r="AT595" s="115">
        <v>4101835159546</v>
      </c>
      <c r="AU595" s="115">
        <v>65222620265</v>
      </c>
      <c r="AV595" s="115">
        <v>4036612539281</v>
      </c>
      <c r="AW595" s="115">
        <v>469476622538.74994</v>
      </c>
      <c r="AX595" s="115">
        <v>469176622538.74994</v>
      </c>
      <c r="AY595" s="115">
        <v>0</v>
      </c>
      <c r="AZ595" s="115">
        <v>0</v>
      </c>
      <c r="BA595" s="115">
        <v>0</v>
      </c>
      <c r="BB595" s="115">
        <v>300000000</v>
      </c>
      <c r="BC595" s="115">
        <v>0</v>
      </c>
      <c r="BD595" s="115">
        <v>118070041947</v>
      </c>
      <c r="BE595" s="115">
        <v>0</v>
      </c>
      <c r="BF595" s="115">
        <v>22942630000</v>
      </c>
      <c r="BG595" s="115">
        <v>95127411947</v>
      </c>
      <c r="BH595" s="115">
        <v>0</v>
      </c>
      <c r="BI595" s="115">
        <v>0</v>
      </c>
      <c r="BJ595" s="88">
        <v>-351431580591.74878</v>
      </c>
      <c r="BK595" s="88">
        <v>351406580591.74994</v>
      </c>
      <c r="BL595" s="88">
        <v>-24999999.998783112</v>
      </c>
      <c r="BM595" s="47">
        <v>21</v>
      </c>
      <c r="BN595" s="48">
        <v>0</v>
      </c>
      <c r="BO595" s="49"/>
    </row>
    <row r="596" spans="1:68" ht="15" customHeight="1" x14ac:dyDescent="0.25">
      <c r="B596" s="13" t="s">
        <v>562</v>
      </c>
      <c r="C596" s="14" t="s">
        <v>562</v>
      </c>
      <c r="D596" s="15" t="s">
        <v>563</v>
      </c>
      <c r="E596" s="16"/>
      <c r="F596" s="93"/>
      <c r="G596" s="115">
        <v>1468802805353</v>
      </c>
      <c r="H596" s="115">
        <v>331264125953</v>
      </c>
      <c r="I596" s="115">
        <v>259609143195</v>
      </c>
      <c r="J596" s="115">
        <v>51925000000</v>
      </c>
      <c r="K596" s="115">
        <v>13764982758</v>
      </c>
      <c r="L596" s="115">
        <v>5965000000</v>
      </c>
      <c r="M596" s="115">
        <v>1120432279400</v>
      </c>
      <c r="N596" s="115">
        <v>1069973440000</v>
      </c>
      <c r="O596" s="115">
        <v>0</v>
      </c>
      <c r="P596" s="115">
        <v>0</v>
      </c>
      <c r="Q596" s="115">
        <v>0</v>
      </c>
      <c r="R596" s="115">
        <v>8858401000</v>
      </c>
      <c r="S596" s="115">
        <v>28453270000</v>
      </c>
      <c r="T596" s="115">
        <v>801393348000</v>
      </c>
      <c r="U596" s="115">
        <v>231268421000</v>
      </c>
      <c r="V596" s="115">
        <v>50458839400</v>
      </c>
      <c r="W596" s="115">
        <v>50458839400</v>
      </c>
      <c r="X596" s="115">
        <v>0</v>
      </c>
      <c r="Y596" s="115">
        <v>17106400000</v>
      </c>
      <c r="Z596" s="115">
        <v>0</v>
      </c>
      <c r="AA596" s="115">
        <v>0</v>
      </c>
      <c r="AB596" s="115">
        <v>17106400000</v>
      </c>
      <c r="AC596" s="115">
        <v>1463802805353</v>
      </c>
      <c r="AD596" s="115">
        <v>1253543999671.1099</v>
      </c>
      <c r="AE596" s="115">
        <v>821444692201.96997</v>
      </c>
      <c r="AF596" s="115">
        <v>413725924705.14001</v>
      </c>
      <c r="AG596" s="115">
        <v>0</v>
      </c>
      <c r="AH596" s="115">
        <v>0</v>
      </c>
      <c r="AI596" s="115">
        <v>13986598764</v>
      </c>
      <c r="AJ596" s="115">
        <v>4386784000</v>
      </c>
      <c r="AK596" s="115">
        <v>202258805681.89001</v>
      </c>
      <c r="AL596" s="115">
        <v>927320100</v>
      </c>
      <c r="AM596" s="115">
        <v>49330476093.889999</v>
      </c>
      <c r="AN596" s="115">
        <v>37592722034</v>
      </c>
      <c r="AO596" s="115">
        <v>110558151454</v>
      </c>
      <c r="AP596" s="115">
        <v>875000</v>
      </c>
      <c r="AQ596" s="115">
        <v>3849261000</v>
      </c>
      <c r="AR596" s="115">
        <v>8000000000</v>
      </c>
      <c r="AS596" s="115">
        <v>8000000000</v>
      </c>
      <c r="AT596" s="115">
        <v>0</v>
      </c>
      <c r="AU596" s="115">
        <v>0</v>
      </c>
      <c r="AV596" s="115">
        <v>0</v>
      </c>
      <c r="AW596" s="115">
        <v>2000000000</v>
      </c>
      <c r="AX596" s="115">
        <v>2000000000</v>
      </c>
      <c r="AY596" s="115">
        <v>0</v>
      </c>
      <c r="AZ596" s="115">
        <v>0</v>
      </c>
      <c r="BA596" s="115">
        <v>0</v>
      </c>
      <c r="BB596" s="115">
        <v>0</v>
      </c>
      <c r="BC596" s="115">
        <v>0</v>
      </c>
      <c r="BD596" s="115">
        <v>7000000000</v>
      </c>
      <c r="BE596" s="115">
        <v>0</v>
      </c>
      <c r="BF596" s="115">
        <v>7000000000</v>
      </c>
      <c r="BG596" s="115">
        <v>0</v>
      </c>
      <c r="BH596" s="115">
        <v>0</v>
      </c>
      <c r="BI596" s="115">
        <v>0</v>
      </c>
      <c r="BJ596" s="88">
        <v>5000000000</v>
      </c>
      <c r="BK596" s="88">
        <v>-5000000000</v>
      </c>
      <c r="BL596" s="88">
        <v>0</v>
      </c>
      <c r="BM596" s="47">
        <v>1</v>
      </c>
      <c r="BN596" s="48">
        <v>0</v>
      </c>
      <c r="BO596" s="49"/>
    </row>
    <row r="597" spans="1:68" ht="15" customHeight="1" x14ac:dyDescent="0.25">
      <c r="B597" s="13" t="s">
        <v>564</v>
      </c>
      <c r="C597" s="14" t="s">
        <v>564</v>
      </c>
      <c r="D597" s="15" t="s">
        <v>622</v>
      </c>
      <c r="E597" s="16"/>
      <c r="F597" s="93"/>
      <c r="G597" s="115">
        <v>25206437952496.223</v>
      </c>
      <c r="H597" s="115">
        <v>2157827174440.3699</v>
      </c>
      <c r="I597" s="115">
        <v>1113824707338.2</v>
      </c>
      <c r="J597" s="115">
        <v>443297427811</v>
      </c>
      <c r="K597" s="115">
        <v>124236752818</v>
      </c>
      <c r="L597" s="115">
        <v>476468286473.16998</v>
      </c>
      <c r="M597" s="115">
        <v>22759812341158.852</v>
      </c>
      <c r="N597" s="115">
        <v>22229690224000</v>
      </c>
      <c r="O597" s="115">
        <v>0</v>
      </c>
      <c r="P597" s="115">
        <v>0</v>
      </c>
      <c r="Q597" s="115">
        <v>2699267247000</v>
      </c>
      <c r="R597" s="115">
        <v>232613546000</v>
      </c>
      <c r="S597" s="115">
        <v>150141369000</v>
      </c>
      <c r="T597" s="115">
        <v>13710358235000</v>
      </c>
      <c r="U597" s="115">
        <v>5437309827000</v>
      </c>
      <c r="V597" s="115">
        <v>530122117158.84998</v>
      </c>
      <c r="W597" s="115">
        <v>530122117158.84998</v>
      </c>
      <c r="X597" s="115">
        <v>0</v>
      </c>
      <c r="Y597" s="115">
        <v>288798436897</v>
      </c>
      <c r="Z597" s="115">
        <v>2448800000</v>
      </c>
      <c r="AA597" s="115">
        <v>0</v>
      </c>
      <c r="AB597" s="115">
        <v>286349636897</v>
      </c>
      <c r="AC597" s="115">
        <v>25552869533087.969</v>
      </c>
      <c r="AD597" s="115">
        <v>18418286103802.551</v>
      </c>
      <c r="AE597" s="115">
        <v>11716961342417.428</v>
      </c>
      <c r="AF597" s="115">
        <v>6217369990690.1201</v>
      </c>
      <c r="AG597" s="115">
        <v>36349112845</v>
      </c>
      <c r="AH597" s="115">
        <v>381877254</v>
      </c>
      <c r="AI597" s="115">
        <v>397131712487</v>
      </c>
      <c r="AJ597" s="115">
        <v>50092068109</v>
      </c>
      <c r="AK597" s="115">
        <v>2919402145402.1104</v>
      </c>
      <c r="AL597" s="115">
        <v>17539819500</v>
      </c>
      <c r="AM597" s="115">
        <v>552824430865.23999</v>
      </c>
      <c r="AN597" s="115">
        <v>649859389471.66992</v>
      </c>
      <c r="AO597" s="115">
        <v>1650795096813.2</v>
      </c>
      <c r="AP597" s="115">
        <v>38511797752</v>
      </c>
      <c r="AQ597" s="115">
        <v>9871611000</v>
      </c>
      <c r="AR597" s="115">
        <v>113346124337.31</v>
      </c>
      <c r="AS597" s="115">
        <v>113346124337.31</v>
      </c>
      <c r="AT597" s="115">
        <v>4101835159546</v>
      </c>
      <c r="AU597" s="115">
        <v>65222620265</v>
      </c>
      <c r="AV597" s="115">
        <v>4036612539281</v>
      </c>
      <c r="AW597" s="115">
        <v>471476622538.74994</v>
      </c>
      <c r="AX597" s="115">
        <v>471176622538.74994</v>
      </c>
      <c r="AY597" s="115">
        <v>0</v>
      </c>
      <c r="AZ597" s="115">
        <v>0</v>
      </c>
      <c r="BA597" s="115">
        <v>0</v>
      </c>
      <c r="BB597" s="115">
        <v>300000000</v>
      </c>
      <c r="BC597" s="115">
        <v>0</v>
      </c>
      <c r="BD597" s="115">
        <v>125070041947</v>
      </c>
      <c r="BE597" s="115">
        <v>0</v>
      </c>
      <c r="BF597" s="115">
        <v>29942630000</v>
      </c>
      <c r="BG597" s="115">
        <v>95127411947</v>
      </c>
      <c r="BH597" s="115">
        <v>0</v>
      </c>
      <c r="BI597" s="115">
        <v>0</v>
      </c>
      <c r="BJ597" s="88">
        <v>-346431580591.74878</v>
      </c>
      <c r="BK597" s="88">
        <v>346406580591.74994</v>
      </c>
      <c r="BL597" s="88">
        <v>-24999999.998783112</v>
      </c>
      <c r="BM597" s="47">
        <v>22</v>
      </c>
      <c r="BN597" s="48">
        <v>0</v>
      </c>
      <c r="BO597" s="49"/>
    </row>
    <row r="598" spans="1:68" ht="15" customHeight="1" x14ac:dyDescent="0.25">
      <c r="B598" s="13" t="s">
        <v>566</v>
      </c>
      <c r="C598" s="14" t="s">
        <v>566</v>
      </c>
      <c r="D598" s="15" t="s">
        <v>623</v>
      </c>
      <c r="E598" s="16"/>
      <c r="F598" s="93"/>
      <c r="G598" s="115">
        <v>30426424808251.223</v>
      </c>
      <c r="H598" s="115">
        <v>4081177595195.3701</v>
      </c>
      <c r="I598" s="115">
        <v>2681412955139.2002</v>
      </c>
      <c r="J598" s="115">
        <v>661884688786</v>
      </c>
      <c r="K598" s="115">
        <v>186755931675</v>
      </c>
      <c r="L598" s="115">
        <v>551124019595.16992</v>
      </c>
      <c r="M598" s="115">
        <v>26056448776158.852</v>
      </c>
      <c r="N598" s="115">
        <v>25526326659000</v>
      </c>
      <c r="O598" s="115">
        <v>0</v>
      </c>
      <c r="P598" s="115">
        <v>0</v>
      </c>
      <c r="Q598" s="115">
        <v>2699267247000</v>
      </c>
      <c r="R598" s="115">
        <v>239314317000</v>
      </c>
      <c r="S598" s="115">
        <v>211793796000</v>
      </c>
      <c r="T598" s="115">
        <v>15842405543000</v>
      </c>
      <c r="U598" s="115">
        <v>6533545756000</v>
      </c>
      <c r="V598" s="115">
        <v>530122117158.84998</v>
      </c>
      <c r="W598" s="115">
        <v>530122117158.84998</v>
      </c>
      <c r="X598" s="115">
        <v>0</v>
      </c>
      <c r="Y598" s="115">
        <v>288798436897</v>
      </c>
      <c r="Z598" s="115">
        <v>2448800000</v>
      </c>
      <c r="AA598" s="115">
        <v>0</v>
      </c>
      <c r="AB598" s="115">
        <v>286349636897</v>
      </c>
      <c r="AC598" s="115">
        <v>30609376821878.969</v>
      </c>
      <c r="AD598" s="115">
        <v>22382545181677.551</v>
      </c>
      <c r="AE598" s="115">
        <v>14151570882366.428</v>
      </c>
      <c r="AF598" s="115">
        <v>7160257971132.1201</v>
      </c>
      <c r="AG598" s="115">
        <v>83556036329</v>
      </c>
      <c r="AH598" s="115">
        <v>381877254</v>
      </c>
      <c r="AI598" s="115">
        <v>926826346487</v>
      </c>
      <c r="AJ598" s="115">
        <v>59952068109</v>
      </c>
      <c r="AK598" s="115">
        <v>3320273571293.1104</v>
      </c>
      <c r="AL598" s="115">
        <v>17539819500</v>
      </c>
      <c r="AM598" s="115">
        <v>607190746198.23999</v>
      </c>
      <c r="AN598" s="115">
        <v>890845632471.66992</v>
      </c>
      <c r="AO598" s="115">
        <v>1749812428221.2</v>
      </c>
      <c r="AP598" s="115">
        <v>45013333902</v>
      </c>
      <c r="AQ598" s="115">
        <v>9871611000</v>
      </c>
      <c r="AR598" s="115">
        <v>135527079023.31</v>
      </c>
      <c r="AS598" s="115">
        <v>135527079023.31</v>
      </c>
      <c r="AT598" s="115">
        <v>4771030989885</v>
      </c>
      <c r="AU598" s="115">
        <v>694561552204</v>
      </c>
      <c r="AV598" s="115">
        <v>4076469437681</v>
      </c>
      <c r="AW598" s="115">
        <v>471476622538.74994</v>
      </c>
      <c r="AX598" s="115">
        <v>471176622538.74994</v>
      </c>
      <c r="AY598" s="115">
        <v>0</v>
      </c>
      <c r="AZ598" s="115">
        <v>0</v>
      </c>
      <c r="BA598" s="115">
        <v>0</v>
      </c>
      <c r="BB598" s="115">
        <v>300000000</v>
      </c>
      <c r="BC598" s="115">
        <v>0</v>
      </c>
      <c r="BD598" s="115">
        <v>288549608911</v>
      </c>
      <c r="BE598" s="115">
        <v>0</v>
      </c>
      <c r="BF598" s="115">
        <v>29942630000</v>
      </c>
      <c r="BG598" s="115">
        <v>258606978911</v>
      </c>
      <c r="BH598" s="115">
        <v>0</v>
      </c>
      <c r="BI598" s="115">
        <v>0</v>
      </c>
      <c r="BJ598" s="88">
        <v>-182952013627.74878</v>
      </c>
      <c r="BK598" s="88">
        <v>182927013627.74994</v>
      </c>
      <c r="BL598" s="88">
        <v>-24999999.998783112</v>
      </c>
      <c r="BM598" s="47">
        <v>23</v>
      </c>
      <c r="BN598" s="48">
        <v>0</v>
      </c>
      <c r="BO598" s="49"/>
    </row>
    <row r="599" spans="1:68" s="141" customFormat="1" ht="15" customHeight="1" x14ac:dyDescent="0.25">
      <c r="A599" s="141" t="s">
        <v>718</v>
      </c>
      <c r="B599" s="9" t="s">
        <v>556</v>
      </c>
      <c r="C599" s="10">
        <v>31</v>
      </c>
      <c r="D599" s="11" t="s">
        <v>463</v>
      </c>
      <c r="E599" s="1" t="s">
        <v>918</v>
      </c>
      <c r="F599" s="142">
        <v>45657.375</v>
      </c>
      <c r="G599" s="113">
        <v>3247672762209.7197</v>
      </c>
      <c r="H599" s="113">
        <v>873011031209.71997</v>
      </c>
      <c r="I599" s="113">
        <v>601845840991</v>
      </c>
      <c r="J599" s="147">
        <v>77807889600</v>
      </c>
      <c r="K599" s="147">
        <v>63000000000</v>
      </c>
      <c r="L599" s="147">
        <v>130357300618.72</v>
      </c>
      <c r="M599" s="147">
        <v>2374340731000</v>
      </c>
      <c r="N599" s="147">
        <v>2374340731000</v>
      </c>
      <c r="O599" s="147">
        <v>0</v>
      </c>
      <c r="P599" s="147">
        <v>0</v>
      </c>
      <c r="Q599" s="147">
        <v>0</v>
      </c>
      <c r="R599" s="147">
        <v>0</v>
      </c>
      <c r="S599" s="147">
        <v>78843770000</v>
      </c>
      <c r="T599" s="147">
        <v>1672984488000</v>
      </c>
      <c r="U599" s="147">
        <v>622512473000</v>
      </c>
      <c r="V599" s="147">
        <v>0</v>
      </c>
      <c r="W599" s="147">
        <v>0</v>
      </c>
      <c r="X599" s="147">
        <v>0</v>
      </c>
      <c r="Y599" s="147">
        <v>321000000</v>
      </c>
      <c r="Z599" s="147">
        <v>321000000</v>
      </c>
      <c r="AA599" s="147">
        <v>0</v>
      </c>
      <c r="AB599" s="147">
        <v>0</v>
      </c>
      <c r="AC599" s="147">
        <v>3136000536577.7202</v>
      </c>
      <c r="AD599" s="147">
        <v>2471104277945.6602</v>
      </c>
      <c r="AE599" s="2">
        <v>1330358214669.6599</v>
      </c>
      <c r="AF599" s="147">
        <v>954437427274</v>
      </c>
      <c r="AG599" s="147">
        <v>1011374216</v>
      </c>
      <c r="AH599" s="147">
        <v>973020701</v>
      </c>
      <c r="AI599" s="147">
        <v>175568851085</v>
      </c>
      <c r="AJ599" s="147">
        <v>8755390000</v>
      </c>
      <c r="AK599" s="147">
        <v>332805405452</v>
      </c>
      <c r="AL599" s="147">
        <v>8558857000</v>
      </c>
      <c r="AM599" s="147">
        <v>118740336411</v>
      </c>
      <c r="AN599" s="147">
        <v>80901301991</v>
      </c>
      <c r="AO599" s="147">
        <v>122747496550</v>
      </c>
      <c r="AP599" s="147">
        <v>4500000</v>
      </c>
      <c r="AQ599" s="147">
        <v>1852913500</v>
      </c>
      <c r="AR599" s="147">
        <v>15000000000</v>
      </c>
      <c r="AS599" s="147">
        <v>15000000000</v>
      </c>
      <c r="AT599" s="147">
        <v>317090853180.06</v>
      </c>
      <c r="AU599" s="147">
        <v>305090853180.06</v>
      </c>
      <c r="AV599" s="147">
        <v>12000000000</v>
      </c>
      <c r="AW599" s="148">
        <v>25000000000</v>
      </c>
      <c r="AX599" s="148">
        <v>25000000000</v>
      </c>
      <c r="AY599" s="148">
        <v>0</v>
      </c>
      <c r="AZ599" s="148">
        <v>0</v>
      </c>
      <c r="BA599" s="148">
        <v>0</v>
      </c>
      <c r="BB599" s="148">
        <v>0</v>
      </c>
      <c r="BC599" s="148">
        <v>0</v>
      </c>
      <c r="BD599" s="148">
        <v>136672225632</v>
      </c>
      <c r="BE599" s="148">
        <v>0</v>
      </c>
      <c r="BF599" s="148">
        <v>0</v>
      </c>
      <c r="BG599" s="148">
        <v>136672225632</v>
      </c>
      <c r="BH599" s="148">
        <v>0</v>
      </c>
      <c r="BI599" s="148">
        <v>0</v>
      </c>
      <c r="BJ599" s="98">
        <v>111672225631.99951</v>
      </c>
      <c r="BK599" s="98">
        <v>-111672225632</v>
      </c>
      <c r="BL599" s="85">
        <v>-4.8828125E-4</v>
      </c>
      <c r="BM599" s="143">
        <v>1</v>
      </c>
      <c r="BN599" s="144">
        <v>0</v>
      </c>
      <c r="BO599" s="145"/>
      <c r="BP599" s="146">
        <v>1</v>
      </c>
    </row>
    <row r="600" spans="1:68" ht="15" customHeight="1" x14ac:dyDescent="0.25">
      <c r="A600" s="59" t="s">
        <v>464</v>
      </c>
      <c r="B600" s="3">
        <v>446</v>
      </c>
      <c r="C600" s="4">
        <v>1</v>
      </c>
      <c r="D600" s="8" t="s">
        <v>464</v>
      </c>
      <c r="E600" s="12" t="s">
        <v>898</v>
      </c>
      <c r="F600" s="92">
        <v>45656</v>
      </c>
      <c r="G600" s="6">
        <v>1061337867440</v>
      </c>
      <c r="H600" s="6">
        <v>48000000000</v>
      </c>
      <c r="I600" s="114">
        <v>20155266861</v>
      </c>
      <c r="J600" s="6">
        <v>14084293443</v>
      </c>
      <c r="K600" s="6">
        <v>4004845770</v>
      </c>
      <c r="L600" s="6">
        <v>9755593926</v>
      </c>
      <c r="M600" s="6">
        <v>1007927351000</v>
      </c>
      <c r="N600" s="6">
        <v>992927351000</v>
      </c>
      <c r="O600" s="6">
        <v>0</v>
      </c>
      <c r="P600" s="6">
        <v>0</v>
      </c>
      <c r="Q600" s="6">
        <v>72914860000</v>
      </c>
      <c r="R600" s="6">
        <v>0</v>
      </c>
      <c r="S600" s="6">
        <v>8034251000</v>
      </c>
      <c r="T600" s="6">
        <v>534276433000</v>
      </c>
      <c r="U600" s="6">
        <v>377701807000</v>
      </c>
      <c r="V600" s="6">
        <v>15000000000</v>
      </c>
      <c r="W600" s="6">
        <v>15000000000</v>
      </c>
      <c r="X600" s="6">
        <v>0</v>
      </c>
      <c r="Y600" s="6">
        <v>5410516440</v>
      </c>
      <c r="Z600" s="6">
        <v>0</v>
      </c>
      <c r="AA600" s="6">
        <v>0</v>
      </c>
      <c r="AB600" s="6">
        <v>5410516440</v>
      </c>
      <c r="AC600" s="6">
        <v>1078983576660</v>
      </c>
      <c r="AD600" s="6">
        <v>619072207502</v>
      </c>
      <c r="AE600" s="5">
        <v>431715531783</v>
      </c>
      <c r="AF600" s="6">
        <v>136524141819</v>
      </c>
      <c r="AG600" s="6">
        <v>0</v>
      </c>
      <c r="AH600" s="6">
        <v>0</v>
      </c>
      <c r="AI600" s="6">
        <v>50234533900</v>
      </c>
      <c r="AJ600" s="6">
        <v>598000000</v>
      </c>
      <c r="AK600" s="6">
        <v>324341484728</v>
      </c>
      <c r="AL600" s="6">
        <v>1400000000</v>
      </c>
      <c r="AM600" s="6">
        <v>41372980750</v>
      </c>
      <c r="AN600" s="6">
        <v>198846401763</v>
      </c>
      <c r="AO600" s="6">
        <v>79783956615</v>
      </c>
      <c r="AP600" s="6">
        <v>2738145600</v>
      </c>
      <c r="AQ600" s="6">
        <v>200000000</v>
      </c>
      <c r="AR600" s="6">
        <v>5000000000</v>
      </c>
      <c r="AS600" s="6">
        <v>5000000000</v>
      </c>
      <c r="AT600" s="6">
        <v>130569884430</v>
      </c>
      <c r="AU600" s="6">
        <v>3423956030</v>
      </c>
      <c r="AV600" s="6">
        <v>127145928400</v>
      </c>
      <c r="AW600" s="127">
        <v>19645709220</v>
      </c>
      <c r="AX600" s="127">
        <v>19645709220</v>
      </c>
      <c r="AY600" s="127">
        <v>0</v>
      </c>
      <c r="AZ600" s="127">
        <v>0</v>
      </c>
      <c r="BA600" s="127">
        <v>0</v>
      </c>
      <c r="BB600" s="127">
        <v>0</v>
      </c>
      <c r="BC600" s="127">
        <v>0</v>
      </c>
      <c r="BD600" s="127">
        <v>2000000000</v>
      </c>
      <c r="BE600" s="127">
        <v>0</v>
      </c>
      <c r="BF600" s="127">
        <v>2000000000</v>
      </c>
      <c r="BG600" s="127">
        <v>0</v>
      </c>
      <c r="BH600" s="127">
        <v>0</v>
      </c>
      <c r="BI600" s="127">
        <v>0</v>
      </c>
      <c r="BJ600" s="128">
        <v>-17645709220</v>
      </c>
      <c r="BK600" s="128">
        <v>17645709220</v>
      </c>
      <c r="BL600" s="87">
        <v>0</v>
      </c>
      <c r="BM600" s="47">
        <v>1</v>
      </c>
      <c r="BN600" s="48">
        <v>0</v>
      </c>
      <c r="BO600" s="49"/>
      <c r="BP600" s="39">
        <v>1</v>
      </c>
    </row>
    <row r="601" spans="1:68" ht="15" customHeight="1" x14ac:dyDescent="0.25">
      <c r="A601" s="59" t="s">
        <v>465</v>
      </c>
      <c r="B601" s="3">
        <v>447</v>
      </c>
      <c r="C601" s="4">
        <v>2</v>
      </c>
      <c r="D601" s="8" t="s">
        <v>465</v>
      </c>
      <c r="E601" s="12" t="s">
        <v>886</v>
      </c>
      <c r="F601" s="92">
        <v>45673.615972222222</v>
      </c>
      <c r="G601" s="6">
        <v>732780047000</v>
      </c>
      <c r="H601" s="6">
        <v>44126303000</v>
      </c>
      <c r="I601" s="114">
        <v>8000000000</v>
      </c>
      <c r="J601" s="6">
        <v>7971303000</v>
      </c>
      <c r="K601" s="6">
        <v>4500000000</v>
      </c>
      <c r="L601" s="6">
        <v>23655000000</v>
      </c>
      <c r="M601" s="6">
        <v>684453744000</v>
      </c>
      <c r="N601" s="6">
        <v>669453744000</v>
      </c>
      <c r="O601" s="6">
        <v>0</v>
      </c>
      <c r="P601" s="6">
        <v>0</v>
      </c>
      <c r="Q601" s="6">
        <v>68815500000</v>
      </c>
      <c r="R601" s="6">
        <v>7792581000</v>
      </c>
      <c r="S601" s="6">
        <v>7409219000</v>
      </c>
      <c r="T601" s="6">
        <v>453839299000</v>
      </c>
      <c r="U601" s="6">
        <v>131597145000</v>
      </c>
      <c r="V601" s="6">
        <v>15000000000</v>
      </c>
      <c r="W601" s="6">
        <v>15000000000</v>
      </c>
      <c r="X601" s="6">
        <v>0</v>
      </c>
      <c r="Y601" s="6">
        <v>4200000000</v>
      </c>
      <c r="Z601" s="6">
        <v>0</v>
      </c>
      <c r="AA601" s="6">
        <v>0</v>
      </c>
      <c r="AB601" s="6">
        <v>4200000000</v>
      </c>
      <c r="AC601" s="6">
        <v>758280047000</v>
      </c>
      <c r="AD601" s="6">
        <v>561994479400</v>
      </c>
      <c r="AE601" s="5">
        <v>326797346000</v>
      </c>
      <c r="AF601" s="6">
        <v>196040223100</v>
      </c>
      <c r="AG601" s="6">
        <v>0</v>
      </c>
      <c r="AH601" s="6">
        <v>2420000000</v>
      </c>
      <c r="AI601" s="6">
        <v>20039999000</v>
      </c>
      <c r="AJ601" s="6">
        <v>16696911300</v>
      </c>
      <c r="AK601" s="6">
        <v>73277973100</v>
      </c>
      <c r="AL601" s="6">
        <v>430000000</v>
      </c>
      <c r="AM601" s="6">
        <v>6755484500</v>
      </c>
      <c r="AN601" s="6">
        <v>17312659550</v>
      </c>
      <c r="AO601" s="6">
        <v>48663128650</v>
      </c>
      <c r="AP601" s="6">
        <v>116700400</v>
      </c>
      <c r="AQ601" s="6">
        <v>0</v>
      </c>
      <c r="AR601" s="6">
        <v>4000000000</v>
      </c>
      <c r="AS601" s="6">
        <v>4000000000</v>
      </c>
      <c r="AT601" s="6">
        <v>119007594500</v>
      </c>
      <c r="AU601" s="6">
        <v>0</v>
      </c>
      <c r="AV601" s="6">
        <v>119007594500</v>
      </c>
      <c r="AW601" s="127">
        <v>27000000000</v>
      </c>
      <c r="AX601" s="127">
        <v>27000000000</v>
      </c>
      <c r="AY601" s="127">
        <v>0</v>
      </c>
      <c r="AZ601" s="127">
        <v>0</v>
      </c>
      <c r="BA601" s="127">
        <v>0</v>
      </c>
      <c r="BB601" s="127">
        <v>0</v>
      </c>
      <c r="BC601" s="127">
        <v>0</v>
      </c>
      <c r="BD601" s="127">
        <v>1500000000</v>
      </c>
      <c r="BE601" s="127">
        <v>0</v>
      </c>
      <c r="BF601" s="127">
        <v>1500000000</v>
      </c>
      <c r="BG601" s="127">
        <v>0</v>
      </c>
      <c r="BH601" s="127">
        <v>0</v>
      </c>
      <c r="BI601" s="127">
        <v>0</v>
      </c>
      <c r="BJ601" s="128">
        <v>-25500000000</v>
      </c>
      <c r="BK601" s="128">
        <v>25500000000</v>
      </c>
      <c r="BL601" s="87">
        <v>0</v>
      </c>
      <c r="BM601" s="47">
        <v>0</v>
      </c>
      <c r="BN601" s="48">
        <v>1</v>
      </c>
      <c r="BO601" s="49"/>
      <c r="BP601" s="39">
        <v>1</v>
      </c>
    </row>
    <row r="602" spans="1:68" ht="15" customHeight="1" x14ac:dyDescent="0.25">
      <c r="A602" s="59" t="s">
        <v>719</v>
      </c>
      <c r="B602" s="3">
        <v>448</v>
      </c>
      <c r="C602" s="4">
        <v>3</v>
      </c>
      <c r="D602" s="8" t="s">
        <v>466</v>
      </c>
      <c r="E602" s="12" t="s">
        <v>890</v>
      </c>
      <c r="F602" s="92" t="s">
        <v>890</v>
      </c>
      <c r="G602" s="6">
        <v>0</v>
      </c>
      <c r="H602" s="6">
        <v>0</v>
      </c>
      <c r="I602" s="114">
        <v>0</v>
      </c>
      <c r="J602" s="6">
        <v>0</v>
      </c>
      <c r="K602" s="6">
        <v>0</v>
      </c>
      <c r="L602" s="6">
        <v>0</v>
      </c>
      <c r="M602" s="6">
        <v>0</v>
      </c>
      <c r="N602" s="6">
        <v>0</v>
      </c>
      <c r="O602" s="6">
        <v>0</v>
      </c>
      <c r="P602" s="6">
        <v>0</v>
      </c>
      <c r="Q602" s="6">
        <v>0</v>
      </c>
      <c r="R602" s="6">
        <v>0</v>
      </c>
      <c r="S602" s="6">
        <v>0</v>
      </c>
      <c r="T602" s="6">
        <v>0</v>
      </c>
      <c r="U602" s="6">
        <v>0</v>
      </c>
      <c r="V602" s="6">
        <v>0</v>
      </c>
      <c r="W602" s="6">
        <v>0</v>
      </c>
      <c r="X602" s="6">
        <v>0</v>
      </c>
      <c r="Y602" s="6">
        <v>0</v>
      </c>
      <c r="Z602" s="6">
        <v>0</v>
      </c>
      <c r="AA602" s="6">
        <v>0</v>
      </c>
      <c r="AB602" s="6">
        <v>0</v>
      </c>
      <c r="AC602" s="6">
        <v>0</v>
      </c>
      <c r="AD602" s="6">
        <v>0</v>
      </c>
      <c r="AE602" s="5">
        <v>0</v>
      </c>
      <c r="AF602" s="6">
        <v>0</v>
      </c>
      <c r="AG602" s="6">
        <v>0</v>
      </c>
      <c r="AH602" s="6">
        <v>0</v>
      </c>
      <c r="AI602" s="6">
        <v>0</v>
      </c>
      <c r="AJ602" s="6">
        <v>0</v>
      </c>
      <c r="AK602" s="6">
        <v>0</v>
      </c>
      <c r="AL602" s="6">
        <v>0</v>
      </c>
      <c r="AM602" s="6">
        <v>0</v>
      </c>
      <c r="AN602" s="6">
        <v>0</v>
      </c>
      <c r="AO602" s="6">
        <v>0</v>
      </c>
      <c r="AP602" s="6">
        <v>0</v>
      </c>
      <c r="AQ602" s="6">
        <v>0</v>
      </c>
      <c r="AR602" s="6">
        <v>0</v>
      </c>
      <c r="AS602" s="6">
        <v>0</v>
      </c>
      <c r="AT602" s="6">
        <v>0</v>
      </c>
      <c r="AU602" s="6">
        <v>0</v>
      </c>
      <c r="AV602" s="6">
        <v>0</v>
      </c>
      <c r="AW602" s="127">
        <v>0</v>
      </c>
      <c r="AX602" s="127">
        <v>0</v>
      </c>
      <c r="AY602" s="127">
        <v>0</v>
      </c>
      <c r="AZ602" s="127">
        <v>0</v>
      </c>
      <c r="BA602" s="127">
        <v>0</v>
      </c>
      <c r="BB602" s="127">
        <v>0</v>
      </c>
      <c r="BC602" s="127">
        <v>0</v>
      </c>
      <c r="BD602" s="127">
        <v>0</v>
      </c>
      <c r="BE602" s="127">
        <v>0</v>
      </c>
      <c r="BF602" s="127">
        <v>0</v>
      </c>
      <c r="BG602" s="127">
        <v>0</v>
      </c>
      <c r="BH602" s="127">
        <v>0</v>
      </c>
      <c r="BI602" s="127">
        <v>0</v>
      </c>
      <c r="BJ602" s="128">
        <v>0</v>
      </c>
      <c r="BK602" s="128">
        <v>0</v>
      </c>
      <c r="BL602" s="87">
        <v>0</v>
      </c>
      <c r="BM602" s="47">
        <v>0</v>
      </c>
      <c r="BN602" s="48">
        <v>0</v>
      </c>
      <c r="BO602" s="49"/>
      <c r="BP602" s="39">
        <v>0</v>
      </c>
    </row>
    <row r="603" spans="1:68" ht="15" customHeight="1" x14ac:dyDescent="0.25">
      <c r="A603" s="59" t="s">
        <v>467</v>
      </c>
      <c r="B603" s="3">
        <v>449</v>
      </c>
      <c r="C603" s="4">
        <v>4</v>
      </c>
      <c r="D603" s="8" t="s">
        <v>467</v>
      </c>
      <c r="E603" s="12" t="s">
        <v>922</v>
      </c>
      <c r="F603" s="92">
        <v>45642.824999999997</v>
      </c>
      <c r="G603" s="6">
        <v>1111831168823.8999</v>
      </c>
      <c r="H603" s="6">
        <v>110620686060.56</v>
      </c>
      <c r="I603" s="114">
        <v>49154429960</v>
      </c>
      <c r="J603" s="6">
        <v>7776923520</v>
      </c>
      <c r="K603" s="6">
        <v>4302193641</v>
      </c>
      <c r="L603" s="6">
        <v>49387138939.559998</v>
      </c>
      <c r="M603" s="6">
        <v>992772735277.33997</v>
      </c>
      <c r="N603" s="6">
        <v>980653089442.33997</v>
      </c>
      <c r="O603" s="6">
        <v>0</v>
      </c>
      <c r="P603" s="6">
        <v>0</v>
      </c>
      <c r="Q603" s="6">
        <v>96240189000</v>
      </c>
      <c r="R603" s="6">
        <v>24951984000</v>
      </c>
      <c r="S603" s="6">
        <v>20692304000</v>
      </c>
      <c r="T603" s="6">
        <v>669853296442.33997</v>
      </c>
      <c r="U603" s="6">
        <v>168915316000</v>
      </c>
      <c r="V603" s="6">
        <v>12119645835</v>
      </c>
      <c r="W603" s="6">
        <v>12119645835</v>
      </c>
      <c r="X603" s="6">
        <v>0</v>
      </c>
      <c r="Y603" s="6">
        <v>8437747486</v>
      </c>
      <c r="Z603" s="6">
        <v>1000000000</v>
      </c>
      <c r="AA603" s="6">
        <v>0</v>
      </c>
      <c r="AB603" s="6">
        <v>7437747486</v>
      </c>
      <c r="AC603" s="6">
        <v>1110248809519.8999</v>
      </c>
      <c r="AD603" s="6">
        <v>656958887384.8999</v>
      </c>
      <c r="AE603" s="5">
        <v>379338047434.45996</v>
      </c>
      <c r="AF603" s="6">
        <v>254056696232.44</v>
      </c>
      <c r="AG603" s="6">
        <v>10803735747</v>
      </c>
      <c r="AH603" s="6">
        <v>0</v>
      </c>
      <c r="AI603" s="6">
        <v>12760407971</v>
      </c>
      <c r="AJ603" s="6">
        <v>0</v>
      </c>
      <c r="AK603" s="6">
        <v>280658323135</v>
      </c>
      <c r="AL603" s="6">
        <v>0</v>
      </c>
      <c r="AM603" s="6">
        <v>20058958010</v>
      </c>
      <c r="AN603" s="6">
        <v>60579957194</v>
      </c>
      <c r="AO603" s="6">
        <v>193671436681</v>
      </c>
      <c r="AP603" s="6">
        <v>389215250</v>
      </c>
      <c r="AQ603" s="6">
        <v>5958756000</v>
      </c>
      <c r="AR603" s="6">
        <v>5600000000</v>
      </c>
      <c r="AS603" s="6">
        <v>5600000000</v>
      </c>
      <c r="AT603" s="6">
        <v>167031599000</v>
      </c>
      <c r="AU603" s="6">
        <v>0</v>
      </c>
      <c r="AV603" s="6">
        <v>167031599000</v>
      </c>
      <c r="AW603" s="127">
        <v>32049632800</v>
      </c>
      <c r="AX603" s="127">
        <v>32049632800</v>
      </c>
      <c r="AY603" s="127">
        <v>0</v>
      </c>
      <c r="AZ603" s="127">
        <v>0</v>
      </c>
      <c r="BA603" s="127">
        <v>0</v>
      </c>
      <c r="BB603" s="127">
        <v>0</v>
      </c>
      <c r="BC603" s="127">
        <v>0</v>
      </c>
      <c r="BD603" s="127">
        <v>33631992104</v>
      </c>
      <c r="BE603" s="127">
        <v>0</v>
      </c>
      <c r="BF603" s="127">
        <v>5000000000</v>
      </c>
      <c r="BG603" s="127">
        <v>28631992104</v>
      </c>
      <c r="BH603" s="127">
        <v>0</v>
      </c>
      <c r="BI603" s="127">
        <v>0</v>
      </c>
      <c r="BJ603" s="128">
        <v>1582359304</v>
      </c>
      <c r="BK603" s="128">
        <v>-1582359304</v>
      </c>
      <c r="BL603" s="87">
        <v>0</v>
      </c>
      <c r="BM603" s="47">
        <v>1</v>
      </c>
      <c r="BN603" s="48">
        <v>0</v>
      </c>
      <c r="BO603" s="49"/>
      <c r="BP603" s="39">
        <v>1</v>
      </c>
    </row>
    <row r="604" spans="1:68" ht="15" customHeight="1" x14ac:dyDescent="0.25">
      <c r="A604" s="59" t="s">
        <v>468</v>
      </c>
      <c r="B604" s="3">
        <v>450</v>
      </c>
      <c r="C604" s="4">
        <v>5</v>
      </c>
      <c r="D604" s="8" t="s">
        <v>468</v>
      </c>
      <c r="E604" s="12" t="s">
        <v>891</v>
      </c>
      <c r="F604" s="92">
        <v>45656</v>
      </c>
      <c r="G604" s="6">
        <v>1788502663924</v>
      </c>
      <c r="H604" s="6">
        <v>106973810000</v>
      </c>
      <c r="I604" s="114">
        <v>29000000000</v>
      </c>
      <c r="J604" s="6">
        <v>73072588000</v>
      </c>
      <c r="K604" s="6">
        <v>1901222000</v>
      </c>
      <c r="L604" s="6">
        <v>3000000000</v>
      </c>
      <c r="M604" s="6">
        <v>1657276367924</v>
      </c>
      <c r="N604" s="6">
        <v>1614020384000</v>
      </c>
      <c r="O604" s="6">
        <v>0</v>
      </c>
      <c r="P604" s="6">
        <v>0</v>
      </c>
      <c r="Q604" s="6">
        <v>168094103000</v>
      </c>
      <c r="R604" s="6">
        <v>0</v>
      </c>
      <c r="S604" s="6">
        <v>19026229000</v>
      </c>
      <c r="T604" s="6">
        <v>1088728284000</v>
      </c>
      <c r="U604" s="6">
        <v>338171768000</v>
      </c>
      <c r="V604" s="6">
        <v>43255983924</v>
      </c>
      <c r="W604" s="6">
        <v>43255983924</v>
      </c>
      <c r="X604" s="6">
        <v>0</v>
      </c>
      <c r="Y604" s="6">
        <v>24252486000</v>
      </c>
      <c r="Z604" s="6">
        <v>0</v>
      </c>
      <c r="AA604" s="6">
        <v>0</v>
      </c>
      <c r="AB604" s="6">
        <v>24252486000</v>
      </c>
      <c r="AC604" s="6">
        <v>1785502663924</v>
      </c>
      <c r="AD604" s="6">
        <v>1316648995088</v>
      </c>
      <c r="AE604" s="5">
        <v>906092370625</v>
      </c>
      <c r="AF604" s="6">
        <v>285265061011</v>
      </c>
      <c r="AG604" s="6">
        <v>0</v>
      </c>
      <c r="AH604" s="6">
        <v>8000000000</v>
      </c>
      <c r="AI604" s="6">
        <v>93842916000</v>
      </c>
      <c r="AJ604" s="6">
        <v>23448647452</v>
      </c>
      <c r="AK604" s="6">
        <v>178707063836</v>
      </c>
      <c r="AL604" s="6">
        <v>0</v>
      </c>
      <c r="AM604" s="6">
        <v>43532594960</v>
      </c>
      <c r="AN604" s="6">
        <v>64521441385</v>
      </c>
      <c r="AO604" s="6">
        <v>70586827491</v>
      </c>
      <c r="AP604" s="6">
        <v>59200000</v>
      </c>
      <c r="AQ604" s="6">
        <v>7000000</v>
      </c>
      <c r="AR604" s="6">
        <v>10000000000</v>
      </c>
      <c r="AS604" s="6">
        <v>10000000000</v>
      </c>
      <c r="AT604" s="6">
        <v>280146605000</v>
      </c>
      <c r="AU604" s="6">
        <v>0</v>
      </c>
      <c r="AV604" s="6">
        <v>280146605000</v>
      </c>
      <c r="AW604" s="127">
        <v>1000000000</v>
      </c>
      <c r="AX604" s="127">
        <v>1000000000</v>
      </c>
      <c r="AY604" s="127">
        <v>0</v>
      </c>
      <c r="AZ604" s="127">
        <v>0</v>
      </c>
      <c r="BA604" s="127">
        <v>0</v>
      </c>
      <c r="BB604" s="127">
        <v>0</v>
      </c>
      <c r="BC604" s="127">
        <v>0</v>
      </c>
      <c r="BD604" s="127">
        <v>4000000000</v>
      </c>
      <c r="BE604" s="127">
        <v>0</v>
      </c>
      <c r="BF604" s="127">
        <v>4000000000</v>
      </c>
      <c r="BG604" s="127">
        <v>0</v>
      </c>
      <c r="BH604" s="127">
        <v>0</v>
      </c>
      <c r="BI604" s="127">
        <v>0</v>
      </c>
      <c r="BJ604" s="128">
        <v>3000000000</v>
      </c>
      <c r="BK604" s="128">
        <v>-3000000000</v>
      </c>
      <c r="BL604" s="87">
        <v>0</v>
      </c>
      <c r="BM604" s="47">
        <v>1</v>
      </c>
      <c r="BN604" s="48">
        <v>0</v>
      </c>
      <c r="BO604" s="49"/>
      <c r="BP604" s="39">
        <v>1</v>
      </c>
    </row>
    <row r="605" spans="1:68" ht="15" customHeight="1" x14ac:dyDescent="0.25">
      <c r="A605" s="59" t="s">
        <v>469</v>
      </c>
      <c r="B605" s="3">
        <v>451</v>
      </c>
      <c r="C605" s="4">
        <v>6</v>
      </c>
      <c r="D605" s="8" t="s">
        <v>469</v>
      </c>
      <c r="E605" s="12" t="s">
        <v>950</v>
      </c>
      <c r="F605" s="92">
        <v>45687.5</v>
      </c>
      <c r="G605" s="6">
        <v>904495536712</v>
      </c>
      <c r="H605" s="6">
        <v>65957489283</v>
      </c>
      <c r="I605" s="114">
        <v>35498647825</v>
      </c>
      <c r="J605" s="6">
        <v>3603063000</v>
      </c>
      <c r="K605" s="6">
        <v>5390778458</v>
      </c>
      <c r="L605" s="6">
        <v>21465000000</v>
      </c>
      <c r="M605" s="6">
        <v>831843729873</v>
      </c>
      <c r="N605" s="6">
        <v>819821423000</v>
      </c>
      <c r="O605" s="6">
        <v>0</v>
      </c>
      <c r="P605" s="6">
        <v>0</v>
      </c>
      <c r="Q605" s="6">
        <v>139502390000</v>
      </c>
      <c r="R605" s="6">
        <v>0</v>
      </c>
      <c r="S605" s="6">
        <v>7293621000</v>
      </c>
      <c r="T605" s="6">
        <v>519598317000</v>
      </c>
      <c r="U605" s="6">
        <v>153427095000</v>
      </c>
      <c r="V605" s="6">
        <v>12022306873</v>
      </c>
      <c r="W605" s="6">
        <v>12022306873</v>
      </c>
      <c r="X605" s="6">
        <v>0</v>
      </c>
      <c r="Y605" s="6">
        <v>6694317556</v>
      </c>
      <c r="Z605" s="6">
        <v>0</v>
      </c>
      <c r="AA605" s="6">
        <v>0</v>
      </c>
      <c r="AB605" s="6">
        <v>6694317556</v>
      </c>
      <c r="AC605" s="6">
        <v>905371161712</v>
      </c>
      <c r="AD605" s="6">
        <v>618519501450</v>
      </c>
      <c r="AE605" s="5">
        <v>339706762707</v>
      </c>
      <c r="AF605" s="6">
        <v>240674506113</v>
      </c>
      <c r="AG605" s="6">
        <v>0</v>
      </c>
      <c r="AH605" s="6">
        <v>0</v>
      </c>
      <c r="AI605" s="6">
        <v>36794732630</v>
      </c>
      <c r="AJ605" s="6">
        <v>1343500000</v>
      </c>
      <c r="AK605" s="6">
        <v>70244530462</v>
      </c>
      <c r="AL605" s="6">
        <v>1452709421</v>
      </c>
      <c r="AM605" s="6">
        <v>11526924856</v>
      </c>
      <c r="AN605" s="6">
        <v>14860685265</v>
      </c>
      <c r="AO605" s="6">
        <v>42139737920</v>
      </c>
      <c r="AP605" s="6">
        <v>264473000</v>
      </c>
      <c r="AQ605" s="6">
        <v>0</v>
      </c>
      <c r="AR605" s="6">
        <v>2400000000</v>
      </c>
      <c r="AS605" s="6">
        <v>2400000000</v>
      </c>
      <c r="AT605" s="6">
        <v>214207129800</v>
      </c>
      <c r="AU605" s="6">
        <v>3000000000</v>
      </c>
      <c r="AV605" s="6">
        <v>211207129800</v>
      </c>
      <c r="AW605" s="127">
        <v>1875625000</v>
      </c>
      <c r="AX605" s="127">
        <v>1875625000</v>
      </c>
      <c r="AY605" s="127">
        <v>0</v>
      </c>
      <c r="AZ605" s="127">
        <v>0</v>
      </c>
      <c r="BA605" s="127">
        <v>0</v>
      </c>
      <c r="BB605" s="127">
        <v>0</v>
      </c>
      <c r="BC605" s="127">
        <v>0</v>
      </c>
      <c r="BD605" s="127">
        <v>1000000000</v>
      </c>
      <c r="BE605" s="127">
        <v>0</v>
      </c>
      <c r="BF605" s="127">
        <v>1000000000</v>
      </c>
      <c r="BG605" s="127">
        <v>0</v>
      </c>
      <c r="BH605" s="127">
        <v>0</v>
      </c>
      <c r="BI605" s="127">
        <v>0</v>
      </c>
      <c r="BJ605" s="128">
        <v>-875625000</v>
      </c>
      <c r="BK605" s="128">
        <v>875625000</v>
      </c>
      <c r="BL605" s="87">
        <v>0</v>
      </c>
      <c r="BM605" s="47">
        <v>0</v>
      </c>
      <c r="BN605" s="48">
        <v>1</v>
      </c>
      <c r="BO605" s="49"/>
      <c r="BP605" s="39">
        <v>1</v>
      </c>
    </row>
    <row r="606" spans="1:68" ht="15" customHeight="1" x14ac:dyDescent="0.25">
      <c r="A606" s="59" t="s">
        <v>727</v>
      </c>
      <c r="B606" s="3">
        <v>452</v>
      </c>
      <c r="C606" s="99">
        <v>7</v>
      </c>
      <c r="D606" s="8" t="s">
        <v>653</v>
      </c>
      <c r="E606" s="12" t="s">
        <v>886</v>
      </c>
      <c r="F606" s="92">
        <v>45700</v>
      </c>
      <c r="G606" s="6">
        <v>833452501363</v>
      </c>
      <c r="H606" s="6">
        <v>32773541219</v>
      </c>
      <c r="I606" s="114">
        <v>8889912073</v>
      </c>
      <c r="J606" s="6">
        <v>15514000000</v>
      </c>
      <c r="K606" s="6">
        <v>3041557093</v>
      </c>
      <c r="L606" s="6">
        <v>5328072053</v>
      </c>
      <c r="M606" s="6">
        <v>794178763000</v>
      </c>
      <c r="N606" s="6">
        <v>774178763000</v>
      </c>
      <c r="O606" s="6">
        <v>0</v>
      </c>
      <c r="P606" s="6">
        <v>0</v>
      </c>
      <c r="Q606" s="6">
        <v>69904867000</v>
      </c>
      <c r="R606" s="6">
        <v>7349952000</v>
      </c>
      <c r="S606" s="6">
        <v>11099223000</v>
      </c>
      <c r="T606" s="6">
        <v>588562406000</v>
      </c>
      <c r="U606" s="6">
        <v>97262315000</v>
      </c>
      <c r="V606" s="6">
        <v>20000000000</v>
      </c>
      <c r="W606" s="6">
        <v>20000000000</v>
      </c>
      <c r="X606" s="6">
        <v>0</v>
      </c>
      <c r="Y606" s="6">
        <v>6500197144</v>
      </c>
      <c r="Z606" s="6">
        <v>0</v>
      </c>
      <c r="AA606" s="6">
        <v>0</v>
      </c>
      <c r="AB606" s="6">
        <v>6500197144</v>
      </c>
      <c r="AC606" s="6">
        <v>859898411649</v>
      </c>
      <c r="AD606" s="6">
        <v>666311657629</v>
      </c>
      <c r="AE606" s="5">
        <v>413066033941</v>
      </c>
      <c r="AF606" s="6">
        <v>242246244335</v>
      </c>
      <c r="AG606" s="6">
        <v>0</v>
      </c>
      <c r="AH606" s="6">
        <v>0</v>
      </c>
      <c r="AI606" s="6">
        <v>9306629353</v>
      </c>
      <c r="AJ606" s="6">
        <v>1692750000</v>
      </c>
      <c r="AK606" s="6">
        <v>61715724120</v>
      </c>
      <c r="AL606" s="6">
        <v>5300000000</v>
      </c>
      <c r="AM606" s="6">
        <v>16641229640</v>
      </c>
      <c r="AN606" s="6">
        <v>33166975291</v>
      </c>
      <c r="AO606" s="6">
        <v>6236519189</v>
      </c>
      <c r="AP606" s="6">
        <v>0</v>
      </c>
      <c r="AQ606" s="6">
        <v>371000000</v>
      </c>
      <c r="AR606" s="6">
        <v>2000000000</v>
      </c>
      <c r="AS606" s="6">
        <v>2000000000</v>
      </c>
      <c r="AT606" s="6">
        <v>129871029900</v>
      </c>
      <c r="AU606" s="6">
        <v>0</v>
      </c>
      <c r="AV606" s="6">
        <v>129871029900</v>
      </c>
      <c r="AW606" s="127">
        <v>28445910286</v>
      </c>
      <c r="AX606" s="127">
        <v>28445910286</v>
      </c>
      <c r="AY606" s="127">
        <v>0</v>
      </c>
      <c r="AZ606" s="127">
        <v>0</v>
      </c>
      <c r="BA606" s="127">
        <v>0</v>
      </c>
      <c r="BB606" s="127">
        <v>0</v>
      </c>
      <c r="BC606" s="127">
        <v>0</v>
      </c>
      <c r="BD606" s="127">
        <v>2000000000</v>
      </c>
      <c r="BE606" s="127">
        <v>0</v>
      </c>
      <c r="BF606" s="127">
        <v>2000000000</v>
      </c>
      <c r="BG606" s="127">
        <v>0</v>
      </c>
      <c r="BH606" s="127">
        <v>0</v>
      </c>
      <c r="BI606" s="127">
        <v>0</v>
      </c>
      <c r="BJ606" s="128">
        <v>-26445910286</v>
      </c>
      <c r="BK606" s="128">
        <v>26445910286</v>
      </c>
      <c r="BL606" s="87">
        <v>0</v>
      </c>
      <c r="BM606" s="47">
        <v>0</v>
      </c>
      <c r="BN606" s="48">
        <v>1</v>
      </c>
      <c r="BO606" s="49"/>
      <c r="BP606" s="39">
        <v>1</v>
      </c>
    </row>
    <row r="607" spans="1:68" ht="15" customHeight="1" x14ac:dyDescent="0.25">
      <c r="A607" s="59" t="s">
        <v>470</v>
      </c>
      <c r="B607" s="3">
        <v>453</v>
      </c>
      <c r="C607" s="4">
        <v>8</v>
      </c>
      <c r="D607" s="8" t="s">
        <v>470</v>
      </c>
      <c r="E607" s="12" t="s">
        <v>893</v>
      </c>
      <c r="F607" s="92">
        <v>45674.659722222219</v>
      </c>
      <c r="G607" s="6">
        <v>1046271770500</v>
      </c>
      <c r="H607" s="6">
        <v>21500000000</v>
      </c>
      <c r="I607" s="114">
        <v>9000000000</v>
      </c>
      <c r="J607" s="6">
        <v>2077222000</v>
      </c>
      <c r="K607" s="6">
        <v>3618405188</v>
      </c>
      <c r="L607" s="6">
        <v>6804372812</v>
      </c>
      <c r="M607" s="6">
        <v>1009446770500</v>
      </c>
      <c r="N607" s="6">
        <v>989943321000</v>
      </c>
      <c r="O607" s="6">
        <v>0</v>
      </c>
      <c r="P607" s="6">
        <v>0</v>
      </c>
      <c r="Q607" s="6">
        <v>87851631000</v>
      </c>
      <c r="R607" s="6">
        <v>7578959000</v>
      </c>
      <c r="S607" s="6">
        <v>8738022000</v>
      </c>
      <c r="T607" s="6">
        <v>645414802000</v>
      </c>
      <c r="U607" s="6">
        <v>240359907000</v>
      </c>
      <c r="V607" s="6">
        <v>19503449500</v>
      </c>
      <c r="W607" s="6">
        <v>19503449500</v>
      </c>
      <c r="X607" s="6">
        <v>0</v>
      </c>
      <c r="Y607" s="6">
        <v>15325000000</v>
      </c>
      <c r="Z607" s="6">
        <v>0</v>
      </c>
      <c r="AA607" s="6">
        <v>0</v>
      </c>
      <c r="AB607" s="6">
        <v>15325000000</v>
      </c>
      <c r="AC607" s="6">
        <v>1043521770500</v>
      </c>
      <c r="AD607" s="6">
        <v>772215696349.69995</v>
      </c>
      <c r="AE607" s="5">
        <v>478712241001.09998</v>
      </c>
      <c r="AF607" s="6">
        <v>270752356710.60001</v>
      </c>
      <c r="AG607" s="6">
        <v>0</v>
      </c>
      <c r="AH607" s="6">
        <v>0</v>
      </c>
      <c r="AI607" s="6">
        <v>22432355250</v>
      </c>
      <c r="AJ607" s="6">
        <v>318743388</v>
      </c>
      <c r="AK607" s="6">
        <v>108710111650.3</v>
      </c>
      <c r="AL607" s="6">
        <v>2071097788</v>
      </c>
      <c r="AM607" s="6">
        <v>13403148301</v>
      </c>
      <c r="AN607" s="6">
        <v>23956164766</v>
      </c>
      <c r="AO607" s="6">
        <v>69197020795.300003</v>
      </c>
      <c r="AP607" s="6">
        <v>82680000</v>
      </c>
      <c r="AQ607" s="6">
        <v>0</v>
      </c>
      <c r="AR607" s="6">
        <v>8000000000</v>
      </c>
      <c r="AS607" s="6">
        <v>8000000000</v>
      </c>
      <c r="AT607" s="6">
        <v>154595962500</v>
      </c>
      <c r="AU607" s="6">
        <v>0</v>
      </c>
      <c r="AV607" s="6">
        <v>154595962500</v>
      </c>
      <c r="AW607" s="127">
        <v>0</v>
      </c>
      <c r="AX607" s="127">
        <v>0</v>
      </c>
      <c r="AY607" s="127">
        <v>0</v>
      </c>
      <c r="AZ607" s="127">
        <v>0</v>
      </c>
      <c r="BA607" s="127">
        <v>0</v>
      </c>
      <c r="BB607" s="127">
        <v>0</v>
      </c>
      <c r="BC607" s="127">
        <v>0</v>
      </c>
      <c r="BD607" s="127">
        <v>2750000000</v>
      </c>
      <c r="BE607" s="127">
        <v>0</v>
      </c>
      <c r="BF607" s="127">
        <v>2750000000</v>
      </c>
      <c r="BG607" s="127">
        <v>0</v>
      </c>
      <c r="BH607" s="127">
        <v>0</v>
      </c>
      <c r="BI607" s="127">
        <v>0</v>
      </c>
      <c r="BJ607" s="128">
        <v>2750000000</v>
      </c>
      <c r="BK607" s="128">
        <v>-2750000000</v>
      </c>
      <c r="BL607" s="87">
        <v>0</v>
      </c>
      <c r="BM607" s="47">
        <v>0</v>
      </c>
      <c r="BN607" s="48">
        <v>1</v>
      </c>
      <c r="BO607" s="49"/>
      <c r="BP607" s="39">
        <v>1</v>
      </c>
    </row>
    <row r="608" spans="1:68" ht="15" customHeight="1" x14ac:dyDescent="0.25">
      <c r="A608" s="59" t="s">
        <v>471</v>
      </c>
      <c r="B608" s="3">
        <v>454</v>
      </c>
      <c r="C608" s="4">
        <v>9</v>
      </c>
      <c r="D608" s="8" t="s">
        <v>471</v>
      </c>
      <c r="E608" s="12" t="s">
        <v>890</v>
      </c>
      <c r="F608" s="92" t="s">
        <v>890</v>
      </c>
      <c r="G608" s="6">
        <v>0</v>
      </c>
      <c r="H608" s="6">
        <v>0</v>
      </c>
      <c r="I608" s="114">
        <v>0</v>
      </c>
      <c r="J608" s="6">
        <v>0</v>
      </c>
      <c r="K608" s="6">
        <v>0</v>
      </c>
      <c r="L608" s="6">
        <v>0</v>
      </c>
      <c r="M608" s="6">
        <v>0</v>
      </c>
      <c r="N608" s="6">
        <v>0</v>
      </c>
      <c r="O608" s="6">
        <v>0</v>
      </c>
      <c r="P608" s="6">
        <v>0</v>
      </c>
      <c r="Q608" s="6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6">
        <v>0</v>
      </c>
      <c r="AB608" s="6">
        <v>0</v>
      </c>
      <c r="AC608" s="6">
        <v>0</v>
      </c>
      <c r="AD608" s="6">
        <v>0</v>
      </c>
      <c r="AE608" s="5">
        <v>0</v>
      </c>
      <c r="AF608" s="6">
        <v>0</v>
      </c>
      <c r="AG608" s="6">
        <v>0</v>
      </c>
      <c r="AH608" s="6">
        <v>0</v>
      </c>
      <c r="AI608" s="6">
        <v>0</v>
      </c>
      <c r="AJ608" s="6">
        <v>0</v>
      </c>
      <c r="AK608" s="6">
        <v>0</v>
      </c>
      <c r="AL608" s="6">
        <v>0</v>
      </c>
      <c r="AM608" s="6">
        <v>0</v>
      </c>
      <c r="AN608" s="6">
        <v>0</v>
      </c>
      <c r="AO608" s="6">
        <v>0</v>
      </c>
      <c r="AP608" s="6">
        <v>0</v>
      </c>
      <c r="AQ608" s="6">
        <v>0</v>
      </c>
      <c r="AR608" s="6">
        <v>0</v>
      </c>
      <c r="AS608" s="6">
        <v>0</v>
      </c>
      <c r="AT608" s="6">
        <v>0</v>
      </c>
      <c r="AU608" s="6">
        <v>0</v>
      </c>
      <c r="AV608" s="6">
        <v>0</v>
      </c>
      <c r="AW608" s="127">
        <v>0</v>
      </c>
      <c r="AX608" s="127">
        <v>0</v>
      </c>
      <c r="AY608" s="127">
        <v>0</v>
      </c>
      <c r="AZ608" s="127">
        <v>0</v>
      </c>
      <c r="BA608" s="127">
        <v>0</v>
      </c>
      <c r="BB608" s="127">
        <v>0</v>
      </c>
      <c r="BC608" s="127">
        <v>0</v>
      </c>
      <c r="BD608" s="127">
        <v>0</v>
      </c>
      <c r="BE608" s="127">
        <v>0</v>
      </c>
      <c r="BF608" s="127">
        <v>0</v>
      </c>
      <c r="BG608" s="127">
        <v>0</v>
      </c>
      <c r="BH608" s="127">
        <v>0</v>
      </c>
      <c r="BI608" s="127">
        <v>0</v>
      </c>
      <c r="BJ608" s="128">
        <v>0</v>
      </c>
      <c r="BK608" s="128">
        <v>0</v>
      </c>
      <c r="BL608" s="87">
        <v>0</v>
      </c>
      <c r="BM608" s="47">
        <v>0</v>
      </c>
      <c r="BN608" s="48">
        <v>0</v>
      </c>
      <c r="BO608" s="49"/>
      <c r="BP608" s="39">
        <v>0</v>
      </c>
    </row>
    <row r="609" spans="1:68" ht="15" customHeight="1" x14ac:dyDescent="0.25">
      <c r="A609" s="59" t="s">
        <v>472</v>
      </c>
      <c r="B609" s="3">
        <v>455</v>
      </c>
      <c r="C609" s="4">
        <v>10</v>
      </c>
      <c r="D609" s="8" t="s">
        <v>472</v>
      </c>
      <c r="E609" s="12" t="s">
        <v>898</v>
      </c>
      <c r="F609" s="92">
        <v>45653.5</v>
      </c>
      <c r="G609" s="6">
        <v>1311412774315</v>
      </c>
      <c r="H609" s="6">
        <v>235879320002</v>
      </c>
      <c r="I609" s="114">
        <v>161539955890</v>
      </c>
      <c r="J609" s="6">
        <v>36762495812</v>
      </c>
      <c r="K609" s="6">
        <v>6500000000</v>
      </c>
      <c r="L609" s="6">
        <v>31076868300</v>
      </c>
      <c r="M609" s="6">
        <v>1050061122729</v>
      </c>
      <c r="N609" s="6">
        <v>1002443066000</v>
      </c>
      <c r="O609" s="6">
        <v>0</v>
      </c>
      <c r="P609" s="6">
        <v>0</v>
      </c>
      <c r="Q609" s="6">
        <v>33818029000</v>
      </c>
      <c r="R609" s="6">
        <v>0</v>
      </c>
      <c r="S609" s="6">
        <v>27862205000</v>
      </c>
      <c r="T609" s="6">
        <v>735429094000</v>
      </c>
      <c r="U609" s="6">
        <v>205333738000</v>
      </c>
      <c r="V609" s="6">
        <v>47618056729</v>
      </c>
      <c r="W609" s="6">
        <v>47618056729</v>
      </c>
      <c r="X609" s="6">
        <v>0</v>
      </c>
      <c r="Y609" s="6">
        <v>25472331584</v>
      </c>
      <c r="Z609" s="6">
        <v>0</v>
      </c>
      <c r="AA609" s="6">
        <v>0</v>
      </c>
      <c r="AB609" s="6">
        <v>25472331584</v>
      </c>
      <c r="AC609" s="6">
        <v>1337462774315</v>
      </c>
      <c r="AD609" s="6">
        <v>1050529150114.3699</v>
      </c>
      <c r="AE609" s="5">
        <v>584143540576.90991</v>
      </c>
      <c r="AF609" s="6">
        <v>448168393064.45996</v>
      </c>
      <c r="AG609" s="6">
        <v>0</v>
      </c>
      <c r="AH609" s="6">
        <v>400000000</v>
      </c>
      <c r="AI609" s="6">
        <v>17443626473</v>
      </c>
      <c r="AJ609" s="6">
        <v>373590000</v>
      </c>
      <c r="AK609" s="6">
        <v>171471486041.63</v>
      </c>
      <c r="AL609" s="6">
        <v>4160000000</v>
      </c>
      <c r="AM609" s="6">
        <v>52732600828</v>
      </c>
      <c r="AN609" s="6">
        <v>41094660940</v>
      </c>
      <c r="AO609" s="6">
        <v>72811776573.630005</v>
      </c>
      <c r="AP609" s="6">
        <v>455000000</v>
      </c>
      <c r="AQ609" s="6">
        <v>217447700</v>
      </c>
      <c r="AR609" s="6">
        <v>8553638849</v>
      </c>
      <c r="AS609" s="6">
        <v>8553638849</v>
      </c>
      <c r="AT609" s="6">
        <v>106908499310</v>
      </c>
      <c r="AU609" s="6">
        <v>0</v>
      </c>
      <c r="AV609" s="6">
        <v>106908499310</v>
      </c>
      <c r="AW609" s="127">
        <v>20050000000</v>
      </c>
      <c r="AX609" s="127">
        <v>20050000000</v>
      </c>
      <c r="AY609" s="127">
        <v>0</v>
      </c>
      <c r="AZ609" s="127">
        <v>0</v>
      </c>
      <c r="BA609" s="127">
        <v>0</v>
      </c>
      <c r="BB609" s="127">
        <v>0</v>
      </c>
      <c r="BC609" s="127">
        <v>0</v>
      </c>
      <c r="BD609" s="127">
        <v>0</v>
      </c>
      <c r="BE609" s="127">
        <v>0</v>
      </c>
      <c r="BF609" s="127">
        <v>0</v>
      </c>
      <c r="BG609" s="127">
        <v>0</v>
      </c>
      <c r="BH609" s="127">
        <v>0</v>
      </c>
      <c r="BI609" s="127">
        <v>0</v>
      </c>
      <c r="BJ609" s="128">
        <v>-26050000000</v>
      </c>
      <c r="BK609" s="128">
        <v>20050000000</v>
      </c>
      <c r="BL609" s="87">
        <v>-6000000000</v>
      </c>
      <c r="BM609" s="47">
        <v>1</v>
      </c>
      <c r="BN609" s="48">
        <v>0</v>
      </c>
      <c r="BO609" s="49"/>
      <c r="BP609" s="39">
        <v>1</v>
      </c>
    </row>
    <row r="610" spans="1:68" ht="15" customHeight="1" x14ac:dyDescent="0.25">
      <c r="A610" s="59" t="s">
        <v>473</v>
      </c>
      <c r="B610" s="3">
        <v>456</v>
      </c>
      <c r="C610" s="4">
        <v>11</v>
      </c>
      <c r="D610" s="8" t="s">
        <v>473</v>
      </c>
      <c r="E610" s="12" t="s">
        <v>886</v>
      </c>
      <c r="F610" s="92">
        <v>45679.624305555553</v>
      </c>
      <c r="G610" s="6">
        <v>598168996440</v>
      </c>
      <c r="H610" s="6">
        <v>30699406440</v>
      </c>
      <c r="I610" s="114">
        <v>11144000000</v>
      </c>
      <c r="J610" s="6">
        <v>12907200000</v>
      </c>
      <c r="K610" s="6">
        <v>2328206440</v>
      </c>
      <c r="L610" s="6">
        <v>4320000000</v>
      </c>
      <c r="M610" s="6">
        <v>563602380000</v>
      </c>
      <c r="N610" s="6">
        <v>550652380000</v>
      </c>
      <c r="O610" s="6">
        <v>0</v>
      </c>
      <c r="P610" s="6">
        <v>0</v>
      </c>
      <c r="Q610" s="6">
        <v>23432422000</v>
      </c>
      <c r="R610" s="6">
        <v>0</v>
      </c>
      <c r="S610" s="6">
        <v>6006158000</v>
      </c>
      <c r="T610" s="6">
        <v>425377529000</v>
      </c>
      <c r="U610" s="6">
        <v>95836271000</v>
      </c>
      <c r="V610" s="6">
        <v>12950000000</v>
      </c>
      <c r="W610" s="6">
        <v>12950000000</v>
      </c>
      <c r="X610" s="6">
        <v>0</v>
      </c>
      <c r="Y610" s="6">
        <v>3867210000</v>
      </c>
      <c r="Z610" s="6">
        <v>0</v>
      </c>
      <c r="AA610" s="6">
        <v>0</v>
      </c>
      <c r="AB610" s="6">
        <v>3867210000</v>
      </c>
      <c r="AC610" s="6">
        <v>603168996440</v>
      </c>
      <c r="AD610" s="6">
        <v>485548279080</v>
      </c>
      <c r="AE610" s="5">
        <v>248752846441</v>
      </c>
      <c r="AF610" s="6">
        <v>219891513239</v>
      </c>
      <c r="AG610" s="6">
        <v>0</v>
      </c>
      <c r="AH610" s="6">
        <v>0</v>
      </c>
      <c r="AI610" s="6">
        <v>14622239400</v>
      </c>
      <c r="AJ610" s="6">
        <v>2281680000</v>
      </c>
      <c r="AK610" s="6">
        <v>46049926660</v>
      </c>
      <c r="AL610" s="6">
        <v>0</v>
      </c>
      <c r="AM610" s="6">
        <v>7341767660</v>
      </c>
      <c r="AN610" s="6">
        <v>26546000000</v>
      </c>
      <c r="AO610" s="6">
        <v>12059919000</v>
      </c>
      <c r="AP610" s="6">
        <v>102240000</v>
      </c>
      <c r="AQ610" s="6">
        <v>0</v>
      </c>
      <c r="AR610" s="6">
        <v>5000000000</v>
      </c>
      <c r="AS610" s="6">
        <v>5000000000</v>
      </c>
      <c r="AT610" s="6">
        <v>66570790700</v>
      </c>
      <c r="AU610" s="6">
        <v>0</v>
      </c>
      <c r="AV610" s="6">
        <v>66570790700</v>
      </c>
      <c r="AW610" s="127">
        <v>5000000000</v>
      </c>
      <c r="AX610" s="127">
        <v>5000000000</v>
      </c>
      <c r="AY610" s="127">
        <v>0</v>
      </c>
      <c r="AZ610" s="127">
        <v>0</v>
      </c>
      <c r="BA610" s="127">
        <v>0</v>
      </c>
      <c r="BB610" s="127">
        <v>0</v>
      </c>
      <c r="BC610" s="127">
        <v>0</v>
      </c>
      <c r="BD610" s="127">
        <v>0</v>
      </c>
      <c r="BE610" s="127">
        <v>0</v>
      </c>
      <c r="BF610" s="127">
        <v>0</v>
      </c>
      <c r="BG610" s="127">
        <v>0</v>
      </c>
      <c r="BH610" s="127">
        <v>0</v>
      </c>
      <c r="BI610" s="127">
        <v>0</v>
      </c>
      <c r="BJ610" s="128">
        <v>-5000000000</v>
      </c>
      <c r="BK610" s="128">
        <v>5000000000</v>
      </c>
      <c r="BL610" s="87">
        <v>0</v>
      </c>
      <c r="BM610" s="47">
        <v>0</v>
      </c>
      <c r="BN610" s="48">
        <v>1</v>
      </c>
      <c r="BO610" s="49"/>
      <c r="BP610" s="39">
        <v>1</v>
      </c>
    </row>
    <row r="611" spans="1:68" ht="15" customHeight="1" x14ac:dyDescent="0.25">
      <c r="B611" s="13" t="s">
        <v>560</v>
      </c>
      <c r="C611" s="14" t="s">
        <v>560</v>
      </c>
      <c r="D611" s="15" t="s">
        <v>561</v>
      </c>
      <c r="E611" s="16"/>
      <c r="F611" s="93"/>
      <c r="G611" s="115">
        <v>7478671555762.9004</v>
      </c>
      <c r="H611" s="115">
        <v>429951829562.56</v>
      </c>
      <c r="I611" s="115">
        <v>159698256719</v>
      </c>
      <c r="J611" s="115">
        <v>124099392963</v>
      </c>
      <c r="K611" s="115">
        <v>26759002150</v>
      </c>
      <c r="L611" s="115">
        <v>119395177730.56</v>
      </c>
      <c r="M611" s="115">
        <v>6977899461574.3398</v>
      </c>
      <c r="N611" s="115">
        <v>6840998075442.3398</v>
      </c>
      <c r="O611" s="115">
        <v>0</v>
      </c>
      <c r="P611" s="115">
        <v>0</v>
      </c>
      <c r="Q611" s="115">
        <v>703323540000</v>
      </c>
      <c r="R611" s="115">
        <v>47673476000</v>
      </c>
      <c r="S611" s="115">
        <v>82292869000</v>
      </c>
      <c r="T611" s="115">
        <v>4500272837442.3398</v>
      </c>
      <c r="U611" s="115">
        <v>1507435353000</v>
      </c>
      <c r="V611" s="115">
        <v>136901386132</v>
      </c>
      <c r="W611" s="115">
        <v>136901386132</v>
      </c>
      <c r="X611" s="115">
        <v>0</v>
      </c>
      <c r="Y611" s="115">
        <v>70820264626</v>
      </c>
      <c r="Z611" s="115">
        <v>1000000000</v>
      </c>
      <c r="AA611" s="115">
        <v>0</v>
      </c>
      <c r="AB611" s="115">
        <v>69820264626</v>
      </c>
      <c r="AC611" s="115">
        <v>7541806440964.9004</v>
      </c>
      <c r="AD611" s="115">
        <v>5211721424803.6006</v>
      </c>
      <c r="AE611" s="115">
        <v>3275428333491.5601</v>
      </c>
      <c r="AF611" s="115">
        <v>1625559229321.04</v>
      </c>
      <c r="AG611" s="115">
        <v>10803735747</v>
      </c>
      <c r="AH611" s="115">
        <v>10420000000</v>
      </c>
      <c r="AI611" s="115">
        <v>245411574104</v>
      </c>
      <c r="AJ611" s="115">
        <v>44098552140</v>
      </c>
      <c r="AK611" s="115">
        <v>1097655211031.3</v>
      </c>
      <c r="AL611" s="115">
        <v>10653807209</v>
      </c>
      <c r="AM611" s="115">
        <v>153291321017</v>
      </c>
      <c r="AN611" s="115">
        <v>413244285214</v>
      </c>
      <c r="AO611" s="115">
        <v>510278627341.29999</v>
      </c>
      <c r="AP611" s="115">
        <v>3650414250</v>
      </c>
      <c r="AQ611" s="115">
        <v>6536756000</v>
      </c>
      <c r="AR611" s="115">
        <v>37000000000</v>
      </c>
      <c r="AS611" s="115">
        <v>37000000000</v>
      </c>
      <c r="AT611" s="115">
        <v>1195429805130</v>
      </c>
      <c r="AU611" s="115">
        <v>6423956030</v>
      </c>
      <c r="AV611" s="115">
        <v>1189005849100</v>
      </c>
      <c r="AW611" s="115">
        <v>110016877306</v>
      </c>
      <c r="AX611" s="115">
        <v>110016877306</v>
      </c>
      <c r="AY611" s="115">
        <v>0</v>
      </c>
      <c r="AZ611" s="115">
        <v>0</v>
      </c>
      <c r="BA611" s="115">
        <v>0</v>
      </c>
      <c r="BB611" s="115">
        <v>0</v>
      </c>
      <c r="BC611" s="115">
        <v>0</v>
      </c>
      <c r="BD611" s="115">
        <v>46881992104</v>
      </c>
      <c r="BE611" s="115">
        <v>0</v>
      </c>
      <c r="BF611" s="115">
        <v>18250000000</v>
      </c>
      <c r="BG611" s="115">
        <v>28631992104</v>
      </c>
      <c r="BH611" s="115">
        <v>0</v>
      </c>
      <c r="BI611" s="115">
        <v>0</v>
      </c>
      <c r="BJ611" s="88">
        <v>-63134885202</v>
      </c>
      <c r="BK611" s="88">
        <v>63134885202</v>
      </c>
      <c r="BL611" s="88">
        <v>0</v>
      </c>
      <c r="BM611" s="47">
        <v>3</v>
      </c>
      <c r="BN611" s="48">
        <v>4</v>
      </c>
      <c r="BO611" s="49"/>
    </row>
    <row r="612" spans="1:68" ht="15" customHeight="1" x14ac:dyDescent="0.25">
      <c r="B612" s="13" t="s">
        <v>562</v>
      </c>
      <c r="C612" s="14" t="s">
        <v>562</v>
      </c>
      <c r="D612" s="15" t="s">
        <v>563</v>
      </c>
      <c r="E612" s="16"/>
      <c r="F612" s="93"/>
      <c r="G612" s="115">
        <v>1909581770755</v>
      </c>
      <c r="H612" s="115">
        <v>266578726442</v>
      </c>
      <c r="I612" s="115">
        <v>172683955890</v>
      </c>
      <c r="J612" s="115">
        <v>49669695812</v>
      </c>
      <c r="K612" s="115">
        <v>8828206440</v>
      </c>
      <c r="L612" s="115">
        <v>35396868300</v>
      </c>
      <c r="M612" s="115">
        <v>1613663502729</v>
      </c>
      <c r="N612" s="115">
        <v>1553095446000</v>
      </c>
      <c r="O612" s="115">
        <v>0</v>
      </c>
      <c r="P612" s="115">
        <v>0</v>
      </c>
      <c r="Q612" s="115">
        <v>57250451000</v>
      </c>
      <c r="R612" s="115">
        <v>0</v>
      </c>
      <c r="S612" s="115">
        <v>33868363000</v>
      </c>
      <c r="T612" s="115">
        <v>1160806623000</v>
      </c>
      <c r="U612" s="115">
        <v>301170009000</v>
      </c>
      <c r="V612" s="115">
        <v>60568056729</v>
      </c>
      <c r="W612" s="115">
        <v>60568056729</v>
      </c>
      <c r="X612" s="115">
        <v>0</v>
      </c>
      <c r="Y612" s="115">
        <v>29339541584</v>
      </c>
      <c r="Z612" s="115">
        <v>0</v>
      </c>
      <c r="AA612" s="115">
        <v>0</v>
      </c>
      <c r="AB612" s="115">
        <v>29339541584</v>
      </c>
      <c r="AC612" s="115">
        <v>1940631770755</v>
      </c>
      <c r="AD612" s="115">
        <v>1536077429194.3699</v>
      </c>
      <c r="AE612" s="115">
        <v>832896387017.90991</v>
      </c>
      <c r="AF612" s="115">
        <v>668059906303.45996</v>
      </c>
      <c r="AG612" s="115">
        <v>0</v>
      </c>
      <c r="AH612" s="115">
        <v>400000000</v>
      </c>
      <c r="AI612" s="115">
        <v>32065865873</v>
      </c>
      <c r="AJ612" s="115">
        <v>2655270000</v>
      </c>
      <c r="AK612" s="115">
        <v>217521412701.63</v>
      </c>
      <c r="AL612" s="115">
        <v>4160000000</v>
      </c>
      <c r="AM612" s="115">
        <v>60074368488</v>
      </c>
      <c r="AN612" s="115">
        <v>67640660940</v>
      </c>
      <c r="AO612" s="115">
        <v>84871695573.630005</v>
      </c>
      <c r="AP612" s="115">
        <v>557240000</v>
      </c>
      <c r="AQ612" s="115">
        <v>217447700</v>
      </c>
      <c r="AR612" s="115">
        <v>13553638849</v>
      </c>
      <c r="AS612" s="115">
        <v>13553638849</v>
      </c>
      <c r="AT612" s="115">
        <v>173479290010</v>
      </c>
      <c r="AU612" s="115">
        <v>0</v>
      </c>
      <c r="AV612" s="115">
        <v>173479290010</v>
      </c>
      <c r="AW612" s="115">
        <v>25050000000</v>
      </c>
      <c r="AX612" s="115">
        <v>25050000000</v>
      </c>
      <c r="AY612" s="115">
        <v>0</v>
      </c>
      <c r="AZ612" s="115">
        <v>0</v>
      </c>
      <c r="BA612" s="115">
        <v>0</v>
      </c>
      <c r="BB612" s="115">
        <v>0</v>
      </c>
      <c r="BC612" s="115">
        <v>0</v>
      </c>
      <c r="BD612" s="115">
        <v>0</v>
      </c>
      <c r="BE612" s="115">
        <v>0</v>
      </c>
      <c r="BF612" s="115">
        <v>0</v>
      </c>
      <c r="BG612" s="115">
        <v>0</v>
      </c>
      <c r="BH612" s="115">
        <v>0</v>
      </c>
      <c r="BI612" s="115">
        <v>0</v>
      </c>
      <c r="BJ612" s="88">
        <v>-31050000000</v>
      </c>
      <c r="BK612" s="88">
        <v>25050000000</v>
      </c>
      <c r="BL612" s="88">
        <v>-6000000000</v>
      </c>
      <c r="BM612" s="47">
        <v>1</v>
      </c>
      <c r="BN612" s="48">
        <v>1</v>
      </c>
      <c r="BO612" s="49"/>
    </row>
    <row r="613" spans="1:68" ht="15" customHeight="1" x14ac:dyDescent="0.25">
      <c r="B613" s="13" t="s">
        <v>564</v>
      </c>
      <c r="C613" s="14" t="s">
        <v>564</v>
      </c>
      <c r="D613" s="15" t="s">
        <v>624</v>
      </c>
      <c r="E613" s="16"/>
      <c r="F613" s="93"/>
      <c r="G613" s="115">
        <v>9388253326517.9004</v>
      </c>
      <c r="H613" s="115">
        <v>696530556004.56006</v>
      </c>
      <c r="I613" s="115">
        <v>332382212609</v>
      </c>
      <c r="J613" s="115">
        <v>173769088775</v>
      </c>
      <c r="K613" s="115">
        <v>35587208590</v>
      </c>
      <c r="L613" s="115">
        <v>154792046030.56</v>
      </c>
      <c r="M613" s="115">
        <v>8591562964303.3398</v>
      </c>
      <c r="N613" s="115">
        <v>8394093521442.3398</v>
      </c>
      <c r="O613" s="115">
        <v>0</v>
      </c>
      <c r="P613" s="115">
        <v>0</v>
      </c>
      <c r="Q613" s="115">
        <v>760573991000</v>
      </c>
      <c r="R613" s="115">
        <v>47673476000</v>
      </c>
      <c r="S613" s="115">
        <v>116161232000</v>
      </c>
      <c r="T613" s="115">
        <v>5661079460442.3398</v>
      </c>
      <c r="U613" s="115">
        <v>1808605362000</v>
      </c>
      <c r="V613" s="115">
        <v>197469442861</v>
      </c>
      <c r="W613" s="115">
        <v>197469442861</v>
      </c>
      <c r="X613" s="115">
        <v>0</v>
      </c>
      <c r="Y613" s="115">
        <v>100159806210</v>
      </c>
      <c r="Z613" s="115">
        <v>1000000000</v>
      </c>
      <c r="AA613" s="115">
        <v>0</v>
      </c>
      <c r="AB613" s="115">
        <v>99159806210</v>
      </c>
      <c r="AC613" s="115">
        <v>9482438211719.9004</v>
      </c>
      <c r="AD613" s="115">
        <v>6747798853997.9707</v>
      </c>
      <c r="AE613" s="115">
        <v>4108324720509.4697</v>
      </c>
      <c r="AF613" s="115">
        <v>2293619135624.5</v>
      </c>
      <c r="AG613" s="115">
        <v>10803735747</v>
      </c>
      <c r="AH613" s="115">
        <v>10820000000</v>
      </c>
      <c r="AI613" s="115">
        <v>277477439977</v>
      </c>
      <c r="AJ613" s="115">
        <v>46753822140</v>
      </c>
      <c r="AK613" s="115">
        <v>1315176623732.9302</v>
      </c>
      <c r="AL613" s="115">
        <v>14813807209</v>
      </c>
      <c r="AM613" s="115">
        <v>213365689505</v>
      </c>
      <c r="AN613" s="115">
        <v>480884946154</v>
      </c>
      <c r="AO613" s="115">
        <v>595150322914.92993</v>
      </c>
      <c r="AP613" s="115">
        <v>4207654250</v>
      </c>
      <c r="AQ613" s="115">
        <v>6754203700</v>
      </c>
      <c r="AR613" s="115">
        <v>50553638849</v>
      </c>
      <c r="AS613" s="115">
        <v>50553638849</v>
      </c>
      <c r="AT613" s="115">
        <v>1368909095140</v>
      </c>
      <c r="AU613" s="115">
        <v>6423956030</v>
      </c>
      <c r="AV613" s="115">
        <v>1362485139110</v>
      </c>
      <c r="AW613" s="115">
        <v>135066877306</v>
      </c>
      <c r="AX613" s="115">
        <v>135066877306</v>
      </c>
      <c r="AY613" s="115">
        <v>0</v>
      </c>
      <c r="AZ613" s="115">
        <v>0</v>
      </c>
      <c r="BA613" s="115">
        <v>0</v>
      </c>
      <c r="BB613" s="115">
        <v>0</v>
      </c>
      <c r="BC613" s="115">
        <v>0</v>
      </c>
      <c r="BD613" s="115">
        <v>46881992104</v>
      </c>
      <c r="BE613" s="115">
        <v>0</v>
      </c>
      <c r="BF613" s="115">
        <v>18250000000</v>
      </c>
      <c r="BG613" s="115">
        <v>28631992104</v>
      </c>
      <c r="BH613" s="115">
        <v>0</v>
      </c>
      <c r="BI613" s="115">
        <v>0</v>
      </c>
      <c r="BJ613" s="88">
        <v>-94184885202</v>
      </c>
      <c r="BK613" s="88">
        <v>88184885202</v>
      </c>
      <c r="BL613" s="88">
        <v>-6000000000</v>
      </c>
      <c r="BM613" s="47">
        <v>4</v>
      </c>
      <c r="BN613" s="48">
        <v>5</v>
      </c>
      <c r="BO613" s="49"/>
    </row>
    <row r="614" spans="1:68" ht="15" customHeight="1" x14ac:dyDescent="0.25">
      <c r="B614" s="13" t="s">
        <v>566</v>
      </c>
      <c r="C614" s="14" t="s">
        <v>566</v>
      </c>
      <c r="D614" s="15" t="s">
        <v>625</v>
      </c>
      <c r="E614" s="16"/>
      <c r="F614" s="93"/>
      <c r="G614" s="115">
        <v>12635926088727.621</v>
      </c>
      <c r="H614" s="115">
        <v>1569541587214.28</v>
      </c>
      <c r="I614" s="115">
        <v>934228053600</v>
      </c>
      <c r="J614" s="115">
        <v>251576978375</v>
      </c>
      <c r="K614" s="115">
        <v>98587208590</v>
      </c>
      <c r="L614" s="115">
        <v>285149346649.28003</v>
      </c>
      <c r="M614" s="115">
        <v>10965903695303.34</v>
      </c>
      <c r="N614" s="115">
        <v>10768434252442.34</v>
      </c>
      <c r="O614" s="115">
        <v>0</v>
      </c>
      <c r="P614" s="115">
        <v>0</v>
      </c>
      <c r="Q614" s="115">
        <v>760573991000</v>
      </c>
      <c r="R614" s="115">
        <v>47673476000</v>
      </c>
      <c r="S614" s="115">
        <v>195005002000</v>
      </c>
      <c r="T614" s="115">
        <v>7334063948442.3398</v>
      </c>
      <c r="U614" s="115">
        <v>2431117835000</v>
      </c>
      <c r="V614" s="115">
        <v>197469442861</v>
      </c>
      <c r="W614" s="115">
        <v>197469442861</v>
      </c>
      <c r="X614" s="115">
        <v>0</v>
      </c>
      <c r="Y614" s="115">
        <v>100480806210</v>
      </c>
      <c r="Z614" s="115">
        <v>1321000000</v>
      </c>
      <c r="AA614" s="115">
        <v>0</v>
      </c>
      <c r="AB614" s="115">
        <v>99159806210</v>
      </c>
      <c r="AC614" s="115">
        <v>12618438748297.621</v>
      </c>
      <c r="AD614" s="115">
        <v>9218903131943.6309</v>
      </c>
      <c r="AE614" s="115">
        <v>5438682935179.1299</v>
      </c>
      <c r="AF614" s="115">
        <v>3248056562898.5</v>
      </c>
      <c r="AG614" s="115">
        <v>11815109963</v>
      </c>
      <c r="AH614" s="115">
        <v>11793020701</v>
      </c>
      <c r="AI614" s="115">
        <v>453046291062</v>
      </c>
      <c r="AJ614" s="115">
        <v>55509212140</v>
      </c>
      <c r="AK614" s="115">
        <v>1647982029184.9302</v>
      </c>
      <c r="AL614" s="115">
        <v>23372664209</v>
      </c>
      <c r="AM614" s="115">
        <v>332106025916</v>
      </c>
      <c r="AN614" s="115">
        <v>561786248145</v>
      </c>
      <c r="AO614" s="115">
        <v>717897819464.92993</v>
      </c>
      <c r="AP614" s="115">
        <v>4212154250</v>
      </c>
      <c r="AQ614" s="115">
        <v>8607117200</v>
      </c>
      <c r="AR614" s="115">
        <v>65553638849</v>
      </c>
      <c r="AS614" s="115">
        <v>65553638849</v>
      </c>
      <c r="AT614" s="115">
        <v>1685999948320.0601</v>
      </c>
      <c r="AU614" s="115">
        <v>311514809210.06</v>
      </c>
      <c r="AV614" s="115">
        <v>1374485139110</v>
      </c>
      <c r="AW614" s="115">
        <v>160066877306</v>
      </c>
      <c r="AX614" s="115">
        <v>160066877306</v>
      </c>
      <c r="AY614" s="115">
        <v>0</v>
      </c>
      <c r="AZ614" s="115">
        <v>0</v>
      </c>
      <c r="BA614" s="115">
        <v>0</v>
      </c>
      <c r="BB614" s="115">
        <v>0</v>
      </c>
      <c r="BC614" s="115">
        <v>0</v>
      </c>
      <c r="BD614" s="115">
        <v>183554217736</v>
      </c>
      <c r="BE614" s="115">
        <v>0</v>
      </c>
      <c r="BF614" s="115">
        <v>18250000000</v>
      </c>
      <c r="BG614" s="115">
        <v>165304217736</v>
      </c>
      <c r="BH614" s="115">
        <v>0</v>
      </c>
      <c r="BI614" s="115">
        <v>0</v>
      </c>
      <c r="BJ614" s="88">
        <v>17487340429.999512</v>
      </c>
      <c r="BK614" s="88">
        <v>-23487340430</v>
      </c>
      <c r="BL614" s="88">
        <v>-6000000000.0004883</v>
      </c>
      <c r="BM614" s="47">
        <v>5</v>
      </c>
      <c r="BN614" s="48">
        <v>5</v>
      </c>
      <c r="BO614" s="49"/>
    </row>
    <row r="615" spans="1:68" s="141" customFormat="1" ht="15" customHeight="1" x14ac:dyDescent="0.25">
      <c r="A615" s="141" t="s">
        <v>720</v>
      </c>
      <c r="B615" s="9" t="s">
        <v>557</v>
      </c>
      <c r="C615" s="10">
        <v>32</v>
      </c>
      <c r="D615" s="11" t="s">
        <v>474</v>
      </c>
      <c r="E615" s="1" t="s">
        <v>886</v>
      </c>
      <c r="F615" s="142">
        <v>45679</v>
      </c>
      <c r="G615" s="113">
        <v>3444833052000</v>
      </c>
      <c r="H615" s="113">
        <v>861703806000</v>
      </c>
      <c r="I615" s="113">
        <v>710044746000</v>
      </c>
      <c r="J615" s="147">
        <v>11359338000</v>
      </c>
      <c r="K615" s="147">
        <v>3226037000</v>
      </c>
      <c r="L615" s="147">
        <v>137073685000</v>
      </c>
      <c r="M615" s="147">
        <v>2582929246000</v>
      </c>
      <c r="N615" s="147">
        <v>2582929246000</v>
      </c>
      <c r="O615" s="147">
        <v>0</v>
      </c>
      <c r="P615" s="147">
        <v>0</v>
      </c>
      <c r="Q615" s="147">
        <v>0</v>
      </c>
      <c r="R615" s="147">
        <v>0</v>
      </c>
      <c r="S615" s="147">
        <v>833276816000</v>
      </c>
      <c r="T615" s="147">
        <v>1358501674000</v>
      </c>
      <c r="U615" s="147">
        <v>391150756000</v>
      </c>
      <c r="V615" s="147">
        <v>0</v>
      </c>
      <c r="W615" s="147">
        <v>0</v>
      </c>
      <c r="X615" s="147">
        <v>0</v>
      </c>
      <c r="Y615" s="147">
        <v>200000000</v>
      </c>
      <c r="Z615" s="147">
        <v>200000000</v>
      </c>
      <c r="AA615" s="147">
        <v>0</v>
      </c>
      <c r="AB615" s="147">
        <v>0</v>
      </c>
      <c r="AC615" s="147">
        <v>3414363970080.0005</v>
      </c>
      <c r="AD615" s="147">
        <v>2630070284828.0005</v>
      </c>
      <c r="AE615" s="2">
        <v>1197348938092.3804</v>
      </c>
      <c r="AF615" s="147">
        <v>1305912837135.6201</v>
      </c>
      <c r="AG615" s="147">
        <v>6089662750</v>
      </c>
      <c r="AH615" s="147">
        <v>0</v>
      </c>
      <c r="AI615" s="147">
        <v>114618846850</v>
      </c>
      <c r="AJ615" s="147">
        <v>6100000000</v>
      </c>
      <c r="AK615" s="147">
        <v>528235300985</v>
      </c>
      <c r="AL615" s="147">
        <v>400000000</v>
      </c>
      <c r="AM615" s="147">
        <v>174799936614</v>
      </c>
      <c r="AN615" s="147">
        <v>144332665093</v>
      </c>
      <c r="AO615" s="147">
        <v>196831058458</v>
      </c>
      <c r="AP615" s="147">
        <v>9585240000</v>
      </c>
      <c r="AQ615" s="147">
        <v>2286400820</v>
      </c>
      <c r="AR615" s="147">
        <v>45000000000</v>
      </c>
      <c r="AS615" s="147">
        <v>45000000000</v>
      </c>
      <c r="AT615" s="147">
        <v>211058384267</v>
      </c>
      <c r="AU615" s="147">
        <v>211058384267</v>
      </c>
      <c r="AV615" s="147">
        <v>0</v>
      </c>
      <c r="AW615" s="148">
        <v>10000000000</v>
      </c>
      <c r="AX615" s="148">
        <v>10000000000</v>
      </c>
      <c r="AY615" s="148">
        <v>0</v>
      </c>
      <c r="AZ615" s="148">
        <v>0</v>
      </c>
      <c r="BA615" s="148">
        <v>0</v>
      </c>
      <c r="BB615" s="148">
        <v>0</v>
      </c>
      <c r="BC615" s="148">
        <v>0</v>
      </c>
      <c r="BD615" s="148">
        <v>40469081920</v>
      </c>
      <c r="BE615" s="148">
        <v>0</v>
      </c>
      <c r="BF615" s="148">
        <v>5000000000</v>
      </c>
      <c r="BG615" s="148">
        <v>35469081920</v>
      </c>
      <c r="BH615" s="148">
        <v>0</v>
      </c>
      <c r="BI615" s="148">
        <v>0</v>
      </c>
      <c r="BJ615" s="98">
        <v>30469081919.999512</v>
      </c>
      <c r="BK615" s="98">
        <v>-30469081920</v>
      </c>
      <c r="BL615" s="85">
        <v>-4.8828125E-4</v>
      </c>
      <c r="BM615" s="143">
        <v>0</v>
      </c>
      <c r="BN615" s="144">
        <v>1</v>
      </c>
      <c r="BO615" s="145"/>
      <c r="BP615" s="146">
        <v>1</v>
      </c>
    </row>
    <row r="616" spans="1:68" ht="15" customHeight="1" x14ac:dyDescent="0.25">
      <c r="A616" s="59" t="s">
        <v>475</v>
      </c>
      <c r="B616" s="3">
        <v>457</v>
      </c>
      <c r="C616" s="4">
        <v>1</v>
      </c>
      <c r="D616" s="8" t="s">
        <v>475</v>
      </c>
      <c r="E616" s="12" t="s">
        <v>885</v>
      </c>
      <c r="F616" s="92">
        <v>45671.759722222225</v>
      </c>
      <c r="G616" s="6">
        <v>1090923394504</v>
      </c>
      <c r="H616" s="6">
        <v>58612235000</v>
      </c>
      <c r="I616" s="114">
        <v>12146930757</v>
      </c>
      <c r="J616" s="6">
        <v>2389152000</v>
      </c>
      <c r="K616" s="6">
        <v>1369384000</v>
      </c>
      <c r="L616" s="6">
        <v>42706768243</v>
      </c>
      <c r="M616" s="6">
        <v>1002548451504</v>
      </c>
      <c r="N616" s="6">
        <v>969456270000</v>
      </c>
      <c r="O616" s="6">
        <v>0</v>
      </c>
      <c r="P616" s="6">
        <v>0</v>
      </c>
      <c r="Q616" s="6">
        <v>135552830000</v>
      </c>
      <c r="R616" s="6">
        <v>0</v>
      </c>
      <c r="S616" s="6">
        <v>111457814000</v>
      </c>
      <c r="T616" s="6">
        <v>537824953000</v>
      </c>
      <c r="U616" s="6">
        <v>184620673000</v>
      </c>
      <c r="V616" s="6">
        <v>33092181504</v>
      </c>
      <c r="W616" s="6">
        <v>33092181504</v>
      </c>
      <c r="X616" s="6">
        <v>0</v>
      </c>
      <c r="Y616" s="6">
        <v>29762708000</v>
      </c>
      <c r="Z616" s="6">
        <v>24814300000</v>
      </c>
      <c r="AA616" s="6">
        <v>0</v>
      </c>
      <c r="AB616" s="6">
        <v>4948408000</v>
      </c>
      <c r="AC616" s="6">
        <v>1154557597183</v>
      </c>
      <c r="AD616" s="6">
        <v>778195993062</v>
      </c>
      <c r="AE616" s="5">
        <v>437170500284</v>
      </c>
      <c r="AF616" s="6">
        <v>310433386563</v>
      </c>
      <c r="AG616" s="6">
        <v>12513281215</v>
      </c>
      <c r="AH616" s="6">
        <v>0</v>
      </c>
      <c r="AI616" s="6">
        <v>11583825000</v>
      </c>
      <c r="AJ616" s="6">
        <v>6495000000</v>
      </c>
      <c r="AK616" s="6">
        <v>168395552721</v>
      </c>
      <c r="AL616" s="6">
        <v>2000000000</v>
      </c>
      <c r="AM616" s="6">
        <v>23037736576</v>
      </c>
      <c r="AN616" s="6">
        <v>48276944671</v>
      </c>
      <c r="AO616" s="6">
        <v>95080871474</v>
      </c>
      <c r="AP616" s="6">
        <v>0</v>
      </c>
      <c r="AQ616" s="6">
        <v>0</v>
      </c>
      <c r="AR616" s="6">
        <v>6327308400</v>
      </c>
      <c r="AS616" s="6">
        <v>6327308400</v>
      </c>
      <c r="AT616" s="6">
        <v>201638743000</v>
      </c>
      <c r="AU616" s="6">
        <v>1157636300</v>
      </c>
      <c r="AV616" s="6">
        <v>200481106700</v>
      </c>
      <c r="AW616" s="127">
        <v>86467412231</v>
      </c>
      <c r="AX616" s="127">
        <v>86467412231</v>
      </c>
      <c r="AY616" s="127">
        <v>0</v>
      </c>
      <c r="AZ616" s="127">
        <v>0</v>
      </c>
      <c r="BA616" s="127">
        <v>0</v>
      </c>
      <c r="BB616" s="127">
        <v>0</v>
      </c>
      <c r="BC616" s="127">
        <v>0</v>
      </c>
      <c r="BD616" s="127">
        <v>22833209552</v>
      </c>
      <c r="BE616" s="127">
        <v>0</v>
      </c>
      <c r="BF616" s="127">
        <v>0</v>
      </c>
      <c r="BG616" s="127">
        <v>22833209552</v>
      </c>
      <c r="BH616" s="127">
        <v>0</v>
      </c>
      <c r="BI616" s="127">
        <v>0</v>
      </c>
      <c r="BJ616" s="128">
        <v>-63634202679</v>
      </c>
      <c r="BK616" s="128">
        <v>63634202679</v>
      </c>
      <c r="BL616" s="87">
        <v>0</v>
      </c>
      <c r="BM616" s="47">
        <v>0</v>
      </c>
      <c r="BN616" s="48">
        <v>1</v>
      </c>
      <c r="BO616" s="49"/>
      <c r="BP616" s="39">
        <v>1</v>
      </c>
    </row>
    <row r="617" spans="1:68" ht="15" customHeight="1" x14ac:dyDescent="0.25">
      <c r="A617" s="59" t="s">
        <v>476</v>
      </c>
      <c r="B617" s="3">
        <v>458</v>
      </c>
      <c r="C617" s="4">
        <v>2</v>
      </c>
      <c r="D617" s="8" t="s">
        <v>476</v>
      </c>
      <c r="E617" s="12" t="s">
        <v>918</v>
      </c>
      <c r="F617" s="92">
        <v>45656.416666666664</v>
      </c>
      <c r="G617" s="6">
        <v>2110067673682</v>
      </c>
      <c r="H617" s="6">
        <v>215000000000</v>
      </c>
      <c r="I617" s="114">
        <v>138653000000</v>
      </c>
      <c r="J617" s="6">
        <v>69190500000</v>
      </c>
      <c r="K617" s="6">
        <v>1000000000</v>
      </c>
      <c r="L617" s="6">
        <v>6156500000</v>
      </c>
      <c r="M617" s="6">
        <v>1885067673682</v>
      </c>
      <c r="N617" s="6">
        <v>1768839789000</v>
      </c>
      <c r="O617" s="6">
        <v>0</v>
      </c>
      <c r="P617" s="6">
        <v>0</v>
      </c>
      <c r="Q617" s="6">
        <v>212200351000</v>
      </c>
      <c r="R617" s="6">
        <v>0</v>
      </c>
      <c r="S617" s="6">
        <v>463196877000</v>
      </c>
      <c r="T617" s="6">
        <v>783900576000</v>
      </c>
      <c r="U617" s="6">
        <v>309541985000</v>
      </c>
      <c r="V617" s="6">
        <v>116227884682</v>
      </c>
      <c r="W617" s="6">
        <v>116227884682</v>
      </c>
      <c r="X617" s="6">
        <v>0</v>
      </c>
      <c r="Y617" s="6">
        <v>10000000000</v>
      </c>
      <c r="Z617" s="6">
        <v>0</v>
      </c>
      <c r="AA617" s="6">
        <v>0</v>
      </c>
      <c r="AB617" s="6">
        <v>10000000000</v>
      </c>
      <c r="AC617" s="6">
        <v>2105567673682</v>
      </c>
      <c r="AD617" s="6">
        <v>1274066591736</v>
      </c>
      <c r="AE617" s="5">
        <v>606361539650</v>
      </c>
      <c r="AF617" s="6">
        <v>542545345086</v>
      </c>
      <c r="AG617" s="6">
        <v>0</v>
      </c>
      <c r="AH617" s="6">
        <v>0</v>
      </c>
      <c r="AI617" s="6">
        <v>91041052000</v>
      </c>
      <c r="AJ617" s="6">
        <v>34118655000</v>
      </c>
      <c r="AK617" s="6">
        <v>408068143011</v>
      </c>
      <c r="AL617" s="6">
        <v>6850000000</v>
      </c>
      <c r="AM617" s="6">
        <v>67133241350</v>
      </c>
      <c r="AN617" s="6">
        <v>173482500692</v>
      </c>
      <c r="AO617" s="6">
        <v>159705260969</v>
      </c>
      <c r="AP617" s="6">
        <v>84000000</v>
      </c>
      <c r="AQ617" s="6">
        <v>813140000</v>
      </c>
      <c r="AR617" s="6">
        <v>65738492635</v>
      </c>
      <c r="AS617" s="6">
        <v>65738492635</v>
      </c>
      <c r="AT617" s="6">
        <v>357694446300</v>
      </c>
      <c r="AU617" s="6">
        <v>20784350000</v>
      </c>
      <c r="AV617" s="6">
        <v>336910096300</v>
      </c>
      <c r="AW617" s="127">
        <v>0</v>
      </c>
      <c r="AX617" s="127">
        <v>0</v>
      </c>
      <c r="AY617" s="127">
        <v>0</v>
      </c>
      <c r="AZ617" s="127">
        <v>0</v>
      </c>
      <c r="BA617" s="127">
        <v>0</v>
      </c>
      <c r="BB617" s="127">
        <v>0</v>
      </c>
      <c r="BC617" s="127">
        <v>0</v>
      </c>
      <c r="BD617" s="127">
        <v>4500000000</v>
      </c>
      <c r="BE617" s="127">
        <v>0</v>
      </c>
      <c r="BF617" s="127">
        <v>4500000000</v>
      </c>
      <c r="BG617" s="127">
        <v>0</v>
      </c>
      <c r="BH617" s="127">
        <v>0</v>
      </c>
      <c r="BI617" s="127">
        <v>0</v>
      </c>
      <c r="BJ617" s="128">
        <v>4500000000</v>
      </c>
      <c r="BK617" s="128">
        <v>-4500000000</v>
      </c>
      <c r="BL617" s="87">
        <v>0</v>
      </c>
      <c r="BM617" s="47">
        <v>1</v>
      </c>
      <c r="BN617" s="48">
        <v>0</v>
      </c>
      <c r="BO617" s="49"/>
      <c r="BP617" s="39">
        <v>1</v>
      </c>
    </row>
    <row r="618" spans="1:68" ht="15" customHeight="1" x14ac:dyDescent="0.25">
      <c r="A618" s="59" t="s">
        <v>477</v>
      </c>
      <c r="B618" s="3">
        <v>459</v>
      </c>
      <c r="C618" s="4">
        <v>3</v>
      </c>
      <c r="D618" s="8" t="s">
        <v>477</v>
      </c>
      <c r="E618" s="12" t="s">
        <v>893</v>
      </c>
      <c r="F618" s="92">
        <v>45678</v>
      </c>
      <c r="G618" s="6">
        <v>2500000000000</v>
      </c>
      <c r="H618" s="6">
        <v>393800000000</v>
      </c>
      <c r="I618" s="114">
        <v>175000000000</v>
      </c>
      <c r="J618" s="6">
        <v>205550000000</v>
      </c>
      <c r="K618" s="6">
        <v>500000000</v>
      </c>
      <c r="L618" s="6">
        <v>12750000000</v>
      </c>
      <c r="M618" s="6">
        <v>2099018878313</v>
      </c>
      <c r="N618" s="6">
        <v>1723642382000</v>
      </c>
      <c r="O618" s="6">
        <v>0</v>
      </c>
      <c r="P618" s="6">
        <v>0</v>
      </c>
      <c r="Q618" s="6">
        <v>52076155000</v>
      </c>
      <c r="R618" s="6">
        <v>0</v>
      </c>
      <c r="S618" s="6">
        <v>1062482097000</v>
      </c>
      <c r="T618" s="6">
        <v>463667500000</v>
      </c>
      <c r="U618" s="6">
        <v>145416630000</v>
      </c>
      <c r="V618" s="6">
        <v>375376496313</v>
      </c>
      <c r="W618" s="6">
        <v>375376496313</v>
      </c>
      <c r="X618" s="6">
        <v>0</v>
      </c>
      <c r="Y618" s="6">
        <v>7181121687</v>
      </c>
      <c r="Z618" s="6">
        <v>0</v>
      </c>
      <c r="AA618" s="6">
        <v>0</v>
      </c>
      <c r="AB618" s="6">
        <v>7181121687</v>
      </c>
      <c r="AC618" s="6">
        <v>2500000000000</v>
      </c>
      <c r="AD618" s="6">
        <v>1518979130283</v>
      </c>
      <c r="AE618" s="5">
        <v>683443038956</v>
      </c>
      <c r="AF618" s="6">
        <v>828020564968</v>
      </c>
      <c r="AG618" s="6">
        <v>0</v>
      </c>
      <c r="AH618" s="6">
        <v>1000000000</v>
      </c>
      <c r="AI618" s="6">
        <v>6515526359</v>
      </c>
      <c r="AJ618" s="6">
        <v>0</v>
      </c>
      <c r="AK618" s="6">
        <v>778171517626</v>
      </c>
      <c r="AL618" s="6">
        <v>4548474537</v>
      </c>
      <c r="AM618" s="6">
        <v>88621218912</v>
      </c>
      <c r="AN618" s="6">
        <v>169548450345</v>
      </c>
      <c r="AO618" s="6">
        <v>511004265953</v>
      </c>
      <c r="AP618" s="6">
        <v>4449107879</v>
      </c>
      <c r="AQ618" s="6">
        <v>0</v>
      </c>
      <c r="AR618" s="6">
        <v>24500000000</v>
      </c>
      <c r="AS618" s="6">
        <v>24500000000</v>
      </c>
      <c r="AT618" s="6">
        <v>178349352091</v>
      </c>
      <c r="AU618" s="6">
        <v>0</v>
      </c>
      <c r="AV618" s="6">
        <v>178349352091</v>
      </c>
      <c r="AW618" s="127">
        <v>0</v>
      </c>
      <c r="AX618" s="127">
        <v>0</v>
      </c>
      <c r="AY618" s="127">
        <v>0</v>
      </c>
      <c r="AZ618" s="127">
        <v>0</v>
      </c>
      <c r="BA618" s="127">
        <v>0</v>
      </c>
      <c r="BB618" s="127">
        <v>0</v>
      </c>
      <c r="BC618" s="127">
        <v>0</v>
      </c>
      <c r="BD618" s="127">
        <v>0</v>
      </c>
      <c r="BE618" s="127">
        <v>0</v>
      </c>
      <c r="BF618" s="127">
        <v>0</v>
      </c>
      <c r="BG618" s="127">
        <v>0</v>
      </c>
      <c r="BH618" s="127">
        <v>0</v>
      </c>
      <c r="BI618" s="127">
        <v>0</v>
      </c>
      <c r="BJ618" s="128">
        <v>0</v>
      </c>
      <c r="BK618" s="128">
        <v>0</v>
      </c>
      <c r="BL618" s="87">
        <v>0</v>
      </c>
      <c r="BM618" s="47">
        <v>0</v>
      </c>
      <c r="BN618" s="48">
        <v>1</v>
      </c>
      <c r="BO618" s="49"/>
      <c r="BP618" s="39">
        <v>1</v>
      </c>
    </row>
    <row r="619" spans="1:68" ht="15" customHeight="1" x14ac:dyDescent="0.25">
      <c r="A619" s="59" t="s">
        <v>478</v>
      </c>
      <c r="B619" s="3">
        <v>460</v>
      </c>
      <c r="C619" s="4">
        <v>4</v>
      </c>
      <c r="D619" s="8" t="s">
        <v>478</v>
      </c>
      <c r="E619" s="12" t="s">
        <v>891</v>
      </c>
      <c r="F619" s="92">
        <v>45656.930555555555</v>
      </c>
      <c r="G619" s="6">
        <v>1409549677000</v>
      </c>
      <c r="H619" s="6">
        <v>43800000000</v>
      </c>
      <c r="I619" s="114">
        <v>31850000000</v>
      </c>
      <c r="J619" s="6">
        <v>3800000000</v>
      </c>
      <c r="K619" s="6">
        <v>2500000000</v>
      </c>
      <c r="L619" s="6">
        <v>5650000000</v>
      </c>
      <c r="M619" s="6">
        <v>1355749677000</v>
      </c>
      <c r="N619" s="6">
        <v>1333734777000</v>
      </c>
      <c r="O619" s="6">
        <v>0</v>
      </c>
      <c r="P619" s="6">
        <v>0</v>
      </c>
      <c r="Q619" s="6">
        <v>87849807000</v>
      </c>
      <c r="R619" s="6">
        <v>6889615000</v>
      </c>
      <c r="S619" s="6">
        <v>623873276000</v>
      </c>
      <c r="T619" s="6">
        <v>497523319000</v>
      </c>
      <c r="U619" s="6">
        <v>117598760000</v>
      </c>
      <c r="V619" s="6">
        <v>22014900000</v>
      </c>
      <c r="W619" s="6">
        <v>22014900000</v>
      </c>
      <c r="X619" s="6">
        <v>0</v>
      </c>
      <c r="Y619" s="6">
        <v>10000000000</v>
      </c>
      <c r="Z619" s="6">
        <v>0</v>
      </c>
      <c r="AA619" s="6">
        <v>0</v>
      </c>
      <c r="AB619" s="6">
        <v>10000000000</v>
      </c>
      <c r="AC619" s="6">
        <v>1981604854020</v>
      </c>
      <c r="AD619" s="6">
        <v>1150983307227</v>
      </c>
      <c r="AE619" s="5">
        <v>448868424542</v>
      </c>
      <c r="AF619" s="6">
        <v>685345205685</v>
      </c>
      <c r="AG619" s="6">
        <v>0</v>
      </c>
      <c r="AH619" s="6">
        <v>0</v>
      </c>
      <c r="AI619" s="6">
        <v>15969677000</v>
      </c>
      <c r="AJ619" s="6">
        <v>800000000</v>
      </c>
      <c r="AK619" s="6">
        <v>625632080293</v>
      </c>
      <c r="AL619" s="6">
        <v>2291426084</v>
      </c>
      <c r="AM619" s="6">
        <v>62790462382</v>
      </c>
      <c r="AN619" s="6">
        <v>131130038314</v>
      </c>
      <c r="AO619" s="6">
        <v>428244533513</v>
      </c>
      <c r="AP619" s="6">
        <v>1175620000</v>
      </c>
      <c r="AQ619" s="6">
        <v>0</v>
      </c>
      <c r="AR619" s="6">
        <v>5000000000</v>
      </c>
      <c r="AS619" s="6">
        <v>5000000000</v>
      </c>
      <c r="AT619" s="6">
        <v>199989466500</v>
      </c>
      <c r="AU619" s="6">
        <v>0</v>
      </c>
      <c r="AV619" s="6">
        <v>199989466500</v>
      </c>
      <c r="AW619" s="127">
        <v>573555177020</v>
      </c>
      <c r="AX619" s="127">
        <v>573555177020</v>
      </c>
      <c r="AY619" s="127">
        <v>0</v>
      </c>
      <c r="AZ619" s="127">
        <v>0</v>
      </c>
      <c r="BA619" s="127">
        <v>0</v>
      </c>
      <c r="BB619" s="127">
        <v>0</v>
      </c>
      <c r="BC619" s="127">
        <v>0</v>
      </c>
      <c r="BD619" s="127">
        <v>1500000000</v>
      </c>
      <c r="BE619" s="127">
        <v>0</v>
      </c>
      <c r="BF619" s="127">
        <v>1500000000</v>
      </c>
      <c r="BG619" s="127">
        <v>0</v>
      </c>
      <c r="BH619" s="127">
        <v>0</v>
      </c>
      <c r="BI619" s="127">
        <v>0</v>
      </c>
      <c r="BJ619" s="128">
        <v>-572055177020</v>
      </c>
      <c r="BK619" s="128">
        <v>572055177020</v>
      </c>
      <c r="BL619" s="87">
        <v>0</v>
      </c>
      <c r="BM619" s="47">
        <v>1</v>
      </c>
      <c r="BN619" s="48">
        <v>0</v>
      </c>
      <c r="BO619" s="49"/>
      <c r="BP619" s="39">
        <v>1</v>
      </c>
    </row>
    <row r="620" spans="1:68" ht="15" customHeight="1" x14ac:dyDescent="0.25">
      <c r="A620" s="59" t="s">
        <v>479</v>
      </c>
      <c r="B620" s="3">
        <v>461</v>
      </c>
      <c r="C620" s="4">
        <v>5</v>
      </c>
      <c r="D620" s="8" t="s">
        <v>479</v>
      </c>
      <c r="E620" s="12" t="s">
        <v>898</v>
      </c>
      <c r="F620" s="92">
        <v>45650.611805555556</v>
      </c>
      <c r="G620" s="6">
        <v>1149773947589</v>
      </c>
      <c r="H620" s="6">
        <v>107550000000</v>
      </c>
      <c r="I620" s="114">
        <v>30000000000</v>
      </c>
      <c r="J620" s="6">
        <v>3700000000</v>
      </c>
      <c r="K620" s="6">
        <v>2000000000</v>
      </c>
      <c r="L620" s="6">
        <v>71850000000</v>
      </c>
      <c r="M620" s="6">
        <v>1032223751827</v>
      </c>
      <c r="N620" s="6">
        <v>949740823000</v>
      </c>
      <c r="O620" s="6">
        <v>0</v>
      </c>
      <c r="P620" s="6">
        <v>0</v>
      </c>
      <c r="Q620" s="6">
        <v>150749567000</v>
      </c>
      <c r="R620" s="6">
        <v>0</v>
      </c>
      <c r="S620" s="6">
        <v>74268649000</v>
      </c>
      <c r="T620" s="6">
        <v>526048578000</v>
      </c>
      <c r="U620" s="6">
        <v>198674029000</v>
      </c>
      <c r="V620" s="6">
        <v>82482928827</v>
      </c>
      <c r="W620" s="6">
        <v>82482928827</v>
      </c>
      <c r="X620" s="6">
        <v>0</v>
      </c>
      <c r="Y620" s="6">
        <v>10000195762</v>
      </c>
      <c r="Z620" s="6">
        <v>0</v>
      </c>
      <c r="AA620" s="6">
        <v>0</v>
      </c>
      <c r="AB620" s="6">
        <v>10000195762</v>
      </c>
      <c r="AC620" s="6">
        <v>1157075890920.2598</v>
      </c>
      <c r="AD620" s="6">
        <v>821899210375.25977</v>
      </c>
      <c r="AE620" s="5">
        <v>407783639006.0899</v>
      </c>
      <c r="AF620" s="6">
        <v>389537743326.97986</v>
      </c>
      <c r="AG620" s="6">
        <v>0</v>
      </c>
      <c r="AH620" s="6">
        <v>0</v>
      </c>
      <c r="AI620" s="6">
        <v>23800828042.189999</v>
      </c>
      <c r="AJ620" s="6">
        <v>777000000</v>
      </c>
      <c r="AK620" s="6">
        <v>121230306545</v>
      </c>
      <c r="AL620" s="6">
        <v>750000000</v>
      </c>
      <c r="AM620" s="6">
        <v>12571439747</v>
      </c>
      <c r="AN620" s="6">
        <v>37993828898</v>
      </c>
      <c r="AO620" s="6">
        <v>68373369900</v>
      </c>
      <c r="AP620" s="6">
        <v>1541668000</v>
      </c>
      <c r="AQ620" s="6">
        <v>0</v>
      </c>
      <c r="AR620" s="6">
        <v>7500000000</v>
      </c>
      <c r="AS620" s="6">
        <v>7500000000</v>
      </c>
      <c r="AT620" s="6">
        <v>206446374000</v>
      </c>
      <c r="AU620" s="6">
        <v>0</v>
      </c>
      <c r="AV620" s="6">
        <v>206446374000</v>
      </c>
      <c r="AW620" s="127">
        <v>7301943331.2600002</v>
      </c>
      <c r="AX620" s="127">
        <v>7301943331.2600002</v>
      </c>
      <c r="AY620" s="127">
        <v>0</v>
      </c>
      <c r="AZ620" s="127">
        <v>0</v>
      </c>
      <c r="BA620" s="127">
        <v>0</v>
      </c>
      <c r="BB620" s="127">
        <v>0</v>
      </c>
      <c r="BC620" s="127">
        <v>0</v>
      </c>
      <c r="BD620" s="127">
        <v>0</v>
      </c>
      <c r="BE620" s="127">
        <v>0</v>
      </c>
      <c r="BF620" s="127">
        <v>0</v>
      </c>
      <c r="BG620" s="127">
        <v>0</v>
      </c>
      <c r="BH620" s="127">
        <v>0</v>
      </c>
      <c r="BI620" s="127">
        <v>0</v>
      </c>
      <c r="BJ620" s="128">
        <v>-7301943331.2597656</v>
      </c>
      <c r="BK620" s="128">
        <v>7301943331.2600002</v>
      </c>
      <c r="BL620" s="87">
        <v>2.346038818359375E-4</v>
      </c>
      <c r="BM620" s="47">
        <v>1</v>
      </c>
      <c r="BN620" s="48">
        <v>0</v>
      </c>
      <c r="BO620" s="49"/>
      <c r="BP620" s="39">
        <v>1</v>
      </c>
    </row>
    <row r="621" spans="1:68" ht="15" customHeight="1" x14ac:dyDescent="0.25">
      <c r="A621" s="59" t="s">
        <v>721</v>
      </c>
      <c r="B621" s="3">
        <v>462</v>
      </c>
      <c r="C621" s="4">
        <v>6</v>
      </c>
      <c r="D621" s="8" t="s">
        <v>480</v>
      </c>
      <c r="E621" s="12" t="s">
        <v>886</v>
      </c>
      <c r="F621" s="92">
        <v>45672.5</v>
      </c>
      <c r="G621" s="6">
        <v>1042220841213</v>
      </c>
      <c r="H621" s="6">
        <v>28778131672</v>
      </c>
      <c r="I621" s="114">
        <v>9000000000</v>
      </c>
      <c r="J621" s="6">
        <v>9868131672</v>
      </c>
      <c r="K621" s="6">
        <v>1500000000</v>
      </c>
      <c r="L621" s="6">
        <v>8410000000</v>
      </c>
      <c r="M621" s="6">
        <v>1011442709541</v>
      </c>
      <c r="N621" s="6">
        <v>953513993000.32996</v>
      </c>
      <c r="O621" s="6">
        <v>0</v>
      </c>
      <c r="P621" s="6">
        <v>0</v>
      </c>
      <c r="Q621" s="6">
        <v>66735678000</v>
      </c>
      <c r="R621" s="6">
        <v>7424986000</v>
      </c>
      <c r="S621" s="6">
        <v>58875433000</v>
      </c>
      <c r="T621" s="6">
        <v>504301792000</v>
      </c>
      <c r="U621" s="6">
        <v>316176104000.32996</v>
      </c>
      <c r="V621" s="6">
        <v>57928716540.669998</v>
      </c>
      <c r="W621" s="6">
        <v>57928716540.669998</v>
      </c>
      <c r="X621" s="6">
        <v>0</v>
      </c>
      <c r="Y621" s="6">
        <v>2000000000</v>
      </c>
      <c r="Z621" s="6">
        <v>0</v>
      </c>
      <c r="AA621" s="6">
        <v>0</v>
      </c>
      <c r="AB621" s="6">
        <v>2000000000</v>
      </c>
      <c r="AC621" s="6">
        <v>1057785997213</v>
      </c>
      <c r="AD621" s="6">
        <v>628313779295</v>
      </c>
      <c r="AE621" s="5">
        <v>293384023239</v>
      </c>
      <c r="AF621" s="6">
        <v>327830211498</v>
      </c>
      <c r="AG621" s="6">
        <v>0</v>
      </c>
      <c r="AH621" s="6">
        <v>5000000000</v>
      </c>
      <c r="AI621" s="6">
        <v>2099544558</v>
      </c>
      <c r="AJ621" s="6">
        <v>0</v>
      </c>
      <c r="AK621" s="6">
        <v>303539704251</v>
      </c>
      <c r="AL621" s="6">
        <v>0</v>
      </c>
      <c r="AM621" s="6">
        <v>34775448165</v>
      </c>
      <c r="AN621" s="6">
        <v>187867618774</v>
      </c>
      <c r="AO621" s="6">
        <v>80258824812</v>
      </c>
      <c r="AP621" s="6">
        <v>438812500</v>
      </c>
      <c r="AQ621" s="6">
        <v>199000000</v>
      </c>
      <c r="AR621" s="6">
        <v>1000000000</v>
      </c>
      <c r="AS621" s="6">
        <v>1000000000</v>
      </c>
      <c r="AT621" s="6">
        <v>124932513667</v>
      </c>
      <c r="AU621" s="6">
        <v>1879113167</v>
      </c>
      <c r="AV621" s="6">
        <v>123053400500</v>
      </c>
      <c r="AW621" s="127">
        <v>15565156000</v>
      </c>
      <c r="AX621" s="127">
        <v>15565156000</v>
      </c>
      <c r="AY621" s="127">
        <v>0</v>
      </c>
      <c r="AZ621" s="127">
        <v>0</v>
      </c>
      <c r="BA621" s="127">
        <v>0</v>
      </c>
      <c r="BB621" s="127">
        <v>0</v>
      </c>
      <c r="BC621" s="127">
        <v>0</v>
      </c>
      <c r="BD621" s="127">
        <v>0</v>
      </c>
      <c r="BE621" s="127">
        <v>0</v>
      </c>
      <c r="BF621" s="127">
        <v>0</v>
      </c>
      <c r="BG621" s="127">
        <v>0</v>
      </c>
      <c r="BH621" s="127">
        <v>0</v>
      </c>
      <c r="BI621" s="127">
        <v>0</v>
      </c>
      <c r="BJ621" s="128">
        <v>-15565156000</v>
      </c>
      <c r="BK621" s="128">
        <v>15565156000</v>
      </c>
      <c r="BL621" s="87">
        <v>0</v>
      </c>
      <c r="BM621" s="47">
        <v>0</v>
      </c>
      <c r="BN621" s="48">
        <v>1</v>
      </c>
      <c r="BO621" s="49"/>
      <c r="BP621" s="39">
        <v>1</v>
      </c>
    </row>
    <row r="622" spans="1:68" ht="15" customHeight="1" x14ac:dyDescent="0.25">
      <c r="A622" s="59" t="s">
        <v>648</v>
      </c>
      <c r="B622" s="3">
        <v>463</v>
      </c>
      <c r="C622" s="4">
        <v>7</v>
      </c>
      <c r="D622" s="8" t="s">
        <v>648</v>
      </c>
      <c r="E622" s="12" t="s">
        <v>893</v>
      </c>
      <c r="F622" s="92">
        <v>45672.314583333333</v>
      </c>
      <c r="G622" s="6">
        <v>765704995079</v>
      </c>
      <c r="H622" s="6">
        <v>69895770629</v>
      </c>
      <c r="I622" s="114">
        <v>30205560000</v>
      </c>
      <c r="J622" s="6">
        <v>32612285396</v>
      </c>
      <c r="K622" s="6">
        <v>0</v>
      </c>
      <c r="L622" s="6">
        <v>7077925233</v>
      </c>
      <c r="M622" s="6">
        <v>660018556450</v>
      </c>
      <c r="N622" s="6">
        <v>638335547000</v>
      </c>
      <c r="O622" s="6">
        <v>0</v>
      </c>
      <c r="P622" s="6">
        <v>0</v>
      </c>
      <c r="Q622" s="6">
        <v>66055044000</v>
      </c>
      <c r="R622" s="6">
        <v>0</v>
      </c>
      <c r="S622" s="6">
        <v>54486401000</v>
      </c>
      <c r="T622" s="6">
        <v>421537859000</v>
      </c>
      <c r="U622" s="6">
        <v>96256243000</v>
      </c>
      <c r="V622" s="6">
        <v>21683009450</v>
      </c>
      <c r="W622" s="6">
        <v>21683009450</v>
      </c>
      <c r="X622" s="6">
        <v>0</v>
      </c>
      <c r="Y622" s="6">
        <v>35790668000</v>
      </c>
      <c r="Z622" s="6">
        <v>31389532000</v>
      </c>
      <c r="AA622" s="6">
        <v>0</v>
      </c>
      <c r="AB622" s="6">
        <v>4401136000</v>
      </c>
      <c r="AC622" s="6">
        <v>857057080159.54993</v>
      </c>
      <c r="AD622" s="6">
        <v>545383080746.39996</v>
      </c>
      <c r="AE622" s="5">
        <v>301994222183.69995</v>
      </c>
      <c r="AF622" s="6">
        <v>235591672862.70001</v>
      </c>
      <c r="AG622" s="6">
        <v>0</v>
      </c>
      <c r="AH622" s="6">
        <v>3374200000</v>
      </c>
      <c r="AI622" s="6">
        <v>1479598700</v>
      </c>
      <c r="AJ622" s="6">
        <v>2943387000</v>
      </c>
      <c r="AK622" s="6">
        <v>188464594806.14999</v>
      </c>
      <c r="AL622" s="6">
        <v>3950000000</v>
      </c>
      <c r="AM622" s="6">
        <v>34253038104</v>
      </c>
      <c r="AN622" s="6">
        <v>75478295320</v>
      </c>
      <c r="AO622" s="6">
        <v>74127836382.149994</v>
      </c>
      <c r="AP622" s="6">
        <v>655425000</v>
      </c>
      <c r="AQ622" s="6">
        <v>0</v>
      </c>
      <c r="AR622" s="6">
        <v>5000000000</v>
      </c>
      <c r="AS622" s="6">
        <v>5000000000</v>
      </c>
      <c r="AT622" s="6">
        <v>118209404607</v>
      </c>
      <c r="AU622" s="6">
        <v>4551934605</v>
      </c>
      <c r="AV622" s="6">
        <v>113657470002</v>
      </c>
      <c r="AW622" s="127">
        <v>1000026420</v>
      </c>
      <c r="AX622" s="127">
        <v>1000026420</v>
      </c>
      <c r="AY622" s="127">
        <v>0</v>
      </c>
      <c r="AZ622" s="127">
        <v>0</v>
      </c>
      <c r="BA622" s="127">
        <v>0</v>
      </c>
      <c r="BB622" s="127">
        <v>0</v>
      </c>
      <c r="BC622" s="127">
        <v>0</v>
      </c>
      <c r="BD622" s="127">
        <v>33580333333</v>
      </c>
      <c r="BE622" s="127">
        <v>0</v>
      </c>
      <c r="BF622" s="127">
        <v>0</v>
      </c>
      <c r="BG622" s="127">
        <v>33580333333</v>
      </c>
      <c r="BH622" s="127">
        <v>0</v>
      </c>
      <c r="BI622" s="127">
        <v>0</v>
      </c>
      <c r="BJ622" s="128">
        <v>-91352085080.549927</v>
      </c>
      <c r="BK622" s="128">
        <v>-32580306913</v>
      </c>
      <c r="BL622" s="87">
        <v>-123932391993.54993</v>
      </c>
      <c r="BM622" s="47">
        <v>0</v>
      </c>
      <c r="BN622" s="48">
        <v>1</v>
      </c>
      <c r="BO622" s="49"/>
      <c r="BP622" s="39">
        <v>1</v>
      </c>
    </row>
    <row r="623" spans="1:68" ht="15" customHeight="1" x14ac:dyDescent="0.25">
      <c r="A623" s="59" t="s">
        <v>481</v>
      </c>
      <c r="B623" s="3">
        <v>464</v>
      </c>
      <c r="C623" s="4">
        <v>8</v>
      </c>
      <c r="D623" s="8" t="s">
        <v>481</v>
      </c>
      <c r="E623" s="12" t="s">
        <v>914</v>
      </c>
      <c r="F623" s="92">
        <v>45657.833333333336</v>
      </c>
      <c r="G623" s="6">
        <v>699868702753</v>
      </c>
      <c r="H623" s="6">
        <v>39240000000</v>
      </c>
      <c r="I623" s="114">
        <v>6730000000</v>
      </c>
      <c r="J623" s="6">
        <v>2500000000</v>
      </c>
      <c r="K623" s="6">
        <v>0</v>
      </c>
      <c r="L623" s="6">
        <v>30010000000</v>
      </c>
      <c r="M623" s="6">
        <v>660628702753</v>
      </c>
      <c r="N623" s="6">
        <v>632601149000</v>
      </c>
      <c r="O623" s="6">
        <v>0</v>
      </c>
      <c r="P623" s="6">
        <v>0</v>
      </c>
      <c r="Q623" s="6">
        <v>60018674000</v>
      </c>
      <c r="R623" s="6">
        <v>0</v>
      </c>
      <c r="S623" s="6">
        <v>82680640000</v>
      </c>
      <c r="T623" s="6">
        <v>378296334000</v>
      </c>
      <c r="U623" s="6">
        <v>111605501000</v>
      </c>
      <c r="V623" s="6">
        <v>28027553753</v>
      </c>
      <c r="W623" s="6">
        <v>28027553753</v>
      </c>
      <c r="X623" s="6">
        <v>0</v>
      </c>
      <c r="Y623" s="6">
        <v>0</v>
      </c>
      <c r="Z623" s="6">
        <v>0</v>
      </c>
      <c r="AA623" s="6">
        <v>0</v>
      </c>
      <c r="AB623" s="6">
        <v>0</v>
      </c>
      <c r="AC623" s="6">
        <v>699868702753</v>
      </c>
      <c r="AD623" s="6">
        <v>469441653370</v>
      </c>
      <c r="AE623" s="5">
        <v>278879855829</v>
      </c>
      <c r="AF623" s="6">
        <v>189104004541</v>
      </c>
      <c r="AG623" s="6">
        <v>0</v>
      </c>
      <c r="AH623" s="6">
        <v>0</v>
      </c>
      <c r="AI623" s="6">
        <v>1457793000</v>
      </c>
      <c r="AJ623" s="6">
        <v>0</v>
      </c>
      <c r="AK623" s="6">
        <v>119810677983</v>
      </c>
      <c r="AL623" s="6">
        <v>750000000</v>
      </c>
      <c r="AM623" s="6">
        <v>10421198239</v>
      </c>
      <c r="AN623" s="6">
        <v>47769292556</v>
      </c>
      <c r="AO623" s="6">
        <v>60670187188</v>
      </c>
      <c r="AP623" s="6">
        <v>0</v>
      </c>
      <c r="AQ623" s="6">
        <v>200000000</v>
      </c>
      <c r="AR623" s="6">
        <v>4500000000</v>
      </c>
      <c r="AS623" s="6">
        <v>4500000000</v>
      </c>
      <c r="AT623" s="6">
        <v>106116371400</v>
      </c>
      <c r="AU623" s="6">
        <v>0</v>
      </c>
      <c r="AV623" s="6">
        <v>106116371400</v>
      </c>
      <c r="AW623" s="127">
        <v>0</v>
      </c>
      <c r="AX623" s="127">
        <v>0</v>
      </c>
      <c r="AY623" s="127">
        <v>0</v>
      </c>
      <c r="AZ623" s="127">
        <v>0</v>
      </c>
      <c r="BA623" s="127">
        <v>0</v>
      </c>
      <c r="BB623" s="127">
        <v>0</v>
      </c>
      <c r="BC623" s="127">
        <v>0</v>
      </c>
      <c r="BD623" s="127">
        <v>0</v>
      </c>
      <c r="BE623" s="127">
        <v>0</v>
      </c>
      <c r="BF623" s="127">
        <v>0</v>
      </c>
      <c r="BG623" s="127">
        <v>0</v>
      </c>
      <c r="BH623" s="127">
        <v>0</v>
      </c>
      <c r="BI623" s="127">
        <v>0</v>
      </c>
      <c r="BJ623" s="128">
        <v>0</v>
      </c>
      <c r="BK623" s="128">
        <v>0</v>
      </c>
      <c r="BL623" s="87">
        <v>0</v>
      </c>
      <c r="BM623" s="47">
        <v>1</v>
      </c>
      <c r="BN623" s="48">
        <v>0</v>
      </c>
      <c r="BO623" s="49"/>
      <c r="BP623" s="39">
        <v>1</v>
      </c>
    </row>
    <row r="624" spans="1:68" ht="15" customHeight="1" x14ac:dyDescent="0.25">
      <c r="A624" s="59" t="s">
        <v>482</v>
      </c>
      <c r="B624" s="3">
        <v>465</v>
      </c>
      <c r="C624" s="4">
        <v>9</v>
      </c>
      <c r="D624" s="8" t="s">
        <v>482</v>
      </c>
      <c r="E624" s="12" t="s">
        <v>891</v>
      </c>
      <c r="F624" s="92">
        <v>45657</v>
      </c>
      <c r="G624" s="6">
        <v>1104982939130</v>
      </c>
      <c r="H624" s="6">
        <v>141318000000</v>
      </c>
      <c r="I624" s="114">
        <v>86650000000</v>
      </c>
      <c r="J624" s="6">
        <v>37718000000</v>
      </c>
      <c r="K624" s="6">
        <v>3500000000</v>
      </c>
      <c r="L624" s="6">
        <v>13450000000</v>
      </c>
      <c r="M624" s="6">
        <v>957595878000</v>
      </c>
      <c r="N624" s="6">
        <v>878595878000</v>
      </c>
      <c r="O624" s="6">
        <v>0</v>
      </c>
      <c r="P624" s="6">
        <v>0</v>
      </c>
      <c r="Q624" s="6">
        <v>0</v>
      </c>
      <c r="R624" s="6">
        <v>0</v>
      </c>
      <c r="S624" s="6">
        <v>103496563000</v>
      </c>
      <c r="T624" s="6">
        <v>657651781000</v>
      </c>
      <c r="U624" s="6">
        <v>117447534000</v>
      </c>
      <c r="V624" s="6">
        <v>79000000000</v>
      </c>
      <c r="W624" s="6">
        <v>79000000000</v>
      </c>
      <c r="X624" s="6">
        <v>0</v>
      </c>
      <c r="Y624" s="6">
        <v>6069061130</v>
      </c>
      <c r="Z624" s="6">
        <v>0</v>
      </c>
      <c r="AA624" s="6">
        <v>0</v>
      </c>
      <c r="AB624" s="6">
        <v>6069061130</v>
      </c>
      <c r="AC624" s="6">
        <v>1101982939130</v>
      </c>
      <c r="AD624" s="6">
        <v>979122197731</v>
      </c>
      <c r="AE624" s="5">
        <v>569065923338</v>
      </c>
      <c r="AF624" s="6">
        <v>400017074393</v>
      </c>
      <c r="AG624" s="6">
        <v>0</v>
      </c>
      <c r="AH624" s="6">
        <v>0</v>
      </c>
      <c r="AI624" s="6">
        <v>8555200000</v>
      </c>
      <c r="AJ624" s="6">
        <v>1484000000</v>
      </c>
      <c r="AK624" s="6">
        <v>102860741399</v>
      </c>
      <c r="AL624" s="6">
        <v>5916042500</v>
      </c>
      <c r="AM624" s="6">
        <v>17062352033</v>
      </c>
      <c r="AN624" s="6">
        <v>27212805179.999992</v>
      </c>
      <c r="AO624" s="6">
        <v>51562618686</v>
      </c>
      <c r="AP624" s="6">
        <v>206923000</v>
      </c>
      <c r="AQ624" s="6">
        <v>900000000</v>
      </c>
      <c r="AR624" s="6">
        <v>20000000000</v>
      </c>
      <c r="AS624" s="6">
        <v>20000000000</v>
      </c>
      <c r="AT624" s="6">
        <v>0</v>
      </c>
      <c r="AU624" s="6">
        <v>0</v>
      </c>
      <c r="AV624" s="6">
        <v>0</v>
      </c>
      <c r="AW624" s="127">
        <v>0</v>
      </c>
      <c r="AX624" s="127">
        <v>0</v>
      </c>
      <c r="AY624" s="127">
        <v>0</v>
      </c>
      <c r="AZ624" s="127">
        <v>0</v>
      </c>
      <c r="BA624" s="127">
        <v>0</v>
      </c>
      <c r="BB624" s="127">
        <v>0</v>
      </c>
      <c r="BC624" s="127">
        <v>0</v>
      </c>
      <c r="BD624" s="127">
        <v>3000000000</v>
      </c>
      <c r="BE624" s="127">
        <v>0</v>
      </c>
      <c r="BF624" s="127">
        <v>3000000000</v>
      </c>
      <c r="BG624" s="127">
        <v>0</v>
      </c>
      <c r="BH624" s="127">
        <v>0</v>
      </c>
      <c r="BI624" s="127">
        <v>0</v>
      </c>
      <c r="BJ624" s="128">
        <v>3000000000</v>
      </c>
      <c r="BK624" s="128">
        <v>-3000000000</v>
      </c>
      <c r="BL624" s="87">
        <v>0</v>
      </c>
      <c r="BM624" s="47">
        <v>1</v>
      </c>
      <c r="BN624" s="48">
        <v>0</v>
      </c>
      <c r="BO624" s="49"/>
      <c r="BP624" s="39">
        <v>1</v>
      </c>
    </row>
    <row r="625" spans="1:68" ht="15" customHeight="1" x14ac:dyDescent="0.25">
      <c r="A625" s="59" t="s">
        <v>646</v>
      </c>
      <c r="B625" s="3">
        <v>466</v>
      </c>
      <c r="C625" s="4">
        <v>10</v>
      </c>
      <c r="D625" s="8" t="s">
        <v>646</v>
      </c>
      <c r="E625" s="12" t="s">
        <v>912</v>
      </c>
      <c r="F625" s="92">
        <v>45653</v>
      </c>
      <c r="G625" s="6">
        <v>1069541137374</v>
      </c>
      <c r="H625" s="6">
        <v>73586662374</v>
      </c>
      <c r="I625" s="114">
        <v>24000000000</v>
      </c>
      <c r="J625" s="6">
        <v>9219360000</v>
      </c>
      <c r="K625" s="6">
        <v>1204802374</v>
      </c>
      <c r="L625" s="6">
        <v>39162500000</v>
      </c>
      <c r="M625" s="6">
        <v>989087571000</v>
      </c>
      <c r="N625" s="6">
        <v>959087571000</v>
      </c>
      <c r="O625" s="6">
        <v>0</v>
      </c>
      <c r="P625" s="6">
        <v>0</v>
      </c>
      <c r="Q625" s="6">
        <v>38592294000</v>
      </c>
      <c r="R625" s="6">
        <v>6512751000</v>
      </c>
      <c r="S625" s="6">
        <v>190770098000</v>
      </c>
      <c r="T625" s="6">
        <v>565743887000</v>
      </c>
      <c r="U625" s="6">
        <v>157468541000</v>
      </c>
      <c r="V625" s="6">
        <v>30000000000</v>
      </c>
      <c r="W625" s="6">
        <v>30000000000</v>
      </c>
      <c r="X625" s="6">
        <v>0</v>
      </c>
      <c r="Y625" s="6">
        <v>6866904000</v>
      </c>
      <c r="Z625" s="6">
        <v>0</v>
      </c>
      <c r="AA625" s="6">
        <v>0</v>
      </c>
      <c r="AB625" s="6">
        <v>6866904000</v>
      </c>
      <c r="AC625" s="6">
        <v>1162086872616</v>
      </c>
      <c r="AD625" s="6">
        <v>822549293944</v>
      </c>
      <c r="AE625" s="5">
        <v>468068439658</v>
      </c>
      <c r="AF625" s="6">
        <v>343442192286</v>
      </c>
      <c r="AG625" s="6">
        <v>0</v>
      </c>
      <c r="AH625" s="6">
        <v>0</v>
      </c>
      <c r="AI625" s="6">
        <v>10538662000</v>
      </c>
      <c r="AJ625" s="6">
        <v>500000000</v>
      </c>
      <c r="AK625" s="6">
        <v>220343886172</v>
      </c>
      <c r="AL625" s="6">
        <v>889275001</v>
      </c>
      <c r="AM625" s="6">
        <v>44128931060</v>
      </c>
      <c r="AN625" s="6">
        <v>69503389031</v>
      </c>
      <c r="AO625" s="6">
        <v>104619566880</v>
      </c>
      <c r="AP625" s="6">
        <v>1087724200</v>
      </c>
      <c r="AQ625" s="6">
        <v>115000000</v>
      </c>
      <c r="AR625" s="6">
        <v>5000000000</v>
      </c>
      <c r="AS625" s="6">
        <v>5000000000</v>
      </c>
      <c r="AT625" s="6">
        <v>114193692500</v>
      </c>
      <c r="AU625" s="6">
        <v>0</v>
      </c>
      <c r="AV625" s="6">
        <v>114193692500</v>
      </c>
      <c r="AW625" s="127">
        <v>96545735242</v>
      </c>
      <c r="AX625" s="127">
        <v>96545735242</v>
      </c>
      <c r="AY625" s="127">
        <v>0</v>
      </c>
      <c r="AZ625" s="127">
        <v>0</v>
      </c>
      <c r="BA625" s="127">
        <v>0</v>
      </c>
      <c r="BB625" s="127">
        <v>0</v>
      </c>
      <c r="BC625" s="127">
        <v>0</v>
      </c>
      <c r="BD625" s="127">
        <v>4000000000</v>
      </c>
      <c r="BE625" s="127">
        <v>0</v>
      </c>
      <c r="BF625" s="127">
        <v>4000000000</v>
      </c>
      <c r="BG625" s="127">
        <v>0</v>
      </c>
      <c r="BH625" s="127">
        <v>0</v>
      </c>
      <c r="BI625" s="127">
        <v>0</v>
      </c>
      <c r="BJ625" s="128">
        <v>-92545735242</v>
      </c>
      <c r="BK625" s="128">
        <v>92545735242</v>
      </c>
      <c r="BL625" s="87">
        <v>0</v>
      </c>
      <c r="BM625" s="47">
        <v>1</v>
      </c>
      <c r="BN625" s="48">
        <v>0</v>
      </c>
      <c r="BO625" s="49"/>
      <c r="BP625" s="39">
        <v>1</v>
      </c>
    </row>
    <row r="626" spans="1:68" ht="15" customHeight="1" x14ac:dyDescent="0.25">
      <c r="B626" s="13" t="s">
        <v>560</v>
      </c>
      <c r="C626" s="14" t="s">
        <v>560</v>
      </c>
      <c r="D626" s="15" t="s">
        <v>561</v>
      </c>
      <c r="E626" s="16"/>
      <c r="F626" s="93"/>
      <c r="G626" s="115">
        <v>10768109231820</v>
      </c>
      <c r="H626" s="115">
        <v>956676137301</v>
      </c>
      <c r="I626" s="115">
        <v>433585490757</v>
      </c>
      <c r="J626" s="115">
        <v>329610069068</v>
      </c>
      <c r="K626" s="115">
        <v>8869384000</v>
      </c>
      <c r="L626" s="115">
        <v>184611193476</v>
      </c>
      <c r="M626" s="115">
        <v>9706698401070</v>
      </c>
      <c r="N626" s="115">
        <v>8969864730000.3301</v>
      </c>
      <c r="O626" s="115">
        <v>0</v>
      </c>
      <c r="P626" s="115">
        <v>0</v>
      </c>
      <c r="Q626" s="115">
        <v>831238106000</v>
      </c>
      <c r="R626" s="115">
        <v>14314601000</v>
      </c>
      <c r="S626" s="115">
        <v>2531321187000</v>
      </c>
      <c r="T626" s="115">
        <v>4113100911000</v>
      </c>
      <c r="U626" s="115">
        <v>1479889925000.3301</v>
      </c>
      <c r="V626" s="115">
        <v>736833671069.67004</v>
      </c>
      <c r="W626" s="115">
        <v>736833671069.67004</v>
      </c>
      <c r="X626" s="115">
        <v>0</v>
      </c>
      <c r="Y626" s="115">
        <v>104734693449</v>
      </c>
      <c r="Z626" s="115">
        <v>56203832000</v>
      </c>
      <c r="AA626" s="115">
        <v>0</v>
      </c>
      <c r="AB626" s="115">
        <v>48530861449</v>
      </c>
      <c r="AC626" s="115">
        <v>11513517795930.811</v>
      </c>
      <c r="AD626" s="115">
        <v>7187262746094.6602</v>
      </c>
      <c r="AE626" s="115">
        <v>3457885243689.79</v>
      </c>
      <c r="AF626" s="115">
        <v>3508408134530.6802</v>
      </c>
      <c r="AG626" s="115">
        <v>12513281215</v>
      </c>
      <c r="AH626" s="115">
        <v>9374200000</v>
      </c>
      <c r="AI626" s="115">
        <v>153947844659.19</v>
      </c>
      <c r="AJ626" s="115">
        <v>45134042000</v>
      </c>
      <c r="AK626" s="115">
        <v>2713312577236.1499</v>
      </c>
      <c r="AL626" s="115">
        <v>21139900621</v>
      </c>
      <c r="AM626" s="115">
        <v>333603783475</v>
      </c>
      <c r="AN626" s="115">
        <v>871546969570</v>
      </c>
      <c r="AO626" s="115">
        <v>1477465150191.1499</v>
      </c>
      <c r="AP626" s="115">
        <v>8344633379</v>
      </c>
      <c r="AQ626" s="115">
        <v>1212140000</v>
      </c>
      <c r="AR626" s="115">
        <v>119565801035</v>
      </c>
      <c r="AS626" s="115">
        <v>119565801035</v>
      </c>
      <c r="AT626" s="115">
        <v>1493376671565</v>
      </c>
      <c r="AU626" s="115">
        <v>28373034072</v>
      </c>
      <c r="AV626" s="115">
        <v>1465003637493</v>
      </c>
      <c r="AW626" s="115">
        <v>683889715002.26001</v>
      </c>
      <c r="AX626" s="115">
        <v>683889715002.26001</v>
      </c>
      <c r="AY626" s="115">
        <v>0</v>
      </c>
      <c r="AZ626" s="115">
        <v>0</v>
      </c>
      <c r="BA626" s="115">
        <v>0</v>
      </c>
      <c r="BB626" s="115">
        <v>0</v>
      </c>
      <c r="BC626" s="115">
        <v>0</v>
      </c>
      <c r="BD626" s="115">
        <v>62413542885</v>
      </c>
      <c r="BE626" s="115">
        <v>0</v>
      </c>
      <c r="BF626" s="115">
        <v>6000000000</v>
      </c>
      <c r="BG626" s="115">
        <v>56413542885</v>
      </c>
      <c r="BH626" s="115">
        <v>0</v>
      </c>
      <c r="BI626" s="115">
        <v>0</v>
      </c>
      <c r="BJ626" s="88">
        <v>-745408564110.80969</v>
      </c>
      <c r="BK626" s="88">
        <v>621476172117.26001</v>
      </c>
      <c r="BL626" s="88">
        <v>-123932391993.5497</v>
      </c>
      <c r="BM626" s="47">
        <v>4</v>
      </c>
      <c r="BN626" s="48">
        <v>4</v>
      </c>
      <c r="BO626" s="49"/>
    </row>
    <row r="627" spans="1:68" ht="15" customHeight="1" x14ac:dyDescent="0.25">
      <c r="B627" s="13" t="s">
        <v>562</v>
      </c>
      <c r="C627" s="14" t="s">
        <v>562</v>
      </c>
      <c r="D627" s="15" t="s">
        <v>563</v>
      </c>
      <c r="E627" s="16"/>
      <c r="F627" s="93"/>
      <c r="G627" s="115">
        <v>2174524076504</v>
      </c>
      <c r="H627" s="115">
        <v>214904662374</v>
      </c>
      <c r="I627" s="115">
        <v>110650000000</v>
      </c>
      <c r="J627" s="115">
        <v>46937360000</v>
      </c>
      <c r="K627" s="115">
        <v>4704802374</v>
      </c>
      <c r="L627" s="115">
        <v>52612500000</v>
      </c>
      <c r="M627" s="115">
        <v>1946683449000</v>
      </c>
      <c r="N627" s="115">
        <v>1837683449000</v>
      </c>
      <c r="O627" s="115">
        <v>0</v>
      </c>
      <c r="P627" s="115">
        <v>0</v>
      </c>
      <c r="Q627" s="115">
        <v>38592294000</v>
      </c>
      <c r="R627" s="115">
        <v>6512751000</v>
      </c>
      <c r="S627" s="115">
        <v>294266661000</v>
      </c>
      <c r="T627" s="115">
        <v>1223395668000</v>
      </c>
      <c r="U627" s="115">
        <v>274916075000</v>
      </c>
      <c r="V627" s="115">
        <v>109000000000</v>
      </c>
      <c r="W627" s="115">
        <v>109000000000</v>
      </c>
      <c r="X627" s="115">
        <v>0</v>
      </c>
      <c r="Y627" s="115">
        <v>12935965130</v>
      </c>
      <c r="Z627" s="115">
        <v>0</v>
      </c>
      <c r="AA627" s="115">
        <v>0</v>
      </c>
      <c r="AB627" s="115">
        <v>12935965130</v>
      </c>
      <c r="AC627" s="115">
        <v>2264069811746</v>
      </c>
      <c r="AD627" s="115">
        <v>1801671491675</v>
      </c>
      <c r="AE627" s="115">
        <v>1037134362996</v>
      </c>
      <c r="AF627" s="115">
        <v>743459266679</v>
      </c>
      <c r="AG627" s="115">
        <v>0</v>
      </c>
      <c r="AH627" s="115">
        <v>0</v>
      </c>
      <c r="AI627" s="115">
        <v>19093862000</v>
      </c>
      <c r="AJ627" s="115">
        <v>1984000000</v>
      </c>
      <c r="AK627" s="115">
        <v>323204627571</v>
      </c>
      <c r="AL627" s="115">
        <v>6805317501</v>
      </c>
      <c r="AM627" s="115">
        <v>61191283093</v>
      </c>
      <c r="AN627" s="115">
        <v>96716194211</v>
      </c>
      <c r="AO627" s="115">
        <v>156182185566</v>
      </c>
      <c r="AP627" s="115">
        <v>1294647200</v>
      </c>
      <c r="AQ627" s="115">
        <v>1015000000</v>
      </c>
      <c r="AR627" s="115">
        <v>25000000000</v>
      </c>
      <c r="AS627" s="115">
        <v>25000000000</v>
      </c>
      <c r="AT627" s="115">
        <v>114193692500</v>
      </c>
      <c r="AU627" s="115">
        <v>0</v>
      </c>
      <c r="AV627" s="115">
        <v>114193692500</v>
      </c>
      <c r="AW627" s="115">
        <v>96545735242</v>
      </c>
      <c r="AX627" s="115">
        <v>96545735242</v>
      </c>
      <c r="AY627" s="115">
        <v>0</v>
      </c>
      <c r="AZ627" s="115">
        <v>0</v>
      </c>
      <c r="BA627" s="115">
        <v>0</v>
      </c>
      <c r="BB627" s="115">
        <v>0</v>
      </c>
      <c r="BC627" s="115">
        <v>0</v>
      </c>
      <c r="BD627" s="115">
        <v>7000000000</v>
      </c>
      <c r="BE627" s="115">
        <v>0</v>
      </c>
      <c r="BF627" s="115">
        <v>7000000000</v>
      </c>
      <c r="BG627" s="115">
        <v>0</v>
      </c>
      <c r="BH627" s="115">
        <v>0</v>
      </c>
      <c r="BI627" s="115">
        <v>0</v>
      </c>
      <c r="BJ627" s="88">
        <v>-89545735242</v>
      </c>
      <c r="BK627" s="88">
        <v>89545735242</v>
      </c>
      <c r="BL627" s="88">
        <v>0</v>
      </c>
      <c r="BM627" s="47">
        <v>2</v>
      </c>
      <c r="BN627" s="48">
        <v>0</v>
      </c>
      <c r="BO627" s="49"/>
    </row>
    <row r="628" spans="1:68" ht="15" customHeight="1" x14ac:dyDescent="0.25">
      <c r="B628" s="13" t="s">
        <v>564</v>
      </c>
      <c r="C628" s="14" t="s">
        <v>564</v>
      </c>
      <c r="D628" s="15" t="s">
        <v>626</v>
      </c>
      <c r="E628" s="16"/>
      <c r="F628" s="93"/>
      <c r="G628" s="115">
        <v>12942633308324</v>
      </c>
      <c r="H628" s="115">
        <v>1171580799675</v>
      </c>
      <c r="I628" s="115">
        <v>544235490757</v>
      </c>
      <c r="J628" s="115">
        <v>376547429068</v>
      </c>
      <c r="K628" s="115">
        <v>13574186374</v>
      </c>
      <c r="L628" s="115">
        <v>237223693476</v>
      </c>
      <c r="M628" s="115">
        <v>11653381850070</v>
      </c>
      <c r="N628" s="115">
        <v>10807548179000.33</v>
      </c>
      <c r="O628" s="115">
        <v>0</v>
      </c>
      <c r="P628" s="115">
        <v>0</v>
      </c>
      <c r="Q628" s="115">
        <v>869830400000</v>
      </c>
      <c r="R628" s="115">
        <v>20827352000</v>
      </c>
      <c r="S628" s="115">
        <v>2825587848000</v>
      </c>
      <c r="T628" s="115">
        <v>5336496579000</v>
      </c>
      <c r="U628" s="115">
        <v>1754806000000.3301</v>
      </c>
      <c r="V628" s="115">
        <v>845833671069.67004</v>
      </c>
      <c r="W628" s="115">
        <v>845833671069.67004</v>
      </c>
      <c r="X628" s="115">
        <v>0</v>
      </c>
      <c r="Y628" s="115">
        <v>117670658579</v>
      </c>
      <c r="Z628" s="115">
        <v>56203832000</v>
      </c>
      <c r="AA628" s="115">
        <v>0</v>
      </c>
      <c r="AB628" s="115">
        <v>61466826579</v>
      </c>
      <c r="AC628" s="115">
        <v>13777587607676.811</v>
      </c>
      <c r="AD628" s="115">
        <v>8988934237769.6602</v>
      </c>
      <c r="AE628" s="115">
        <v>4495019606685.79</v>
      </c>
      <c r="AF628" s="115">
        <v>4251867401209.6802</v>
      </c>
      <c r="AG628" s="115">
        <v>12513281215</v>
      </c>
      <c r="AH628" s="115">
        <v>9374200000</v>
      </c>
      <c r="AI628" s="115">
        <v>173041706659.19</v>
      </c>
      <c r="AJ628" s="115">
        <v>47118042000</v>
      </c>
      <c r="AK628" s="115">
        <v>3036517204807.1499</v>
      </c>
      <c r="AL628" s="115">
        <v>27945218122</v>
      </c>
      <c r="AM628" s="115">
        <v>394795066568</v>
      </c>
      <c r="AN628" s="115">
        <v>968263163781</v>
      </c>
      <c r="AO628" s="115">
        <v>1633647335757.1499</v>
      </c>
      <c r="AP628" s="115">
        <v>9639280579</v>
      </c>
      <c r="AQ628" s="115">
        <v>2227140000</v>
      </c>
      <c r="AR628" s="115">
        <v>144565801035</v>
      </c>
      <c r="AS628" s="115">
        <v>144565801035</v>
      </c>
      <c r="AT628" s="115">
        <v>1607570364065</v>
      </c>
      <c r="AU628" s="115">
        <v>28373034072</v>
      </c>
      <c r="AV628" s="115">
        <v>1579197329993</v>
      </c>
      <c r="AW628" s="115">
        <v>780435450244.26001</v>
      </c>
      <c r="AX628" s="115">
        <v>780435450244.26001</v>
      </c>
      <c r="AY628" s="115">
        <v>0</v>
      </c>
      <c r="AZ628" s="115">
        <v>0</v>
      </c>
      <c r="BA628" s="115">
        <v>0</v>
      </c>
      <c r="BB628" s="115">
        <v>0</v>
      </c>
      <c r="BC628" s="115">
        <v>0</v>
      </c>
      <c r="BD628" s="115">
        <v>69413542885</v>
      </c>
      <c r="BE628" s="115">
        <v>0</v>
      </c>
      <c r="BF628" s="115">
        <v>13000000000</v>
      </c>
      <c r="BG628" s="115">
        <v>56413542885</v>
      </c>
      <c r="BH628" s="115">
        <v>0</v>
      </c>
      <c r="BI628" s="115">
        <v>0</v>
      </c>
      <c r="BJ628" s="88">
        <v>-834954299352.80969</v>
      </c>
      <c r="BK628" s="88">
        <v>711021907359.26001</v>
      </c>
      <c r="BL628" s="88">
        <v>-123932391993.5497</v>
      </c>
      <c r="BM628" s="47">
        <v>6</v>
      </c>
      <c r="BN628" s="48">
        <v>4</v>
      </c>
      <c r="BO628" s="49"/>
    </row>
    <row r="629" spans="1:68" ht="15" customHeight="1" x14ac:dyDescent="0.25">
      <c r="B629" s="13" t="s">
        <v>566</v>
      </c>
      <c r="C629" s="14" t="s">
        <v>566</v>
      </c>
      <c r="D629" s="15" t="s">
        <v>627</v>
      </c>
      <c r="E629" s="16"/>
      <c r="F629" s="93"/>
      <c r="G629" s="115">
        <v>16387466360324</v>
      </c>
      <c r="H629" s="115">
        <v>2033284605675</v>
      </c>
      <c r="I629" s="115">
        <v>1254280236757</v>
      </c>
      <c r="J629" s="115">
        <v>387906767068</v>
      </c>
      <c r="K629" s="115">
        <v>16800223374</v>
      </c>
      <c r="L629" s="115">
        <v>374297378476</v>
      </c>
      <c r="M629" s="115">
        <v>14236311096070</v>
      </c>
      <c r="N629" s="115">
        <v>13390477425000.33</v>
      </c>
      <c r="O629" s="115">
        <v>0</v>
      </c>
      <c r="P629" s="115">
        <v>0</v>
      </c>
      <c r="Q629" s="115">
        <v>869830400000</v>
      </c>
      <c r="R629" s="115">
        <v>20827352000</v>
      </c>
      <c r="S629" s="115">
        <v>3658864664000</v>
      </c>
      <c r="T629" s="115">
        <v>6694998253000</v>
      </c>
      <c r="U629" s="115">
        <v>2145956756000.3301</v>
      </c>
      <c r="V629" s="115">
        <v>845833671069.67004</v>
      </c>
      <c r="W629" s="115">
        <v>845833671069.67004</v>
      </c>
      <c r="X629" s="115">
        <v>0</v>
      </c>
      <c r="Y629" s="115">
        <v>117870658579</v>
      </c>
      <c r="Z629" s="115">
        <v>56403832000</v>
      </c>
      <c r="AA629" s="115">
        <v>0</v>
      </c>
      <c r="AB629" s="115">
        <v>61466826579</v>
      </c>
      <c r="AC629" s="115">
        <v>17191951577756.811</v>
      </c>
      <c r="AD629" s="115">
        <v>11619004522597.66</v>
      </c>
      <c r="AE629" s="115">
        <v>5692368544778.1699</v>
      </c>
      <c r="AF629" s="115">
        <v>5557780238345.3008</v>
      </c>
      <c r="AG629" s="115">
        <v>18602943965</v>
      </c>
      <c r="AH629" s="115">
        <v>9374200000</v>
      </c>
      <c r="AI629" s="115">
        <v>287660553509.19</v>
      </c>
      <c r="AJ629" s="115">
        <v>53218042000</v>
      </c>
      <c r="AK629" s="115">
        <v>3564752505792.1499</v>
      </c>
      <c r="AL629" s="115">
        <v>28345218122</v>
      </c>
      <c r="AM629" s="115">
        <v>569595003182</v>
      </c>
      <c r="AN629" s="115">
        <v>1112595828874</v>
      </c>
      <c r="AO629" s="115">
        <v>1830478394215.1499</v>
      </c>
      <c r="AP629" s="115">
        <v>19224520579</v>
      </c>
      <c r="AQ629" s="115">
        <v>4513540820</v>
      </c>
      <c r="AR629" s="115">
        <v>189565801035</v>
      </c>
      <c r="AS629" s="115">
        <v>189565801035</v>
      </c>
      <c r="AT629" s="115">
        <v>1818628748332</v>
      </c>
      <c r="AU629" s="115">
        <v>239431418339</v>
      </c>
      <c r="AV629" s="115">
        <v>1579197329993</v>
      </c>
      <c r="AW629" s="115">
        <v>790435450244.26001</v>
      </c>
      <c r="AX629" s="115">
        <v>790435450244.26001</v>
      </c>
      <c r="AY629" s="115">
        <v>0</v>
      </c>
      <c r="AZ629" s="115">
        <v>0</v>
      </c>
      <c r="BA629" s="115">
        <v>0</v>
      </c>
      <c r="BB629" s="115">
        <v>0</v>
      </c>
      <c r="BC629" s="115">
        <v>0</v>
      </c>
      <c r="BD629" s="115">
        <v>109882624805</v>
      </c>
      <c r="BE629" s="115">
        <v>0</v>
      </c>
      <c r="BF629" s="115">
        <v>18000000000</v>
      </c>
      <c r="BG629" s="115">
        <v>91882624805</v>
      </c>
      <c r="BH629" s="115">
        <v>0</v>
      </c>
      <c r="BI629" s="115">
        <v>0</v>
      </c>
      <c r="BJ629" s="88">
        <v>-804485217432.81018</v>
      </c>
      <c r="BK629" s="88">
        <v>680552825439.26001</v>
      </c>
      <c r="BL629" s="88">
        <v>-123932391993.55019</v>
      </c>
      <c r="BM629" s="47">
        <v>6</v>
      </c>
      <c r="BN629" s="48">
        <v>5</v>
      </c>
      <c r="BO629" s="49"/>
    </row>
    <row r="630" spans="1:68" s="141" customFormat="1" ht="15" customHeight="1" x14ac:dyDescent="0.25">
      <c r="A630" s="141" t="s">
        <v>722</v>
      </c>
      <c r="B630" s="9" t="s">
        <v>558</v>
      </c>
      <c r="C630" s="10">
        <v>33</v>
      </c>
      <c r="D630" s="11" t="s">
        <v>483</v>
      </c>
      <c r="E630" s="1" t="s">
        <v>886</v>
      </c>
      <c r="F630" s="142">
        <v>45678.402777777781</v>
      </c>
      <c r="G630" s="113">
        <v>2580517519866</v>
      </c>
      <c r="H630" s="113">
        <v>515406169254</v>
      </c>
      <c r="I630" s="113">
        <v>309296000000</v>
      </c>
      <c r="J630" s="2">
        <v>135666617000</v>
      </c>
      <c r="K630" s="2">
        <v>55664802254</v>
      </c>
      <c r="L630" s="2">
        <v>14778750000</v>
      </c>
      <c r="M630" s="2">
        <v>2064061350612</v>
      </c>
      <c r="N630" s="2">
        <v>1920754236900</v>
      </c>
      <c r="O630" s="2">
        <v>918502200900</v>
      </c>
      <c r="P630" s="2">
        <v>0</v>
      </c>
      <c r="Q630" s="2">
        <v>0</v>
      </c>
      <c r="R630" s="2">
        <v>0</v>
      </c>
      <c r="S630" s="2">
        <v>70236569000</v>
      </c>
      <c r="T630" s="2">
        <v>799728276000</v>
      </c>
      <c r="U630" s="2">
        <v>132287191000</v>
      </c>
      <c r="V630" s="2">
        <v>143307113712</v>
      </c>
      <c r="W630" s="2">
        <v>0</v>
      </c>
      <c r="X630" s="2">
        <v>143307113712</v>
      </c>
      <c r="Y630" s="2">
        <v>1050000000</v>
      </c>
      <c r="Z630" s="2">
        <v>1050000000</v>
      </c>
      <c r="AA630" s="2">
        <v>0</v>
      </c>
      <c r="AB630" s="2">
        <v>0</v>
      </c>
      <c r="AC630" s="2">
        <v>2765925071404</v>
      </c>
      <c r="AD630" s="2">
        <v>2147048958843.6899</v>
      </c>
      <c r="AE630" s="2">
        <v>864174672631.03003</v>
      </c>
      <c r="AF630" s="2">
        <v>1251616029522.6599</v>
      </c>
      <c r="AG630" s="2">
        <v>0</v>
      </c>
      <c r="AH630" s="2">
        <v>0</v>
      </c>
      <c r="AI630" s="2">
        <v>24949354335</v>
      </c>
      <c r="AJ630" s="2">
        <v>6308902355</v>
      </c>
      <c r="AK630" s="2">
        <v>471386467634.00006</v>
      </c>
      <c r="AL630" s="2">
        <v>650000000</v>
      </c>
      <c r="AM630" s="2">
        <v>92305134140</v>
      </c>
      <c r="AN630" s="2">
        <v>83983282117.210007</v>
      </c>
      <c r="AO630" s="2">
        <v>292371597736.79004</v>
      </c>
      <c r="AP630" s="2">
        <v>76453640</v>
      </c>
      <c r="AQ630" s="2">
        <v>2000000000</v>
      </c>
      <c r="AR630" s="2">
        <v>9206362926.3099995</v>
      </c>
      <c r="AS630" s="2">
        <v>9206362926.3099995</v>
      </c>
      <c r="AT630" s="2">
        <v>138283282000</v>
      </c>
      <c r="AU630" s="2">
        <v>138283282000</v>
      </c>
      <c r="AV630" s="2">
        <v>0</v>
      </c>
      <c r="AW630" s="2">
        <v>195407551538</v>
      </c>
      <c r="AX630" s="2">
        <v>195407551538</v>
      </c>
      <c r="AY630" s="2">
        <v>0</v>
      </c>
      <c r="AZ630" s="2">
        <v>0</v>
      </c>
      <c r="BA630" s="2">
        <v>0</v>
      </c>
      <c r="BB630" s="2">
        <v>0</v>
      </c>
      <c r="BC630" s="2">
        <v>0</v>
      </c>
      <c r="BD630" s="2">
        <v>10000000000</v>
      </c>
      <c r="BE630" s="2">
        <v>0</v>
      </c>
      <c r="BF630" s="2">
        <v>10000000000</v>
      </c>
      <c r="BG630" s="2">
        <v>0</v>
      </c>
      <c r="BH630" s="2">
        <v>0</v>
      </c>
      <c r="BI630" s="2">
        <v>0</v>
      </c>
      <c r="BJ630" s="84">
        <v>-185407551538</v>
      </c>
      <c r="BK630" s="84">
        <v>185407551538</v>
      </c>
      <c r="BL630" s="85">
        <v>0</v>
      </c>
      <c r="BM630" s="143">
        <v>0</v>
      </c>
      <c r="BN630" s="144">
        <v>1</v>
      </c>
      <c r="BO630" s="145"/>
      <c r="BP630" s="146">
        <v>1</v>
      </c>
    </row>
    <row r="631" spans="1:68" ht="15" customHeight="1" x14ac:dyDescent="0.25">
      <c r="A631" s="59" t="s">
        <v>485</v>
      </c>
      <c r="B631" s="3">
        <v>467</v>
      </c>
      <c r="C631" s="4">
        <v>1</v>
      </c>
      <c r="D631" s="8" t="s">
        <v>485</v>
      </c>
      <c r="E631" s="12" t="s">
        <v>918</v>
      </c>
      <c r="F631" s="92">
        <v>45657.779861111114</v>
      </c>
      <c r="G631" s="6">
        <v>1477195665534</v>
      </c>
      <c r="H631" s="6">
        <v>49640291587</v>
      </c>
      <c r="I631" s="114">
        <v>32495348993</v>
      </c>
      <c r="J631" s="5">
        <v>10140584091</v>
      </c>
      <c r="K631" s="5">
        <v>1900532900</v>
      </c>
      <c r="L631" s="5">
        <v>5103825603</v>
      </c>
      <c r="M631" s="5">
        <v>1317355373947</v>
      </c>
      <c r="N631" s="5">
        <v>1293057507000</v>
      </c>
      <c r="O631" s="5">
        <v>189390136000</v>
      </c>
      <c r="P631" s="5">
        <v>0</v>
      </c>
      <c r="Q631" s="5">
        <v>186839911000</v>
      </c>
      <c r="R631" s="5">
        <v>0</v>
      </c>
      <c r="S631" s="5">
        <v>10349726000</v>
      </c>
      <c r="T631" s="5">
        <v>651120501000</v>
      </c>
      <c r="U631" s="5">
        <v>255357233000</v>
      </c>
      <c r="V631" s="5">
        <v>24297866947</v>
      </c>
      <c r="W631" s="5">
        <v>24297866947</v>
      </c>
      <c r="X631" s="5">
        <v>0</v>
      </c>
      <c r="Y631" s="5">
        <v>110200000000</v>
      </c>
      <c r="Z631" s="5">
        <v>0</v>
      </c>
      <c r="AA631" s="5">
        <v>0</v>
      </c>
      <c r="AB631" s="5">
        <v>110200000000</v>
      </c>
      <c r="AC631" s="5">
        <v>1519345665534</v>
      </c>
      <c r="AD631" s="5">
        <v>1093789583458</v>
      </c>
      <c r="AE631" s="5">
        <v>499785054805</v>
      </c>
      <c r="AF631" s="5">
        <v>514143071253</v>
      </c>
      <c r="AG631" s="5">
        <v>1000000000</v>
      </c>
      <c r="AH631" s="5">
        <v>0</v>
      </c>
      <c r="AI631" s="5">
        <v>69057879400</v>
      </c>
      <c r="AJ631" s="5">
        <v>9803578000</v>
      </c>
      <c r="AK631" s="5">
        <v>153536369297</v>
      </c>
      <c r="AL631" s="5">
        <v>11330000000</v>
      </c>
      <c r="AM631" s="5">
        <v>24887170437</v>
      </c>
      <c r="AN631" s="5">
        <v>27810406050</v>
      </c>
      <c r="AO631" s="5">
        <v>87898792810</v>
      </c>
      <c r="AP631" s="5">
        <v>1290000000</v>
      </c>
      <c r="AQ631" s="5">
        <v>320000000</v>
      </c>
      <c r="AR631" s="5">
        <v>2000000000</v>
      </c>
      <c r="AS631" s="5">
        <v>2000000000</v>
      </c>
      <c r="AT631" s="5">
        <v>270019712779</v>
      </c>
      <c r="AU631" s="5">
        <v>0</v>
      </c>
      <c r="AV631" s="5">
        <v>270019712779</v>
      </c>
      <c r="AW631" s="5">
        <v>42720000000</v>
      </c>
      <c r="AX631" s="5">
        <v>0</v>
      </c>
      <c r="AY631" s="5">
        <v>0</v>
      </c>
      <c r="AZ631" s="5">
        <v>975000000</v>
      </c>
      <c r="BA631" s="5">
        <v>41745000000</v>
      </c>
      <c r="BB631" s="5">
        <v>0</v>
      </c>
      <c r="BC631" s="5">
        <v>0</v>
      </c>
      <c r="BD631" s="5">
        <v>570000000</v>
      </c>
      <c r="BE631" s="5">
        <v>0</v>
      </c>
      <c r="BF631" s="5">
        <v>570000000</v>
      </c>
      <c r="BG631" s="5">
        <v>0</v>
      </c>
      <c r="BH631" s="5">
        <v>0</v>
      </c>
      <c r="BI631" s="5">
        <v>0</v>
      </c>
      <c r="BJ631" s="86">
        <v>-42150000000</v>
      </c>
      <c r="BK631" s="86">
        <v>42150000000</v>
      </c>
      <c r="BL631" s="87">
        <v>0</v>
      </c>
      <c r="BM631" s="47">
        <v>1</v>
      </c>
      <c r="BN631" s="48">
        <v>0</v>
      </c>
      <c r="BO631" s="49"/>
      <c r="BP631" s="39">
        <v>1</v>
      </c>
    </row>
    <row r="632" spans="1:68" ht="15" customHeight="1" x14ac:dyDescent="0.25">
      <c r="A632" s="59" t="s">
        <v>490</v>
      </c>
      <c r="B632" s="3">
        <v>468</v>
      </c>
      <c r="C632" s="4">
        <v>2</v>
      </c>
      <c r="D632" s="8" t="s">
        <v>490</v>
      </c>
      <c r="E632" s="12" t="s">
        <v>889</v>
      </c>
      <c r="F632" s="92">
        <v>45657</v>
      </c>
      <c r="G632" s="6">
        <v>1552518022274</v>
      </c>
      <c r="H632" s="6">
        <v>162858879423</v>
      </c>
      <c r="I632" s="114">
        <v>97029960000</v>
      </c>
      <c r="J632" s="5">
        <v>14721144423</v>
      </c>
      <c r="K632" s="5">
        <v>1996650000</v>
      </c>
      <c r="L632" s="5">
        <v>49111125000</v>
      </c>
      <c r="M632" s="5">
        <v>1379545918502</v>
      </c>
      <c r="N632" s="5">
        <v>1361807108000</v>
      </c>
      <c r="O632" s="5">
        <v>224310561000</v>
      </c>
      <c r="P632" s="5">
        <v>0</v>
      </c>
      <c r="Q632" s="5">
        <v>122319800000</v>
      </c>
      <c r="R632" s="5">
        <v>0</v>
      </c>
      <c r="S632" s="5">
        <v>19103263000</v>
      </c>
      <c r="T632" s="5">
        <v>751387410000</v>
      </c>
      <c r="U632" s="5">
        <v>244686074000</v>
      </c>
      <c r="V632" s="5">
        <v>17738810502</v>
      </c>
      <c r="W632" s="5">
        <v>17738810502</v>
      </c>
      <c r="X632" s="5">
        <v>0</v>
      </c>
      <c r="Y632" s="5">
        <v>10113224349</v>
      </c>
      <c r="Z632" s="5">
        <v>0</v>
      </c>
      <c r="AA632" s="5">
        <v>0</v>
      </c>
      <c r="AB632" s="5">
        <v>10113224349</v>
      </c>
      <c r="AC632" s="5">
        <v>1548618022274</v>
      </c>
      <c r="AD632" s="5">
        <v>1034440553649</v>
      </c>
      <c r="AE632" s="5">
        <v>502954616313</v>
      </c>
      <c r="AF632" s="5">
        <v>494056073136</v>
      </c>
      <c r="AG632" s="5">
        <v>0</v>
      </c>
      <c r="AH632" s="5">
        <v>0</v>
      </c>
      <c r="AI632" s="5">
        <v>36146721900</v>
      </c>
      <c r="AJ632" s="5">
        <v>1283142300</v>
      </c>
      <c r="AK632" s="5">
        <v>299684653825</v>
      </c>
      <c r="AL632" s="5">
        <v>36396164300</v>
      </c>
      <c r="AM632" s="5">
        <v>57141426760</v>
      </c>
      <c r="AN632" s="5">
        <v>113184082756</v>
      </c>
      <c r="AO632" s="5">
        <v>92621115009</v>
      </c>
      <c r="AP632" s="5">
        <v>274765000</v>
      </c>
      <c r="AQ632" s="5">
        <v>67100000</v>
      </c>
      <c r="AR632" s="5">
        <v>10000000000</v>
      </c>
      <c r="AS632" s="5">
        <v>10000000000</v>
      </c>
      <c r="AT632" s="5">
        <v>204492814800</v>
      </c>
      <c r="AU632" s="5">
        <v>1000000000</v>
      </c>
      <c r="AV632" s="5">
        <v>203492814800</v>
      </c>
      <c r="AW632" s="5">
        <v>0</v>
      </c>
      <c r="AX632" s="5">
        <v>0</v>
      </c>
      <c r="AY632" s="5">
        <v>0</v>
      </c>
      <c r="AZ632" s="5">
        <v>0</v>
      </c>
      <c r="BA632" s="5">
        <v>0</v>
      </c>
      <c r="BB632" s="5">
        <v>0</v>
      </c>
      <c r="BC632" s="5">
        <v>0</v>
      </c>
      <c r="BD632" s="5">
        <v>3900000000</v>
      </c>
      <c r="BE632" s="5">
        <v>0</v>
      </c>
      <c r="BF632" s="5">
        <v>3900000000</v>
      </c>
      <c r="BG632" s="5">
        <v>0</v>
      </c>
      <c r="BH632" s="5">
        <v>0</v>
      </c>
      <c r="BI632" s="5">
        <v>0</v>
      </c>
      <c r="BJ632" s="86">
        <v>3900000000</v>
      </c>
      <c r="BK632" s="86">
        <v>-3900000000</v>
      </c>
      <c r="BL632" s="87">
        <v>0</v>
      </c>
      <c r="BM632" s="47">
        <v>1</v>
      </c>
      <c r="BN632" s="48">
        <v>0</v>
      </c>
      <c r="BO632" s="49"/>
      <c r="BP632" s="39">
        <v>1</v>
      </c>
    </row>
    <row r="633" spans="1:68" ht="15" customHeight="1" x14ac:dyDescent="0.25">
      <c r="A633" s="59" t="s">
        <v>492</v>
      </c>
      <c r="B633" s="3">
        <v>469</v>
      </c>
      <c r="C633" s="4">
        <v>3</v>
      </c>
      <c r="D633" s="8" t="s">
        <v>492</v>
      </c>
      <c r="E633" s="12" t="s">
        <v>885</v>
      </c>
      <c r="F633" s="92">
        <v>45677</v>
      </c>
      <c r="G633" s="6">
        <v>1236019833000</v>
      </c>
      <c r="H633" s="6">
        <v>19496701402</v>
      </c>
      <c r="I633" s="114">
        <v>11401246160</v>
      </c>
      <c r="J633" s="5">
        <v>2045455242</v>
      </c>
      <c r="K633" s="5">
        <v>2250000000</v>
      </c>
      <c r="L633" s="5">
        <v>3800000000</v>
      </c>
      <c r="M633" s="5">
        <v>1197523131598</v>
      </c>
      <c r="N633" s="5">
        <v>1187013513000</v>
      </c>
      <c r="O633" s="5">
        <v>121622016000</v>
      </c>
      <c r="P633" s="5">
        <v>0</v>
      </c>
      <c r="Q633" s="5">
        <v>81953483000</v>
      </c>
      <c r="R633" s="5">
        <v>14138129000</v>
      </c>
      <c r="S633" s="5">
        <v>16561263000</v>
      </c>
      <c r="T633" s="5">
        <v>565652186000</v>
      </c>
      <c r="U633" s="5">
        <v>387086436000</v>
      </c>
      <c r="V633" s="5">
        <v>10509618598</v>
      </c>
      <c r="W633" s="5">
        <v>10509618598</v>
      </c>
      <c r="X633" s="5">
        <v>0</v>
      </c>
      <c r="Y633" s="5">
        <v>19000000000</v>
      </c>
      <c r="Z633" s="5">
        <v>0</v>
      </c>
      <c r="AA633" s="5">
        <v>0</v>
      </c>
      <c r="AB633" s="5">
        <v>19000000000</v>
      </c>
      <c r="AC633" s="5">
        <v>1236019833000</v>
      </c>
      <c r="AD633" s="5">
        <v>699279483776</v>
      </c>
      <c r="AE633" s="5">
        <v>403672539902</v>
      </c>
      <c r="AF633" s="5">
        <v>209699190978</v>
      </c>
      <c r="AG633" s="5">
        <v>0</v>
      </c>
      <c r="AH633" s="5">
        <v>0</v>
      </c>
      <c r="AI633" s="5">
        <v>48681235000</v>
      </c>
      <c r="AJ633" s="5">
        <v>37226517896</v>
      </c>
      <c r="AK633" s="5">
        <v>392065521324</v>
      </c>
      <c r="AL633" s="5">
        <v>2397164000</v>
      </c>
      <c r="AM633" s="5">
        <v>57856829580</v>
      </c>
      <c r="AN633" s="5">
        <v>203725200657</v>
      </c>
      <c r="AO633" s="5">
        <v>125056376009</v>
      </c>
      <c r="AP633" s="5">
        <v>252746578</v>
      </c>
      <c r="AQ633" s="5">
        <v>2777204500</v>
      </c>
      <c r="AR633" s="5">
        <v>4500000000</v>
      </c>
      <c r="AS633" s="5">
        <v>4500000000</v>
      </c>
      <c r="AT633" s="5">
        <v>140174827900</v>
      </c>
      <c r="AU633" s="5">
        <v>0</v>
      </c>
      <c r="AV633" s="5">
        <v>140174827900</v>
      </c>
      <c r="AW633" s="5">
        <v>0</v>
      </c>
      <c r="AX633" s="5">
        <v>0</v>
      </c>
      <c r="AY633" s="5">
        <v>0</v>
      </c>
      <c r="AZ633" s="5">
        <v>0</v>
      </c>
      <c r="BA633" s="5">
        <v>0</v>
      </c>
      <c r="BB633" s="5">
        <v>0</v>
      </c>
      <c r="BC633" s="5">
        <v>0</v>
      </c>
      <c r="BD633" s="5">
        <v>0</v>
      </c>
      <c r="BE633" s="5">
        <v>0</v>
      </c>
      <c r="BF633" s="5">
        <v>0</v>
      </c>
      <c r="BG633" s="5">
        <v>0</v>
      </c>
      <c r="BH633" s="5">
        <v>0</v>
      </c>
      <c r="BI633" s="5">
        <v>0</v>
      </c>
      <c r="BJ633" s="86">
        <v>0</v>
      </c>
      <c r="BK633" s="86">
        <v>0</v>
      </c>
      <c r="BL633" s="87">
        <v>0</v>
      </c>
      <c r="BM633" s="47">
        <v>0</v>
      </c>
      <c r="BN633" s="48">
        <v>1</v>
      </c>
      <c r="BO633" s="49"/>
      <c r="BP633" s="39">
        <v>1</v>
      </c>
    </row>
    <row r="634" spans="1:68" ht="15" customHeight="1" x14ac:dyDescent="0.25">
      <c r="A634" s="59" t="s">
        <v>493</v>
      </c>
      <c r="B634" s="3">
        <v>470</v>
      </c>
      <c r="C634" s="4">
        <v>4</v>
      </c>
      <c r="D634" s="8" t="s">
        <v>493</v>
      </c>
      <c r="E634" s="12" t="s">
        <v>886</v>
      </c>
      <c r="F634" s="92">
        <v>45687</v>
      </c>
      <c r="G634" s="6">
        <v>1139866019245</v>
      </c>
      <c r="H634" s="6">
        <v>35474650120</v>
      </c>
      <c r="I634" s="114">
        <v>15116308554</v>
      </c>
      <c r="J634" s="5">
        <v>3725925000</v>
      </c>
      <c r="K634" s="5">
        <v>4546693541</v>
      </c>
      <c r="L634" s="5">
        <v>12085723025</v>
      </c>
      <c r="M634" s="5">
        <v>1078346065325</v>
      </c>
      <c r="N634" s="5">
        <v>1066566338000</v>
      </c>
      <c r="O634" s="5">
        <v>151468627000</v>
      </c>
      <c r="P634" s="5">
        <v>0</v>
      </c>
      <c r="Q634" s="5">
        <v>119826628000</v>
      </c>
      <c r="R634" s="5">
        <v>0</v>
      </c>
      <c r="S634" s="5">
        <v>8783625000</v>
      </c>
      <c r="T634" s="5">
        <v>606315557000</v>
      </c>
      <c r="U634" s="5">
        <v>180171901000</v>
      </c>
      <c r="V634" s="5">
        <v>11779727325</v>
      </c>
      <c r="W634" s="5">
        <v>11779727325</v>
      </c>
      <c r="X634" s="5">
        <v>0</v>
      </c>
      <c r="Y634" s="5">
        <v>26045303800</v>
      </c>
      <c r="Z634" s="5">
        <v>10198806000</v>
      </c>
      <c r="AA634" s="5">
        <v>0</v>
      </c>
      <c r="AB634" s="5">
        <v>15846497800</v>
      </c>
      <c r="AC634" s="5">
        <v>1122161526245</v>
      </c>
      <c r="AD634" s="5">
        <v>835370544831</v>
      </c>
      <c r="AE634" s="5">
        <v>443336272245</v>
      </c>
      <c r="AF634" s="5">
        <v>355238431389</v>
      </c>
      <c r="AG634" s="5">
        <v>0</v>
      </c>
      <c r="AH634" s="5">
        <v>0</v>
      </c>
      <c r="AI634" s="5">
        <v>28093841197</v>
      </c>
      <c r="AJ634" s="5">
        <v>8702000000</v>
      </c>
      <c r="AK634" s="5">
        <v>110120711214</v>
      </c>
      <c r="AL634" s="5">
        <v>2000000000</v>
      </c>
      <c r="AM634" s="5">
        <v>20319537809</v>
      </c>
      <c r="AN634" s="5">
        <v>14436784138</v>
      </c>
      <c r="AO634" s="5">
        <v>73364389267</v>
      </c>
      <c r="AP634" s="5">
        <v>0</v>
      </c>
      <c r="AQ634" s="5">
        <v>0</v>
      </c>
      <c r="AR634" s="5">
        <v>2500000000</v>
      </c>
      <c r="AS634" s="5">
        <v>2500000000</v>
      </c>
      <c r="AT634" s="5">
        <v>174170270200</v>
      </c>
      <c r="AU634" s="5">
        <v>0</v>
      </c>
      <c r="AV634" s="5">
        <v>174170270200</v>
      </c>
      <c r="AW634" s="5">
        <v>0</v>
      </c>
      <c r="AX634" s="5">
        <v>0</v>
      </c>
      <c r="AY634" s="5">
        <v>0</v>
      </c>
      <c r="AZ634" s="5">
        <v>0</v>
      </c>
      <c r="BA634" s="5">
        <v>0</v>
      </c>
      <c r="BB634" s="5">
        <v>0</v>
      </c>
      <c r="BC634" s="5">
        <v>0</v>
      </c>
      <c r="BD634" s="5">
        <v>17704493000</v>
      </c>
      <c r="BE634" s="5">
        <v>0</v>
      </c>
      <c r="BF634" s="5">
        <v>1105000000</v>
      </c>
      <c r="BG634" s="5">
        <v>16599493000</v>
      </c>
      <c r="BH634" s="5">
        <v>0</v>
      </c>
      <c r="BI634" s="5">
        <v>0</v>
      </c>
      <c r="BJ634" s="86">
        <v>17704493000</v>
      </c>
      <c r="BK634" s="86">
        <v>-17704493000</v>
      </c>
      <c r="BL634" s="87">
        <v>0</v>
      </c>
      <c r="BM634" s="47">
        <v>0</v>
      </c>
      <c r="BN634" s="48">
        <v>1</v>
      </c>
      <c r="BO634" s="49"/>
      <c r="BP634" s="39">
        <v>1</v>
      </c>
    </row>
    <row r="635" spans="1:68" ht="15" customHeight="1" x14ac:dyDescent="0.25">
      <c r="A635" s="59" t="s">
        <v>495</v>
      </c>
      <c r="B635" s="3">
        <v>471</v>
      </c>
      <c r="C635" s="4">
        <v>5</v>
      </c>
      <c r="D635" s="8" t="s">
        <v>495</v>
      </c>
      <c r="E635" s="12" t="s">
        <v>897</v>
      </c>
      <c r="F635" s="92" t="s">
        <v>897</v>
      </c>
      <c r="G635" s="6">
        <v>1144441098916</v>
      </c>
      <c r="H635" s="6">
        <v>9406191880</v>
      </c>
      <c r="I635" s="114">
        <v>4706191880</v>
      </c>
      <c r="J635" s="5">
        <v>200000000</v>
      </c>
      <c r="K635" s="5">
        <v>2000000000</v>
      </c>
      <c r="L635" s="5">
        <v>2500000000</v>
      </c>
      <c r="M635" s="5">
        <v>1135034907036</v>
      </c>
      <c r="N635" s="5">
        <v>1129679404000</v>
      </c>
      <c r="O635" s="5">
        <v>205814807000</v>
      </c>
      <c r="P635" s="5">
        <v>0</v>
      </c>
      <c r="Q635" s="5">
        <v>79800157000</v>
      </c>
      <c r="R635" s="5">
        <v>0</v>
      </c>
      <c r="S635" s="5">
        <v>7825186000</v>
      </c>
      <c r="T635" s="5">
        <v>741191649000</v>
      </c>
      <c r="U635" s="5">
        <v>95047605000</v>
      </c>
      <c r="V635" s="5">
        <v>5355503036</v>
      </c>
      <c r="W635" s="5">
        <v>5355503036</v>
      </c>
      <c r="X635" s="5">
        <v>0</v>
      </c>
      <c r="Y635" s="5">
        <v>0</v>
      </c>
      <c r="Z635" s="5">
        <v>0</v>
      </c>
      <c r="AA635" s="5">
        <v>0</v>
      </c>
      <c r="AB635" s="5">
        <v>0</v>
      </c>
      <c r="AC635" s="5">
        <v>1151074277916</v>
      </c>
      <c r="AD635" s="5">
        <v>755685085640.58008</v>
      </c>
      <c r="AE635" s="5">
        <v>263703614759.64999</v>
      </c>
      <c r="AF635" s="5">
        <v>451991473380.93005</v>
      </c>
      <c r="AG635" s="5">
        <v>0</v>
      </c>
      <c r="AH635" s="5">
        <v>5500000000</v>
      </c>
      <c r="AI635" s="5">
        <v>2450000000</v>
      </c>
      <c r="AJ635" s="5">
        <v>32039997500</v>
      </c>
      <c r="AK635" s="5">
        <v>224723288008.41998</v>
      </c>
      <c r="AL635" s="5">
        <v>1420000000</v>
      </c>
      <c r="AM635" s="5">
        <v>28123942099</v>
      </c>
      <c r="AN635" s="5">
        <v>57202725910</v>
      </c>
      <c r="AO635" s="5">
        <v>137963019999.41998</v>
      </c>
      <c r="AP635" s="5">
        <v>13600000</v>
      </c>
      <c r="AQ635" s="5">
        <v>0</v>
      </c>
      <c r="AR635" s="5">
        <v>15095851767</v>
      </c>
      <c r="AS635" s="5">
        <v>15095851767</v>
      </c>
      <c r="AT635" s="5">
        <v>155570052500</v>
      </c>
      <c r="AU635" s="5">
        <v>0</v>
      </c>
      <c r="AV635" s="5">
        <v>155570052500</v>
      </c>
      <c r="AW635" s="5">
        <v>6633179000</v>
      </c>
      <c r="AX635" s="5">
        <v>6633179000</v>
      </c>
      <c r="AY635" s="5">
        <v>0</v>
      </c>
      <c r="AZ635" s="5">
        <v>0</v>
      </c>
      <c r="BA635" s="5">
        <v>0</v>
      </c>
      <c r="BB635" s="5">
        <v>0</v>
      </c>
      <c r="BC635" s="5">
        <v>0</v>
      </c>
      <c r="BD635" s="5">
        <v>0</v>
      </c>
      <c r="BE635" s="5">
        <v>0</v>
      </c>
      <c r="BF635" s="5">
        <v>0</v>
      </c>
      <c r="BG635" s="5">
        <v>0</v>
      </c>
      <c r="BH635" s="5">
        <v>0</v>
      </c>
      <c r="BI635" s="5">
        <v>0</v>
      </c>
      <c r="BJ635" s="86">
        <v>-6633179000</v>
      </c>
      <c r="BK635" s="86">
        <v>6633179000</v>
      </c>
      <c r="BL635" s="87">
        <v>0</v>
      </c>
      <c r="BM635" s="47">
        <v>1</v>
      </c>
      <c r="BN635" s="48">
        <v>0</v>
      </c>
      <c r="BO635" s="49"/>
      <c r="BP635" s="39">
        <v>1</v>
      </c>
    </row>
    <row r="636" spans="1:68" ht="15" customHeight="1" x14ac:dyDescent="0.25">
      <c r="A636" s="59" t="s">
        <v>505</v>
      </c>
      <c r="B636" s="3">
        <v>472</v>
      </c>
      <c r="C636" s="4">
        <v>6</v>
      </c>
      <c r="D636" s="8" t="s">
        <v>505</v>
      </c>
      <c r="E636" s="12" t="s">
        <v>891</v>
      </c>
      <c r="F636" s="92">
        <v>45657.790277777778</v>
      </c>
      <c r="G636" s="6">
        <v>1081930720650</v>
      </c>
      <c r="H636" s="6">
        <v>12793000000</v>
      </c>
      <c r="I636" s="114">
        <v>6080000000</v>
      </c>
      <c r="J636" s="5">
        <v>390000000</v>
      </c>
      <c r="K636" s="5">
        <v>5000000000</v>
      </c>
      <c r="L636" s="5">
        <v>1323000000</v>
      </c>
      <c r="M636" s="5">
        <v>1065678560650</v>
      </c>
      <c r="N636" s="5">
        <v>1058136815000</v>
      </c>
      <c r="O636" s="5">
        <v>138431923000</v>
      </c>
      <c r="P636" s="5">
        <v>0</v>
      </c>
      <c r="Q636" s="5">
        <v>86500635000</v>
      </c>
      <c r="R636" s="5">
        <v>0</v>
      </c>
      <c r="S636" s="5">
        <v>15668423000</v>
      </c>
      <c r="T636" s="5">
        <v>704823149000</v>
      </c>
      <c r="U636" s="5">
        <v>112712685000</v>
      </c>
      <c r="V636" s="5">
        <v>7541745650</v>
      </c>
      <c r="W636" s="5">
        <v>7541745650</v>
      </c>
      <c r="X636" s="5">
        <v>0</v>
      </c>
      <c r="Y636" s="5">
        <v>3459160000</v>
      </c>
      <c r="Z636" s="5">
        <v>0</v>
      </c>
      <c r="AA636" s="5">
        <v>0</v>
      </c>
      <c r="AB636" s="5">
        <v>3459160000</v>
      </c>
      <c r="AC636" s="5">
        <v>1079930720650</v>
      </c>
      <c r="AD636" s="5">
        <v>766493425977</v>
      </c>
      <c r="AE636" s="5">
        <v>288407483280</v>
      </c>
      <c r="AF636" s="5">
        <v>442125802692</v>
      </c>
      <c r="AG636" s="5">
        <v>0</v>
      </c>
      <c r="AH636" s="5">
        <v>0</v>
      </c>
      <c r="AI636" s="5">
        <v>14417103005</v>
      </c>
      <c r="AJ636" s="5">
        <v>21543037000</v>
      </c>
      <c r="AK636" s="5">
        <v>158487502473</v>
      </c>
      <c r="AL636" s="5">
        <v>7200000000</v>
      </c>
      <c r="AM636" s="5">
        <v>15057237852</v>
      </c>
      <c r="AN636" s="5">
        <v>29975564830</v>
      </c>
      <c r="AO636" s="5">
        <v>106139718976</v>
      </c>
      <c r="AP636" s="5">
        <v>103373147</v>
      </c>
      <c r="AQ636" s="5">
        <v>11607668</v>
      </c>
      <c r="AR636" s="5">
        <v>5000000000</v>
      </c>
      <c r="AS636" s="5">
        <v>5000000000</v>
      </c>
      <c r="AT636" s="5">
        <v>149949792200</v>
      </c>
      <c r="AU636" s="5">
        <v>0</v>
      </c>
      <c r="AV636" s="5">
        <v>149949792200</v>
      </c>
      <c r="AW636" s="5">
        <v>0</v>
      </c>
      <c r="AX636" s="5">
        <v>0</v>
      </c>
      <c r="AY636" s="5">
        <v>0</v>
      </c>
      <c r="AZ636" s="5">
        <v>0</v>
      </c>
      <c r="BA636" s="5">
        <v>0</v>
      </c>
      <c r="BB636" s="5">
        <v>0</v>
      </c>
      <c r="BC636" s="5">
        <v>0</v>
      </c>
      <c r="BD636" s="5">
        <v>2000000000</v>
      </c>
      <c r="BE636" s="5">
        <v>0</v>
      </c>
      <c r="BF636" s="5">
        <v>2000000000</v>
      </c>
      <c r="BG636" s="5">
        <v>0</v>
      </c>
      <c r="BH636" s="5">
        <v>0</v>
      </c>
      <c r="BI636" s="5">
        <v>0</v>
      </c>
      <c r="BJ636" s="86">
        <v>2000000000</v>
      </c>
      <c r="BK636" s="86">
        <v>-2000000000</v>
      </c>
      <c r="BL636" s="87">
        <v>0</v>
      </c>
      <c r="BM636" s="47">
        <v>1</v>
      </c>
      <c r="BN636" s="48">
        <v>0</v>
      </c>
      <c r="BO636" s="49"/>
      <c r="BP636" s="39">
        <v>1</v>
      </c>
    </row>
    <row r="637" spans="1:68" ht="15" customHeight="1" x14ac:dyDescent="0.25">
      <c r="A637" s="59" t="s">
        <v>506</v>
      </c>
      <c r="B637" s="3">
        <v>473</v>
      </c>
      <c r="C637" s="4">
        <v>7</v>
      </c>
      <c r="D637" s="8" t="s">
        <v>506</v>
      </c>
      <c r="E637" s="12" t="s">
        <v>893</v>
      </c>
      <c r="F637" s="92">
        <v>45681</v>
      </c>
      <c r="G637" s="6">
        <v>726311157198</v>
      </c>
      <c r="H637" s="6">
        <v>16309195031</v>
      </c>
      <c r="I637" s="114">
        <v>6245000000</v>
      </c>
      <c r="J637" s="5">
        <v>215000000</v>
      </c>
      <c r="K637" s="5">
        <v>2000000000</v>
      </c>
      <c r="L637" s="5">
        <v>7849195031</v>
      </c>
      <c r="M637" s="5">
        <v>710001962167</v>
      </c>
      <c r="N637" s="5">
        <v>704254072000</v>
      </c>
      <c r="O637" s="5">
        <v>104589796000</v>
      </c>
      <c r="P637" s="5">
        <v>0</v>
      </c>
      <c r="Q637" s="5">
        <v>28403396000</v>
      </c>
      <c r="R637" s="5">
        <v>0</v>
      </c>
      <c r="S637" s="5">
        <v>6356218000</v>
      </c>
      <c r="T637" s="5">
        <v>467112515000</v>
      </c>
      <c r="U637" s="5">
        <v>97792147000</v>
      </c>
      <c r="V637" s="5">
        <v>5747890167</v>
      </c>
      <c r="W637" s="5">
        <v>5747890167</v>
      </c>
      <c r="X637" s="5">
        <v>0</v>
      </c>
      <c r="Y637" s="5">
        <v>0</v>
      </c>
      <c r="Z637" s="5">
        <v>0</v>
      </c>
      <c r="AA637" s="5">
        <v>0</v>
      </c>
      <c r="AB637" s="5">
        <v>0</v>
      </c>
      <c r="AC637" s="5">
        <v>746474807198</v>
      </c>
      <c r="AD637" s="5">
        <v>537570555961.22998</v>
      </c>
      <c r="AE637" s="5">
        <v>291606191856.10999</v>
      </c>
      <c r="AF637" s="5">
        <v>227406872105.12</v>
      </c>
      <c r="AG637" s="5">
        <v>0</v>
      </c>
      <c r="AH637" s="5">
        <v>0</v>
      </c>
      <c r="AI637" s="5">
        <v>7065492000</v>
      </c>
      <c r="AJ637" s="5">
        <v>11492000000</v>
      </c>
      <c r="AK637" s="5">
        <v>122436350990.76999</v>
      </c>
      <c r="AL637" s="5">
        <v>0</v>
      </c>
      <c r="AM637" s="5">
        <v>14908062880</v>
      </c>
      <c r="AN637" s="5">
        <v>12764391350.93</v>
      </c>
      <c r="AO637" s="5">
        <v>94741552759.839996</v>
      </c>
      <c r="AP637" s="5">
        <v>22344000</v>
      </c>
      <c r="AQ637" s="5">
        <v>0</v>
      </c>
      <c r="AR637" s="5">
        <v>3500000000</v>
      </c>
      <c r="AS637" s="5">
        <v>3500000000</v>
      </c>
      <c r="AT637" s="5">
        <v>82967900246</v>
      </c>
      <c r="AU637" s="5">
        <v>0</v>
      </c>
      <c r="AV637" s="5">
        <v>82967900246</v>
      </c>
      <c r="AW637" s="5">
        <v>20718650000</v>
      </c>
      <c r="AX637" s="5">
        <v>20718650000</v>
      </c>
      <c r="AY637" s="5">
        <v>0</v>
      </c>
      <c r="AZ637" s="5">
        <v>0</v>
      </c>
      <c r="BA637" s="5">
        <v>0</v>
      </c>
      <c r="BB637" s="5">
        <v>0</v>
      </c>
      <c r="BC637" s="5">
        <v>0</v>
      </c>
      <c r="BD637" s="5">
        <v>555000000</v>
      </c>
      <c r="BE637" s="5">
        <v>0</v>
      </c>
      <c r="BF637" s="5">
        <v>555000000</v>
      </c>
      <c r="BG637" s="5">
        <v>0</v>
      </c>
      <c r="BH637" s="5">
        <v>0</v>
      </c>
      <c r="BI637" s="5">
        <v>0</v>
      </c>
      <c r="BJ637" s="86">
        <v>-20163650000</v>
      </c>
      <c r="BK637" s="86">
        <v>20163650000</v>
      </c>
      <c r="BL637" s="87">
        <v>0</v>
      </c>
      <c r="BM637" s="47">
        <v>0</v>
      </c>
      <c r="BN637" s="48">
        <v>1</v>
      </c>
      <c r="BO637" s="49"/>
      <c r="BP637" s="39">
        <v>1</v>
      </c>
    </row>
    <row r="638" spans="1:68" ht="15" customHeight="1" x14ac:dyDescent="0.25">
      <c r="A638" s="59" t="s">
        <v>508</v>
      </c>
      <c r="B638" s="3">
        <v>474</v>
      </c>
      <c r="C638" s="99">
        <v>8</v>
      </c>
      <c r="D638" s="8" t="s">
        <v>508</v>
      </c>
      <c r="E638" s="12" t="s">
        <v>890</v>
      </c>
      <c r="F638" s="92" t="s">
        <v>890</v>
      </c>
      <c r="G638" s="6">
        <v>0</v>
      </c>
      <c r="H638" s="6">
        <v>0</v>
      </c>
      <c r="I638" s="114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5">
        <v>0</v>
      </c>
      <c r="P638" s="5">
        <v>0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</v>
      </c>
      <c r="Y638" s="5">
        <v>0</v>
      </c>
      <c r="Z638" s="5">
        <v>0</v>
      </c>
      <c r="AA638" s="5">
        <v>0</v>
      </c>
      <c r="AB638" s="5">
        <v>0</v>
      </c>
      <c r="AC638" s="5">
        <v>0</v>
      </c>
      <c r="AD638" s="5">
        <v>0</v>
      </c>
      <c r="AE638" s="5">
        <v>0</v>
      </c>
      <c r="AF638" s="5">
        <v>0</v>
      </c>
      <c r="AG638" s="5">
        <v>0</v>
      </c>
      <c r="AH638" s="5">
        <v>0</v>
      </c>
      <c r="AI638" s="5">
        <v>0</v>
      </c>
      <c r="AJ638" s="5">
        <v>0</v>
      </c>
      <c r="AK638" s="5">
        <v>0</v>
      </c>
      <c r="AL638" s="5">
        <v>0</v>
      </c>
      <c r="AM638" s="5">
        <v>0</v>
      </c>
      <c r="AN638" s="5">
        <v>0</v>
      </c>
      <c r="AO638" s="5">
        <v>0</v>
      </c>
      <c r="AP638" s="5">
        <v>0</v>
      </c>
      <c r="AQ638" s="5">
        <v>0</v>
      </c>
      <c r="AR638" s="5">
        <v>0</v>
      </c>
      <c r="AS638" s="5">
        <v>0</v>
      </c>
      <c r="AT638" s="5">
        <v>0</v>
      </c>
      <c r="AU638" s="5">
        <v>0</v>
      </c>
      <c r="AV638" s="5">
        <v>0</v>
      </c>
      <c r="AW638" s="5">
        <v>0</v>
      </c>
      <c r="AX638" s="5">
        <v>0</v>
      </c>
      <c r="AY638" s="5">
        <v>0</v>
      </c>
      <c r="AZ638" s="5">
        <v>0</v>
      </c>
      <c r="BA638" s="5">
        <v>0</v>
      </c>
      <c r="BB638" s="5">
        <v>0</v>
      </c>
      <c r="BC638" s="5">
        <v>0</v>
      </c>
      <c r="BD638" s="5">
        <v>0</v>
      </c>
      <c r="BE638" s="5">
        <v>0</v>
      </c>
      <c r="BF638" s="5">
        <v>0</v>
      </c>
      <c r="BG638" s="5">
        <v>0</v>
      </c>
      <c r="BH638" s="5">
        <v>0</v>
      </c>
      <c r="BI638" s="5">
        <v>0</v>
      </c>
      <c r="BJ638" s="86">
        <v>0</v>
      </c>
      <c r="BK638" s="86">
        <v>0</v>
      </c>
      <c r="BL638" s="87">
        <v>0</v>
      </c>
      <c r="BM638" s="47">
        <v>0</v>
      </c>
      <c r="BN638" s="48">
        <v>0</v>
      </c>
      <c r="BO638" s="49"/>
      <c r="BP638" s="39">
        <v>0</v>
      </c>
    </row>
    <row r="639" spans="1:68" ht="15" customHeight="1" x14ac:dyDescent="0.25">
      <c r="A639" s="59" t="s">
        <v>511</v>
      </c>
      <c r="B639" s="3">
        <v>475</v>
      </c>
      <c r="C639" s="4">
        <v>9</v>
      </c>
      <c r="D639" s="8" t="s">
        <v>511</v>
      </c>
      <c r="E639" s="12" t="s">
        <v>951</v>
      </c>
      <c r="F639" s="92">
        <v>45656.176388888889</v>
      </c>
      <c r="G639" s="6">
        <v>1656260843377</v>
      </c>
      <c r="H639" s="6">
        <v>295000000000</v>
      </c>
      <c r="I639" s="114">
        <v>251847618741</v>
      </c>
      <c r="J639" s="5">
        <v>30359213669</v>
      </c>
      <c r="K639" s="5">
        <v>8044961330</v>
      </c>
      <c r="L639" s="5">
        <v>4748206260</v>
      </c>
      <c r="M639" s="5">
        <v>1341918213456</v>
      </c>
      <c r="N639" s="5">
        <v>1284912397044</v>
      </c>
      <c r="O639" s="5">
        <v>183931554000</v>
      </c>
      <c r="P639" s="5">
        <v>0</v>
      </c>
      <c r="Q639" s="5">
        <v>11903393000</v>
      </c>
      <c r="R639" s="5">
        <v>9043181000</v>
      </c>
      <c r="S639" s="5">
        <v>42202583000</v>
      </c>
      <c r="T639" s="5">
        <v>790714181000</v>
      </c>
      <c r="U639" s="5">
        <v>247117505044</v>
      </c>
      <c r="V639" s="5">
        <v>57005816412</v>
      </c>
      <c r="W639" s="5">
        <v>57005816412</v>
      </c>
      <c r="X639" s="5">
        <v>0</v>
      </c>
      <c r="Y639" s="5">
        <v>19342629921</v>
      </c>
      <c r="Z639" s="5">
        <v>0</v>
      </c>
      <c r="AA639" s="5">
        <v>0</v>
      </c>
      <c r="AB639" s="5">
        <v>19342629921</v>
      </c>
      <c r="AC639" s="5">
        <v>1686428501777</v>
      </c>
      <c r="AD639" s="5">
        <v>1421996174035</v>
      </c>
      <c r="AE639" s="5">
        <v>770005984163</v>
      </c>
      <c r="AF639" s="5">
        <v>568635913872</v>
      </c>
      <c r="AG639" s="5">
        <v>0</v>
      </c>
      <c r="AH639" s="5">
        <v>0</v>
      </c>
      <c r="AI639" s="5">
        <v>77664276000</v>
      </c>
      <c r="AJ639" s="5">
        <v>5690000000</v>
      </c>
      <c r="AK639" s="5">
        <v>114341575101</v>
      </c>
      <c r="AL639" s="5">
        <v>2000000000</v>
      </c>
      <c r="AM639" s="5">
        <v>39617202200</v>
      </c>
      <c r="AN639" s="5">
        <v>19934701180</v>
      </c>
      <c r="AO639" s="5">
        <v>51734336721</v>
      </c>
      <c r="AP639" s="5">
        <v>97965000</v>
      </c>
      <c r="AQ639" s="5">
        <v>957370000</v>
      </c>
      <c r="AR639" s="5">
        <v>5000000000</v>
      </c>
      <c r="AS639" s="5">
        <v>5000000000</v>
      </c>
      <c r="AT639" s="5">
        <v>145090752641</v>
      </c>
      <c r="AU639" s="5">
        <v>0</v>
      </c>
      <c r="AV639" s="5">
        <v>145090752641</v>
      </c>
      <c r="AW639" s="5">
        <v>36502658400</v>
      </c>
      <c r="AX639" s="5">
        <v>36502658400</v>
      </c>
      <c r="AY639" s="5">
        <v>0</v>
      </c>
      <c r="AZ639" s="5">
        <v>0</v>
      </c>
      <c r="BA639" s="5">
        <v>0</v>
      </c>
      <c r="BB639" s="5">
        <v>0</v>
      </c>
      <c r="BC639" s="5">
        <v>0</v>
      </c>
      <c r="BD639" s="5">
        <v>6335000000</v>
      </c>
      <c r="BE639" s="5">
        <v>0</v>
      </c>
      <c r="BF639" s="5">
        <v>6335000000</v>
      </c>
      <c r="BG639" s="5">
        <v>0</v>
      </c>
      <c r="BH639" s="5">
        <v>0</v>
      </c>
      <c r="BI639" s="5">
        <v>0</v>
      </c>
      <c r="BJ639" s="86">
        <v>-30167658400</v>
      </c>
      <c r="BK639" s="86">
        <v>30167658400</v>
      </c>
      <c r="BL639" s="87">
        <v>0</v>
      </c>
      <c r="BM639" s="47">
        <v>1</v>
      </c>
      <c r="BN639" s="48">
        <v>0</v>
      </c>
      <c r="BO639" s="49"/>
      <c r="BP639" s="39">
        <v>1</v>
      </c>
    </row>
    <row r="640" spans="1:68" ht="15" customHeight="1" x14ac:dyDescent="0.25">
      <c r="B640" s="13" t="s">
        <v>560</v>
      </c>
      <c r="C640" s="14" t="s">
        <v>560</v>
      </c>
      <c r="D640" s="15" t="s">
        <v>561</v>
      </c>
      <c r="E640" s="16"/>
      <c r="F640" s="93"/>
      <c r="G640" s="115">
        <v>8358282516817</v>
      </c>
      <c r="H640" s="115">
        <v>305978909443</v>
      </c>
      <c r="I640" s="115">
        <v>173074055587</v>
      </c>
      <c r="J640" s="115">
        <v>31438108756</v>
      </c>
      <c r="K640" s="115">
        <v>19693876441</v>
      </c>
      <c r="L640" s="115">
        <v>81772868659</v>
      </c>
      <c r="M640" s="115">
        <v>7883485919225</v>
      </c>
      <c r="N640" s="115">
        <v>7800514757000</v>
      </c>
      <c r="O640" s="115">
        <v>1135627866000</v>
      </c>
      <c r="P640" s="115">
        <v>0</v>
      </c>
      <c r="Q640" s="115">
        <v>705644010000</v>
      </c>
      <c r="R640" s="115">
        <v>14138129000</v>
      </c>
      <c r="S640" s="115">
        <v>84647704000</v>
      </c>
      <c r="T640" s="115">
        <v>4487602967000</v>
      </c>
      <c r="U640" s="115">
        <v>1372854081000</v>
      </c>
      <c r="V640" s="115">
        <v>82971162225</v>
      </c>
      <c r="W640" s="115">
        <v>82971162225</v>
      </c>
      <c r="X640" s="115">
        <v>0</v>
      </c>
      <c r="Y640" s="115">
        <v>168817688149</v>
      </c>
      <c r="Z640" s="115">
        <v>10198806000</v>
      </c>
      <c r="AA640" s="115">
        <v>0</v>
      </c>
      <c r="AB640" s="115">
        <v>158618882149</v>
      </c>
      <c r="AC640" s="115">
        <v>8403624852817</v>
      </c>
      <c r="AD640" s="115">
        <v>5722629233292.8105</v>
      </c>
      <c r="AE640" s="115">
        <v>2693465773160.7598</v>
      </c>
      <c r="AF640" s="115">
        <v>2694660914934.0503</v>
      </c>
      <c r="AG640" s="115">
        <v>1000000000</v>
      </c>
      <c r="AH640" s="115">
        <v>5500000000</v>
      </c>
      <c r="AI640" s="115">
        <v>205912272502</v>
      </c>
      <c r="AJ640" s="115">
        <v>122090272696</v>
      </c>
      <c r="AK640" s="115">
        <v>1461054397132.1899</v>
      </c>
      <c r="AL640" s="115">
        <v>60743328300</v>
      </c>
      <c r="AM640" s="115">
        <v>218294207417</v>
      </c>
      <c r="AN640" s="115">
        <v>459099155691.92999</v>
      </c>
      <c r="AO640" s="115">
        <v>717784964830.25989</v>
      </c>
      <c r="AP640" s="115">
        <v>1956828725</v>
      </c>
      <c r="AQ640" s="115">
        <v>3175912168</v>
      </c>
      <c r="AR640" s="115">
        <v>42595851767</v>
      </c>
      <c r="AS640" s="115">
        <v>42595851767</v>
      </c>
      <c r="AT640" s="115">
        <v>1177345370625</v>
      </c>
      <c r="AU640" s="115">
        <v>1000000000</v>
      </c>
      <c r="AV640" s="115">
        <v>1176345370625</v>
      </c>
      <c r="AW640" s="115">
        <v>70071829000</v>
      </c>
      <c r="AX640" s="115">
        <v>27351829000</v>
      </c>
      <c r="AY640" s="115">
        <v>0</v>
      </c>
      <c r="AZ640" s="115">
        <v>975000000</v>
      </c>
      <c r="BA640" s="115">
        <v>41745000000</v>
      </c>
      <c r="BB640" s="115">
        <v>0</v>
      </c>
      <c r="BC640" s="115">
        <v>0</v>
      </c>
      <c r="BD640" s="115">
        <v>24729493000</v>
      </c>
      <c r="BE640" s="115">
        <v>0</v>
      </c>
      <c r="BF640" s="115">
        <v>8130000000</v>
      </c>
      <c r="BG640" s="115">
        <v>16599493000</v>
      </c>
      <c r="BH640" s="115">
        <v>0</v>
      </c>
      <c r="BI640" s="115">
        <v>0</v>
      </c>
      <c r="BJ640" s="88">
        <v>-45342336000</v>
      </c>
      <c r="BK640" s="88">
        <v>45342336000</v>
      </c>
      <c r="BL640" s="88">
        <v>0</v>
      </c>
      <c r="BM640" s="47">
        <v>4</v>
      </c>
      <c r="BN640" s="48">
        <v>3</v>
      </c>
      <c r="BO640" s="49"/>
    </row>
    <row r="641" spans="1:68" ht="15" customHeight="1" x14ac:dyDescent="0.25">
      <c r="B641" s="13" t="s">
        <v>562</v>
      </c>
      <c r="C641" s="14" t="s">
        <v>562</v>
      </c>
      <c r="D641" s="15" t="s">
        <v>563</v>
      </c>
      <c r="E641" s="16"/>
      <c r="F641" s="93"/>
      <c r="G641" s="115">
        <v>1656260843377</v>
      </c>
      <c r="H641" s="115">
        <v>295000000000</v>
      </c>
      <c r="I641" s="115">
        <v>251847618741</v>
      </c>
      <c r="J641" s="115">
        <v>30359213669</v>
      </c>
      <c r="K641" s="115">
        <v>8044961330</v>
      </c>
      <c r="L641" s="115">
        <v>4748206260</v>
      </c>
      <c r="M641" s="115">
        <v>1341918213456</v>
      </c>
      <c r="N641" s="115">
        <v>1284912397044</v>
      </c>
      <c r="O641" s="115">
        <v>183931554000</v>
      </c>
      <c r="P641" s="115">
        <v>0</v>
      </c>
      <c r="Q641" s="115">
        <v>11903393000</v>
      </c>
      <c r="R641" s="115">
        <v>9043181000</v>
      </c>
      <c r="S641" s="115">
        <v>42202583000</v>
      </c>
      <c r="T641" s="115">
        <v>790714181000</v>
      </c>
      <c r="U641" s="115">
        <v>247117505044</v>
      </c>
      <c r="V641" s="115">
        <v>57005816412</v>
      </c>
      <c r="W641" s="115">
        <v>57005816412</v>
      </c>
      <c r="X641" s="115">
        <v>0</v>
      </c>
      <c r="Y641" s="115">
        <v>19342629921</v>
      </c>
      <c r="Z641" s="115">
        <v>0</v>
      </c>
      <c r="AA641" s="115">
        <v>0</v>
      </c>
      <c r="AB641" s="115">
        <v>19342629921</v>
      </c>
      <c r="AC641" s="115">
        <v>1686428501777</v>
      </c>
      <c r="AD641" s="115">
        <v>1421996174035</v>
      </c>
      <c r="AE641" s="115">
        <v>770005984163</v>
      </c>
      <c r="AF641" s="115">
        <v>568635913872</v>
      </c>
      <c r="AG641" s="115">
        <v>0</v>
      </c>
      <c r="AH641" s="115">
        <v>0</v>
      </c>
      <c r="AI641" s="115">
        <v>77664276000</v>
      </c>
      <c r="AJ641" s="115">
        <v>5690000000</v>
      </c>
      <c r="AK641" s="115">
        <v>114341575101</v>
      </c>
      <c r="AL641" s="115">
        <v>2000000000</v>
      </c>
      <c r="AM641" s="115">
        <v>39617202200</v>
      </c>
      <c r="AN641" s="115">
        <v>19934701180</v>
      </c>
      <c r="AO641" s="115">
        <v>51734336721</v>
      </c>
      <c r="AP641" s="115">
        <v>97965000</v>
      </c>
      <c r="AQ641" s="115">
        <v>957370000</v>
      </c>
      <c r="AR641" s="115">
        <v>5000000000</v>
      </c>
      <c r="AS641" s="115">
        <v>5000000000</v>
      </c>
      <c r="AT641" s="115">
        <v>145090752641</v>
      </c>
      <c r="AU641" s="115">
        <v>0</v>
      </c>
      <c r="AV641" s="115">
        <v>145090752641</v>
      </c>
      <c r="AW641" s="115">
        <v>36502658400</v>
      </c>
      <c r="AX641" s="115">
        <v>36502658400</v>
      </c>
      <c r="AY641" s="115">
        <v>0</v>
      </c>
      <c r="AZ641" s="115">
        <v>0</v>
      </c>
      <c r="BA641" s="115">
        <v>0</v>
      </c>
      <c r="BB641" s="115">
        <v>0</v>
      </c>
      <c r="BC641" s="115">
        <v>0</v>
      </c>
      <c r="BD641" s="115">
        <v>6335000000</v>
      </c>
      <c r="BE641" s="115">
        <v>0</v>
      </c>
      <c r="BF641" s="115">
        <v>6335000000</v>
      </c>
      <c r="BG641" s="115">
        <v>0</v>
      </c>
      <c r="BH641" s="115">
        <v>0</v>
      </c>
      <c r="BI641" s="115">
        <v>0</v>
      </c>
      <c r="BJ641" s="88">
        <v>-30167658400</v>
      </c>
      <c r="BK641" s="88">
        <v>30167658400</v>
      </c>
      <c r="BL641" s="88">
        <v>0</v>
      </c>
      <c r="BM641" s="47">
        <v>1</v>
      </c>
      <c r="BN641" s="48">
        <v>0</v>
      </c>
      <c r="BO641" s="49"/>
    </row>
    <row r="642" spans="1:68" ht="15" customHeight="1" x14ac:dyDescent="0.25">
      <c r="B642" s="13" t="s">
        <v>564</v>
      </c>
      <c r="C642" s="14" t="s">
        <v>564</v>
      </c>
      <c r="D642" s="15" t="s">
        <v>628</v>
      </c>
      <c r="E642" s="16"/>
      <c r="F642" s="93"/>
      <c r="G642" s="115">
        <v>10014543360194</v>
      </c>
      <c r="H642" s="115">
        <v>600978909443</v>
      </c>
      <c r="I642" s="115">
        <v>424921674328</v>
      </c>
      <c r="J642" s="115">
        <v>61797322425</v>
      </c>
      <c r="K642" s="115">
        <v>27738837771</v>
      </c>
      <c r="L642" s="115">
        <v>86521074919</v>
      </c>
      <c r="M642" s="115">
        <v>9225404132681</v>
      </c>
      <c r="N642" s="115">
        <v>9085427154044</v>
      </c>
      <c r="O642" s="115">
        <v>1319559420000</v>
      </c>
      <c r="P642" s="115">
        <v>0</v>
      </c>
      <c r="Q642" s="115">
        <v>717547403000</v>
      </c>
      <c r="R642" s="115">
        <v>23181310000</v>
      </c>
      <c r="S642" s="115">
        <v>126850287000</v>
      </c>
      <c r="T642" s="115">
        <v>5278317148000</v>
      </c>
      <c r="U642" s="115">
        <v>1619971586044</v>
      </c>
      <c r="V642" s="115">
        <v>139976978637</v>
      </c>
      <c r="W642" s="115">
        <v>139976978637</v>
      </c>
      <c r="X642" s="115">
        <v>0</v>
      </c>
      <c r="Y642" s="115">
        <v>188160318070</v>
      </c>
      <c r="Z642" s="115">
        <v>10198806000</v>
      </c>
      <c r="AA642" s="115">
        <v>0</v>
      </c>
      <c r="AB642" s="115">
        <v>177961512070</v>
      </c>
      <c r="AC642" s="115">
        <v>10090053354594</v>
      </c>
      <c r="AD642" s="115">
        <v>7144625407327.8105</v>
      </c>
      <c r="AE642" s="115">
        <v>3463471757323.7598</v>
      </c>
      <c r="AF642" s="115">
        <v>3263296828806.0503</v>
      </c>
      <c r="AG642" s="115">
        <v>1000000000</v>
      </c>
      <c r="AH642" s="115">
        <v>5500000000</v>
      </c>
      <c r="AI642" s="115">
        <v>283576548502</v>
      </c>
      <c r="AJ642" s="115">
        <v>127780272696</v>
      </c>
      <c r="AK642" s="115">
        <v>1575395972233.1899</v>
      </c>
      <c r="AL642" s="115">
        <v>62743328300</v>
      </c>
      <c r="AM642" s="115">
        <v>257911409617</v>
      </c>
      <c r="AN642" s="115">
        <v>479033856871.92999</v>
      </c>
      <c r="AO642" s="115">
        <v>769519301551.25989</v>
      </c>
      <c r="AP642" s="115">
        <v>2054793725</v>
      </c>
      <c r="AQ642" s="115">
        <v>4133282168</v>
      </c>
      <c r="AR642" s="115">
        <v>47595851767</v>
      </c>
      <c r="AS642" s="115">
        <v>47595851767</v>
      </c>
      <c r="AT642" s="115">
        <v>1322436123266</v>
      </c>
      <c r="AU642" s="115">
        <v>1000000000</v>
      </c>
      <c r="AV642" s="115">
        <v>1321436123266</v>
      </c>
      <c r="AW642" s="115">
        <v>106574487400</v>
      </c>
      <c r="AX642" s="115">
        <v>63854487400</v>
      </c>
      <c r="AY642" s="115">
        <v>0</v>
      </c>
      <c r="AZ642" s="115">
        <v>975000000</v>
      </c>
      <c r="BA642" s="115">
        <v>41745000000</v>
      </c>
      <c r="BB642" s="115">
        <v>0</v>
      </c>
      <c r="BC642" s="115">
        <v>0</v>
      </c>
      <c r="BD642" s="115">
        <v>31064493000</v>
      </c>
      <c r="BE642" s="115">
        <v>0</v>
      </c>
      <c r="BF642" s="115">
        <v>14465000000</v>
      </c>
      <c r="BG642" s="115">
        <v>16599493000</v>
      </c>
      <c r="BH642" s="115">
        <v>0</v>
      </c>
      <c r="BI642" s="115">
        <v>0</v>
      </c>
      <c r="BJ642" s="88">
        <v>-75509994400</v>
      </c>
      <c r="BK642" s="88">
        <v>75509994400</v>
      </c>
      <c r="BL642" s="88">
        <v>0</v>
      </c>
      <c r="BM642" s="47">
        <v>5</v>
      </c>
      <c r="BN642" s="48">
        <v>3</v>
      </c>
      <c r="BO642" s="49"/>
    </row>
    <row r="643" spans="1:68" ht="15" customHeight="1" x14ac:dyDescent="0.25">
      <c r="B643" s="13" t="s">
        <v>566</v>
      </c>
      <c r="C643" s="14" t="s">
        <v>566</v>
      </c>
      <c r="D643" s="15" t="s">
        <v>629</v>
      </c>
      <c r="E643" s="16"/>
      <c r="F643" s="93"/>
      <c r="G643" s="115">
        <v>12595060880060</v>
      </c>
      <c r="H643" s="115">
        <v>1116385078697</v>
      </c>
      <c r="I643" s="115">
        <v>734217674328</v>
      </c>
      <c r="J643" s="115">
        <v>197463939425</v>
      </c>
      <c r="K643" s="115">
        <v>83403640025</v>
      </c>
      <c r="L643" s="115">
        <v>101299824919</v>
      </c>
      <c r="M643" s="115">
        <v>11289465483293</v>
      </c>
      <c r="N643" s="115">
        <v>11006181390944</v>
      </c>
      <c r="O643" s="115">
        <v>2238061620900</v>
      </c>
      <c r="P643" s="115">
        <v>0</v>
      </c>
      <c r="Q643" s="115">
        <v>717547403000</v>
      </c>
      <c r="R643" s="115">
        <v>23181310000</v>
      </c>
      <c r="S643" s="115">
        <v>197086856000</v>
      </c>
      <c r="T643" s="115">
        <v>6078045424000</v>
      </c>
      <c r="U643" s="115">
        <v>1752258777044</v>
      </c>
      <c r="V643" s="115">
        <v>283284092349</v>
      </c>
      <c r="W643" s="115">
        <v>139976978637</v>
      </c>
      <c r="X643" s="115">
        <v>143307113712</v>
      </c>
      <c r="Y643" s="115">
        <v>189210318070</v>
      </c>
      <c r="Z643" s="115">
        <v>11248806000</v>
      </c>
      <c r="AA643" s="115">
        <v>0</v>
      </c>
      <c r="AB643" s="115">
        <v>177961512070</v>
      </c>
      <c r="AC643" s="115">
        <v>12855978425998</v>
      </c>
      <c r="AD643" s="115">
        <v>9291674366171.5</v>
      </c>
      <c r="AE643" s="115">
        <v>4327646429954.79</v>
      </c>
      <c r="AF643" s="115">
        <v>4514912858328.71</v>
      </c>
      <c r="AG643" s="115">
        <v>1000000000</v>
      </c>
      <c r="AH643" s="115">
        <v>5500000000</v>
      </c>
      <c r="AI643" s="115">
        <v>308525902837</v>
      </c>
      <c r="AJ643" s="115">
        <v>134089175051</v>
      </c>
      <c r="AK643" s="115">
        <v>2046782439867.1899</v>
      </c>
      <c r="AL643" s="115">
        <v>63393328300</v>
      </c>
      <c r="AM643" s="115">
        <v>350216543757</v>
      </c>
      <c r="AN643" s="115">
        <v>563017138989.14001</v>
      </c>
      <c r="AO643" s="115">
        <v>1061890899288.0499</v>
      </c>
      <c r="AP643" s="115">
        <v>2131247365</v>
      </c>
      <c r="AQ643" s="115">
        <v>6133282168</v>
      </c>
      <c r="AR643" s="115">
        <v>56802214693.309998</v>
      </c>
      <c r="AS643" s="115">
        <v>56802214693.309998</v>
      </c>
      <c r="AT643" s="115">
        <v>1460719405266</v>
      </c>
      <c r="AU643" s="115">
        <v>139283282000</v>
      </c>
      <c r="AV643" s="115">
        <v>1321436123266</v>
      </c>
      <c r="AW643" s="115">
        <v>301982038938</v>
      </c>
      <c r="AX643" s="115">
        <v>259262038938</v>
      </c>
      <c r="AY643" s="115">
        <v>0</v>
      </c>
      <c r="AZ643" s="115">
        <v>975000000</v>
      </c>
      <c r="BA643" s="115">
        <v>41745000000</v>
      </c>
      <c r="BB643" s="115">
        <v>0</v>
      </c>
      <c r="BC643" s="115">
        <v>0</v>
      </c>
      <c r="BD643" s="115">
        <v>41064493000</v>
      </c>
      <c r="BE643" s="115">
        <v>0</v>
      </c>
      <c r="BF643" s="115">
        <v>24465000000</v>
      </c>
      <c r="BG643" s="115">
        <v>16599493000</v>
      </c>
      <c r="BH643" s="115">
        <v>0</v>
      </c>
      <c r="BI643" s="115">
        <v>0</v>
      </c>
      <c r="BJ643" s="88">
        <v>-260917545938</v>
      </c>
      <c r="BK643" s="88">
        <v>260917545938</v>
      </c>
      <c r="BL643" s="88">
        <v>0</v>
      </c>
      <c r="BM643" s="47">
        <v>5</v>
      </c>
      <c r="BN643" s="48">
        <v>4</v>
      </c>
      <c r="BO643" s="49"/>
    </row>
    <row r="644" spans="1:68" s="141" customFormat="1" ht="15" customHeight="1" x14ac:dyDescent="0.25">
      <c r="A644" s="141" t="s">
        <v>723</v>
      </c>
      <c r="B644" s="9" t="s">
        <v>559</v>
      </c>
      <c r="C644" s="10">
        <v>34</v>
      </c>
      <c r="D644" s="11" t="s">
        <v>512</v>
      </c>
      <c r="E644" s="1" t="s">
        <v>886</v>
      </c>
      <c r="F644" s="142">
        <v>45682</v>
      </c>
      <c r="G644" s="113">
        <v>3470278052654</v>
      </c>
      <c r="H644" s="113">
        <v>334905726654</v>
      </c>
      <c r="I644" s="113">
        <v>229327435774</v>
      </c>
      <c r="J644" s="2">
        <v>10664337400</v>
      </c>
      <c r="K644" s="2">
        <v>37152976644</v>
      </c>
      <c r="L644" s="2">
        <v>57760976836</v>
      </c>
      <c r="M644" s="2">
        <v>3134436117000</v>
      </c>
      <c r="N644" s="2">
        <v>3134436117000</v>
      </c>
      <c r="O644" s="2">
        <v>1993645695000</v>
      </c>
      <c r="P644" s="2">
        <v>0</v>
      </c>
      <c r="Q644" s="2">
        <v>0</v>
      </c>
      <c r="R644" s="2">
        <v>0</v>
      </c>
      <c r="S644" s="2">
        <v>430842564000</v>
      </c>
      <c r="T644" s="2">
        <v>649747049000</v>
      </c>
      <c r="U644" s="2">
        <v>60200809000</v>
      </c>
      <c r="V644" s="2">
        <v>0</v>
      </c>
      <c r="W644" s="2">
        <v>0</v>
      </c>
      <c r="X644" s="2">
        <v>0</v>
      </c>
      <c r="Y644" s="2">
        <v>936209000</v>
      </c>
      <c r="Z644" s="2">
        <v>936209000</v>
      </c>
      <c r="AA644" s="2">
        <v>0</v>
      </c>
      <c r="AB644" s="2">
        <v>0</v>
      </c>
      <c r="AC644" s="2">
        <v>3570278052653.9976</v>
      </c>
      <c r="AD644" s="2">
        <v>1958119131251.3086</v>
      </c>
      <c r="AE644" s="2">
        <v>868489779617.16895</v>
      </c>
      <c r="AF644" s="2">
        <v>843062159916.99976</v>
      </c>
      <c r="AG644" s="2">
        <v>0</v>
      </c>
      <c r="AH644" s="2">
        <v>0</v>
      </c>
      <c r="AI644" s="2">
        <v>242694691717.13998</v>
      </c>
      <c r="AJ644" s="2">
        <v>3872500000</v>
      </c>
      <c r="AK644" s="2">
        <v>553970355043.68994</v>
      </c>
      <c r="AL644" s="2">
        <v>1000000000</v>
      </c>
      <c r="AM644" s="2">
        <v>38188452899.209999</v>
      </c>
      <c r="AN644" s="2">
        <v>52361468432.479996</v>
      </c>
      <c r="AO644" s="2">
        <v>460420433712</v>
      </c>
      <c r="AP644" s="2">
        <v>2000000000</v>
      </c>
      <c r="AQ644" s="2">
        <v>0</v>
      </c>
      <c r="AR644" s="2">
        <v>30000000000</v>
      </c>
      <c r="AS644" s="2">
        <v>30000000000</v>
      </c>
      <c r="AT644" s="2">
        <v>1028188566358.999</v>
      </c>
      <c r="AU644" s="2">
        <v>126808361055</v>
      </c>
      <c r="AV644" s="2">
        <v>901380205303.99902</v>
      </c>
      <c r="AW644" s="2">
        <v>100000000000</v>
      </c>
      <c r="AX644" s="2">
        <v>100000000000</v>
      </c>
      <c r="AY644" s="2">
        <v>0</v>
      </c>
      <c r="AZ644" s="2">
        <v>0</v>
      </c>
      <c r="BA644" s="2">
        <v>0</v>
      </c>
      <c r="BB644" s="2">
        <v>0</v>
      </c>
      <c r="BC644" s="2">
        <v>0</v>
      </c>
      <c r="BD644" s="2">
        <v>0</v>
      </c>
      <c r="BE644" s="2">
        <v>0</v>
      </c>
      <c r="BF644" s="2">
        <v>0</v>
      </c>
      <c r="BG644" s="2">
        <v>0</v>
      </c>
      <c r="BH644" s="2">
        <v>0</v>
      </c>
      <c r="BI644" s="2">
        <v>0</v>
      </c>
      <c r="BJ644" s="84">
        <v>-99999999999.997559</v>
      </c>
      <c r="BK644" s="84">
        <v>100000000000</v>
      </c>
      <c r="BL644" s="85">
        <v>2.44140625E-3</v>
      </c>
      <c r="BM644" s="143">
        <v>0</v>
      </c>
      <c r="BN644" s="144">
        <v>1</v>
      </c>
      <c r="BO644" s="145"/>
      <c r="BP644" s="146">
        <v>1</v>
      </c>
    </row>
    <row r="645" spans="1:68" ht="15" customHeight="1" x14ac:dyDescent="0.25">
      <c r="A645" s="59" t="s">
        <v>724</v>
      </c>
      <c r="B645" s="3">
        <v>476</v>
      </c>
      <c r="C645" s="4">
        <v>1</v>
      </c>
      <c r="D645" s="8" t="s">
        <v>513</v>
      </c>
      <c r="E645" s="12" t="s">
        <v>890</v>
      </c>
      <c r="F645" s="92" t="s">
        <v>890</v>
      </c>
      <c r="G645" s="6">
        <v>0</v>
      </c>
      <c r="H645" s="6">
        <v>0</v>
      </c>
      <c r="I645" s="114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5">
        <v>0</v>
      </c>
      <c r="P645" s="5">
        <v>0</v>
      </c>
      <c r="Q645" s="5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0</v>
      </c>
      <c r="X645" s="5">
        <v>0</v>
      </c>
      <c r="Y645" s="5">
        <v>0</v>
      </c>
      <c r="Z645" s="5">
        <v>0</v>
      </c>
      <c r="AA645" s="5">
        <v>0</v>
      </c>
      <c r="AB645" s="5">
        <v>0</v>
      </c>
      <c r="AC645" s="5">
        <v>0</v>
      </c>
      <c r="AD645" s="5">
        <v>0</v>
      </c>
      <c r="AE645" s="5">
        <v>0</v>
      </c>
      <c r="AF645" s="5">
        <v>0</v>
      </c>
      <c r="AG645" s="5">
        <v>0</v>
      </c>
      <c r="AH645" s="5">
        <v>0</v>
      </c>
      <c r="AI645" s="5">
        <v>0</v>
      </c>
      <c r="AJ645" s="5">
        <v>0</v>
      </c>
      <c r="AK645" s="5">
        <v>0</v>
      </c>
      <c r="AL645" s="5">
        <v>0</v>
      </c>
      <c r="AM645" s="5">
        <v>0</v>
      </c>
      <c r="AN645" s="5">
        <v>0</v>
      </c>
      <c r="AO645" s="5">
        <v>0</v>
      </c>
      <c r="AP645" s="5">
        <v>0</v>
      </c>
      <c r="AQ645" s="5">
        <v>0</v>
      </c>
      <c r="AR645" s="5">
        <v>0</v>
      </c>
      <c r="AS645" s="5">
        <v>0</v>
      </c>
      <c r="AT645" s="5">
        <v>0</v>
      </c>
      <c r="AU645" s="5">
        <v>0</v>
      </c>
      <c r="AV645" s="5">
        <v>0</v>
      </c>
      <c r="AW645" s="5">
        <v>0</v>
      </c>
      <c r="AX645" s="5">
        <v>0</v>
      </c>
      <c r="AY645" s="5">
        <v>0</v>
      </c>
      <c r="AZ645" s="5">
        <v>0</v>
      </c>
      <c r="BA645" s="5">
        <v>0</v>
      </c>
      <c r="BB645" s="5">
        <v>0</v>
      </c>
      <c r="BC645" s="5">
        <v>0</v>
      </c>
      <c r="BD645" s="5">
        <v>0</v>
      </c>
      <c r="BE645" s="5">
        <v>0</v>
      </c>
      <c r="BF645" s="5">
        <v>0</v>
      </c>
      <c r="BG645" s="5">
        <v>0</v>
      </c>
      <c r="BH645" s="5">
        <v>0</v>
      </c>
      <c r="BI645" s="5">
        <v>0</v>
      </c>
      <c r="BJ645" s="86">
        <v>0</v>
      </c>
      <c r="BK645" s="86">
        <v>0</v>
      </c>
      <c r="BL645" s="87">
        <v>0</v>
      </c>
      <c r="BM645" s="47">
        <v>0</v>
      </c>
      <c r="BN645" s="48">
        <v>0</v>
      </c>
      <c r="BO645" s="49"/>
      <c r="BP645" s="39">
        <v>0</v>
      </c>
    </row>
    <row r="646" spans="1:68" ht="15" customHeight="1" x14ac:dyDescent="0.25">
      <c r="A646" s="59" t="s">
        <v>514</v>
      </c>
      <c r="B646" s="3">
        <v>477</v>
      </c>
      <c r="C646" s="4">
        <v>2</v>
      </c>
      <c r="D646" s="8" t="s">
        <v>514</v>
      </c>
      <c r="E646" s="12" t="s">
        <v>886</v>
      </c>
      <c r="F646" s="92">
        <v>45671</v>
      </c>
      <c r="G646" s="6">
        <v>1247972255563</v>
      </c>
      <c r="H646" s="6">
        <v>36771559300</v>
      </c>
      <c r="I646" s="114">
        <v>10844825000</v>
      </c>
      <c r="J646" s="5">
        <v>16425000000</v>
      </c>
      <c r="K646" s="5">
        <v>2750734300</v>
      </c>
      <c r="L646" s="5">
        <v>6751000000</v>
      </c>
      <c r="M646" s="5">
        <v>1206932545599</v>
      </c>
      <c r="N646" s="5">
        <v>1197878120000</v>
      </c>
      <c r="O646" s="5">
        <v>144844844000</v>
      </c>
      <c r="P646" s="5">
        <v>0</v>
      </c>
      <c r="Q646" s="5">
        <v>83409792000</v>
      </c>
      <c r="R646" s="5">
        <v>0</v>
      </c>
      <c r="S646" s="5">
        <v>200505696000</v>
      </c>
      <c r="T646" s="5">
        <v>643687770000</v>
      </c>
      <c r="U646" s="5">
        <v>125430018000</v>
      </c>
      <c r="V646" s="5">
        <v>9054425599</v>
      </c>
      <c r="W646" s="5">
        <v>9054425599</v>
      </c>
      <c r="X646" s="5">
        <v>0</v>
      </c>
      <c r="Y646" s="5">
        <v>4268150664</v>
      </c>
      <c r="Z646" s="5">
        <v>0</v>
      </c>
      <c r="AA646" s="5">
        <v>0</v>
      </c>
      <c r="AB646" s="5">
        <v>4268150664</v>
      </c>
      <c r="AC646" s="5">
        <v>1287148203718.27</v>
      </c>
      <c r="AD646" s="5">
        <v>889115768407.29993</v>
      </c>
      <c r="AE646" s="5">
        <v>392881127012.76001</v>
      </c>
      <c r="AF646" s="5">
        <v>440388804398.53992</v>
      </c>
      <c r="AG646" s="5">
        <v>0</v>
      </c>
      <c r="AH646" s="5">
        <v>0</v>
      </c>
      <c r="AI646" s="5">
        <v>49147836996</v>
      </c>
      <c r="AJ646" s="5">
        <v>6698000000</v>
      </c>
      <c r="AK646" s="5">
        <v>220750875830.96997</v>
      </c>
      <c r="AL646" s="5">
        <v>520584000</v>
      </c>
      <c r="AM646" s="5">
        <v>34654136138</v>
      </c>
      <c r="AN646" s="5">
        <v>69302387234.759995</v>
      </c>
      <c r="AO646" s="5">
        <v>115460760932.20999</v>
      </c>
      <c r="AP646" s="5">
        <v>430997526</v>
      </c>
      <c r="AQ646" s="5">
        <v>382010000</v>
      </c>
      <c r="AR646" s="5">
        <v>6725438380</v>
      </c>
      <c r="AS646" s="5">
        <v>6725438380</v>
      </c>
      <c r="AT646" s="5">
        <v>170556121100</v>
      </c>
      <c r="AU646" s="5">
        <v>0</v>
      </c>
      <c r="AV646" s="5">
        <v>170556121100</v>
      </c>
      <c r="AW646" s="5">
        <v>39860948155.269997</v>
      </c>
      <c r="AX646" s="5">
        <v>39860948155.269997</v>
      </c>
      <c r="AY646" s="5">
        <v>0</v>
      </c>
      <c r="AZ646" s="5">
        <v>0</v>
      </c>
      <c r="BA646" s="5">
        <v>0</v>
      </c>
      <c r="BB646" s="5">
        <v>0</v>
      </c>
      <c r="BC646" s="5">
        <v>0</v>
      </c>
      <c r="BD646" s="5">
        <v>685000000</v>
      </c>
      <c r="BE646" s="5">
        <v>0</v>
      </c>
      <c r="BF646" s="5">
        <v>685000000</v>
      </c>
      <c r="BG646" s="5">
        <v>0</v>
      </c>
      <c r="BH646" s="5">
        <v>0</v>
      </c>
      <c r="BI646" s="5">
        <v>0</v>
      </c>
      <c r="BJ646" s="86">
        <v>-39175948155.27002</v>
      </c>
      <c r="BK646" s="86">
        <v>39175948155.269997</v>
      </c>
      <c r="BL646" s="87">
        <v>0</v>
      </c>
      <c r="BM646" s="47">
        <v>0</v>
      </c>
      <c r="BN646" s="48">
        <v>1</v>
      </c>
      <c r="BO646" s="49"/>
      <c r="BP646" s="39">
        <v>1</v>
      </c>
    </row>
    <row r="647" spans="1:68" ht="15" customHeight="1" x14ac:dyDescent="0.25">
      <c r="A647" s="59" t="s">
        <v>516</v>
      </c>
      <c r="B647" s="3">
        <v>478</v>
      </c>
      <c r="C647" s="4">
        <v>3</v>
      </c>
      <c r="D647" s="8" t="s">
        <v>516</v>
      </c>
      <c r="E647" s="12" t="s">
        <v>886</v>
      </c>
      <c r="F647" s="92">
        <v>45688</v>
      </c>
      <c r="G647" s="6">
        <v>1535033813075</v>
      </c>
      <c r="H647" s="6">
        <v>145350273266</v>
      </c>
      <c r="I647" s="114">
        <v>97755479305</v>
      </c>
      <c r="J647" s="5">
        <v>36654936837</v>
      </c>
      <c r="K647" s="5">
        <v>4308719172</v>
      </c>
      <c r="L647" s="5">
        <v>6631137952</v>
      </c>
      <c r="M647" s="5">
        <v>1382079964935</v>
      </c>
      <c r="N647" s="5">
        <v>1272224077804</v>
      </c>
      <c r="O647" s="5">
        <v>273318829804</v>
      </c>
      <c r="P647" s="5">
        <v>0</v>
      </c>
      <c r="Q647" s="5">
        <v>123669543000</v>
      </c>
      <c r="R647" s="5">
        <v>0</v>
      </c>
      <c r="S647" s="5">
        <v>42990153000</v>
      </c>
      <c r="T647" s="5">
        <v>623231843000</v>
      </c>
      <c r="U647" s="5">
        <v>209013709000</v>
      </c>
      <c r="V647" s="5">
        <v>109855887131</v>
      </c>
      <c r="W647" s="5">
        <v>9855887131</v>
      </c>
      <c r="X647" s="5">
        <v>100000000000</v>
      </c>
      <c r="Y647" s="5">
        <v>7603574874</v>
      </c>
      <c r="Z647" s="5">
        <v>0</v>
      </c>
      <c r="AA647" s="5">
        <v>0</v>
      </c>
      <c r="AB647" s="5">
        <v>7603574874</v>
      </c>
      <c r="AC647" s="5">
        <v>1463843813075</v>
      </c>
      <c r="AD647" s="5">
        <v>1132207677937</v>
      </c>
      <c r="AE647" s="5">
        <v>554788693415</v>
      </c>
      <c r="AF647" s="5">
        <v>449183453093</v>
      </c>
      <c r="AG647" s="5">
        <v>6300000000</v>
      </c>
      <c r="AH647" s="5">
        <v>0</v>
      </c>
      <c r="AI647" s="5">
        <v>95344482470</v>
      </c>
      <c r="AJ647" s="5">
        <v>26591048959</v>
      </c>
      <c r="AK647" s="5">
        <v>136091203556</v>
      </c>
      <c r="AL647" s="5">
        <v>0</v>
      </c>
      <c r="AM647" s="5">
        <v>17868071293</v>
      </c>
      <c r="AN647" s="5">
        <v>83458806263</v>
      </c>
      <c r="AO647" s="5">
        <v>33367760000</v>
      </c>
      <c r="AP647" s="5">
        <v>275600000</v>
      </c>
      <c r="AQ647" s="5">
        <v>1120966000</v>
      </c>
      <c r="AR647" s="5">
        <v>1906308582</v>
      </c>
      <c r="AS647" s="5">
        <v>1906308582</v>
      </c>
      <c r="AT647" s="5">
        <v>193638623000</v>
      </c>
      <c r="AU647" s="5">
        <v>0</v>
      </c>
      <c r="AV647" s="5">
        <v>193638623000</v>
      </c>
      <c r="AW647" s="5">
        <v>0</v>
      </c>
      <c r="AX647" s="5">
        <v>0</v>
      </c>
      <c r="AY647" s="5">
        <v>0</v>
      </c>
      <c r="AZ647" s="5">
        <v>0</v>
      </c>
      <c r="BA647" s="5">
        <v>0</v>
      </c>
      <c r="BB647" s="5">
        <v>0</v>
      </c>
      <c r="BC647" s="5">
        <v>0</v>
      </c>
      <c r="BD647" s="5">
        <v>71190000000</v>
      </c>
      <c r="BE647" s="5">
        <v>0</v>
      </c>
      <c r="BF647" s="5">
        <v>1190000000</v>
      </c>
      <c r="BG647" s="5">
        <v>70000000000</v>
      </c>
      <c r="BH647" s="5">
        <v>0</v>
      </c>
      <c r="BI647" s="5">
        <v>0</v>
      </c>
      <c r="BJ647" s="86">
        <v>71190000000</v>
      </c>
      <c r="BK647" s="86">
        <v>-71190000000</v>
      </c>
      <c r="BL647" s="87">
        <v>0</v>
      </c>
      <c r="BM647" s="47">
        <v>0</v>
      </c>
      <c r="BN647" s="48">
        <v>1</v>
      </c>
      <c r="BO647" s="49"/>
      <c r="BP647" s="39">
        <v>1</v>
      </c>
    </row>
    <row r="648" spans="1:68" ht="15" customHeight="1" x14ac:dyDescent="0.25">
      <c r="A648" s="59" t="s">
        <v>517</v>
      </c>
      <c r="B648" s="3">
        <v>479</v>
      </c>
      <c r="C648" s="4">
        <v>4</v>
      </c>
      <c r="D648" s="8" t="s">
        <v>517</v>
      </c>
      <c r="E648" s="12" t="s">
        <v>886</v>
      </c>
      <c r="F648" s="92">
        <v>45701.949305555558</v>
      </c>
      <c r="G648" s="6">
        <v>747722886295</v>
      </c>
      <c r="H648" s="6">
        <v>18753595000</v>
      </c>
      <c r="I648" s="114">
        <v>6000000000</v>
      </c>
      <c r="J648" s="5">
        <v>100000000</v>
      </c>
      <c r="K648" s="5">
        <v>0</v>
      </c>
      <c r="L648" s="5">
        <v>12653595000</v>
      </c>
      <c r="M648" s="5">
        <v>725219291295</v>
      </c>
      <c r="N648" s="5">
        <v>725219291295</v>
      </c>
      <c r="O648" s="5">
        <v>206280405295</v>
      </c>
      <c r="P648" s="5">
        <v>0</v>
      </c>
      <c r="Q648" s="5">
        <v>47642875000</v>
      </c>
      <c r="R648" s="5">
        <v>7395262000</v>
      </c>
      <c r="S648" s="5">
        <v>86766142000</v>
      </c>
      <c r="T648" s="5">
        <v>336904784000</v>
      </c>
      <c r="U648" s="5">
        <v>40229823000</v>
      </c>
      <c r="V648" s="5">
        <v>0</v>
      </c>
      <c r="W648" s="5">
        <v>0</v>
      </c>
      <c r="X648" s="5">
        <v>0</v>
      </c>
      <c r="Y648" s="5">
        <v>3750000000</v>
      </c>
      <c r="Z648" s="5">
        <v>0</v>
      </c>
      <c r="AA648" s="5">
        <v>0</v>
      </c>
      <c r="AB648" s="5">
        <v>3750000000</v>
      </c>
      <c r="AC648" s="5">
        <v>732406344921.01001</v>
      </c>
      <c r="AD648" s="5">
        <v>484803735811.38</v>
      </c>
      <c r="AE648" s="5">
        <v>223974141778.72003</v>
      </c>
      <c r="AF648" s="5">
        <v>214789560032.66</v>
      </c>
      <c r="AG648" s="5">
        <v>8460000000</v>
      </c>
      <c r="AH648" s="5">
        <v>0</v>
      </c>
      <c r="AI648" s="5">
        <v>31054034000</v>
      </c>
      <c r="AJ648" s="5">
        <v>6526000000</v>
      </c>
      <c r="AK648" s="5">
        <v>154891508073.63</v>
      </c>
      <c r="AL648" s="5">
        <v>5000000000</v>
      </c>
      <c r="AM648" s="5">
        <v>9462922432</v>
      </c>
      <c r="AN648" s="5">
        <v>113100010216.03</v>
      </c>
      <c r="AO648" s="5">
        <v>22531243665.599998</v>
      </c>
      <c r="AP648" s="5">
        <v>4797331760</v>
      </c>
      <c r="AQ648" s="5">
        <v>0</v>
      </c>
      <c r="AR648" s="5">
        <v>10000000000</v>
      </c>
      <c r="AS648" s="5">
        <v>10000000000</v>
      </c>
      <c r="AT648" s="5">
        <v>82711101036</v>
      </c>
      <c r="AU648" s="5">
        <v>0</v>
      </c>
      <c r="AV648" s="5">
        <v>82711101036</v>
      </c>
      <c r="AW648" s="5">
        <v>8766791960.0100002</v>
      </c>
      <c r="AX648" s="5">
        <v>0</v>
      </c>
      <c r="AY648" s="5">
        <v>0</v>
      </c>
      <c r="AZ648" s="5">
        <v>0</v>
      </c>
      <c r="BA648" s="5">
        <v>8766791960.0100002</v>
      </c>
      <c r="BB648" s="5">
        <v>0</v>
      </c>
      <c r="BC648" s="5">
        <v>0</v>
      </c>
      <c r="BD648" s="5">
        <v>24083333334</v>
      </c>
      <c r="BE648" s="5">
        <v>0</v>
      </c>
      <c r="BF648" s="5">
        <v>750000000</v>
      </c>
      <c r="BG648" s="5">
        <v>23333333334</v>
      </c>
      <c r="BH648" s="5">
        <v>0</v>
      </c>
      <c r="BI648" s="5">
        <v>0</v>
      </c>
      <c r="BJ648" s="86">
        <v>15316541373.98999</v>
      </c>
      <c r="BK648" s="86">
        <v>-15316541373.99</v>
      </c>
      <c r="BL648" s="87">
        <v>0</v>
      </c>
      <c r="BM648" s="47">
        <v>0</v>
      </c>
      <c r="BN648" s="48">
        <v>1</v>
      </c>
      <c r="BO648" s="49"/>
      <c r="BP648" s="39">
        <v>1</v>
      </c>
    </row>
    <row r="649" spans="1:68" ht="15" customHeight="1" x14ac:dyDescent="0.25">
      <c r="A649" s="59" t="s">
        <v>519</v>
      </c>
      <c r="B649" s="3">
        <v>480</v>
      </c>
      <c r="C649" s="4">
        <v>5</v>
      </c>
      <c r="D649" s="8" t="s">
        <v>519</v>
      </c>
      <c r="E649" s="12">
        <v>1</v>
      </c>
      <c r="F649" s="92">
        <v>45700</v>
      </c>
      <c r="G649" s="6">
        <v>937491612725</v>
      </c>
      <c r="H649" s="6">
        <v>5840908527</v>
      </c>
      <c r="I649" s="114">
        <v>5602803082</v>
      </c>
      <c r="J649" s="5">
        <v>0</v>
      </c>
      <c r="K649" s="5">
        <v>0</v>
      </c>
      <c r="L649" s="5">
        <v>238105445</v>
      </c>
      <c r="M649" s="5">
        <v>931650704198</v>
      </c>
      <c r="N649" s="5">
        <v>927912734022</v>
      </c>
      <c r="O649" s="5">
        <v>273320796022</v>
      </c>
      <c r="P649" s="5">
        <v>0</v>
      </c>
      <c r="Q649" s="5">
        <v>123551410000</v>
      </c>
      <c r="R649" s="5">
        <v>6983017000</v>
      </c>
      <c r="S649" s="5">
        <v>30717696000</v>
      </c>
      <c r="T649" s="5">
        <v>407775163000</v>
      </c>
      <c r="U649" s="5">
        <v>85564652000</v>
      </c>
      <c r="V649" s="5">
        <v>3737970176</v>
      </c>
      <c r="W649" s="5">
        <v>3737970176</v>
      </c>
      <c r="X649" s="5">
        <v>0</v>
      </c>
      <c r="Y649" s="5">
        <v>0</v>
      </c>
      <c r="Z649" s="5">
        <v>0</v>
      </c>
      <c r="AA649" s="5">
        <v>0</v>
      </c>
      <c r="AB649" s="5">
        <v>0</v>
      </c>
      <c r="AC649" s="5">
        <v>892491585825</v>
      </c>
      <c r="AD649" s="5">
        <v>552936140118.88</v>
      </c>
      <c r="AE649" s="5">
        <v>180486312853.60001</v>
      </c>
      <c r="AF649" s="5">
        <v>286365209287.28003</v>
      </c>
      <c r="AG649" s="5">
        <v>2065000000</v>
      </c>
      <c r="AH649" s="5">
        <v>0</v>
      </c>
      <c r="AI649" s="5">
        <v>35132238800</v>
      </c>
      <c r="AJ649" s="5">
        <v>48887379178</v>
      </c>
      <c r="AK649" s="5">
        <v>161140577806.12</v>
      </c>
      <c r="AL649" s="5">
        <v>0</v>
      </c>
      <c r="AM649" s="5">
        <v>20698758980.620003</v>
      </c>
      <c r="AN649" s="5">
        <v>27172434537</v>
      </c>
      <c r="AO649" s="5">
        <v>53130014093</v>
      </c>
      <c r="AP649" s="5">
        <v>689413300</v>
      </c>
      <c r="AQ649" s="5">
        <v>59449956895.5</v>
      </c>
      <c r="AR649" s="5">
        <v>1093400</v>
      </c>
      <c r="AS649" s="5">
        <v>1093400</v>
      </c>
      <c r="AT649" s="5">
        <v>178413774500</v>
      </c>
      <c r="AU649" s="5">
        <v>0</v>
      </c>
      <c r="AV649" s="5">
        <v>178413774500</v>
      </c>
      <c r="AW649" s="5">
        <v>0</v>
      </c>
      <c r="AX649" s="5">
        <v>0</v>
      </c>
      <c r="AY649" s="5">
        <v>0</v>
      </c>
      <c r="AZ649" s="5">
        <v>0</v>
      </c>
      <c r="BA649" s="5">
        <v>0</v>
      </c>
      <c r="BB649" s="5">
        <v>0</v>
      </c>
      <c r="BC649" s="5">
        <v>0</v>
      </c>
      <c r="BD649" s="5">
        <v>45000000000</v>
      </c>
      <c r="BE649" s="5">
        <v>0</v>
      </c>
      <c r="BF649" s="5">
        <v>0</v>
      </c>
      <c r="BG649" s="5">
        <v>45000000000</v>
      </c>
      <c r="BH649" s="5">
        <v>0</v>
      </c>
      <c r="BI649" s="5">
        <v>0</v>
      </c>
      <c r="BJ649" s="86">
        <v>45000026900</v>
      </c>
      <c r="BK649" s="86">
        <v>-45000000000</v>
      </c>
      <c r="BL649" s="87">
        <v>26900</v>
      </c>
      <c r="BM649" s="47">
        <v>0</v>
      </c>
      <c r="BN649" s="48">
        <v>0</v>
      </c>
      <c r="BO649" s="49"/>
      <c r="BP649" s="39">
        <v>1</v>
      </c>
    </row>
    <row r="650" spans="1:68" ht="15" customHeight="1" x14ac:dyDescent="0.25">
      <c r="A650" s="59" t="s">
        <v>523</v>
      </c>
      <c r="B650" s="3">
        <v>481</v>
      </c>
      <c r="C650" s="4">
        <v>6</v>
      </c>
      <c r="D650" s="8" t="s">
        <v>523</v>
      </c>
      <c r="E650" s="12" t="s">
        <v>885</v>
      </c>
      <c r="F650" s="92">
        <v>45700</v>
      </c>
      <c r="G650" s="6">
        <v>3036205475952</v>
      </c>
      <c r="H650" s="6">
        <v>109526666375</v>
      </c>
      <c r="I650" s="114">
        <v>90026726126</v>
      </c>
      <c r="J650" s="5">
        <v>12701101703</v>
      </c>
      <c r="K650" s="5">
        <v>5046071576</v>
      </c>
      <c r="L650" s="5">
        <v>1752766970</v>
      </c>
      <c r="M650" s="5">
        <v>2926678809577</v>
      </c>
      <c r="N650" s="5">
        <v>2926678809577</v>
      </c>
      <c r="O650" s="5">
        <v>578936387577</v>
      </c>
      <c r="P650" s="5">
        <v>0</v>
      </c>
      <c r="Q650" s="5">
        <v>109819256000</v>
      </c>
      <c r="R650" s="5">
        <v>7533563000</v>
      </c>
      <c r="S650" s="5">
        <v>1521830679000</v>
      </c>
      <c r="T650" s="5">
        <v>568159570000</v>
      </c>
      <c r="U650" s="5">
        <v>140399354000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5">
        <v>0</v>
      </c>
      <c r="AB650" s="5">
        <v>0</v>
      </c>
      <c r="AC650" s="5">
        <v>3029205475951.999</v>
      </c>
      <c r="AD650" s="5">
        <v>2228924790856.1289</v>
      </c>
      <c r="AE650" s="5">
        <v>573686915620.61902</v>
      </c>
      <c r="AF650" s="5">
        <v>1416646080618.4102</v>
      </c>
      <c r="AG650" s="5">
        <v>0</v>
      </c>
      <c r="AH650" s="5">
        <v>14900000000</v>
      </c>
      <c r="AI650" s="5">
        <v>138998708325.09991</v>
      </c>
      <c r="AJ650" s="5">
        <v>84693086292</v>
      </c>
      <c r="AK650" s="5">
        <v>484401183795.86987</v>
      </c>
      <c r="AL650" s="5">
        <v>8049928823.3699999</v>
      </c>
      <c r="AM650" s="5">
        <v>70300790281</v>
      </c>
      <c r="AN650" s="5">
        <v>142473465998.3999</v>
      </c>
      <c r="AO650" s="5">
        <v>259459269873.10001</v>
      </c>
      <c r="AP650" s="5">
        <v>4090834220</v>
      </c>
      <c r="AQ650" s="5">
        <v>26894600</v>
      </c>
      <c r="AR650" s="5">
        <v>17100000000</v>
      </c>
      <c r="AS650" s="5">
        <v>17100000000</v>
      </c>
      <c r="AT650" s="5">
        <v>298779501300</v>
      </c>
      <c r="AU650" s="5">
        <v>898203000</v>
      </c>
      <c r="AV650" s="5">
        <v>297881298300</v>
      </c>
      <c r="AW650" s="5">
        <v>0</v>
      </c>
      <c r="AX650" s="5">
        <v>0</v>
      </c>
      <c r="AY650" s="5">
        <v>0</v>
      </c>
      <c r="AZ650" s="5">
        <v>0</v>
      </c>
      <c r="BA650" s="5">
        <v>0</v>
      </c>
      <c r="BB650" s="5">
        <v>0</v>
      </c>
      <c r="BC650" s="5">
        <v>0</v>
      </c>
      <c r="BD650" s="5">
        <v>7000000000</v>
      </c>
      <c r="BE650" s="5">
        <v>0</v>
      </c>
      <c r="BF650" s="5">
        <v>7000000000</v>
      </c>
      <c r="BG650" s="5">
        <v>0</v>
      </c>
      <c r="BH650" s="5">
        <v>0</v>
      </c>
      <c r="BI650" s="5">
        <v>0</v>
      </c>
      <c r="BJ650" s="86">
        <v>7000000000.0009766</v>
      </c>
      <c r="BK650" s="86">
        <v>-7000000000</v>
      </c>
      <c r="BL650" s="87">
        <v>9.765625E-4</v>
      </c>
      <c r="BM650" s="47">
        <v>0</v>
      </c>
      <c r="BN650" s="48">
        <v>1</v>
      </c>
      <c r="BO650" s="49"/>
      <c r="BP650" s="39">
        <v>1</v>
      </c>
    </row>
    <row r="651" spans="1:68" ht="15" customHeight="1" x14ac:dyDescent="0.25">
      <c r="A651" s="59" t="s">
        <v>524</v>
      </c>
      <c r="B651" s="3">
        <v>482</v>
      </c>
      <c r="C651" s="4">
        <v>7</v>
      </c>
      <c r="D651" s="8" t="s">
        <v>524</v>
      </c>
      <c r="E651" s="12" t="s">
        <v>885</v>
      </c>
      <c r="F651" s="92">
        <v>45677</v>
      </c>
      <c r="G651" s="6">
        <v>1049756611984.8</v>
      </c>
      <c r="H651" s="6">
        <v>47401688000</v>
      </c>
      <c r="I651" s="114">
        <v>6180000000</v>
      </c>
      <c r="J651" s="5">
        <v>16115000000</v>
      </c>
      <c r="K651" s="5">
        <v>4800000000</v>
      </c>
      <c r="L651" s="5">
        <v>20306688000</v>
      </c>
      <c r="M651" s="5">
        <v>1000354923984.8</v>
      </c>
      <c r="N651" s="5">
        <v>992448380637.80005</v>
      </c>
      <c r="O651" s="5">
        <v>231231716766</v>
      </c>
      <c r="P651" s="5">
        <v>0</v>
      </c>
      <c r="Q651" s="5">
        <v>62447297000</v>
      </c>
      <c r="R651" s="5">
        <v>7465202000</v>
      </c>
      <c r="S651" s="5">
        <v>95177431871.800003</v>
      </c>
      <c r="T651" s="5">
        <v>485027084000</v>
      </c>
      <c r="U651" s="5">
        <v>111099649000</v>
      </c>
      <c r="V651" s="5">
        <v>7906543347</v>
      </c>
      <c r="W651" s="5">
        <v>7906543347</v>
      </c>
      <c r="X651" s="5">
        <v>0</v>
      </c>
      <c r="Y651" s="5">
        <v>2000000000</v>
      </c>
      <c r="Z651" s="5">
        <v>0</v>
      </c>
      <c r="AA651" s="5">
        <v>0</v>
      </c>
      <c r="AB651" s="5">
        <v>2000000000</v>
      </c>
      <c r="AC651" s="5">
        <v>1049106611984.8</v>
      </c>
      <c r="AD651" s="5">
        <v>709263498203.80005</v>
      </c>
      <c r="AE651" s="5">
        <v>358333710553.00006</v>
      </c>
      <c r="AF651" s="5">
        <v>300984552179.80005</v>
      </c>
      <c r="AG651" s="5">
        <v>0</v>
      </c>
      <c r="AH651" s="5">
        <v>13429657000</v>
      </c>
      <c r="AI651" s="5">
        <v>33207278471</v>
      </c>
      <c r="AJ651" s="5">
        <v>3308300000</v>
      </c>
      <c r="AK651" s="5">
        <v>201618680581</v>
      </c>
      <c r="AL651" s="5">
        <v>10450000000</v>
      </c>
      <c r="AM651" s="5">
        <v>13212820768</v>
      </c>
      <c r="AN651" s="5">
        <v>48221697443</v>
      </c>
      <c r="AO651" s="5">
        <v>129732962370</v>
      </c>
      <c r="AP651" s="5">
        <v>1200000</v>
      </c>
      <c r="AQ651" s="5">
        <v>0</v>
      </c>
      <c r="AR651" s="5">
        <v>5000000000</v>
      </c>
      <c r="AS651" s="5">
        <v>5000000000</v>
      </c>
      <c r="AT651" s="5">
        <v>133224433200</v>
      </c>
      <c r="AU651" s="5">
        <v>0</v>
      </c>
      <c r="AV651" s="5">
        <v>133224433200</v>
      </c>
      <c r="AW651" s="5">
        <v>0</v>
      </c>
      <c r="AX651" s="5">
        <v>0</v>
      </c>
      <c r="AY651" s="5">
        <v>0</v>
      </c>
      <c r="AZ651" s="5">
        <v>0</v>
      </c>
      <c r="BA651" s="5">
        <v>0</v>
      </c>
      <c r="BB651" s="5">
        <v>0</v>
      </c>
      <c r="BC651" s="5">
        <v>0</v>
      </c>
      <c r="BD651" s="5">
        <v>650000000</v>
      </c>
      <c r="BE651" s="5">
        <v>0</v>
      </c>
      <c r="BF651" s="5">
        <v>650000000</v>
      </c>
      <c r="BG651" s="5">
        <v>0</v>
      </c>
      <c r="BH651" s="5">
        <v>0</v>
      </c>
      <c r="BI651" s="5">
        <v>0</v>
      </c>
      <c r="BJ651" s="86">
        <v>650000000</v>
      </c>
      <c r="BK651" s="86">
        <v>-650000000</v>
      </c>
      <c r="BL651" s="87">
        <v>0</v>
      </c>
      <c r="BM651" s="47">
        <v>0</v>
      </c>
      <c r="BN651" s="48">
        <v>1</v>
      </c>
      <c r="BO651" s="49"/>
      <c r="BP651" s="39">
        <v>1</v>
      </c>
    </row>
    <row r="652" spans="1:68" ht="15" customHeight="1" x14ac:dyDescent="0.25">
      <c r="B652" s="13" t="s">
        <v>560</v>
      </c>
      <c r="C652" s="14" t="s">
        <v>560</v>
      </c>
      <c r="D652" s="15" t="s">
        <v>561</v>
      </c>
      <c r="E652" s="16"/>
      <c r="F652" s="93"/>
      <c r="G652" s="115">
        <v>8554182655594.7998</v>
      </c>
      <c r="H652" s="115">
        <v>363644690468</v>
      </c>
      <c r="I652" s="115">
        <v>216409833513</v>
      </c>
      <c r="J652" s="115">
        <v>81996038540</v>
      </c>
      <c r="K652" s="115">
        <v>16905525048</v>
      </c>
      <c r="L652" s="115">
        <v>48333293367</v>
      </c>
      <c r="M652" s="115">
        <v>8172916239588.7998</v>
      </c>
      <c r="N652" s="115">
        <v>8042361413335.7998</v>
      </c>
      <c r="O652" s="115">
        <v>1707932979464</v>
      </c>
      <c r="P652" s="115">
        <v>0</v>
      </c>
      <c r="Q652" s="115">
        <v>550540173000</v>
      </c>
      <c r="R652" s="115">
        <v>29377044000</v>
      </c>
      <c r="S652" s="115">
        <v>1977987797871.8</v>
      </c>
      <c r="T652" s="115">
        <v>3064786214000</v>
      </c>
      <c r="U652" s="115">
        <v>711737205000</v>
      </c>
      <c r="V652" s="115">
        <v>130554826253</v>
      </c>
      <c r="W652" s="115">
        <v>30554826253</v>
      </c>
      <c r="X652" s="115">
        <v>100000000000</v>
      </c>
      <c r="Y652" s="115">
        <v>17621725538</v>
      </c>
      <c r="Z652" s="115">
        <v>0</v>
      </c>
      <c r="AA652" s="115">
        <v>0</v>
      </c>
      <c r="AB652" s="115">
        <v>17621725538</v>
      </c>
      <c r="AC652" s="115">
        <v>8454202035476.0791</v>
      </c>
      <c r="AD652" s="115">
        <v>5997251611334.4883</v>
      </c>
      <c r="AE652" s="115">
        <v>2284150901233.6992</v>
      </c>
      <c r="AF652" s="115">
        <v>3108357659609.6904</v>
      </c>
      <c r="AG652" s="115">
        <v>16825000000</v>
      </c>
      <c r="AH652" s="115">
        <v>28329657000</v>
      </c>
      <c r="AI652" s="115">
        <v>382884579062.09991</v>
      </c>
      <c r="AJ652" s="115">
        <v>176703814429</v>
      </c>
      <c r="AK652" s="115">
        <v>1358894029643.5898</v>
      </c>
      <c r="AL652" s="115">
        <v>24020512823.369999</v>
      </c>
      <c r="AM652" s="115">
        <v>166197499892.62</v>
      </c>
      <c r="AN652" s="115">
        <v>483728801692.18994</v>
      </c>
      <c r="AO652" s="115">
        <v>613682010933.91003</v>
      </c>
      <c r="AP652" s="115">
        <v>10285376806</v>
      </c>
      <c r="AQ652" s="115">
        <v>60979827495.5</v>
      </c>
      <c r="AR652" s="115">
        <v>40732840362</v>
      </c>
      <c r="AS652" s="115">
        <v>40732840362</v>
      </c>
      <c r="AT652" s="115">
        <v>1057323554136</v>
      </c>
      <c r="AU652" s="115">
        <v>898203000</v>
      </c>
      <c r="AV652" s="115">
        <v>1056425351136</v>
      </c>
      <c r="AW652" s="115">
        <v>48627740115.279999</v>
      </c>
      <c r="AX652" s="115">
        <v>39860948155.269997</v>
      </c>
      <c r="AY652" s="115">
        <v>0</v>
      </c>
      <c r="AZ652" s="115">
        <v>0</v>
      </c>
      <c r="BA652" s="115">
        <v>8766791960.0100002</v>
      </c>
      <c r="BB652" s="115">
        <v>0</v>
      </c>
      <c r="BC652" s="115">
        <v>0</v>
      </c>
      <c r="BD652" s="115">
        <v>148608333334</v>
      </c>
      <c r="BE652" s="115">
        <v>0</v>
      </c>
      <c r="BF652" s="115">
        <v>10275000000</v>
      </c>
      <c r="BG652" s="115">
        <v>138333333334</v>
      </c>
      <c r="BH652" s="115">
        <v>0</v>
      </c>
      <c r="BI652" s="115">
        <v>0</v>
      </c>
      <c r="BJ652" s="88">
        <v>99980620118.720947</v>
      </c>
      <c r="BK652" s="88">
        <v>-99980593218.720001</v>
      </c>
      <c r="BL652" s="88">
        <v>26900.0009765625</v>
      </c>
      <c r="BM652" s="47">
        <v>0</v>
      </c>
      <c r="BN652" s="48">
        <v>5</v>
      </c>
      <c r="BO652" s="49"/>
    </row>
    <row r="653" spans="1:68" ht="15" customHeight="1" x14ac:dyDescent="0.25">
      <c r="B653" s="13" t="s">
        <v>562</v>
      </c>
      <c r="C653" s="14" t="s">
        <v>562</v>
      </c>
      <c r="D653" s="15" t="s">
        <v>563</v>
      </c>
      <c r="E653" s="16"/>
      <c r="F653" s="93"/>
      <c r="G653" s="115">
        <v>0</v>
      </c>
      <c r="H653" s="115">
        <v>0</v>
      </c>
      <c r="I653" s="115">
        <v>0</v>
      </c>
      <c r="J653" s="115">
        <v>0</v>
      </c>
      <c r="K653" s="115">
        <v>0</v>
      </c>
      <c r="L653" s="115">
        <v>0</v>
      </c>
      <c r="M653" s="115">
        <v>0</v>
      </c>
      <c r="N653" s="115">
        <v>0</v>
      </c>
      <c r="O653" s="115">
        <v>0</v>
      </c>
      <c r="P653" s="115">
        <v>0</v>
      </c>
      <c r="Q653" s="115">
        <v>0</v>
      </c>
      <c r="R653" s="115">
        <v>0</v>
      </c>
      <c r="S653" s="115">
        <v>0</v>
      </c>
      <c r="T653" s="115">
        <v>0</v>
      </c>
      <c r="U653" s="115">
        <v>0</v>
      </c>
      <c r="V653" s="115">
        <v>0</v>
      </c>
      <c r="W653" s="115">
        <v>0</v>
      </c>
      <c r="X653" s="115">
        <v>0</v>
      </c>
      <c r="Y653" s="115">
        <v>0</v>
      </c>
      <c r="Z653" s="115">
        <v>0</v>
      </c>
      <c r="AA653" s="115">
        <v>0</v>
      </c>
      <c r="AB653" s="115">
        <v>0</v>
      </c>
      <c r="AC653" s="115">
        <v>0</v>
      </c>
      <c r="AD653" s="115">
        <v>0</v>
      </c>
      <c r="AE653" s="115">
        <v>0</v>
      </c>
      <c r="AF653" s="115">
        <v>0</v>
      </c>
      <c r="AG653" s="115">
        <v>0</v>
      </c>
      <c r="AH653" s="115">
        <v>0</v>
      </c>
      <c r="AI653" s="115">
        <v>0</v>
      </c>
      <c r="AJ653" s="115">
        <v>0</v>
      </c>
      <c r="AK653" s="115">
        <v>0</v>
      </c>
      <c r="AL653" s="115">
        <v>0</v>
      </c>
      <c r="AM653" s="115">
        <v>0</v>
      </c>
      <c r="AN653" s="115">
        <v>0</v>
      </c>
      <c r="AO653" s="115">
        <v>0</v>
      </c>
      <c r="AP653" s="115">
        <v>0</v>
      </c>
      <c r="AQ653" s="115">
        <v>0</v>
      </c>
      <c r="AR653" s="115">
        <v>0</v>
      </c>
      <c r="AS653" s="115">
        <v>0</v>
      </c>
      <c r="AT653" s="115">
        <v>0</v>
      </c>
      <c r="AU653" s="115">
        <v>0</v>
      </c>
      <c r="AV653" s="115">
        <v>0</v>
      </c>
      <c r="AW653" s="115">
        <v>0</v>
      </c>
      <c r="AX653" s="115">
        <v>0</v>
      </c>
      <c r="AY653" s="115">
        <v>0</v>
      </c>
      <c r="AZ653" s="115">
        <v>0</v>
      </c>
      <c r="BA653" s="115">
        <v>0</v>
      </c>
      <c r="BB653" s="115">
        <v>0</v>
      </c>
      <c r="BC653" s="115">
        <v>0</v>
      </c>
      <c r="BD653" s="115">
        <v>0</v>
      </c>
      <c r="BE653" s="115">
        <v>0</v>
      </c>
      <c r="BF653" s="115">
        <v>0</v>
      </c>
      <c r="BG653" s="115">
        <v>0</v>
      </c>
      <c r="BH653" s="115">
        <v>0</v>
      </c>
      <c r="BI653" s="115">
        <v>0</v>
      </c>
      <c r="BJ653" s="88">
        <v>0</v>
      </c>
      <c r="BK653" s="88">
        <v>0</v>
      </c>
      <c r="BL653" s="88">
        <v>0</v>
      </c>
      <c r="BM653" s="47">
        <v>0</v>
      </c>
      <c r="BN653" s="48">
        <v>0</v>
      </c>
      <c r="BO653" s="49"/>
    </row>
    <row r="654" spans="1:68" ht="15" customHeight="1" x14ac:dyDescent="0.25">
      <c r="B654" s="13" t="s">
        <v>564</v>
      </c>
      <c r="C654" s="14" t="s">
        <v>564</v>
      </c>
      <c r="D654" s="15" t="s">
        <v>630</v>
      </c>
      <c r="E654" s="16"/>
      <c r="F654" s="93"/>
      <c r="G654" s="115">
        <v>8554182655594.7998</v>
      </c>
      <c r="H654" s="115">
        <v>363644690468</v>
      </c>
      <c r="I654" s="115">
        <v>216409833513</v>
      </c>
      <c r="J654" s="115">
        <v>81996038540</v>
      </c>
      <c r="K654" s="115">
        <v>16905525048</v>
      </c>
      <c r="L654" s="115">
        <v>48333293367</v>
      </c>
      <c r="M654" s="115">
        <v>8172916239588.7998</v>
      </c>
      <c r="N654" s="115">
        <v>8042361413335.7998</v>
      </c>
      <c r="O654" s="115">
        <v>1707932979464</v>
      </c>
      <c r="P654" s="115">
        <v>0</v>
      </c>
      <c r="Q654" s="115">
        <v>550540173000</v>
      </c>
      <c r="R654" s="115">
        <v>29377044000</v>
      </c>
      <c r="S654" s="115">
        <v>1977987797871.8</v>
      </c>
      <c r="T654" s="115">
        <v>3064786214000</v>
      </c>
      <c r="U654" s="115">
        <v>711737205000</v>
      </c>
      <c r="V654" s="115">
        <v>130554826253</v>
      </c>
      <c r="W654" s="115">
        <v>30554826253</v>
      </c>
      <c r="X654" s="115">
        <v>100000000000</v>
      </c>
      <c r="Y654" s="115">
        <v>17621725538</v>
      </c>
      <c r="Z654" s="115">
        <v>0</v>
      </c>
      <c r="AA654" s="115">
        <v>0</v>
      </c>
      <c r="AB654" s="115">
        <v>17621725538</v>
      </c>
      <c r="AC654" s="115">
        <v>8454202035476.0791</v>
      </c>
      <c r="AD654" s="115">
        <v>5997251611334.4883</v>
      </c>
      <c r="AE654" s="115">
        <v>2284150901233.6992</v>
      </c>
      <c r="AF654" s="115">
        <v>3108357659609.6904</v>
      </c>
      <c r="AG654" s="115">
        <v>16825000000</v>
      </c>
      <c r="AH654" s="115">
        <v>28329657000</v>
      </c>
      <c r="AI654" s="115">
        <v>382884579062.09991</v>
      </c>
      <c r="AJ654" s="115">
        <v>176703814429</v>
      </c>
      <c r="AK654" s="115">
        <v>1358894029643.5898</v>
      </c>
      <c r="AL654" s="115">
        <v>24020512823.369999</v>
      </c>
      <c r="AM654" s="115">
        <v>166197499892.62</v>
      </c>
      <c r="AN654" s="115">
        <v>483728801692.18994</v>
      </c>
      <c r="AO654" s="115">
        <v>613682010933.91003</v>
      </c>
      <c r="AP654" s="115">
        <v>10285376806</v>
      </c>
      <c r="AQ654" s="115">
        <v>60979827495.5</v>
      </c>
      <c r="AR654" s="115">
        <v>40732840362</v>
      </c>
      <c r="AS654" s="115">
        <v>40732840362</v>
      </c>
      <c r="AT654" s="115">
        <v>1057323554136</v>
      </c>
      <c r="AU654" s="115">
        <v>898203000</v>
      </c>
      <c r="AV654" s="115">
        <v>1056425351136</v>
      </c>
      <c r="AW654" s="115">
        <v>48627740115.279999</v>
      </c>
      <c r="AX654" s="115">
        <v>39860948155.269997</v>
      </c>
      <c r="AY654" s="115">
        <v>0</v>
      </c>
      <c r="AZ654" s="115">
        <v>0</v>
      </c>
      <c r="BA654" s="115">
        <v>8766791960.0100002</v>
      </c>
      <c r="BB654" s="115">
        <v>0</v>
      </c>
      <c r="BC654" s="115">
        <v>0</v>
      </c>
      <c r="BD654" s="115">
        <v>148608333334</v>
      </c>
      <c r="BE654" s="115">
        <v>0</v>
      </c>
      <c r="BF654" s="115">
        <v>10275000000</v>
      </c>
      <c r="BG654" s="115">
        <v>138333333334</v>
      </c>
      <c r="BH654" s="115">
        <v>0</v>
      </c>
      <c r="BI654" s="115">
        <v>0</v>
      </c>
      <c r="BJ654" s="88">
        <v>99980620118.720947</v>
      </c>
      <c r="BK654" s="88">
        <v>-99980593218.720001</v>
      </c>
      <c r="BL654" s="88">
        <v>26900.0009765625</v>
      </c>
      <c r="BM654" s="47">
        <v>0</v>
      </c>
      <c r="BN654" s="48">
        <v>5</v>
      </c>
      <c r="BO654" s="49"/>
    </row>
    <row r="655" spans="1:68" ht="15.75" customHeight="1" x14ac:dyDescent="0.25">
      <c r="B655" s="13" t="s">
        <v>566</v>
      </c>
      <c r="C655" s="14" t="s">
        <v>566</v>
      </c>
      <c r="D655" s="15" t="s">
        <v>631</v>
      </c>
      <c r="E655" s="16"/>
      <c r="F655" s="93"/>
      <c r="G655" s="115">
        <v>12024460708248.801</v>
      </c>
      <c r="H655" s="115">
        <v>698550417122</v>
      </c>
      <c r="I655" s="115">
        <v>445737269287</v>
      </c>
      <c r="J655" s="115">
        <v>92660375940</v>
      </c>
      <c r="K655" s="115">
        <v>54058501692</v>
      </c>
      <c r="L655" s="115">
        <v>106094270203</v>
      </c>
      <c r="M655" s="115">
        <v>11307352356588.801</v>
      </c>
      <c r="N655" s="115">
        <v>11176797530335.801</v>
      </c>
      <c r="O655" s="115">
        <v>3701578674464</v>
      </c>
      <c r="P655" s="115">
        <v>0</v>
      </c>
      <c r="Q655" s="115">
        <v>550540173000</v>
      </c>
      <c r="R655" s="115">
        <v>29377044000</v>
      </c>
      <c r="S655" s="115">
        <v>2408830361871.7998</v>
      </c>
      <c r="T655" s="115">
        <v>3714533263000</v>
      </c>
      <c r="U655" s="115">
        <v>771938014000</v>
      </c>
      <c r="V655" s="115">
        <v>130554826253</v>
      </c>
      <c r="W655" s="115">
        <v>30554826253</v>
      </c>
      <c r="X655" s="115">
        <v>100000000000</v>
      </c>
      <c r="Y655" s="115">
        <v>18557934538</v>
      </c>
      <c r="Z655" s="115">
        <v>936209000</v>
      </c>
      <c r="AA655" s="115">
        <v>0</v>
      </c>
      <c r="AB655" s="115">
        <v>17621725538</v>
      </c>
      <c r="AC655" s="115">
        <v>12024480088130.076</v>
      </c>
      <c r="AD655" s="115">
        <v>7955370742585.7969</v>
      </c>
      <c r="AE655" s="115">
        <v>3152640680850.8682</v>
      </c>
      <c r="AF655" s="115">
        <v>3951419819526.6904</v>
      </c>
      <c r="AG655" s="115">
        <v>16825000000</v>
      </c>
      <c r="AH655" s="115">
        <v>28329657000</v>
      </c>
      <c r="AI655" s="115">
        <v>625579270779.23987</v>
      </c>
      <c r="AJ655" s="115">
        <v>180576314429</v>
      </c>
      <c r="AK655" s="115">
        <v>1912864384687.2798</v>
      </c>
      <c r="AL655" s="115">
        <v>25020512823.369999</v>
      </c>
      <c r="AM655" s="115">
        <v>204385952791.82999</v>
      </c>
      <c r="AN655" s="115">
        <v>536090270124.66992</v>
      </c>
      <c r="AO655" s="115">
        <v>1074102444645.91</v>
      </c>
      <c r="AP655" s="115">
        <v>12285376806</v>
      </c>
      <c r="AQ655" s="115">
        <v>60979827495.5</v>
      </c>
      <c r="AR655" s="115">
        <v>70732840362</v>
      </c>
      <c r="AS655" s="115">
        <v>70732840362</v>
      </c>
      <c r="AT655" s="115">
        <v>2085512120494.999</v>
      </c>
      <c r="AU655" s="115">
        <v>127706564055</v>
      </c>
      <c r="AV655" s="115">
        <v>1957805556439.999</v>
      </c>
      <c r="AW655" s="115">
        <v>148627740115.28</v>
      </c>
      <c r="AX655" s="115">
        <v>139860948155.26999</v>
      </c>
      <c r="AY655" s="115">
        <v>0</v>
      </c>
      <c r="AZ655" s="115">
        <v>0</v>
      </c>
      <c r="BA655" s="115">
        <v>8766791960.0100002</v>
      </c>
      <c r="BB655" s="115">
        <v>0</v>
      </c>
      <c r="BC655" s="115">
        <v>0</v>
      </c>
      <c r="BD655" s="115">
        <v>148608333334</v>
      </c>
      <c r="BE655" s="115">
        <v>0</v>
      </c>
      <c r="BF655" s="115">
        <v>10275000000</v>
      </c>
      <c r="BG655" s="115">
        <v>138333333334</v>
      </c>
      <c r="BH655" s="115">
        <v>0</v>
      </c>
      <c r="BI655" s="115">
        <v>0</v>
      </c>
      <c r="BJ655" s="88">
        <v>-19379881.276611328</v>
      </c>
      <c r="BK655" s="88">
        <v>19406781.279998779</v>
      </c>
      <c r="BL655" s="88">
        <v>26900.00341796875</v>
      </c>
      <c r="BM655" s="47">
        <v>0</v>
      </c>
      <c r="BN655" s="48">
        <v>6</v>
      </c>
      <c r="BO655" s="49"/>
    </row>
    <row r="656" spans="1:68" s="141" customFormat="1" x14ac:dyDescent="0.25">
      <c r="A656" s="141" t="s">
        <v>834</v>
      </c>
      <c r="B656" s="9" t="s">
        <v>835</v>
      </c>
      <c r="C656" s="10">
        <v>35</v>
      </c>
      <c r="D656" s="11" t="s">
        <v>836</v>
      </c>
      <c r="E656" s="1" t="s">
        <v>886</v>
      </c>
      <c r="F656" s="142" t="s">
        <v>886</v>
      </c>
      <c r="G656" s="113">
        <v>1529958997529</v>
      </c>
      <c r="H656" s="113">
        <v>130993681252</v>
      </c>
      <c r="I656" s="113">
        <v>130993681252</v>
      </c>
      <c r="J656" s="2">
        <v>0</v>
      </c>
      <c r="K656" s="2">
        <v>0</v>
      </c>
      <c r="L656" s="2">
        <v>0</v>
      </c>
      <c r="M656" s="2">
        <v>1378965316277</v>
      </c>
      <c r="N656" s="2">
        <v>1378965316277</v>
      </c>
      <c r="O656" s="2">
        <v>683820758000</v>
      </c>
      <c r="P656" s="2">
        <v>0</v>
      </c>
      <c r="Q656" s="2">
        <v>0</v>
      </c>
      <c r="R656" s="2">
        <v>0</v>
      </c>
      <c r="S656" s="2">
        <v>148723883277</v>
      </c>
      <c r="T656" s="2">
        <v>473744750000</v>
      </c>
      <c r="U656" s="2">
        <v>72675925000</v>
      </c>
      <c r="V656" s="2">
        <v>0</v>
      </c>
      <c r="W656" s="2">
        <v>0</v>
      </c>
      <c r="X656" s="2">
        <v>0</v>
      </c>
      <c r="Y656" s="2">
        <v>20000000000</v>
      </c>
      <c r="Z656" s="2">
        <v>20000000000</v>
      </c>
      <c r="AA656" s="2">
        <v>0</v>
      </c>
      <c r="AB656" s="2">
        <v>0</v>
      </c>
      <c r="AC656" s="2">
        <v>1724133001642.999</v>
      </c>
      <c r="AD656" s="2">
        <v>1243138117467.959</v>
      </c>
      <c r="AE656" s="2">
        <v>345899785062.60907</v>
      </c>
      <c r="AF656" s="2">
        <v>884911282405.34998</v>
      </c>
      <c r="AG656" s="2">
        <v>0</v>
      </c>
      <c r="AH656" s="2">
        <v>0</v>
      </c>
      <c r="AI656" s="2">
        <v>12327050000</v>
      </c>
      <c r="AJ656" s="2">
        <v>0</v>
      </c>
      <c r="AK656" s="2">
        <v>337477754757.32996</v>
      </c>
      <c r="AL656" s="2">
        <v>0</v>
      </c>
      <c r="AM656" s="2">
        <v>36276937660</v>
      </c>
      <c r="AN656" s="2">
        <v>2627125800</v>
      </c>
      <c r="AO656" s="2">
        <v>296464624597.32996</v>
      </c>
      <c r="AP656" s="2">
        <v>50000000</v>
      </c>
      <c r="AQ656" s="2">
        <v>2059066700</v>
      </c>
      <c r="AR656" s="2">
        <v>6127587297</v>
      </c>
      <c r="AS656" s="2">
        <v>6127587297</v>
      </c>
      <c r="AT656" s="2">
        <v>137389542120.70999</v>
      </c>
      <c r="AU656" s="2">
        <v>65962765306</v>
      </c>
      <c r="AV656" s="2">
        <v>71426776814.709991</v>
      </c>
      <c r="AW656" s="2">
        <v>194174004114</v>
      </c>
      <c r="AX656" s="2">
        <v>194174004114</v>
      </c>
      <c r="AY656" s="2">
        <v>0</v>
      </c>
      <c r="AZ656" s="2">
        <v>0</v>
      </c>
      <c r="BA656" s="2">
        <v>0</v>
      </c>
      <c r="BB656" s="2">
        <v>0</v>
      </c>
      <c r="BC656" s="2">
        <v>0</v>
      </c>
      <c r="BD656" s="2">
        <v>0</v>
      </c>
      <c r="BE656" s="2">
        <v>0</v>
      </c>
      <c r="BF656" s="2">
        <v>0</v>
      </c>
      <c r="BG656" s="2">
        <v>0</v>
      </c>
      <c r="BH656" s="2">
        <v>0</v>
      </c>
      <c r="BI656" s="2">
        <v>0</v>
      </c>
      <c r="BJ656" s="84">
        <v>-194174004113.99902</v>
      </c>
      <c r="BK656" s="84">
        <v>194174004114</v>
      </c>
      <c r="BL656" s="85">
        <v>9.765625E-4</v>
      </c>
      <c r="BM656" s="143">
        <v>0</v>
      </c>
      <c r="BN656" s="144">
        <v>1</v>
      </c>
      <c r="BO656" s="145"/>
      <c r="BP656" s="146">
        <v>1</v>
      </c>
    </row>
    <row r="657" spans="1:68" x14ac:dyDescent="0.25">
      <c r="A657" s="59" t="s">
        <v>484</v>
      </c>
      <c r="B657" s="3">
        <v>483</v>
      </c>
      <c r="C657" s="4">
        <v>1</v>
      </c>
      <c r="D657" s="8" t="s">
        <v>484</v>
      </c>
      <c r="E657" s="12" t="s">
        <v>895</v>
      </c>
      <c r="F657" s="92">
        <v>45656.25</v>
      </c>
      <c r="G657" s="6">
        <v>1733595155064</v>
      </c>
      <c r="H657" s="6">
        <v>32243491985</v>
      </c>
      <c r="I657" s="114">
        <v>4588445163</v>
      </c>
      <c r="J657" s="5">
        <v>13599557921</v>
      </c>
      <c r="K657" s="5">
        <v>3796050001</v>
      </c>
      <c r="L657" s="6">
        <v>10259438900</v>
      </c>
      <c r="M657" s="6">
        <v>1695140729501</v>
      </c>
      <c r="N657" s="6">
        <v>1682295873000</v>
      </c>
      <c r="O657" s="6">
        <v>260748723000</v>
      </c>
      <c r="P657" s="6">
        <v>0</v>
      </c>
      <c r="Q657" s="6">
        <v>210762578000</v>
      </c>
      <c r="R657" s="6">
        <v>7230455000</v>
      </c>
      <c r="S657" s="6">
        <v>109663731000</v>
      </c>
      <c r="T657" s="6">
        <v>906107903000</v>
      </c>
      <c r="U657" s="6">
        <v>187782483000</v>
      </c>
      <c r="V657" s="6">
        <v>12844856501</v>
      </c>
      <c r="W657" s="6">
        <v>12844856501</v>
      </c>
      <c r="X657" s="6">
        <v>0</v>
      </c>
      <c r="Y657" s="6">
        <v>6210933578</v>
      </c>
      <c r="Z657" s="6">
        <v>200000000</v>
      </c>
      <c r="AA657" s="6">
        <v>0</v>
      </c>
      <c r="AB657" s="6">
        <v>6010933578</v>
      </c>
      <c r="AC657" s="6">
        <v>1742827544064</v>
      </c>
      <c r="AD657" s="6">
        <v>1166387517713.25</v>
      </c>
      <c r="AE657" s="6">
        <v>465696928154.37988</v>
      </c>
      <c r="AF657" s="6">
        <v>534363525211.87</v>
      </c>
      <c r="AG657" s="6">
        <v>0</v>
      </c>
      <c r="AH657" s="6">
        <v>0</v>
      </c>
      <c r="AI657" s="6">
        <v>88625826796</v>
      </c>
      <c r="AJ657" s="6">
        <v>77701237551</v>
      </c>
      <c r="AK657" s="6">
        <v>258542400473</v>
      </c>
      <c r="AL657" s="6">
        <v>1714500000</v>
      </c>
      <c r="AM657" s="6">
        <v>56661826875</v>
      </c>
      <c r="AN657" s="6">
        <v>84615953328.229996</v>
      </c>
      <c r="AO657" s="6">
        <v>115550120269.77</v>
      </c>
      <c r="AP657" s="6">
        <v>0</v>
      </c>
      <c r="AQ657" s="6">
        <v>0</v>
      </c>
      <c r="AR657" s="6">
        <v>5607884477.75</v>
      </c>
      <c r="AS657" s="6">
        <v>5607884477.75</v>
      </c>
      <c r="AT657" s="6">
        <v>312289741400</v>
      </c>
      <c r="AU657" s="6">
        <v>0</v>
      </c>
      <c r="AV657" s="6">
        <v>312289741400</v>
      </c>
      <c r="AW657" s="6">
        <v>9232389000</v>
      </c>
      <c r="AX657" s="6">
        <v>9232389000</v>
      </c>
      <c r="AY657" s="6">
        <v>0</v>
      </c>
      <c r="AZ657" s="6">
        <v>0</v>
      </c>
      <c r="BA657" s="6">
        <v>0</v>
      </c>
      <c r="BB657" s="6">
        <v>0</v>
      </c>
      <c r="BC657" s="6">
        <v>0</v>
      </c>
      <c r="BD657" s="6">
        <v>0</v>
      </c>
      <c r="BE657" s="6">
        <v>0</v>
      </c>
      <c r="BF657" s="6">
        <v>0</v>
      </c>
      <c r="BG657" s="6">
        <v>0</v>
      </c>
      <c r="BH657" s="6">
        <v>0</v>
      </c>
      <c r="BI657" s="6">
        <v>0</v>
      </c>
      <c r="BJ657" s="86">
        <v>-9232389000</v>
      </c>
      <c r="BK657" s="86">
        <v>9232389000</v>
      </c>
      <c r="BL657" s="87">
        <v>0</v>
      </c>
      <c r="BM657" s="47">
        <v>1</v>
      </c>
      <c r="BN657" s="48">
        <v>0</v>
      </c>
      <c r="BO657" s="49"/>
      <c r="BP657" s="39">
        <v>1</v>
      </c>
    </row>
    <row r="658" spans="1:68" x14ac:dyDescent="0.25">
      <c r="A658" s="59" t="s">
        <v>486</v>
      </c>
      <c r="B658" s="3">
        <v>484</v>
      </c>
      <c r="C658" s="4">
        <v>2</v>
      </c>
      <c r="D658" s="8" t="s">
        <v>486</v>
      </c>
      <c r="E658" s="12" t="s">
        <v>897</v>
      </c>
      <c r="F658" s="92">
        <v>45657</v>
      </c>
      <c r="G658" s="6">
        <v>1363690625468</v>
      </c>
      <c r="H658" s="6">
        <v>30081905293</v>
      </c>
      <c r="I658" s="114">
        <v>7964418865</v>
      </c>
      <c r="J658" s="5">
        <v>11103478274</v>
      </c>
      <c r="K658" s="5">
        <v>2942801489</v>
      </c>
      <c r="L658" s="6">
        <v>8071206665</v>
      </c>
      <c r="M658" s="6">
        <v>1330373504118</v>
      </c>
      <c r="N658" s="6">
        <v>1322204332000</v>
      </c>
      <c r="O658" s="6">
        <v>188550824000</v>
      </c>
      <c r="P658" s="6">
        <v>0</v>
      </c>
      <c r="Q658" s="6">
        <v>113427169000</v>
      </c>
      <c r="R658" s="6">
        <v>13786988000</v>
      </c>
      <c r="S658" s="6">
        <v>22954084000</v>
      </c>
      <c r="T658" s="6">
        <v>832906499000</v>
      </c>
      <c r="U658" s="6">
        <v>150578768000</v>
      </c>
      <c r="V658" s="6">
        <v>8169172118</v>
      </c>
      <c r="W658" s="6">
        <v>8169172118</v>
      </c>
      <c r="X658" s="6">
        <v>0</v>
      </c>
      <c r="Y658" s="6">
        <v>3235216057</v>
      </c>
      <c r="Z658" s="6">
        <v>0</v>
      </c>
      <c r="AA658" s="6">
        <v>0</v>
      </c>
      <c r="AB658" s="6">
        <v>3235216057</v>
      </c>
      <c r="AC658" s="6">
        <v>1438571002441.9985</v>
      </c>
      <c r="AD658" s="6">
        <v>964534056522.91846</v>
      </c>
      <c r="AE658" s="6">
        <v>375806987617.9986</v>
      </c>
      <c r="AF658" s="6">
        <v>550776265704.91992</v>
      </c>
      <c r="AG658" s="6">
        <v>0</v>
      </c>
      <c r="AH658" s="6">
        <v>0</v>
      </c>
      <c r="AI658" s="6">
        <v>13335000000</v>
      </c>
      <c r="AJ658" s="6">
        <v>24615803200</v>
      </c>
      <c r="AK658" s="6">
        <v>274023718621.08002</v>
      </c>
      <c r="AL658" s="6">
        <v>4754500000</v>
      </c>
      <c r="AM658" s="6">
        <v>30158513038</v>
      </c>
      <c r="AN658" s="6">
        <v>92791570378</v>
      </c>
      <c r="AO658" s="6">
        <v>146291575205.08002</v>
      </c>
      <c r="AP658" s="6">
        <v>27560000</v>
      </c>
      <c r="AQ658" s="6">
        <v>0</v>
      </c>
      <c r="AR658" s="6">
        <v>1000000000</v>
      </c>
      <c r="AS658" s="6">
        <v>1000000000</v>
      </c>
      <c r="AT658" s="6">
        <v>199013227298</v>
      </c>
      <c r="AU658" s="6">
        <v>0</v>
      </c>
      <c r="AV658" s="6">
        <v>199013227298</v>
      </c>
      <c r="AW658" s="6">
        <v>74880376974</v>
      </c>
      <c r="AX658" s="6">
        <v>74880376974</v>
      </c>
      <c r="AY658" s="6">
        <v>0</v>
      </c>
      <c r="AZ658" s="6">
        <v>0</v>
      </c>
      <c r="BA658" s="6">
        <v>0</v>
      </c>
      <c r="BB658" s="6">
        <v>0</v>
      </c>
      <c r="BC658" s="6">
        <v>0</v>
      </c>
      <c r="BD658" s="6">
        <v>0</v>
      </c>
      <c r="BE658" s="6">
        <v>0</v>
      </c>
      <c r="BF658" s="6">
        <v>0</v>
      </c>
      <c r="BG658" s="6">
        <v>0</v>
      </c>
      <c r="BH658" s="6">
        <v>0</v>
      </c>
      <c r="BI658" s="6">
        <v>0</v>
      </c>
      <c r="BJ658" s="86">
        <v>-74880376973.998535</v>
      </c>
      <c r="BK658" s="86">
        <v>74880376974</v>
      </c>
      <c r="BL658" s="87">
        <v>1.46484375E-3</v>
      </c>
      <c r="BM658" s="47">
        <v>1</v>
      </c>
      <c r="BN658" s="48">
        <v>0</v>
      </c>
      <c r="BO658" s="49"/>
      <c r="BP658" s="39">
        <v>1</v>
      </c>
    </row>
    <row r="659" spans="1:68" x14ac:dyDescent="0.25">
      <c r="A659" s="59" t="s">
        <v>496</v>
      </c>
      <c r="B659" s="3">
        <v>485</v>
      </c>
      <c r="C659" s="4">
        <v>3</v>
      </c>
      <c r="D659" s="8" t="s">
        <v>496</v>
      </c>
      <c r="E659" s="12" t="s">
        <v>888</v>
      </c>
      <c r="F659" s="92">
        <v>45595</v>
      </c>
      <c r="G659" s="6">
        <v>1544789366851.46</v>
      </c>
      <c r="H659" s="6">
        <v>14498262494</v>
      </c>
      <c r="I659" s="114">
        <v>4455151120</v>
      </c>
      <c r="J659" s="5">
        <v>1174800000</v>
      </c>
      <c r="K659" s="5">
        <v>3868311374</v>
      </c>
      <c r="L659" s="6">
        <v>5000000000</v>
      </c>
      <c r="M659" s="6">
        <v>1516223721333.46</v>
      </c>
      <c r="N659" s="6">
        <v>1500878495050.46</v>
      </c>
      <c r="O659" s="6">
        <v>274058357000</v>
      </c>
      <c r="P659" s="6">
        <v>0</v>
      </c>
      <c r="Q659" s="6">
        <v>167737079000</v>
      </c>
      <c r="R659" s="6">
        <v>14315743000</v>
      </c>
      <c r="S659" s="6">
        <v>22102037050.459999</v>
      </c>
      <c r="T659" s="6">
        <v>794084251000</v>
      </c>
      <c r="U659" s="6">
        <v>228581028000</v>
      </c>
      <c r="V659" s="6">
        <v>15345226283</v>
      </c>
      <c r="W659" s="6">
        <v>15345226283</v>
      </c>
      <c r="X659" s="6">
        <v>0</v>
      </c>
      <c r="Y659" s="6">
        <v>14067383024</v>
      </c>
      <c r="Z659" s="6">
        <v>0</v>
      </c>
      <c r="AA659" s="6">
        <v>0</v>
      </c>
      <c r="AB659" s="6">
        <v>14067383024</v>
      </c>
      <c r="AC659" s="6">
        <v>1543789366851.4597</v>
      </c>
      <c r="AD659" s="6">
        <v>1004511617605.4597</v>
      </c>
      <c r="AE659" s="6">
        <v>455092150747.15979</v>
      </c>
      <c r="AF659" s="6">
        <v>378352399690.29999</v>
      </c>
      <c r="AG659" s="6">
        <v>0</v>
      </c>
      <c r="AH659" s="6">
        <v>0</v>
      </c>
      <c r="AI659" s="6">
        <v>161064683168</v>
      </c>
      <c r="AJ659" s="6">
        <v>10002384000</v>
      </c>
      <c r="AK659" s="6">
        <v>287819404846</v>
      </c>
      <c r="AL659" s="6">
        <v>0</v>
      </c>
      <c r="AM659" s="6">
        <v>27332577355</v>
      </c>
      <c r="AN659" s="6">
        <v>105554060991</v>
      </c>
      <c r="AO659" s="6">
        <v>154001551500</v>
      </c>
      <c r="AP659" s="6">
        <v>862000000</v>
      </c>
      <c r="AQ659" s="6">
        <v>69215000</v>
      </c>
      <c r="AR659" s="6">
        <v>3000000000</v>
      </c>
      <c r="AS659" s="6">
        <v>3000000000</v>
      </c>
      <c r="AT659" s="6">
        <v>248458344400</v>
      </c>
      <c r="AU659" s="6">
        <v>0</v>
      </c>
      <c r="AV659" s="6">
        <v>248458344400</v>
      </c>
      <c r="AW659" s="6">
        <v>0</v>
      </c>
      <c r="AX659" s="6">
        <v>0</v>
      </c>
      <c r="AY659" s="6">
        <v>0</v>
      </c>
      <c r="AZ659" s="6">
        <v>0</v>
      </c>
      <c r="BA659" s="6">
        <v>0</v>
      </c>
      <c r="BB659" s="6">
        <v>0</v>
      </c>
      <c r="BC659" s="6">
        <v>0</v>
      </c>
      <c r="BD659" s="6">
        <v>1000000000</v>
      </c>
      <c r="BE659" s="6">
        <v>0</v>
      </c>
      <c r="BF659" s="6">
        <v>1000000000</v>
      </c>
      <c r="BG659" s="6">
        <v>0</v>
      </c>
      <c r="BH659" s="6">
        <v>0</v>
      </c>
      <c r="BI659" s="6">
        <v>0</v>
      </c>
      <c r="BJ659" s="86">
        <v>1000000000.0002441</v>
      </c>
      <c r="BK659" s="86">
        <v>-1000000000</v>
      </c>
      <c r="BL659" s="87">
        <v>2.44140625E-4</v>
      </c>
      <c r="BM659" s="47">
        <v>1</v>
      </c>
      <c r="BN659" s="48">
        <v>0</v>
      </c>
      <c r="BO659" s="49"/>
      <c r="BP659" s="39">
        <v>1</v>
      </c>
    </row>
    <row r="660" spans="1:68" x14ac:dyDescent="0.25">
      <c r="A660" s="59" t="s">
        <v>497</v>
      </c>
      <c r="B660" s="3">
        <v>486</v>
      </c>
      <c r="C660" s="4">
        <v>4</v>
      </c>
      <c r="D660" s="8" t="s">
        <v>497</v>
      </c>
      <c r="E660" s="12" t="s">
        <v>906</v>
      </c>
      <c r="F660" s="92">
        <v>45657</v>
      </c>
      <c r="G660" s="6">
        <v>2458859764546</v>
      </c>
      <c r="H660" s="6">
        <v>181719552085</v>
      </c>
      <c r="I660" s="114">
        <v>68728527300</v>
      </c>
      <c r="J660" s="5">
        <v>31973219900</v>
      </c>
      <c r="K660" s="5">
        <v>8945665027</v>
      </c>
      <c r="L660" s="6">
        <v>72072139858</v>
      </c>
      <c r="M660" s="6">
        <v>2167220119461</v>
      </c>
      <c r="N660" s="6">
        <v>2137813813000</v>
      </c>
      <c r="O660" s="6">
        <v>263377738000</v>
      </c>
      <c r="P660" s="6">
        <v>0</v>
      </c>
      <c r="Q660" s="6">
        <v>192982600000</v>
      </c>
      <c r="R660" s="6">
        <v>0</v>
      </c>
      <c r="S660" s="6">
        <v>47194971000</v>
      </c>
      <c r="T660" s="6">
        <v>1293877494000</v>
      </c>
      <c r="U660" s="6">
        <v>340381010000</v>
      </c>
      <c r="V660" s="6">
        <v>29406306461</v>
      </c>
      <c r="W660" s="6">
        <v>29406306461</v>
      </c>
      <c r="X660" s="6">
        <v>0</v>
      </c>
      <c r="Y660" s="6">
        <v>109920093000</v>
      </c>
      <c r="Z660" s="6">
        <v>1801700000</v>
      </c>
      <c r="AA660" s="6">
        <v>0</v>
      </c>
      <c r="AB660" s="6">
        <v>108118393000</v>
      </c>
      <c r="AC660" s="6">
        <v>2513909764546</v>
      </c>
      <c r="AD660" s="6">
        <v>1787155155654</v>
      </c>
      <c r="AE660" s="6">
        <v>790227244034</v>
      </c>
      <c r="AF660" s="6">
        <v>945064038061</v>
      </c>
      <c r="AG660" s="6">
        <v>0</v>
      </c>
      <c r="AH660" s="6">
        <v>0</v>
      </c>
      <c r="AI660" s="6">
        <v>26096800409</v>
      </c>
      <c r="AJ660" s="6">
        <v>25767073150</v>
      </c>
      <c r="AK660" s="6">
        <v>397664762392</v>
      </c>
      <c r="AL660" s="6">
        <v>203917880</v>
      </c>
      <c r="AM660" s="6">
        <v>99524539918</v>
      </c>
      <c r="AN660" s="6">
        <v>102045510131</v>
      </c>
      <c r="AO660" s="6">
        <v>195282772013</v>
      </c>
      <c r="AP660" s="6">
        <v>394622450</v>
      </c>
      <c r="AQ660" s="6">
        <v>213400000</v>
      </c>
      <c r="AR660" s="6">
        <v>2000000000</v>
      </c>
      <c r="AS660" s="6">
        <v>2000000000</v>
      </c>
      <c r="AT660" s="6">
        <v>327089846500</v>
      </c>
      <c r="AU660" s="6">
        <v>0</v>
      </c>
      <c r="AV660" s="6">
        <v>327089846500</v>
      </c>
      <c r="AW660" s="6">
        <v>59300000000</v>
      </c>
      <c r="AX660" s="6">
        <v>59300000000</v>
      </c>
      <c r="AY660" s="6">
        <v>0</v>
      </c>
      <c r="AZ660" s="6">
        <v>0</v>
      </c>
      <c r="BA660" s="6">
        <v>0</v>
      </c>
      <c r="BB660" s="6">
        <v>0</v>
      </c>
      <c r="BC660" s="6">
        <v>0</v>
      </c>
      <c r="BD660" s="6">
        <v>4250000000</v>
      </c>
      <c r="BE660" s="6">
        <v>0</v>
      </c>
      <c r="BF660" s="6">
        <v>4250000000</v>
      </c>
      <c r="BG660" s="6">
        <v>0</v>
      </c>
      <c r="BH660" s="6">
        <v>0</v>
      </c>
      <c r="BI660" s="6">
        <v>0</v>
      </c>
      <c r="BJ660" s="86">
        <v>-55050000000</v>
      </c>
      <c r="BK660" s="86">
        <v>55050000000</v>
      </c>
      <c r="BL660" s="87">
        <v>0</v>
      </c>
      <c r="BM660" s="47">
        <v>1</v>
      </c>
      <c r="BN660" s="48">
        <v>0</v>
      </c>
      <c r="BO660" s="49"/>
      <c r="BP660" s="39">
        <v>1</v>
      </c>
    </row>
    <row r="661" spans="1:68" x14ac:dyDescent="0.25">
      <c r="B661" s="13" t="s">
        <v>560</v>
      </c>
      <c r="C661" s="14" t="s">
        <v>560</v>
      </c>
      <c r="D661" s="15" t="s">
        <v>561</v>
      </c>
      <c r="E661" s="16"/>
      <c r="F661" s="93"/>
      <c r="G661" s="115">
        <v>7100934911929.46</v>
      </c>
      <c r="H661" s="115">
        <v>258543211857</v>
      </c>
      <c r="I661" s="115">
        <v>85736542448</v>
      </c>
      <c r="J661" s="115">
        <v>57851056095</v>
      </c>
      <c r="K661" s="115">
        <v>19552827891</v>
      </c>
      <c r="L661" s="115">
        <v>95402785423</v>
      </c>
      <c r="M661" s="115">
        <v>6708958074413.46</v>
      </c>
      <c r="N661" s="115">
        <v>6643192513050.46</v>
      </c>
      <c r="O661" s="115">
        <v>986735642000</v>
      </c>
      <c r="P661" s="115">
        <v>0</v>
      </c>
      <c r="Q661" s="115">
        <v>684909426000</v>
      </c>
      <c r="R661" s="115">
        <v>35333186000</v>
      </c>
      <c r="S661" s="115">
        <v>201914823050.45999</v>
      </c>
      <c r="T661" s="115">
        <v>3826976147000</v>
      </c>
      <c r="U661" s="115">
        <v>907323289000</v>
      </c>
      <c r="V661" s="115">
        <v>65765561363</v>
      </c>
      <c r="W661" s="115">
        <v>65765561363</v>
      </c>
      <c r="X661" s="115">
        <v>0</v>
      </c>
      <c r="Y661" s="115">
        <v>133433625659</v>
      </c>
      <c r="Z661" s="115">
        <v>2001700000</v>
      </c>
      <c r="AA661" s="115">
        <v>0</v>
      </c>
      <c r="AB661" s="115">
        <v>131431925659</v>
      </c>
      <c r="AC661" s="115">
        <v>7239097677903.458</v>
      </c>
      <c r="AD661" s="115">
        <v>4922588347495.6279</v>
      </c>
      <c r="AE661" s="115">
        <v>2086823310553.5381</v>
      </c>
      <c r="AF661" s="115">
        <v>2408556228668.0898</v>
      </c>
      <c r="AG661" s="115">
        <v>0</v>
      </c>
      <c r="AH661" s="115">
        <v>0</v>
      </c>
      <c r="AI661" s="115">
        <v>289122310373</v>
      </c>
      <c r="AJ661" s="115">
        <v>138086497901</v>
      </c>
      <c r="AK661" s="115">
        <v>1218050286332.0801</v>
      </c>
      <c r="AL661" s="115">
        <v>6672917880</v>
      </c>
      <c r="AM661" s="115">
        <v>213677457186</v>
      </c>
      <c r="AN661" s="115">
        <v>385007094828.22998</v>
      </c>
      <c r="AO661" s="115">
        <v>611126018987.8501</v>
      </c>
      <c r="AP661" s="115">
        <v>1284182450</v>
      </c>
      <c r="AQ661" s="115">
        <v>282615000</v>
      </c>
      <c r="AR661" s="115">
        <v>11607884477.75</v>
      </c>
      <c r="AS661" s="115">
        <v>11607884477.75</v>
      </c>
      <c r="AT661" s="115">
        <v>1086851159598</v>
      </c>
      <c r="AU661" s="115">
        <v>0</v>
      </c>
      <c r="AV661" s="115">
        <v>1086851159598</v>
      </c>
      <c r="AW661" s="115">
        <v>143412765974</v>
      </c>
      <c r="AX661" s="115">
        <v>143412765974</v>
      </c>
      <c r="AY661" s="115">
        <v>0</v>
      </c>
      <c r="AZ661" s="115">
        <v>0</v>
      </c>
      <c r="BA661" s="115">
        <v>0</v>
      </c>
      <c r="BB661" s="115">
        <v>0</v>
      </c>
      <c r="BC661" s="115">
        <v>0</v>
      </c>
      <c r="BD661" s="115">
        <v>5250000000</v>
      </c>
      <c r="BE661" s="115">
        <v>0</v>
      </c>
      <c r="BF661" s="115">
        <v>5250000000</v>
      </c>
      <c r="BG661" s="115">
        <v>0</v>
      </c>
      <c r="BH661" s="115">
        <v>0</v>
      </c>
      <c r="BI661" s="115">
        <v>0</v>
      </c>
      <c r="BJ661" s="88">
        <v>-138162765973.99829</v>
      </c>
      <c r="BK661" s="88">
        <v>138162765974</v>
      </c>
      <c r="BL661" s="88">
        <v>1.708984375E-3</v>
      </c>
      <c r="BM661" s="47">
        <v>4</v>
      </c>
      <c r="BN661" s="48">
        <v>0</v>
      </c>
      <c r="BO661" s="49"/>
    </row>
    <row r="662" spans="1:68" x14ac:dyDescent="0.25">
      <c r="B662" s="13" t="s">
        <v>562</v>
      </c>
      <c r="C662" s="14" t="s">
        <v>562</v>
      </c>
      <c r="D662" s="15" t="s">
        <v>563</v>
      </c>
      <c r="E662" s="16"/>
      <c r="F662" s="93"/>
      <c r="G662" s="115">
        <v>0</v>
      </c>
      <c r="H662" s="115">
        <v>0</v>
      </c>
      <c r="I662" s="115">
        <v>0</v>
      </c>
      <c r="J662" s="115">
        <v>0</v>
      </c>
      <c r="K662" s="115">
        <v>0</v>
      </c>
      <c r="L662" s="115">
        <v>0</v>
      </c>
      <c r="M662" s="115">
        <v>0</v>
      </c>
      <c r="N662" s="115">
        <v>0</v>
      </c>
      <c r="O662" s="115">
        <v>0</v>
      </c>
      <c r="P662" s="115">
        <v>0</v>
      </c>
      <c r="Q662" s="115">
        <v>0</v>
      </c>
      <c r="R662" s="115">
        <v>0</v>
      </c>
      <c r="S662" s="115">
        <v>0</v>
      </c>
      <c r="T662" s="115">
        <v>0</v>
      </c>
      <c r="U662" s="115">
        <v>0</v>
      </c>
      <c r="V662" s="115">
        <v>0</v>
      </c>
      <c r="W662" s="115">
        <v>0</v>
      </c>
      <c r="X662" s="115">
        <v>0</v>
      </c>
      <c r="Y662" s="115">
        <v>0</v>
      </c>
      <c r="Z662" s="115">
        <v>0</v>
      </c>
      <c r="AA662" s="115">
        <v>0</v>
      </c>
      <c r="AB662" s="115">
        <v>0</v>
      </c>
      <c r="AC662" s="115">
        <v>0</v>
      </c>
      <c r="AD662" s="115">
        <v>0</v>
      </c>
      <c r="AE662" s="115">
        <v>0</v>
      </c>
      <c r="AF662" s="115">
        <v>0</v>
      </c>
      <c r="AG662" s="115">
        <v>0</v>
      </c>
      <c r="AH662" s="115">
        <v>0</v>
      </c>
      <c r="AI662" s="115">
        <v>0</v>
      </c>
      <c r="AJ662" s="115">
        <v>0</v>
      </c>
      <c r="AK662" s="115">
        <v>0</v>
      </c>
      <c r="AL662" s="115">
        <v>0</v>
      </c>
      <c r="AM662" s="115">
        <v>0</v>
      </c>
      <c r="AN662" s="115">
        <v>0</v>
      </c>
      <c r="AO662" s="115">
        <v>0</v>
      </c>
      <c r="AP662" s="115">
        <v>0</v>
      </c>
      <c r="AQ662" s="115">
        <v>0</v>
      </c>
      <c r="AR662" s="115">
        <v>0</v>
      </c>
      <c r="AS662" s="115">
        <v>0</v>
      </c>
      <c r="AT662" s="115">
        <v>0</v>
      </c>
      <c r="AU662" s="115">
        <v>0</v>
      </c>
      <c r="AV662" s="115">
        <v>0</v>
      </c>
      <c r="AW662" s="115">
        <v>0</v>
      </c>
      <c r="AX662" s="115">
        <v>0</v>
      </c>
      <c r="AY662" s="115">
        <v>0</v>
      </c>
      <c r="AZ662" s="115">
        <v>0</v>
      </c>
      <c r="BA662" s="115">
        <v>0</v>
      </c>
      <c r="BB662" s="115">
        <v>0</v>
      </c>
      <c r="BC662" s="115">
        <v>0</v>
      </c>
      <c r="BD662" s="115">
        <v>0</v>
      </c>
      <c r="BE662" s="115">
        <v>0</v>
      </c>
      <c r="BF662" s="115">
        <v>0</v>
      </c>
      <c r="BG662" s="115">
        <v>0</v>
      </c>
      <c r="BH662" s="115">
        <v>0</v>
      </c>
      <c r="BI662" s="115">
        <v>0</v>
      </c>
      <c r="BJ662" s="88">
        <v>0</v>
      </c>
      <c r="BK662" s="88">
        <v>0</v>
      </c>
      <c r="BL662" s="88">
        <v>0</v>
      </c>
      <c r="BM662" s="47">
        <v>0</v>
      </c>
      <c r="BN662" s="48">
        <v>0</v>
      </c>
      <c r="BO662" s="49"/>
    </row>
    <row r="663" spans="1:68" x14ac:dyDescent="0.25">
      <c r="B663" s="13" t="s">
        <v>564</v>
      </c>
      <c r="C663" s="14" t="s">
        <v>564</v>
      </c>
      <c r="D663" s="15" t="s">
        <v>837</v>
      </c>
      <c r="E663" s="16"/>
      <c r="F663" s="93"/>
      <c r="G663" s="115">
        <v>7100934911929.46</v>
      </c>
      <c r="H663" s="115">
        <v>258543211857</v>
      </c>
      <c r="I663" s="115">
        <v>85736542448</v>
      </c>
      <c r="J663" s="115">
        <v>57851056095</v>
      </c>
      <c r="K663" s="115">
        <v>19552827891</v>
      </c>
      <c r="L663" s="115">
        <v>95402785423</v>
      </c>
      <c r="M663" s="115">
        <v>6708958074413.46</v>
      </c>
      <c r="N663" s="115">
        <v>6643192513050.46</v>
      </c>
      <c r="O663" s="115">
        <v>986735642000</v>
      </c>
      <c r="P663" s="115">
        <v>0</v>
      </c>
      <c r="Q663" s="115">
        <v>684909426000</v>
      </c>
      <c r="R663" s="115">
        <v>35333186000</v>
      </c>
      <c r="S663" s="115">
        <v>201914823050.45999</v>
      </c>
      <c r="T663" s="115">
        <v>3826976147000</v>
      </c>
      <c r="U663" s="115">
        <v>907323289000</v>
      </c>
      <c r="V663" s="115">
        <v>65765561363</v>
      </c>
      <c r="W663" s="115">
        <v>65765561363</v>
      </c>
      <c r="X663" s="115">
        <v>0</v>
      </c>
      <c r="Y663" s="115">
        <v>133433625659</v>
      </c>
      <c r="Z663" s="115">
        <v>2001700000</v>
      </c>
      <c r="AA663" s="115">
        <v>0</v>
      </c>
      <c r="AB663" s="115">
        <v>131431925659</v>
      </c>
      <c r="AC663" s="115">
        <v>7239097677903.458</v>
      </c>
      <c r="AD663" s="115">
        <v>4922588347495.6279</v>
      </c>
      <c r="AE663" s="115">
        <v>2086823310553.5381</v>
      </c>
      <c r="AF663" s="115">
        <v>2408556228668.0898</v>
      </c>
      <c r="AG663" s="115">
        <v>0</v>
      </c>
      <c r="AH663" s="115">
        <v>0</v>
      </c>
      <c r="AI663" s="115">
        <v>289122310373</v>
      </c>
      <c r="AJ663" s="115">
        <v>138086497901</v>
      </c>
      <c r="AK663" s="115">
        <v>1218050286332.0801</v>
      </c>
      <c r="AL663" s="115">
        <v>6672917880</v>
      </c>
      <c r="AM663" s="115">
        <v>213677457186</v>
      </c>
      <c r="AN663" s="115">
        <v>385007094828.22998</v>
      </c>
      <c r="AO663" s="115">
        <v>611126018987.8501</v>
      </c>
      <c r="AP663" s="115">
        <v>1284182450</v>
      </c>
      <c r="AQ663" s="115">
        <v>282615000</v>
      </c>
      <c r="AR663" s="115">
        <v>11607884477.75</v>
      </c>
      <c r="AS663" s="115">
        <v>11607884477.75</v>
      </c>
      <c r="AT663" s="115">
        <v>1086851159598</v>
      </c>
      <c r="AU663" s="115">
        <v>0</v>
      </c>
      <c r="AV663" s="115">
        <v>1086851159598</v>
      </c>
      <c r="AW663" s="115">
        <v>143412765974</v>
      </c>
      <c r="AX663" s="115">
        <v>143412765974</v>
      </c>
      <c r="AY663" s="115">
        <v>0</v>
      </c>
      <c r="AZ663" s="115">
        <v>0</v>
      </c>
      <c r="BA663" s="115">
        <v>0</v>
      </c>
      <c r="BB663" s="115">
        <v>0</v>
      </c>
      <c r="BC663" s="115">
        <v>0</v>
      </c>
      <c r="BD663" s="115">
        <v>5250000000</v>
      </c>
      <c r="BE663" s="115">
        <v>0</v>
      </c>
      <c r="BF663" s="115">
        <v>5250000000</v>
      </c>
      <c r="BG663" s="115">
        <v>0</v>
      </c>
      <c r="BH663" s="115">
        <v>0</v>
      </c>
      <c r="BI663" s="115">
        <v>0</v>
      </c>
      <c r="BJ663" s="88">
        <v>-138162765973.99829</v>
      </c>
      <c r="BK663" s="88">
        <v>138162765974</v>
      </c>
      <c r="BL663" s="88">
        <v>1.708984375E-3</v>
      </c>
      <c r="BM663" s="47">
        <v>4</v>
      </c>
      <c r="BN663" s="48">
        <v>0</v>
      </c>
      <c r="BO663" s="49"/>
    </row>
    <row r="664" spans="1:68" x14ac:dyDescent="0.25">
      <c r="B664" s="13" t="s">
        <v>566</v>
      </c>
      <c r="C664" s="14" t="s">
        <v>566</v>
      </c>
      <c r="D664" s="15" t="s">
        <v>838</v>
      </c>
      <c r="E664" s="16"/>
      <c r="F664" s="93"/>
      <c r="G664" s="115">
        <v>8630893909458.46</v>
      </c>
      <c r="H664" s="115">
        <v>389536893109</v>
      </c>
      <c r="I664" s="115">
        <v>216730223700</v>
      </c>
      <c r="J664" s="115">
        <v>57851056095</v>
      </c>
      <c r="K664" s="115">
        <v>19552827891</v>
      </c>
      <c r="L664" s="115">
        <v>95402785423</v>
      </c>
      <c r="M664" s="115">
        <v>8087923390690.46</v>
      </c>
      <c r="N664" s="115">
        <v>8022157829327.46</v>
      </c>
      <c r="O664" s="115">
        <v>1670556400000</v>
      </c>
      <c r="P664" s="115">
        <v>0</v>
      </c>
      <c r="Q664" s="115">
        <v>684909426000</v>
      </c>
      <c r="R664" s="115">
        <v>35333186000</v>
      </c>
      <c r="S664" s="115">
        <v>350638706327.45996</v>
      </c>
      <c r="T664" s="115">
        <v>4300720897000</v>
      </c>
      <c r="U664" s="115">
        <v>979999214000</v>
      </c>
      <c r="V664" s="115">
        <v>65765561363</v>
      </c>
      <c r="W664" s="115">
        <v>65765561363</v>
      </c>
      <c r="X664" s="115">
        <v>0</v>
      </c>
      <c r="Y664" s="115">
        <v>153433625659</v>
      </c>
      <c r="Z664" s="115">
        <v>22001700000</v>
      </c>
      <c r="AA664" s="115">
        <v>0</v>
      </c>
      <c r="AB664" s="115">
        <v>131431925659</v>
      </c>
      <c r="AC664" s="115">
        <v>8963230679546.457</v>
      </c>
      <c r="AD664" s="115">
        <v>6165726464963.5869</v>
      </c>
      <c r="AE664" s="115">
        <v>2432723095616.147</v>
      </c>
      <c r="AF664" s="115">
        <v>3293467511073.4399</v>
      </c>
      <c r="AG664" s="115">
        <v>0</v>
      </c>
      <c r="AH664" s="115">
        <v>0</v>
      </c>
      <c r="AI664" s="115">
        <v>301449360373</v>
      </c>
      <c r="AJ664" s="115">
        <v>138086497901</v>
      </c>
      <c r="AK664" s="115">
        <v>1555528041089.4102</v>
      </c>
      <c r="AL664" s="115">
        <v>6672917880</v>
      </c>
      <c r="AM664" s="115">
        <v>249954394846</v>
      </c>
      <c r="AN664" s="115">
        <v>387634220628.22998</v>
      </c>
      <c r="AO664" s="115">
        <v>907590643585.18005</v>
      </c>
      <c r="AP664" s="115">
        <v>1334182450</v>
      </c>
      <c r="AQ664" s="115">
        <v>2341681700</v>
      </c>
      <c r="AR664" s="115">
        <v>17735471774.75</v>
      </c>
      <c r="AS664" s="115">
        <v>17735471774.75</v>
      </c>
      <c r="AT664" s="115">
        <v>1224240701718.71</v>
      </c>
      <c r="AU664" s="115">
        <v>65962765306</v>
      </c>
      <c r="AV664" s="115">
        <v>1158277936412.71</v>
      </c>
      <c r="AW664" s="115">
        <v>337586770088</v>
      </c>
      <c r="AX664" s="115">
        <v>337586770088</v>
      </c>
      <c r="AY664" s="115">
        <v>0</v>
      </c>
      <c r="AZ664" s="115">
        <v>0</v>
      </c>
      <c r="BA664" s="115">
        <v>0</v>
      </c>
      <c r="BB664" s="115">
        <v>0</v>
      </c>
      <c r="BC664" s="115">
        <v>0</v>
      </c>
      <c r="BD664" s="115">
        <v>5250000000</v>
      </c>
      <c r="BE664" s="115">
        <v>0</v>
      </c>
      <c r="BF664" s="115">
        <v>5250000000</v>
      </c>
      <c r="BG664" s="115">
        <v>0</v>
      </c>
      <c r="BH664" s="115">
        <v>0</v>
      </c>
      <c r="BI664" s="115">
        <v>0</v>
      </c>
      <c r="BJ664" s="88">
        <v>-332336770087.99731</v>
      </c>
      <c r="BK664" s="88">
        <v>332336770088</v>
      </c>
      <c r="BL664" s="88">
        <v>2.685546875E-3</v>
      </c>
      <c r="BM664" s="47">
        <v>4</v>
      </c>
      <c r="BN664" s="48">
        <v>1</v>
      </c>
      <c r="BO664" s="49"/>
    </row>
    <row r="665" spans="1:68" s="141" customFormat="1" x14ac:dyDescent="0.25">
      <c r="A665" s="141" t="s">
        <v>839</v>
      </c>
      <c r="B665" s="9" t="s">
        <v>840</v>
      </c>
      <c r="C665" s="10">
        <v>36</v>
      </c>
      <c r="D665" s="11" t="s">
        <v>841</v>
      </c>
      <c r="E665" s="1" t="s">
        <v>885</v>
      </c>
      <c r="F665" s="142">
        <v>45688.675694444442</v>
      </c>
      <c r="G665" s="113">
        <v>3881272091833</v>
      </c>
      <c r="H665" s="113">
        <v>525520666514</v>
      </c>
      <c r="I665" s="113">
        <v>518420666514</v>
      </c>
      <c r="J665" s="2">
        <v>0</v>
      </c>
      <c r="K665" s="2">
        <v>0</v>
      </c>
      <c r="L665" s="2">
        <v>7100000000</v>
      </c>
      <c r="M665" s="2">
        <v>2515980548000</v>
      </c>
      <c r="N665" s="2">
        <v>2515980548000</v>
      </c>
      <c r="O665" s="2">
        <v>880180992000</v>
      </c>
      <c r="P665" s="2">
        <v>0</v>
      </c>
      <c r="Q665" s="2">
        <v>0</v>
      </c>
      <c r="R665" s="2">
        <v>0</v>
      </c>
      <c r="S665" s="2">
        <v>1038771472000</v>
      </c>
      <c r="T665" s="2">
        <v>508840065000</v>
      </c>
      <c r="U665" s="2">
        <v>88188019000</v>
      </c>
      <c r="V665" s="2">
        <v>0</v>
      </c>
      <c r="W665" s="2">
        <v>0</v>
      </c>
      <c r="X665" s="2">
        <v>0</v>
      </c>
      <c r="Y665" s="2">
        <v>839770877319</v>
      </c>
      <c r="Z665" s="2">
        <v>1075000000</v>
      </c>
      <c r="AA665" s="2">
        <v>0</v>
      </c>
      <c r="AB665" s="2">
        <v>838695877319</v>
      </c>
      <c r="AC665" s="2">
        <v>3881272091833</v>
      </c>
      <c r="AD665" s="2">
        <v>2354902269388</v>
      </c>
      <c r="AE665" s="2">
        <v>371780764863</v>
      </c>
      <c r="AF665" s="2">
        <v>1832912751714</v>
      </c>
      <c r="AG665" s="2">
        <v>0</v>
      </c>
      <c r="AH665" s="2">
        <v>0</v>
      </c>
      <c r="AI665" s="2">
        <v>135604304511</v>
      </c>
      <c r="AJ665" s="2">
        <v>14604448300</v>
      </c>
      <c r="AK665" s="2">
        <v>932131691222</v>
      </c>
      <c r="AL665" s="2">
        <v>47710500300</v>
      </c>
      <c r="AM665" s="2">
        <v>178340314975</v>
      </c>
      <c r="AN665" s="2">
        <v>446712911521</v>
      </c>
      <c r="AO665" s="2">
        <v>253967964426</v>
      </c>
      <c r="AP665" s="2">
        <v>1100000000</v>
      </c>
      <c r="AQ665" s="2">
        <v>4300000000</v>
      </c>
      <c r="AR665" s="2">
        <v>313213279698</v>
      </c>
      <c r="AS665" s="2">
        <v>313213279698</v>
      </c>
      <c r="AT665" s="2">
        <v>281024851525</v>
      </c>
      <c r="AU665" s="2">
        <v>244899851525</v>
      </c>
      <c r="AV665" s="2">
        <v>36125000000</v>
      </c>
      <c r="AW665" s="2">
        <v>0</v>
      </c>
      <c r="AX665" s="2">
        <v>0</v>
      </c>
      <c r="AY665" s="2">
        <v>0</v>
      </c>
      <c r="AZ665" s="2">
        <v>0</v>
      </c>
      <c r="BA665" s="2">
        <v>0</v>
      </c>
      <c r="BB665" s="2">
        <v>0</v>
      </c>
      <c r="BC665" s="2">
        <v>0</v>
      </c>
      <c r="BD665" s="2">
        <v>0</v>
      </c>
      <c r="BE665" s="2">
        <v>0</v>
      </c>
      <c r="BF665" s="2">
        <v>0</v>
      </c>
      <c r="BG665" s="2">
        <v>0</v>
      </c>
      <c r="BH665" s="2">
        <v>0</v>
      </c>
      <c r="BI665" s="2">
        <v>0</v>
      </c>
      <c r="BJ665" s="84">
        <v>0</v>
      </c>
      <c r="BK665" s="84">
        <v>0</v>
      </c>
      <c r="BL665" s="85">
        <v>0</v>
      </c>
      <c r="BM665" s="143">
        <v>0</v>
      </c>
      <c r="BN665" s="144">
        <v>1</v>
      </c>
      <c r="BO665" s="145"/>
      <c r="BP665" s="146">
        <v>1</v>
      </c>
    </row>
    <row r="666" spans="1:68" x14ac:dyDescent="0.25">
      <c r="A666" s="59" t="s">
        <v>487</v>
      </c>
      <c r="B666" s="3">
        <v>487</v>
      </c>
      <c r="C666" s="4">
        <v>1</v>
      </c>
      <c r="D666" s="8" t="s">
        <v>487</v>
      </c>
      <c r="E666" s="12" t="s">
        <v>907</v>
      </c>
      <c r="F666" s="92">
        <v>45645.375</v>
      </c>
      <c r="G666" s="6">
        <v>1143273274600</v>
      </c>
      <c r="H666" s="6">
        <v>114851441998</v>
      </c>
      <c r="I666" s="114">
        <v>1952960414</v>
      </c>
      <c r="J666" s="5">
        <v>0</v>
      </c>
      <c r="K666" s="5">
        <v>110988554688</v>
      </c>
      <c r="L666" s="6">
        <v>1909926896</v>
      </c>
      <c r="M666" s="6">
        <v>1023421832602</v>
      </c>
      <c r="N666" s="6">
        <v>1017266353000</v>
      </c>
      <c r="O666" s="6">
        <v>129068387000</v>
      </c>
      <c r="P666" s="6">
        <v>0</v>
      </c>
      <c r="Q666" s="6">
        <v>63756350000</v>
      </c>
      <c r="R666" s="6">
        <v>7221581000</v>
      </c>
      <c r="S666" s="6">
        <v>193585788000</v>
      </c>
      <c r="T666" s="6">
        <v>508211275000</v>
      </c>
      <c r="U666" s="6">
        <v>115422972000</v>
      </c>
      <c r="V666" s="6">
        <v>6155479602</v>
      </c>
      <c r="W666" s="6">
        <v>6155479602</v>
      </c>
      <c r="X666" s="6">
        <v>0</v>
      </c>
      <c r="Y666" s="6">
        <v>5000000000</v>
      </c>
      <c r="Z666" s="6">
        <v>0</v>
      </c>
      <c r="AA666" s="6">
        <v>0</v>
      </c>
      <c r="AB666" s="6">
        <v>5000000000</v>
      </c>
      <c r="AC666" s="6">
        <v>1142884425756</v>
      </c>
      <c r="AD666" s="6">
        <v>749853334888</v>
      </c>
      <c r="AE666" s="6">
        <v>293882311430</v>
      </c>
      <c r="AF666" s="6">
        <v>360225923458</v>
      </c>
      <c r="AG666" s="6">
        <v>0</v>
      </c>
      <c r="AH666" s="6">
        <v>0</v>
      </c>
      <c r="AI666" s="6">
        <v>77175100000</v>
      </c>
      <c r="AJ666" s="6">
        <v>18570000000</v>
      </c>
      <c r="AK666" s="6">
        <v>264855464268</v>
      </c>
      <c r="AL666" s="6">
        <v>0</v>
      </c>
      <c r="AM666" s="6">
        <v>26333745553</v>
      </c>
      <c r="AN666" s="6">
        <v>98266932968</v>
      </c>
      <c r="AO666" s="6">
        <v>138342626200</v>
      </c>
      <c r="AP666" s="6">
        <v>1509159547</v>
      </c>
      <c r="AQ666" s="6">
        <v>403000000</v>
      </c>
      <c r="AR666" s="6">
        <v>7000000000</v>
      </c>
      <c r="AS666" s="6">
        <v>7000000000</v>
      </c>
      <c r="AT666" s="6">
        <v>121175626600</v>
      </c>
      <c r="AU666" s="6">
        <v>0</v>
      </c>
      <c r="AV666" s="6">
        <v>121175626600</v>
      </c>
      <c r="AW666" s="6">
        <v>111151156</v>
      </c>
      <c r="AX666" s="6">
        <v>111151156</v>
      </c>
      <c r="AY666" s="6">
        <v>0</v>
      </c>
      <c r="AZ666" s="6">
        <v>0</v>
      </c>
      <c r="BA666" s="6">
        <v>0</v>
      </c>
      <c r="BB666" s="6">
        <v>0</v>
      </c>
      <c r="BC666" s="6">
        <v>0</v>
      </c>
      <c r="BD666" s="6">
        <v>500000000</v>
      </c>
      <c r="BE666" s="6">
        <v>0</v>
      </c>
      <c r="BF666" s="6">
        <v>500000000</v>
      </c>
      <c r="BG666" s="6">
        <v>0</v>
      </c>
      <c r="BH666" s="6">
        <v>0</v>
      </c>
      <c r="BI666" s="6">
        <v>0</v>
      </c>
      <c r="BJ666" s="86">
        <v>388848844</v>
      </c>
      <c r="BK666" s="86">
        <v>-388848844</v>
      </c>
      <c r="BL666" s="87">
        <v>0</v>
      </c>
      <c r="BM666" s="47">
        <v>1</v>
      </c>
      <c r="BN666" s="48">
        <v>0</v>
      </c>
      <c r="BO666" s="49"/>
      <c r="BP666" s="39">
        <v>1</v>
      </c>
    </row>
    <row r="667" spans="1:68" x14ac:dyDescent="0.25">
      <c r="A667" s="59" t="s">
        <v>488</v>
      </c>
      <c r="B667" s="3">
        <v>488</v>
      </c>
      <c r="C667" s="4">
        <v>2</v>
      </c>
      <c r="D667" s="8" t="s">
        <v>488</v>
      </c>
      <c r="E667" s="12" t="s">
        <v>886</v>
      </c>
      <c r="F667" s="92">
        <v>45695.835416666669</v>
      </c>
      <c r="G667" s="6">
        <v>1286695239706</v>
      </c>
      <c r="H667" s="6">
        <v>10637355313</v>
      </c>
      <c r="I667" s="114">
        <v>2801000000</v>
      </c>
      <c r="J667" s="5">
        <v>10000000</v>
      </c>
      <c r="K667" s="5">
        <v>2301355313</v>
      </c>
      <c r="L667" s="6">
        <v>5525000000</v>
      </c>
      <c r="M667" s="6">
        <v>1116306288713</v>
      </c>
      <c r="N667" s="6">
        <v>1106579737000</v>
      </c>
      <c r="O667" s="6">
        <v>160403741000</v>
      </c>
      <c r="P667" s="6">
        <v>0</v>
      </c>
      <c r="Q667" s="6">
        <v>84116775000</v>
      </c>
      <c r="R667" s="6">
        <v>0</v>
      </c>
      <c r="S667" s="6">
        <v>201017588000</v>
      </c>
      <c r="T667" s="6">
        <v>512183432000</v>
      </c>
      <c r="U667" s="6">
        <v>148858201000</v>
      </c>
      <c r="V667" s="6">
        <v>9726551713</v>
      </c>
      <c r="W667" s="6">
        <v>9726551713</v>
      </c>
      <c r="X667" s="6">
        <v>0</v>
      </c>
      <c r="Y667" s="6">
        <v>159751595680</v>
      </c>
      <c r="Z667" s="6">
        <v>0</v>
      </c>
      <c r="AA667" s="6">
        <v>0</v>
      </c>
      <c r="AB667" s="6">
        <v>159751595680</v>
      </c>
      <c r="AC667" s="6">
        <v>1286115239706</v>
      </c>
      <c r="AD667" s="6">
        <v>931739624778</v>
      </c>
      <c r="AE667" s="6">
        <v>321982196942</v>
      </c>
      <c r="AF667" s="6">
        <v>523833302836</v>
      </c>
      <c r="AG667" s="6">
        <v>0</v>
      </c>
      <c r="AH667" s="6">
        <v>3000000000</v>
      </c>
      <c r="AI667" s="6">
        <v>73724125000</v>
      </c>
      <c r="AJ667" s="6">
        <v>9200000000</v>
      </c>
      <c r="AK667" s="6">
        <v>179880907026</v>
      </c>
      <c r="AL667" s="6">
        <v>10000000000</v>
      </c>
      <c r="AM667" s="6">
        <v>26200199571</v>
      </c>
      <c r="AN667" s="6">
        <v>105812543980</v>
      </c>
      <c r="AO667" s="6">
        <v>29426479475</v>
      </c>
      <c r="AP667" s="6">
        <v>6561684000</v>
      </c>
      <c r="AQ667" s="6">
        <v>1880000000</v>
      </c>
      <c r="AR667" s="6">
        <v>19057830902</v>
      </c>
      <c r="AS667" s="6">
        <v>19057830902</v>
      </c>
      <c r="AT667" s="6">
        <v>155436877000</v>
      </c>
      <c r="AU667" s="6">
        <v>0</v>
      </c>
      <c r="AV667" s="6">
        <v>155436877000</v>
      </c>
      <c r="AW667" s="6">
        <v>0</v>
      </c>
      <c r="AX667" s="6">
        <v>0</v>
      </c>
      <c r="AY667" s="6">
        <v>0</v>
      </c>
      <c r="AZ667" s="6">
        <v>0</v>
      </c>
      <c r="BA667" s="6">
        <v>0</v>
      </c>
      <c r="BB667" s="6">
        <v>0</v>
      </c>
      <c r="BC667" s="6">
        <v>0</v>
      </c>
      <c r="BD667" s="6">
        <v>580000000</v>
      </c>
      <c r="BE667" s="6">
        <v>0</v>
      </c>
      <c r="BF667" s="6">
        <v>580000000</v>
      </c>
      <c r="BG667" s="6">
        <v>0</v>
      </c>
      <c r="BH667" s="6">
        <v>0</v>
      </c>
      <c r="BI667" s="6">
        <v>0</v>
      </c>
      <c r="BJ667" s="86">
        <v>580000000</v>
      </c>
      <c r="BK667" s="86">
        <v>-580000000</v>
      </c>
      <c r="BL667" s="87">
        <v>0</v>
      </c>
      <c r="BM667" s="47">
        <v>0</v>
      </c>
      <c r="BN667" s="48">
        <v>1</v>
      </c>
      <c r="BO667" s="49"/>
      <c r="BP667" s="39">
        <v>1</v>
      </c>
    </row>
    <row r="668" spans="1:68" x14ac:dyDescent="0.25">
      <c r="A668" s="59" t="s">
        <v>489</v>
      </c>
      <c r="B668" s="3">
        <v>489</v>
      </c>
      <c r="C668" s="4">
        <v>3</v>
      </c>
      <c r="D668" s="8" t="s">
        <v>489</v>
      </c>
      <c r="E668" s="12" t="s">
        <v>937</v>
      </c>
      <c r="F668" s="92">
        <v>45656</v>
      </c>
      <c r="G668" s="6">
        <v>1432244392723</v>
      </c>
      <c r="H668" s="6">
        <v>15494933748</v>
      </c>
      <c r="I668" s="114">
        <v>11269591187</v>
      </c>
      <c r="J668" s="5">
        <v>2000000</v>
      </c>
      <c r="K668" s="5">
        <v>1019613279</v>
      </c>
      <c r="L668" s="6">
        <v>3203729282</v>
      </c>
      <c r="M668" s="6">
        <v>1267315544247</v>
      </c>
      <c r="N668" s="6">
        <v>1261285060000</v>
      </c>
      <c r="O668" s="6">
        <v>149521286000</v>
      </c>
      <c r="P668" s="6">
        <v>0</v>
      </c>
      <c r="Q668" s="6">
        <v>97661785000</v>
      </c>
      <c r="R668" s="6">
        <v>0</v>
      </c>
      <c r="S668" s="6">
        <v>193745166000</v>
      </c>
      <c r="T668" s="6">
        <v>693525019000</v>
      </c>
      <c r="U668" s="6">
        <v>126831804000</v>
      </c>
      <c r="V668" s="6">
        <v>6030484247</v>
      </c>
      <c r="W668" s="6">
        <v>6030484247</v>
      </c>
      <c r="X668" s="6">
        <v>0</v>
      </c>
      <c r="Y668" s="6">
        <v>149433914728</v>
      </c>
      <c r="Z668" s="6">
        <v>144000000000</v>
      </c>
      <c r="AA668" s="6">
        <v>0</v>
      </c>
      <c r="AB668" s="6">
        <v>5433914728</v>
      </c>
      <c r="AC668" s="6">
        <v>1457120878699.8691</v>
      </c>
      <c r="AD668" s="6">
        <v>887637453260.39893</v>
      </c>
      <c r="AE668" s="6">
        <v>392791422468.57996</v>
      </c>
      <c r="AF668" s="6">
        <v>431421513791.81897</v>
      </c>
      <c r="AG668" s="6">
        <v>0</v>
      </c>
      <c r="AH668" s="6">
        <v>5343517000</v>
      </c>
      <c r="AI668" s="6">
        <v>40606000000</v>
      </c>
      <c r="AJ668" s="6">
        <v>17475000000</v>
      </c>
      <c r="AK668" s="6">
        <v>357450324338.87</v>
      </c>
      <c r="AL668" s="6">
        <v>25000000000</v>
      </c>
      <c r="AM668" s="6">
        <v>25599527706</v>
      </c>
      <c r="AN668" s="6">
        <v>165400831314.10001</v>
      </c>
      <c r="AO668" s="6">
        <v>139116541718.76999</v>
      </c>
      <c r="AP668" s="6">
        <v>1568423600</v>
      </c>
      <c r="AQ668" s="6">
        <v>765000000</v>
      </c>
      <c r="AR668" s="6">
        <v>25644297600.599998</v>
      </c>
      <c r="AS668" s="6">
        <v>25644297600.599998</v>
      </c>
      <c r="AT668" s="6">
        <v>186388803500</v>
      </c>
      <c r="AU668" s="6">
        <v>0</v>
      </c>
      <c r="AV668" s="6">
        <v>186388803500</v>
      </c>
      <c r="AW668" s="6">
        <v>27876485976.870003</v>
      </c>
      <c r="AX668" s="6">
        <v>27876485976.870003</v>
      </c>
      <c r="AY668" s="6">
        <v>0</v>
      </c>
      <c r="AZ668" s="6">
        <v>0</v>
      </c>
      <c r="BA668" s="6">
        <v>0</v>
      </c>
      <c r="BB668" s="6">
        <v>0</v>
      </c>
      <c r="BC668" s="6">
        <v>0</v>
      </c>
      <c r="BD668" s="6">
        <v>3000000000</v>
      </c>
      <c r="BE668" s="6">
        <v>0</v>
      </c>
      <c r="BF668" s="6">
        <v>3000000000</v>
      </c>
      <c r="BG668" s="6">
        <v>0</v>
      </c>
      <c r="BH668" s="6">
        <v>0</v>
      </c>
      <c r="BI668" s="6">
        <v>0</v>
      </c>
      <c r="BJ668" s="86">
        <v>-24876485976.869141</v>
      </c>
      <c r="BK668" s="86">
        <v>24876485976.870003</v>
      </c>
      <c r="BL668" s="87">
        <v>8.6212158203125E-4</v>
      </c>
      <c r="BM668" s="47">
        <v>1</v>
      </c>
      <c r="BN668" s="48">
        <v>0</v>
      </c>
      <c r="BO668" s="49"/>
      <c r="BP668" s="39">
        <v>1</v>
      </c>
    </row>
    <row r="669" spans="1:68" x14ac:dyDescent="0.25">
      <c r="A669" s="59" t="s">
        <v>498</v>
      </c>
      <c r="B669" s="3">
        <v>490</v>
      </c>
      <c r="C669" s="4">
        <v>4</v>
      </c>
      <c r="D669" s="8" t="s">
        <v>498</v>
      </c>
      <c r="E669" s="12" t="s">
        <v>886</v>
      </c>
      <c r="F669" s="92">
        <v>45672</v>
      </c>
      <c r="G669" s="6">
        <v>6420006679000</v>
      </c>
      <c r="H669" s="6">
        <v>491125182000</v>
      </c>
      <c r="I669" s="114">
        <v>356840600000</v>
      </c>
      <c r="J669" s="5">
        <v>14827782000</v>
      </c>
      <c r="K669" s="5">
        <v>7000000000</v>
      </c>
      <c r="L669" s="6">
        <v>112456800000</v>
      </c>
      <c r="M669" s="6">
        <v>3888366312000</v>
      </c>
      <c r="N669" s="6">
        <v>3778366312000</v>
      </c>
      <c r="O669" s="6">
        <v>230033690000</v>
      </c>
      <c r="P669" s="6">
        <v>0</v>
      </c>
      <c r="Q669" s="6">
        <v>130178674000</v>
      </c>
      <c r="R669" s="6">
        <v>0</v>
      </c>
      <c r="S669" s="6">
        <v>2444127254000</v>
      </c>
      <c r="T669" s="6">
        <v>709799080000</v>
      </c>
      <c r="U669" s="6">
        <v>264227614000</v>
      </c>
      <c r="V669" s="6">
        <v>110000000000</v>
      </c>
      <c r="W669" s="6">
        <v>110000000000</v>
      </c>
      <c r="X669" s="6">
        <v>0</v>
      </c>
      <c r="Y669" s="6">
        <v>2040515185000</v>
      </c>
      <c r="Z669" s="6">
        <v>26831068000</v>
      </c>
      <c r="AA669" s="6">
        <v>0</v>
      </c>
      <c r="AB669" s="6">
        <v>2013684117000</v>
      </c>
      <c r="AC669" s="6">
        <v>6415006679000</v>
      </c>
      <c r="AD669" s="6">
        <v>3943194084470</v>
      </c>
      <c r="AE669" s="6">
        <v>1564614502222</v>
      </c>
      <c r="AF669" s="6">
        <v>2175322399376</v>
      </c>
      <c r="AG669" s="6">
        <v>0</v>
      </c>
      <c r="AH669" s="6">
        <v>0</v>
      </c>
      <c r="AI669" s="6">
        <v>203257182872</v>
      </c>
      <c r="AJ669" s="6">
        <v>0</v>
      </c>
      <c r="AK669" s="6">
        <v>2020136958530</v>
      </c>
      <c r="AL669" s="6">
        <v>75501754684</v>
      </c>
      <c r="AM669" s="6">
        <v>184464331210</v>
      </c>
      <c r="AN669" s="6">
        <v>939225341656</v>
      </c>
      <c r="AO669" s="6">
        <v>817626837200</v>
      </c>
      <c r="AP669" s="6">
        <v>430003300</v>
      </c>
      <c r="AQ669" s="6">
        <v>2888690480</v>
      </c>
      <c r="AR669" s="6">
        <v>20000000000</v>
      </c>
      <c r="AS669" s="6">
        <v>20000000000</v>
      </c>
      <c r="AT669" s="6">
        <v>431675636000</v>
      </c>
      <c r="AU669" s="6">
        <v>0</v>
      </c>
      <c r="AV669" s="6">
        <v>431675636000</v>
      </c>
      <c r="AW669" s="6">
        <v>0</v>
      </c>
      <c r="AX669" s="6">
        <v>0</v>
      </c>
      <c r="AY669" s="6">
        <v>0</v>
      </c>
      <c r="AZ669" s="6">
        <v>0</v>
      </c>
      <c r="BA669" s="6">
        <v>0</v>
      </c>
      <c r="BB669" s="6">
        <v>0</v>
      </c>
      <c r="BC669" s="6">
        <v>0</v>
      </c>
      <c r="BD669" s="6">
        <v>5000000000</v>
      </c>
      <c r="BE669" s="6">
        <v>0</v>
      </c>
      <c r="BF669" s="6">
        <v>5000000000</v>
      </c>
      <c r="BG669" s="6">
        <v>0</v>
      </c>
      <c r="BH669" s="6">
        <v>0</v>
      </c>
      <c r="BI669" s="6">
        <v>0</v>
      </c>
      <c r="BJ669" s="86">
        <v>5000000000</v>
      </c>
      <c r="BK669" s="86">
        <v>-5000000000</v>
      </c>
      <c r="BL669" s="87">
        <v>0</v>
      </c>
      <c r="BM669" s="47">
        <v>0</v>
      </c>
      <c r="BN669" s="48">
        <v>1</v>
      </c>
      <c r="BO669" s="49"/>
      <c r="BP669" s="39">
        <v>1</v>
      </c>
    </row>
    <row r="670" spans="1:68" x14ac:dyDescent="0.25">
      <c r="A670" s="59" t="s">
        <v>499</v>
      </c>
      <c r="B670" s="3">
        <v>491</v>
      </c>
      <c r="C670" s="4">
        <v>5</v>
      </c>
      <c r="D670" s="8" t="s">
        <v>499</v>
      </c>
      <c r="E670" s="12" t="s">
        <v>893</v>
      </c>
      <c r="F670" s="92">
        <v>45678</v>
      </c>
      <c r="G670" s="6">
        <v>1849552393000</v>
      </c>
      <c r="H670" s="6">
        <v>130000000000</v>
      </c>
      <c r="I670" s="114">
        <v>67750000000</v>
      </c>
      <c r="J670" s="5">
        <v>2250000000</v>
      </c>
      <c r="K670" s="5">
        <v>0</v>
      </c>
      <c r="L670" s="6">
        <v>60000000000</v>
      </c>
      <c r="M670" s="6">
        <v>1589552393000</v>
      </c>
      <c r="N670" s="6">
        <v>1554303636000</v>
      </c>
      <c r="O670" s="6">
        <v>220644639000</v>
      </c>
      <c r="P670" s="6">
        <v>0</v>
      </c>
      <c r="Q670" s="6">
        <v>73752753000</v>
      </c>
      <c r="R670" s="6">
        <v>14235394000</v>
      </c>
      <c r="S670" s="6">
        <v>147920691000</v>
      </c>
      <c r="T670" s="6">
        <v>761741813000</v>
      </c>
      <c r="U670" s="6">
        <v>336008346000</v>
      </c>
      <c r="V670" s="6">
        <v>35248757000</v>
      </c>
      <c r="W670" s="6">
        <v>35248757000</v>
      </c>
      <c r="X670" s="6">
        <v>0</v>
      </c>
      <c r="Y670" s="6">
        <v>130000000000</v>
      </c>
      <c r="Z670" s="6">
        <v>130000000000</v>
      </c>
      <c r="AA670" s="6">
        <v>0</v>
      </c>
      <c r="AB670" s="6">
        <v>0</v>
      </c>
      <c r="AC670" s="6">
        <v>1827352393000</v>
      </c>
      <c r="AD670" s="6">
        <v>1289685541634</v>
      </c>
      <c r="AE670" s="6">
        <v>685057537744</v>
      </c>
      <c r="AF670" s="6">
        <v>517537805890</v>
      </c>
      <c r="AG670" s="6">
        <v>8000000000</v>
      </c>
      <c r="AH670" s="6">
        <v>0</v>
      </c>
      <c r="AI670" s="6">
        <v>33790198000</v>
      </c>
      <c r="AJ670" s="6">
        <v>45300000000</v>
      </c>
      <c r="AK670" s="6">
        <v>319826998238</v>
      </c>
      <c r="AL670" s="6">
        <v>0</v>
      </c>
      <c r="AM670" s="6">
        <v>54988949461</v>
      </c>
      <c r="AN670" s="6">
        <v>85611006000</v>
      </c>
      <c r="AO670" s="6">
        <v>171671867977</v>
      </c>
      <c r="AP670" s="6">
        <v>4555174800</v>
      </c>
      <c r="AQ670" s="6">
        <v>3000000000</v>
      </c>
      <c r="AR670" s="6">
        <v>46329228328</v>
      </c>
      <c r="AS670" s="6">
        <v>46329228328</v>
      </c>
      <c r="AT670" s="6">
        <v>171510624800</v>
      </c>
      <c r="AU670" s="6">
        <v>0</v>
      </c>
      <c r="AV670" s="6">
        <v>171510624800</v>
      </c>
      <c r="AW670" s="6">
        <v>0</v>
      </c>
      <c r="AX670" s="6">
        <v>0</v>
      </c>
      <c r="AY670" s="6">
        <v>0</v>
      </c>
      <c r="AZ670" s="6">
        <v>0</v>
      </c>
      <c r="BA670" s="6">
        <v>0</v>
      </c>
      <c r="BB670" s="6">
        <v>0</v>
      </c>
      <c r="BC670" s="6">
        <v>0</v>
      </c>
      <c r="BD670" s="6">
        <v>22200000000</v>
      </c>
      <c r="BE670" s="6">
        <v>0</v>
      </c>
      <c r="BF670" s="6">
        <v>2200000000</v>
      </c>
      <c r="BG670" s="6">
        <v>20000000000</v>
      </c>
      <c r="BH670" s="6">
        <v>0</v>
      </c>
      <c r="BI670" s="6">
        <v>0</v>
      </c>
      <c r="BJ670" s="86">
        <v>22200000000</v>
      </c>
      <c r="BK670" s="86">
        <v>-22200000000</v>
      </c>
      <c r="BL670" s="87">
        <v>0</v>
      </c>
      <c r="BM670" s="47">
        <v>0</v>
      </c>
      <c r="BN670" s="48">
        <v>1</v>
      </c>
      <c r="BO670" s="49"/>
      <c r="BP670" s="39">
        <v>1</v>
      </c>
    </row>
    <row r="671" spans="1:68" x14ac:dyDescent="0.25">
      <c r="A671" s="59" t="s">
        <v>501</v>
      </c>
      <c r="B671" s="3">
        <v>492</v>
      </c>
      <c r="C671" s="4">
        <v>6</v>
      </c>
      <c r="D671" s="8" t="s">
        <v>501</v>
      </c>
      <c r="E671" s="12" t="s">
        <v>930</v>
      </c>
      <c r="F671" s="92">
        <v>45646.461111111108</v>
      </c>
      <c r="G671" s="6">
        <v>1683041253144</v>
      </c>
      <c r="H671" s="6">
        <v>13144759000</v>
      </c>
      <c r="I671" s="114">
        <v>859689000</v>
      </c>
      <c r="J671" s="5">
        <v>160000000</v>
      </c>
      <c r="K671" s="5">
        <v>1496000000</v>
      </c>
      <c r="L671" s="6">
        <v>10629070000</v>
      </c>
      <c r="M671" s="6">
        <v>1530987406144</v>
      </c>
      <c r="N671" s="6">
        <v>1514636555000</v>
      </c>
      <c r="O671" s="6">
        <v>243790548000</v>
      </c>
      <c r="P671" s="6">
        <v>0</v>
      </c>
      <c r="Q671" s="6">
        <v>178618284000</v>
      </c>
      <c r="R671" s="6">
        <v>0</v>
      </c>
      <c r="S671" s="6">
        <v>201098501000</v>
      </c>
      <c r="T671" s="6">
        <v>608486021000</v>
      </c>
      <c r="U671" s="6">
        <v>282643201000</v>
      </c>
      <c r="V671" s="6">
        <v>16350851144</v>
      </c>
      <c r="W671" s="6">
        <v>16350851144</v>
      </c>
      <c r="X671" s="6">
        <v>0</v>
      </c>
      <c r="Y671" s="6">
        <v>138909088000</v>
      </c>
      <c r="Z671" s="6">
        <v>0</v>
      </c>
      <c r="AA671" s="6">
        <v>0</v>
      </c>
      <c r="AB671" s="6">
        <v>138909088000</v>
      </c>
      <c r="AC671" s="6">
        <v>1682596253144</v>
      </c>
      <c r="AD671" s="6">
        <v>1180650408562</v>
      </c>
      <c r="AE671" s="6">
        <v>482763667900</v>
      </c>
      <c r="AF671" s="6">
        <v>537473805114</v>
      </c>
      <c r="AG671" s="6">
        <v>0</v>
      </c>
      <c r="AH671" s="6">
        <v>0</v>
      </c>
      <c r="AI671" s="6">
        <v>127480360975</v>
      </c>
      <c r="AJ671" s="6">
        <v>32932574573</v>
      </c>
      <c r="AK671" s="6">
        <v>206205223382</v>
      </c>
      <c r="AL671" s="6">
        <v>0</v>
      </c>
      <c r="AM671" s="6">
        <v>22062800514</v>
      </c>
      <c r="AN671" s="6">
        <v>95364314318</v>
      </c>
      <c r="AO671" s="6">
        <v>88313348550</v>
      </c>
      <c r="AP671" s="6">
        <v>464760000</v>
      </c>
      <c r="AQ671" s="6">
        <v>0</v>
      </c>
      <c r="AR671" s="6">
        <v>36213885000</v>
      </c>
      <c r="AS671" s="6">
        <v>36213885000</v>
      </c>
      <c r="AT671" s="6">
        <v>259526736200</v>
      </c>
      <c r="AU671" s="6">
        <v>0</v>
      </c>
      <c r="AV671" s="6">
        <v>259526736200</v>
      </c>
      <c r="AW671" s="6">
        <v>0</v>
      </c>
      <c r="AX671" s="6">
        <v>0</v>
      </c>
      <c r="AY671" s="6">
        <v>0</v>
      </c>
      <c r="AZ671" s="6">
        <v>0</v>
      </c>
      <c r="BA671" s="6">
        <v>0</v>
      </c>
      <c r="BB671" s="6">
        <v>0</v>
      </c>
      <c r="BC671" s="6">
        <v>0</v>
      </c>
      <c r="BD671" s="6">
        <v>445000000</v>
      </c>
      <c r="BE671" s="6">
        <v>0</v>
      </c>
      <c r="BF671" s="6">
        <v>445000000</v>
      </c>
      <c r="BG671" s="6">
        <v>0</v>
      </c>
      <c r="BH671" s="6">
        <v>0</v>
      </c>
      <c r="BI671" s="6">
        <v>0</v>
      </c>
      <c r="BJ671" s="86">
        <v>445000000</v>
      </c>
      <c r="BK671" s="86">
        <v>-445000000</v>
      </c>
      <c r="BL671" s="87">
        <v>0</v>
      </c>
      <c r="BM671" s="47">
        <v>1</v>
      </c>
      <c r="BN671" s="48">
        <v>0</v>
      </c>
      <c r="BO671" s="49"/>
      <c r="BP671" s="39">
        <v>1</v>
      </c>
    </row>
    <row r="672" spans="1:68" x14ac:dyDescent="0.25">
      <c r="A672" s="59" t="s">
        <v>503</v>
      </c>
      <c r="B672" s="3">
        <v>493</v>
      </c>
      <c r="C672" s="4">
        <v>7</v>
      </c>
      <c r="D672" s="8" t="s">
        <v>503</v>
      </c>
      <c r="E672" s="12" t="s">
        <v>895</v>
      </c>
      <c r="F672" s="92">
        <v>45646.000694444447</v>
      </c>
      <c r="G672" s="6">
        <v>1764754647566</v>
      </c>
      <c r="H672" s="6">
        <v>9450000000</v>
      </c>
      <c r="I672" s="114">
        <v>1760000000</v>
      </c>
      <c r="J672" s="5">
        <v>30000000</v>
      </c>
      <c r="K672" s="5">
        <v>1500000000</v>
      </c>
      <c r="L672" s="6">
        <v>6160000000</v>
      </c>
      <c r="M672" s="6">
        <v>1595553051886</v>
      </c>
      <c r="N672" s="6">
        <v>1587880586000</v>
      </c>
      <c r="O672" s="6">
        <v>300159919000</v>
      </c>
      <c r="P672" s="6">
        <v>0</v>
      </c>
      <c r="Q672" s="6">
        <v>185746586000</v>
      </c>
      <c r="R672" s="6">
        <v>6963420000</v>
      </c>
      <c r="S672" s="6">
        <v>201172602000</v>
      </c>
      <c r="T672" s="6">
        <v>810967132000</v>
      </c>
      <c r="U672" s="6">
        <v>82870927000</v>
      </c>
      <c r="V672" s="6">
        <v>7672465886</v>
      </c>
      <c r="W672" s="6">
        <v>7672465886</v>
      </c>
      <c r="X672" s="6">
        <v>0</v>
      </c>
      <c r="Y672" s="6">
        <v>159751595680</v>
      </c>
      <c r="Z672" s="6">
        <v>0</v>
      </c>
      <c r="AA672" s="6">
        <v>0</v>
      </c>
      <c r="AB672" s="6">
        <v>159751595680</v>
      </c>
      <c r="AC672" s="6">
        <v>1775976365291.8398</v>
      </c>
      <c r="AD672" s="6">
        <v>1150402457725.4399</v>
      </c>
      <c r="AE672" s="6">
        <v>452208498064.44</v>
      </c>
      <c r="AF672" s="6">
        <v>641878189661</v>
      </c>
      <c r="AG672" s="6">
        <v>0</v>
      </c>
      <c r="AH672" s="6">
        <v>4006800000</v>
      </c>
      <c r="AI672" s="6">
        <v>31843060000</v>
      </c>
      <c r="AJ672" s="6">
        <v>20465910000</v>
      </c>
      <c r="AK672" s="6">
        <v>308683893966.40002</v>
      </c>
      <c r="AL672" s="6">
        <v>14870402189</v>
      </c>
      <c r="AM672" s="6">
        <v>28500959415</v>
      </c>
      <c r="AN672" s="6">
        <v>121585358251</v>
      </c>
      <c r="AO672" s="6">
        <v>143303109711.39999</v>
      </c>
      <c r="AP672" s="6">
        <v>0</v>
      </c>
      <c r="AQ672" s="6">
        <v>424064400</v>
      </c>
      <c r="AR672" s="6">
        <v>30000000000</v>
      </c>
      <c r="AS672" s="6">
        <v>30000000000</v>
      </c>
      <c r="AT672" s="6">
        <v>286890013600</v>
      </c>
      <c r="AU672" s="6">
        <v>0</v>
      </c>
      <c r="AV672" s="6">
        <v>286890013600</v>
      </c>
      <c r="AW672" s="6">
        <v>12221717725.84</v>
      </c>
      <c r="AX672" s="6">
        <v>0</v>
      </c>
      <c r="AY672" s="6">
        <v>0</v>
      </c>
      <c r="AZ672" s="6">
        <v>0</v>
      </c>
      <c r="BA672" s="6">
        <v>12221717725.84</v>
      </c>
      <c r="BB672" s="6">
        <v>0</v>
      </c>
      <c r="BC672" s="6">
        <v>0</v>
      </c>
      <c r="BD672" s="6">
        <v>1000000000</v>
      </c>
      <c r="BE672" s="6">
        <v>0</v>
      </c>
      <c r="BF672" s="6">
        <v>1000000000</v>
      </c>
      <c r="BG672" s="6">
        <v>0</v>
      </c>
      <c r="BH672" s="6">
        <v>0</v>
      </c>
      <c r="BI672" s="6">
        <v>0</v>
      </c>
      <c r="BJ672" s="86">
        <v>-11221717725.839844</v>
      </c>
      <c r="BK672" s="86">
        <v>11221717725.84</v>
      </c>
      <c r="BL672" s="87">
        <v>1.56402587890625E-4</v>
      </c>
      <c r="BM672" s="47">
        <v>1</v>
      </c>
      <c r="BN672" s="48">
        <v>0</v>
      </c>
      <c r="BO672" s="49"/>
      <c r="BP672" s="39">
        <v>1</v>
      </c>
    </row>
    <row r="673" spans="1:68" x14ac:dyDescent="0.25">
      <c r="A673" s="59" t="s">
        <v>504</v>
      </c>
      <c r="B673" s="3">
        <v>494</v>
      </c>
      <c r="C673" s="4">
        <v>8</v>
      </c>
      <c r="D673" s="8" t="s">
        <v>504</v>
      </c>
      <c r="E673" s="12" t="s">
        <v>886</v>
      </c>
      <c r="F673" s="92">
        <v>45671.654166666667</v>
      </c>
      <c r="G673" s="6">
        <v>1690679829587</v>
      </c>
      <c r="H673" s="6">
        <v>18365000000</v>
      </c>
      <c r="I673" s="114">
        <v>1455000000</v>
      </c>
      <c r="J673" s="5">
        <v>795000000</v>
      </c>
      <c r="K673" s="5">
        <v>8000000000</v>
      </c>
      <c r="L673" s="6">
        <v>8115000000</v>
      </c>
      <c r="M673" s="6">
        <v>1672314829587</v>
      </c>
      <c r="N673" s="6">
        <v>1652239209752</v>
      </c>
      <c r="O673" s="6">
        <v>241805013000</v>
      </c>
      <c r="P673" s="6">
        <v>0</v>
      </c>
      <c r="Q673" s="6">
        <v>275517473000</v>
      </c>
      <c r="R673" s="6">
        <v>6984355000</v>
      </c>
      <c r="S673" s="6">
        <v>281933814752</v>
      </c>
      <c r="T673" s="6">
        <v>763649363000</v>
      </c>
      <c r="U673" s="6">
        <v>82349191000</v>
      </c>
      <c r="V673" s="6">
        <v>20075619835</v>
      </c>
      <c r="W673" s="6">
        <v>20075619835</v>
      </c>
      <c r="X673" s="6">
        <v>0</v>
      </c>
      <c r="Y673" s="6">
        <v>0</v>
      </c>
      <c r="Z673" s="6">
        <v>0</v>
      </c>
      <c r="AA673" s="6">
        <v>0</v>
      </c>
      <c r="AB673" s="6">
        <v>0</v>
      </c>
      <c r="AC673" s="6">
        <v>1689679829587</v>
      </c>
      <c r="AD673" s="6">
        <v>977967095506</v>
      </c>
      <c r="AE673" s="6">
        <v>520755722206</v>
      </c>
      <c r="AF673" s="6">
        <v>383997932700</v>
      </c>
      <c r="AG673" s="6">
        <v>0</v>
      </c>
      <c r="AH673" s="6">
        <v>0</v>
      </c>
      <c r="AI673" s="6">
        <v>32677581000</v>
      </c>
      <c r="AJ673" s="6">
        <v>40535859600</v>
      </c>
      <c r="AK673" s="6">
        <v>316448013481</v>
      </c>
      <c r="AL673" s="6">
        <v>2650000000</v>
      </c>
      <c r="AM673" s="6">
        <v>14757030720</v>
      </c>
      <c r="AN673" s="6">
        <v>151850394270</v>
      </c>
      <c r="AO673" s="6">
        <v>146535571194</v>
      </c>
      <c r="AP673" s="6">
        <v>655017297</v>
      </c>
      <c r="AQ673" s="6">
        <v>0</v>
      </c>
      <c r="AR673" s="6">
        <v>30000000000</v>
      </c>
      <c r="AS673" s="6">
        <v>30000000000</v>
      </c>
      <c r="AT673" s="6">
        <v>365264720600</v>
      </c>
      <c r="AU673" s="6">
        <v>0</v>
      </c>
      <c r="AV673" s="6">
        <v>365264720600</v>
      </c>
      <c r="AW673" s="6">
        <v>0</v>
      </c>
      <c r="AX673" s="6">
        <v>0</v>
      </c>
      <c r="AY673" s="6">
        <v>0</v>
      </c>
      <c r="AZ673" s="6">
        <v>0</v>
      </c>
      <c r="BA673" s="6">
        <v>0</v>
      </c>
      <c r="BB673" s="6">
        <v>0</v>
      </c>
      <c r="BC673" s="6">
        <v>0</v>
      </c>
      <c r="BD673" s="6">
        <v>1000000000</v>
      </c>
      <c r="BE673" s="6">
        <v>0</v>
      </c>
      <c r="BF673" s="6">
        <v>1000000000</v>
      </c>
      <c r="BG673" s="6">
        <v>0</v>
      </c>
      <c r="BH673" s="6">
        <v>0</v>
      </c>
      <c r="BI673" s="6">
        <v>0</v>
      </c>
      <c r="BJ673" s="86">
        <v>1000000000</v>
      </c>
      <c r="BK673" s="86">
        <v>-1000000000</v>
      </c>
      <c r="BL673" s="87">
        <v>0</v>
      </c>
      <c r="BM673" s="47">
        <v>0</v>
      </c>
      <c r="BN673" s="48">
        <v>1</v>
      </c>
      <c r="BO673" s="49"/>
      <c r="BP673" s="39">
        <v>1</v>
      </c>
    </row>
    <row r="674" spans="1:68" x14ac:dyDescent="0.25">
      <c r="B674" s="13" t="s">
        <v>560</v>
      </c>
      <c r="C674" s="14" t="s">
        <v>560</v>
      </c>
      <c r="D674" s="15" t="s">
        <v>561</v>
      </c>
      <c r="E674" s="16"/>
      <c r="F674" s="93"/>
      <c r="G674" s="115">
        <v>17270247709326</v>
      </c>
      <c r="H674" s="115">
        <v>803068672059</v>
      </c>
      <c r="I674" s="115">
        <v>444688840601</v>
      </c>
      <c r="J674" s="115">
        <v>18074782000</v>
      </c>
      <c r="K674" s="115">
        <v>132305523280</v>
      </c>
      <c r="L674" s="115">
        <v>207999526178</v>
      </c>
      <c r="M674" s="115">
        <v>13683817658179</v>
      </c>
      <c r="N674" s="115">
        <v>13472557448752</v>
      </c>
      <c r="O674" s="115">
        <v>1675427223000</v>
      </c>
      <c r="P674" s="115">
        <v>0</v>
      </c>
      <c r="Q674" s="115">
        <v>1089348680000</v>
      </c>
      <c r="R674" s="115">
        <v>35404750000</v>
      </c>
      <c r="S674" s="115">
        <v>3864601404752</v>
      </c>
      <c r="T674" s="115">
        <v>5368563135000</v>
      </c>
      <c r="U674" s="115">
        <v>1439212256000</v>
      </c>
      <c r="V674" s="115">
        <v>211260209427</v>
      </c>
      <c r="W674" s="115">
        <v>211260209427</v>
      </c>
      <c r="X674" s="115">
        <v>0</v>
      </c>
      <c r="Y674" s="115">
        <v>2783361379088</v>
      </c>
      <c r="Z674" s="115">
        <v>300831068000</v>
      </c>
      <c r="AA674" s="115">
        <v>0</v>
      </c>
      <c r="AB674" s="115">
        <v>2482530311088</v>
      </c>
      <c r="AC674" s="115">
        <v>17276732064184.709</v>
      </c>
      <c r="AD674" s="115">
        <v>11111130000823.838</v>
      </c>
      <c r="AE674" s="115">
        <v>4714055858977.0195</v>
      </c>
      <c r="AF674" s="115">
        <v>5571690872826.8184</v>
      </c>
      <c r="AG674" s="115">
        <v>8000000000</v>
      </c>
      <c r="AH674" s="115">
        <v>12350317000</v>
      </c>
      <c r="AI674" s="115">
        <v>620553607847</v>
      </c>
      <c r="AJ674" s="115">
        <v>184479344173</v>
      </c>
      <c r="AK674" s="115">
        <v>3973487783230.27</v>
      </c>
      <c r="AL674" s="115">
        <v>128022156873</v>
      </c>
      <c r="AM674" s="115">
        <v>382907544150</v>
      </c>
      <c r="AN674" s="115">
        <v>1763116722757.1001</v>
      </c>
      <c r="AO674" s="115">
        <v>1674336382026.1699</v>
      </c>
      <c r="AP674" s="115">
        <v>15744222544</v>
      </c>
      <c r="AQ674" s="115">
        <v>9360754880</v>
      </c>
      <c r="AR674" s="115">
        <v>214245241830.60001</v>
      </c>
      <c r="AS674" s="115">
        <v>214245241830.60001</v>
      </c>
      <c r="AT674" s="115">
        <v>1977869038300</v>
      </c>
      <c r="AU674" s="115">
        <v>0</v>
      </c>
      <c r="AV674" s="115">
        <v>1977869038300</v>
      </c>
      <c r="AW674" s="115">
        <v>40209354858.710007</v>
      </c>
      <c r="AX674" s="115">
        <v>27987637132.870003</v>
      </c>
      <c r="AY674" s="115">
        <v>0</v>
      </c>
      <c r="AZ674" s="115">
        <v>0</v>
      </c>
      <c r="BA674" s="115">
        <v>12221717725.84</v>
      </c>
      <c r="BB674" s="115">
        <v>0</v>
      </c>
      <c r="BC674" s="115">
        <v>0</v>
      </c>
      <c r="BD674" s="115">
        <v>33725000000</v>
      </c>
      <c r="BE674" s="115">
        <v>0</v>
      </c>
      <c r="BF674" s="115">
        <v>13725000000</v>
      </c>
      <c r="BG674" s="115">
        <v>20000000000</v>
      </c>
      <c r="BH674" s="115">
        <v>0</v>
      </c>
      <c r="BI674" s="115">
        <v>0</v>
      </c>
      <c r="BJ674" s="88">
        <v>-6484354858.7089844</v>
      </c>
      <c r="BK674" s="88">
        <v>6484354858.7100029</v>
      </c>
      <c r="BL674" s="88">
        <v>1.018524169921875E-3</v>
      </c>
      <c r="BM674" s="47">
        <v>4</v>
      </c>
      <c r="BN674" s="48">
        <v>4</v>
      </c>
      <c r="BO674" s="49"/>
    </row>
    <row r="675" spans="1:68" x14ac:dyDescent="0.25">
      <c r="B675" s="13" t="s">
        <v>562</v>
      </c>
      <c r="C675" s="14" t="s">
        <v>562</v>
      </c>
      <c r="D675" s="15" t="s">
        <v>563</v>
      </c>
      <c r="E675" s="16"/>
      <c r="F675" s="93"/>
      <c r="G675" s="115">
        <v>0</v>
      </c>
      <c r="H675" s="115">
        <v>0</v>
      </c>
      <c r="I675" s="115">
        <v>0</v>
      </c>
      <c r="J675" s="115">
        <v>0</v>
      </c>
      <c r="K675" s="115">
        <v>0</v>
      </c>
      <c r="L675" s="115">
        <v>0</v>
      </c>
      <c r="M675" s="115">
        <v>0</v>
      </c>
      <c r="N675" s="115">
        <v>0</v>
      </c>
      <c r="O675" s="115">
        <v>0</v>
      </c>
      <c r="P675" s="115">
        <v>0</v>
      </c>
      <c r="Q675" s="115">
        <v>0</v>
      </c>
      <c r="R675" s="115">
        <v>0</v>
      </c>
      <c r="S675" s="115">
        <v>0</v>
      </c>
      <c r="T675" s="115">
        <v>0</v>
      </c>
      <c r="U675" s="115">
        <v>0</v>
      </c>
      <c r="V675" s="115">
        <v>0</v>
      </c>
      <c r="W675" s="115">
        <v>0</v>
      </c>
      <c r="X675" s="115">
        <v>0</v>
      </c>
      <c r="Y675" s="115">
        <v>0</v>
      </c>
      <c r="Z675" s="115">
        <v>0</v>
      </c>
      <c r="AA675" s="115">
        <v>0</v>
      </c>
      <c r="AB675" s="115">
        <v>0</v>
      </c>
      <c r="AC675" s="115">
        <v>0</v>
      </c>
      <c r="AD675" s="115">
        <v>0</v>
      </c>
      <c r="AE675" s="115">
        <v>0</v>
      </c>
      <c r="AF675" s="115">
        <v>0</v>
      </c>
      <c r="AG675" s="115">
        <v>0</v>
      </c>
      <c r="AH675" s="115">
        <v>0</v>
      </c>
      <c r="AI675" s="115">
        <v>0</v>
      </c>
      <c r="AJ675" s="115">
        <v>0</v>
      </c>
      <c r="AK675" s="115">
        <v>0</v>
      </c>
      <c r="AL675" s="115">
        <v>0</v>
      </c>
      <c r="AM675" s="115">
        <v>0</v>
      </c>
      <c r="AN675" s="115">
        <v>0</v>
      </c>
      <c r="AO675" s="115">
        <v>0</v>
      </c>
      <c r="AP675" s="115">
        <v>0</v>
      </c>
      <c r="AQ675" s="115">
        <v>0</v>
      </c>
      <c r="AR675" s="115">
        <v>0</v>
      </c>
      <c r="AS675" s="115">
        <v>0</v>
      </c>
      <c r="AT675" s="115">
        <v>0</v>
      </c>
      <c r="AU675" s="115">
        <v>0</v>
      </c>
      <c r="AV675" s="115">
        <v>0</v>
      </c>
      <c r="AW675" s="115">
        <v>0</v>
      </c>
      <c r="AX675" s="115">
        <v>0</v>
      </c>
      <c r="AY675" s="115">
        <v>0</v>
      </c>
      <c r="AZ675" s="115">
        <v>0</v>
      </c>
      <c r="BA675" s="115">
        <v>0</v>
      </c>
      <c r="BB675" s="115">
        <v>0</v>
      </c>
      <c r="BC675" s="115">
        <v>0</v>
      </c>
      <c r="BD675" s="115">
        <v>0</v>
      </c>
      <c r="BE675" s="115">
        <v>0</v>
      </c>
      <c r="BF675" s="115">
        <v>0</v>
      </c>
      <c r="BG675" s="115">
        <v>0</v>
      </c>
      <c r="BH675" s="115">
        <v>0</v>
      </c>
      <c r="BI675" s="115">
        <v>0</v>
      </c>
      <c r="BJ675" s="88">
        <v>0</v>
      </c>
      <c r="BK675" s="88">
        <v>0</v>
      </c>
      <c r="BL675" s="88">
        <v>0</v>
      </c>
      <c r="BM675" s="47">
        <v>0</v>
      </c>
      <c r="BN675" s="48">
        <v>0</v>
      </c>
      <c r="BO675" s="49"/>
    </row>
    <row r="676" spans="1:68" x14ac:dyDescent="0.25">
      <c r="B676" s="13" t="s">
        <v>564</v>
      </c>
      <c r="C676" s="14" t="s">
        <v>564</v>
      </c>
      <c r="D676" s="15" t="s">
        <v>842</v>
      </c>
      <c r="E676" s="16"/>
      <c r="F676" s="93"/>
      <c r="G676" s="115">
        <v>17270247709326</v>
      </c>
      <c r="H676" s="115">
        <v>803068672059</v>
      </c>
      <c r="I676" s="115">
        <v>444688840601</v>
      </c>
      <c r="J676" s="115">
        <v>18074782000</v>
      </c>
      <c r="K676" s="115">
        <v>132305523280</v>
      </c>
      <c r="L676" s="115">
        <v>207999526178</v>
      </c>
      <c r="M676" s="115">
        <v>13683817658179</v>
      </c>
      <c r="N676" s="115">
        <v>13472557448752</v>
      </c>
      <c r="O676" s="115">
        <v>1675427223000</v>
      </c>
      <c r="P676" s="115">
        <v>0</v>
      </c>
      <c r="Q676" s="115">
        <v>1089348680000</v>
      </c>
      <c r="R676" s="115">
        <v>35404750000</v>
      </c>
      <c r="S676" s="115">
        <v>3864601404752</v>
      </c>
      <c r="T676" s="115">
        <v>5368563135000</v>
      </c>
      <c r="U676" s="115">
        <v>1439212256000</v>
      </c>
      <c r="V676" s="115">
        <v>211260209427</v>
      </c>
      <c r="W676" s="115">
        <v>211260209427</v>
      </c>
      <c r="X676" s="115">
        <v>0</v>
      </c>
      <c r="Y676" s="115">
        <v>2783361379088</v>
      </c>
      <c r="Z676" s="115">
        <v>300831068000</v>
      </c>
      <c r="AA676" s="115">
        <v>0</v>
      </c>
      <c r="AB676" s="115">
        <v>2482530311088</v>
      </c>
      <c r="AC676" s="115">
        <v>17276732064184.709</v>
      </c>
      <c r="AD676" s="115">
        <v>11111130000823.838</v>
      </c>
      <c r="AE676" s="115">
        <v>4714055858977.0195</v>
      </c>
      <c r="AF676" s="115">
        <v>5571690872826.8184</v>
      </c>
      <c r="AG676" s="115">
        <v>8000000000</v>
      </c>
      <c r="AH676" s="115">
        <v>12350317000</v>
      </c>
      <c r="AI676" s="115">
        <v>620553607847</v>
      </c>
      <c r="AJ676" s="115">
        <v>184479344173</v>
      </c>
      <c r="AK676" s="115">
        <v>3973487783230.27</v>
      </c>
      <c r="AL676" s="115">
        <v>128022156873</v>
      </c>
      <c r="AM676" s="115">
        <v>382907544150</v>
      </c>
      <c r="AN676" s="115">
        <v>1763116722757.1001</v>
      </c>
      <c r="AO676" s="115">
        <v>1674336382026.1699</v>
      </c>
      <c r="AP676" s="115">
        <v>15744222544</v>
      </c>
      <c r="AQ676" s="115">
        <v>9360754880</v>
      </c>
      <c r="AR676" s="115">
        <v>214245241830.60001</v>
      </c>
      <c r="AS676" s="115">
        <v>214245241830.60001</v>
      </c>
      <c r="AT676" s="115">
        <v>1977869038300</v>
      </c>
      <c r="AU676" s="115">
        <v>0</v>
      </c>
      <c r="AV676" s="115">
        <v>1977869038300</v>
      </c>
      <c r="AW676" s="115">
        <v>40209354858.710007</v>
      </c>
      <c r="AX676" s="115">
        <v>27987637132.870003</v>
      </c>
      <c r="AY676" s="115">
        <v>0</v>
      </c>
      <c r="AZ676" s="115">
        <v>0</v>
      </c>
      <c r="BA676" s="115">
        <v>12221717725.84</v>
      </c>
      <c r="BB676" s="115">
        <v>0</v>
      </c>
      <c r="BC676" s="115">
        <v>0</v>
      </c>
      <c r="BD676" s="115">
        <v>33725000000</v>
      </c>
      <c r="BE676" s="115">
        <v>0</v>
      </c>
      <c r="BF676" s="115">
        <v>13725000000</v>
      </c>
      <c r="BG676" s="115">
        <v>20000000000</v>
      </c>
      <c r="BH676" s="115">
        <v>0</v>
      </c>
      <c r="BI676" s="115">
        <v>0</v>
      </c>
      <c r="BJ676" s="88">
        <v>-6484354858.7089844</v>
      </c>
      <c r="BK676" s="88">
        <v>6484354858.7100029</v>
      </c>
      <c r="BL676" s="88">
        <v>1.018524169921875E-3</v>
      </c>
      <c r="BM676" s="47">
        <v>4</v>
      </c>
      <c r="BN676" s="48">
        <v>4</v>
      </c>
      <c r="BO676" s="49"/>
    </row>
    <row r="677" spans="1:68" x14ac:dyDescent="0.25">
      <c r="B677" s="13" t="s">
        <v>566</v>
      </c>
      <c r="C677" s="14" t="s">
        <v>566</v>
      </c>
      <c r="D677" s="15" t="s">
        <v>843</v>
      </c>
      <c r="E677" s="16"/>
      <c r="F677" s="93"/>
      <c r="G677" s="115">
        <v>21151519801159</v>
      </c>
      <c r="H677" s="115">
        <v>1328589338573</v>
      </c>
      <c r="I677" s="115">
        <v>963109507115</v>
      </c>
      <c r="J677" s="115">
        <v>18074782000</v>
      </c>
      <c r="K677" s="115">
        <v>132305523280</v>
      </c>
      <c r="L677" s="115">
        <v>215099526178</v>
      </c>
      <c r="M677" s="115">
        <v>16199798206179</v>
      </c>
      <c r="N677" s="115">
        <v>15988537996752</v>
      </c>
      <c r="O677" s="115">
        <v>2555608215000</v>
      </c>
      <c r="P677" s="115">
        <v>0</v>
      </c>
      <c r="Q677" s="115">
        <v>1089348680000</v>
      </c>
      <c r="R677" s="115">
        <v>35404750000</v>
      </c>
      <c r="S677" s="115">
        <v>4903372876752</v>
      </c>
      <c r="T677" s="115">
        <v>5877403200000</v>
      </c>
      <c r="U677" s="115">
        <v>1527400275000</v>
      </c>
      <c r="V677" s="115">
        <v>211260209427</v>
      </c>
      <c r="W677" s="115">
        <v>211260209427</v>
      </c>
      <c r="X677" s="115">
        <v>0</v>
      </c>
      <c r="Y677" s="115">
        <v>3623132256407</v>
      </c>
      <c r="Z677" s="115">
        <v>301906068000</v>
      </c>
      <c r="AA677" s="115">
        <v>0</v>
      </c>
      <c r="AB677" s="115">
        <v>3321226188407</v>
      </c>
      <c r="AC677" s="115">
        <v>21158004156017.711</v>
      </c>
      <c r="AD677" s="115">
        <v>13466032270211.838</v>
      </c>
      <c r="AE677" s="115">
        <v>5085836623840.0195</v>
      </c>
      <c r="AF677" s="115">
        <v>7404603624540.8184</v>
      </c>
      <c r="AG677" s="115">
        <v>8000000000</v>
      </c>
      <c r="AH677" s="115">
        <v>12350317000</v>
      </c>
      <c r="AI677" s="115">
        <v>756157912358</v>
      </c>
      <c r="AJ677" s="115">
        <v>199083792473</v>
      </c>
      <c r="AK677" s="115">
        <v>4905619474452.2695</v>
      </c>
      <c r="AL677" s="115">
        <v>175732657173</v>
      </c>
      <c r="AM677" s="115">
        <v>561247859125</v>
      </c>
      <c r="AN677" s="115">
        <v>2209829634278.1001</v>
      </c>
      <c r="AO677" s="115">
        <v>1928304346452.1699</v>
      </c>
      <c r="AP677" s="115">
        <v>16844222544</v>
      </c>
      <c r="AQ677" s="115">
        <v>13660754880</v>
      </c>
      <c r="AR677" s="115">
        <v>527458521528.59998</v>
      </c>
      <c r="AS677" s="115">
        <v>527458521528.59998</v>
      </c>
      <c r="AT677" s="115">
        <v>2258893889825</v>
      </c>
      <c r="AU677" s="115">
        <v>244899851525</v>
      </c>
      <c r="AV677" s="115">
        <v>2013994038300</v>
      </c>
      <c r="AW677" s="115">
        <v>40209354858.710007</v>
      </c>
      <c r="AX677" s="115">
        <v>27987637132.870003</v>
      </c>
      <c r="AY677" s="115">
        <v>0</v>
      </c>
      <c r="AZ677" s="115">
        <v>0</v>
      </c>
      <c r="BA677" s="115">
        <v>12221717725.84</v>
      </c>
      <c r="BB677" s="115">
        <v>0</v>
      </c>
      <c r="BC677" s="115">
        <v>0</v>
      </c>
      <c r="BD677" s="115">
        <v>33725000000</v>
      </c>
      <c r="BE677" s="115">
        <v>0</v>
      </c>
      <c r="BF677" s="115">
        <v>13725000000</v>
      </c>
      <c r="BG677" s="115">
        <v>20000000000</v>
      </c>
      <c r="BH677" s="115">
        <v>0</v>
      </c>
      <c r="BI677" s="115">
        <v>0</v>
      </c>
      <c r="BJ677" s="88">
        <v>-6484354858.7089844</v>
      </c>
      <c r="BK677" s="88">
        <v>6484354858.7100029</v>
      </c>
      <c r="BL677" s="88">
        <v>1.018524169921875E-3</v>
      </c>
      <c r="BM677" s="47">
        <v>4</v>
      </c>
      <c r="BN677" s="48">
        <v>5</v>
      </c>
      <c r="BO677" s="49"/>
    </row>
    <row r="678" spans="1:68" s="141" customFormat="1" x14ac:dyDescent="0.25">
      <c r="A678" s="141" t="s">
        <v>844</v>
      </c>
      <c r="B678" s="9" t="s">
        <v>845</v>
      </c>
      <c r="C678" s="10">
        <v>37</v>
      </c>
      <c r="D678" s="11" t="s">
        <v>846</v>
      </c>
      <c r="E678" s="1" t="s">
        <v>890</v>
      </c>
      <c r="F678" s="142" t="s">
        <v>890</v>
      </c>
      <c r="G678" s="113">
        <v>0</v>
      </c>
      <c r="H678" s="113">
        <v>0</v>
      </c>
      <c r="I678" s="113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  <c r="AD678" s="2">
        <v>0</v>
      </c>
      <c r="AE678" s="2">
        <v>0</v>
      </c>
      <c r="AF678" s="2">
        <v>0</v>
      </c>
      <c r="AG678" s="2">
        <v>0</v>
      </c>
      <c r="AH678" s="2">
        <v>0</v>
      </c>
      <c r="AI678" s="2">
        <v>0</v>
      </c>
      <c r="AJ678" s="2">
        <v>0</v>
      </c>
      <c r="AK678" s="2">
        <v>0</v>
      </c>
      <c r="AL678" s="2">
        <v>0</v>
      </c>
      <c r="AM678" s="2">
        <v>0</v>
      </c>
      <c r="AN678" s="2">
        <v>0</v>
      </c>
      <c r="AO678" s="2">
        <v>0</v>
      </c>
      <c r="AP678" s="2">
        <v>0</v>
      </c>
      <c r="AQ678" s="2">
        <v>0</v>
      </c>
      <c r="AR678" s="2">
        <v>0</v>
      </c>
      <c r="AS678" s="2">
        <v>0</v>
      </c>
      <c r="AT678" s="2">
        <v>0</v>
      </c>
      <c r="AU678" s="2">
        <v>0</v>
      </c>
      <c r="AV678" s="2">
        <v>0</v>
      </c>
      <c r="AW678" s="2">
        <v>0</v>
      </c>
      <c r="AX678" s="2">
        <v>0</v>
      </c>
      <c r="AY678" s="2">
        <v>0</v>
      </c>
      <c r="AZ678" s="2">
        <v>0</v>
      </c>
      <c r="BA678" s="2">
        <v>0</v>
      </c>
      <c r="BB678" s="2">
        <v>0</v>
      </c>
      <c r="BC678" s="2">
        <v>0</v>
      </c>
      <c r="BD678" s="2">
        <v>0</v>
      </c>
      <c r="BE678" s="2">
        <v>0</v>
      </c>
      <c r="BF678" s="2">
        <v>0</v>
      </c>
      <c r="BG678" s="2">
        <v>0</v>
      </c>
      <c r="BH678" s="2">
        <v>0</v>
      </c>
      <c r="BI678" s="2">
        <v>0</v>
      </c>
      <c r="BJ678" s="84">
        <v>0</v>
      </c>
      <c r="BK678" s="84">
        <v>0</v>
      </c>
      <c r="BL678" s="85">
        <v>0</v>
      </c>
      <c r="BM678" s="143">
        <v>0</v>
      </c>
      <c r="BN678" s="144">
        <v>0</v>
      </c>
      <c r="BO678" s="145"/>
      <c r="BP678" s="146">
        <v>0</v>
      </c>
    </row>
    <row r="679" spans="1:68" x14ac:dyDescent="0.25">
      <c r="A679" s="59" t="s">
        <v>491</v>
      </c>
      <c r="B679" s="3">
        <v>495</v>
      </c>
      <c r="C679" s="4">
        <v>1</v>
      </c>
      <c r="D679" s="8" t="s">
        <v>491</v>
      </c>
      <c r="E679" s="12" t="s">
        <v>892</v>
      </c>
      <c r="F679" s="92">
        <v>45644.909722222219</v>
      </c>
      <c r="G679" s="6">
        <v>1570638618714</v>
      </c>
      <c r="H679" s="6">
        <v>68807457364</v>
      </c>
      <c r="I679" s="114">
        <v>16458501835</v>
      </c>
      <c r="J679" s="5">
        <v>42803688000</v>
      </c>
      <c r="K679" s="5">
        <v>3087767529</v>
      </c>
      <c r="L679" s="6">
        <v>6457500000</v>
      </c>
      <c r="M679" s="6">
        <v>1486685030171</v>
      </c>
      <c r="N679" s="6">
        <v>1468965668000</v>
      </c>
      <c r="O679" s="6">
        <v>253497634000</v>
      </c>
      <c r="P679" s="6">
        <v>0</v>
      </c>
      <c r="Q679" s="6">
        <v>260162060000</v>
      </c>
      <c r="R679" s="6">
        <v>0</v>
      </c>
      <c r="S679" s="6">
        <v>6484026000</v>
      </c>
      <c r="T679" s="6">
        <v>761603353000</v>
      </c>
      <c r="U679" s="6">
        <v>187218595000</v>
      </c>
      <c r="V679" s="6">
        <v>17719362171</v>
      </c>
      <c r="W679" s="6">
        <v>17719362171</v>
      </c>
      <c r="X679" s="6">
        <v>0</v>
      </c>
      <c r="Y679" s="6">
        <v>15146131179</v>
      </c>
      <c r="Z679" s="6">
        <v>0</v>
      </c>
      <c r="AA679" s="6">
        <v>0</v>
      </c>
      <c r="AB679" s="6">
        <v>15146131179</v>
      </c>
      <c r="AC679" s="6">
        <v>1636262622048</v>
      </c>
      <c r="AD679" s="6">
        <v>1086016475709</v>
      </c>
      <c r="AE679" s="6">
        <v>442275857462</v>
      </c>
      <c r="AF679" s="6">
        <v>498018820116</v>
      </c>
      <c r="AG679" s="6">
        <v>0</v>
      </c>
      <c r="AH679" s="6">
        <v>0</v>
      </c>
      <c r="AI679" s="6">
        <v>108484048131</v>
      </c>
      <c r="AJ679" s="6">
        <v>37237750000</v>
      </c>
      <c r="AK679" s="6">
        <v>208749229455</v>
      </c>
      <c r="AL679" s="6">
        <v>1733825023</v>
      </c>
      <c r="AM679" s="6">
        <v>37245723106</v>
      </c>
      <c r="AN679" s="6">
        <v>93557261628</v>
      </c>
      <c r="AO679" s="6">
        <v>75733608698</v>
      </c>
      <c r="AP679" s="6">
        <v>478811000</v>
      </c>
      <c r="AQ679" s="6">
        <v>0</v>
      </c>
      <c r="AR679" s="6">
        <v>2500000000</v>
      </c>
      <c r="AS679" s="6">
        <v>2500000000</v>
      </c>
      <c r="AT679" s="6">
        <v>338996916884</v>
      </c>
      <c r="AU679" s="6">
        <v>2026118984</v>
      </c>
      <c r="AV679" s="6">
        <v>336970797900</v>
      </c>
      <c r="AW679" s="6">
        <v>65624003334</v>
      </c>
      <c r="AX679" s="6">
        <v>65624003334</v>
      </c>
      <c r="AY679" s="6">
        <v>0</v>
      </c>
      <c r="AZ679" s="6">
        <v>0</v>
      </c>
      <c r="BA679" s="6">
        <v>0</v>
      </c>
      <c r="BB679" s="6">
        <v>0</v>
      </c>
      <c r="BC679" s="6">
        <v>0</v>
      </c>
      <c r="BD679" s="6">
        <v>0</v>
      </c>
      <c r="BE679" s="6">
        <v>0</v>
      </c>
      <c r="BF679" s="6">
        <v>0</v>
      </c>
      <c r="BG679" s="6">
        <v>0</v>
      </c>
      <c r="BH679" s="6">
        <v>0</v>
      </c>
      <c r="BI679" s="6">
        <v>0</v>
      </c>
      <c r="BJ679" s="86">
        <v>-65624003334</v>
      </c>
      <c r="BK679" s="86">
        <v>65624003334</v>
      </c>
      <c r="BL679" s="87">
        <v>0</v>
      </c>
      <c r="BM679" s="47">
        <v>1</v>
      </c>
      <c r="BN679" s="48">
        <v>0</v>
      </c>
      <c r="BO679" s="49"/>
      <c r="BP679" s="39">
        <v>1</v>
      </c>
    </row>
    <row r="680" spans="1:68" x14ac:dyDescent="0.25">
      <c r="A680" s="59" t="s">
        <v>494</v>
      </c>
      <c r="B680" s="3">
        <v>496</v>
      </c>
      <c r="C680" s="4">
        <v>2</v>
      </c>
      <c r="D680" s="8" t="s">
        <v>494</v>
      </c>
      <c r="E680" s="12" t="s">
        <v>885</v>
      </c>
      <c r="F680" s="92">
        <v>45688.410416666666</v>
      </c>
      <c r="G680" s="6">
        <v>1340897779928</v>
      </c>
      <c r="H680" s="6">
        <v>13000000000</v>
      </c>
      <c r="I680" s="114">
        <v>5000000000</v>
      </c>
      <c r="J680" s="5">
        <v>750000000</v>
      </c>
      <c r="K680" s="5">
        <v>1000000000</v>
      </c>
      <c r="L680" s="6">
        <v>6250000000</v>
      </c>
      <c r="M680" s="6">
        <v>1319897779928</v>
      </c>
      <c r="N680" s="6">
        <v>1306724546687</v>
      </c>
      <c r="O680" s="6">
        <v>208714522687</v>
      </c>
      <c r="P680" s="6">
        <v>0</v>
      </c>
      <c r="Q680" s="6">
        <v>304670202000</v>
      </c>
      <c r="R680" s="6">
        <v>0</v>
      </c>
      <c r="S680" s="6">
        <v>2665860000</v>
      </c>
      <c r="T680" s="6">
        <v>668503721000</v>
      </c>
      <c r="U680" s="6">
        <v>122170241000</v>
      </c>
      <c r="V680" s="6">
        <v>13173233241</v>
      </c>
      <c r="W680" s="6">
        <v>13173233241</v>
      </c>
      <c r="X680" s="6">
        <v>0</v>
      </c>
      <c r="Y680" s="6">
        <v>8000000000</v>
      </c>
      <c r="Z680" s="6">
        <v>0</v>
      </c>
      <c r="AA680" s="6">
        <v>0</v>
      </c>
      <c r="AB680" s="6">
        <v>8000000000</v>
      </c>
      <c r="AC680" s="6">
        <v>1352856587270</v>
      </c>
      <c r="AD680" s="6">
        <v>840118195710</v>
      </c>
      <c r="AE680" s="6">
        <v>349774271121</v>
      </c>
      <c r="AF680" s="6">
        <v>418317399311</v>
      </c>
      <c r="AG680" s="6">
        <v>0</v>
      </c>
      <c r="AH680" s="6">
        <v>0</v>
      </c>
      <c r="AI680" s="6">
        <v>13174232500</v>
      </c>
      <c r="AJ680" s="6">
        <v>58852292778</v>
      </c>
      <c r="AK680" s="6">
        <v>126068189560</v>
      </c>
      <c r="AL680" s="6">
        <v>3000000000</v>
      </c>
      <c r="AM680" s="6">
        <v>22396407625</v>
      </c>
      <c r="AN680" s="6">
        <v>63664287683</v>
      </c>
      <c r="AO680" s="6">
        <v>35921493652</v>
      </c>
      <c r="AP680" s="6">
        <v>411000600</v>
      </c>
      <c r="AQ680" s="6">
        <v>675000000</v>
      </c>
      <c r="AR680" s="6">
        <v>10000000000</v>
      </c>
      <c r="AS680" s="6">
        <v>10000000000</v>
      </c>
      <c r="AT680" s="6">
        <v>376670202000</v>
      </c>
      <c r="AU680" s="6">
        <v>0</v>
      </c>
      <c r="AV680" s="6">
        <v>376670202000</v>
      </c>
      <c r="AW680" s="6">
        <v>11958807342</v>
      </c>
      <c r="AX680" s="6">
        <v>11958807342</v>
      </c>
      <c r="AY680" s="6">
        <v>0</v>
      </c>
      <c r="AZ680" s="6">
        <v>0</v>
      </c>
      <c r="BA680" s="6">
        <v>0</v>
      </c>
      <c r="BB680" s="6">
        <v>0</v>
      </c>
      <c r="BC680" s="6">
        <v>0</v>
      </c>
      <c r="BD680" s="6">
        <v>0</v>
      </c>
      <c r="BE680" s="6">
        <v>0</v>
      </c>
      <c r="BF680" s="6">
        <v>0</v>
      </c>
      <c r="BG680" s="6">
        <v>0</v>
      </c>
      <c r="BH680" s="6">
        <v>0</v>
      </c>
      <c r="BI680" s="6">
        <v>0</v>
      </c>
      <c r="BJ680" s="86">
        <v>-11958807342</v>
      </c>
      <c r="BK680" s="86">
        <v>11958807342</v>
      </c>
      <c r="BL680" s="87">
        <v>0</v>
      </c>
      <c r="BM680" s="47">
        <v>0</v>
      </c>
      <c r="BN680" s="48">
        <v>1</v>
      </c>
      <c r="BO680" s="49"/>
      <c r="BP680" s="39">
        <v>1</v>
      </c>
    </row>
    <row r="681" spans="1:68" x14ac:dyDescent="0.25">
      <c r="A681" s="59" t="s">
        <v>638</v>
      </c>
      <c r="B681" s="3">
        <v>497</v>
      </c>
      <c r="C681" s="4">
        <v>3</v>
      </c>
      <c r="D681" s="8" t="s">
        <v>638</v>
      </c>
      <c r="E681" s="12" t="s">
        <v>890</v>
      </c>
      <c r="F681" s="92" t="s">
        <v>890</v>
      </c>
      <c r="G681" s="6">
        <v>0</v>
      </c>
      <c r="H681" s="6">
        <v>0</v>
      </c>
      <c r="I681" s="114">
        <v>0</v>
      </c>
      <c r="J681" s="5">
        <v>0</v>
      </c>
      <c r="K681" s="5">
        <v>0</v>
      </c>
      <c r="L681" s="6">
        <v>0</v>
      </c>
      <c r="M681" s="6">
        <v>0</v>
      </c>
      <c r="N681" s="6">
        <v>0</v>
      </c>
      <c r="O681" s="6">
        <v>0</v>
      </c>
      <c r="P681" s="6">
        <v>0</v>
      </c>
      <c r="Q681" s="6">
        <v>0</v>
      </c>
      <c r="R681" s="6">
        <v>0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6">
        <v>0</v>
      </c>
      <c r="AB681" s="6">
        <v>0</v>
      </c>
      <c r="AC681" s="6">
        <v>0</v>
      </c>
      <c r="AD681" s="6">
        <v>0</v>
      </c>
      <c r="AE681" s="6">
        <v>0</v>
      </c>
      <c r="AF681" s="6">
        <v>0</v>
      </c>
      <c r="AG681" s="6">
        <v>0</v>
      </c>
      <c r="AH681" s="6">
        <v>0</v>
      </c>
      <c r="AI681" s="6">
        <v>0</v>
      </c>
      <c r="AJ681" s="6">
        <v>0</v>
      </c>
      <c r="AK681" s="6">
        <v>0</v>
      </c>
      <c r="AL681" s="6">
        <v>0</v>
      </c>
      <c r="AM681" s="6">
        <v>0</v>
      </c>
      <c r="AN681" s="6">
        <v>0</v>
      </c>
      <c r="AO681" s="6">
        <v>0</v>
      </c>
      <c r="AP681" s="6">
        <v>0</v>
      </c>
      <c r="AQ681" s="6">
        <v>0</v>
      </c>
      <c r="AR681" s="6">
        <v>0</v>
      </c>
      <c r="AS681" s="6">
        <v>0</v>
      </c>
      <c r="AT681" s="6">
        <v>0</v>
      </c>
      <c r="AU681" s="6">
        <v>0</v>
      </c>
      <c r="AV681" s="6">
        <v>0</v>
      </c>
      <c r="AW681" s="6">
        <v>0</v>
      </c>
      <c r="AX681" s="6">
        <v>0</v>
      </c>
      <c r="AY681" s="6">
        <v>0</v>
      </c>
      <c r="AZ681" s="6">
        <v>0</v>
      </c>
      <c r="BA681" s="6">
        <v>0</v>
      </c>
      <c r="BB681" s="6">
        <v>0</v>
      </c>
      <c r="BC681" s="6">
        <v>0</v>
      </c>
      <c r="BD681" s="6">
        <v>0</v>
      </c>
      <c r="BE681" s="6">
        <v>0</v>
      </c>
      <c r="BF681" s="6">
        <v>0</v>
      </c>
      <c r="BG681" s="6">
        <v>0</v>
      </c>
      <c r="BH681" s="6">
        <v>0</v>
      </c>
      <c r="BI681" s="6">
        <v>0</v>
      </c>
      <c r="BJ681" s="86">
        <v>0</v>
      </c>
      <c r="BK681" s="86">
        <v>0</v>
      </c>
      <c r="BL681" s="87">
        <v>0</v>
      </c>
      <c r="BM681" s="47">
        <v>0</v>
      </c>
      <c r="BN681" s="48">
        <v>0</v>
      </c>
      <c r="BO681" s="49"/>
      <c r="BP681" s="39">
        <v>0</v>
      </c>
    </row>
    <row r="682" spans="1:68" x14ac:dyDescent="0.25">
      <c r="A682" s="59" t="s">
        <v>500</v>
      </c>
      <c r="B682" s="3">
        <v>498</v>
      </c>
      <c r="C682" s="4">
        <v>4</v>
      </c>
      <c r="D682" s="8" t="s">
        <v>500</v>
      </c>
      <c r="E682" s="12" t="s">
        <v>893</v>
      </c>
      <c r="F682" s="92">
        <v>45670</v>
      </c>
      <c r="G682" s="6">
        <v>1169827539017</v>
      </c>
      <c r="H682" s="6">
        <v>5806700000</v>
      </c>
      <c r="I682" s="114">
        <v>70000000</v>
      </c>
      <c r="J682" s="5">
        <v>100000000</v>
      </c>
      <c r="K682" s="5">
        <v>1400000000</v>
      </c>
      <c r="L682" s="6">
        <v>4236700000</v>
      </c>
      <c r="M682" s="6">
        <v>1164020839017</v>
      </c>
      <c r="N682" s="6">
        <v>1155502130000</v>
      </c>
      <c r="O682" s="6">
        <v>138813347000</v>
      </c>
      <c r="P682" s="6">
        <v>0</v>
      </c>
      <c r="Q682" s="6">
        <v>215444411000</v>
      </c>
      <c r="R682" s="6">
        <v>0</v>
      </c>
      <c r="S682" s="6">
        <v>98528277000</v>
      </c>
      <c r="T682" s="6">
        <v>620097043000</v>
      </c>
      <c r="U682" s="6">
        <v>82619052000</v>
      </c>
      <c r="V682" s="6">
        <v>8518709017</v>
      </c>
      <c r="W682" s="6">
        <v>8518709017</v>
      </c>
      <c r="X682" s="6">
        <v>0</v>
      </c>
      <c r="Y682" s="6">
        <v>0</v>
      </c>
      <c r="Z682" s="6">
        <v>0</v>
      </c>
      <c r="AA682" s="6">
        <v>0</v>
      </c>
      <c r="AB682" s="6">
        <v>0</v>
      </c>
      <c r="AC682" s="6">
        <v>1135004236588</v>
      </c>
      <c r="AD682" s="6">
        <v>629779986595</v>
      </c>
      <c r="AE682" s="6">
        <v>220695004373</v>
      </c>
      <c r="AF682" s="6">
        <v>351529974551</v>
      </c>
      <c r="AG682" s="6">
        <v>3540057478</v>
      </c>
      <c r="AH682" s="6">
        <v>9694667800</v>
      </c>
      <c r="AI682" s="6">
        <v>5258383011</v>
      </c>
      <c r="AJ682" s="6">
        <v>39061899382</v>
      </c>
      <c r="AK682" s="6">
        <v>203262364193</v>
      </c>
      <c r="AL682" s="6">
        <v>0</v>
      </c>
      <c r="AM682" s="6">
        <v>26231676508</v>
      </c>
      <c r="AN682" s="6">
        <v>83892149591</v>
      </c>
      <c r="AO682" s="6">
        <v>92978538094</v>
      </c>
      <c r="AP682" s="6">
        <v>160000000</v>
      </c>
      <c r="AQ682" s="6">
        <v>0</v>
      </c>
      <c r="AR682" s="6">
        <v>13500000000</v>
      </c>
      <c r="AS682" s="6">
        <v>13500000000</v>
      </c>
      <c r="AT682" s="6">
        <v>288461885800</v>
      </c>
      <c r="AU682" s="6">
        <v>0</v>
      </c>
      <c r="AV682" s="6">
        <v>288461885800</v>
      </c>
      <c r="AW682" s="6">
        <v>0</v>
      </c>
      <c r="AX682" s="6">
        <v>0</v>
      </c>
      <c r="AY682" s="6">
        <v>0</v>
      </c>
      <c r="AZ682" s="6">
        <v>0</v>
      </c>
      <c r="BA682" s="6">
        <v>0</v>
      </c>
      <c r="BB682" s="6">
        <v>0</v>
      </c>
      <c r="BC682" s="6">
        <v>0</v>
      </c>
      <c r="BD682" s="6">
        <v>34823302429</v>
      </c>
      <c r="BE682" s="6">
        <v>0</v>
      </c>
      <c r="BF682" s="6">
        <v>0</v>
      </c>
      <c r="BG682" s="6">
        <v>34823302429</v>
      </c>
      <c r="BH682" s="6">
        <v>0</v>
      </c>
      <c r="BI682" s="6">
        <v>0</v>
      </c>
      <c r="BJ682" s="86">
        <v>34823302429</v>
      </c>
      <c r="BK682" s="86">
        <v>-34823302429</v>
      </c>
      <c r="BL682" s="87">
        <v>0</v>
      </c>
      <c r="BM682" s="47">
        <v>0</v>
      </c>
      <c r="BN682" s="48">
        <v>1</v>
      </c>
      <c r="BO682" s="49"/>
      <c r="BP682" s="39">
        <v>1</v>
      </c>
    </row>
    <row r="683" spans="1:68" x14ac:dyDescent="0.25">
      <c r="A683" s="59" t="s">
        <v>502</v>
      </c>
      <c r="B683" s="3">
        <v>499</v>
      </c>
      <c r="C683" s="4">
        <v>5</v>
      </c>
      <c r="D683" s="8" t="s">
        <v>502</v>
      </c>
      <c r="E683" s="12" t="s">
        <v>885</v>
      </c>
      <c r="F683" s="92">
        <v>45688</v>
      </c>
      <c r="G683" s="6">
        <v>1576117502710.29</v>
      </c>
      <c r="H683" s="6">
        <v>11133872077.290001</v>
      </c>
      <c r="I683" s="114">
        <v>100000000</v>
      </c>
      <c r="J683" s="5">
        <v>600000000</v>
      </c>
      <c r="K683" s="5">
        <v>5328848978</v>
      </c>
      <c r="L683" s="6">
        <v>5105023099.29</v>
      </c>
      <c r="M683" s="6">
        <v>1564983630633</v>
      </c>
      <c r="N683" s="6">
        <v>1561262712000</v>
      </c>
      <c r="O683" s="6">
        <v>276222281000</v>
      </c>
      <c r="P683" s="6">
        <v>0</v>
      </c>
      <c r="Q683" s="6">
        <v>237691526000</v>
      </c>
      <c r="R683" s="6">
        <v>0</v>
      </c>
      <c r="S683" s="6">
        <v>5115889000</v>
      </c>
      <c r="T683" s="6">
        <v>849371454000</v>
      </c>
      <c r="U683" s="6">
        <v>192861562000</v>
      </c>
      <c r="V683" s="6">
        <v>3720918633</v>
      </c>
      <c r="W683" s="6">
        <v>3720918633</v>
      </c>
      <c r="X683" s="6">
        <v>0</v>
      </c>
      <c r="Y683" s="6">
        <v>0</v>
      </c>
      <c r="Z683" s="6">
        <v>0</v>
      </c>
      <c r="AA683" s="6">
        <v>0</v>
      </c>
      <c r="AB683" s="6">
        <v>0</v>
      </c>
      <c r="AC683" s="6">
        <v>1574757502710.29</v>
      </c>
      <c r="AD683" s="6">
        <v>945874411705.70996</v>
      </c>
      <c r="AE683" s="6">
        <v>413854372680.70996</v>
      </c>
      <c r="AF683" s="6">
        <v>476559721525</v>
      </c>
      <c r="AG683" s="6">
        <v>0</v>
      </c>
      <c r="AH683" s="6">
        <v>0</v>
      </c>
      <c r="AI683" s="6">
        <v>55328317500</v>
      </c>
      <c r="AJ683" s="6">
        <v>132000000</v>
      </c>
      <c r="AK683" s="6">
        <v>294159375404.58002</v>
      </c>
      <c r="AL683" s="6">
        <v>0</v>
      </c>
      <c r="AM683" s="6">
        <v>23279893280</v>
      </c>
      <c r="AN683" s="6">
        <v>91858180330</v>
      </c>
      <c r="AO683" s="6">
        <v>170245521794.58002</v>
      </c>
      <c r="AP683" s="6">
        <v>2251580000</v>
      </c>
      <c r="AQ683" s="6">
        <v>6524200000</v>
      </c>
      <c r="AR683" s="6">
        <v>6000000000</v>
      </c>
      <c r="AS683" s="6">
        <v>6000000000</v>
      </c>
      <c r="AT683" s="6">
        <v>328723715600</v>
      </c>
      <c r="AU683" s="6">
        <v>0</v>
      </c>
      <c r="AV683" s="6">
        <v>328723715600</v>
      </c>
      <c r="AW683" s="6">
        <v>0</v>
      </c>
      <c r="AX683" s="6">
        <v>0</v>
      </c>
      <c r="AY683" s="6">
        <v>0</v>
      </c>
      <c r="AZ683" s="6">
        <v>0</v>
      </c>
      <c r="BA683" s="6">
        <v>0</v>
      </c>
      <c r="BB683" s="6">
        <v>0</v>
      </c>
      <c r="BC683" s="6">
        <v>0</v>
      </c>
      <c r="BD683" s="6">
        <v>1360000000</v>
      </c>
      <c r="BE683" s="6">
        <v>0</v>
      </c>
      <c r="BF683" s="6">
        <v>1360000000</v>
      </c>
      <c r="BG683" s="6">
        <v>0</v>
      </c>
      <c r="BH683" s="6">
        <v>0</v>
      </c>
      <c r="BI683" s="6">
        <v>0</v>
      </c>
      <c r="BJ683" s="86">
        <v>1360000000</v>
      </c>
      <c r="BK683" s="86">
        <v>-1360000000</v>
      </c>
      <c r="BL683" s="87">
        <v>0</v>
      </c>
      <c r="BM683" s="47">
        <v>0</v>
      </c>
      <c r="BN683" s="48">
        <v>1</v>
      </c>
      <c r="BO683" s="49"/>
      <c r="BP683" s="39">
        <v>1</v>
      </c>
    </row>
    <row r="684" spans="1:68" x14ac:dyDescent="0.25">
      <c r="A684" s="59" t="s">
        <v>507</v>
      </c>
      <c r="B684" s="3">
        <v>500</v>
      </c>
      <c r="C684" s="4">
        <v>6</v>
      </c>
      <c r="D684" s="8" t="s">
        <v>507</v>
      </c>
      <c r="E684" s="12" t="s">
        <v>885</v>
      </c>
      <c r="F684" s="92">
        <v>45681</v>
      </c>
      <c r="G684" s="6">
        <v>1665122602350</v>
      </c>
      <c r="H684" s="6">
        <v>10273893540</v>
      </c>
      <c r="I684" s="114">
        <v>2829196145</v>
      </c>
      <c r="J684" s="5">
        <v>1554000000</v>
      </c>
      <c r="K684" s="5">
        <v>3291779268</v>
      </c>
      <c r="L684" s="6">
        <v>2598918127</v>
      </c>
      <c r="M684" s="6">
        <v>1642046238822</v>
      </c>
      <c r="N684" s="6">
        <v>1627769636000</v>
      </c>
      <c r="O684" s="6">
        <v>294963470000</v>
      </c>
      <c r="P684" s="6">
        <v>0</v>
      </c>
      <c r="Q684" s="6">
        <v>421499494000</v>
      </c>
      <c r="R684" s="6">
        <v>0</v>
      </c>
      <c r="S684" s="6">
        <v>3107272000</v>
      </c>
      <c r="T684" s="6">
        <v>757160413000</v>
      </c>
      <c r="U684" s="6">
        <v>151038987000</v>
      </c>
      <c r="V684" s="6">
        <v>14276602822</v>
      </c>
      <c r="W684" s="6">
        <v>14276602822</v>
      </c>
      <c r="X684" s="6">
        <v>0</v>
      </c>
      <c r="Y684" s="6">
        <v>12802469988</v>
      </c>
      <c r="Z684" s="6">
        <v>0</v>
      </c>
      <c r="AA684" s="6">
        <v>0</v>
      </c>
      <c r="AB684" s="6">
        <v>12802469988</v>
      </c>
      <c r="AC684" s="6">
        <v>1677321515076</v>
      </c>
      <c r="AD684" s="6">
        <v>932909954758</v>
      </c>
      <c r="AE684" s="6">
        <v>351076272625</v>
      </c>
      <c r="AF684" s="6">
        <v>511815726133</v>
      </c>
      <c r="AG684" s="6">
        <v>0</v>
      </c>
      <c r="AH684" s="6">
        <v>9800000000</v>
      </c>
      <c r="AI684" s="6">
        <v>54466956000</v>
      </c>
      <c r="AJ684" s="6">
        <v>5751000000</v>
      </c>
      <c r="AK684" s="6">
        <v>273994406235</v>
      </c>
      <c r="AL684" s="6">
        <v>9531668800</v>
      </c>
      <c r="AM684" s="6">
        <v>28553045609</v>
      </c>
      <c r="AN684" s="6">
        <v>145898648826</v>
      </c>
      <c r="AO684" s="6">
        <v>89765583000</v>
      </c>
      <c r="AP684" s="6">
        <v>245460000</v>
      </c>
      <c r="AQ684" s="6">
        <v>0</v>
      </c>
      <c r="AR684" s="6">
        <v>3242477607</v>
      </c>
      <c r="AS684" s="6">
        <v>3242477607</v>
      </c>
      <c r="AT684" s="6">
        <v>467174676476</v>
      </c>
      <c r="AU684" s="6">
        <v>0</v>
      </c>
      <c r="AV684" s="6">
        <v>467174676476</v>
      </c>
      <c r="AW684" s="6">
        <v>17418912726</v>
      </c>
      <c r="AX684" s="6">
        <v>17418912726</v>
      </c>
      <c r="AY684" s="6">
        <v>0</v>
      </c>
      <c r="AZ684" s="6">
        <v>0</v>
      </c>
      <c r="BA684" s="6">
        <v>0</v>
      </c>
      <c r="BB684" s="6">
        <v>0</v>
      </c>
      <c r="BC684" s="6">
        <v>0</v>
      </c>
      <c r="BD684" s="6">
        <v>5220000000</v>
      </c>
      <c r="BE684" s="6">
        <v>0</v>
      </c>
      <c r="BF684" s="6">
        <v>5220000000</v>
      </c>
      <c r="BG684" s="6">
        <v>0</v>
      </c>
      <c r="BH684" s="6">
        <v>0</v>
      </c>
      <c r="BI684" s="6">
        <v>0</v>
      </c>
      <c r="BJ684" s="86">
        <v>-12198912726</v>
      </c>
      <c r="BK684" s="86">
        <v>12198912726</v>
      </c>
      <c r="BL684" s="87">
        <v>0</v>
      </c>
      <c r="BM684" s="47">
        <v>0</v>
      </c>
      <c r="BN684" s="48">
        <v>1</v>
      </c>
      <c r="BO684" s="49"/>
      <c r="BP684" s="39">
        <v>1</v>
      </c>
    </row>
    <row r="685" spans="1:68" x14ac:dyDescent="0.25">
      <c r="A685" s="59" t="s">
        <v>509</v>
      </c>
      <c r="B685" s="3">
        <v>501</v>
      </c>
      <c r="C685" s="4">
        <v>7</v>
      </c>
      <c r="D685" s="8" t="s">
        <v>509</v>
      </c>
      <c r="E685" s="12" t="s">
        <v>886</v>
      </c>
      <c r="F685" s="92">
        <v>45680.878472222219</v>
      </c>
      <c r="G685" s="6">
        <v>2057765885290</v>
      </c>
      <c r="H685" s="6">
        <v>40000000000</v>
      </c>
      <c r="I685" s="114">
        <v>10993543171</v>
      </c>
      <c r="J685" s="5">
        <v>9650000000</v>
      </c>
      <c r="K685" s="5">
        <v>2983812272</v>
      </c>
      <c r="L685" s="6">
        <v>16372644557</v>
      </c>
      <c r="M685" s="6">
        <v>2017765885290</v>
      </c>
      <c r="N685" s="6">
        <v>1997140247850</v>
      </c>
      <c r="O685" s="6">
        <v>398080410000</v>
      </c>
      <c r="P685" s="6">
        <v>0</v>
      </c>
      <c r="Q685" s="6">
        <v>437495455000</v>
      </c>
      <c r="R685" s="6">
        <v>0</v>
      </c>
      <c r="S685" s="6">
        <v>4286449000</v>
      </c>
      <c r="T685" s="6">
        <v>836947009000</v>
      </c>
      <c r="U685" s="6">
        <v>320330924850</v>
      </c>
      <c r="V685" s="6">
        <v>20625637440</v>
      </c>
      <c r="W685" s="6">
        <v>20625637440</v>
      </c>
      <c r="X685" s="6">
        <v>0</v>
      </c>
      <c r="Y685" s="6">
        <v>0</v>
      </c>
      <c r="Z685" s="6">
        <v>0</v>
      </c>
      <c r="AA685" s="6">
        <v>0</v>
      </c>
      <c r="AB685" s="6">
        <v>0</v>
      </c>
      <c r="AC685" s="6">
        <v>2036706085403</v>
      </c>
      <c r="AD685" s="6">
        <v>1191817404263</v>
      </c>
      <c r="AE685" s="6">
        <v>470837358140</v>
      </c>
      <c r="AF685" s="6">
        <v>569050046123</v>
      </c>
      <c r="AG685" s="6">
        <v>12375000000</v>
      </c>
      <c r="AH685" s="6">
        <v>0</v>
      </c>
      <c r="AI685" s="6">
        <v>133305000000</v>
      </c>
      <c r="AJ685" s="6">
        <v>6250000000</v>
      </c>
      <c r="AK685" s="6">
        <v>310260461440</v>
      </c>
      <c r="AL685" s="6">
        <v>204456000</v>
      </c>
      <c r="AM685" s="6">
        <v>25378934943</v>
      </c>
      <c r="AN685" s="6">
        <v>129726946584</v>
      </c>
      <c r="AO685" s="6">
        <v>154766873913</v>
      </c>
      <c r="AP685" s="6">
        <v>0</v>
      </c>
      <c r="AQ685" s="6">
        <v>183250000</v>
      </c>
      <c r="AR685" s="6">
        <v>2000000000</v>
      </c>
      <c r="AS685" s="6">
        <v>2000000000</v>
      </c>
      <c r="AT685" s="6">
        <v>532628219700</v>
      </c>
      <c r="AU685" s="6">
        <v>0</v>
      </c>
      <c r="AV685" s="6">
        <v>532628219700</v>
      </c>
      <c r="AW685" s="6">
        <v>0</v>
      </c>
      <c r="AX685" s="6">
        <v>0</v>
      </c>
      <c r="AY685" s="6">
        <v>0</v>
      </c>
      <c r="AZ685" s="6">
        <v>0</v>
      </c>
      <c r="BA685" s="6">
        <v>0</v>
      </c>
      <c r="BB685" s="6">
        <v>0</v>
      </c>
      <c r="BC685" s="6">
        <v>0</v>
      </c>
      <c r="BD685" s="6">
        <v>100000000000</v>
      </c>
      <c r="BE685" s="6">
        <v>0</v>
      </c>
      <c r="BF685" s="6">
        <v>0</v>
      </c>
      <c r="BG685" s="6">
        <v>100000000000</v>
      </c>
      <c r="BH685" s="6">
        <v>0</v>
      </c>
      <c r="BI685" s="6">
        <v>0</v>
      </c>
      <c r="BJ685" s="86">
        <v>21059799887</v>
      </c>
      <c r="BK685" s="86">
        <v>-100000000000</v>
      </c>
      <c r="BL685" s="87">
        <v>-78940200113</v>
      </c>
      <c r="BM685" s="47">
        <v>0</v>
      </c>
      <c r="BN685" s="48">
        <v>1</v>
      </c>
      <c r="BO685" s="49"/>
      <c r="BP685" s="39">
        <v>1</v>
      </c>
    </row>
    <row r="686" spans="1:68" x14ac:dyDescent="0.25">
      <c r="A686" s="59" t="s">
        <v>510</v>
      </c>
      <c r="B686" s="3">
        <v>502</v>
      </c>
      <c r="C686" s="4">
        <v>8</v>
      </c>
      <c r="D686" s="8" t="s">
        <v>510</v>
      </c>
      <c r="E686" s="12" t="s">
        <v>904</v>
      </c>
      <c r="F686" s="92">
        <v>45657</v>
      </c>
      <c r="G686" s="6">
        <v>1144574805667</v>
      </c>
      <c r="H686" s="6">
        <v>10650000000</v>
      </c>
      <c r="I686" s="114">
        <v>3250000000</v>
      </c>
      <c r="J686" s="5">
        <v>0</v>
      </c>
      <c r="K686" s="5">
        <v>600000000</v>
      </c>
      <c r="L686" s="6">
        <v>6800000000</v>
      </c>
      <c r="M686" s="6">
        <v>1133924805667</v>
      </c>
      <c r="N686" s="6">
        <v>1124971157000</v>
      </c>
      <c r="O686" s="6">
        <v>174174337000</v>
      </c>
      <c r="P686" s="6">
        <v>0</v>
      </c>
      <c r="Q686" s="6">
        <v>226207414000</v>
      </c>
      <c r="R686" s="6">
        <v>0</v>
      </c>
      <c r="S686" s="6">
        <v>3547663000</v>
      </c>
      <c r="T686" s="6">
        <v>623199869000</v>
      </c>
      <c r="U686" s="6">
        <v>97841874000</v>
      </c>
      <c r="V686" s="6">
        <v>8953648667</v>
      </c>
      <c r="W686" s="6">
        <v>8953648667</v>
      </c>
      <c r="X686" s="6">
        <v>0</v>
      </c>
      <c r="Y686" s="6">
        <v>0</v>
      </c>
      <c r="Z686" s="6">
        <v>0</v>
      </c>
      <c r="AA686" s="6">
        <v>0</v>
      </c>
      <c r="AB686" s="6">
        <v>0</v>
      </c>
      <c r="AC686" s="6">
        <v>1185092203910.3401</v>
      </c>
      <c r="AD686" s="6">
        <v>665243155212.26001</v>
      </c>
      <c r="AE686" s="6">
        <v>272951329487.25998</v>
      </c>
      <c r="AF686" s="6">
        <v>363420674565</v>
      </c>
      <c r="AG686" s="6">
        <v>0</v>
      </c>
      <c r="AH686" s="6">
        <v>0</v>
      </c>
      <c r="AI686" s="6">
        <v>27271151160</v>
      </c>
      <c r="AJ686" s="6">
        <v>1600000000</v>
      </c>
      <c r="AK686" s="6">
        <v>229187178098.08002</v>
      </c>
      <c r="AL686" s="6">
        <v>410000000</v>
      </c>
      <c r="AM686" s="6">
        <v>31865727252</v>
      </c>
      <c r="AN686" s="6">
        <v>97026012675.080002</v>
      </c>
      <c r="AO686" s="6">
        <v>98609267271</v>
      </c>
      <c r="AP686" s="6">
        <v>1276170900</v>
      </c>
      <c r="AQ686" s="6">
        <v>0</v>
      </c>
      <c r="AR686" s="6">
        <v>1500000000</v>
      </c>
      <c r="AS686" s="6">
        <v>1500000000</v>
      </c>
      <c r="AT686" s="6">
        <v>289161870600</v>
      </c>
      <c r="AU686" s="6">
        <v>0</v>
      </c>
      <c r="AV686" s="6">
        <v>289161870600</v>
      </c>
      <c r="AW686" s="6">
        <v>40517398243.339996</v>
      </c>
      <c r="AX686" s="6">
        <v>40517398243.339996</v>
      </c>
      <c r="AY686" s="6">
        <v>0</v>
      </c>
      <c r="AZ686" s="6">
        <v>0</v>
      </c>
      <c r="BA686" s="6">
        <v>0</v>
      </c>
      <c r="BB686" s="6">
        <v>0</v>
      </c>
      <c r="BC686" s="6">
        <v>0</v>
      </c>
      <c r="BD686" s="6">
        <v>0</v>
      </c>
      <c r="BE686" s="6">
        <v>0</v>
      </c>
      <c r="BF686" s="6">
        <v>0</v>
      </c>
      <c r="BG686" s="6">
        <v>0</v>
      </c>
      <c r="BH686" s="6">
        <v>0</v>
      </c>
      <c r="BI686" s="6">
        <v>0</v>
      </c>
      <c r="BJ686" s="86">
        <v>-40517398243.340088</v>
      </c>
      <c r="BK686" s="86">
        <v>40517398243.339996</v>
      </c>
      <c r="BL686" s="87">
        <v>-9.1552734375E-5</v>
      </c>
      <c r="BM686" s="47">
        <v>1</v>
      </c>
      <c r="BN686" s="48">
        <v>0</v>
      </c>
      <c r="BO686" s="49"/>
      <c r="BP686" s="39">
        <v>1</v>
      </c>
    </row>
    <row r="687" spans="1:68" x14ac:dyDescent="0.25">
      <c r="B687" s="13" t="s">
        <v>560</v>
      </c>
      <c r="C687" s="14" t="s">
        <v>560</v>
      </c>
      <c r="D687" s="15" t="s">
        <v>561</v>
      </c>
      <c r="E687" s="16"/>
      <c r="F687" s="93"/>
      <c r="G687" s="115">
        <v>10524944733676.289</v>
      </c>
      <c r="H687" s="115">
        <v>159671922981.29001</v>
      </c>
      <c r="I687" s="115">
        <v>38701241151</v>
      </c>
      <c r="J687" s="115">
        <v>55457688000</v>
      </c>
      <c r="K687" s="115">
        <v>17692208047</v>
      </c>
      <c r="L687" s="115">
        <v>47820785783.290001</v>
      </c>
      <c r="M687" s="115">
        <v>10329324209528</v>
      </c>
      <c r="N687" s="115">
        <v>10242336097537</v>
      </c>
      <c r="O687" s="115">
        <v>1744466001687</v>
      </c>
      <c r="P687" s="115">
        <v>0</v>
      </c>
      <c r="Q687" s="115">
        <v>2103170562000</v>
      </c>
      <c r="R687" s="115">
        <v>0</v>
      </c>
      <c r="S687" s="115">
        <v>123735436000</v>
      </c>
      <c r="T687" s="115">
        <v>5116882862000</v>
      </c>
      <c r="U687" s="115">
        <v>1154081235850</v>
      </c>
      <c r="V687" s="115">
        <v>86988111991</v>
      </c>
      <c r="W687" s="115">
        <v>86988111991</v>
      </c>
      <c r="X687" s="115">
        <v>0</v>
      </c>
      <c r="Y687" s="115">
        <v>35948601167</v>
      </c>
      <c r="Z687" s="115">
        <v>0</v>
      </c>
      <c r="AA687" s="115">
        <v>0</v>
      </c>
      <c r="AB687" s="115">
        <v>35948601167</v>
      </c>
      <c r="AC687" s="115">
        <v>10598000753005.629</v>
      </c>
      <c r="AD687" s="115">
        <v>6291759583952.9697</v>
      </c>
      <c r="AE687" s="115">
        <v>2521464465888.9697</v>
      </c>
      <c r="AF687" s="115">
        <v>3188712362324</v>
      </c>
      <c r="AG687" s="115">
        <v>15915057478</v>
      </c>
      <c r="AH687" s="115">
        <v>19494667800</v>
      </c>
      <c r="AI687" s="115">
        <v>397288088302</v>
      </c>
      <c r="AJ687" s="115">
        <v>148884942160</v>
      </c>
      <c r="AK687" s="115">
        <v>1645681204385.6602</v>
      </c>
      <c r="AL687" s="115">
        <v>14879949823</v>
      </c>
      <c r="AM687" s="115">
        <v>194951408323</v>
      </c>
      <c r="AN687" s="115">
        <v>705623487317.07996</v>
      </c>
      <c r="AO687" s="115">
        <v>718020886422.58008</v>
      </c>
      <c r="AP687" s="115">
        <v>4823022500</v>
      </c>
      <c r="AQ687" s="115">
        <v>7382450000</v>
      </c>
      <c r="AR687" s="115">
        <v>38742477607</v>
      </c>
      <c r="AS687" s="115">
        <v>38742477607</v>
      </c>
      <c r="AT687" s="115">
        <v>2621817487060</v>
      </c>
      <c r="AU687" s="115">
        <v>2026118984</v>
      </c>
      <c r="AV687" s="115">
        <v>2619791368076</v>
      </c>
      <c r="AW687" s="115">
        <v>135519121645.34</v>
      </c>
      <c r="AX687" s="115">
        <v>135519121645.34</v>
      </c>
      <c r="AY687" s="115">
        <v>0</v>
      </c>
      <c r="AZ687" s="115">
        <v>0</v>
      </c>
      <c r="BA687" s="115">
        <v>0</v>
      </c>
      <c r="BB687" s="115">
        <v>0</v>
      </c>
      <c r="BC687" s="115">
        <v>0</v>
      </c>
      <c r="BD687" s="115">
        <v>141403302429</v>
      </c>
      <c r="BE687" s="115">
        <v>0</v>
      </c>
      <c r="BF687" s="115">
        <v>6580000000</v>
      </c>
      <c r="BG687" s="115">
        <v>134823302429</v>
      </c>
      <c r="BH687" s="115">
        <v>0</v>
      </c>
      <c r="BI687" s="115">
        <v>0</v>
      </c>
      <c r="BJ687" s="88">
        <v>-73056019329.340088</v>
      </c>
      <c r="BK687" s="88">
        <v>-5884180783.6600037</v>
      </c>
      <c r="BL687" s="88">
        <v>-78940200113.000092</v>
      </c>
      <c r="BM687" s="47">
        <v>2</v>
      </c>
      <c r="BN687" s="48">
        <v>5</v>
      </c>
      <c r="BO687" s="49"/>
    </row>
    <row r="688" spans="1:68" x14ac:dyDescent="0.25">
      <c r="B688" s="13" t="s">
        <v>562</v>
      </c>
      <c r="C688" s="14" t="s">
        <v>562</v>
      </c>
      <c r="D688" s="15" t="s">
        <v>563</v>
      </c>
      <c r="E688" s="16"/>
      <c r="F688" s="93"/>
      <c r="G688" s="115">
        <v>0</v>
      </c>
      <c r="H688" s="115">
        <v>0</v>
      </c>
      <c r="I688" s="115">
        <v>0</v>
      </c>
      <c r="J688" s="115">
        <v>0</v>
      </c>
      <c r="K688" s="115">
        <v>0</v>
      </c>
      <c r="L688" s="115">
        <v>0</v>
      </c>
      <c r="M688" s="115">
        <v>0</v>
      </c>
      <c r="N688" s="115">
        <v>0</v>
      </c>
      <c r="O688" s="115">
        <v>0</v>
      </c>
      <c r="P688" s="115">
        <v>0</v>
      </c>
      <c r="Q688" s="115">
        <v>0</v>
      </c>
      <c r="R688" s="115">
        <v>0</v>
      </c>
      <c r="S688" s="115">
        <v>0</v>
      </c>
      <c r="T688" s="115">
        <v>0</v>
      </c>
      <c r="U688" s="115">
        <v>0</v>
      </c>
      <c r="V688" s="115">
        <v>0</v>
      </c>
      <c r="W688" s="115">
        <v>0</v>
      </c>
      <c r="X688" s="115">
        <v>0</v>
      </c>
      <c r="Y688" s="115">
        <v>0</v>
      </c>
      <c r="Z688" s="115">
        <v>0</v>
      </c>
      <c r="AA688" s="115">
        <v>0</v>
      </c>
      <c r="AB688" s="115">
        <v>0</v>
      </c>
      <c r="AC688" s="115">
        <v>0</v>
      </c>
      <c r="AD688" s="115">
        <v>0</v>
      </c>
      <c r="AE688" s="115">
        <v>0</v>
      </c>
      <c r="AF688" s="115">
        <v>0</v>
      </c>
      <c r="AG688" s="115">
        <v>0</v>
      </c>
      <c r="AH688" s="115">
        <v>0</v>
      </c>
      <c r="AI688" s="115">
        <v>0</v>
      </c>
      <c r="AJ688" s="115">
        <v>0</v>
      </c>
      <c r="AK688" s="115">
        <v>0</v>
      </c>
      <c r="AL688" s="115">
        <v>0</v>
      </c>
      <c r="AM688" s="115">
        <v>0</v>
      </c>
      <c r="AN688" s="115">
        <v>0</v>
      </c>
      <c r="AO688" s="115">
        <v>0</v>
      </c>
      <c r="AP688" s="115">
        <v>0</v>
      </c>
      <c r="AQ688" s="115">
        <v>0</v>
      </c>
      <c r="AR688" s="115">
        <v>0</v>
      </c>
      <c r="AS688" s="115">
        <v>0</v>
      </c>
      <c r="AT688" s="115">
        <v>0</v>
      </c>
      <c r="AU688" s="115">
        <v>0</v>
      </c>
      <c r="AV688" s="115">
        <v>0</v>
      </c>
      <c r="AW688" s="115">
        <v>0</v>
      </c>
      <c r="AX688" s="115">
        <v>0</v>
      </c>
      <c r="AY688" s="115">
        <v>0</v>
      </c>
      <c r="AZ688" s="115">
        <v>0</v>
      </c>
      <c r="BA688" s="115">
        <v>0</v>
      </c>
      <c r="BB688" s="115">
        <v>0</v>
      </c>
      <c r="BC688" s="115">
        <v>0</v>
      </c>
      <c r="BD688" s="115">
        <v>0</v>
      </c>
      <c r="BE688" s="115">
        <v>0</v>
      </c>
      <c r="BF688" s="115">
        <v>0</v>
      </c>
      <c r="BG688" s="115">
        <v>0</v>
      </c>
      <c r="BH688" s="115">
        <v>0</v>
      </c>
      <c r="BI688" s="115">
        <v>0</v>
      </c>
      <c r="BJ688" s="88">
        <v>0</v>
      </c>
      <c r="BK688" s="88">
        <v>0</v>
      </c>
      <c r="BL688" s="88">
        <v>0</v>
      </c>
      <c r="BM688" s="47">
        <v>0</v>
      </c>
      <c r="BN688" s="48">
        <v>0</v>
      </c>
      <c r="BO688" s="49"/>
    </row>
    <row r="689" spans="1:68" x14ac:dyDescent="0.25">
      <c r="B689" s="13" t="s">
        <v>564</v>
      </c>
      <c r="C689" s="14" t="s">
        <v>564</v>
      </c>
      <c r="D689" s="15" t="s">
        <v>847</v>
      </c>
      <c r="E689" s="16"/>
      <c r="F689" s="93"/>
      <c r="G689" s="115">
        <v>10524944733676.289</v>
      </c>
      <c r="H689" s="115">
        <v>159671922981.29001</v>
      </c>
      <c r="I689" s="115">
        <v>38701241151</v>
      </c>
      <c r="J689" s="115">
        <v>55457688000</v>
      </c>
      <c r="K689" s="115">
        <v>17692208047</v>
      </c>
      <c r="L689" s="115">
        <v>47820785783.290001</v>
      </c>
      <c r="M689" s="115">
        <v>10329324209528</v>
      </c>
      <c r="N689" s="115">
        <v>10242336097537</v>
      </c>
      <c r="O689" s="115">
        <v>1744466001687</v>
      </c>
      <c r="P689" s="115">
        <v>0</v>
      </c>
      <c r="Q689" s="115">
        <v>2103170562000</v>
      </c>
      <c r="R689" s="115">
        <v>0</v>
      </c>
      <c r="S689" s="115">
        <v>123735436000</v>
      </c>
      <c r="T689" s="115">
        <v>5116882862000</v>
      </c>
      <c r="U689" s="115">
        <v>1154081235850</v>
      </c>
      <c r="V689" s="115">
        <v>86988111991</v>
      </c>
      <c r="W689" s="115">
        <v>86988111991</v>
      </c>
      <c r="X689" s="115">
        <v>0</v>
      </c>
      <c r="Y689" s="115">
        <v>35948601167</v>
      </c>
      <c r="Z689" s="115">
        <v>0</v>
      </c>
      <c r="AA689" s="115">
        <v>0</v>
      </c>
      <c r="AB689" s="115">
        <v>35948601167</v>
      </c>
      <c r="AC689" s="115">
        <v>10598000753005.629</v>
      </c>
      <c r="AD689" s="115">
        <v>6291759583952.9697</v>
      </c>
      <c r="AE689" s="115">
        <v>2521464465888.9697</v>
      </c>
      <c r="AF689" s="115">
        <v>3188712362324</v>
      </c>
      <c r="AG689" s="115">
        <v>15915057478</v>
      </c>
      <c r="AH689" s="115">
        <v>19494667800</v>
      </c>
      <c r="AI689" s="115">
        <v>397288088302</v>
      </c>
      <c r="AJ689" s="115">
        <v>148884942160</v>
      </c>
      <c r="AK689" s="115">
        <v>1645681204385.6602</v>
      </c>
      <c r="AL689" s="115">
        <v>14879949823</v>
      </c>
      <c r="AM689" s="115">
        <v>194951408323</v>
      </c>
      <c r="AN689" s="115">
        <v>705623487317.07996</v>
      </c>
      <c r="AO689" s="115">
        <v>718020886422.58008</v>
      </c>
      <c r="AP689" s="115">
        <v>4823022500</v>
      </c>
      <c r="AQ689" s="115">
        <v>7382450000</v>
      </c>
      <c r="AR689" s="115">
        <v>38742477607</v>
      </c>
      <c r="AS689" s="115">
        <v>38742477607</v>
      </c>
      <c r="AT689" s="115">
        <v>2621817487060</v>
      </c>
      <c r="AU689" s="115">
        <v>2026118984</v>
      </c>
      <c r="AV689" s="115">
        <v>2619791368076</v>
      </c>
      <c r="AW689" s="115">
        <v>135519121645.34</v>
      </c>
      <c r="AX689" s="115">
        <v>135519121645.34</v>
      </c>
      <c r="AY689" s="115">
        <v>0</v>
      </c>
      <c r="AZ689" s="115">
        <v>0</v>
      </c>
      <c r="BA689" s="115">
        <v>0</v>
      </c>
      <c r="BB689" s="115">
        <v>0</v>
      </c>
      <c r="BC689" s="115">
        <v>0</v>
      </c>
      <c r="BD689" s="115">
        <v>141403302429</v>
      </c>
      <c r="BE689" s="115">
        <v>0</v>
      </c>
      <c r="BF689" s="115">
        <v>6580000000</v>
      </c>
      <c r="BG689" s="115">
        <v>134823302429</v>
      </c>
      <c r="BH689" s="115">
        <v>0</v>
      </c>
      <c r="BI689" s="115">
        <v>0</v>
      </c>
      <c r="BJ689" s="88">
        <v>-73056019329.340088</v>
      </c>
      <c r="BK689" s="88">
        <v>-5884180783.6600037</v>
      </c>
      <c r="BL689" s="88">
        <v>-78940200113.000092</v>
      </c>
      <c r="BM689" s="47">
        <v>2</v>
      </c>
      <c r="BN689" s="48">
        <v>5</v>
      </c>
      <c r="BO689" s="49"/>
    </row>
    <row r="690" spans="1:68" s="150" customFormat="1" x14ac:dyDescent="0.25">
      <c r="B690" s="13" t="s">
        <v>566</v>
      </c>
      <c r="C690" s="14" t="s">
        <v>566</v>
      </c>
      <c r="D690" s="15" t="s">
        <v>848</v>
      </c>
      <c r="E690" s="16"/>
      <c r="F690" s="93"/>
      <c r="G690" s="115">
        <v>10524944733676.289</v>
      </c>
      <c r="H690" s="115">
        <v>159671922981.29001</v>
      </c>
      <c r="I690" s="115">
        <v>38701241151</v>
      </c>
      <c r="J690" s="115">
        <v>55457688000</v>
      </c>
      <c r="K690" s="115">
        <v>17692208047</v>
      </c>
      <c r="L690" s="115">
        <v>47820785783.290001</v>
      </c>
      <c r="M690" s="115">
        <v>10329324209528</v>
      </c>
      <c r="N690" s="115">
        <v>10242336097537</v>
      </c>
      <c r="O690" s="115">
        <v>1744466001687</v>
      </c>
      <c r="P690" s="115">
        <v>0</v>
      </c>
      <c r="Q690" s="115">
        <v>2103170562000</v>
      </c>
      <c r="R690" s="115">
        <v>0</v>
      </c>
      <c r="S690" s="115">
        <v>123735436000</v>
      </c>
      <c r="T690" s="115">
        <v>5116882862000</v>
      </c>
      <c r="U690" s="115">
        <v>1154081235850</v>
      </c>
      <c r="V690" s="115">
        <v>86988111991</v>
      </c>
      <c r="W690" s="115">
        <v>86988111991</v>
      </c>
      <c r="X690" s="115">
        <v>0</v>
      </c>
      <c r="Y690" s="115">
        <v>35948601167</v>
      </c>
      <c r="Z690" s="115">
        <v>0</v>
      </c>
      <c r="AA690" s="115">
        <v>0</v>
      </c>
      <c r="AB690" s="115">
        <v>35948601167</v>
      </c>
      <c r="AC690" s="115">
        <v>10598000753005.629</v>
      </c>
      <c r="AD690" s="115">
        <v>6291759583952.9697</v>
      </c>
      <c r="AE690" s="115">
        <v>2521464465888.9697</v>
      </c>
      <c r="AF690" s="115">
        <v>3188712362324</v>
      </c>
      <c r="AG690" s="115">
        <v>15915057478</v>
      </c>
      <c r="AH690" s="115">
        <v>19494667800</v>
      </c>
      <c r="AI690" s="115">
        <v>397288088302</v>
      </c>
      <c r="AJ690" s="115">
        <v>148884942160</v>
      </c>
      <c r="AK690" s="115">
        <v>1645681204385.6602</v>
      </c>
      <c r="AL690" s="115">
        <v>14879949823</v>
      </c>
      <c r="AM690" s="115">
        <v>194951408323</v>
      </c>
      <c r="AN690" s="115">
        <v>705623487317.07996</v>
      </c>
      <c r="AO690" s="115">
        <v>718020886422.58008</v>
      </c>
      <c r="AP690" s="115">
        <v>4823022500</v>
      </c>
      <c r="AQ690" s="115">
        <v>7382450000</v>
      </c>
      <c r="AR690" s="115">
        <v>38742477607</v>
      </c>
      <c r="AS690" s="115">
        <v>38742477607</v>
      </c>
      <c r="AT690" s="115">
        <v>2621817487060</v>
      </c>
      <c r="AU690" s="115">
        <v>2026118984</v>
      </c>
      <c r="AV690" s="115">
        <v>2619791368076</v>
      </c>
      <c r="AW690" s="115">
        <v>135519121645.34</v>
      </c>
      <c r="AX690" s="115">
        <v>135519121645.34</v>
      </c>
      <c r="AY690" s="115">
        <v>0</v>
      </c>
      <c r="AZ690" s="115">
        <v>0</v>
      </c>
      <c r="BA690" s="115">
        <v>0</v>
      </c>
      <c r="BB690" s="115">
        <v>0</v>
      </c>
      <c r="BC690" s="115">
        <v>0</v>
      </c>
      <c r="BD690" s="115">
        <v>141403302429</v>
      </c>
      <c r="BE690" s="115">
        <v>0</v>
      </c>
      <c r="BF690" s="115">
        <v>6580000000</v>
      </c>
      <c r="BG690" s="115">
        <v>134823302429</v>
      </c>
      <c r="BH690" s="115">
        <v>0</v>
      </c>
      <c r="BI690" s="115">
        <v>0</v>
      </c>
      <c r="BJ690" s="88">
        <v>-73056019329.340088</v>
      </c>
      <c r="BK690" s="88">
        <v>-5884180783.6600037</v>
      </c>
      <c r="BL690" s="88">
        <v>-78940200113.000092</v>
      </c>
      <c r="BM690" s="151">
        <v>2</v>
      </c>
      <c r="BN690" s="152">
        <v>5</v>
      </c>
      <c r="BO690" s="153"/>
      <c r="BP690" s="154"/>
    </row>
    <row r="691" spans="1:68" s="141" customFormat="1" x14ac:dyDescent="0.25">
      <c r="A691" s="141" t="s">
        <v>849</v>
      </c>
      <c r="B691" s="9" t="s">
        <v>850</v>
      </c>
      <c r="C691" s="10">
        <v>38</v>
      </c>
      <c r="D691" s="11" t="s">
        <v>851</v>
      </c>
      <c r="E691" s="1" t="s">
        <v>885</v>
      </c>
      <c r="F691" s="142">
        <v>45671</v>
      </c>
      <c r="G691" s="113">
        <v>1714365639361</v>
      </c>
      <c r="H691" s="113">
        <v>206345812361</v>
      </c>
      <c r="I691" s="113">
        <v>177828712361</v>
      </c>
      <c r="J691" s="2">
        <v>0</v>
      </c>
      <c r="K691" s="2">
        <v>0</v>
      </c>
      <c r="L691" s="2">
        <v>28517100000</v>
      </c>
      <c r="M691" s="2">
        <v>1508019827000</v>
      </c>
      <c r="N691" s="2">
        <v>1508019827000</v>
      </c>
      <c r="O691" s="2">
        <v>707597506000</v>
      </c>
      <c r="P691" s="2">
        <v>0</v>
      </c>
      <c r="Q691" s="2">
        <v>0</v>
      </c>
      <c r="R691" s="2">
        <v>0</v>
      </c>
      <c r="S691" s="2">
        <v>83946237000</v>
      </c>
      <c r="T691" s="2">
        <v>613815791000</v>
      </c>
      <c r="U691" s="2">
        <v>102660293000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  <c r="AB691" s="2">
        <v>0</v>
      </c>
      <c r="AC691" s="2">
        <v>1722942015206</v>
      </c>
      <c r="AD691" s="2">
        <v>1108103032356</v>
      </c>
      <c r="AE691" s="2">
        <v>307932588054</v>
      </c>
      <c r="AF691" s="2">
        <v>621211251432.25</v>
      </c>
      <c r="AG691" s="2">
        <v>0</v>
      </c>
      <c r="AH691" s="2">
        <v>0</v>
      </c>
      <c r="AI691" s="2">
        <v>158469192869.75</v>
      </c>
      <c r="AJ691" s="2">
        <v>20490000000</v>
      </c>
      <c r="AK691" s="2">
        <v>367609308881</v>
      </c>
      <c r="AL691" s="2">
        <v>0</v>
      </c>
      <c r="AM691" s="2">
        <v>23306895390</v>
      </c>
      <c r="AN691" s="2">
        <v>57400268272</v>
      </c>
      <c r="AO691" s="2">
        <v>282431866969</v>
      </c>
      <c r="AP691" s="2">
        <v>4270278250</v>
      </c>
      <c r="AQ691" s="2">
        <v>200000000</v>
      </c>
      <c r="AR691" s="2">
        <v>8420790956</v>
      </c>
      <c r="AS691" s="2">
        <v>8420790956</v>
      </c>
      <c r="AT691" s="2">
        <v>238808883013</v>
      </c>
      <c r="AU691" s="2">
        <v>109324591713</v>
      </c>
      <c r="AV691" s="2">
        <v>129484291300</v>
      </c>
      <c r="AW691" s="2">
        <v>8576375845</v>
      </c>
      <c r="AX691" s="2">
        <v>8576375845</v>
      </c>
      <c r="AY691" s="2">
        <v>0</v>
      </c>
      <c r="AZ691" s="2">
        <v>0</v>
      </c>
      <c r="BA691" s="2">
        <v>0</v>
      </c>
      <c r="BB691" s="2">
        <v>0</v>
      </c>
      <c r="BC691" s="2">
        <v>0</v>
      </c>
      <c r="BD691" s="2">
        <v>0</v>
      </c>
      <c r="BE691" s="2">
        <v>0</v>
      </c>
      <c r="BF691" s="2">
        <v>0</v>
      </c>
      <c r="BG691" s="2">
        <v>0</v>
      </c>
      <c r="BH691" s="2">
        <v>0</v>
      </c>
      <c r="BI691" s="2">
        <v>0</v>
      </c>
      <c r="BJ691" s="84">
        <v>-8576375845</v>
      </c>
      <c r="BK691" s="84">
        <v>8576375845</v>
      </c>
      <c r="BL691" s="85">
        <v>0</v>
      </c>
      <c r="BM691" s="143">
        <v>0</v>
      </c>
      <c r="BN691" s="144">
        <v>1</v>
      </c>
      <c r="BO691" s="145"/>
      <c r="BP691" s="146">
        <v>1</v>
      </c>
    </row>
    <row r="692" spans="1:68" x14ac:dyDescent="0.25">
      <c r="A692" s="59" t="s">
        <v>725</v>
      </c>
      <c r="B692" s="3">
        <v>503</v>
      </c>
      <c r="C692" s="4">
        <v>1</v>
      </c>
      <c r="D692" s="8" t="s">
        <v>515</v>
      </c>
      <c r="E692" s="12" t="s">
        <v>890</v>
      </c>
      <c r="F692" s="92" t="s">
        <v>890</v>
      </c>
      <c r="G692" s="6">
        <v>0</v>
      </c>
      <c r="H692" s="6">
        <v>0</v>
      </c>
      <c r="I692" s="114">
        <v>0</v>
      </c>
      <c r="J692" s="5">
        <v>0</v>
      </c>
      <c r="K692" s="5">
        <v>0</v>
      </c>
      <c r="L692" s="6">
        <v>0</v>
      </c>
      <c r="M692" s="6">
        <v>0</v>
      </c>
      <c r="N692" s="6">
        <v>0</v>
      </c>
      <c r="O692" s="6">
        <v>0</v>
      </c>
      <c r="P692" s="6">
        <v>0</v>
      </c>
      <c r="Q692" s="6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6">
        <v>0</v>
      </c>
      <c r="AB692" s="6">
        <v>0</v>
      </c>
      <c r="AC692" s="6">
        <v>0</v>
      </c>
      <c r="AD692" s="6">
        <v>0</v>
      </c>
      <c r="AE692" s="6">
        <v>0</v>
      </c>
      <c r="AF692" s="6">
        <v>0</v>
      </c>
      <c r="AG692" s="6">
        <v>0</v>
      </c>
      <c r="AH692" s="6">
        <v>0</v>
      </c>
      <c r="AI692" s="6">
        <v>0</v>
      </c>
      <c r="AJ692" s="6">
        <v>0</v>
      </c>
      <c r="AK692" s="6">
        <v>0</v>
      </c>
      <c r="AL692" s="6">
        <v>0</v>
      </c>
      <c r="AM692" s="6">
        <v>0</v>
      </c>
      <c r="AN692" s="6">
        <v>0</v>
      </c>
      <c r="AO692" s="6">
        <v>0</v>
      </c>
      <c r="AP692" s="6">
        <v>0</v>
      </c>
      <c r="AQ692" s="6">
        <v>0</v>
      </c>
      <c r="AR692" s="6">
        <v>0</v>
      </c>
      <c r="AS692" s="6">
        <v>0</v>
      </c>
      <c r="AT692" s="6">
        <v>0</v>
      </c>
      <c r="AU692" s="6">
        <v>0</v>
      </c>
      <c r="AV692" s="6">
        <v>0</v>
      </c>
      <c r="AW692" s="6">
        <v>0</v>
      </c>
      <c r="AX692" s="6">
        <v>0</v>
      </c>
      <c r="AY692" s="6">
        <v>0</v>
      </c>
      <c r="AZ692" s="6">
        <v>0</v>
      </c>
      <c r="BA692" s="6">
        <v>0</v>
      </c>
      <c r="BB692" s="6">
        <v>0</v>
      </c>
      <c r="BC692" s="6">
        <v>0</v>
      </c>
      <c r="BD692" s="6">
        <v>0</v>
      </c>
      <c r="BE692" s="6">
        <v>0</v>
      </c>
      <c r="BF692" s="6">
        <v>0</v>
      </c>
      <c r="BG692" s="6">
        <v>0</v>
      </c>
      <c r="BH692" s="6">
        <v>0</v>
      </c>
      <c r="BI692" s="6">
        <v>0</v>
      </c>
      <c r="BJ692" s="86">
        <v>0</v>
      </c>
      <c r="BK692" s="86">
        <v>0</v>
      </c>
      <c r="BL692" s="87">
        <v>0</v>
      </c>
      <c r="BM692" s="47">
        <v>0</v>
      </c>
      <c r="BN692" s="48">
        <v>0</v>
      </c>
      <c r="BO692" s="49"/>
      <c r="BP692" s="39">
        <v>0</v>
      </c>
    </row>
    <row r="693" spans="1:68" x14ac:dyDescent="0.25">
      <c r="A693" s="59" t="s">
        <v>518</v>
      </c>
      <c r="B693" s="3">
        <v>504</v>
      </c>
      <c r="C693" s="4">
        <v>2</v>
      </c>
      <c r="D693" s="8" t="s">
        <v>518</v>
      </c>
      <c r="E693" s="12" t="s">
        <v>952</v>
      </c>
      <c r="F693" s="92">
        <v>45688.629861111112</v>
      </c>
      <c r="G693" s="6">
        <v>1019324469968</v>
      </c>
      <c r="H693" s="6">
        <v>1508509428</v>
      </c>
      <c r="I693" s="114">
        <v>397314428</v>
      </c>
      <c r="J693" s="5">
        <v>111195000</v>
      </c>
      <c r="K693" s="5">
        <v>1000000000</v>
      </c>
      <c r="L693" s="6">
        <v>0</v>
      </c>
      <c r="M693" s="6">
        <v>1017815960540</v>
      </c>
      <c r="N693" s="6">
        <v>1014815960540</v>
      </c>
      <c r="O693" s="6">
        <v>209004432540</v>
      </c>
      <c r="P693" s="6">
        <v>0</v>
      </c>
      <c r="Q693" s="6">
        <v>184855336000</v>
      </c>
      <c r="R693" s="6">
        <v>0</v>
      </c>
      <c r="S693" s="6">
        <v>46906609000</v>
      </c>
      <c r="T693" s="6">
        <v>461895883000</v>
      </c>
      <c r="U693" s="6">
        <v>112153700000</v>
      </c>
      <c r="V693" s="6">
        <v>3000000000</v>
      </c>
      <c r="W693" s="6">
        <v>3000000000</v>
      </c>
      <c r="X693" s="6">
        <v>0</v>
      </c>
      <c r="Y693" s="6">
        <v>0</v>
      </c>
      <c r="Z693" s="6">
        <v>0</v>
      </c>
      <c r="AA693" s="6">
        <v>0</v>
      </c>
      <c r="AB693" s="6">
        <v>0</v>
      </c>
      <c r="AC693" s="6">
        <v>1018324469968</v>
      </c>
      <c r="AD693" s="6">
        <v>576428012021</v>
      </c>
      <c r="AE693" s="6">
        <v>249672633266</v>
      </c>
      <c r="AF693" s="6">
        <v>274290986379</v>
      </c>
      <c r="AG693" s="6">
        <v>0</v>
      </c>
      <c r="AH693" s="6">
        <v>0</v>
      </c>
      <c r="AI693" s="6">
        <v>47575392376</v>
      </c>
      <c r="AJ693" s="6">
        <v>4889000000</v>
      </c>
      <c r="AK693" s="6">
        <v>203238312747</v>
      </c>
      <c r="AL693" s="6">
        <v>2000000000</v>
      </c>
      <c r="AM693" s="6">
        <v>13835933800</v>
      </c>
      <c r="AN693" s="6">
        <v>74062110885</v>
      </c>
      <c r="AO693" s="6">
        <v>113261938062</v>
      </c>
      <c r="AP693" s="6">
        <v>78330000</v>
      </c>
      <c r="AQ693" s="6">
        <v>0</v>
      </c>
      <c r="AR693" s="6">
        <v>2922560000</v>
      </c>
      <c r="AS693" s="6">
        <v>2922560000</v>
      </c>
      <c r="AT693" s="6">
        <v>235735585200</v>
      </c>
      <c r="AU693" s="6">
        <v>0</v>
      </c>
      <c r="AV693" s="6">
        <v>235735585200</v>
      </c>
      <c r="AW693" s="6">
        <v>0</v>
      </c>
      <c r="AX693" s="6">
        <v>0</v>
      </c>
      <c r="AY693" s="6">
        <v>0</v>
      </c>
      <c r="AZ693" s="6">
        <v>0</v>
      </c>
      <c r="BA693" s="6">
        <v>0</v>
      </c>
      <c r="BB693" s="6">
        <v>0</v>
      </c>
      <c r="BC693" s="6">
        <v>0</v>
      </c>
      <c r="BD693" s="6">
        <v>1000000000</v>
      </c>
      <c r="BE693" s="6">
        <v>0</v>
      </c>
      <c r="BF693" s="6">
        <v>1000000000</v>
      </c>
      <c r="BG693" s="6">
        <v>0</v>
      </c>
      <c r="BH693" s="6">
        <v>0</v>
      </c>
      <c r="BI693" s="6">
        <v>0</v>
      </c>
      <c r="BJ693" s="86">
        <v>1000000000</v>
      </c>
      <c r="BK693" s="86">
        <v>-1000000000</v>
      </c>
      <c r="BL693" s="87">
        <v>0</v>
      </c>
      <c r="BM693" s="47">
        <v>0</v>
      </c>
      <c r="BN693" s="48">
        <v>1</v>
      </c>
      <c r="BO693" s="49"/>
      <c r="BP693" s="39">
        <v>1</v>
      </c>
    </row>
    <row r="694" spans="1:68" x14ac:dyDescent="0.25">
      <c r="A694" s="59" t="s">
        <v>520</v>
      </c>
      <c r="B694" s="3">
        <v>505</v>
      </c>
      <c r="C694" s="4">
        <v>3</v>
      </c>
      <c r="D694" s="8" t="s">
        <v>520</v>
      </c>
      <c r="E694" s="12" t="s">
        <v>890</v>
      </c>
      <c r="F694" s="92" t="s">
        <v>890</v>
      </c>
      <c r="G694" s="6">
        <v>0</v>
      </c>
      <c r="H694" s="6">
        <v>0</v>
      </c>
      <c r="I694" s="114">
        <v>0</v>
      </c>
      <c r="J694" s="5">
        <v>0</v>
      </c>
      <c r="K694" s="5">
        <v>0</v>
      </c>
      <c r="L694" s="6">
        <v>0</v>
      </c>
      <c r="M694" s="6">
        <v>0</v>
      </c>
      <c r="N694" s="6">
        <v>0</v>
      </c>
      <c r="O694" s="6">
        <v>0</v>
      </c>
      <c r="P694" s="6">
        <v>0</v>
      </c>
      <c r="Q694" s="6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6">
        <v>0</v>
      </c>
      <c r="AB694" s="6">
        <v>0</v>
      </c>
      <c r="AC694" s="6">
        <v>0</v>
      </c>
      <c r="AD694" s="6">
        <v>0</v>
      </c>
      <c r="AE694" s="6">
        <v>0</v>
      </c>
      <c r="AF694" s="6">
        <v>0</v>
      </c>
      <c r="AG694" s="6">
        <v>0</v>
      </c>
      <c r="AH694" s="6">
        <v>0</v>
      </c>
      <c r="AI694" s="6">
        <v>0</v>
      </c>
      <c r="AJ694" s="6">
        <v>0</v>
      </c>
      <c r="AK694" s="6">
        <v>0</v>
      </c>
      <c r="AL694" s="6">
        <v>0</v>
      </c>
      <c r="AM694" s="6">
        <v>0</v>
      </c>
      <c r="AN694" s="6">
        <v>0</v>
      </c>
      <c r="AO694" s="6">
        <v>0</v>
      </c>
      <c r="AP694" s="6">
        <v>0</v>
      </c>
      <c r="AQ694" s="6">
        <v>0</v>
      </c>
      <c r="AR694" s="6">
        <v>0</v>
      </c>
      <c r="AS694" s="6">
        <v>0</v>
      </c>
      <c r="AT694" s="6">
        <v>0</v>
      </c>
      <c r="AU694" s="6">
        <v>0</v>
      </c>
      <c r="AV694" s="6">
        <v>0</v>
      </c>
      <c r="AW694" s="6">
        <v>0</v>
      </c>
      <c r="AX694" s="6">
        <v>0</v>
      </c>
      <c r="AY694" s="6">
        <v>0</v>
      </c>
      <c r="AZ694" s="6">
        <v>0</v>
      </c>
      <c r="BA694" s="6">
        <v>0</v>
      </c>
      <c r="BB694" s="6">
        <v>0</v>
      </c>
      <c r="BC694" s="6">
        <v>0</v>
      </c>
      <c r="BD694" s="6">
        <v>0</v>
      </c>
      <c r="BE694" s="6">
        <v>0</v>
      </c>
      <c r="BF694" s="6">
        <v>0</v>
      </c>
      <c r="BG694" s="6">
        <v>0</v>
      </c>
      <c r="BH694" s="6">
        <v>0</v>
      </c>
      <c r="BI694" s="6">
        <v>0</v>
      </c>
      <c r="BJ694" s="86">
        <v>0</v>
      </c>
      <c r="BK694" s="86">
        <v>0</v>
      </c>
      <c r="BL694" s="87">
        <v>0</v>
      </c>
      <c r="BM694" s="47">
        <v>0</v>
      </c>
      <c r="BN694" s="48">
        <v>0</v>
      </c>
      <c r="BO694" s="49"/>
      <c r="BP694" s="39">
        <v>0</v>
      </c>
    </row>
    <row r="695" spans="1:68" x14ac:dyDescent="0.25">
      <c r="A695" s="59" t="s">
        <v>521</v>
      </c>
      <c r="B695" s="3">
        <v>506</v>
      </c>
      <c r="C695" s="4">
        <v>4</v>
      </c>
      <c r="D695" s="8" t="s">
        <v>521</v>
      </c>
      <c r="E695" s="12" t="s">
        <v>890</v>
      </c>
      <c r="F695" s="92" t="s">
        <v>890</v>
      </c>
      <c r="G695" s="6">
        <v>0</v>
      </c>
      <c r="H695" s="6">
        <v>0</v>
      </c>
      <c r="I695" s="114">
        <v>0</v>
      </c>
      <c r="J695" s="5">
        <v>0</v>
      </c>
      <c r="K695" s="5">
        <v>0</v>
      </c>
      <c r="L695" s="6">
        <v>0</v>
      </c>
      <c r="M695" s="6">
        <v>0</v>
      </c>
      <c r="N695" s="6">
        <v>0</v>
      </c>
      <c r="O695" s="6">
        <v>0</v>
      </c>
      <c r="P695" s="6">
        <v>0</v>
      </c>
      <c r="Q695" s="6">
        <v>0</v>
      </c>
      <c r="R695" s="6">
        <v>0</v>
      </c>
      <c r="S695" s="6">
        <v>0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6">
        <v>0</v>
      </c>
      <c r="AB695" s="6">
        <v>0</v>
      </c>
      <c r="AC695" s="6">
        <v>0</v>
      </c>
      <c r="AD695" s="6">
        <v>0</v>
      </c>
      <c r="AE695" s="6">
        <v>0</v>
      </c>
      <c r="AF695" s="6">
        <v>0</v>
      </c>
      <c r="AG695" s="6">
        <v>0</v>
      </c>
      <c r="AH695" s="6">
        <v>0</v>
      </c>
      <c r="AI695" s="6">
        <v>0</v>
      </c>
      <c r="AJ695" s="6">
        <v>0</v>
      </c>
      <c r="AK695" s="6">
        <v>0</v>
      </c>
      <c r="AL695" s="6">
        <v>0</v>
      </c>
      <c r="AM695" s="6">
        <v>0</v>
      </c>
      <c r="AN695" s="6">
        <v>0</v>
      </c>
      <c r="AO695" s="6">
        <v>0</v>
      </c>
      <c r="AP695" s="6">
        <v>0</v>
      </c>
      <c r="AQ695" s="6">
        <v>0</v>
      </c>
      <c r="AR695" s="6">
        <v>0</v>
      </c>
      <c r="AS695" s="6">
        <v>0</v>
      </c>
      <c r="AT695" s="6">
        <v>0</v>
      </c>
      <c r="AU695" s="6">
        <v>0</v>
      </c>
      <c r="AV695" s="6">
        <v>0</v>
      </c>
      <c r="AW695" s="6">
        <v>0</v>
      </c>
      <c r="AX695" s="6">
        <v>0</v>
      </c>
      <c r="AY695" s="6">
        <v>0</v>
      </c>
      <c r="AZ695" s="6">
        <v>0</v>
      </c>
      <c r="BA695" s="6">
        <v>0</v>
      </c>
      <c r="BB695" s="6">
        <v>0</v>
      </c>
      <c r="BC695" s="6">
        <v>0</v>
      </c>
      <c r="BD695" s="6">
        <v>0</v>
      </c>
      <c r="BE695" s="6">
        <v>0</v>
      </c>
      <c r="BF695" s="6">
        <v>0</v>
      </c>
      <c r="BG695" s="6">
        <v>0</v>
      </c>
      <c r="BH695" s="6">
        <v>0</v>
      </c>
      <c r="BI695" s="6">
        <v>0</v>
      </c>
      <c r="BJ695" s="86">
        <v>0</v>
      </c>
      <c r="BK695" s="86">
        <v>0</v>
      </c>
      <c r="BL695" s="87">
        <v>0</v>
      </c>
      <c r="BM695" s="47">
        <v>0</v>
      </c>
      <c r="BN695" s="48">
        <v>0</v>
      </c>
      <c r="BO695" s="49"/>
      <c r="BP695" s="39">
        <v>0</v>
      </c>
    </row>
    <row r="696" spans="1:68" x14ac:dyDescent="0.25">
      <c r="A696" s="59" t="s">
        <v>522</v>
      </c>
      <c r="B696" s="3">
        <v>507</v>
      </c>
      <c r="C696" s="4">
        <v>5</v>
      </c>
      <c r="D696" s="8" t="s">
        <v>522</v>
      </c>
      <c r="E696" s="12" t="s">
        <v>893</v>
      </c>
      <c r="F696" s="92">
        <v>45678</v>
      </c>
      <c r="G696" s="6">
        <v>1152130187360</v>
      </c>
      <c r="H696" s="6">
        <v>8601233814</v>
      </c>
      <c r="I696" s="114">
        <v>5313696400</v>
      </c>
      <c r="J696" s="5">
        <v>433439000</v>
      </c>
      <c r="K696" s="5">
        <v>1930521489</v>
      </c>
      <c r="L696" s="6">
        <v>923576925</v>
      </c>
      <c r="M696" s="6">
        <v>1141526223840</v>
      </c>
      <c r="N696" s="6">
        <v>1137234183300</v>
      </c>
      <c r="O696" s="6">
        <v>246540249300</v>
      </c>
      <c r="P696" s="6">
        <v>0</v>
      </c>
      <c r="Q696" s="6">
        <v>164375148000</v>
      </c>
      <c r="R696" s="6">
        <v>0</v>
      </c>
      <c r="S696" s="6">
        <v>47626383000</v>
      </c>
      <c r="T696" s="6">
        <v>521791457000</v>
      </c>
      <c r="U696" s="6">
        <v>156900946000</v>
      </c>
      <c r="V696" s="6">
        <v>4292040540</v>
      </c>
      <c r="W696" s="6">
        <v>4292040540</v>
      </c>
      <c r="X696" s="6">
        <v>0</v>
      </c>
      <c r="Y696" s="6">
        <v>2002729706</v>
      </c>
      <c r="Z696" s="6">
        <v>0</v>
      </c>
      <c r="AA696" s="6">
        <v>0</v>
      </c>
      <c r="AB696" s="6">
        <v>2002729706</v>
      </c>
      <c r="AC696" s="6">
        <v>1150130187360</v>
      </c>
      <c r="AD696" s="6">
        <v>653494507251.03003</v>
      </c>
      <c r="AE696" s="6">
        <v>225954231901.47992</v>
      </c>
      <c r="AF696" s="6">
        <v>381468391275.55005</v>
      </c>
      <c r="AG696" s="6">
        <v>0</v>
      </c>
      <c r="AH696" s="6">
        <v>1954168000</v>
      </c>
      <c r="AI696" s="6">
        <v>26903137074</v>
      </c>
      <c r="AJ696" s="6">
        <v>17214579000</v>
      </c>
      <c r="AK696" s="6">
        <v>251295286233.57001</v>
      </c>
      <c r="AL696" s="6">
        <v>2000000000</v>
      </c>
      <c r="AM696" s="6">
        <v>14653249495</v>
      </c>
      <c r="AN696" s="6">
        <v>97767777938.570007</v>
      </c>
      <c r="AO696" s="6">
        <v>136874258800</v>
      </c>
      <c r="AP696" s="6">
        <v>0</v>
      </c>
      <c r="AQ696" s="6">
        <v>0</v>
      </c>
      <c r="AR696" s="6">
        <v>23058261875.400002</v>
      </c>
      <c r="AS696" s="6">
        <v>23058261875.400002</v>
      </c>
      <c r="AT696" s="6">
        <v>222282132000</v>
      </c>
      <c r="AU696" s="6">
        <v>0</v>
      </c>
      <c r="AV696" s="6">
        <v>222282132000</v>
      </c>
      <c r="AW696" s="6">
        <v>0</v>
      </c>
      <c r="AX696" s="6">
        <v>0</v>
      </c>
      <c r="AY696" s="6">
        <v>0</v>
      </c>
      <c r="AZ696" s="6">
        <v>0</v>
      </c>
      <c r="BA696" s="6">
        <v>0</v>
      </c>
      <c r="BB696" s="6">
        <v>0</v>
      </c>
      <c r="BC696" s="6">
        <v>0</v>
      </c>
      <c r="BD696" s="6">
        <v>2000000000</v>
      </c>
      <c r="BE696" s="6">
        <v>0</v>
      </c>
      <c r="BF696" s="6">
        <v>2000000000</v>
      </c>
      <c r="BG696" s="6">
        <v>0</v>
      </c>
      <c r="BH696" s="6">
        <v>0</v>
      </c>
      <c r="BI696" s="6">
        <v>0</v>
      </c>
      <c r="BJ696" s="86">
        <v>2000000000</v>
      </c>
      <c r="BK696" s="86">
        <v>-2000000000</v>
      </c>
      <c r="BL696" s="87">
        <v>0</v>
      </c>
      <c r="BM696" s="47">
        <v>0</v>
      </c>
      <c r="BN696" s="48">
        <v>1</v>
      </c>
      <c r="BO696" s="49"/>
      <c r="BP696" s="39">
        <v>1</v>
      </c>
    </row>
    <row r="697" spans="1:68" x14ac:dyDescent="0.25">
      <c r="A697" s="59" t="s">
        <v>639</v>
      </c>
      <c r="B697" s="3">
        <v>508</v>
      </c>
      <c r="C697" s="4">
        <v>6</v>
      </c>
      <c r="D697" s="8" t="s">
        <v>639</v>
      </c>
      <c r="E697" s="12" t="s">
        <v>886</v>
      </c>
      <c r="F697" s="92">
        <v>45664.405555555553</v>
      </c>
      <c r="G697" s="6">
        <v>1205544723232</v>
      </c>
      <c r="H697" s="6">
        <v>283008252232</v>
      </c>
      <c r="I697" s="114">
        <v>115316695692</v>
      </c>
      <c r="J697" s="5">
        <v>13065000000</v>
      </c>
      <c r="K697" s="5">
        <v>1500000000</v>
      </c>
      <c r="L697" s="6">
        <v>153126556540</v>
      </c>
      <c r="M697" s="6">
        <v>909436471000</v>
      </c>
      <c r="N697" s="6">
        <v>904436471000</v>
      </c>
      <c r="O697" s="6">
        <v>64441183000</v>
      </c>
      <c r="P697" s="6">
        <v>0</v>
      </c>
      <c r="Q697" s="6">
        <v>0</v>
      </c>
      <c r="R697" s="6">
        <v>0</v>
      </c>
      <c r="S697" s="6">
        <v>29188257000</v>
      </c>
      <c r="T697" s="6">
        <v>623850055000</v>
      </c>
      <c r="U697" s="6">
        <v>186956976000</v>
      </c>
      <c r="V697" s="6">
        <v>5000000000</v>
      </c>
      <c r="W697" s="6">
        <v>5000000000</v>
      </c>
      <c r="X697" s="6">
        <v>0</v>
      </c>
      <c r="Y697" s="6">
        <v>13100000000</v>
      </c>
      <c r="Z697" s="6">
        <v>0</v>
      </c>
      <c r="AA697" s="6">
        <v>0</v>
      </c>
      <c r="AB697" s="6">
        <v>13100000000</v>
      </c>
      <c r="AC697" s="6">
        <v>1202149723231.9998</v>
      </c>
      <c r="AD697" s="6">
        <v>987231760728.10986</v>
      </c>
      <c r="AE697" s="6">
        <v>544505830346.79999</v>
      </c>
      <c r="AF697" s="6">
        <v>405270965381.30994</v>
      </c>
      <c r="AG697" s="6">
        <v>0</v>
      </c>
      <c r="AH697" s="6">
        <v>0</v>
      </c>
      <c r="AI697" s="6">
        <v>35874965000</v>
      </c>
      <c r="AJ697" s="6">
        <v>1580000000</v>
      </c>
      <c r="AK697" s="6">
        <v>205209258196</v>
      </c>
      <c r="AL697" s="6">
        <v>6100000000</v>
      </c>
      <c r="AM697" s="6">
        <v>41559170289</v>
      </c>
      <c r="AN697" s="6">
        <v>95946153846</v>
      </c>
      <c r="AO697" s="6">
        <v>61453934061</v>
      </c>
      <c r="AP697" s="6">
        <v>150000000</v>
      </c>
      <c r="AQ697" s="6">
        <v>0</v>
      </c>
      <c r="AR697" s="6">
        <v>4808704307.8900003</v>
      </c>
      <c r="AS697" s="6">
        <v>4808704307.8900003</v>
      </c>
      <c r="AT697" s="6">
        <v>4900000000</v>
      </c>
      <c r="AU697" s="6">
        <v>0</v>
      </c>
      <c r="AV697" s="6">
        <v>4900000000</v>
      </c>
      <c r="AW697" s="6">
        <v>0</v>
      </c>
      <c r="AX697" s="6">
        <v>0</v>
      </c>
      <c r="AY697" s="6">
        <v>0</v>
      </c>
      <c r="AZ697" s="6">
        <v>0</v>
      </c>
      <c r="BA697" s="6">
        <v>0</v>
      </c>
      <c r="BB697" s="6">
        <v>0</v>
      </c>
      <c r="BC697" s="6">
        <v>0</v>
      </c>
      <c r="BD697" s="6">
        <v>3395000000</v>
      </c>
      <c r="BE697" s="6">
        <v>0</v>
      </c>
      <c r="BF697" s="6">
        <v>2395000000</v>
      </c>
      <c r="BG697" s="6">
        <v>1000000000</v>
      </c>
      <c r="BH697" s="6">
        <v>0</v>
      </c>
      <c r="BI697" s="6">
        <v>0</v>
      </c>
      <c r="BJ697" s="86">
        <v>3395000000.0002441</v>
      </c>
      <c r="BK697" s="86">
        <v>-3395000000</v>
      </c>
      <c r="BL697" s="87">
        <v>2.44140625E-4</v>
      </c>
      <c r="BM697" s="47">
        <v>0</v>
      </c>
      <c r="BN697" s="48">
        <v>1</v>
      </c>
      <c r="BO697" s="49"/>
      <c r="BP697" s="39">
        <v>1</v>
      </c>
    </row>
    <row r="698" spans="1:68" x14ac:dyDescent="0.25">
      <c r="B698" s="13" t="s">
        <v>560</v>
      </c>
      <c r="C698" s="14" t="s">
        <v>560</v>
      </c>
      <c r="D698" s="15" t="s">
        <v>561</v>
      </c>
      <c r="E698" s="16"/>
      <c r="F698" s="93"/>
      <c r="G698" s="115">
        <v>2171454657328</v>
      </c>
      <c r="H698" s="115">
        <v>10109743242</v>
      </c>
      <c r="I698" s="115">
        <v>5711010828</v>
      </c>
      <c r="J698" s="115">
        <v>544634000</v>
      </c>
      <c r="K698" s="115">
        <v>2930521489</v>
      </c>
      <c r="L698" s="115">
        <v>923576925</v>
      </c>
      <c r="M698" s="115">
        <v>2159342184380</v>
      </c>
      <c r="N698" s="115">
        <v>2152050143840</v>
      </c>
      <c r="O698" s="115">
        <v>455544681840</v>
      </c>
      <c r="P698" s="115">
        <v>0</v>
      </c>
      <c r="Q698" s="115">
        <v>349230484000</v>
      </c>
      <c r="R698" s="115">
        <v>0</v>
      </c>
      <c r="S698" s="115">
        <v>94532992000</v>
      </c>
      <c r="T698" s="115">
        <v>983687340000</v>
      </c>
      <c r="U698" s="115">
        <v>269054646000</v>
      </c>
      <c r="V698" s="115">
        <v>7292040540</v>
      </c>
      <c r="W698" s="115">
        <v>7292040540</v>
      </c>
      <c r="X698" s="115">
        <v>0</v>
      </c>
      <c r="Y698" s="115">
        <v>2002729706</v>
      </c>
      <c r="Z698" s="115">
        <v>0</v>
      </c>
      <c r="AA698" s="115">
        <v>0</v>
      </c>
      <c r="AB698" s="115">
        <v>2002729706</v>
      </c>
      <c r="AC698" s="115">
        <v>2168454657328</v>
      </c>
      <c r="AD698" s="115">
        <v>1229922519272.03</v>
      </c>
      <c r="AE698" s="115">
        <v>475626865167.47992</v>
      </c>
      <c r="AF698" s="115">
        <v>655759377654.55005</v>
      </c>
      <c r="AG698" s="115">
        <v>0</v>
      </c>
      <c r="AH698" s="115">
        <v>1954168000</v>
      </c>
      <c r="AI698" s="115">
        <v>74478529450</v>
      </c>
      <c r="AJ698" s="115">
        <v>22103579000</v>
      </c>
      <c r="AK698" s="115">
        <v>454533598980.57001</v>
      </c>
      <c r="AL698" s="115">
        <v>4000000000</v>
      </c>
      <c r="AM698" s="115">
        <v>28489183295</v>
      </c>
      <c r="AN698" s="115">
        <v>171829888823.57001</v>
      </c>
      <c r="AO698" s="115">
        <v>250136196862</v>
      </c>
      <c r="AP698" s="115">
        <v>78330000</v>
      </c>
      <c r="AQ698" s="115">
        <v>0</v>
      </c>
      <c r="AR698" s="115">
        <v>25980821875.400002</v>
      </c>
      <c r="AS698" s="115">
        <v>25980821875.400002</v>
      </c>
      <c r="AT698" s="115">
        <v>458017717200</v>
      </c>
      <c r="AU698" s="115">
        <v>0</v>
      </c>
      <c r="AV698" s="115">
        <v>458017717200</v>
      </c>
      <c r="AW698" s="115">
        <v>0</v>
      </c>
      <c r="AX698" s="115">
        <v>0</v>
      </c>
      <c r="AY698" s="115">
        <v>0</v>
      </c>
      <c r="AZ698" s="115">
        <v>0</v>
      </c>
      <c r="BA698" s="115">
        <v>0</v>
      </c>
      <c r="BB698" s="115">
        <v>0</v>
      </c>
      <c r="BC698" s="115">
        <v>0</v>
      </c>
      <c r="BD698" s="115">
        <v>3000000000</v>
      </c>
      <c r="BE698" s="115">
        <v>0</v>
      </c>
      <c r="BF698" s="115">
        <v>3000000000</v>
      </c>
      <c r="BG698" s="115">
        <v>0</v>
      </c>
      <c r="BH698" s="115">
        <v>0</v>
      </c>
      <c r="BI698" s="115">
        <v>0</v>
      </c>
      <c r="BJ698" s="88">
        <v>3000000000</v>
      </c>
      <c r="BK698" s="88">
        <v>-3000000000</v>
      </c>
      <c r="BL698" s="88">
        <v>0</v>
      </c>
      <c r="BM698" s="47">
        <v>0</v>
      </c>
      <c r="BN698" s="48">
        <v>2</v>
      </c>
      <c r="BO698" s="49"/>
    </row>
    <row r="699" spans="1:68" x14ac:dyDescent="0.25">
      <c r="B699" s="13" t="s">
        <v>562</v>
      </c>
      <c r="C699" s="14" t="s">
        <v>562</v>
      </c>
      <c r="D699" s="15" t="s">
        <v>563</v>
      </c>
      <c r="E699" s="16"/>
      <c r="F699" s="93"/>
      <c r="G699" s="115">
        <v>1205544723232</v>
      </c>
      <c r="H699" s="115">
        <v>283008252232</v>
      </c>
      <c r="I699" s="115">
        <v>115316695692</v>
      </c>
      <c r="J699" s="115">
        <v>13065000000</v>
      </c>
      <c r="K699" s="115">
        <v>1500000000</v>
      </c>
      <c r="L699" s="115">
        <v>153126556540</v>
      </c>
      <c r="M699" s="115">
        <v>909436471000</v>
      </c>
      <c r="N699" s="115">
        <v>904436471000</v>
      </c>
      <c r="O699" s="115">
        <v>64441183000</v>
      </c>
      <c r="P699" s="115">
        <v>0</v>
      </c>
      <c r="Q699" s="115">
        <v>0</v>
      </c>
      <c r="R699" s="115">
        <v>0</v>
      </c>
      <c r="S699" s="115">
        <v>29188257000</v>
      </c>
      <c r="T699" s="115">
        <v>623850055000</v>
      </c>
      <c r="U699" s="115">
        <v>186956976000</v>
      </c>
      <c r="V699" s="115">
        <v>5000000000</v>
      </c>
      <c r="W699" s="115">
        <v>5000000000</v>
      </c>
      <c r="X699" s="115">
        <v>0</v>
      </c>
      <c r="Y699" s="115">
        <v>13100000000</v>
      </c>
      <c r="Z699" s="115">
        <v>0</v>
      </c>
      <c r="AA699" s="115">
        <v>0</v>
      </c>
      <c r="AB699" s="115">
        <v>13100000000</v>
      </c>
      <c r="AC699" s="115">
        <v>1202149723231.9998</v>
      </c>
      <c r="AD699" s="115">
        <v>987231760728.10986</v>
      </c>
      <c r="AE699" s="115">
        <v>544505830346.79999</v>
      </c>
      <c r="AF699" s="115">
        <v>405270965381.30994</v>
      </c>
      <c r="AG699" s="115">
        <v>0</v>
      </c>
      <c r="AH699" s="115">
        <v>0</v>
      </c>
      <c r="AI699" s="115">
        <v>35874965000</v>
      </c>
      <c r="AJ699" s="115">
        <v>1580000000</v>
      </c>
      <c r="AK699" s="115">
        <v>205209258196</v>
      </c>
      <c r="AL699" s="115">
        <v>6100000000</v>
      </c>
      <c r="AM699" s="115">
        <v>41559170289</v>
      </c>
      <c r="AN699" s="115">
        <v>95946153846</v>
      </c>
      <c r="AO699" s="115">
        <v>61453934061</v>
      </c>
      <c r="AP699" s="115">
        <v>150000000</v>
      </c>
      <c r="AQ699" s="115">
        <v>0</v>
      </c>
      <c r="AR699" s="115">
        <v>4808704307.8900003</v>
      </c>
      <c r="AS699" s="115">
        <v>4808704307.8900003</v>
      </c>
      <c r="AT699" s="115">
        <v>4900000000</v>
      </c>
      <c r="AU699" s="115">
        <v>0</v>
      </c>
      <c r="AV699" s="115">
        <v>4900000000</v>
      </c>
      <c r="AW699" s="115">
        <v>0</v>
      </c>
      <c r="AX699" s="115">
        <v>0</v>
      </c>
      <c r="AY699" s="115">
        <v>0</v>
      </c>
      <c r="AZ699" s="115">
        <v>0</v>
      </c>
      <c r="BA699" s="115">
        <v>0</v>
      </c>
      <c r="BB699" s="115">
        <v>0</v>
      </c>
      <c r="BC699" s="115">
        <v>0</v>
      </c>
      <c r="BD699" s="115">
        <v>3395000000</v>
      </c>
      <c r="BE699" s="115">
        <v>0</v>
      </c>
      <c r="BF699" s="115">
        <v>2395000000</v>
      </c>
      <c r="BG699" s="115">
        <v>1000000000</v>
      </c>
      <c r="BH699" s="115">
        <v>0</v>
      </c>
      <c r="BI699" s="115">
        <v>0</v>
      </c>
      <c r="BJ699" s="88">
        <v>3395000000.0002441</v>
      </c>
      <c r="BK699" s="88">
        <v>-3395000000</v>
      </c>
      <c r="BL699" s="88">
        <v>2.44140625E-4</v>
      </c>
      <c r="BM699" s="47">
        <v>0</v>
      </c>
      <c r="BN699" s="48">
        <v>1</v>
      </c>
      <c r="BO699" s="49"/>
    </row>
    <row r="700" spans="1:68" x14ac:dyDescent="0.25">
      <c r="B700" s="13" t="s">
        <v>564</v>
      </c>
      <c r="C700" s="14" t="s">
        <v>564</v>
      </c>
      <c r="D700" s="15" t="s">
        <v>852</v>
      </c>
      <c r="E700" s="16"/>
      <c r="F700" s="93"/>
      <c r="G700" s="115">
        <v>3376999380560</v>
      </c>
      <c r="H700" s="115">
        <v>293117995474</v>
      </c>
      <c r="I700" s="115">
        <v>121027706520</v>
      </c>
      <c r="J700" s="115">
        <v>13609634000</v>
      </c>
      <c r="K700" s="115">
        <v>4430521489</v>
      </c>
      <c r="L700" s="115">
        <v>154050133465</v>
      </c>
      <c r="M700" s="115">
        <v>3068778655380</v>
      </c>
      <c r="N700" s="115">
        <v>3056486614840</v>
      </c>
      <c r="O700" s="115">
        <v>519985864840</v>
      </c>
      <c r="P700" s="115">
        <v>0</v>
      </c>
      <c r="Q700" s="115">
        <v>349230484000</v>
      </c>
      <c r="R700" s="115">
        <v>0</v>
      </c>
      <c r="S700" s="115">
        <v>123721249000</v>
      </c>
      <c r="T700" s="115">
        <v>1607537395000</v>
      </c>
      <c r="U700" s="115">
        <v>456011622000</v>
      </c>
      <c r="V700" s="115">
        <v>12292040540</v>
      </c>
      <c r="W700" s="115">
        <v>12292040540</v>
      </c>
      <c r="X700" s="115">
        <v>0</v>
      </c>
      <c r="Y700" s="115">
        <v>15102729706</v>
      </c>
      <c r="Z700" s="115">
        <v>0</v>
      </c>
      <c r="AA700" s="115">
        <v>0</v>
      </c>
      <c r="AB700" s="115">
        <v>15102729706</v>
      </c>
      <c r="AC700" s="115">
        <v>3370604380560</v>
      </c>
      <c r="AD700" s="115">
        <v>2217154280000.1396</v>
      </c>
      <c r="AE700" s="115">
        <v>1020132695514.2799</v>
      </c>
      <c r="AF700" s="115">
        <v>1061030343035.86</v>
      </c>
      <c r="AG700" s="115">
        <v>0</v>
      </c>
      <c r="AH700" s="115">
        <v>1954168000</v>
      </c>
      <c r="AI700" s="115">
        <v>110353494450</v>
      </c>
      <c r="AJ700" s="115">
        <v>23683579000</v>
      </c>
      <c r="AK700" s="115">
        <v>659742857176.57007</v>
      </c>
      <c r="AL700" s="115">
        <v>10100000000</v>
      </c>
      <c r="AM700" s="115">
        <v>70048353584</v>
      </c>
      <c r="AN700" s="115">
        <v>267776042669.57001</v>
      </c>
      <c r="AO700" s="115">
        <v>311590130923</v>
      </c>
      <c r="AP700" s="115">
        <v>228330000</v>
      </c>
      <c r="AQ700" s="115">
        <v>0</v>
      </c>
      <c r="AR700" s="115">
        <v>30789526183.290001</v>
      </c>
      <c r="AS700" s="115">
        <v>30789526183.290001</v>
      </c>
      <c r="AT700" s="115">
        <v>462917717200</v>
      </c>
      <c r="AU700" s="115">
        <v>0</v>
      </c>
      <c r="AV700" s="115">
        <v>462917717200</v>
      </c>
      <c r="AW700" s="115">
        <v>0</v>
      </c>
      <c r="AX700" s="115">
        <v>0</v>
      </c>
      <c r="AY700" s="115">
        <v>0</v>
      </c>
      <c r="AZ700" s="115">
        <v>0</v>
      </c>
      <c r="BA700" s="115">
        <v>0</v>
      </c>
      <c r="BB700" s="115">
        <v>0</v>
      </c>
      <c r="BC700" s="115">
        <v>0</v>
      </c>
      <c r="BD700" s="115">
        <v>6395000000</v>
      </c>
      <c r="BE700" s="115">
        <v>0</v>
      </c>
      <c r="BF700" s="115">
        <v>5395000000</v>
      </c>
      <c r="BG700" s="115">
        <v>1000000000</v>
      </c>
      <c r="BH700" s="115">
        <v>0</v>
      </c>
      <c r="BI700" s="115">
        <v>0</v>
      </c>
      <c r="BJ700" s="88">
        <v>6395000000.0002441</v>
      </c>
      <c r="BK700" s="88">
        <v>-6395000000</v>
      </c>
      <c r="BL700" s="88">
        <v>2.44140625E-4</v>
      </c>
      <c r="BM700" s="47">
        <v>0</v>
      </c>
      <c r="BN700" s="48">
        <v>3</v>
      </c>
      <c r="BO700" s="49"/>
    </row>
    <row r="701" spans="1:68" ht="16.5" thickBot="1" x14ac:dyDescent="0.3">
      <c r="B701" s="17" t="s">
        <v>566</v>
      </c>
      <c r="C701" s="18" t="s">
        <v>566</v>
      </c>
      <c r="D701" s="19" t="s">
        <v>853</v>
      </c>
      <c r="E701" s="20"/>
      <c r="F701" s="94"/>
      <c r="G701" s="116">
        <v>5091365019921</v>
      </c>
      <c r="H701" s="116">
        <v>499463807835</v>
      </c>
      <c r="I701" s="116">
        <v>298856418881</v>
      </c>
      <c r="J701" s="116">
        <v>13609634000</v>
      </c>
      <c r="K701" s="116">
        <v>4430521489</v>
      </c>
      <c r="L701" s="116">
        <v>182567233465</v>
      </c>
      <c r="M701" s="116">
        <v>4576798482380</v>
      </c>
      <c r="N701" s="116">
        <v>4564506441840</v>
      </c>
      <c r="O701" s="116">
        <v>1227583370840</v>
      </c>
      <c r="P701" s="116">
        <v>0</v>
      </c>
      <c r="Q701" s="116">
        <v>349230484000</v>
      </c>
      <c r="R701" s="116">
        <v>0</v>
      </c>
      <c r="S701" s="116">
        <v>207667486000</v>
      </c>
      <c r="T701" s="116">
        <v>2221353186000</v>
      </c>
      <c r="U701" s="116">
        <v>558671915000</v>
      </c>
      <c r="V701" s="116">
        <v>12292040540</v>
      </c>
      <c r="W701" s="116">
        <v>12292040540</v>
      </c>
      <c r="X701" s="116">
        <v>0</v>
      </c>
      <c r="Y701" s="116">
        <v>15102729706</v>
      </c>
      <c r="Z701" s="116">
        <v>0</v>
      </c>
      <c r="AA701" s="116">
        <v>0</v>
      </c>
      <c r="AB701" s="116">
        <v>15102729706</v>
      </c>
      <c r="AC701" s="116">
        <v>5093546395766</v>
      </c>
      <c r="AD701" s="116">
        <v>3325257312356.1396</v>
      </c>
      <c r="AE701" s="116">
        <v>1328065283568.2798</v>
      </c>
      <c r="AF701" s="116">
        <v>1682241594468.1099</v>
      </c>
      <c r="AG701" s="116">
        <v>0</v>
      </c>
      <c r="AH701" s="116">
        <v>1954168000</v>
      </c>
      <c r="AI701" s="116">
        <v>268822687319.75</v>
      </c>
      <c r="AJ701" s="116">
        <v>44173579000</v>
      </c>
      <c r="AK701" s="116">
        <v>1027352166057.5701</v>
      </c>
      <c r="AL701" s="116">
        <v>10100000000</v>
      </c>
      <c r="AM701" s="116">
        <v>93355248974</v>
      </c>
      <c r="AN701" s="116">
        <v>325176310941.57001</v>
      </c>
      <c r="AO701" s="116">
        <v>594021997892</v>
      </c>
      <c r="AP701" s="116">
        <v>4498608250</v>
      </c>
      <c r="AQ701" s="116">
        <v>200000000</v>
      </c>
      <c r="AR701" s="116">
        <v>39210317139.290001</v>
      </c>
      <c r="AS701" s="116">
        <v>39210317139.290001</v>
      </c>
      <c r="AT701" s="116">
        <v>701726600213</v>
      </c>
      <c r="AU701" s="116">
        <v>109324591713</v>
      </c>
      <c r="AV701" s="116">
        <v>592402008500</v>
      </c>
      <c r="AW701" s="116">
        <v>8576375845</v>
      </c>
      <c r="AX701" s="116">
        <v>8576375845</v>
      </c>
      <c r="AY701" s="116">
        <v>0</v>
      </c>
      <c r="AZ701" s="116">
        <v>0</v>
      </c>
      <c r="BA701" s="116">
        <v>0</v>
      </c>
      <c r="BB701" s="116">
        <v>0</v>
      </c>
      <c r="BC701" s="116">
        <v>0</v>
      </c>
      <c r="BD701" s="116">
        <v>6395000000</v>
      </c>
      <c r="BE701" s="116">
        <v>0</v>
      </c>
      <c r="BF701" s="116">
        <v>5395000000</v>
      </c>
      <c r="BG701" s="116">
        <v>1000000000</v>
      </c>
      <c r="BH701" s="116">
        <v>0</v>
      </c>
      <c r="BI701" s="116">
        <v>0</v>
      </c>
      <c r="BJ701" s="90">
        <v>-2181375844.9997559</v>
      </c>
      <c r="BK701" s="90">
        <v>2181375845</v>
      </c>
      <c r="BL701" s="90">
        <v>2.44140625E-4</v>
      </c>
      <c r="BM701" s="51">
        <v>0</v>
      </c>
      <c r="BN701" s="52">
        <v>4</v>
      </c>
      <c r="BO701" s="53"/>
    </row>
    <row r="702" spans="1:68" ht="16.5" customHeight="1" x14ac:dyDescent="0.25">
      <c r="G702" s="117"/>
      <c r="H702" s="117"/>
      <c r="I702" s="118"/>
      <c r="J702" s="69"/>
      <c r="AC702" s="67"/>
      <c r="AD702" s="67"/>
      <c r="AW702" s="67"/>
      <c r="AX702" s="67"/>
      <c r="BM702" s="38"/>
    </row>
    <row r="703" spans="1:68" ht="16.5" thickBot="1" x14ac:dyDescent="0.3">
      <c r="G703" s="67"/>
      <c r="H703" s="67"/>
      <c r="I703" s="119"/>
      <c r="AC703" s="67"/>
      <c r="AD703" s="67"/>
      <c r="AW703" s="67"/>
      <c r="AX703" s="67"/>
      <c r="BM703" s="38"/>
    </row>
    <row r="704" spans="1:68" s="65" customFormat="1" x14ac:dyDescent="0.25">
      <c r="B704" s="70"/>
      <c r="C704" s="71"/>
      <c r="D704" s="32" t="s">
        <v>632</v>
      </c>
      <c r="E704" s="33"/>
      <c r="F704" s="95"/>
      <c r="G704" s="120">
        <v>367645763805395.69</v>
      </c>
      <c r="H704" s="120">
        <v>194324640099570.63</v>
      </c>
      <c r="I704" s="120">
        <v>161060887026238</v>
      </c>
      <c r="J704" s="120">
        <v>14100373669527</v>
      </c>
      <c r="K704" s="120">
        <v>6373611477129.21</v>
      </c>
      <c r="L704" s="120">
        <v>12789767926676.43</v>
      </c>
      <c r="M704" s="120">
        <v>170016784283014</v>
      </c>
      <c r="N704" s="120">
        <v>169607846094671</v>
      </c>
      <c r="O704" s="120">
        <v>9493329791900</v>
      </c>
      <c r="P704" s="120">
        <v>1200000000000</v>
      </c>
      <c r="Q704" s="120">
        <v>0</v>
      </c>
      <c r="R704" s="120">
        <v>232316676000</v>
      </c>
      <c r="S704" s="120">
        <v>56815270974171</v>
      </c>
      <c r="T704" s="120">
        <v>61969417761000</v>
      </c>
      <c r="U704" s="120">
        <v>39897510891600</v>
      </c>
      <c r="V704" s="120">
        <v>408938188343</v>
      </c>
      <c r="W704" s="120">
        <v>0</v>
      </c>
      <c r="X704" s="120">
        <v>408938188343</v>
      </c>
      <c r="Y704" s="120">
        <v>3304339422811</v>
      </c>
      <c r="Z704" s="120">
        <v>1669715915418</v>
      </c>
      <c r="AA704" s="120">
        <v>0</v>
      </c>
      <c r="AB704" s="120">
        <v>1634623507393</v>
      </c>
      <c r="AC704" s="120">
        <v>376573121224063.06</v>
      </c>
      <c r="AD704" s="120">
        <v>258125837221797.91</v>
      </c>
      <c r="AE704" s="120">
        <v>114051538380347.39</v>
      </c>
      <c r="AF704" s="120">
        <v>112896652299716.95</v>
      </c>
      <c r="AG704" s="120">
        <v>308498778361</v>
      </c>
      <c r="AH704" s="120">
        <v>6381945419666</v>
      </c>
      <c r="AI704" s="120">
        <v>20379593915462.051</v>
      </c>
      <c r="AJ704" s="120">
        <v>4107608428244.5</v>
      </c>
      <c r="AK704" s="120">
        <v>53395713120841.531</v>
      </c>
      <c r="AL704" s="120">
        <v>1821723790472.1401</v>
      </c>
      <c r="AM704" s="120">
        <v>14369279470682.172</v>
      </c>
      <c r="AN704" s="120">
        <v>14355840992060.381</v>
      </c>
      <c r="AO704" s="120">
        <v>21607342205927.848</v>
      </c>
      <c r="AP704" s="120">
        <v>1078738311179</v>
      </c>
      <c r="AQ704" s="120">
        <v>162788350520</v>
      </c>
      <c r="AR704" s="120">
        <v>6090222163342.3389</v>
      </c>
      <c r="AS704" s="120">
        <v>6090222163342.3389</v>
      </c>
      <c r="AT704" s="120">
        <v>58961348718081.172</v>
      </c>
      <c r="AU704" s="120">
        <v>44435775291299.469</v>
      </c>
      <c r="AV704" s="120">
        <v>14525573426781.711</v>
      </c>
      <c r="AW704" s="120">
        <v>20684983995598.379</v>
      </c>
      <c r="AX704" s="120">
        <v>16143983995598.379</v>
      </c>
      <c r="AY704" s="120">
        <v>0</v>
      </c>
      <c r="AZ704" s="120">
        <v>0</v>
      </c>
      <c r="BA704" s="120">
        <v>4536000000000</v>
      </c>
      <c r="BB704" s="120">
        <v>5000000000</v>
      </c>
      <c r="BC704" s="120">
        <v>0</v>
      </c>
      <c r="BD704" s="120">
        <v>11757626576931</v>
      </c>
      <c r="BE704" s="120">
        <v>52000000000</v>
      </c>
      <c r="BF704" s="120">
        <v>7447400000000</v>
      </c>
      <c r="BG704" s="120">
        <v>4255726576931</v>
      </c>
      <c r="BH704" s="120">
        <v>2500000000</v>
      </c>
      <c r="BI704" s="120">
        <v>0</v>
      </c>
      <c r="BJ704" s="131">
        <v>-8927357418667.3438</v>
      </c>
      <c r="BK704" s="131">
        <v>8927357418667.3789</v>
      </c>
      <c r="BL704" s="131">
        <v>3.399658203125E-2</v>
      </c>
      <c r="BM704" s="54">
        <v>24</v>
      </c>
      <c r="BN704" s="43">
        <v>13</v>
      </c>
      <c r="BO704" s="44">
        <v>0</v>
      </c>
      <c r="BP704" s="42">
        <v>37</v>
      </c>
    </row>
    <row r="705" spans="2:68" s="65" customFormat="1" x14ac:dyDescent="0.25">
      <c r="B705" s="73"/>
      <c r="C705" s="74"/>
      <c r="D705" s="34" t="s">
        <v>644</v>
      </c>
      <c r="E705" s="35"/>
      <c r="F705" s="96"/>
      <c r="G705" s="121">
        <v>777634415089359.88</v>
      </c>
      <c r="H705" s="121">
        <v>132945387432689.88</v>
      </c>
      <c r="I705" s="121">
        <v>74476239423816.328</v>
      </c>
      <c r="J705" s="121">
        <v>36243767068358.789</v>
      </c>
      <c r="K705" s="121">
        <v>5289339680561.5</v>
      </c>
      <c r="L705" s="121">
        <v>16936041259953.26</v>
      </c>
      <c r="M705" s="121">
        <v>636337991955216</v>
      </c>
      <c r="N705" s="121">
        <v>602755042424121.25</v>
      </c>
      <c r="O705" s="121">
        <v>8396760592991</v>
      </c>
      <c r="P705" s="121">
        <v>0</v>
      </c>
      <c r="Q705" s="121">
        <v>66028184387000</v>
      </c>
      <c r="R705" s="121">
        <v>2879527583000</v>
      </c>
      <c r="S705" s="121">
        <v>100873186644230.56</v>
      </c>
      <c r="T705" s="121">
        <v>310794922921170.31</v>
      </c>
      <c r="U705" s="121">
        <v>113782460295729.33</v>
      </c>
      <c r="V705" s="121">
        <v>33582949531094.668</v>
      </c>
      <c r="W705" s="121">
        <v>30891991608525.668</v>
      </c>
      <c r="X705" s="121">
        <v>2690957922569</v>
      </c>
      <c r="Y705" s="121">
        <v>8351035701454.1895</v>
      </c>
      <c r="Z705" s="121">
        <v>1032720274782</v>
      </c>
      <c r="AA705" s="121">
        <v>9063829000</v>
      </c>
      <c r="AB705" s="121">
        <v>7309251597672.1895</v>
      </c>
      <c r="AC705" s="121">
        <v>811230801259785.88</v>
      </c>
      <c r="AD705" s="121">
        <v>565145888174901.5</v>
      </c>
      <c r="AE705" s="121">
        <v>315427241991864.88</v>
      </c>
      <c r="AF705" s="121">
        <v>222079828285381.56</v>
      </c>
      <c r="AG705" s="121">
        <v>427727450398.63</v>
      </c>
      <c r="AH705" s="121">
        <v>312634254587</v>
      </c>
      <c r="AI705" s="121">
        <v>23618026106172.324</v>
      </c>
      <c r="AJ705" s="121">
        <v>3280430086496.98</v>
      </c>
      <c r="AK705" s="121">
        <v>119480213158605.36</v>
      </c>
      <c r="AL705" s="121">
        <v>2858409593992.8799</v>
      </c>
      <c r="AM705" s="121">
        <v>21699934326675.277</v>
      </c>
      <c r="AN705" s="121">
        <v>34782769122995.844</v>
      </c>
      <c r="AO705" s="121">
        <v>57786727785697.383</v>
      </c>
      <c r="AP705" s="121">
        <v>1782953728778</v>
      </c>
      <c r="AQ705" s="121">
        <v>569418600465.97998</v>
      </c>
      <c r="AR705" s="121">
        <v>6107724815691.5293</v>
      </c>
      <c r="AS705" s="121">
        <v>6107724815691.5293</v>
      </c>
      <c r="AT705" s="121">
        <v>120496975110587.42</v>
      </c>
      <c r="AU705" s="121">
        <v>7315428574312.1504</v>
      </c>
      <c r="AV705" s="121">
        <v>113181546536275.27</v>
      </c>
      <c r="AW705" s="121">
        <v>35621367150713.32</v>
      </c>
      <c r="AX705" s="121">
        <v>34632629613958.457</v>
      </c>
      <c r="AY705" s="121">
        <v>15000000000</v>
      </c>
      <c r="AZ705" s="121">
        <v>975000000</v>
      </c>
      <c r="BA705" s="121">
        <v>933486861523.85999</v>
      </c>
      <c r="BB705" s="121">
        <v>39275675231</v>
      </c>
      <c r="BC705" s="121">
        <v>0</v>
      </c>
      <c r="BD705" s="121">
        <v>4513786499194</v>
      </c>
      <c r="BE705" s="121">
        <v>101625000000</v>
      </c>
      <c r="BF705" s="121">
        <v>2050140187386</v>
      </c>
      <c r="BG705" s="121">
        <v>2294365061808</v>
      </c>
      <c r="BH705" s="121">
        <v>41656250000</v>
      </c>
      <c r="BI705" s="121">
        <v>26000000000</v>
      </c>
      <c r="BJ705" s="133">
        <v>-33596386170425.793</v>
      </c>
      <c r="BK705" s="133">
        <v>31107580651519.32</v>
      </c>
      <c r="BL705" s="133">
        <v>-2488805518906.4717</v>
      </c>
      <c r="BM705" s="55">
        <v>348</v>
      </c>
      <c r="BN705" s="45">
        <v>47</v>
      </c>
      <c r="BO705" s="46">
        <v>0</v>
      </c>
      <c r="BP705" s="42">
        <v>395</v>
      </c>
    </row>
    <row r="706" spans="2:68" s="65" customFormat="1" x14ac:dyDescent="0.25">
      <c r="B706" s="73"/>
      <c r="C706" s="74"/>
      <c r="D706" s="34" t="s">
        <v>645</v>
      </c>
      <c r="E706" s="35"/>
      <c r="F706" s="96"/>
      <c r="G706" s="121">
        <v>181528895928045.75</v>
      </c>
      <c r="H706" s="121">
        <v>73057254652708.953</v>
      </c>
      <c r="I706" s="121">
        <v>55288555397591</v>
      </c>
      <c r="J706" s="121">
        <v>10642061619600</v>
      </c>
      <c r="K706" s="121">
        <v>1443032546048.4199</v>
      </c>
      <c r="L706" s="121">
        <v>5683605089469.5303</v>
      </c>
      <c r="M706" s="121">
        <v>107907049052275.81</v>
      </c>
      <c r="N706" s="121">
        <v>97056769327058</v>
      </c>
      <c r="O706" s="121">
        <v>370396648100</v>
      </c>
      <c r="P706" s="121">
        <v>0</v>
      </c>
      <c r="Q706" s="121">
        <v>590222385000</v>
      </c>
      <c r="R706" s="121">
        <v>655583723000</v>
      </c>
      <c r="S706" s="121">
        <v>13919669625851</v>
      </c>
      <c r="T706" s="121">
        <v>62655607743000</v>
      </c>
      <c r="U706" s="121">
        <v>18865289202107</v>
      </c>
      <c r="V706" s="121">
        <v>10850279725217.801</v>
      </c>
      <c r="W706" s="121">
        <v>9484985608196.8008</v>
      </c>
      <c r="X706" s="121">
        <v>1365294117021</v>
      </c>
      <c r="Y706" s="121">
        <v>564592223061</v>
      </c>
      <c r="Z706" s="121">
        <v>4500000000</v>
      </c>
      <c r="AA706" s="121">
        <v>0</v>
      </c>
      <c r="AB706" s="121">
        <v>560092223061</v>
      </c>
      <c r="AC706" s="121">
        <v>189067339998752.88</v>
      </c>
      <c r="AD706" s="121">
        <v>153032807904697.16</v>
      </c>
      <c r="AE706" s="121">
        <v>74660431344671.734</v>
      </c>
      <c r="AF706" s="121">
        <v>71933908780165.344</v>
      </c>
      <c r="AG706" s="121">
        <v>104783746212.08</v>
      </c>
      <c r="AH706" s="121">
        <v>242455728822</v>
      </c>
      <c r="AI706" s="121">
        <v>5469328294226.9697</v>
      </c>
      <c r="AJ706" s="121">
        <v>621900010599</v>
      </c>
      <c r="AK706" s="121">
        <v>32227739741095.434</v>
      </c>
      <c r="AL706" s="121">
        <v>1580746611224.1899</v>
      </c>
      <c r="AM706" s="121">
        <v>6583723042850.9307</v>
      </c>
      <c r="AN706" s="121">
        <v>9490034221828.9395</v>
      </c>
      <c r="AO706" s="121">
        <v>13965934598652.48</v>
      </c>
      <c r="AP706" s="121">
        <v>514616916888</v>
      </c>
      <c r="AQ706" s="121">
        <v>92684349650.899994</v>
      </c>
      <c r="AR706" s="121">
        <v>1912574646106.1997</v>
      </c>
      <c r="AS706" s="121">
        <v>1912574646106.1997</v>
      </c>
      <c r="AT706" s="121">
        <v>1894217706854.0701</v>
      </c>
      <c r="AU706" s="121">
        <v>215600794873.07001</v>
      </c>
      <c r="AV706" s="121">
        <v>1678616911981</v>
      </c>
      <c r="AW706" s="121">
        <v>7754775241975.0996</v>
      </c>
      <c r="AX706" s="121">
        <v>7595473209715.0996</v>
      </c>
      <c r="AY706" s="121">
        <v>47000000000</v>
      </c>
      <c r="AZ706" s="121">
        <v>0</v>
      </c>
      <c r="BA706" s="121">
        <v>105000000000</v>
      </c>
      <c r="BB706" s="121">
        <v>7302032260</v>
      </c>
      <c r="BC706" s="121">
        <v>0</v>
      </c>
      <c r="BD706" s="121">
        <v>1193892100715</v>
      </c>
      <c r="BE706" s="121">
        <v>10000000000</v>
      </c>
      <c r="BF706" s="121">
        <v>726572332000</v>
      </c>
      <c r="BG706" s="121">
        <v>450319768715</v>
      </c>
      <c r="BH706" s="121">
        <v>5500000000</v>
      </c>
      <c r="BI706" s="121">
        <v>1500000000</v>
      </c>
      <c r="BJ706" s="133">
        <v>-7538444070707.0879</v>
      </c>
      <c r="BK706" s="133">
        <v>6560883141260.0996</v>
      </c>
      <c r="BL706" s="133">
        <v>-977560929446.98816</v>
      </c>
      <c r="BM706" s="55">
        <v>85</v>
      </c>
      <c r="BN706" s="45">
        <v>5</v>
      </c>
      <c r="BO706" s="46">
        <v>0</v>
      </c>
      <c r="BP706" s="42">
        <v>90</v>
      </c>
    </row>
    <row r="707" spans="2:68" s="65" customFormat="1" x14ac:dyDescent="0.25">
      <c r="B707" s="73"/>
      <c r="C707" s="73"/>
      <c r="D707" s="34" t="s">
        <v>633</v>
      </c>
      <c r="E707" s="35"/>
      <c r="F707" s="96"/>
      <c r="G707" s="121">
        <v>959163311017405.75</v>
      </c>
      <c r="H707" s="121">
        <v>206002642085398.81</v>
      </c>
      <c r="I707" s="121">
        <v>129764794821407.31</v>
      </c>
      <c r="J707" s="121">
        <v>46885828687958.789</v>
      </c>
      <c r="K707" s="121">
        <v>6732372226609.9189</v>
      </c>
      <c r="L707" s="121">
        <v>22619646349422.785</v>
      </c>
      <c r="M707" s="121">
        <v>744245041007491.75</v>
      </c>
      <c r="N707" s="121">
        <v>699811811751179.25</v>
      </c>
      <c r="O707" s="121">
        <v>8767157241091</v>
      </c>
      <c r="P707" s="121">
        <v>0</v>
      </c>
      <c r="Q707" s="121">
        <v>66618406772000</v>
      </c>
      <c r="R707" s="121">
        <v>3535111306000</v>
      </c>
      <c r="S707" s="121">
        <v>114792856270081.56</v>
      </c>
      <c r="T707" s="121">
        <v>373450530664170.31</v>
      </c>
      <c r="U707" s="121">
        <v>132647749497836.33</v>
      </c>
      <c r="V707" s="121">
        <v>44433229256312.461</v>
      </c>
      <c r="W707" s="121">
        <v>40376977216722.461</v>
      </c>
      <c r="X707" s="121">
        <v>4056252039590</v>
      </c>
      <c r="Y707" s="121">
        <v>8915627924515.1895</v>
      </c>
      <c r="Z707" s="121">
        <v>1037220274782</v>
      </c>
      <c r="AA707" s="121">
        <v>9063829000</v>
      </c>
      <c r="AB707" s="121">
        <v>7869343820733.1895</v>
      </c>
      <c r="AC707" s="121">
        <v>1000298141258538.6</v>
      </c>
      <c r="AD707" s="121">
        <v>718178696079598.25</v>
      </c>
      <c r="AE707" s="121">
        <v>390087673336536.75</v>
      </c>
      <c r="AF707" s="121">
        <v>294013737065546.94</v>
      </c>
      <c r="AG707" s="121">
        <v>532511196610.71002</v>
      </c>
      <c r="AH707" s="121">
        <v>555089983409</v>
      </c>
      <c r="AI707" s="121">
        <v>29087354400399.293</v>
      </c>
      <c r="AJ707" s="121">
        <v>3902330097095.98</v>
      </c>
      <c r="AK707" s="121">
        <v>151707952899700.84</v>
      </c>
      <c r="AL707" s="121">
        <v>4439156205217.0703</v>
      </c>
      <c r="AM707" s="121">
        <v>28283657369526.211</v>
      </c>
      <c r="AN707" s="121">
        <v>44272803344824.789</v>
      </c>
      <c r="AO707" s="121">
        <v>71752662384349.844</v>
      </c>
      <c r="AP707" s="121">
        <v>2297570645666</v>
      </c>
      <c r="AQ707" s="121">
        <v>662102950116.88</v>
      </c>
      <c r="AR707" s="121">
        <v>8020299461797.7285</v>
      </c>
      <c r="AS707" s="121">
        <v>8020299461797.7285</v>
      </c>
      <c r="AT707" s="121">
        <v>122391192817441.48</v>
      </c>
      <c r="AU707" s="121">
        <v>7531029369185.2197</v>
      </c>
      <c r="AV707" s="121">
        <v>114860163448256.27</v>
      </c>
      <c r="AW707" s="121">
        <v>43376142392688.414</v>
      </c>
      <c r="AX707" s="121">
        <v>42228102823673.555</v>
      </c>
      <c r="AY707" s="121">
        <v>62000000000</v>
      </c>
      <c r="AZ707" s="121">
        <v>975000000</v>
      </c>
      <c r="BA707" s="121">
        <v>1038486861523.86</v>
      </c>
      <c r="BB707" s="121">
        <v>46577707491</v>
      </c>
      <c r="BC707" s="121">
        <v>0</v>
      </c>
      <c r="BD707" s="121">
        <v>5707678599909</v>
      </c>
      <c r="BE707" s="121">
        <v>111625000000</v>
      </c>
      <c r="BF707" s="121">
        <v>2776712519386</v>
      </c>
      <c r="BG707" s="121">
        <v>2744684830523</v>
      </c>
      <c r="BH707" s="121">
        <v>47156250000</v>
      </c>
      <c r="BI707" s="121">
        <v>27500000000</v>
      </c>
      <c r="BJ707" s="133">
        <v>-41134830241132.891</v>
      </c>
      <c r="BK707" s="133">
        <v>37668463792779.422</v>
      </c>
      <c r="BL707" s="133">
        <v>-3466366448353.46</v>
      </c>
      <c r="BM707" s="55">
        <v>433</v>
      </c>
      <c r="BN707" s="45">
        <v>52</v>
      </c>
      <c r="BO707" s="46">
        <v>0</v>
      </c>
      <c r="BP707" s="42">
        <v>485</v>
      </c>
    </row>
    <row r="708" spans="2:68" s="65" customFormat="1" ht="16.5" thickBot="1" x14ac:dyDescent="0.3">
      <c r="B708" s="76"/>
      <c r="C708" s="77"/>
      <c r="D708" s="36" t="s">
        <v>634</v>
      </c>
      <c r="E708" s="37"/>
      <c r="F708" s="97"/>
      <c r="G708" s="122">
        <v>1326809074822801.5</v>
      </c>
      <c r="H708" s="122">
        <v>400327282184969.44</v>
      </c>
      <c r="I708" s="122">
        <v>290825681847645.31</v>
      </c>
      <c r="J708" s="122">
        <v>60986202357485.789</v>
      </c>
      <c r="K708" s="122">
        <v>13105983703739.129</v>
      </c>
      <c r="L708" s="122">
        <v>35409414276099.219</v>
      </c>
      <c r="M708" s="122">
        <v>914261825290505.75</v>
      </c>
      <c r="N708" s="122">
        <v>869419657845850.25</v>
      </c>
      <c r="O708" s="122">
        <v>18260487032991</v>
      </c>
      <c r="P708" s="122">
        <v>1200000000000</v>
      </c>
      <c r="Q708" s="122">
        <v>66618406772000</v>
      </c>
      <c r="R708" s="122">
        <v>3767427982000</v>
      </c>
      <c r="S708" s="122">
        <v>171608127244252.56</v>
      </c>
      <c r="T708" s="122">
        <v>435419948425170.31</v>
      </c>
      <c r="U708" s="122">
        <v>172545260389436.31</v>
      </c>
      <c r="V708" s="122">
        <v>44842167444655.461</v>
      </c>
      <c r="W708" s="122">
        <v>40376977216722.461</v>
      </c>
      <c r="X708" s="122">
        <v>4465190227933</v>
      </c>
      <c r="Y708" s="122">
        <v>12219967347326.189</v>
      </c>
      <c r="Z708" s="122">
        <v>2706936190200</v>
      </c>
      <c r="AA708" s="122">
        <v>9063829000</v>
      </c>
      <c r="AB708" s="122">
        <v>9503967328126.1895</v>
      </c>
      <c r="AC708" s="122">
        <v>1376871262482601.8</v>
      </c>
      <c r="AD708" s="122">
        <v>976304533301396.13</v>
      </c>
      <c r="AE708" s="122">
        <v>504139211716884.13</v>
      </c>
      <c r="AF708" s="122">
        <v>406910389365263.88</v>
      </c>
      <c r="AG708" s="122">
        <v>841009974971.70996</v>
      </c>
      <c r="AH708" s="122">
        <v>6937035403075</v>
      </c>
      <c r="AI708" s="122">
        <v>49466948315861.344</v>
      </c>
      <c r="AJ708" s="122">
        <v>8009938525340.4805</v>
      </c>
      <c r="AK708" s="122">
        <v>205103666020542.38</v>
      </c>
      <c r="AL708" s="122">
        <v>6260879995689.2109</v>
      </c>
      <c r="AM708" s="122">
        <v>42652936840208.383</v>
      </c>
      <c r="AN708" s="122">
        <v>58628644336885.172</v>
      </c>
      <c r="AO708" s="122">
        <v>93360004590277.688</v>
      </c>
      <c r="AP708" s="122">
        <v>3376308956845</v>
      </c>
      <c r="AQ708" s="122">
        <v>824891300636.88</v>
      </c>
      <c r="AR708" s="122">
        <v>14110521625140.066</v>
      </c>
      <c r="AS708" s="122">
        <v>14110521625140.066</v>
      </c>
      <c r="AT708" s="122">
        <v>181352541535522.66</v>
      </c>
      <c r="AU708" s="122">
        <v>51966804660484.688</v>
      </c>
      <c r="AV708" s="122">
        <v>129385736875037.97</v>
      </c>
      <c r="AW708" s="122">
        <v>64061126388286.797</v>
      </c>
      <c r="AX708" s="122">
        <v>58372086819271.938</v>
      </c>
      <c r="AY708" s="122">
        <v>62000000000</v>
      </c>
      <c r="AZ708" s="122">
        <v>975000000</v>
      </c>
      <c r="BA708" s="122">
        <v>5574486861523.8604</v>
      </c>
      <c r="BB708" s="122">
        <v>51577707491</v>
      </c>
      <c r="BC708" s="122">
        <v>0</v>
      </c>
      <c r="BD708" s="122">
        <v>17465305176840</v>
      </c>
      <c r="BE708" s="122">
        <v>163625000000</v>
      </c>
      <c r="BF708" s="122">
        <v>10224112519386</v>
      </c>
      <c r="BG708" s="122">
        <v>7000411407454</v>
      </c>
      <c r="BH708" s="122">
        <v>49656250000</v>
      </c>
      <c r="BI708" s="122">
        <v>27500000000</v>
      </c>
      <c r="BJ708" s="135">
        <v>-50062187659800.234</v>
      </c>
      <c r="BK708" s="135">
        <v>46595821211446.797</v>
      </c>
      <c r="BL708" s="135">
        <v>-3466366448353.4258</v>
      </c>
      <c r="BM708" s="56">
        <v>457</v>
      </c>
      <c r="BN708" s="57">
        <v>65</v>
      </c>
      <c r="BO708" s="58">
        <v>0</v>
      </c>
      <c r="BP708" s="42">
        <v>522</v>
      </c>
    </row>
    <row r="709" spans="2:68" x14ac:dyDescent="0.25">
      <c r="F709" s="137"/>
      <c r="G709" s="69"/>
      <c r="H709" s="69"/>
      <c r="I709" s="69"/>
      <c r="J709" s="69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69"/>
      <c r="V709" s="138"/>
      <c r="Y709" s="69"/>
      <c r="Z709" s="69"/>
      <c r="AA709" s="69"/>
      <c r="AB709" s="69"/>
      <c r="AC709" s="69"/>
      <c r="AD709" s="69"/>
      <c r="AE709" s="139"/>
      <c r="AK709" s="140"/>
      <c r="AW709" s="69"/>
      <c r="AX709" s="69"/>
    </row>
    <row r="710" spans="2:68" x14ac:dyDescent="0.25">
      <c r="G710" s="60" t="s">
        <v>857</v>
      </c>
      <c r="H710" s="162" t="s">
        <v>858</v>
      </c>
      <c r="J710" s="59" t="s">
        <v>868</v>
      </c>
      <c r="AC710" s="69"/>
      <c r="AE710" s="68" t="s">
        <v>866</v>
      </c>
      <c r="AG710" s="59" t="s">
        <v>872</v>
      </c>
      <c r="AH710" s="59" t="s">
        <v>953</v>
      </c>
      <c r="AI710" s="59" t="s">
        <v>870</v>
      </c>
      <c r="AJ710" s="59" t="s">
        <v>869</v>
      </c>
      <c r="AK710" s="176">
        <v>140502746257383.13</v>
      </c>
      <c r="BL710" s="137" t="s">
        <v>862</v>
      </c>
      <c r="BM710" s="79">
        <v>0.64864864864864868</v>
      </c>
      <c r="BN710" s="40">
        <v>38</v>
      </c>
      <c r="BO710" s="79">
        <v>0.97368421052631582</v>
      </c>
    </row>
    <row r="711" spans="2:68" x14ac:dyDescent="0.25">
      <c r="AF711" s="59" t="s">
        <v>871</v>
      </c>
      <c r="AK711" s="177">
        <v>0.10204494064611834</v>
      </c>
      <c r="BL711" s="137" t="s">
        <v>863</v>
      </c>
      <c r="BM711" s="79">
        <v>0.88101265822784813</v>
      </c>
      <c r="BN711" s="40">
        <v>415</v>
      </c>
      <c r="BO711" s="79">
        <v>0.95180722891566261</v>
      </c>
    </row>
    <row r="712" spans="2:68" x14ac:dyDescent="0.25">
      <c r="G712" s="69" t="s">
        <v>861</v>
      </c>
      <c r="H712" s="69"/>
      <c r="I712" s="139" t="s">
        <v>867</v>
      </c>
      <c r="AC712" s="69"/>
      <c r="AD712" s="69"/>
      <c r="AE712" s="139"/>
      <c r="AK712" s="140"/>
      <c r="AW712" s="69"/>
      <c r="AX712" s="69"/>
      <c r="BL712" s="137" t="s">
        <v>562</v>
      </c>
      <c r="BM712" s="79">
        <v>0.94444444444444442</v>
      </c>
      <c r="BN712" s="40">
        <v>93</v>
      </c>
      <c r="BO712" s="79">
        <v>0.967741935483871</v>
      </c>
    </row>
    <row r="713" spans="2:68" x14ac:dyDescent="0.25">
      <c r="G713" s="69"/>
      <c r="H713" s="69"/>
      <c r="I713" s="139"/>
      <c r="AC713" s="69"/>
      <c r="AD713" s="69"/>
      <c r="AE713" s="139"/>
      <c r="AW713" s="69"/>
      <c r="AX713" s="69"/>
      <c r="BL713" s="137" t="s">
        <v>864</v>
      </c>
      <c r="BM713" s="79">
        <v>0.89278350515463922</v>
      </c>
      <c r="BN713" s="40">
        <v>508</v>
      </c>
      <c r="BO713" s="79">
        <v>0.95472440944881887</v>
      </c>
    </row>
    <row r="714" spans="2:68" x14ac:dyDescent="0.25">
      <c r="G714" s="69"/>
      <c r="H714" s="69"/>
      <c r="I714" s="139"/>
      <c r="AC714" s="69"/>
      <c r="AD714" s="69"/>
      <c r="AE714" s="139"/>
      <c r="AW714" s="69"/>
      <c r="AX714" s="69"/>
      <c r="BL714" s="137" t="s">
        <v>865</v>
      </c>
      <c r="BM714" s="79">
        <v>0.87547892720306508</v>
      </c>
      <c r="BN714" s="40">
        <v>546</v>
      </c>
      <c r="BO714" s="79">
        <v>0.95604395604395609</v>
      </c>
    </row>
    <row r="715" spans="2:68" x14ac:dyDescent="0.25">
      <c r="G715" s="69"/>
      <c r="H715" s="69"/>
      <c r="I715" s="139"/>
      <c r="AC715" s="69"/>
      <c r="AD715" s="69"/>
      <c r="AE715" s="139"/>
      <c r="AW715" s="69"/>
      <c r="AX715" s="69"/>
    </row>
    <row r="716" spans="2:68" x14ac:dyDescent="0.25">
      <c r="G716" s="69"/>
      <c r="H716" s="69"/>
      <c r="I716" s="139"/>
      <c r="AC716" s="69"/>
      <c r="AD716" s="69"/>
      <c r="AE716" s="139"/>
      <c r="AW716" s="69"/>
      <c r="AX716" s="69"/>
    </row>
    <row r="718" spans="2:68" x14ac:dyDescent="0.25">
      <c r="G718" s="69"/>
      <c r="H718" s="69"/>
      <c r="I718" s="69"/>
      <c r="AC718" s="69"/>
      <c r="AD718" s="69"/>
      <c r="AE718" s="69"/>
      <c r="AW718" s="69"/>
      <c r="AX718" s="69"/>
    </row>
    <row r="719" spans="2:68" x14ac:dyDescent="0.25">
      <c r="G719" s="69"/>
      <c r="H719" s="69"/>
      <c r="I719" s="69"/>
      <c r="AC719" s="69"/>
      <c r="AD719" s="69"/>
      <c r="AE719" s="69"/>
      <c r="AW719" s="69"/>
      <c r="AX719" s="69"/>
    </row>
    <row r="720" spans="2:68" x14ac:dyDescent="0.25">
      <c r="G720" s="69"/>
      <c r="H720" s="69"/>
      <c r="I720" s="69"/>
      <c r="AC720" s="69"/>
      <c r="AD720" s="69"/>
      <c r="AE720" s="69"/>
      <c r="AW720" s="69"/>
      <c r="AX720" s="69"/>
    </row>
    <row r="721" spans="7:50" x14ac:dyDescent="0.25">
      <c r="G721" s="69"/>
      <c r="H721" s="69"/>
      <c r="I721" s="69"/>
      <c r="AC721" s="69"/>
      <c r="AD721" s="69"/>
      <c r="AE721" s="69"/>
      <c r="AW721" s="69"/>
      <c r="AX721" s="69"/>
    </row>
    <row r="722" spans="7:50" x14ac:dyDescent="0.25">
      <c r="G722" s="69"/>
      <c r="H722" s="69"/>
      <c r="I722" s="69"/>
      <c r="AC722" s="69"/>
      <c r="AD722" s="69"/>
      <c r="AE722" s="69"/>
      <c r="AW722" s="69"/>
      <c r="AX722" s="69"/>
    </row>
  </sheetData>
  <autoFilter ref="B4:BP701" xr:uid="{00000000-0001-0000-0000-000000000000}">
    <filterColumn colId="0" showButton="0"/>
  </autoFilter>
  <mergeCells count="5">
    <mergeCell ref="B6:C6"/>
    <mergeCell ref="F4:F5"/>
    <mergeCell ref="E4:E5"/>
    <mergeCell ref="D4:D5"/>
    <mergeCell ref="B4:C5"/>
  </mergeCells>
  <pageMargins left="6.9444444444444448E-2" right="6.9444444444444448E-2" top="0.34722222222222221" bottom="6.9444444444444448E-2" header="6.9444444444444448E-2" footer="0.3"/>
  <pageSetup scale="60" orientation="portrait" verticalDpi="300" r:id="rId1"/>
  <headerFooter>
    <oddHeader>&amp;L&amp;[Page] of &amp;[Pages]&amp;R&amp;[Date] &amp;[Time]</oddHeader>
  </headerFooter>
  <colBreaks count="1" manualBreakCount="1">
    <brk id="8" max="71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7B07C-346F-4123-9DF7-C734DD3CF182}">
  <dimension ref="A1:BX722"/>
  <sheetViews>
    <sheetView view="pageBreakPreview" zoomScale="70" zoomScaleNormal="130" zoomScaleSheetLayoutView="70" zoomScalePageLayoutView="70" workbookViewId="0">
      <pane xSplit="7" ySplit="8" topLeftCell="AV162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8.85546875" defaultRowHeight="15.75" x14ac:dyDescent="0.25"/>
  <cols>
    <col min="1" max="1" width="3" style="59" customWidth="1"/>
    <col min="2" max="2" width="11.140625" style="59" bestFit="1" customWidth="1"/>
    <col min="3" max="3" width="5.7109375" style="59" customWidth="1"/>
    <col min="4" max="4" width="44.7109375" style="60" bestFit="1" customWidth="1"/>
    <col min="5" max="5" width="21.85546875" style="61" hidden="1" customWidth="1"/>
    <col min="6" max="6" width="24.28515625" style="123" hidden="1" customWidth="1"/>
    <col min="7" max="8" width="17.28515625" style="62" customWidth="1"/>
    <col min="9" max="9" width="17.28515625" style="68" customWidth="1"/>
    <col min="10" max="14" width="17.28515625" style="59" customWidth="1"/>
    <col min="15" max="21" width="17.28515625" style="59" hidden="1" customWidth="1"/>
    <col min="22" max="22" width="17.28515625" style="59" customWidth="1"/>
    <col min="23" max="24" width="17.28515625" style="59" hidden="1" customWidth="1"/>
    <col min="25" max="28" width="17.28515625" style="59" customWidth="1"/>
    <col min="29" max="30" width="17.28515625" style="62" customWidth="1"/>
    <col min="31" max="31" width="17.28515625" style="68" customWidth="1"/>
    <col min="32" max="48" width="17.28515625" style="59" customWidth="1"/>
    <col min="49" max="50" width="17.28515625" style="62" customWidth="1"/>
    <col min="51" max="61" width="17.28515625" style="59" customWidth="1"/>
    <col min="62" max="64" width="17.28515625" style="125" customWidth="1"/>
    <col min="65" max="66" width="16.85546875" style="40" bestFit="1" customWidth="1"/>
    <col min="67" max="67" width="17.28515625" style="40" bestFit="1" customWidth="1"/>
    <col min="68" max="68" width="8.85546875" style="39"/>
    <col min="69" max="69" width="8.85546875" style="59"/>
    <col min="70" max="70" width="35.28515625" style="165" bestFit="1" customWidth="1"/>
    <col min="71" max="71" width="29.28515625" style="165" bestFit="1" customWidth="1"/>
    <col min="72" max="72" width="14.28515625" style="39" customWidth="1"/>
    <col min="73" max="73" width="8.85546875" style="59"/>
    <col min="74" max="74" width="35.28515625" style="165" bestFit="1" customWidth="1"/>
    <col min="75" max="75" width="29.28515625" style="165" bestFit="1" customWidth="1"/>
    <col min="76" max="76" width="14.28515625" style="39" customWidth="1"/>
    <col min="77" max="16384" width="8.85546875" style="59"/>
  </cols>
  <sheetData>
    <row r="1" spans="1:76" ht="16.5" thickBot="1" x14ac:dyDescent="0.3">
      <c r="C1" s="22"/>
      <c r="D1" s="22" t="s">
        <v>833</v>
      </c>
      <c r="BD1" s="124"/>
      <c r="BR1" s="164"/>
      <c r="BS1" s="164"/>
      <c r="BV1" s="164"/>
      <c r="BW1" s="164"/>
    </row>
    <row r="2" spans="1:76" ht="63" x14ac:dyDescent="0.25">
      <c r="C2" s="22"/>
      <c r="D2" s="22" t="s">
        <v>873</v>
      </c>
      <c r="AE2" s="68" t="str">
        <f>UPPER(AE4)</f>
        <v>BELANJA PEGAWAI</v>
      </c>
      <c r="BD2" s="110" t="s">
        <v>730</v>
      </c>
      <c r="BF2" s="59" t="str">
        <f>UPPER(BF4)</f>
        <v>PENYERTAAN MODAL DAERAH</v>
      </c>
      <c r="BR2" s="164"/>
      <c r="BS2" s="164"/>
      <c r="BV2" s="164"/>
      <c r="BW2" s="164"/>
    </row>
    <row r="3" spans="1:76" ht="16.5" thickBot="1" x14ac:dyDescent="0.3">
      <c r="I3" s="63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BJ3" s="126"/>
      <c r="BK3" s="126"/>
      <c r="BL3" s="126"/>
    </row>
    <row r="4" spans="1:76" s="23" customFormat="1" ht="104.25" customHeight="1" x14ac:dyDescent="0.25">
      <c r="B4" s="186" t="s">
        <v>829</v>
      </c>
      <c r="C4" s="184"/>
      <c r="D4" s="184" t="s">
        <v>525</v>
      </c>
      <c r="E4" s="182" t="s">
        <v>635</v>
      </c>
      <c r="F4" s="180" t="s">
        <v>636</v>
      </c>
      <c r="G4" s="24" t="s">
        <v>731</v>
      </c>
      <c r="H4" s="107" t="s">
        <v>858</v>
      </c>
      <c r="I4" s="100" t="s">
        <v>732</v>
      </c>
      <c r="J4" s="100" t="s">
        <v>733</v>
      </c>
      <c r="K4" s="100" t="s">
        <v>734</v>
      </c>
      <c r="L4" s="100" t="s">
        <v>735</v>
      </c>
      <c r="M4" s="109" t="s">
        <v>736</v>
      </c>
      <c r="N4" s="100" t="s">
        <v>737</v>
      </c>
      <c r="O4" s="105" t="s">
        <v>738</v>
      </c>
      <c r="P4" s="105" t="s">
        <v>739</v>
      </c>
      <c r="Q4" s="105" t="s">
        <v>740</v>
      </c>
      <c r="R4" s="105" t="s">
        <v>860</v>
      </c>
      <c r="S4" s="105" t="s">
        <v>874</v>
      </c>
      <c r="T4" s="105" t="s">
        <v>876</v>
      </c>
      <c r="U4" s="105" t="s">
        <v>878</v>
      </c>
      <c r="V4" s="100" t="s">
        <v>741</v>
      </c>
      <c r="W4" s="105" t="s">
        <v>742</v>
      </c>
      <c r="X4" s="105" t="s">
        <v>743</v>
      </c>
      <c r="Y4" s="109" t="s">
        <v>831</v>
      </c>
      <c r="Z4" s="100" t="s">
        <v>744</v>
      </c>
      <c r="AA4" s="100" t="s">
        <v>745</v>
      </c>
      <c r="AB4" s="100" t="s">
        <v>746</v>
      </c>
      <c r="AC4" s="25" t="s">
        <v>764</v>
      </c>
      <c r="AD4" s="110" t="s">
        <v>765</v>
      </c>
      <c r="AE4" s="102" t="s">
        <v>766</v>
      </c>
      <c r="AF4" s="102" t="s">
        <v>767</v>
      </c>
      <c r="AG4" s="102" t="s">
        <v>768</v>
      </c>
      <c r="AH4" s="102" t="s">
        <v>769</v>
      </c>
      <c r="AI4" s="102" t="s">
        <v>770</v>
      </c>
      <c r="AJ4" s="102" t="s">
        <v>771</v>
      </c>
      <c r="AK4" s="110" t="s">
        <v>772</v>
      </c>
      <c r="AL4" s="102" t="s">
        <v>773</v>
      </c>
      <c r="AM4" s="102" t="s">
        <v>774</v>
      </c>
      <c r="AN4" s="100" t="s">
        <v>775</v>
      </c>
      <c r="AO4" s="100" t="s">
        <v>776</v>
      </c>
      <c r="AP4" s="100" t="s">
        <v>777</v>
      </c>
      <c r="AQ4" s="100" t="s">
        <v>778</v>
      </c>
      <c r="AR4" s="109" t="s">
        <v>779</v>
      </c>
      <c r="AS4" s="100" t="s">
        <v>780</v>
      </c>
      <c r="AT4" s="109" t="s">
        <v>781</v>
      </c>
      <c r="AU4" s="100" t="s">
        <v>782</v>
      </c>
      <c r="AV4" s="100" t="s">
        <v>783</v>
      </c>
      <c r="AW4" s="110" t="s">
        <v>729</v>
      </c>
      <c r="AX4" s="102" t="s">
        <v>803</v>
      </c>
      <c r="AY4" s="102" t="s">
        <v>804</v>
      </c>
      <c r="AZ4" s="102" t="s">
        <v>805</v>
      </c>
      <c r="BA4" s="102" t="s">
        <v>806</v>
      </c>
      <c r="BB4" s="102" t="s">
        <v>807</v>
      </c>
      <c r="BC4" s="102" t="s">
        <v>808</v>
      </c>
      <c r="BD4" s="110" t="s">
        <v>730</v>
      </c>
      <c r="BE4" s="102" t="s">
        <v>809</v>
      </c>
      <c r="BF4" s="102" t="s">
        <v>810</v>
      </c>
      <c r="BG4" s="102" t="s">
        <v>811</v>
      </c>
      <c r="BH4" s="102" t="s">
        <v>812</v>
      </c>
      <c r="BI4" s="102" t="s">
        <v>813</v>
      </c>
      <c r="BJ4" s="80" t="s">
        <v>828</v>
      </c>
      <c r="BK4" s="80" t="s">
        <v>814</v>
      </c>
      <c r="BL4" s="81" t="s">
        <v>832</v>
      </c>
      <c r="BM4" s="41" t="s">
        <v>854</v>
      </c>
      <c r="BN4" s="41" t="s">
        <v>855</v>
      </c>
      <c r="BO4" s="41" t="s">
        <v>856</v>
      </c>
      <c r="BR4" s="25" t="s">
        <v>861</v>
      </c>
      <c r="BS4" s="25" t="s">
        <v>881</v>
      </c>
      <c r="BT4" s="23" t="s">
        <v>882</v>
      </c>
      <c r="BV4" s="25" t="s">
        <v>764</v>
      </c>
      <c r="BW4" s="25" t="s">
        <v>881</v>
      </c>
      <c r="BX4" s="23" t="s">
        <v>882</v>
      </c>
    </row>
    <row r="5" spans="1:76" s="23" customFormat="1" ht="16.5" thickBot="1" x14ac:dyDescent="0.3">
      <c r="B5" s="187"/>
      <c r="C5" s="185"/>
      <c r="D5" s="185"/>
      <c r="E5" s="183"/>
      <c r="F5" s="181"/>
      <c r="G5" s="26">
        <v>4</v>
      </c>
      <c r="H5" s="108" t="s">
        <v>763</v>
      </c>
      <c r="I5" s="101" t="s">
        <v>747</v>
      </c>
      <c r="J5" s="101" t="s">
        <v>748</v>
      </c>
      <c r="K5" s="101" t="s">
        <v>749</v>
      </c>
      <c r="L5" s="101" t="s">
        <v>750</v>
      </c>
      <c r="M5" s="108" t="s">
        <v>751</v>
      </c>
      <c r="N5" s="101" t="s">
        <v>752</v>
      </c>
      <c r="O5" s="163" t="s">
        <v>753</v>
      </c>
      <c r="P5" s="163" t="s">
        <v>754</v>
      </c>
      <c r="Q5" s="163" t="s">
        <v>755</v>
      </c>
      <c r="R5" s="163" t="s">
        <v>859</v>
      </c>
      <c r="S5" s="163" t="s">
        <v>875</v>
      </c>
      <c r="T5" s="163" t="s">
        <v>877</v>
      </c>
      <c r="U5" s="163" t="s">
        <v>879</v>
      </c>
      <c r="V5" s="101" t="s">
        <v>756</v>
      </c>
      <c r="W5" s="106" t="s">
        <v>757</v>
      </c>
      <c r="X5" s="106" t="s">
        <v>758</v>
      </c>
      <c r="Y5" s="108" t="s">
        <v>759</v>
      </c>
      <c r="Z5" s="101" t="s">
        <v>760</v>
      </c>
      <c r="AA5" s="101" t="s">
        <v>761</v>
      </c>
      <c r="AB5" s="101" t="s">
        <v>762</v>
      </c>
      <c r="AC5" s="27">
        <v>5</v>
      </c>
      <c r="AD5" s="111" t="s">
        <v>784</v>
      </c>
      <c r="AE5" s="103" t="s">
        <v>785</v>
      </c>
      <c r="AF5" s="103" t="s">
        <v>786</v>
      </c>
      <c r="AG5" s="103" t="s">
        <v>787</v>
      </c>
      <c r="AH5" s="103" t="s">
        <v>788</v>
      </c>
      <c r="AI5" s="103" t="s">
        <v>789</v>
      </c>
      <c r="AJ5" s="103" t="s">
        <v>790</v>
      </c>
      <c r="AK5" s="111" t="s">
        <v>791</v>
      </c>
      <c r="AL5" s="103" t="s">
        <v>792</v>
      </c>
      <c r="AM5" s="103" t="s">
        <v>793</v>
      </c>
      <c r="AN5" s="101" t="s">
        <v>794</v>
      </c>
      <c r="AO5" s="101" t="s">
        <v>795</v>
      </c>
      <c r="AP5" s="101" t="s">
        <v>796</v>
      </c>
      <c r="AQ5" s="101" t="s">
        <v>797</v>
      </c>
      <c r="AR5" s="108" t="s">
        <v>798</v>
      </c>
      <c r="AS5" s="101" t="s">
        <v>799</v>
      </c>
      <c r="AT5" s="108" t="s">
        <v>800</v>
      </c>
      <c r="AU5" s="101" t="s">
        <v>801</v>
      </c>
      <c r="AV5" s="101" t="s">
        <v>802</v>
      </c>
      <c r="AW5" s="112" t="s">
        <v>815</v>
      </c>
      <c r="AX5" s="104" t="s">
        <v>816</v>
      </c>
      <c r="AY5" s="104" t="s">
        <v>817</v>
      </c>
      <c r="AZ5" s="104" t="s">
        <v>818</v>
      </c>
      <c r="BA5" s="104" t="s">
        <v>819</v>
      </c>
      <c r="BB5" s="104" t="s">
        <v>820</v>
      </c>
      <c r="BC5" s="104" t="s">
        <v>821</v>
      </c>
      <c r="BD5" s="112" t="s">
        <v>822</v>
      </c>
      <c r="BE5" s="104" t="s">
        <v>823</v>
      </c>
      <c r="BF5" s="104" t="s">
        <v>824</v>
      </c>
      <c r="BG5" s="104" t="s">
        <v>825</v>
      </c>
      <c r="BH5" s="104" t="s">
        <v>826</v>
      </c>
      <c r="BI5" s="104" t="s">
        <v>827</v>
      </c>
      <c r="BJ5" s="82"/>
      <c r="BK5" s="82"/>
      <c r="BL5" s="83"/>
      <c r="BM5" s="42"/>
      <c r="BN5" s="42"/>
      <c r="BO5" s="42"/>
      <c r="BR5" s="166" t="s">
        <v>880</v>
      </c>
      <c r="BS5" s="166"/>
      <c r="BV5" s="166" t="s">
        <v>883</v>
      </c>
      <c r="BW5" s="166"/>
    </row>
    <row r="6" spans="1:76" s="155" customFormat="1" x14ac:dyDescent="0.25">
      <c r="B6" s="178">
        <v>1</v>
      </c>
      <c r="C6" s="179"/>
      <c r="D6" s="156">
        <v>2</v>
      </c>
      <c r="E6" s="156">
        <v>3</v>
      </c>
      <c r="F6" s="156">
        <v>4</v>
      </c>
      <c r="G6" s="157">
        <v>5</v>
      </c>
      <c r="H6" s="157">
        <v>6</v>
      </c>
      <c r="I6" s="157">
        <v>7</v>
      </c>
      <c r="J6" s="157">
        <v>8</v>
      </c>
      <c r="K6" s="157">
        <v>9</v>
      </c>
      <c r="L6" s="157">
        <v>10</v>
      </c>
      <c r="M6" s="157">
        <v>11</v>
      </c>
      <c r="N6" s="157">
        <v>12</v>
      </c>
      <c r="O6" s="157"/>
      <c r="P6" s="157"/>
      <c r="Q6" s="157"/>
      <c r="R6" s="157"/>
      <c r="S6" s="157"/>
      <c r="T6" s="157"/>
      <c r="U6" s="157"/>
      <c r="V6" s="157">
        <v>22</v>
      </c>
      <c r="W6" s="157">
        <v>23</v>
      </c>
      <c r="X6" s="157">
        <v>24</v>
      </c>
      <c r="Y6" s="157">
        <v>25</v>
      </c>
      <c r="Z6" s="157">
        <v>26</v>
      </c>
      <c r="AA6" s="157">
        <v>27</v>
      </c>
      <c r="AB6" s="157">
        <v>28</v>
      </c>
      <c r="AC6" s="157">
        <v>29</v>
      </c>
      <c r="AD6" s="157">
        <v>30</v>
      </c>
      <c r="AE6" s="157">
        <v>31</v>
      </c>
      <c r="AF6" s="157">
        <v>32</v>
      </c>
      <c r="AG6" s="157">
        <v>33</v>
      </c>
      <c r="AH6" s="157">
        <v>34</v>
      </c>
      <c r="AI6" s="157">
        <v>35</v>
      </c>
      <c r="AJ6" s="157">
        <v>36</v>
      </c>
      <c r="AK6" s="157">
        <v>37</v>
      </c>
      <c r="AL6" s="157">
        <v>38</v>
      </c>
      <c r="AM6" s="157">
        <v>39</v>
      </c>
      <c r="AN6" s="157">
        <v>40</v>
      </c>
      <c r="AO6" s="157">
        <v>41</v>
      </c>
      <c r="AP6" s="157">
        <v>42</v>
      </c>
      <c r="AQ6" s="157">
        <v>43</v>
      </c>
      <c r="AR6" s="157">
        <v>44</v>
      </c>
      <c r="AS6" s="157">
        <v>45</v>
      </c>
      <c r="AT6" s="157">
        <v>46</v>
      </c>
      <c r="AU6" s="157">
        <v>47</v>
      </c>
      <c r="AV6" s="157">
        <v>48</v>
      </c>
      <c r="AW6" s="157">
        <v>49</v>
      </c>
      <c r="AX6" s="157">
        <v>50</v>
      </c>
      <c r="AY6" s="157">
        <v>51</v>
      </c>
      <c r="AZ6" s="157">
        <v>52</v>
      </c>
      <c r="BA6" s="157">
        <v>53</v>
      </c>
      <c r="BB6" s="157">
        <v>54</v>
      </c>
      <c r="BC6" s="157">
        <v>55</v>
      </c>
      <c r="BD6" s="157">
        <v>56</v>
      </c>
      <c r="BE6" s="157">
        <v>57</v>
      </c>
      <c r="BF6" s="157">
        <v>58</v>
      </c>
      <c r="BG6" s="157">
        <v>59</v>
      </c>
      <c r="BH6" s="157">
        <v>60</v>
      </c>
      <c r="BI6" s="157">
        <v>61</v>
      </c>
      <c r="BJ6" s="157">
        <v>62</v>
      </c>
      <c r="BK6" s="157">
        <v>63</v>
      </c>
      <c r="BL6" s="158">
        <v>64</v>
      </c>
      <c r="BM6" s="159"/>
      <c r="BN6" s="160"/>
      <c r="BO6" s="161"/>
      <c r="BR6" s="167">
        <v>1</v>
      </c>
      <c r="BS6" s="167"/>
      <c r="BV6" s="167">
        <v>1</v>
      </c>
      <c r="BW6" s="167"/>
    </row>
    <row r="7" spans="1:76" s="65" customFormat="1" x14ac:dyDescent="0.25">
      <c r="B7" s="28"/>
      <c r="C7" s="29"/>
      <c r="D7" s="29">
        <v>2025</v>
      </c>
      <c r="E7" s="29">
        <v>2025</v>
      </c>
      <c r="F7" s="29">
        <v>2025</v>
      </c>
      <c r="G7" s="29">
        <v>2025</v>
      </c>
      <c r="H7" s="29">
        <v>2025</v>
      </c>
      <c r="I7" s="29">
        <v>2025</v>
      </c>
      <c r="J7" s="29">
        <v>2025</v>
      </c>
      <c r="K7" s="29">
        <v>2025</v>
      </c>
      <c r="L7" s="29">
        <v>2025</v>
      </c>
      <c r="M7" s="29">
        <v>2025</v>
      </c>
      <c r="N7" s="29">
        <v>2025</v>
      </c>
      <c r="O7" s="29"/>
      <c r="P7" s="29"/>
      <c r="Q7" s="29"/>
      <c r="R7" s="29"/>
      <c r="S7" s="29"/>
      <c r="T7" s="29"/>
      <c r="U7" s="29"/>
      <c r="V7" s="29">
        <v>2025</v>
      </c>
      <c r="W7" s="29">
        <v>2025</v>
      </c>
      <c r="X7" s="29">
        <v>2025</v>
      </c>
      <c r="Y7" s="29">
        <v>2025</v>
      </c>
      <c r="Z7" s="29">
        <v>2025</v>
      </c>
      <c r="AA7" s="29">
        <v>2025</v>
      </c>
      <c r="AB7" s="29">
        <v>2025</v>
      </c>
      <c r="AC7" s="29">
        <v>2025</v>
      </c>
      <c r="AD7" s="29">
        <v>2025</v>
      </c>
      <c r="AE7" s="29">
        <v>2025</v>
      </c>
      <c r="AF7" s="29">
        <v>2025</v>
      </c>
      <c r="AG7" s="29">
        <v>2025</v>
      </c>
      <c r="AH7" s="29">
        <v>2025</v>
      </c>
      <c r="AI7" s="29">
        <v>2025</v>
      </c>
      <c r="AJ7" s="29">
        <v>2025</v>
      </c>
      <c r="AK7" s="29">
        <v>2025</v>
      </c>
      <c r="AL7" s="29">
        <v>2025</v>
      </c>
      <c r="AM7" s="29">
        <v>2025</v>
      </c>
      <c r="AN7" s="29">
        <v>2025</v>
      </c>
      <c r="AO7" s="29">
        <v>2025</v>
      </c>
      <c r="AP7" s="29">
        <v>2025</v>
      </c>
      <c r="AQ7" s="29">
        <v>2025</v>
      </c>
      <c r="AR7" s="29">
        <v>2025</v>
      </c>
      <c r="AS7" s="29">
        <v>2025</v>
      </c>
      <c r="AT7" s="29">
        <v>2025</v>
      </c>
      <c r="AU7" s="29">
        <v>2025</v>
      </c>
      <c r="AV7" s="29">
        <v>2025</v>
      </c>
      <c r="AW7" s="29">
        <v>2025</v>
      </c>
      <c r="AX7" s="29">
        <v>2025</v>
      </c>
      <c r="AY7" s="29">
        <v>2025</v>
      </c>
      <c r="AZ7" s="29">
        <v>2025</v>
      </c>
      <c r="BA7" s="29">
        <v>2025</v>
      </c>
      <c r="BB7" s="29">
        <v>2025</v>
      </c>
      <c r="BC7" s="29">
        <v>2025</v>
      </c>
      <c r="BD7" s="29">
        <v>2025</v>
      </c>
      <c r="BE7" s="29">
        <v>2025</v>
      </c>
      <c r="BF7" s="29">
        <v>2025</v>
      </c>
      <c r="BG7" s="29">
        <v>2025</v>
      </c>
      <c r="BH7" s="29">
        <v>2025</v>
      </c>
      <c r="BI7" s="29">
        <v>2025</v>
      </c>
      <c r="BJ7" s="29">
        <v>2025</v>
      </c>
      <c r="BK7" s="29">
        <v>2025</v>
      </c>
      <c r="BL7" s="29">
        <v>2025</v>
      </c>
      <c r="BM7" s="29">
        <v>2025</v>
      </c>
      <c r="BN7" s="29">
        <v>2025</v>
      </c>
      <c r="BO7" s="29">
        <v>2025</v>
      </c>
      <c r="BP7" s="23">
        <f>SUM(BP8:BP697)</f>
        <v>529</v>
      </c>
      <c r="BR7" s="29">
        <v>2025</v>
      </c>
      <c r="BS7" s="29"/>
      <c r="BT7" s="23"/>
      <c r="BV7" s="29">
        <v>2024</v>
      </c>
      <c r="BW7" s="29"/>
      <c r="BX7" s="23"/>
    </row>
    <row r="8" spans="1:76" s="141" customFormat="1" ht="16.5" customHeight="1" x14ac:dyDescent="0.25">
      <c r="A8" s="141" t="s">
        <v>654</v>
      </c>
      <c r="B8" s="9" t="s">
        <v>526</v>
      </c>
      <c r="C8" s="1" t="s">
        <v>526</v>
      </c>
      <c r="D8" s="11" t="s">
        <v>830</v>
      </c>
      <c r="E8" s="1" t="str">
        <f>[1]Pendapatan!D8</f>
        <v>1 Tahun 2025</v>
      </c>
      <c r="F8" s="1">
        <f>[1]Pendapatan!E8</f>
        <v>45698</v>
      </c>
      <c r="G8" s="113">
        <f>Ringkasan!G8/1000000000</f>
        <v>10796.565460935</v>
      </c>
      <c r="H8" s="113">
        <f>Ringkasan!H8/1000000000</f>
        <v>2859.122172935</v>
      </c>
      <c r="I8" s="113">
        <f>Ringkasan!I8/1000000000</f>
        <v>1722.0082350919999</v>
      </c>
      <c r="J8" s="2">
        <f>Ringkasan!J8/1000000000</f>
        <v>700.47763378800005</v>
      </c>
      <c r="K8" s="2">
        <f>Ringkasan!K8/1000000000</f>
        <v>265.78180188599998</v>
      </c>
      <c r="L8" s="2">
        <f>Ringkasan!L8/1000000000</f>
        <v>170.854502169</v>
      </c>
      <c r="M8" s="2">
        <f>Ringkasan!M8/1000000000</f>
        <v>7935.4752879999996</v>
      </c>
      <c r="N8" s="2">
        <f>Ringkasan!N8/1000000000</f>
        <v>7935.4752879999996</v>
      </c>
      <c r="O8" s="2">
        <f>Ringkasan!O8/1000000000</f>
        <v>4309.5826399999996</v>
      </c>
      <c r="P8" s="2">
        <f>Ringkasan!P8/1000000000</f>
        <v>0</v>
      </c>
      <c r="Q8" s="2">
        <f>Ringkasan!Q8/1000000000</f>
        <v>0</v>
      </c>
      <c r="R8" s="2">
        <f>Ringkasan!R8/1000000000</f>
        <v>0</v>
      </c>
      <c r="S8" s="2">
        <f>Ringkasan!S8/1000000000</f>
        <v>306.35615799999999</v>
      </c>
      <c r="T8" s="2">
        <f>Ringkasan!T8/1000000000</f>
        <v>2208.557679</v>
      </c>
      <c r="U8" s="2">
        <f>Ringkasan!U8/1000000000</f>
        <v>1110.978811</v>
      </c>
      <c r="V8" s="2">
        <f>Ringkasan!V8/1000000000</f>
        <v>0</v>
      </c>
      <c r="W8" s="2">
        <f>Ringkasan!W8/1000000000</f>
        <v>0</v>
      </c>
      <c r="X8" s="2">
        <f>Ringkasan!X8/1000000000</f>
        <v>0</v>
      </c>
      <c r="Y8" s="2">
        <f>Ringkasan!Y8/1000000000</f>
        <v>1.968</v>
      </c>
      <c r="Z8" s="2">
        <f>Ringkasan!Z8/1000000000</f>
        <v>1.968</v>
      </c>
      <c r="AA8" s="2">
        <f>Ringkasan!AA8/1000000000</f>
        <v>0</v>
      </c>
      <c r="AB8" s="2">
        <f>Ringkasan!AB8/1000000000</f>
        <v>0</v>
      </c>
      <c r="AC8" s="2">
        <f>Ringkasan!AC8/1000000000</f>
        <v>11006.439723329999</v>
      </c>
      <c r="AD8" s="2">
        <f>Ringkasan!AD8/1000000000</f>
        <v>8194.3534773582487</v>
      </c>
      <c r="AE8" s="2">
        <f>Ringkasan!AE8/1000000000</f>
        <v>3680.7062175718397</v>
      </c>
      <c r="AF8" s="2">
        <f>Ringkasan!AF8/1000000000</f>
        <v>3877.1964387034091</v>
      </c>
      <c r="AG8" s="2">
        <f>Ringkasan!AG8/1000000000</f>
        <v>0</v>
      </c>
      <c r="AH8" s="2">
        <f>Ringkasan!AH8/1000000000</f>
        <v>4.7640000000000002</v>
      </c>
      <c r="AI8" s="2">
        <f>Ringkasan!AI8/1000000000</f>
        <v>380.328997012</v>
      </c>
      <c r="AJ8" s="2">
        <f>Ringkasan!AJ8/1000000000</f>
        <v>251.35782407100001</v>
      </c>
      <c r="AK8" s="2">
        <f>Ringkasan!AK8/1000000000</f>
        <v>1004.2344209013098</v>
      </c>
      <c r="AL8" s="2">
        <f>Ringkasan!AL8/1000000000</f>
        <v>13.871085045999999</v>
      </c>
      <c r="AM8" s="2">
        <f>Ringkasan!AM8/1000000000</f>
        <v>429.71991799624988</v>
      </c>
      <c r="AN8" s="2">
        <f>Ringkasan!AN8/1000000000</f>
        <v>321.13336306399998</v>
      </c>
      <c r="AO8" s="2">
        <f>Ringkasan!AO8/1000000000</f>
        <v>138.37950075006</v>
      </c>
      <c r="AP8" s="2">
        <f>Ringkasan!AP8/1000000000</f>
        <v>100.91555404499999</v>
      </c>
      <c r="AQ8" s="2">
        <f>Ringkasan!AQ8/1000000000</f>
        <v>0.215</v>
      </c>
      <c r="AR8" s="2">
        <f>Ringkasan!AR8/1000000000</f>
        <v>45.424099538440004</v>
      </c>
      <c r="AS8" s="2">
        <f>Ringkasan!AS8/1000000000</f>
        <v>45.424099538440004</v>
      </c>
      <c r="AT8" s="2">
        <f>Ringkasan!AT8/1000000000</f>
        <v>1762.4277255320001</v>
      </c>
      <c r="AU8" s="2">
        <f>Ringkasan!AU8/1000000000</f>
        <v>657.45435094000004</v>
      </c>
      <c r="AV8" s="2">
        <f>Ringkasan!AV8/1000000000</f>
        <v>1104.973374592</v>
      </c>
      <c r="AW8" s="30">
        <f>Ringkasan!AW8/1000000000</f>
        <v>261.87426239500002</v>
      </c>
      <c r="AX8" s="30">
        <f>Ringkasan!AX8/1000000000</f>
        <v>261.87426239500002</v>
      </c>
      <c r="AY8" s="30">
        <f>Ringkasan!AY8/1000000000</f>
        <v>0</v>
      </c>
      <c r="AZ8" s="30">
        <f>Ringkasan!AZ8/1000000000</f>
        <v>0</v>
      </c>
      <c r="BA8" s="30">
        <f>Ringkasan!BA8/1000000000</f>
        <v>0</v>
      </c>
      <c r="BB8" s="30">
        <f>Ringkasan!BB8/1000000000</f>
        <v>0</v>
      </c>
      <c r="BC8" s="30">
        <f>Ringkasan!BC8/1000000000</f>
        <v>0</v>
      </c>
      <c r="BD8" s="30">
        <f>Ringkasan!BD8/1000000000</f>
        <v>52</v>
      </c>
      <c r="BE8" s="30">
        <f>Ringkasan!BE8/1000000000</f>
        <v>52</v>
      </c>
      <c r="BF8" s="30">
        <f>Ringkasan!BF8/1000000000</f>
        <v>0</v>
      </c>
      <c r="BG8" s="30">
        <f>Ringkasan!BG8/1000000000</f>
        <v>0</v>
      </c>
      <c r="BH8" s="30">
        <f>Ringkasan!BH8/1000000000</f>
        <v>0</v>
      </c>
      <c r="BI8" s="30">
        <f>Ringkasan!BI8/1000000000</f>
        <v>0</v>
      </c>
      <c r="BJ8" s="84">
        <f>Ringkasan!BJ8/1000000000</f>
        <v>-209.87426239499806</v>
      </c>
      <c r="BK8" s="84">
        <f>Ringkasan!BK8/1000000000</f>
        <v>209.87426239499999</v>
      </c>
      <c r="BL8" s="85">
        <f>Ringkasan!BL8/1000000000</f>
        <v>1.9531250000000001E-12</v>
      </c>
      <c r="BM8" s="143">
        <f t="shared" ref="BM8:BM10" si="0">IF(RIGHT(E8,4)="2024",1,0)</f>
        <v>0</v>
      </c>
      <c r="BN8" s="143">
        <f t="shared" ref="BN8:BN10" si="1">IF(RIGHT(E8,4)="2025",1,0)</f>
        <v>1</v>
      </c>
      <c r="BO8" s="145"/>
      <c r="BP8" s="146">
        <f t="shared" ref="BP8:BP31" si="2">IF(G8&gt;0,1,0)</f>
        <v>1</v>
      </c>
      <c r="BR8" s="113" t="e">
        <f>Ringkasan!#REF!/1000000000</f>
        <v>#REF!</v>
      </c>
      <c r="BS8" s="113" t="e">
        <f>G8-BR8</f>
        <v>#REF!</v>
      </c>
      <c r="BT8" s="146" t="e">
        <f t="shared" ref="BT8:BT10" si="3">IF(BS8=0,"Benar","Salah")</f>
        <v>#REF!</v>
      </c>
      <c r="BV8" s="113" t="e">
        <f>Ringkasan!#REF!/1000000000</f>
        <v>#REF!</v>
      </c>
      <c r="BW8" s="113" t="e">
        <f>AC8-BV8</f>
        <v>#REF!</v>
      </c>
      <c r="BX8" s="146" t="e">
        <f t="shared" ref="BX8:BX10" si="4">IF(BW8=0,"Benar","Salah")</f>
        <v>#REF!</v>
      </c>
    </row>
    <row r="9" spans="1:76" ht="15" customHeight="1" x14ac:dyDescent="0.25">
      <c r="A9" s="59" t="s">
        <v>0</v>
      </c>
      <c r="B9" s="3">
        <v>1</v>
      </c>
      <c r="C9" s="4">
        <v>1</v>
      </c>
      <c r="D9" s="8" t="s">
        <v>0</v>
      </c>
      <c r="E9" s="12" t="str">
        <f>[1]Pendapatan!D9</f>
        <v>01 Tahun 2025</v>
      </c>
      <c r="F9" s="92">
        <f>[1]Pendapatan!E9</f>
        <v>45670.654166666667</v>
      </c>
      <c r="G9" s="114">
        <f>Ringkasan!G9/1000000000</f>
        <v>974.01275243400005</v>
      </c>
      <c r="H9" s="114">
        <f>Ringkasan!H9/1000000000</f>
        <v>131.155143595</v>
      </c>
      <c r="I9" s="114">
        <f>Ringkasan!I9/1000000000</f>
        <v>30.904567724</v>
      </c>
      <c r="J9" s="5">
        <f>Ringkasan!J9/1000000000</f>
        <v>1.6471613599999999</v>
      </c>
      <c r="K9" s="6">
        <f>Ringkasan!K9/1000000000</f>
        <v>2.2999999999999998</v>
      </c>
      <c r="L9" s="6">
        <f>Ringkasan!L9/1000000000</f>
        <v>96.303414511</v>
      </c>
      <c r="M9" s="6">
        <f>Ringkasan!M9/1000000000</f>
        <v>823.06354556300005</v>
      </c>
      <c r="N9" s="6">
        <f>Ringkasan!N9/1000000000</f>
        <v>799.98881700000004</v>
      </c>
      <c r="O9" s="6">
        <f>Ringkasan!O9/1000000000</f>
        <v>39.897585999999997</v>
      </c>
      <c r="P9" s="6">
        <f>Ringkasan!P9/1000000000</f>
        <v>0</v>
      </c>
      <c r="Q9" s="6">
        <f>Ringkasan!Q9/1000000000</f>
        <v>113.55123</v>
      </c>
      <c r="R9" s="6">
        <f>Ringkasan!R9/1000000000</f>
        <v>6.91127</v>
      </c>
      <c r="S9" s="6">
        <f>Ringkasan!S9/1000000000</f>
        <v>20.301344</v>
      </c>
      <c r="T9" s="6">
        <f>Ringkasan!T9/1000000000</f>
        <v>469.87603200000001</v>
      </c>
      <c r="U9" s="6">
        <f>Ringkasan!U9/1000000000</f>
        <v>149.45135500000001</v>
      </c>
      <c r="V9" s="6">
        <f>Ringkasan!V9/1000000000</f>
        <v>23.074728563000001</v>
      </c>
      <c r="W9" s="6">
        <f>Ringkasan!W9/1000000000</f>
        <v>23.074728563000001</v>
      </c>
      <c r="X9" s="6">
        <f>Ringkasan!X9/1000000000</f>
        <v>0</v>
      </c>
      <c r="Y9" s="6">
        <f>Ringkasan!Y9/1000000000</f>
        <v>19.794063275999999</v>
      </c>
      <c r="Z9" s="6">
        <f>Ringkasan!Z9/1000000000</f>
        <v>0</v>
      </c>
      <c r="AA9" s="6">
        <f>Ringkasan!AA9/1000000000</f>
        <v>0</v>
      </c>
      <c r="AB9" s="6">
        <f>Ringkasan!AB9/1000000000</f>
        <v>19.794063275999999</v>
      </c>
      <c r="AC9" s="5">
        <f>Ringkasan!AC9/1000000000</f>
        <v>1060.8647645829999</v>
      </c>
      <c r="AD9" s="5">
        <f>Ringkasan!AD9/1000000000</f>
        <v>708.36981597700003</v>
      </c>
      <c r="AE9" s="5">
        <f>Ringkasan!AE9/1000000000</f>
        <v>407.32801411588008</v>
      </c>
      <c r="AF9" s="5">
        <f>Ringkasan!AF9/1000000000</f>
        <v>265.63895376511999</v>
      </c>
      <c r="AG9" s="6">
        <f>Ringkasan!AG9/1000000000</f>
        <v>0</v>
      </c>
      <c r="AH9" s="6">
        <f>Ringkasan!AH9/1000000000</f>
        <v>0</v>
      </c>
      <c r="AI9" s="6">
        <f>Ringkasan!AI9/1000000000</f>
        <v>29.267363193000001</v>
      </c>
      <c r="AJ9" s="6">
        <f>Ringkasan!AJ9/1000000000</f>
        <v>6.135484903</v>
      </c>
      <c r="AK9" s="6">
        <f>Ringkasan!AK9/1000000000</f>
        <v>133.36772224800001</v>
      </c>
      <c r="AL9" s="6">
        <f>Ringkasan!AL9/1000000000</f>
        <v>0</v>
      </c>
      <c r="AM9" s="6">
        <f>Ringkasan!AM9/1000000000</f>
        <v>44.059684152999999</v>
      </c>
      <c r="AN9" s="6">
        <f>Ringkasan!AN9/1000000000</f>
        <v>34.185061865999998</v>
      </c>
      <c r="AO9" s="6">
        <f>Ringkasan!AO9/1000000000</f>
        <v>52.50730342</v>
      </c>
      <c r="AP9" s="6">
        <f>Ringkasan!AP9/1000000000</f>
        <v>2.4156728090000001</v>
      </c>
      <c r="AQ9" s="6">
        <f>Ringkasan!AQ9/1000000000</f>
        <v>0.2</v>
      </c>
      <c r="AR9" s="6">
        <f>Ringkasan!AR9/1000000000</f>
        <v>54.543010881999997</v>
      </c>
      <c r="AS9" s="6">
        <f>Ringkasan!AS9/1000000000</f>
        <v>54.543010881999997</v>
      </c>
      <c r="AT9" s="6">
        <f>Ringkasan!AT9/1000000000</f>
        <v>164.58421547599991</v>
      </c>
      <c r="AU9" s="6">
        <f>Ringkasan!AU9/1000000000</f>
        <v>2.2517183759999999</v>
      </c>
      <c r="AV9" s="6">
        <f>Ringkasan!AV9/1000000000</f>
        <v>162.3324970999999</v>
      </c>
      <c r="AW9" s="31">
        <f>Ringkasan!AW9/1000000000</f>
        <v>89.852012149000004</v>
      </c>
      <c r="AX9" s="31">
        <f>Ringkasan!AX9/1000000000</f>
        <v>89.852012149000004</v>
      </c>
      <c r="AY9" s="31">
        <f>Ringkasan!AY9/1000000000</f>
        <v>0</v>
      </c>
      <c r="AZ9" s="31">
        <f>Ringkasan!AZ9/1000000000</f>
        <v>0</v>
      </c>
      <c r="BA9" s="31">
        <f>Ringkasan!BA9/1000000000</f>
        <v>0</v>
      </c>
      <c r="BB9" s="127">
        <f>Ringkasan!BB9/1000000000</f>
        <v>0</v>
      </c>
      <c r="BC9" s="127">
        <f>Ringkasan!BC9/1000000000</f>
        <v>0</v>
      </c>
      <c r="BD9" s="127">
        <f>Ringkasan!BD9/1000000000</f>
        <v>3</v>
      </c>
      <c r="BE9" s="127">
        <f>Ringkasan!BE9/1000000000</f>
        <v>0</v>
      </c>
      <c r="BF9" s="127">
        <f>Ringkasan!BF9/1000000000</f>
        <v>3</v>
      </c>
      <c r="BG9" s="127">
        <f>Ringkasan!BG9/1000000000</f>
        <v>0</v>
      </c>
      <c r="BH9" s="127">
        <f>Ringkasan!BH9/1000000000</f>
        <v>0</v>
      </c>
      <c r="BI9" s="127">
        <f>Ringkasan!BI9/1000000000</f>
        <v>0</v>
      </c>
      <c r="BJ9" s="86">
        <f>Ringkasan!BJ9/1000000000</f>
        <v>-86.852012148999876</v>
      </c>
      <c r="BK9" s="86">
        <f>Ringkasan!BK9/1000000000</f>
        <v>86.852012149000004</v>
      </c>
      <c r="BL9" s="87">
        <f>Ringkasan!BL9/1000000000</f>
        <v>1.2207031250000001E-13</v>
      </c>
      <c r="BM9" s="47">
        <f t="shared" si="0"/>
        <v>0</v>
      </c>
      <c r="BN9" s="48">
        <f t="shared" si="1"/>
        <v>1</v>
      </c>
      <c r="BO9" s="49"/>
      <c r="BP9" s="39">
        <f t="shared" si="2"/>
        <v>1</v>
      </c>
      <c r="BR9" s="114" t="e">
        <f>Ringkasan!#REF!/1000000000</f>
        <v>#REF!</v>
      </c>
      <c r="BS9" s="114" t="e">
        <f t="shared" ref="BS9:BS72" si="5">G9-BR9</f>
        <v>#REF!</v>
      </c>
      <c r="BT9" s="39" t="e">
        <f t="shared" si="3"/>
        <v>#REF!</v>
      </c>
      <c r="BV9" s="114" t="e">
        <f>Ringkasan!#REF!/1000000000</f>
        <v>#REF!</v>
      </c>
      <c r="BW9" s="114" t="e">
        <f t="shared" ref="BW9:BW72" si="6">AC9-BV9</f>
        <v>#REF!</v>
      </c>
      <c r="BX9" s="39" t="e">
        <f t="shared" si="4"/>
        <v>#REF!</v>
      </c>
    </row>
    <row r="10" spans="1:76" ht="15" customHeight="1" x14ac:dyDescent="0.25">
      <c r="A10" s="59" t="s">
        <v>1</v>
      </c>
      <c r="B10" s="3">
        <f>B9+1</f>
        <v>2</v>
      </c>
      <c r="C10" s="4">
        <f>C9+1</f>
        <v>2</v>
      </c>
      <c r="D10" s="8" t="s">
        <v>1</v>
      </c>
      <c r="E10" s="12" t="str">
        <f>[1]Pendapatan!D10</f>
        <v>04 Tahun 2024</v>
      </c>
      <c r="F10" s="92">
        <f>[1]Pendapatan!E10</f>
        <v>45657.634722222225</v>
      </c>
      <c r="G10" s="114">
        <f>Ringkasan!G10/1000000000</f>
        <v>1428.113548112</v>
      </c>
      <c r="H10" s="114">
        <f>Ringkasan!H10/1000000000</f>
        <v>190.69431872300001</v>
      </c>
      <c r="I10" s="114">
        <f>Ringkasan!I10/1000000000</f>
        <v>49.712540644999997</v>
      </c>
      <c r="J10" s="5">
        <f>Ringkasan!J10/1000000000</f>
        <v>14.712301999999999</v>
      </c>
      <c r="K10" s="6">
        <f>Ringkasan!K10/1000000000</f>
        <v>4</v>
      </c>
      <c r="L10" s="6">
        <f>Ringkasan!L10/1000000000</f>
        <v>122.269476078</v>
      </c>
      <c r="M10" s="6">
        <f>Ringkasan!M10/1000000000</f>
        <v>1221.4280171329999</v>
      </c>
      <c r="N10" s="6">
        <f>Ringkasan!N10/1000000000</f>
        <v>1192.99287095</v>
      </c>
      <c r="O10" s="6">
        <f>Ringkasan!O10/1000000000</f>
        <v>45.234436000000002</v>
      </c>
      <c r="P10" s="6">
        <f>Ringkasan!P10/1000000000</f>
        <v>0</v>
      </c>
      <c r="Q10" s="6">
        <f>Ringkasan!Q10/1000000000</f>
        <v>226.338041</v>
      </c>
      <c r="R10" s="6">
        <f>Ringkasan!R10/1000000000</f>
        <v>0</v>
      </c>
      <c r="S10" s="6">
        <f>Ringkasan!S10/1000000000</f>
        <v>103.612213</v>
      </c>
      <c r="T10" s="6">
        <f>Ringkasan!T10/1000000000</f>
        <v>617.45111899999995</v>
      </c>
      <c r="U10" s="6">
        <f>Ringkasan!U10/1000000000</f>
        <v>200.35706195</v>
      </c>
      <c r="V10" s="6">
        <f>Ringkasan!V10/1000000000</f>
        <v>28.435146183000001</v>
      </c>
      <c r="W10" s="6">
        <f>Ringkasan!W10/1000000000</f>
        <v>28.435146183000001</v>
      </c>
      <c r="X10" s="6">
        <f>Ringkasan!X10/1000000000</f>
        <v>0</v>
      </c>
      <c r="Y10" s="6">
        <f>Ringkasan!Y10/1000000000</f>
        <v>15.991212256000001</v>
      </c>
      <c r="Z10" s="6">
        <f>Ringkasan!Z10/1000000000</f>
        <v>0</v>
      </c>
      <c r="AA10" s="6">
        <f>Ringkasan!AA10/1000000000</f>
        <v>0</v>
      </c>
      <c r="AB10" s="6">
        <f>Ringkasan!AB10/1000000000</f>
        <v>15.991212256000001</v>
      </c>
      <c r="AC10" s="5">
        <f>Ringkasan!AC10/1000000000</f>
        <v>1566.167116074</v>
      </c>
      <c r="AD10" s="5">
        <f>Ringkasan!AD10/1000000000</f>
        <v>966.36020577708007</v>
      </c>
      <c r="AE10" s="5">
        <f>Ringkasan!AE10/1000000000</f>
        <v>618.35982536015001</v>
      </c>
      <c r="AF10" s="5">
        <f>Ringkasan!AF10/1000000000</f>
        <v>314.69820839593001</v>
      </c>
      <c r="AG10" s="6">
        <f>Ringkasan!AG10/1000000000</f>
        <v>0</v>
      </c>
      <c r="AH10" s="6">
        <f>Ringkasan!AH10/1000000000</f>
        <v>1.0434298</v>
      </c>
      <c r="AI10" s="6">
        <f>Ringkasan!AI10/1000000000</f>
        <v>20.938436521</v>
      </c>
      <c r="AJ10" s="6">
        <f>Ringkasan!AJ10/1000000000</f>
        <v>11.3203057</v>
      </c>
      <c r="AK10" s="6">
        <f>Ringkasan!AK10/1000000000</f>
        <v>271.18735185691997</v>
      </c>
      <c r="AL10" s="6">
        <f>Ringkasan!AL10/1000000000</f>
        <v>0</v>
      </c>
      <c r="AM10" s="6">
        <f>Ringkasan!AM10/1000000000</f>
        <v>49.067607978920002</v>
      </c>
      <c r="AN10" s="6">
        <f>Ringkasan!AN10/1000000000</f>
        <v>60.157445656</v>
      </c>
      <c r="AO10" s="6">
        <f>Ringkasan!AO10/1000000000</f>
        <v>161.06269822199999</v>
      </c>
      <c r="AP10" s="6">
        <f>Ringkasan!AP10/1000000000</f>
        <v>0.89959999999999996</v>
      </c>
      <c r="AQ10" s="6">
        <f>Ringkasan!AQ10/1000000000</f>
        <v>0</v>
      </c>
      <c r="AR10" s="6">
        <f>Ringkasan!AR10/1000000000</f>
        <v>11.208200064</v>
      </c>
      <c r="AS10" s="6">
        <f>Ringkasan!AS10/1000000000</f>
        <v>11.208200064</v>
      </c>
      <c r="AT10" s="6">
        <f>Ringkasan!AT10/1000000000</f>
        <v>317.41135837600001</v>
      </c>
      <c r="AU10" s="6">
        <f>Ringkasan!AU10/1000000000</f>
        <v>6.442484265</v>
      </c>
      <c r="AV10" s="6">
        <f>Ringkasan!AV10/1000000000</f>
        <v>310.96887411099999</v>
      </c>
      <c r="AW10" s="31">
        <f>Ringkasan!AW10/1000000000</f>
        <v>138.05356796199999</v>
      </c>
      <c r="AX10" s="31">
        <f>Ringkasan!AX10/1000000000</f>
        <v>138.05356796199999</v>
      </c>
      <c r="AY10" s="31">
        <f>Ringkasan!AY10/1000000000</f>
        <v>0</v>
      </c>
      <c r="AZ10" s="31">
        <f>Ringkasan!AZ10/1000000000</f>
        <v>0</v>
      </c>
      <c r="BA10" s="31">
        <f>Ringkasan!BA10/1000000000</f>
        <v>0</v>
      </c>
      <c r="BB10" s="127">
        <f>Ringkasan!BB10/1000000000</f>
        <v>0</v>
      </c>
      <c r="BC10" s="127">
        <f>Ringkasan!BC10/1000000000</f>
        <v>0</v>
      </c>
      <c r="BD10" s="127">
        <f>Ringkasan!BD10/1000000000</f>
        <v>0</v>
      </c>
      <c r="BE10" s="127">
        <f>Ringkasan!BE10/1000000000</f>
        <v>0</v>
      </c>
      <c r="BF10" s="127">
        <f>Ringkasan!BF10/1000000000</f>
        <v>0</v>
      </c>
      <c r="BG10" s="127">
        <f>Ringkasan!BG10/1000000000</f>
        <v>0</v>
      </c>
      <c r="BH10" s="127">
        <f>Ringkasan!BH10/1000000000</f>
        <v>0</v>
      </c>
      <c r="BI10" s="127">
        <f>Ringkasan!BI10/1000000000</f>
        <v>0</v>
      </c>
      <c r="BJ10" s="128">
        <f>Ringkasan!BJ10/1000000000</f>
        <v>-138.05356796199999</v>
      </c>
      <c r="BK10" s="128">
        <f>Ringkasan!BK10/1000000000</f>
        <v>138.05356796199999</v>
      </c>
      <c r="BL10" s="87">
        <f>Ringkasan!BL10/1000000000</f>
        <v>0</v>
      </c>
      <c r="BM10" s="47">
        <f t="shared" si="0"/>
        <v>1</v>
      </c>
      <c r="BN10" s="48">
        <f t="shared" si="1"/>
        <v>0</v>
      </c>
      <c r="BO10" s="49"/>
      <c r="BP10" s="39">
        <f t="shared" si="2"/>
        <v>1</v>
      </c>
      <c r="BR10" s="114" t="e">
        <f>Ringkasan!#REF!/1000000000</f>
        <v>#REF!</v>
      </c>
      <c r="BS10" s="114" t="e">
        <f t="shared" si="5"/>
        <v>#REF!</v>
      </c>
      <c r="BT10" s="39" t="e">
        <f t="shared" si="3"/>
        <v>#REF!</v>
      </c>
      <c r="BV10" s="114" t="e">
        <f>Ringkasan!#REF!/1000000000</f>
        <v>#REF!</v>
      </c>
      <c r="BW10" s="114" t="e">
        <f t="shared" si="6"/>
        <v>#REF!</v>
      </c>
      <c r="BX10" s="39" t="e">
        <f t="shared" si="4"/>
        <v>#REF!</v>
      </c>
    </row>
    <row r="11" spans="1:76" ht="15" customHeight="1" x14ac:dyDescent="0.25">
      <c r="A11" s="59" t="s">
        <v>2</v>
      </c>
      <c r="B11" s="3">
        <f>B10+1</f>
        <v>3</v>
      </c>
      <c r="C11" s="4">
        <f>C10+1</f>
        <v>3</v>
      </c>
      <c r="D11" s="8" t="s">
        <v>2</v>
      </c>
      <c r="E11" s="12" t="str">
        <f>[1]Pendapatan!D11</f>
        <v>03 Tahun 2024</v>
      </c>
      <c r="F11" s="92">
        <f>[1]Pendapatan!E11</f>
        <v>45657.904166666667</v>
      </c>
      <c r="G11" s="114">
        <f>Ringkasan!G11/1000000000</f>
        <v>1830.2941960999999</v>
      </c>
      <c r="H11" s="114">
        <f>Ringkasan!H11/1000000000</f>
        <v>197.67769999999999</v>
      </c>
      <c r="I11" s="114">
        <f>Ringkasan!I11/1000000000</f>
        <v>126.54760254999999</v>
      </c>
      <c r="J11" s="5">
        <f>Ringkasan!J11/1000000000</f>
        <v>28.3992</v>
      </c>
      <c r="K11" s="6">
        <f>Ringkasan!K11/1000000000</f>
        <v>6.5</v>
      </c>
      <c r="L11" s="6">
        <f>Ringkasan!L11/1000000000</f>
        <v>36.230897450000001</v>
      </c>
      <c r="M11" s="6">
        <f>Ringkasan!M11/1000000000</f>
        <v>1604.7164961000001</v>
      </c>
      <c r="N11" s="6">
        <f>Ringkasan!N11/1000000000</f>
        <v>1571.6528539999999</v>
      </c>
      <c r="O11" s="6">
        <f>Ringkasan!O11/1000000000</f>
        <v>50.890644999999999</v>
      </c>
      <c r="P11" s="6">
        <f>Ringkasan!P11/1000000000</f>
        <v>0</v>
      </c>
      <c r="Q11" s="6">
        <f>Ringkasan!Q11/1000000000</f>
        <v>422.52952699999997</v>
      </c>
      <c r="R11" s="6">
        <f>Ringkasan!R11/1000000000</f>
        <v>0</v>
      </c>
      <c r="S11" s="6">
        <f>Ringkasan!S11/1000000000</f>
        <v>22.883896</v>
      </c>
      <c r="T11" s="6">
        <f>Ringkasan!T11/1000000000</f>
        <v>821.34016499999996</v>
      </c>
      <c r="U11" s="6">
        <f>Ringkasan!U11/1000000000</f>
        <v>254.00862100000001</v>
      </c>
      <c r="V11" s="6">
        <f>Ringkasan!V11/1000000000</f>
        <v>33.063642100000003</v>
      </c>
      <c r="W11" s="6">
        <f>Ringkasan!W11/1000000000</f>
        <v>33.063642100000003</v>
      </c>
      <c r="X11" s="6">
        <f>Ringkasan!X11/1000000000</f>
        <v>0</v>
      </c>
      <c r="Y11" s="6">
        <f>Ringkasan!Y11/1000000000</f>
        <v>27.9</v>
      </c>
      <c r="Z11" s="6">
        <f>Ringkasan!Z11/1000000000</f>
        <v>0</v>
      </c>
      <c r="AA11" s="6">
        <f>Ringkasan!AA11/1000000000</f>
        <v>0</v>
      </c>
      <c r="AB11" s="6">
        <f>Ringkasan!AB11/1000000000</f>
        <v>27.9</v>
      </c>
      <c r="AC11" s="5">
        <f>Ringkasan!AC11/1000000000</f>
        <v>1854.2941960999999</v>
      </c>
      <c r="AD11" s="5">
        <f>Ringkasan!AD11/1000000000</f>
        <v>1172.106079576</v>
      </c>
      <c r="AE11" s="5">
        <f>Ringkasan!AE11/1000000000</f>
        <v>658.13495081600001</v>
      </c>
      <c r="AF11" s="5">
        <f>Ringkasan!AF11/1000000000</f>
        <v>438.71096834000002</v>
      </c>
      <c r="AG11" s="6">
        <f>Ringkasan!AG11/1000000000</f>
        <v>0</v>
      </c>
      <c r="AH11" s="6">
        <f>Ringkasan!AH11/1000000000</f>
        <v>0.44500000000000001</v>
      </c>
      <c r="AI11" s="6">
        <f>Ringkasan!AI11/1000000000</f>
        <v>50.713378714000001</v>
      </c>
      <c r="AJ11" s="6">
        <f>Ringkasan!AJ11/1000000000</f>
        <v>24.101781706000001</v>
      </c>
      <c r="AK11" s="6">
        <f>Ringkasan!AK11/1000000000</f>
        <v>123.510001956</v>
      </c>
      <c r="AL11" s="6">
        <f>Ringkasan!AL11/1000000000</f>
        <v>0</v>
      </c>
      <c r="AM11" s="6">
        <f>Ringkasan!AM11/1000000000</f>
        <v>47.461873015000002</v>
      </c>
      <c r="AN11" s="6">
        <f>Ringkasan!AN11/1000000000</f>
        <v>42.968123538</v>
      </c>
      <c r="AO11" s="6">
        <f>Ringkasan!AO11/1000000000</f>
        <v>32.474913403000002</v>
      </c>
      <c r="AP11" s="6">
        <f>Ringkasan!AP11/1000000000</f>
        <v>0.60509199999999996</v>
      </c>
      <c r="AQ11" s="6">
        <f>Ringkasan!AQ11/1000000000</f>
        <v>0</v>
      </c>
      <c r="AR11" s="6">
        <f>Ringkasan!AR11/1000000000</f>
        <v>7.5</v>
      </c>
      <c r="AS11" s="6">
        <f>Ringkasan!AS11/1000000000</f>
        <v>7.5</v>
      </c>
      <c r="AT11" s="6">
        <f>Ringkasan!AT11/1000000000</f>
        <v>551.17811456799996</v>
      </c>
      <c r="AU11" s="6">
        <f>Ringkasan!AU11/1000000000</f>
        <v>15.562393233</v>
      </c>
      <c r="AV11" s="6">
        <f>Ringkasan!AV11/1000000000</f>
        <v>535.61572133499999</v>
      </c>
      <c r="AW11" s="31">
        <f>Ringkasan!AW11/1000000000</f>
        <v>25</v>
      </c>
      <c r="AX11" s="31">
        <f>Ringkasan!AX11/1000000000</f>
        <v>25</v>
      </c>
      <c r="AY11" s="31">
        <f>Ringkasan!AY11/1000000000</f>
        <v>0</v>
      </c>
      <c r="AZ11" s="31">
        <f>Ringkasan!AZ11/1000000000</f>
        <v>0</v>
      </c>
      <c r="BA11" s="31">
        <f>Ringkasan!BA11/1000000000</f>
        <v>0</v>
      </c>
      <c r="BB11" s="127">
        <f>Ringkasan!BB11/1000000000</f>
        <v>0</v>
      </c>
      <c r="BC11" s="127">
        <f>Ringkasan!BC11/1000000000</f>
        <v>0</v>
      </c>
      <c r="BD11" s="127">
        <f>Ringkasan!BD11/1000000000</f>
        <v>1</v>
      </c>
      <c r="BE11" s="127">
        <f>Ringkasan!BE11/1000000000</f>
        <v>0</v>
      </c>
      <c r="BF11" s="127">
        <f>Ringkasan!BF11/1000000000</f>
        <v>1</v>
      </c>
      <c r="BG11" s="127">
        <f>Ringkasan!BG11/1000000000</f>
        <v>0</v>
      </c>
      <c r="BH11" s="127">
        <f>Ringkasan!BH11/1000000000</f>
        <v>0</v>
      </c>
      <c r="BI11" s="127">
        <f>Ringkasan!BI11/1000000000</f>
        <v>0</v>
      </c>
      <c r="BJ11" s="128">
        <f>Ringkasan!BJ11/1000000000</f>
        <v>-24</v>
      </c>
      <c r="BK11" s="128">
        <f>Ringkasan!BK11/1000000000</f>
        <v>24</v>
      </c>
      <c r="BL11" s="87">
        <f>Ringkasan!BL11/1000000000</f>
        <v>0</v>
      </c>
      <c r="BM11" s="47">
        <f>IF(RIGHT(E11,4)="2024",1,0)</f>
        <v>1</v>
      </c>
      <c r="BN11" s="47">
        <f>IF(RIGHT(E11,4)="2025",1,0)</f>
        <v>0</v>
      </c>
      <c r="BO11" s="49"/>
      <c r="BP11" s="39">
        <f t="shared" si="2"/>
        <v>1</v>
      </c>
      <c r="BR11" s="114" t="e">
        <f>Ringkasan!#REF!/1000000000</f>
        <v>#REF!</v>
      </c>
      <c r="BS11" s="114" t="e">
        <f t="shared" si="5"/>
        <v>#REF!</v>
      </c>
      <c r="BT11" s="39" t="e">
        <f>IF(BS11=0,"Benar","Salah")</f>
        <v>#REF!</v>
      </c>
      <c r="BV11" s="114" t="e">
        <f>Ringkasan!#REF!/1000000000</f>
        <v>#REF!</v>
      </c>
      <c r="BW11" s="114" t="e">
        <f t="shared" si="6"/>
        <v>#REF!</v>
      </c>
      <c r="BX11" s="39" t="e">
        <f>IF(BW11=0,"Benar","Salah")</f>
        <v>#REF!</v>
      </c>
    </row>
    <row r="12" spans="1:76" ht="15" customHeight="1" x14ac:dyDescent="0.25">
      <c r="A12" s="59" t="s">
        <v>3</v>
      </c>
      <c r="B12" s="3">
        <f t="shared" ref="B12:C27" si="7">B11+1</f>
        <v>4</v>
      </c>
      <c r="C12" s="4">
        <f t="shared" si="7"/>
        <v>4</v>
      </c>
      <c r="D12" s="8" t="s">
        <v>3</v>
      </c>
      <c r="E12" s="12" t="str">
        <f>[1]Pendapatan!D12</f>
        <v>06 Tahun 2024</v>
      </c>
      <c r="F12" s="92">
        <f>[1]Pendapatan!E12</f>
        <v>45657</v>
      </c>
      <c r="G12" s="114">
        <f>Ringkasan!G12/1000000000</f>
        <v>914.53568683100002</v>
      </c>
      <c r="H12" s="114">
        <f>Ringkasan!H12/1000000000</f>
        <v>92.272663077999994</v>
      </c>
      <c r="I12" s="114">
        <f>Ringkasan!I12/1000000000</f>
        <v>21.22352867</v>
      </c>
      <c r="J12" s="5">
        <f>Ringkasan!J12/1000000000</f>
        <v>6.0815729999999997</v>
      </c>
      <c r="K12" s="6">
        <f>Ringkasan!K12/1000000000</f>
        <v>6.8361612730000001</v>
      </c>
      <c r="L12" s="6">
        <f>Ringkasan!L12/1000000000</f>
        <v>58.131400135</v>
      </c>
      <c r="M12" s="6">
        <f>Ringkasan!M12/1000000000</f>
        <v>813.69701275299997</v>
      </c>
      <c r="N12" s="6">
        <f>Ringkasan!N12/1000000000</f>
        <v>793.53918199999998</v>
      </c>
      <c r="O12" s="6">
        <f>Ringkasan!O12/1000000000</f>
        <v>42.710023</v>
      </c>
      <c r="P12" s="6">
        <f>Ringkasan!P12/1000000000</f>
        <v>0</v>
      </c>
      <c r="Q12" s="6">
        <f>Ringkasan!Q12/1000000000</f>
        <v>121.697824</v>
      </c>
      <c r="R12" s="6">
        <f>Ringkasan!R12/1000000000</f>
        <v>0</v>
      </c>
      <c r="S12" s="6">
        <f>Ringkasan!S12/1000000000</f>
        <v>19.369506000000001</v>
      </c>
      <c r="T12" s="6">
        <f>Ringkasan!T12/1000000000</f>
        <v>450.57438400000001</v>
      </c>
      <c r="U12" s="6">
        <f>Ringkasan!U12/1000000000</f>
        <v>159.187445</v>
      </c>
      <c r="V12" s="6">
        <f>Ringkasan!V12/1000000000</f>
        <v>20.157830752999999</v>
      </c>
      <c r="W12" s="6">
        <f>Ringkasan!W12/1000000000</f>
        <v>20.157830752999999</v>
      </c>
      <c r="X12" s="6">
        <f>Ringkasan!X12/1000000000</f>
        <v>0</v>
      </c>
      <c r="Y12" s="6">
        <f>Ringkasan!Y12/1000000000</f>
        <v>8.5660109999999996</v>
      </c>
      <c r="Z12" s="6">
        <f>Ringkasan!Z12/1000000000</f>
        <v>0</v>
      </c>
      <c r="AA12" s="6">
        <f>Ringkasan!AA12/1000000000</f>
        <v>0</v>
      </c>
      <c r="AB12" s="6">
        <f>Ringkasan!AB12/1000000000</f>
        <v>8.5660109999999996</v>
      </c>
      <c r="AC12" s="5">
        <f>Ringkasan!AC12/1000000000</f>
        <v>920.285039493</v>
      </c>
      <c r="AD12" s="5">
        <f>Ringkasan!AD12/1000000000</f>
        <v>586.68144771899995</v>
      </c>
      <c r="AE12" s="5">
        <f>Ringkasan!AE12/1000000000</f>
        <v>375.41642401600001</v>
      </c>
      <c r="AF12" s="5">
        <f>Ringkasan!AF12/1000000000</f>
        <v>180.271053395</v>
      </c>
      <c r="AG12" s="6">
        <f>Ringkasan!AG12/1000000000</f>
        <v>0</v>
      </c>
      <c r="AH12" s="6">
        <f>Ringkasan!AH12/1000000000</f>
        <v>0.50324899999999995</v>
      </c>
      <c r="AI12" s="6">
        <f>Ringkasan!AI12/1000000000</f>
        <v>18.797019553999998</v>
      </c>
      <c r="AJ12" s="6">
        <f>Ringkasan!AJ12/1000000000</f>
        <v>11.693701753999999</v>
      </c>
      <c r="AK12" s="6">
        <f>Ringkasan!AK12/1000000000</f>
        <v>159.790747307</v>
      </c>
      <c r="AL12" s="6">
        <f>Ringkasan!AL12/1000000000</f>
        <v>1.3775999999999999</v>
      </c>
      <c r="AM12" s="6">
        <f>Ringkasan!AM12/1000000000</f>
        <v>12.754838354</v>
      </c>
      <c r="AN12" s="6">
        <f>Ringkasan!AN12/1000000000</f>
        <v>52.113994708</v>
      </c>
      <c r="AO12" s="6">
        <f>Ringkasan!AO12/1000000000</f>
        <v>92.340563445000001</v>
      </c>
      <c r="AP12" s="6">
        <f>Ringkasan!AP12/1000000000</f>
        <v>1.2017507999999999</v>
      </c>
      <c r="AQ12" s="6">
        <f>Ringkasan!AQ12/1000000000</f>
        <v>2E-3</v>
      </c>
      <c r="AR12" s="6">
        <f>Ringkasan!AR12/1000000000</f>
        <v>2.5</v>
      </c>
      <c r="AS12" s="6">
        <f>Ringkasan!AS12/1000000000</f>
        <v>2.5</v>
      </c>
      <c r="AT12" s="6">
        <f>Ringkasan!AT12/1000000000</f>
        <v>171.31284446699999</v>
      </c>
      <c r="AU12" s="6">
        <f>Ringkasan!AU12/1000000000</f>
        <v>2.3805101670000002</v>
      </c>
      <c r="AV12" s="6">
        <f>Ringkasan!AV12/1000000000</f>
        <v>168.93233430000001</v>
      </c>
      <c r="AW12" s="31">
        <f>Ringkasan!AW12/1000000000</f>
        <v>7.2493526619999997</v>
      </c>
      <c r="AX12" s="31">
        <f>Ringkasan!AX12/1000000000</f>
        <v>7.2493526619999997</v>
      </c>
      <c r="AY12" s="31">
        <f>Ringkasan!AY12/1000000000</f>
        <v>0</v>
      </c>
      <c r="AZ12" s="31">
        <f>Ringkasan!AZ12/1000000000</f>
        <v>0</v>
      </c>
      <c r="BA12" s="31">
        <f>Ringkasan!BA12/1000000000</f>
        <v>0</v>
      </c>
      <c r="BB12" s="127">
        <f>Ringkasan!BB12/1000000000</f>
        <v>0</v>
      </c>
      <c r="BC12" s="127">
        <f>Ringkasan!BC12/1000000000</f>
        <v>0</v>
      </c>
      <c r="BD12" s="127">
        <f>Ringkasan!BD12/1000000000</f>
        <v>1.5</v>
      </c>
      <c r="BE12" s="127">
        <f>Ringkasan!BE12/1000000000</f>
        <v>0</v>
      </c>
      <c r="BF12" s="127">
        <f>Ringkasan!BF12/1000000000</f>
        <v>1.5</v>
      </c>
      <c r="BG12" s="127">
        <f>Ringkasan!BG12/1000000000</f>
        <v>0</v>
      </c>
      <c r="BH12" s="127">
        <f>Ringkasan!BH12/1000000000</f>
        <v>0</v>
      </c>
      <c r="BI12" s="127">
        <f>Ringkasan!BI12/1000000000</f>
        <v>0</v>
      </c>
      <c r="BJ12" s="128">
        <f>Ringkasan!BJ12/1000000000</f>
        <v>-5.7493526619999997</v>
      </c>
      <c r="BK12" s="128">
        <f>Ringkasan!BK12/1000000000</f>
        <v>5.7493526619999997</v>
      </c>
      <c r="BL12" s="87">
        <f>Ringkasan!BL12/1000000000</f>
        <v>0</v>
      </c>
      <c r="BM12" s="47">
        <f t="shared" ref="BM12:BM75" si="8">IF(RIGHT(E12,4)="2024",1,0)</f>
        <v>1</v>
      </c>
      <c r="BN12" s="48">
        <f t="shared" ref="BN12:BN75" si="9">IF(RIGHT(E12,4)="2025",1,0)</f>
        <v>0</v>
      </c>
      <c r="BO12" s="49"/>
      <c r="BP12" s="39">
        <f t="shared" si="2"/>
        <v>1</v>
      </c>
      <c r="BR12" s="114" t="e">
        <f>Ringkasan!#REF!/1000000000</f>
        <v>#REF!</v>
      </c>
      <c r="BS12" s="114" t="e">
        <f t="shared" si="5"/>
        <v>#REF!</v>
      </c>
      <c r="BT12" s="39" t="e">
        <f t="shared" ref="BT12:BT75" si="10">IF(BS12=0,"Benar","Salah")</f>
        <v>#REF!</v>
      </c>
      <c r="BV12" s="114" t="e">
        <f>Ringkasan!#REF!/1000000000</f>
        <v>#REF!</v>
      </c>
      <c r="BW12" s="114" t="e">
        <f t="shared" si="6"/>
        <v>#REF!</v>
      </c>
      <c r="BX12" s="39" t="e">
        <f t="shared" ref="BX12:BX75" si="11">IF(BW12=0,"Benar","Salah")</f>
        <v>#REF!</v>
      </c>
    </row>
    <row r="13" spans="1:76" ht="15" customHeight="1" x14ac:dyDescent="0.25">
      <c r="A13" s="59" t="s">
        <v>4</v>
      </c>
      <c r="B13" s="3">
        <f t="shared" si="7"/>
        <v>5</v>
      </c>
      <c r="C13" s="4">
        <f t="shared" si="7"/>
        <v>5</v>
      </c>
      <c r="D13" s="8" t="s">
        <v>4</v>
      </c>
      <c r="E13" s="12" t="str">
        <f>[1]Pendapatan!D13</f>
        <v>1 Tahun 2025</v>
      </c>
      <c r="F13" s="92">
        <f>[1]Pendapatan!E13</f>
        <v>45692</v>
      </c>
      <c r="G13" s="114">
        <f>Ringkasan!G13/1000000000</f>
        <v>1463.6369683519999</v>
      </c>
      <c r="H13" s="114">
        <f>Ringkasan!H13/1000000000</f>
        <v>231.41466446300001</v>
      </c>
      <c r="I13" s="114">
        <f>Ringkasan!I13/1000000000</f>
        <v>48.510125963</v>
      </c>
      <c r="J13" s="5">
        <f>Ringkasan!J13/1000000000</f>
        <v>20.7405385</v>
      </c>
      <c r="K13" s="6">
        <f>Ringkasan!K13/1000000000</f>
        <v>4.2</v>
      </c>
      <c r="L13" s="6">
        <f>Ringkasan!L13/1000000000</f>
        <v>157.964</v>
      </c>
      <c r="M13" s="6">
        <f>Ringkasan!M13/1000000000</f>
        <v>1213.422303889</v>
      </c>
      <c r="N13" s="6">
        <f>Ringkasan!N13/1000000000</f>
        <v>1179.3149060000001</v>
      </c>
      <c r="O13" s="6">
        <f>Ringkasan!O13/1000000000</f>
        <v>46.178272</v>
      </c>
      <c r="P13" s="6">
        <f>Ringkasan!P13/1000000000</f>
        <v>0</v>
      </c>
      <c r="Q13" s="6">
        <f>Ringkasan!Q13/1000000000</f>
        <v>198.440845</v>
      </c>
      <c r="R13" s="6">
        <f>Ringkasan!R13/1000000000</f>
        <v>0</v>
      </c>
      <c r="S13" s="6">
        <f>Ringkasan!S13/1000000000</f>
        <v>15.720236</v>
      </c>
      <c r="T13" s="6">
        <f>Ringkasan!T13/1000000000</f>
        <v>661.32035399999995</v>
      </c>
      <c r="U13" s="6">
        <f>Ringkasan!U13/1000000000</f>
        <v>257.65519899999998</v>
      </c>
      <c r="V13" s="6">
        <f>Ringkasan!V13/1000000000</f>
        <v>34.107397888999998</v>
      </c>
      <c r="W13" s="6">
        <f>Ringkasan!W13/1000000000</f>
        <v>34.107397888999998</v>
      </c>
      <c r="X13" s="6">
        <f>Ringkasan!X13/1000000000</f>
        <v>0</v>
      </c>
      <c r="Y13" s="6">
        <f>Ringkasan!Y13/1000000000</f>
        <v>18.8</v>
      </c>
      <c r="Z13" s="6">
        <f>Ringkasan!Z13/1000000000</f>
        <v>0</v>
      </c>
      <c r="AA13" s="6">
        <f>Ringkasan!AA13/1000000000</f>
        <v>0</v>
      </c>
      <c r="AB13" s="6">
        <f>Ringkasan!AB13/1000000000</f>
        <v>18.8</v>
      </c>
      <c r="AC13" s="5">
        <f>Ringkasan!AC13/1000000000</f>
        <v>1479.9043646380001</v>
      </c>
      <c r="AD13" s="5">
        <f>Ringkasan!AD13/1000000000</f>
        <v>1037.721194683</v>
      </c>
      <c r="AE13" s="5">
        <f>Ringkasan!AE13/1000000000</f>
        <v>570.32768285199995</v>
      </c>
      <c r="AF13" s="5">
        <f>Ringkasan!AF13/1000000000</f>
        <v>392.87956444399998</v>
      </c>
      <c r="AG13" s="6">
        <f>Ringkasan!AG13/1000000000</f>
        <v>0</v>
      </c>
      <c r="AH13" s="6">
        <f>Ringkasan!AH13/1000000000</f>
        <v>0.63312000000000002</v>
      </c>
      <c r="AI13" s="6">
        <f>Ringkasan!AI13/1000000000</f>
        <v>66.670618387000005</v>
      </c>
      <c r="AJ13" s="6">
        <f>Ringkasan!AJ13/1000000000</f>
        <v>7.2102089999999999</v>
      </c>
      <c r="AK13" s="6">
        <f>Ringkasan!AK13/1000000000</f>
        <v>158.16975488400001</v>
      </c>
      <c r="AL13" s="6">
        <f>Ringkasan!AL13/1000000000</f>
        <v>0</v>
      </c>
      <c r="AM13" s="6">
        <f>Ringkasan!AM13/1000000000</f>
        <v>14.334193545</v>
      </c>
      <c r="AN13" s="6">
        <f>Ringkasan!AN13/1000000000</f>
        <v>37.463551459999998</v>
      </c>
      <c r="AO13" s="6">
        <f>Ringkasan!AO13/1000000000</f>
        <v>105.83700987899999</v>
      </c>
      <c r="AP13" s="6">
        <f>Ringkasan!AP13/1000000000</f>
        <v>0.21</v>
      </c>
      <c r="AQ13" s="6">
        <f>Ringkasan!AQ13/1000000000</f>
        <v>0.32500000000000001</v>
      </c>
      <c r="AR13" s="6">
        <f>Ringkasan!AR13/1000000000</f>
        <v>10.250310871</v>
      </c>
      <c r="AS13" s="6">
        <f>Ringkasan!AS13/1000000000</f>
        <v>10.250310871</v>
      </c>
      <c r="AT13" s="6">
        <f>Ringkasan!AT13/1000000000</f>
        <v>273.76310419999999</v>
      </c>
      <c r="AU13" s="6">
        <f>Ringkasan!AU13/1000000000</f>
        <v>7.8993475999999996</v>
      </c>
      <c r="AV13" s="6">
        <f>Ringkasan!AV13/1000000000</f>
        <v>265.86375659999999</v>
      </c>
      <c r="AW13" s="31">
        <f>Ringkasan!AW13/1000000000</f>
        <v>18.267396286</v>
      </c>
      <c r="AX13" s="31">
        <f>Ringkasan!AX13/1000000000</f>
        <v>18.267396286</v>
      </c>
      <c r="AY13" s="31">
        <f>Ringkasan!AY13/1000000000</f>
        <v>0</v>
      </c>
      <c r="AZ13" s="31">
        <f>Ringkasan!AZ13/1000000000</f>
        <v>0</v>
      </c>
      <c r="BA13" s="31">
        <f>Ringkasan!BA13/1000000000</f>
        <v>0</v>
      </c>
      <c r="BB13" s="127">
        <f>Ringkasan!BB13/1000000000</f>
        <v>0</v>
      </c>
      <c r="BC13" s="127">
        <f>Ringkasan!BC13/1000000000</f>
        <v>0</v>
      </c>
      <c r="BD13" s="127">
        <f>Ringkasan!BD13/1000000000</f>
        <v>2</v>
      </c>
      <c r="BE13" s="127">
        <f>Ringkasan!BE13/1000000000</f>
        <v>0</v>
      </c>
      <c r="BF13" s="127">
        <f>Ringkasan!BF13/1000000000</f>
        <v>2</v>
      </c>
      <c r="BG13" s="127">
        <f>Ringkasan!BG13/1000000000</f>
        <v>0</v>
      </c>
      <c r="BH13" s="127">
        <f>Ringkasan!BH13/1000000000</f>
        <v>0</v>
      </c>
      <c r="BI13" s="127">
        <f>Ringkasan!BI13/1000000000</f>
        <v>0</v>
      </c>
      <c r="BJ13" s="128">
        <f>Ringkasan!BJ13/1000000000</f>
        <v>-16.267396286</v>
      </c>
      <c r="BK13" s="128">
        <f>Ringkasan!BK13/1000000000</f>
        <v>16.267396286</v>
      </c>
      <c r="BL13" s="87">
        <f>Ringkasan!BL13/1000000000</f>
        <v>0</v>
      </c>
      <c r="BM13" s="47">
        <f t="shared" si="8"/>
        <v>0</v>
      </c>
      <c r="BN13" s="48">
        <f t="shared" si="9"/>
        <v>1</v>
      </c>
      <c r="BO13" s="49"/>
      <c r="BP13" s="39">
        <f t="shared" si="2"/>
        <v>1</v>
      </c>
      <c r="BR13" s="114" t="e">
        <f>Ringkasan!#REF!/1000000000</f>
        <v>#REF!</v>
      </c>
      <c r="BS13" s="114" t="e">
        <f t="shared" si="5"/>
        <v>#REF!</v>
      </c>
      <c r="BT13" s="39" t="e">
        <f t="shared" si="10"/>
        <v>#REF!</v>
      </c>
      <c r="BV13" s="114" t="e">
        <f>Ringkasan!#REF!/1000000000</f>
        <v>#REF!</v>
      </c>
      <c r="BW13" s="114" t="e">
        <f t="shared" si="6"/>
        <v>#REF!</v>
      </c>
      <c r="BX13" s="39" t="e">
        <f t="shared" si="11"/>
        <v>#REF!</v>
      </c>
    </row>
    <row r="14" spans="1:76" ht="15" customHeight="1" x14ac:dyDescent="0.25">
      <c r="A14" s="59" t="s">
        <v>5</v>
      </c>
      <c r="B14" s="3">
        <f t="shared" si="7"/>
        <v>6</v>
      </c>
      <c r="C14" s="4">
        <f t="shared" si="7"/>
        <v>6</v>
      </c>
      <c r="D14" s="8" t="s">
        <v>5</v>
      </c>
      <c r="E14" s="12" t="str">
        <f>[1]Pendapatan!D14</f>
        <v/>
      </c>
      <c r="F14" s="92" t="str">
        <f>[1]Pendapatan!E14</f>
        <v/>
      </c>
      <c r="G14" s="114">
        <f>Ringkasan!G14/1000000000</f>
        <v>0</v>
      </c>
      <c r="H14" s="114">
        <f>Ringkasan!H14/1000000000</f>
        <v>0</v>
      </c>
      <c r="I14" s="114">
        <f>Ringkasan!I14/1000000000</f>
        <v>0</v>
      </c>
      <c r="J14" s="5">
        <f>Ringkasan!J14/1000000000</f>
        <v>0</v>
      </c>
      <c r="K14" s="6">
        <f>Ringkasan!K14/1000000000</f>
        <v>0</v>
      </c>
      <c r="L14" s="6">
        <f>Ringkasan!L14/1000000000</f>
        <v>0</v>
      </c>
      <c r="M14" s="6">
        <f>Ringkasan!M14/1000000000</f>
        <v>0</v>
      </c>
      <c r="N14" s="6">
        <f>Ringkasan!N14/1000000000</f>
        <v>0</v>
      </c>
      <c r="O14" s="6">
        <f>Ringkasan!O14/1000000000</f>
        <v>0</v>
      </c>
      <c r="P14" s="6">
        <f>Ringkasan!P14/1000000000</f>
        <v>0</v>
      </c>
      <c r="Q14" s="6">
        <f>Ringkasan!Q14/1000000000</f>
        <v>0</v>
      </c>
      <c r="R14" s="6">
        <f>Ringkasan!R14/1000000000</f>
        <v>0</v>
      </c>
      <c r="S14" s="6">
        <f>Ringkasan!S14/1000000000</f>
        <v>0</v>
      </c>
      <c r="T14" s="6">
        <f>Ringkasan!T14/1000000000</f>
        <v>0</v>
      </c>
      <c r="U14" s="6">
        <f>Ringkasan!U14/1000000000</f>
        <v>0</v>
      </c>
      <c r="V14" s="6">
        <f>Ringkasan!V14/1000000000</f>
        <v>0</v>
      </c>
      <c r="W14" s="6">
        <f>Ringkasan!W14/1000000000</f>
        <v>0</v>
      </c>
      <c r="X14" s="6">
        <f>Ringkasan!X14/1000000000</f>
        <v>0</v>
      </c>
      <c r="Y14" s="6">
        <f>Ringkasan!Y14/1000000000</f>
        <v>0</v>
      </c>
      <c r="Z14" s="6">
        <f>Ringkasan!Z14/1000000000</f>
        <v>0</v>
      </c>
      <c r="AA14" s="6">
        <f>Ringkasan!AA14/1000000000</f>
        <v>0</v>
      </c>
      <c r="AB14" s="6">
        <f>Ringkasan!AB14/1000000000</f>
        <v>0</v>
      </c>
      <c r="AC14" s="5">
        <f>Ringkasan!AC14/1000000000</f>
        <v>0</v>
      </c>
      <c r="AD14" s="5">
        <f>Ringkasan!AD14/1000000000</f>
        <v>0</v>
      </c>
      <c r="AE14" s="5">
        <f>Ringkasan!AE14/1000000000</f>
        <v>0</v>
      </c>
      <c r="AF14" s="5">
        <f>Ringkasan!AF14/1000000000</f>
        <v>0</v>
      </c>
      <c r="AG14" s="6">
        <f>Ringkasan!AG14/1000000000</f>
        <v>0</v>
      </c>
      <c r="AH14" s="6">
        <f>Ringkasan!AH14/1000000000</f>
        <v>0</v>
      </c>
      <c r="AI14" s="6">
        <f>Ringkasan!AI14/1000000000</f>
        <v>0</v>
      </c>
      <c r="AJ14" s="6">
        <f>Ringkasan!AJ14/1000000000</f>
        <v>0</v>
      </c>
      <c r="AK14" s="6">
        <f>Ringkasan!AK14/1000000000</f>
        <v>0</v>
      </c>
      <c r="AL14" s="6">
        <f>Ringkasan!AL14/1000000000</f>
        <v>0</v>
      </c>
      <c r="AM14" s="6">
        <f>Ringkasan!AM14/1000000000</f>
        <v>0</v>
      </c>
      <c r="AN14" s="6">
        <f>Ringkasan!AN14/1000000000</f>
        <v>0</v>
      </c>
      <c r="AO14" s="6">
        <f>Ringkasan!AO14/1000000000</f>
        <v>0</v>
      </c>
      <c r="AP14" s="6">
        <f>Ringkasan!AP14/1000000000</f>
        <v>0</v>
      </c>
      <c r="AQ14" s="6">
        <f>Ringkasan!AQ14/1000000000</f>
        <v>0</v>
      </c>
      <c r="AR14" s="6">
        <f>Ringkasan!AR14/1000000000</f>
        <v>0</v>
      </c>
      <c r="AS14" s="6">
        <f>Ringkasan!AS14/1000000000</f>
        <v>0</v>
      </c>
      <c r="AT14" s="6">
        <f>Ringkasan!AT14/1000000000</f>
        <v>0</v>
      </c>
      <c r="AU14" s="6">
        <f>Ringkasan!AU14/1000000000</f>
        <v>0</v>
      </c>
      <c r="AV14" s="6">
        <f>Ringkasan!AV14/1000000000</f>
        <v>0</v>
      </c>
      <c r="AW14" s="31">
        <f>Ringkasan!AW14/1000000000</f>
        <v>0</v>
      </c>
      <c r="AX14" s="31">
        <f>Ringkasan!AX14/1000000000</f>
        <v>0</v>
      </c>
      <c r="AY14" s="31">
        <f>Ringkasan!AY14/1000000000</f>
        <v>0</v>
      </c>
      <c r="AZ14" s="31">
        <f>Ringkasan!AZ14/1000000000</f>
        <v>0</v>
      </c>
      <c r="BA14" s="31">
        <f>Ringkasan!BA14/1000000000</f>
        <v>0</v>
      </c>
      <c r="BB14" s="127">
        <f>Ringkasan!BB14/1000000000</f>
        <v>0</v>
      </c>
      <c r="BC14" s="127">
        <f>Ringkasan!BC14/1000000000</f>
        <v>0</v>
      </c>
      <c r="BD14" s="127">
        <f>Ringkasan!BD14/1000000000</f>
        <v>0</v>
      </c>
      <c r="BE14" s="127">
        <f>Ringkasan!BE14/1000000000</f>
        <v>0</v>
      </c>
      <c r="BF14" s="127">
        <f>Ringkasan!BF14/1000000000</f>
        <v>0</v>
      </c>
      <c r="BG14" s="127">
        <f>Ringkasan!BG14/1000000000</f>
        <v>0</v>
      </c>
      <c r="BH14" s="127">
        <f>Ringkasan!BH14/1000000000</f>
        <v>0</v>
      </c>
      <c r="BI14" s="127">
        <f>Ringkasan!BI14/1000000000</f>
        <v>0</v>
      </c>
      <c r="BJ14" s="128">
        <f>Ringkasan!BJ14/1000000000</f>
        <v>0</v>
      </c>
      <c r="BK14" s="128">
        <f>Ringkasan!BK14/1000000000</f>
        <v>0</v>
      </c>
      <c r="BL14" s="87">
        <f>Ringkasan!BL14/1000000000</f>
        <v>0</v>
      </c>
      <c r="BM14" s="47">
        <f t="shared" si="8"/>
        <v>0</v>
      </c>
      <c r="BN14" s="48">
        <f t="shared" si="9"/>
        <v>0</v>
      </c>
      <c r="BO14" s="49"/>
      <c r="BP14" s="39">
        <f t="shared" si="2"/>
        <v>0</v>
      </c>
      <c r="BR14" s="114" t="e">
        <f>Ringkasan!#REF!/1000000000</f>
        <v>#REF!</v>
      </c>
      <c r="BS14" s="114" t="e">
        <f t="shared" si="5"/>
        <v>#REF!</v>
      </c>
      <c r="BT14" s="39" t="e">
        <f t="shared" si="10"/>
        <v>#REF!</v>
      </c>
      <c r="BV14" s="114" t="e">
        <f>Ringkasan!#REF!/1000000000</f>
        <v>#REF!</v>
      </c>
      <c r="BW14" s="114" t="e">
        <f t="shared" si="6"/>
        <v>#REF!</v>
      </c>
      <c r="BX14" s="39" t="e">
        <f t="shared" si="11"/>
        <v>#REF!</v>
      </c>
    </row>
    <row r="15" spans="1:76" ht="15" customHeight="1" x14ac:dyDescent="0.25">
      <c r="A15" s="59" t="s">
        <v>6</v>
      </c>
      <c r="B15" s="3">
        <f t="shared" si="7"/>
        <v>7</v>
      </c>
      <c r="C15" s="4">
        <f t="shared" si="7"/>
        <v>7</v>
      </c>
      <c r="D15" s="8" t="s">
        <v>6</v>
      </c>
      <c r="E15" s="12" t="str">
        <f>[1]Pendapatan!D15</f>
        <v/>
      </c>
      <c r="F15" s="92" t="str">
        <f>[1]Pendapatan!E15</f>
        <v/>
      </c>
      <c r="G15" s="114">
        <f>Ringkasan!G15/1000000000</f>
        <v>0</v>
      </c>
      <c r="H15" s="114">
        <f>Ringkasan!H15/1000000000</f>
        <v>0</v>
      </c>
      <c r="I15" s="114">
        <f>Ringkasan!I15/1000000000</f>
        <v>0</v>
      </c>
      <c r="J15" s="5">
        <f>Ringkasan!J15/1000000000</f>
        <v>0</v>
      </c>
      <c r="K15" s="6">
        <f>Ringkasan!K15/1000000000</f>
        <v>0</v>
      </c>
      <c r="L15" s="6">
        <f>Ringkasan!L15/1000000000</f>
        <v>0</v>
      </c>
      <c r="M15" s="6">
        <f>Ringkasan!M15/1000000000</f>
        <v>0</v>
      </c>
      <c r="N15" s="6">
        <f>Ringkasan!N15/1000000000</f>
        <v>0</v>
      </c>
      <c r="O15" s="6">
        <f>Ringkasan!O15/1000000000</f>
        <v>0</v>
      </c>
      <c r="P15" s="6">
        <f>Ringkasan!P15/1000000000</f>
        <v>0</v>
      </c>
      <c r="Q15" s="6">
        <f>Ringkasan!Q15/1000000000</f>
        <v>0</v>
      </c>
      <c r="R15" s="6">
        <f>Ringkasan!R15/1000000000</f>
        <v>0</v>
      </c>
      <c r="S15" s="6">
        <f>Ringkasan!S15/1000000000</f>
        <v>0</v>
      </c>
      <c r="T15" s="6">
        <f>Ringkasan!T15/1000000000</f>
        <v>0</v>
      </c>
      <c r="U15" s="6">
        <f>Ringkasan!U15/1000000000</f>
        <v>0</v>
      </c>
      <c r="V15" s="6">
        <f>Ringkasan!V15/1000000000</f>
        <v>0</v>
      </c>
      <c r="W15" s="6">
        <f>Ringkasan!W15/1000000000</f>
        <v>0</v>
      </c>
      <c r="X15" s="6">
        <f>Ringkasan!X15/1000000000</f>
        <v>0</v>
      </c>
      <c r="Y15" s="6">
        <f>Ringkasan!Y15/1000000000</f>
        <v>0</v>
      </c>
      <c r="Z15" s="6">
        <f>Ringkasan!Z15/1000000000</f>
        <v>0</v>
      </c>
      <c r="AA15" s="6">
        <f>Ringkasan!AA15/1000000000</f>
        <v>0</v>
      </c>
      <c r="AB15" s="6">
        <f>Ringkasan!AB15/1000000000</f>
        <v>0</v>
      </c>
      <c r="AC15" s="5">
        <f>Ringkasan!AC15/1000000000</f>
        <v>0</v>
      </c>
      <c r="AD15" s="5">
        <f>Ringkasan!AD15/1000000000</f>
        <v>0</v>
      </c>
      <c r="AE15" s="5">
        <f>Ringkasan!AE15/1000000000</f>
        <v>0</v>
      </c>
      <c r="AF15" s="5">
        <f>Ringkasan!AF15/1000000000</f>
        <v>0</v>
      </c>
      <c r="AG15" s="6">
        <f>Ringkasan!AG15/1000000000</f>
        <v>0</v>
      </c>
      <c r="AH15" s="6">
        <f>Ringkasan!AH15/1000000000</f>
        <v>0</v>
      </c>
      <c r="AI15" s="6">
        <f>Ringkasan!AI15/1000000000</f>
        <v>0</v>
      </c>
      <c r="AJ15" s="6">
        <f>Ringkasan!AJ15/1000000000</f>
        <v>0</v>
      </c>
      <c r="AK15" s="6">
        <f>Ringkasan!AK15/1000000000</f>
        <v>0</v>
      </c>
      <c r="AL15" s="6">
        <f>Ringkasan!AL15/1000000000</f>
        <v>0</v>
      </c>
      <c r="AM15" s="6">
        <f>Ringkasan!AM15/1000000000</f>
        <v>0</v>
      </c>
      <c r="AN15" s="6">
        <f>Ringkasan!AN15/1000000000</f>
        <v>0</v>
      </c>
      <c r="AO15" s="6">
        <f>Ringkasan!AO15/1000000000</f>
        <v>0</v>
      </c>
      <c r="AP15" s="6">
        <f>Ringkasan!AP15/1000000000</f>
        <v>0</v>
      </c>
      <c r="AQ15" s="6">
        <f>Ringkasan!AQ15/1000000000</f>
        <v>0</v>
      </c>
      <c r="AR15" s="6">
        <f>Ringkasan!AR15/1000000000</f>
        <v>0</v>
      </c>
      <c r="AS15" s="6">
        <f>Ringkasan!AS15/1000000000</f>
        <v>0</v>
      </c>
      <c r="AT15" s="6">
        <f>Ringkasan!AT15/1000000000</f>
        <v>0</v>
      </c>
      <c r="AU15" s="6">
        <f>Ringkasan!AU15/1000000000</f>
        <v>0</v>
      </c>
      <c r="AV15" s="6">
        <f>Ringkasan!AV15/1000000000</f>
        <v>0</v>
      </c>
      <c r="AW15" s="31">
        <f>Ringkasan!AW15/1000000000</f>
        <v>0</v>
      </c>
      <c r="AX15" s="31">
        <f>Ringkasan!AX15/1000000000</f>
        <v>0</v>
      </c>
      <c r="AY15" s="31">
        <f>Ringkasan!AY15/1000000000</f>
        <v>0</v>
      </c>
      <c r="AZ15" s="31">
        <f>Ringkasan!AZ15/1000000000</f>
        <v>0</v>
      </c>
      <c r="BA15" s="31">
        <f>Ringkasan!BA15/1000000000</f>
        <v>0</v>
      </c>
      <c r="BB15" s="127">
        <f>Ringkasan!BB15/1000000000</f>
        <v>0</v>
      </c>
      <c r="BC15" s="127">
        <f>Ringkasan!BC15/1000000000</f>
        <v>0</v>
      </c>
      <c r="BD15" s="127">
        <f>Ringkasan!BD15/1000000000</f>
        <v>0</v>
      </c>
      <c r="BE15" s="127">
        <f>Ringkasan!BE15/1000000000</f>
        <v>0</v>
      </c>
      <c r="BF15" s="127">
        <f>Ringkasan!BF15/1000000000</f>
        <v>0</v>
      </c>
      <c r="BG15" s="127">
        <f>Ringkasan!BG15/1000000000</f>
        <v>0</v>
      </c>
      <c r="BH15" s="127">
        <f>Ringkasan!BH15/1000000000</f>
        <v>0</v>
      </c>
      <c r="BI15" s="127">
        <f>Ringkasan!BI15/1000000000</f>
        <v>0</v>
      </c>
      <c r="BJ15" s="128">
        <f>Ringkasan!BJ15/1000000000</f>
        <v>0</v>
      </c>
      <c r="BK15" s="128">
        <f>Ringkasan!BK15/1000000000</f>
        <v>0</v>
      </c>
      <c r="BL15" s="87">
        <f>Ringkasan!BL15/1000000000</f>
        <v>0</v>
      </c>
      <c r="BM15" s="47">
        <f t="shared" si="8"/>
        <v>0</v>
      </c>
      <c r="BN15" s="48">
        <f t="shared" si="9"/>
        <v>0</v>
      </c>
      <c r="BO15" s="49"/>
      <c r="BP15" s="39">
        <f t="shared" si="2"/>
        <v>0</v>
      </c>
      <c r="BR15" s="114" t="e">
        <f>Ringkasan!#REF!/1000000000</f>
        <v>#REF!</v>
      </c>
      <c r="BS15" s="114" t="e">
        <f t="shared" si="5"/>
        <v>#REF!</v>
      </c>
      <c r="BT15" s="39" t="e">
        <f t="shared" si="10"/>
        <v>#REF!</v>
      </c>
      <c r="BV15" s="114" t="e">
        <f>Ringkasan!#REF!/1000000000</f>
        <v>#REF!</v>
      </c>
      <c r="BW15" s="114" t="e">
        <f t="shared" si="6"/>
        <v>#REF!</v>
      </c>
      <c r="BX15" s="39" t="e">
        <f t="shared" si="11"/>
        <v>#REF!</v>
      </c>
    </row>
    <row r="16" spans="1:76" ht="15" customHeight="1" x14ac:dyDescent="0.25">
      <c r="A16" s="59" t="s">
        <v>7</v>
      </c>
      <c r="B16" s="3">
        <f t="shared" si="7"/>
        <v>8</v>
      </c>
      <c r="C16" s="4">
        <f t="shared" si="7"/>
        <v>8</v>
      </c>
      <c r="D16" s="8" t="s">
        <v>7</v>
      </c>
      <c r="E16" s="12" t="str">
        <f>[1]Pendapatan!D16</f>
        <v>01 Tahun 2025</v>
      </c>
      <c r="F16" s="92">
        <f>[1]Pendapatan!E16</f>
        <v>45672.698611111111</v>
      </c>
      <c r="G16" s="114">
        <f>Ringkasan!G16/1000000000</f>
        <v>1386.8901458939999</v>
      </c>
      <c r="H16" s="114">
        <f>Ringkasan!H16/1000000000</f>
        <v>181.170459722</v>
      </c>
      <c r="I16" s="114">
        <f>Ringkasan!I16/1000000000</f>
        <v>34.556456961999999</v>
      </c>
      <c r="J16" s="5">
        <f>Ringkasan!J16/1000000000</f>
        <v>10.306440759999999</v>
      </c>
      <c r="K16" s="6">
        <f>Ringkasan!K16/1000000000</f>
        <v>6.6</v>
      </c>
      <c r="L16" s="6">
        <f>Ringkasan!L16/1000000000</f>
        <v>129.707562</v>
      </c>
      <c r="M16" s="6">
        <f>Ringkasan!M16/1000000000</f>
        <v>1188.7196861719999</v>
      </c>
      <c r="N16" s="6">
        <f>Ringkasan!N16/1000000000</f>
        <v>1161.5266357309999</v>
      </c>
      <c r="O16" s="6">
        <f>Ringkasan!O16/1000000000</f>
        <v>47.855882999999999</v>
      </c>
      <c r="P16" s="6">
        <f>Ringkasan!P16/1000000000</f>
        <v>0</v>
      </c>
      <c r="Q16" s="6">
        <f>Ringkasan!Q16/1000000000</f>
        <v>215.43410399999999</v>
      </c>
      <c r="R16" s="6">
        <f>Ringkasan!R16/1000000000</f>
        <v>7.1986970000000001</v>
      </c>
      <c r="S16" s="6">
        <f>Ringkasan!S16/1000000000</f>
        <v>26.584918999999999</v>
      </c>
      <c r="T16" s="6">
        <f>Ringkasan!T16/1000000000</f>
        <v>646.50966500000004</v>
      </c>
      <c r="U16" s="6">
        <f>Ringkasan!U16/1000000000</f>
        <v>217.943367731</v>
      </c>
      <c r="V16" s="6">
        <f>Ringkasan!V16/1000000000</f>
        <v>27.193050441</v>
      </c>
      <c r="W16" s="6">
        <f>Ringkasan!W16/1000000000</f>
        <v>27.193050441</v>
      </c>
      <c r="X16" s="6">
        <f>Ringkasan!X16/1000000000</f>
        <v>0</v>
      </c>
      <c r="Y16" s="6">
        <f>Ringkasan!Y16/1000000000</f>
        <v>17</v>
      </c>
      <c r="Z16" s="6">
        <f>Ringkasan!Z16/1000000000</f>
        <v>1</v>
      </c>
      <c r="AA16" s="6">
        <f>Ringkasan!AA16/1000000000</f>
        <v>0</v>
      </c>
      <c r="AB16" s="6">
        <f>Ringkasan!AB16/1000000000</f>
        <v>16</v>
      </c>
      <c r="AC16" s="5">
        <f>Ringkasan!AC16/1000000000</f>
        <v>1427.4396921140001</v>
      </c>
      <c r="AD16" s="5">
        <f>Ringkasan!AD16/1000000000</f>
        <v>988.17882611973982</v>
      </c>
      <c r="AE16" s="5">
        <f>Ringkasan!AE16/1000000000</f>
        <v>668.74753833536988</v>
      </c>
      <c r="AF16" s="5">
        <f>Ringkasan!AF16/1000000000</f>
        <v>259.90465169036997</v>
      </c>
      <c r="AG16" s="6">
        <f>Ringkasan!AG16/1000000000</f>
        <v>0</v>
      </c>
      <c r="AH16" s="6">
        <f>Ringkasan!AH16/1000000000</f>
        <v>0.45500000000000002</v>
      </c>
      <c r="AI16" s="6">
        <f>Ringkasan!AI16/1000000000</f>
        <v>34.730884492999998</v>
      </c>
      <c r="AJ16" s="6">
        <f>Ringkasan!AJ16/1000000000</f>
        <v>24.340751601000001</v>
      </c>
      <c r="AK16" s="6">
        <f>Ringkasan!AK16/1000000000</f>
        <v>149.18770442726</v>
      </c>
      <c r="AL16" s="6">
        <f>Ringkasan!AL16/1000000000</f>
        <v>0</v>
      </c>
      <c r="AM16" s="6">
        <f>Ringkasan!AM16/1000000000</f>
        <v>28.35627463826</v>
      </c>
      <c r="AN16" s="6">
        <f>Ringkasan!AN16/1000000000</f>
        <v>17.468934879999999</v>
      </c>
      <c r="AO16" s="6">
        <f>Ringkasan!AO16/1000000000</f>
        <v>98.897475608999997</v>
      </c>
      <c r="AP16" s="6">
        <f>Ringkasan!AP16/1000000000</f>
        <v>4.0950192999999997</v>
      </c>
      <c r="AQ16" s="6">
        <f>Ringkasan!AQ16/1000000000</f>
        <v>0.37</v>
      </c>
      <c r="AR16" s="6">
        <f>Ringkasan!AR16/1000000000</f>
        <v>5</v>
      </c>
      <c r="AS16" s="6">
        <f>Ringkasan!AS16/1000000000</f>
        <v>5</v>
      </c>
      <c r="AT16" s="6">
        <f>Ringkasan!AT16/1000000000</f>
        <v>285.073161567</v>
      </c>
      <c r="AU16" s="6">
        <f>Ringkasan!AU16/1000000000</f>
        <v>2.6253375000000001</v>
      </c>
      <c r="AV16" s="6">
        <f>Ringkasan!AV16/1000000000</f>
        <v>282.447824067</v>
      </c>
      <c r="AW16" s="31">
        <f>Ringkasan!AW16/1000000000</f>
        <v>40.549546220000003</v>
      </c>
      <c r="AX16" s="31">
        <f>Ringkasan!AX16/1000000000</f>
        <v>40.549546220000003</v>
      </c>
      <c r="AY16" s="31">
        <f>Ringkasan!AY16/1000000000</f>
        <v>0</v>
      </c>
      <c r="AZ16" s="31">
        <f>Ringkasan!AZ16/1000000000</f>
        <v>0</v>
      </c>
      <c r="BA16" s="31">
        <f>Ringkasan!BA16/1000000000</f>
        <v>0</v>
      </c>
      <c r="BB16" s="127">
        <f>Ringkasan!BB16/1000000000</f>
        <v>0</v>
      </c>
      <c r="BC16" s="127">
        <f>Ringkasan!BC16/1000000000</f>
        <v>0</v>
      </c>
      <c r="BD16" s="127">
        <f>Ringkasan!BD16/1000000000</f>
        <v>0</v>
      </c>
      <c r="BE16" s="127">
        <f>Ringkasan!BE16/1000000000</f>
        <v>0</v>
      </c>
      <c r="BF16" s="127">
        <f>Ringkasan!BF16/1000000000</f>
        <v>0</v>
      </c>
      <c r="BG16" s="127">
        <f>Ringkasan!BG16/1000000000</f>
        <v>0</v>
      </c>
      <c r="BH16" s="127">
        <f>Ringkasan!BH16/1000000000</f>
        <v>0</v>
      </c>
      <c r="BI16" s="127">
        <f>Ringkasan!BI16/1000000000</f>
        <v>0</v>
      </c>
      <c r="BJ16" s="128">
        <f>Ringkasan!BJ16/1000000000</f>
        <v>-40.549546220000003</v>
      </c>
      <c r="BK16" s="128">
        <f>Ringkasan!BK16/1000000000</f>
        <v>40.549546220000003</v>
      </c>
      <c r="BL16" s="87">
        <f>Ringkasan!BL16/1000000000</f>
        <v>0</v>
      </c>
      <c r="BM16" s="47">
        <f t="shared" si="8"/>
        <v>0</v>
      </c>
      <c r="BN16" s="48">
        <f t="shared" si="9"/>
        <v>1</v>
      </c>
      <c r="BO16" s="49"/>
      <c r="BP16" s="39">
        <f t="shared" si="2"/>
        <v>1</v>
      </c>
      <c r="BR16" s="114" t="e">
        <f>Ringkasan!#REF!/1000000000</f>
        <v>#REF!</v>
      </c>
      <c r="BS16" s="114" t="e">
        <f t="shared" si="5"/>
        <v>#REF!</v>
      </c>
      <c r="BT16" s="39" t="e">
        <f t="shared" si="10"/>
        <v>#REF!</v>
      </c>
      <c r="BV16" s="114" t="e">
        <f>Ringkasan!#REF!/1000000000</f>
        <v>#REF!</v>
      </c>
      <c r="BW16" s="114" t="e">
        <f t="shared" si="6"/>
        <v>#REF!</v>
      </c>
      <c r="BX16" s="39" t="e">
        <f t="shared" si="11"/>
        <v>#REF!</v>
      </c>
    </row>
    <row r="17" spans="1:76" ht="15" customHeight="1" x14ac:dyDescent="0.25">
      <c r="A17" s="59" t="s">
        <v>8</v>
      </c>
      <c r="B17" s="3">
        <f t="shared" si="7"/>
        <v>9</v>
      </c>
      <c r="C17" s="4">
        <f t="shared" si="7"/>
        <v>9</v>
      </c>
      <c r="D17" s="8" t="s">
        <v>8</v>
      </c>
      <c r="E17" s="12" t="str">
        <f>[1]Pendapatan!D17</f>
        <v/>
      </c>
      <c r="F17" s="92" t="str">
        <f>[1]Pendapatan!E17</f>
        <v/>
      </c>
      <c r="G17" s="114">
        <f>Ringkasan!G17/1000000000</f>
        <v>0</v>
      </c>
      <c r="H17" s="114">
        <f>Ringkasan!H17/1000000000</f>
        <v>0</v>
      </c>
      <c r="I17" s="114">
        <f>Ringkasan!I17/1000000000</f>
        <v>0</v>
      </c>
      <c r="J17" s="5">
        <f>Ringkasan!J17/1000000000</f>
        <v>0</v>
      </c>
      <c r="K17" s="6">
        <f>Ringkasan!K17/1000000000</f>
        <v>0</v>
      </c>
      <c r="L17" s="6">
        <f>Ringkasan!L17/1000000000</f>
        <v>0</v>
      </c>
      <c r="M17" s="6">
        <f>Ringkasan!M17/1000000000</f>
        <v>0</v>
      </c>
      <c r="N17" s="6">
        <f>Ringkasan!N17/1000000000</f>
        <v>0</v>
      </c>
      <c r="O17" s="6">
        <f>Ringkasan!O17/1000000000</f>
        <v>0</v>
      </c>
      <c r="P17" s="6">
        <f>Ringkasan!P17/1000000000</f>
        <v>0</v>
      </c>
      <c r="Q17" s="6">
        <f>Ringkasan!Q17/1000000000</f>
        <v>0</v>
      </c>
      <c r="R17" s="6">
        <f>Ringkasan!R17/1000000000</f>
        <v>0</v>
      </c>
      <c r="S17" s="6">
        <f>Ringkasan!S17/1000000000</f>
        <v>0</v>
      </c>
      <c r="T17" s="6">
        <f>Ringkasan!T17/1000000000</f>
        <v>0</v>
      </c>
      <c r="U17" s="6">
        <f>Ringkasan!U17/1000000000</f>
        <v>0</v>
      </c>
      <c r="V17" s="6">
        <f>Ringkasan!V17/1000000000</f>
        <v>0</v>
      </c>
      <c r="W17" s="6">
        <f>Ringkasan!W17/1000000000</f>
        <v>0</v>
      </c>
      <c r="X17" s="6">
        <f>Ringkasan!X17/1000000000</f>
        <v>0</v>
      </c>
      <c r="Y17" s="6">
        <f>Ringkasan!Y17/1000000000</f>
        <v>0</v>
      </c>
      <c r="Z17" s="6">
        <f>Ringkasan!Z17/1000000000</f>
        <v>0</v>
      </c>
      <c r="AA17" s="6">
        <f>Ringkasan!AA17/1000000000</f>
        <v>0</v>
      </c>
      <c r="AB17" s="6">
        <f>Ringkasan!AB17/1000000000</f>
        <v>0</v>
      </c>
      <c r="AC17" s="5">
        <f>Ringkasan!AC17/1000000000</f>
        <v>0</v>
      </c>
      <c r="AD17" s="5">
        <f>Ringkasan!AD17/1000000000</f>
        <v>0</v>
      </c>
      <c r="AE17" s="5">
        <f>Ringkasan!AE17/1000000000</f>
        <v>0</v>
      </c>
      <c r="AF17" s="5">
        <f>Ringkasan!AF17/1000000000</f>
        <v>0</v>
      </c>
      <c r="AG17" s="6">
        <f>Ringkasan!AG17/1000000000</f>
        <v>0</v>
      </c>
      <c r="AH17" s="6">
        <f>Ringkasan!AH17/1000000000</f>
        <v>0</v>
      </c>
      <c r="AI17" s="6">
        <f>Ringkasan!AI17/1000000000</f>
        <v>0</v>
      </c>
      <c r="AJ17" s="6">
        <f>Ringkasan!AJ17/1000000000</f>
        <v>0</v>
      </c>
      <c r="AK17" s="6">
        <f>Ringkasan!AK17/1000000000</f>
        <v>0</v>
      </c>
      <c r="AL17" s="6">
        <f>Ringkasan!AL17/1000000000</f>
        <v>0</v>
      </c>
      <c r="AM17" s="6">
        <f>Ringkasan!AM17/1000000000</f>
        <v>0</v>
      </c>
      <c r="AN17" s="6">
        <f>Ringkasan!AN17/1000000000</f>
        <v>0</v>
      </c>
      <c r="AO17" s="6">
        <f>Ringkasan!AO17/1000000000</f>
        <v>0</v>
      </c>
      <c r="AP17" s="6">
        <f>Ringkasan!AP17/1000000000</f>
        <v>0</v>
      </c>
      <c r="AQ17" s="6">
        <f>Ringkasan!AQ17/1000000000</f>
        <v>0</v>
      </c>
      <c r="AR17" s="6">
        <f>Ringkasan!AR17/1000000000</f>
        <v>0</v>
      </c>
      <c r="AS17" s="6">
        <f>Ringkasan!AS17/1000000000</f>
        <v>0</v>
      </c>
      <c r="AT17" s="6">
        <f>Ringkasan!AT17/1000000000</f>
        <v>0</v>
      </c>
      <c r="AU17" s="6">
        <f>Ringkasan!AU17/1000000000</f>
        <v>0</v>
      </c>
      <c r="AV17" s="6">
        <f>Ringkasan!AV17/1000000000</f>
        <v>0</v>
      </c>
      <c r="AW17" s="31">
        <f>Ringkasan!AW17/1000000000</f>
        <v>0</v>
      </c>
      <c r="AX17" s="31">
        <f>Ringkasan!AX17/1000000000</f>
        <v>0</v>
      </c>
      <c r="AY17" s="31">
        <f>Ringkasan!AY17/1000000000</f>
        <v>0</v>
      </c>
      <c r="AZ17" s="31">
        <f>Ringkasan!AZ17/1000000000</f>
        <v>0</v>
      </c>
      <c r="BA17" s="31">
        <f>Ringkasan!BA17/1000000000</f>
        <v>0</v>
      </c>
      <c r="BB17" s="127">
        <f>Ringkasan!BB17/1000000000</f>
        <v>0</v>
      </c>
      <c r="BC17" s="127">
        <f>Ringkasan!BC17/1000000000</f>
        <v>0</v>
      </c>
      <c r="BD17" s="127">
        <f>Ringkasan!BD17/1000000000</f>
        <v>0</v>
      </c>
      <c r="BE17" s="127">
        <f>Ringkasan!BE17/1000000000</f>
        <v>0</v>
      </c>
      <c r="BF17" s="127">
        <f>Ringkasan!BF17/1000000000</f>
        <v>0</v>
      </c>
      <c r="BG17" s="127">
        <f>Ringkasan!BG17/1000000000</f>
        <v>0</v>
      </c>
      <c r="BH17" s="127">
        <f>Ringkasan!BH17/1000000000</f>
        <v>0</v>
      </c>
      <c r="BI17" s="127">
        <f>Ringkasan!BI17/1000000000</f>
        <v>0</v>
      </c>
      <c r="BJ17" s="128">
        <f>Ringkasan!BJ17/1000000000</f>
        <v>0</v>
      </c>
      <c r="BK17" s="128">
        <f>Ringkasan!BK17/1000000000</f>
        <v>0</v>
      </c>
      <c r="BL17" s="87">
        <f>Ringkasan!BL17/1000000000</f>
        <v>0</v>
      </c>
      <c r="BM17" s="47">
        <f t="shared" si="8"/>
        <v>0</v>
      </c>
      <c r="BN17" s="48">
        <f t="shared" si="9"/>
        <v>0</v>
      </c>
      <c r="BO17" s="49"/>
      <c r="BP17" s="39">
        <f t="shared" si="2"/>
        <v>0</v>
      </c>
      <c r="BR17" s="114" t="e">
        <f>Ringkasan!#REF!/1000000000</f>
        <v>#REF!</v>
      </c>
      <c r="BS17" s="114" t="e">
        <f t="shared" si="5"/>
        <v>#REF!</v>
      </c>
      <c r="BT17" s="39" t="e">
        <f t="shared" si="10"/>
        <v>#REF!</v>
      </c>
      <c r="BV17" s="114" t="e">
        <f>Ringkasan!#REF!/1000000000</f>
        <v>#REF!</v>
      </c>
      <c r="BW17" s="114" t="e">
        <f t="shared" si="6"/>
        <v>#REF!</v>
      </c>
      <c r="BX17" s="39" t="e">
        <f t="shared" si="11"/>
        <v>#REF!</v>
      </c>
    </row>
    <row r="18" spans="1:76" ht="15" customHeight="1" x14ac:dyDescent="0.25">
      <c r="A18" s="59" t="s">
        <v>9</v>
      </c>
      <c r="B18" s="3">
        <f t="shared" si="7"/>
        <v>10</v>
      </c>
      <c r="C18" s="4">
        <f t="shared" si="7"/>
        <v>10</v>
      </c>
      <c r="D18" s="8" t="s">
        <v>9</v>
      </c>
      <c r="E18" s="12" t="str">
        <f>[1]Pendapatan!D18</f>
        <v>5 Tahun 2024</v>
      </c>
      <c r="F18" s="92">
        <f>[1]Pendapatan!E18</f>
        <v>45657.042361111111</v>
      </c>
      <c r="G18" s="114">
        <f>Ringkasan!G18/1000000000</f>
        <v>2028.488347538</v>
      </c>
      <c r="H18" s="114">
        <f>Ringkasan!H18/1000000000</f>
        <v>174.29737833600001</v>
      </c>
      <c r="I18" s="114">
        <f>Ringkasan!I18/1000000000</f>
        <v>47.208162809999997</v>
      </c>
      <c r="J18" s="5">
        <f>Ringkasan!J18/1000000000</f>
        <v>1.423</v>
      </c>
      <c r="K18" s="6">
        <f>Ringkasan!K18/1000000000</f>
        <v>2</v>
      </c>
      <c r="L18" s="6">
        <f>Ringkasan!L18/1000000000</f>
        <v>123.666215526</v>
      </c>
      <c r="M18" s="6">
        <f>Ringkasan!M18/1000000000</f>
        <v>1806.769255161</v>
      </c>
      <c r="N18" s="6">
        <f>Ringkasan!N18/1000000000</f>
        <v>1758.771804</v>
      </c>
      <c r="O18" s="6">
        <f>Ringkasan!O18/1000000000</f>
        <v>58.432685999999997</v>
      </c>
      <c r="P18" s="6">
        <f>Ringkasan!P18/1000000000</f>
        <v>0</v>
      </c>
      <c r="Q18" s="6">
        <f>Ringkasan!Q18/1000000000</f>
        <v>378.88323800000001</v>
      </c>
      <c r="R18" s="6">
        <f>Ringkasan!R18/1000000000</f>
        <v>0</v>
      </c>
      <c r="S18" s="6">
        <f>Ringkasan!S18/1000000000</f>
        <v>67.051329999999993</v>
      </c>
      <c r="T18" s="6">
        <f>Ringkasan!T18/1000000000</f>
        <v>904.320199</v>
      </c>
      <c r="U18" s="6">
        <f>Ringkasan!U18/1000000000</f>
        <v>350.08435100000003</v>
      </c>
      <c r="V18" s="6">
        <f>Ringkasan!V18/1000000000</f>
        <v>47.997451161000001</v>
      </c>
      <c r="W18" s="6">
        <f>Ringkasan!W18/1000000000</f>
        <v>47.997451161000001</v>
      </c>
      <c r="X18" s="6">
        <f>Ringkasan!X18/1000000000</f>
        <v>0</v>
      </c>
      <c r="Y18" s="6">
        <f>Ringkasan!Y18/1000000000</f>
        <v>47.421714041000001</v>
      </c>
      <c r="Z18" s="6">
        <f>Ringkasan!Z18/1000000000</f>
        <v>0</v>
      </c>
      <c r="AA18" s="6">
        <f>Ringkasan!AA18/1000000000</f>
        <v>0</v>
      </c>
      <c r="AB18" s="6">
        <f>Ringkasan!AB18/1000000000</f>
        <v>47.421714041000001</v>
      </c>
      <c r="AC18" s="5">
        <f>Ringkasan!AC18/1000000000</f>
        <v>2011.9246863379999</v>
      </c>
      <c r="AD18" s="5">
        <f>Ringkasan!AD18/1000000000</f>
        <v>1365.566134145</v>
      </c>
      <c r="AE18" s="5">
        <f>Ringkasan!AE18/1000000000</f>
        <v>907.85462801400001</v>
      </c>
      <c r="AF18" s="5">
        <f>Ringkasan!AF18/1000000000</f>
        <v>376.82892526400002</v>
      </c>
      <c r="AG18" s="6">
        <f>Ringkasan!AG18/1000000000</f>
        <v>0</v>
      </c>
      <c r="AH18" s="6">
        <f>Ringkasan!AH18/1000000000</f>
        <v>0.96</v>
      </c>
      <c r="AI18" s="6">
        <f>Ringkasan!AI18/1000000000</f>
        <v>63.997231867000004</v>
      </c>
      <c r="AJ18" s="6">
        <f>Ringkasan!AJ18/1000000000</f>
        <v>15.925349000000001</v>
      </c>
      <c r="AK18" s="6">
        <f>Ringkasan!AK18/1000000000</f>
        <v>149.76289305099999</v>
      </c>
      <c r="AL18" s="6">
        <f>Ringkasan!AL18/1000000000</f>
        <v>6.7133000000000003</v>
      </c>
      <c r="AM18" s="6">
        <f>Ringkasan!AM18/1000000000</f>
        <v>47.266214097999999</v>
      </c>
      <c r="AN18" s="6">
        <f>Ringkasan!AN18/1000000000</f>
        <v>14.152163174</v>
      </c>
      <c r="AO18" s="6">
        <f>Ringkasan!AO18/1000000000</f>
        <v>81.067174778999998</v>
      </c>
      <c r="AP18" s="6">
        <f>Ringkasan!AP18/1000000000</f>
        <v>0.56404100000000001</v>
      </c>
      <c r="AQ18" s="6">
        <f>Ringkasan!AQ18/1000000000</f>
        <v>0</v>
      </c>
      <c r="AR18" s="6">
        <f>Ringkasan!AR18/1000000000</f>
        <v>2.2050000000000001</v>
      </c>
      <c r="AS18" s="6">
        <f>Ringkasan!AS18/1000000000</f>
        <v>2.2050000000000001</v>
      </c>
      <c r="AT18" s="6">
        <f>Ringkasan!AT18/1000000000</f>
        <v>494.390659142</v>
      </c>
      <c r="AU18" s="6">
        <f>Ringkasan!AU18/1000000000</f>
        <v>4.4251273749999998</v>
      </c>
      <c r="AV18" s="6">
        <f>Ringkasan!AV18/1000000000</f>
        <v>489.96553176700002</v>
      </c>
      <c r="AW18" s="31">
        <f>Ringkasan!AW18/1000000000</f>
        <v>0</v>
      </c>
      <c r="AX18" s="31">
        <f>Ringkasan!AX18/1000000000</f>
        <v>0</v>
      </c>
      <c r="AY18" s="31">
        <f>Ringkasan!AY18/1000000000</f>
        <v>0</v>
      </c>
      <c r="AZ18" s="31">
        <f>Ringkasan!AZ18/1000000000</f>
        <v>0</v>
      </c>
      <c r="BA18" s="31">
        <f>Ringkasan!BA18/1000000000</f>
        <v>0</v>
      </c>
      <c r="BB18" s="127">
        <f>Ringkasan!BB18/1000000000</f>
        <v>0</v>
      </c>
      <c r="BC18" s="127">
        <f>Ringkasan!BC18/1000000000</f>
        <v>0</v>
      </c>
      <c r="BD18" s="127">
        <f>Ringkasan!BD18/1000000000</f>
        <v>16.563661199999999</v>
      </c>
      <c r="BE18" s="127">
        <f>Ringkasan!BE18/1000000000</f>
        <v>0</v>
      </c>
      <c r="BF18" s="127">
        <f>Ringkasan!BF18/1000000000</f>
        <v>0</v>
      </c>
      <c r="BG18" s="127">
        <f>Ringkasan!BG18/1000000000</f>
        <v>16.563661199999999</v>
      </c>
      <c r="BH18" s="127">
        <f>Ringkasan!BH18/1000000000</f>
        <v>0</v>
      </c>
      <c r="BI18" s="127">
        <f>Ringkasan!BI18/1000000000</f>
        <v>0</v>
      </c>
      <c r="BJ18" s="128">
        <f>Ringkasan!BJ18/1000000000</f>
        <v>16.563661199999999</v>
      </c>
      <c r="BK18" s="128">
        <f>Ringkasan!BK18/1000000000</f>
        <v>-16.563661199999999</v>
      </c>
      <c r="BL18" s="87">
        <f>Ringkasan!BL18/1000000000</f>
        <v>0</v>
      </c>
      <c r="BM18" s="47">
        <f t="shared" si="8"/>
        <v>1</v>
      </c>
      <c r="BN18" s="48">
        <f t="shared" si="9"/>
        <v>0</v>
      </c>
      <c r="BO18" s="49"/>
      <c r="BP18" s="39">
        <f t="shared" si="2"/>
        <v>1</v>
      </c>
      <c r="BR18" s="114" t="e">
        <f>Ringkasan!#REF!/1000000000</f>
        <v>#REF!</v>
      </c>
      <c r="BS18" s="114" t="e">
        <f t="shared" si="5"/>
        <v>#REF!</v>
      </c>
      <c r="BT18" s="39" t="e">
        <f t="shared" si="10"/>
        <v>#REF!</v>
      </c>
      <c r="BV18" s="114" t="e">
        <f>Ringkasan!#REF!/1000000000</f>
        <v>#REF!</v>
      </c>
      <c r="BW18" s="114" t="e">
        <f t="shared" si="6"/>
        <v>#REF!</v>
      </c>
      <c r="BX18" s="39" t="e">
        <f t="shared" si="11"/>
        <v>#REF!</v>
      </c>
    </row>
    <row r="19" spans="1:76" ht="15" customHeight="1" x14ac:dyDescent="0.25">
      <c r="A19" s="59" t="s">
        <v>10</v>
      </c>
      <c r="B19" s="3">
        <f t="shared" si="7"/>
        <v>11</v>
      </c>
      <c r="C19" s="4">
        <f t="shared" si="7"/>
        <v>11</v>
      </c>
      <c r="D19" s="8" t="s">
        <v>10</v>
      </c>
      <c r="E19" s="12" t="str">
        <f>[1]Pendapatan!D19</f>
        <v>10 Tahun 2024</v>
      </c>
      <c r="F19" s="92">
        <f>[1]Pendapatan!E19</f>
        <v>45657.696527777778</v>
      </c>
      <c r="G19" s="114">
        <f>Ringkasan!G19/1000000000</f>
        <v>2633.0813337089999</v>
      </c>
      <c r="H19" s="114">
        <f>Ringkasan!H19/1000000000</f>
        <v>236.793813091</v>
      </c>
      <c r="I19" s="114">
        <f>Ringkasan!I19/1000000000</f>
        <v>66.808788328000006</v>
      </c>
      <c r="J19" s="5">
        <f>Ringkasan!J19/1000000000</f>
        <v>3.8720513419999998</v>
      </c>
      <c r="K19" s="6">
        <f>Ringkasan!K19/1000000000</f>
        <v>15.790901420999999</v>
      </c>
      <c r="L19" s="6">
        <f>Ringkasan!L19/1000000000</f>
        <v>150.32207199999999</v>
      </c>
      <c r="M19" s="6">
        <f>Ringkasan!M19/1000000000</f>
        <v>2335.0758512560001</v>
      </c>
      <c r="N19" s="6">
        <f>Ringkasan!N19/1000000000</f>
        <v>2286.0709829480002</v>
      </c>
      <c r="O19" s="6">
        <f>Ringkasan!O19/1000000000</f>
        <v>57.578885</v>
      </c>
      <c r="P19" s="6">
        <f>Ringkasan!P19/1000000000</f>
        <v>0</v>
      </c>
      <c r="Q19" s="6">
        <f>Ringkasan!Q19/1000000000</f>
        <v>614.13039600000002</v>
      </c>
      <c r="R19" s="6">
        <f>Ringkasan!R19/1000000000</f>
        <v>0</v>
      </c>
      <c r="S19" s="6">
        <f>Ringkasan!S19/1000000000</f>
        <v>62.286321948000001</v>
      </c>
      <c r="T19" s="6">
        <f>Ringkasan!T19/1000000000</f>
        <v>1042.991734</v>
      </c>
      <c r="U19" s="6">
        <f>Ringkasan!U19/1000000000</f>
        <v>509.08364599999999</v>
      </c>
      <c r="V19" s="6">
        <f>Ringkasan!V19/1000000000</f>
        <v>49.004868307999999</v>
      </c>
      <c r="W19" s="6">
        <f>Ringkasan!W19/1000000000</f>
        <v>48.548868308000003</v>
      </c>
      <c r="X19" s="6">
        <f>Ringkasan!X19/1000000000</f>
        <v>0.45600000000000002</v>
      </c>
      <c r="Y19" s="6">
        <f>Ringkasan!Y19/1000000000</f>
        <v>61.211669362000002</v>
      </c>
      <c r="Z19" s="6">
        <f>Ringkasan!Z19/1000000000</f>
        <v>0</v>
      </c>
      <c r="AA19" s="6">
        <f>Ringkasan!AA19/1000000000</f>
        <v>0</v>
      </c>
      <c r="AB19" s="6">
        <f>Ringkasan!AB19/1000000000</f>
        <v>61.211669362000002</v>
      </c>
      <c r="AC19" s="5">
        <f>Ringkasan!AC19/1000000000</f>
        <v>2686.0253886690002</v>
      </c>
      <c r="AD19" s="5">
        <f>Ringkasan!AD19/1000000000</f>
        <v>1621.1368492331699</v>
      </c>
      <c r="AE19" s="5">
        <f>Ringkasan!AE19/1000000000</f>
        <v>1056.5954205714499</v>
      </c>
      <c r="AF19" s="5">
        <f>Ringkasan!AF19/1000000000</f>
        <v>496.02325632692009</v>
      </c>
      <c r="AG19" s="6">
        <f>Ringkasan!AG19/1000000000</f>
        <v>0</v>
      </c>
      <c r="AH19" s="6">
        <f>Ringkasan!AH19/1000000000</f>
        <v>1.08</v>
      </c>
      <c r="AI19" s="6">
        <f>Ringkasan!AI19/1000000000</f>
        <v>45.916121199799896</v>
      </c>
      <c r="AJ19" s="6">
        <f>Ringkasan!AJ19/1000000000</f>
        <v>21.522051135000002</v>
      </c>
      <c r="AK19" s="6">
        <f>Ringkasan!AK19/1000000000</f>
        <v>331.91713753282988</v>
      </c>
      <c r="AL19" s="6">
        <f>Ringkasan!AL19/1000000000</f>
        <v>0</v>
      </c>
      <c r="AM19" s="6">
        <f>Ringkasan!AM19/1000000000</f>
        <v>151.79760436339998</v>
      </c>
      <c r="AN19" s="6">
        <f>Ringkasan!AN19/1000000000</f>
        <v>42.557442329499999</v>
      </c>
      <c r="AO19" s="6">
        <f>Ringkasan!AO19/1000000000</f>
        <v>135.76385333992991</v>
      </c>
      <c r="AP19" s="6">
        <f>Ringkasan!AP19/1000000000</f>
        <v>1.6682375</v>
      </c>
      <c r="AQ19" s="6">
        <f>Ringkasan!AQ19/1000000000</f>
        <v>0.13</v>
      </c>
      <c r="AR19" s="6">
        <f>Ringkasan!AR19/1000000000</f>
        <v>3</v>
      </c>
      <c r="AS19" s="6">
        <f>Ringkasan!AS19/1000000000</f>
        <v>3</v>
      </c>
      <c r="AT19" s="6">
        <f>Ringkasan!AT19/1000000000</f>
        <v>729.97140190300001</v>
      </c>
      <c r="AU19" s="6">
        <f>Ringkasan!AU19/1000000000</f>
        <v>4.9302521429999997</v>
      </c>
      <c r="AV19" s="6">
        <f>Ringkasan!AV19/1000000000</f>
        <v>725.04114976000005</v>
      </c>
      <c r="AW19" s="31">
        <f>Ringkasan!AW19/1000000000</f>
        <v>52.944054960000003</v>
      </c>
      <c r="AX19" s="31">
        <f>Ringkasan!AX19/1000000000</f>
        <v>52.944054960000003</v>
      </c>
      <c r="AY19" s="31">
        <f>Ringkasan!AY19/1000000000</f>
        <v>0</v>
      </c>
      <c r="AZ19" s="31">
        <f>Ringkasan!AZ19/1000000000</f>
        <v>0</v>
      </c>
      <c r="BA19" s="31">
        <f>Ringkasan!BA19/1000000000</f>
        <v>0</v>
      </c>
      <c r="BB19" s="127">
        <f>Ringkasan!BB19/1000000000</f>
        <v>0</v>
      </c>
      <c r="BC19" s="127">
        <f>Ringkasan!BC19/1000000000</f>
        <v>0</v>
      </c>
      <c r="BD19" s="127">
        <f>Ringkasan!BD19/1000000000</f>
        <v>0</v>
      </c>
      <c r="BE19" s="127">
        <f>Ringkasan!BE19/1000000000</f>
        <v>0</v>
      </c>
      <c r="BF19" s="127">
        <f>Ringkasan!BF19/1000000000</f>
        <v>0</v>
      </c>
      <c r="BG19" s="127">
        <f>Ringkasan!BG19/1000000000</f>
        <v>0</v>
      </c>
      <c r="BH19" s="127">
        <f>Ringkasan!BH19/1000000000</f>
        <v>0</v>
      </c>
      <c r="BI19" s="127">
        <f>Ringkasan!BI19/1000000000</f>
        <v>0</v>
      </c>
      <c r="BJ19" s="128">
        <f>Ringkasan!BJ19/1000000000</f>
        <v>-52.944054960000003</v>
      </c>
      <c r="BK19" s="128">
        <f>Ringkasan!BK19/1000000000</f>
        <v>52.944054960000003</v>
      </c>
      <c r="BL19" s="87">
        <f>Ringkasan!BL19/1000000000</f>
        <v>0</v>
      </c>
      <c r="BM19" s="47">
        <f t="shared" si="8"/>
        <v>1</v>
      </c>
      <c r="BN19" s="48">
        <f t="shared" si="9"/>
        <v>0</v>
      </c>
      <c r="BO19" s="49"/>
      <c r="BP19" s="39">
        <f t="shared" si="2"/>
        <v>1</v>
      </c>
      <c r="BR19" s="114" t="e">
        <f>Ringkasan!#REF!/1000000000</f>
        <v>#REF!</v>
      </c>
      <c r="BS19" s="114" t="e">
        <f t="shared" si="5"/>
        <v>#REF!</v>
      </c>
      <c r="BT19" s="39" t="e">
        <f t="shared" si="10"/>
        <v>#REF!</v>
      </c>
      <c r="BV19" s="114" t="e">
        <f>Ringkasan!#REF!/1000000000</f>
        <v>#REF!</v>
      </c>
      <c r="BW19" s="114" t="e">
        <f t="shared" si="6"/>
        <v>#REF!</v>
      </c>
      <c r="BX19" s="39" t="e">
        <f t="shared" si="11"/>
        <v>#REF!</v>
      </c>
    </row>
    <row r="20" spans="1:76" ht="15" customHeight="1" x14ac:dyDescent="0.25">
      <c r="A20" s="59" t="s">
        <v>11</v>
      </c>
      <c r="B20" s="3">
        <f t="shared" si="7"/>
        <v>12</v>
      </c>
      <c r="C20" s="4">
        <f t="shared" si="7"/>
        <v>12</v>
      </c>
      <c r="D20" s="8" t="s">
        <v>11</v>
      </c>
      <c r="E20" s="12" t="str">
        <f>[1]Pendapatan!D20</f>
        <v>04 Tahun 2024</v>
      </c>
      <c r="F20" s="92">
        <f>[1]Pendapatan!E20</f>
        <v>45657</v>
      </c>
      <c r="G20" s="114">
        <f>Ringkasan!G20/1000000000</f>
        <v>1056.7440672061</v>
      </c>
      <c r="H20" s="114">
        <f>Ringkasan!H20/1000000000</f>
        <v>86.139785402000001</v>
      </c>
      <c r="I20" s="114">
        <f>Ringkasan!I20/1000000000</f>
        <v>7.0363600000000002</v>
      </c>
      <c r="J20" s="5">
        <f>Ringkasan!J20/1000000000</f>
        <v>5.8640109999999996</v>
      </c>
      <c r="K20" s="6">
        <f>Ringkasan!K20/1000000000</f>
        <v>3.7705855100000001</v>
      </c>
      <c r="L20" s="6">
        <f>Ringkasan!L20/1000000000</f>
        <v>69.468828892000005</v>
      </c>
      <c r="M20" s="6">
        <f>Ringkasan!M20/1000000000</f>
        <v>953.59669905709995</v>
      </c>
      <c r="N20" s="6">
        <f>Ringkasan!N20/1000000000</f>
        <v>916.63890900000001</v>
      </c>
      <c r="O20" s="6">
        <f>Ringkasan!O20/1000000000</f>
        <v>39.919826999999998</v>
      </c>
      <c r="P20" s="6">
        <f>Ringkasan!P20/1000000000</f>
        <v>0</v>
      </c>
      <c r="Q20" s="6">
        <f>Ringkasan!Q20/1000000000</f>
        <v>166.73155299999999</v>
      </c>
      <c r="R20" s="6">
        <f>Ringkasan!R20/1000000000</f>
        <v>6.9954359999999998</v>
      </c>
      <c r="S20" s="6">
        <f>Ringkasan!S20/1000000000</f>
        <v>12.705864999999999</v>
      </c>
      <c r="T20" s="6">
        <f>Ringkasan!T20/1000000000</f>
        <v>498.12224400000002</v>
      </c>
      <c r="U20" s="6">
        <f>Ringkasan!U20/1000000000</f>
        <v>192.163984</v>
      </c>
      <c r="V20" s="6">
        <f>Ringkasan!V20/1000000000</f>
        <v>36.957790057100006</v>
      </c>
      <c r="W20" s="6">
        <f>Ringkasan!W20/1000000000</f>
        <v>36.957790057100006</v>
      </c>
      <c r="X20" s="6">
        <f>Ringkasan!X20/1000000000</f>
        <v>0</v>
      </c>
      <c r="Y20" s="6">
        <f>Ringkasan!Y20/1000000000</f>
        <v>17.007582747000001</v>
      </c>
      <c r="Z20" s="6">
        <f>Ringkasan!Z20/1000000000</f>
        <v>5.7970000000000001E-2</v>
      </c>
      <c r="AA20" s="6">
        <f>Ringkasan!AA20/1000000000</f>
        <v>0</v>
      </c>
      <c r="AB20" s="6">
        <f>Ringkasan!AB20/1000000000</f>
        <v>16.949612747</v>
      </c>
      <c r="AC20" s="5">
        <f>Ringkasan!AC20/1000000000</f>
        <v>1121.74773465571</v>
      </c>
      <c r="AD20" s="5">
        <f>Ringkasan!AD20/1000000000</f>
        <v>727.00165320670999</v>
      </c>
      <c r="AE20" s="5">
        <f>Ringkasan!AE20/1000000000</f>
        <v>506.47376255971</v>
      </c>
      <c r="AF20" s="5">
        <f>Ringkasan!AF20/1000000000</f>
        <v>198.14756134699999</v>
      </c>
      <c r="AG20" s="6">
        <f>Ringkasan!AG20/1000000000</f>
        <v>0</v>
      </c>
      <c r="AH20" s="6">
        <f>Ringkasan!AH20/1000000000</f>
        <v>0</v>
      </c>
      <c r="AI20" s="6">
        <f>Ringkasan!AI20/1000000000</f>
        <v>7.9183292999999999</v>
      </c>
      <c r="AJ20" s="6">
        <f>Ringkasan!AJ20/1000000000</f>
        <v>14.462</v>
      </c>
      <c r="AK20" s="6">
        <f>Ringkasan!AK20/1000000000</f>
        <v>137.53452844899999</v>
      </c>
      <c r="AL20" s="6">
        <f>Ringkasan!AL20/1000000000</f>
        <v>0.51200000000000001</v>
      </c>
      <c r="AM20" s="6">
        <f>Ringkasan!AM20/1000000000</f>
        <v>13.751860851</v>
      </c>
      <c r="AN20" s="6">
        <f>Ringkasan!AN20/1000000000</f>
        <v>30.835008228</v>
      </c>
      <c r="AO20" s="6">
        <f>Ringkasan!AO20/1000000000</f>
        <v>86.317530899999994</v>
      </c>
      <c r="AP20" s="6">
        <f>Ringkasan!AP20/1000000000</f>
        <v>3.22112847</v>
      </c>
      <c r="AQ20" s="6">
        <f>Ringkasan!AQ20/1000000000</f>
        <v>2.8969999999999998</v>
      </c>
      <c r="AR20" s="6">
        <f>Ringkasan!AR20/1000000000</f>
        <v>35.6</v>
      </c>
      <c r="AS20" s="6">
        <f>Ringkasan!AS20/1000000000</f>
        <v>35.6</v>
      </c>
      <c r="AT20" s="6">
        <f>Ringkasan!AT20/1000000000</f>
        <v>221.61155299999999</v>
      </c>
      <c r="AU20" s="6">
        <f>Ringkasan!AU20/1000000000</f>
        <v>0.45</v>
      </c>
      <c r="AV20" s="6">
        <f>Ringkasan!AV20/1000000000</f>
        <v>221.161553</v>
      </c>
      <c r="AW20" s="31">
        <f>Ringkasan!AW20/1000000000</f>
        <v>65.003667449610006</v>
      </c>
      <c r="AX20" s="31">
        <f>Ringkasan!AX20/1000000000</f>
        <v>65.003667449610006</v>
      </c>
      <c r="AY20" s="31">
        <f>Ringkasan!AY20/1000000000</f>
        <v>0</v>
      </c>
      <c r="AZ20" s="31">
        <f>Ringkasan!AZ20/1000000000</f>
        <v>0</v>
      </c>
      <c r="BA20" s="31">
        <f>Ringkasan!BA20/1000000000</f>
        <v>0</v>
      </c>
      <c r="BB20" s="127">
        <f>Ringkasan!BB20/1000000000</f>
        <v>0</v>
      </c>
      <c r="BC20" s="127">
        <f>Ringkasan!BC20/1000000000</f>
        <v>0</v>
      </c>
      <c r="BD20" s="127">
        <f>Ringkasan!BD20/1000000000</f>
        <v>0</v>
      </c>
      <c r="BE20" s="127">
        <f>Ringkasan!BE20/1000000000</f>
        <v>0</v>
      </c>
      <c r="BF20" s="127">
        <f>Ringkasan!BF20/1000000000</f>
        <v>0</v>
      </c>
      <c r="BG20" s="127">
        <f>Ringkasan!BG20/1000000000</f>
        <v>0</v>
      </c>
      <c r="BH20" s="127">
        <f>Ringkasan!BH20/1000000000</f>
        <v>0</v>
      </c>
      <c r="BI20" s="127">
        <f>Ringkasan!BI20/1000000000</f>
        <v>0</v>
      </c>
      <c r="BJ20" s="128">
        <f>Ringkasan!BJ20/1000000000</f>
        <v>-65.003667449609992</v>
      </c>
      <c r="BK20" s="128">
        <f>Ringkasan!BK20/1000000000</f>
        <v>65.003667449610006</v>
      </c>
      <c r="BL20" s="87">
        <f>Ringkasan!BL20/1000000000</f>
        <v>0</v>
      </c>
      <c r="BM20" s="47">
        <f t="shared" si="8"/>
        <v>1</v>
      </c>
      <c r="BN20" s="48">
        <f t="shared" si="9"/>
        <v>0</v>
      </c>
      <c r="BO20" s="49"/>
      <c r="BP20" s="39">
        <f t="shared" si="2"/>
        <v>1</v>
      </c>
      <c r="BR20" s="114" t="e">
        <f>Ringkasan!#REF!/1000000000</f>
        <v>#REF!</v>
      </c>
      <c r="BS20" s="114" t="e">
        <f t="shared" si="5"/>
        <v>#REF!</v>
      </c>
      <c r="BT20" s="39" t="e">
        <f t="shared" si="10"/>
        <v>#REF!</v>
      </c>
      <c r="BV20" s="114" t="e">
        <f>Ringkasan!#REF!/1000000000</f>
        <v>#REF!</v>
      </c>
      <c r="BW20" s="114" t="e">
        <f t="shared" si="6"/>
        <v>#REF!</v>
      </c>
      <c r="BX20" s="39" t="e">
        <f t="shared" si="11"/>
        <v>#REF!</v>
      </c>
    </row>
    <row r="21" spans="1:76" ht="15" customHeight="1" x14ac:dyDescent="0.25">
      <c r="A21" s="59" t="s">
        <v>655</v>
      </c>
      <c r="B21" s="3">
        <f t="shared" si="7"/>
        <v>13</v>
      </c>
      <c r="C21" s="4">
        <f t="shared" si="7"/>
        <v>13</v>
      </c>
      <c r="D21" s="8" t="s">
        <v>12</v>
      </c>
      <c r="E21" s="12" t="str">
        <f>[1]Pendapatan!D21</f>
        <v>1 TAHUN 2025</v>
      </c>
      <c r="F21" s="92">
        <f>[1]Pendapatan!E21</f>
        <v>45679</v>
      </c>
      <c r="G21" s="114">
        <f>Ringkasan!G21/1000000000</f>
        <v>2026.1437389761002</v>
      </c>
      <c r="H21" s="114">
        <f>Ringkasan!H21/1000000000</f>
        <v>236.81890542799999</v>
      </c>
      <c r="I21" s="114">
        <f>Ringkasan!I21/1000000000</f>
        <v>73.947532993999999</v>
      </c>
      <c r="J21" s="5">
        <f>Ringkasan!J21/1000000000</f>
        <v>12.57466</v>
      </c>
      <c r="K21" s="6">
        <f>Ringkasan!K21/1000000000</f>
        <v>5</v>
      </c>
      <c r="L21" s="6">
        <f>Ringkasan!L21/1000000000</f>
        <v>145.296712434</v>
      </c>
      <c r="M21" s="6">
        <f>Ringkasan!M21/1000000000</f>
        <v>1757.8248335481001</v>
      </c>
      <c r="N21" s="6">
        <f>Ringkasan!N21/1000000000</f>
        <v>1718.533527</v>
      </c>
      <c r="O21" s="6">
        <f>Ringkasan!O21/1000000000</f>
        <v>47.263711000000001</v>
      </c>
      <c r="P21" s="6">
        <f>Ringkasan!P21/1000000000</f>
        <v>0</v>
      </c>
      <c r="Q21" s="6">
        <f>Ringkasan!Q21/1000000000</f>
        <v>434.65537699999999</v>
      </c>
      <c r="R21" s="6">
        <f>Ringkasan!R21/1000000000</f>
        <v>0</v>
      </c>
      <c r="S21" s="6">
        <f>Ringkasan!S21/1000000000</f>
        <v>15.578597</v>
      </c>
      <c r="T21" s="6">
        <f>Ringkasan!T21/1000000000</f>
        <v>913.08452599999998</v>
      </c>
      <c r="U21" s="6">
        <f>Ringkasan!U21/1000000000</f>
        <v>307.95131600000002</v>
      </c>
      <c r="V21" s="6">
        <f>Ringkasan!V21/1000000000</f>
        <v>39.291306548099996</v>
      </c>
      <c r="W21" s="6">
        <f>Ringkasan!W21/1000000000</f>
        <v>39.291306548099996</v>
      </c>
      <c r="X21" s="6">
        <f>Ringkasan!X21/1000000000</f>
        <v>0</v>
      </c>
      <c r="Y21" s="6">
        <f>Ringkasan!Y21/1000000000</f>
        <v>31.5</v>
      </c>
      <c r="Z21" s="6">
        <f>Ringkasan!Z21/1000000000</f>
        <v>0</v>
      </c>
      <c r="AA21" s="6">
        <f>Ringkasan!AA21/1000000000</f>
        <v>0</v>
      </c>
      <c r="AB21" s="6">
        <f>Ringkasan!AB21/1000000000</f>
        <v>31.5</v>
      </c>
      <c r="AC21" s="5">
        <f>Ringkasan!AC21/1000000000</f>
        <v>2060.3842678571</v>
      </c>
      <c r="AD21" s="5">
        <f>Ringkasan!AD21/1000000000</f>
        <v>1351.1655297721002</v>
      </c>
      <c r="AE21" s="5">
        <f>Ringkasan!AE21/1000000000</f>
        <v>847.87079630710014</v>
      </c>
      <c r="AF21" s="5">
        <f>Ringkasan!AF21/1000000000</f>
        <v>397.181137616</v>
      </c>
      <c r="AG21" s="6">
        <f>Ringkasan!AG21/1000000000</f>
        <v>0</v>
      </c>
      <c r="AH21" s="6">
        <f>Ringkasan!AH21/1000000000</f>
        <v>0.44285000000000002</v>
      </c>
      <c r="AI21" s="6">
        <f>Ringkasan!AI21/1000000000</f>
        <v>79.385990868999997</v>
      </c>
      <c r="AJ21" s="6">
        <f>Ringkasan!AJ21/1000000000</f>
        <v>26.284754979999999</v>
      </c>
      <c r="AK21" s="6">
        <f>Ringkasan!AK21/1000000000</f>
        <v>170.38555519400001</v>
      </c>
      <c r="AL21" s="6">
        <f>Ringkasan!AL21/1000000000</f>
        <v>0</v>
      </c>
      <c r="AM21" s="6">
        <f>Ringkasan!AM21/1000000000</f>
        <v>33.781576880000003</v>
      </c>
      <c r="AN21" s="6">
        <f>Ringkasan!AN21/1000000000</f>
        <v>66.806572437</v>
      </c>
      <c r="AO21" s="6">
        <f>Ringkasan!AO21/1000000000</f>
        <v>52.791229477000002</v>
      </c>
      <c r="AP21" s="6">
        <f>Ringkasan!AP21/1000000000</f>
        <v>17.006176400000001</v>
      </c>
      <c r="AQ21" s="6">
        <f>Ringkasan!AQ21/1000000000</f>
        <v>0</v>
      </c>
      <c r="AR21" s="6">
        <f>Ringkasan!AR21/1000000000</f>
        <v>2.8811742919999999</v>
      </c>
      <c r="AS21" s="6">
        <f>Ringkasan!AS21/1000000000</f>
        <v>2.8811742919999999</v>
      </c>
      <c r="AT21" s="6">
        <f>Ringkasan!AT21/1000000000</f>
        <v>535.95200859900001</v>
      </c>
      <c r="AU21" s="6">
        <f>Ringkasan!AU21/1000000000</f>
        <v>8.3923192990000004</v>
      </c>
      <c r="AV21" s="6">
        <f>Ringkasan!AV21/1000000000</f>
        <v>527.55968929999995</v>
      </c>
      <c r="AW21" s="31">
        <f>Ringkasan!AW21/1000000000</f>
        <v>34.240528881000003</v>
      </c>
      <c r="AX21" s="31">
        <f>Ringkasan!AX21/1000000000</f>
        <v>34.240528881000003</v>
      </c>
      <c r="AY21" s="31">
        <f>Ringkasan!AY21/1000000000</f>
        <v>0</v>
      </c>
      <c r="AZ21" s="31">
        <f>Ringkasan!AZ21/1000000000</f>
        <v>0</v>
      </c>
      <c r="BA21" s="31">
        <f>Ringkasan!BA21/1000000000</f>
        <v>0</v>
      </c>
      <c r="BB21" s="127">
        <f>Ringkasan!BB21/1000000000</f>
        <v>0</v>
      </c>
      <c r="BC21" s="127">
        <f>Ringkasan!BC21/1000000000</f>
        <v>0</v>
      </c>
      <c r="BD21" s="127">
        <f>Ringkasan!BD21/1000000000</f>
        <v>0</v>
      </c>
      <c r="BE21" s="127">
        <f>Ringkasan!BE21/1000000000</f>
        <v>0</v>
      </c>
      <c r="BF21" s="127">
        <f>Ringkasan!BF21/1000000000</f>
        <v>0</v>
      </c>
      <c r="BG21" s="127">
        <f>Ringkasan!BG21/1000000000</f>
        <v>0</v>
      </c>
      <c r="BH21" s="127">
        <f>Ringkasan!BH21/1000000000</f>
        <v>0</v>
      </c>
      <c r="BI21" s="127">
        <f>Ringkasan!BI21/1000000000</f>
        <v>0</v>
      </c>
      <c r="BJ21" s="128">
        <f>Ringkasan!BJ21/1000000000</f>
        <v>-34.240528881000003</v>
      </c>
      <c r="BK21" s="128">
        <f>Ringkasan!BK21/1000000000</f>
        <v>34.240528881000003</v>
      </c>
      <c r="BL21" s="87">
        <f>Ringkasan!BL21/1000000000</f>
        <v>0</v>
      </c>
      <c r="BM21" s="47">
        <f t="shared" si="8"/>
        <v>0</v>
      </c>
      <c r="BN21" s="48">
        <f t="shared" si="9"/>
        <v>1</v>
      </c>
      <c r="BO21" s="49"/>
      <c r="BP21" s="39">
        <f t="shared" si="2"/>
        <v>1</v>
      </c>
      <c r="BR21" s="114" t="e">
        <f>Ringkasan!#REF!/1000000000</f>
        <v>#REF!</v>
      </c>
      <c r="BS21" s="114" t="e">
        <f t="shared" si="5"/>
        <v>#REF!</v>
      </c>
      <c r="BT21" s="39" t="e">
        <f t="shared" si="10"/>
        <v>#REF!</v>
      </c>
      <c r="BV21" s="114" t="e">
        <f>Ringkasan!#REF!/1000000000</f>
        <v>#REF!</v>
      </c>
      <c r="BW21" s="114" t="e">
        <f t="shared" si="6"/>
        <v>#REF!</v>
      </c>
      <c r="BX21" s="39" t="e">
        <f t="shared" si="11"/>
        <v>#REF!</v>
      </c>
    </row>
    <row r="22" spans="1:76" ht="15" customHeight="1" x14ac:dyDescent="0.25">
      <c r="A22" s="59" t="s">
        <v>13</v>
      </c>
      <c r="B22" s="3">
        <f t="shared" si="7"/>
        <v>14</v>
      </c>
      <c r="C22" s="4">
        <f t="shared" si="7"/>
        <v>14</v>
      </c>
      <c r="D22" s="8" t="s">
        <v>13</v>
      </c>
      <c r="E22" s="12" t="str">
        <f>[1]Pendapatan!D22</f>
        <v>01 Tahun 2025</v>
      </c>
      <c r="F22" s="92">
        <f>[1]Pendapatan!E22</f>
        <v>45677</v>
      </c>
      <c r="G22" s="114">
        <f>Ringkasan!G22/1000000000</f>
        <v>872.11582756500002</v>
      </c>
      <c r="H22" s="114">
        <f>Ringkasan!H22/1000000000</f>
        <v>84.267214201000002</v>
      </c>
      <c r="I22" s="114">
        <f>Ringkasan!I22/1000000000</f>
        <v>26.823029698999999</v>
      </c>
      <c r="J22" s="5">
        <f>Ringkasan!J22/1000000000</f>
        <v>44.227129591000001</v>
      </c>
      <c r="K22" s="6">
        <f>Ringkasan!K22/1000000000</f>
        <v>4.5637290669999997</v>
      </c>
      <c r="L22" s="6">
        <f>Ringkasan!L22/1000000000</f>
        <v>8.6533258439999994</v>
      </c>
      <c r="M22" s="6">
        <f>Ringkasan!M22/1000000000</f>
        <v>787.84861336400002</v>
      </c>
      <c r="N22" s="6">
        <f>Ringkasan!N22/1000000000</f>
        <v>760.716815</v>
      </c>
      <c r="O22" s="6">
        <f>Ringkasan!O22/1000000000</f>
        <v>45.117550999999999</v>
      </c>
      <c r="P22" s="6">
        <f>Ringkasan!P22/1000000000</f>
        <v>0</v>
      </c>
      <c r="Q22" s="6">
        <f>Ringkasan!Q22/1000000000</f>
        <v>105.476181</v>
      </c>
      <c r="R22" s="6">
        <f>Ringkasan!R22/1000000000</f>
        <v>0</v>
      </c>
      <c r="S22" s="6">
        <f>Ringkasan!S22/1000000000</f>
        <v>18.493822999999999</v>
      </c>
      <c r="T22" s="6">
        <f>Ringkasan!T22/1000000000</f>
        <v>472.98868700000003</v>
      </c>
      <c r="U22" s="6">
        <f>Ringkasan!U22/1000000000</f>
        <v>118.640573</v>
      </c>
      <c r="V22" s="6">
        <f>Ringkasan!V22/1000000000</f>
        <v>27.131798364000002</v>
      </c>
      <c r="W22" s="6">
        <f>Ringkasan!W22/1000000000</f>
        <v>27.131798364000002</v>
      </c>
      <c r="X22" s="6">
        <f>Ringkasan!X22/1000000000</f>
        <v>0</v>
      </c>
      <c r="Y22" s="6">
        <f>Ringkasan!Y22/1000000000</f>
        <v>0</v>
      </c>
      <c r="Z22" s="6">
        <f>Ringkasan!Z22/1000000000</f>
        <v>0</v>
      </c>
      <c r="AA22" s="6">
        <f>Ringkasan!AA22/1000000000</f>
        <v>0</v>
      </c>
      <c r="AB22" s="6">
        <f>Ringkasan!AB22/1000000000</f>
        <v>0</v>
      </c>
      <c r="AC22" s="5">
        <f>Ringkasan!AC22/1000000000</f>
        <v>872.11582756500002</v>
      </c>
      <c r="AD22" s="5">
        <f>Ringkasan!AD22/1000000000</f>
        <v>586.15388031199996</v>
      </c>
      <c r="AE22" s="5">
        <f>Ringkasan!AE22/1000000000</f>
        <v>328.65974075311999</v>
      </c>
      <c r="AF22" s="5">
        <f>Ringkasan!AF22/1000000000</f>
        <v>225.52357351488001</v>
      </c>
      <c r="AG22" s="6">
        <f>Ringkasan!AG22/1000000000</f>
        <v>0</v>
      </c>
      <c r="AH22" s="6">
        <f>Ringkasan!AH22/1000000000</f>
        <v>0.65733200000000003</v>
      </c>
      <c r="AI22" s="6">
        <f>Ringkasan!AI22/1000000000</f>
        <v>27.576708199999999</v>
      </c>
      <c r="AJ22" s="6">
        <f>Ringkasan!AJ22/1000000000</f>
        <v>3.736525844</v>
      </c>
      <c r="AK22" s="6">
        <f>Ringkasan!AK22/1000000000</f>
        <v>119.09730678299999</v>
      </c>
      <c r="AL22" s="6">
        <f>Ringkasan!AL22/1000000000</f>
        <v>2.5000000000000001E-2</v>
      </c>
      <c r="AM22" s="6">
        <f>Ringkasan!AM22/1000000000</f>
        <v>14.228852132</v>
      </c>
      <c r="AN22" s="6">
        <f>Ringkasan!AN22/1000000000</f>
        <v>6.5819869999999998</v>
      </c>
      <c r="AO22" s="6">
        <f>Ringkasan!AO22/1000000000</f>
        <v>96.760920931000001</v>
      </c>
      <c r="AP22" s="6">
        <f>Ringkasan!AP22/1000000000</f>
        <v>1.50054672</v>
      </c>
      <c r="AQ22" s="6">
        <f>Ringkasan!AQ22/1000000000</f>
        <v>0</v>
      </c>
      <c r="AR22" s="6">
        <f>Ringkasan!AR22/1000000000</f>
        <v>7.5138480000000003</v>
      </c>
      <c r="AS22" s="6">
        <f>Ringkasan!AS22/1000000000</f>
        <v>7.5138480000000003</v>
      </c>
      <c r="AT22" s="6">
        <f>Ringkasan!AT22/1000000000</f>
        <v>159.35079246999999</v>
      </c>
      <c r="AU22" s="6">
        <f>Ringkasan!AU22/1000000000</f>
        <v>2.7630929700000002</v>
      </c>
      <c r="AV22" s="6">
        <f>Ringkasan!AV22/1000000000</f>
        <v>156.58769950000001</v>
      </c>
      <c r="AW22" s="31">
        <f>Ringkasan!AW22/1000000000</f>
        <v>0</v>
      </c>
      <c r="AX22" s="31">
        <f>Ringkasan!AX22/1000000000</f>
        <v>0</v>
      </c>
      <c r="AY22" s="31">
        <f>Ringkasan!AY22/1000000000</f>
        <v>0</v>
      </c>
      <c r="AZ22" s="31">
        <f>Ringkasan!AZ22/1000000000</f>
        <v>0</v>
      </c>
      <c r="BA22" s="31">
        <f>Ringkasan!BA22/1000000000</f>
        <v>0</v>
      </c>
      <c r="BB22" s="127">
        <f>Ringkasan!BB22/1000000000</f>
        <v>0</v>
      </c>
      <c r="BC22" s="127">
        <f>Ringkasan!BC22/1000000000</f>
        <v>0</v>
      </c>
      <c r="BD22" s="127">
        <f>Ringkasan!BD22/1000000000</f>
        <v>0</v>
      </c>
      <c r="BE22" s="127">
        <f>Ringkasan!BE22/1000000000</f>
        <v>0</v>
      </c>
      <c r="BF22" s="127">
        <f>Ringkasan!BF22/1000000000</f>
        <v>0</v>
      </c>
      <c r="BG22" s="127">
        <f>Ringkasan!BG22/1000000000</f>
        <v>0</v>
      </c>
      <c r="BH22" s="127">
        <f>Ringkasan!BH22/1000000000</f>
        <v>0</v>
      </c>
      <c r="BI22" s="127">
        <f>Ringkasan!BI22/1000000000</f>
        <v>0</v>
      </c>
      <c r="BJ22" s="128">
        <f>Ringkasan!BJ22/1000000000</f>
        <v>0</v>
      </c>
      <c r="BK22" s="128">
        <f>Ringkasan!BK22/1000000000</f>
        <v>0</v>
      </c>
      <c r="BL22" s="87">
        <f>Ringkasan!BL22/1000000000</f>
        <v>0</v>
      </c>
      <c r="BM22" s="47">
        <f t="shared" si="8"/>
        <v>0</v>
      </c>
      <c r="BN22" s="48">
        <f t="shared" si="9"/>
        <v>1</v>
      </c>
      <c r="BO22" s="49"/>
      <c r="BP22" s="39">
        <f t="shared" si="2"/>
        <v>1</v>
      </c>
      <c r="BR22" s="114" t="e">
        <f>Ringkasan!#REF!/1000000000</f>
        <v>#REF!</v>
      </c>
      <c r="BS22" s="114" t="e">
        <f t="shared" si="5"/>
        <v>#REF!</v>
      </c>
      <c r="BT22" s="39" t="e">
        <f t="shared" si="10"/>
        <v>#REF!</v>
      </c>
      <c r="BV22" s="114" t="e">
        <f>Ringkasan!#REF!/1000000000</f>
        <v>#REF!</v>
      </c>
      <c r="BW22" s="114" t="e">
        <f t="shared" si="6"/>
        <v>#REF!</v>
      </c>
      <c r="BX22" s="39" t="e">
        <f t="shared" si="11"/>
        <v>#REF!</v>
      </c>
    </row>
    <row r="23" spans="1:76" ht="15" customHeight="1" x14ac:dyDescent="0.25">
      <c r="A23" s="59" t="s">
        <v>14</v>
      </c>
      <c r="B23" s="3">
        <f t="shared" si="7"/>
        <v>15</v>
      </c>
      <c r="C23" s="4">
        <f t="shared" si="7"/>
        <v>15</v>
      </c>
      <c r="D23" s="8" t="s">
        <v>14</v>
      </c>
      <c r="E23" s="12" t="str">
        <f>[1]Pendapatan!D23</f>
        <v>6 Tahun 2024</v>
      </c>
      <c r="F23" s="92">
        <f>[1]Pendapatan!E23</f>
        <v>45649</v>
      </c>
      <c r="G23" s="114">
        <f>Ringkasan!G23/1000000000</f>
        <v>1176.1890944260001</v>
      </c>
      <c r="H23" s="114">
        <f>Ringkasan!H23/1000000000</f>
        <v>117.637122558</v>
      </c>
      <c r="I23" s="114">
        <f>Ringkasan!I23/1000000000</f>
        <v>27.785358369000001</v>
      </c>
      <c r="J23" s="5">
        <f>Ringkasan!J23/1000000000</f>
        <v>0.92325747499999999</v>
      </c>
      <c r="K23" s="6">
        <f>Ringkasan!K23/1000000000</f>
        <v>2.0372467639999998</v>
      </c>
      <c r="L23" s="6">
        <f>Ringkasan!L23/1000000000</f>
        <v>86.891259950000006</v>
      </c>
      <c r="M23" s="6">
        <f>Ringkasan!M23/1000000000</f>
        <v>1058.551971868</v>
      </c>
      <c r="N23" s="6">
        <f>Ringkasan!N23/1000000000</f>
        <v>1020.5159891329999</v>
      </c>
      <c r="O23" s="6">
        <f>Ringkasan!O23/1000000000</f>
        <v>42.403402</v>
      </c>
      <c r="P23" s="6">
        <f>Ringkasan!P23/1000000000</f>
        <v>0</v>
      </c>
      <c r="Q23" s="6">
        <f>Ringkasan!Q23/1000000000</f>
        <v>163.53066999999999</v>
      </c>
      <c r="R23" s="6">
        <f>Ringkasan!R23/1000000000</f>
        <v>0</v>
      </c>
      <c r="S23" s="6">
        <f>Ringkasan!S23/1000000000</f>
        <v>78.331762132999998</v>
      </c>
      <c r="T23" s="6">
        <f>Ringkasan!T23/1000000000</f>
        <v>560.44672600000001</v>
      </c>
      <c r="U23" s="6">
        <f>Ringkasan!U23/1000000000</f>
        <v>175.80342899999999</v>
      </c>
      <c r="V23" s="6">
        <f>Ringkasan!V23/1000000000</f>
        <v>38.035982734999997</v>
      </c>
      <c r="W23" s="6">
        <f>Ringkasan!W23/1000000000</f>
        <v>38.035982734999997</v>
      </c>
      <c r="X23" s="6">
        <f>Ringkasan!X23/1000000000</f>
        <v>0</v>
      </c>
      <c r="Y23" s="6">
        <f>Ringkasan!Y23/1000000000</f>
        <v>0</v>
      </c>
      <c r="Z23" s="6">
        <f>Ringkasan!Z23/1000000000</f>
        <v>0</v>
      </c>
      <c r="AA23" s="6">
        <f>Ringkasan!AA23/1000000000</f>
        <v>0</v>
      </c>
      <c r="AB23" s="6">
        <f>Ringkasan!AB23/1000000000</f>
        <v>0</v>
      </c>
      <c r="AC23" s="5">
        <f>Ringkasan!AC23/1000000000</f>
        <v>1238.412307583</v>
      </c>
      <c r="AD23" s="5">
        <f>Ringkasan!AD23/1000000000</f>
        <v>856.22660314599989</v>
      </c>
      <c r="AE23" s="5">
        <f>Ringkasan!AE23/1000000000</f>
        <v>517.19621630400002</v>
      </c>
      <c r="AF23" s="5">
        <f>Ringkasan!AF23/1000000000</f>
        <v>326.7142591569999</v>
      </c>
      <c r="AG23" s="6">
        <f>Ringkasan!AG23/1000000000</f>
        <v>0</v>
      </c>
      <c r="AH23" s="6">
        <f>Ringkasan!AH23/1000000000</f>
        <v>0.92249999999999999</v>
      </c>
      <c r="AI23" s="6">
        <f>Ringkasan!AI23/1000000000</f>
        <v>0.90262768500000001</v>
      </c>
      <c r="AJ23" s="6">
        <f>Ringkasan!AJ23/1000000000</f>
        <v>10.491</v>
      </c>
      <c r="AK23" s="6">
        <f>Ringkasan!AK23/1000000000</f>
        <v>123.159367796</v>
      </c>
      <c r="AL23" s="6">
        <f>Ringkasan!AL23/1000000000</f>
        <v>0</v>
      </c>
      <c r="AM23" s="6">
        <f>Ringkasan!AM23/1000000000</f>
        <v>18.757540938000002</v>
      </c>
      <c r="AN23" s="6">
        <f>Ringkasan!AN23/1000000000</f>
        <v>31.200958474</v>
      </c>
      <c r="AO23" s="6">
        <f>Ringkasan!AO23/1000000000</f>
        <v>72.497203384000002</v>
      </c>
      <c r="AP23" s="6">
        <f>Ringkasan!AP23/1000000000</f>
        <v>0.61756500000000003</v>
      </c>
      <c r="AQ23" s="6">
        <f>Ringkasan!AQ23/1000000000</f>
        <v>8.6099999999999996E-2</v>
      </c>
      <c r="AR23" s="6">
        <f>Ringkasan!AR23/1000000000</f>
        <v>14.1</v>
      </c>
      <c r="AS23" s="6">
        <f>Ringkasan!AS23/1000000000</f>
        <v>14.1</v>
      </c>
      <c r="AT23" s="6">
        <f>Ringkasan!AT23/1000000000</f>
        <v>244.92633664100001</v>
      </c>
      <c r="AU23" s="6">
        <f>Ringkasan!AU23/1000000000</f>
        <v>2.4361933659999999</v>
      </c>
      <c r="AV23" s="6">
        <f>Ringkasan!AV23/1000000000</f>
        <v>242.49014327500001</v>
      </c>
      <c r="AW23" s="31">
        <f>Ringkasan!AW23/1000000000</f>
        <v>62.223213157000004</v>
      </c>
      <c r="AX23" s="31">
        <f>Ringkasan!AX23/1000000000</f>
        <v>62.223213157000004</v>
      </c>
      <c r="AY23" s="31">
        <f>Ringkasan!AY23/1000000000</f>
        <v>0</v>
      </c>
      <c r="AZ23" s="31">
        <f>Ringkasan!AZ23/1000000000</f>
        <v>0</v>
      </c>
      <c r="BA23" s="31">
        <f>Ringkasan!BA23/1000000000</f>
        <v>0</v>
      </c>
      <c r="BB23" s="127">
        <f>Ringkasan!BB23/1000000000</f>
        <v>0</v>
      </c>
      <c r="BC23" s="127">
        <f>Ringkasan!BC23/1000000000</f>
        <v>0</v>
      </c>
      <c r="BD23" s="127">
        <f>Ringkasan!BD23/1000000000</f>
        <v>0</v>
      </c>
      <c r="BE23" s="127">
        <f>Ringkasan!BE23/1000000000</f>
        <v>0</v>
      </c>
      <c r="BF23" s="127">
        <f>Ringkasan!BF23/1000000000</f>
        <v>0</v>
      </c>
      <c r="BG23" s="127">
        <f>Ringkasan!BG23/1000000000</f>
        <v>0</v>
      </c>
      <c r="BH23" s="127">
        <f>Ringkasan!BH23/1000000000</f>
        <v>0</v>
      </c>
      <c r="BI23" s="127">
        <f>Ringkasan!BI23/1000000000</f>
        <v>0</v>
      </c>
      <c r="BJ23" s="128">
        <f>Ringkasan!BJ23/1000000000</f>
        <v>-62.223213157000004</v>
      </c>
      <c r="BK23" s="128">
        <f>Ringkasan!BK23/1000000000</f>
        <v>62.223213157000004</v>
      </c>
      <c r="BL23" s="87">
        <f>Ringkasan!BL23/1000000000</f>
        <v>0</v>
      </c>
      <c r="BM23" s="47">
        <f t="shared" si="8"/>
        <v>1</v>
      </c>
      <c r="BN23" s="48">
        <f t="shared" si="9"/>
        <v>0</v>
      </c>
      <c r="BO23" s="49"/>
      <c r="BP23" s="39">
        <f t="shared" si="2"/>
        <v>1</v>
      </c>
      <c r="BR23" s="114" t="e">
        <f>Ringkasan!#REF!/1000000000</f>
        <v>#REF!</v>
      </c>
      <c r="BS23" s="114" t="e">
        <f t="shared" si="5"/>
        <v>#REF!</v>
      </c>
      <c r="BT23" s="39" t="e">
        <f t="shared" si="10"/>
        <v>#REF!</v>
      </c>
      <c r="BV23" s="114" t="e">
        <f>Ringkasan!#REF!/1000000000</f>
        <v>#REF!</v>
      </c>
      <c r="BW23" s="114" t="e">
        <f t="shared" si="6"/>
        <v>#REF!</v>
      </c>
      <c r="BX23" s="39" t="e">
        <f t="shared" si="11"/>
        <v>#REF!</v>
      </c>
    </row>
    <row r="24" spans="1:76" ht="15" customHeight="1" x14ac:dyDescent="0.25">
      <c r="A24" s="59" t="s">
        <v>15</v>
      </c>
      <c r="B24" s="3">
        <f t="shared" si="7"/>
        <v>16</v>
      </c>
      <c r="C24" s="4">
        <f t="shared" si="7"/>
        <v>16</v>
      </c>
      <c r="D24" s="8" t="s">
        <v>15</v>
      </c>
      <c r="E24" s="12" t="str">
        <f>[1]Pendapatan!D24</f>
        <v>6 Tahun 2024</v>
      </c>
      <c r="F24" s="92">
        <f>[1]Pendapatan!E24</f>
        <v>45657.499305555553</v>
      </c>
      <c r="G24" s="114">
        <f>Ringkasan!G24/1000000000</f>
        <v>961.01727982</v>
      </c>
      <c r="H24" s="114">
        <f>Ringkasan!H24/1000000000</f>
        <v>136.74350000000001</v>
      </c>
      <c r="I24" s="114">
        <f>Ringkasan!I24/1000000000</f>
        <v>9.843</v>
      </c>
      <c r="J24" s="5">
        <f>Ringkasan!J24/1000000000</f>
        <v>4.9504999999999999</v>
      </c>
      <c r="K24" s="6">
        <f>Ringkasan!K24/1000000000</f>
        <v>2.5499999999999998</v>
      </c>
      <c r="L24" s="6">
        <f>Ringkasan!L24/1000000000</f>
        <v>119.4</v>
      </c>
      <c r="M24" s="6">
        <f>Ringkasan!M24/1000000000</f>
        <v>812.01405086499994</v>
      </c>
      <c r="N24" s="6">
        <f>Ringkasan!N24/1000000000</f>
        <v>789.17859499999997</v>
      </c>
      <c r="O24" s="6">
        <f>Ringkasan!O24/1000000000</f>
        <v>37.066108999999997</v>
      </c>
      <c r="P24" s="6">
        <f>Ringkasan!P24/1000000000</f>
        <v>0</v>
      </c>
      <c r="Q24" s="6">
        <f>Ringkasan!Q24/1000000000</f>
        <v>159.20646199999999</v>
      </c>
      <c r="R24" s="6">
        <f>Ringkasan!R24/1000000000</f>
        <v>0</v>
      </c>
      <c r="S24" s="6">
        <f>Ringkasan!S24/1000000000</f>
        <v>12.081318</v>
      </c>
      <c r="T24" s="6">
        <f>Ringkasan!T24/1000000000</f>
        <v>447.77480000000003</v>
      </c>
      <c r="U24" s="6">
        <f>Ringkasan!U24/1000000000</f>
        <v>133.04990599999999</v>
      </c>
      <c r="V24" s="6">
        <f>Ringkasan!V24/1000000000</f>
        <v>22.835455865</v>
      </c>
      <c r="W24" s="6">
        <f>Ringkasan!W24/1000000000</f>
        <v>22.835455865</v>
      </c>
      <c r="X24" s="6">
        <f>Ringkasan!X24/1000000000</f>
        <v>0</v>
      </c>
      <c r="Y24" s="6">
        <f>Ringkasan!Y24/1000000000</f>
        <v>12.259728955</v>
      </c>
      <c r="Z24" s="6">
        <f>Ringkasan!Z24/1000000000</f>
        <v>0</v>
      </c>
      <c r="AA24" s="6">
        <f>Ringkasan!AA24/1000000000</f>
        <v>0</v>
      </c>
      <c r="AB24" s="6">
        <f>Ringkasan!AB24/1000000000</f>
        <v>12.259728955</v>
      </c>
      <c r="AC24" s="5">
        <f>Ringkasan!AC24/1000000000</f>
        <v>974.91727981999998</v>
      </c>
      <c r="AD24" s="5">
        <f>Ringkasan!AD24/1000000000</f>
        <v>658.30064114899994</v>
      </c>
      <c r="AE24" s="5">
        <f>Ringkasan!AE24/1000000000</f>
        <v>349.50180374000001</v>
      </c>
      <c r="AF24" s="5">
        <f>Ringkasan!AF24/1000000000</f>
        <v>287.213257543</v>
      </c>
      <c r="AG24" s="6">
        <f>Ringkasan!AG24/1000000000</f>
        <v>0</v>
      </c>
      <c r="AH24" s="6">
        <f>Ringkasan!AH24/1000000000</f>
        <v>0</v>
      </c>
      <c r="AI24" s="6">
        <f>Ringkasan!AI24/1000000000</f>
        <v>11.471779866</v>
      </c>
      <c r="AJ24" s="6">
        <f>Ringkasan!AJ24/1000000000</f>
        <v>10.113799999999999</v>
      </c>
      <c r="AK24" s="6">
        <f>Ringkasan!AK24/1000000000</f>
        <v>112.01595283100001</v>
      </c>
      <c r="AL24" s="6">
        <f>Ringkasan!AL24/1000000000</f>
        <v>7.5060000000000002</v>
      </c>
      <c r="AM24" s="6">
        <f>Ringkasan!AM24/1000000000</f>
        <v>17.56619624</v>
      </c>
      <c r="AN24" s="6">
        <f>Ringkasan!AN24/1000000000</f>
        <v>33.487704933000003</v>
      </c>
      <c r="AO24" s="6">
        <f>Ringkasan!AO24/1000000000</f>
        <v>51.078763707999997</v>
      </c>
      <c r="AP24" s="6">
        <f>Ringkasan!AP24/1000000000</f>
        <v>2.3772879499999999</v>
      </c>
      <c r="AQ24" s="6">
        <f>Ringkasan!AQ24/1000000000</f>
        <v>0</v>
      </c>
      <c r="AR24" s="6">
        <f>Ringkasan!AR24/1000000000</f>
        <v>1.25</v>
      </c>
      <c r="AS24" s="6">
        <f>Ringkasan!AS24/1000000000</f>
        <v>1.25</v>
      </c>
      <c r="AT24" s="6">
        <f>Ringkasan!AT24/1000000000</f>
        <v>203.35068584000001</v>
      </c>
      <c r="AU24" s="6">
        <f>Ringkasan!AU24/1000000000</f>
        <v>0</v>
      </c>
      <c r="AV24" s="6">
        <f>Ringkasan!AV24/1000000000</f>
        <v>203.35068584000001</v>
      </c>
      <c r="AW24" s="31">
        <f>Ringkasan!AW24/1000000000</f>
        <v>15</v>
      </c>
      <c r="AX24" s="31">
        <f>Ringkasan!AX24/1000000000</f>
        <v>15</v>
      </c>
      <c r="AY24" s="31">
        <f>Ringkasan!AY24/1000000000</f>
        <v>0</v>
      </c>
      <c r="AZ24" s="31">
        <f>Ringkasan!AZ24/1000000000</f>
        <v>0</v>
      </c>
      <c r="BA24" s="31">
        <f>Ringkasan!BA24/1000000000</f>
        <v>0</v>
      </c>
      <c r="BB24" s="127">
        <f>Ringkasan!BB24/1000000000</f>
        <v>0</v>
      </c>
      <c r="BC24" s="127">
        <f>Ringkasan!BC24/1000000000</f>
        <v>0</v>
      </c>
      <c r="BD24" s="127">
        <f>Ringkasan!BD24/1000000000</f>
        <v>1.1000000000000001</v>
      </c>
      <c r="BE24" s="127">
        <f>Ringkasan!BE24/1000000000</f>
        <v>0</v>
      </c>
      <c r="BF24" s="127">
        <f>Ringkasan!BF24/1000000000</f>
        <v>1.1000000000000001</v>
      </c>
      <c r="BG24" s="127">
        <f>Ringkasan!BG24/1000000000</f>
        <v>0</v>
      </c>
      <c r="BH24" s="127">
        <f>Ringkasan!BH24/1000000000</f>
        <v>0</v>
      </c>
      <c r="BI24" s="127">
        <f>Ringkasan!BI24/1000000000</f>
        <v>0</v>
      </c>
      <c r="BJ24" s="128">
        <f>Ringkasan!BJ24/1000000000</f>
        <v>-13.9</v>
      </c>
      <c r="BK24" s="128">
        <f>Ringkasan!BK24/1000000000</f>
        <v>13.9</v>
      </c>
      <c r="BL24" s="87">
        <f>Ringkasan!BL24/1000000000</f>
        <v>0</v>
      </c>
      <c r="BM24" s="47">
        <f t="shared" si="8"/>
        <v>1</v>
      </c>
      <c r="BN24" s="48">
        <f t="shared" si="9"/>
        <v>0</v>
      </c>
      <c r="BO24" s="49"/>
      <c r="BP24" s="39">
        <f t="shared" si="2"/>
        <v>1</v>
      </c>
      <c r="BR24" s="114" t="e">
        <f>Ringkasan!#REF!/1000000000</f>
        <v>#REF!</v>
      </c>
      <c r="BS24" s="114" t="e">
        <f t="shared" si="5"/>
        <v>#REF!</v>
      </c>
      <c r="BT24" s="39" t="e">
        <f t="shared" si="10"/>
        <v>#REF!</v>
      </c>
      <c r="BV24" s="114" t="e">
        <f>Ringkasan!#REF!/1000000000</f>
        <v>#REF!</v>
      </c>
      <c r="BW24" s="114" t="e">
        <f t="shared" si="6"/>
        <v>#REF!</v>
      </c>
      <c r="BX24" s="39" t="e">
        <f t="shared" si="11"/>
        <v>#REF!</v>
      </c>
    </row>
    <row r="25" spans="1:76" ht="15" customHeight="1" x14ac:dyDescent="0.25">
      <c r="A25" s="59" t="s">
        <v>16</v>
      </c>
      <c r="B25" s="3">
        <f t="shared" si="7"/>
        <v>17</v>
      </c>
      <c r="C25" s="4">
        <f t="shared" si="7"/>
        <v>17</v>
      </c>
      <c r="D25" s="8" t="s">
        <v>16</v>
      </c>
      <c r="E25" s="12" t="str">
        <f>[1]Pendapatan!D25</f>
        <v>05 Tahun 2024</v>
      </c>
      <c r="F25" s="92">
        <f>[1]Pendapatan!E25</f>
        <v>45657.525694444441</v>
      </c>
      <c r="G25" s="114">
        <f>Ringkasan!G25/1000000000</f>
        <v>2120.3146319389998</v>
      </c>
      <c r="H25" s="114">
        <f>Ringkasan!H25/1000000000</f>
        <v>240.995426702</v>
      </c>
      <c r="I25" s="114">
        <f>Ringkasan!I25/1000000000</f>
        <v>39.170516898999999</v>
      </c>
      <c r="J25" s="5">
        <f>Ringkasan!J25/1000000000</f>
        <v>4.1972480799999996</v>
      </c>
      <c r="K25" s="6">
        <f>Ringkasan!K25/1000000000</f>
        <v>2.4296202139999998</v>
      </c>
      <c r="L25" s="6">
        <f>Ringkasan!L25/1000000000</f>
        <v>195.19804150900001</v>
      </c>
      <c r="M25" s="6">
        <f>Ringkasan!M25/1000000000</f>
        <v>1845.171073237</v>
      </c>
      <c r="N25" s="6">
        <f>Ringkasan!N25/1000000000</f>
        <v>1815.3382710000001</v>
      </c>
      <c r="O25" s="6">
        <f>Ringkasan!O25/1000000000</f>
        <v>52.322598999999997</v>
      </c>
      <c r="P25" s="6">
        <f>Ringkasan!P25/1000000000</f>
        <v>0</v>
      </c>
      <c r="Q25" s="6">
        <f>Ringkasan!Q25/1000000000</f>
        <v>502.708798</v>
      </c>
      <c r="R25" s="6">
        <f>Ringkasan!R25/1000000000</f>
        <v>0</v>
      </c>
      <c r="S25" s="6">
        <f>Ringkasan!S25/1000000000</f>
        <v>21.426448000000001</v>
      </c>
      <c r="T25" s="6">
        <f>Ringkasan!T25/1000000000</f>
        <v>915.93254899999999</v>
      </c>
      <c r="U25" s="6">
        <f>Ringkasan!U25/1000000000</f>
        <v>322.94787700000001</v>
      </c>
      <c r="V25" s="6">
        <f>Ringkasan!V25/1000000000</f>
        <v>29.832802236999999</v>
      </c>
      <c r="W25" s="6">
        <f>Ringkasan!W25/1000000000</f>
        <v>29.832802236999999</v>
      </c>
      <c r="X25" s="6">
        <f>Ringkasan!X25/1000000000</f>
        <v>0</v>
      </c>
      <c r="Y25" s="6">
        <f>Ringkasan!Y25/1000000000</f>
        <v>34.148131999999997</v>
      </c>
      <c r="Z25" s="6">
        <f>Ringkasan!Z25/1000000000</f>
        <v>0</v>
      </c>
      <c r="AA25" s="6">
        <f>Ringkasan!AA25/1000000000</f>
        <v>0</v>
      </c>
      <c r="AB25" s="6">
        <f>Ringkasan!AB25/1000000000</f>
        <v>34.148131999999997</v>
      </c>
      <c r="AC25" s="5">
        <f>Ringkasan!AC25/1000000000</f>
        <v>2137.280020659</v>
      </c>
      <c r="AD25" s="5">
        <f>Ringkasan!AD25/1000000000</f>
        <v>1362.4309245623201</v>
      </c>
      <c r="AE25" s="5">
        <f>Ringkasan!AE25/1000000000</f>
        <v>886.26319032231993</v>
      </c>
      <c r="AF25" s="5">
        <f>Ringkasan!AF25/1000000000</f>
        <v>382.07560781326004</v>
      </c>
      <c r="AG25" s="5">
        <f>Ringkasan!AG25/1000000000</f>
        <v>0</v>
      </c>
      <c r="AH25" s="5">
        <f>Ringkasan!AH25/1000000000</f>
        <v>0.48749999999999999</v>
      </c>
      <c r="AI25" s="5">
        <f>Ringkasan!AI25/1000000000</f>
        <v>84.527369578739894</v>
      </c>
      <c r="AJ25" s="5">
        <f>Ringkasan!AJ25/1000000000</f>
        <v>9.0772568479999993</v>
      </c>
      <c r="AK25" s="5">
        <f>Ringkasan!AK25/1000000000</f>
        <v>168.18984423367999</v>
      </c>
      <c r="AL25" s="5">
        <f>Ringkasan!AL25/1000000000</f>
        <v>1.25</v>
      </c>
      <c r="AM25" s="5">
        <f>Ringkasan!AM25/1000000000</f>
        <v>30.062302805080002</v>
      </c>
      <c r="AN25" s="5">
        <f>Ringkasan!AN25/1000000000</f>
        <v>49.406328177599995</v>
      </c>
      <c r="AO25" s="5">
        <f>Ringkasan!AO25/1000000000</f>
        <v>86.211770251000004</v>
      </c>
      <c r="AP25" s="5">
        <f>Ringkasan!AP25/1000000000</f>
        <v>1.2594430000000001</v>
      </c>
      <c r="AQ25" s="5">
        <f>Ringkasan!AQ25/1000000000</f>
        <v>0</v>
      </c>
      <c r="AR25" s="5">
        <f>Ringkasan!AR25/1000000000</f>
        <v>8</v>
      </c>
      <c r="AS25" s="5">
        <f>Ringkasan!AS25/1000000000</f>
        <v>8</v>
      </c>
      <c r="AT25" s="5">
        <f>Ringkasan!AT25/1000000000</f>
        <v>598.65925186300001</v>
      </c>
      <c r="AU25" s="5">
        <f>Ringkasan!AU25/1000000000</f>
        <v>2.8994538630000002</v>
      </c>
      <c r="AV25" s="5">
        <f>Ringkasan!AV25/1000000000</f>
        <v>595.75979800000005</v>
      </c>
      <c r="AW25" s="31">
        <f>Ringkasan!AW25/1000000000</f>
        <v>16.96538872</v>
      </c>
      <c r="AX25" s="31">
        <f>Ringkasan!AX25/1000000000</f>
        <v>16.96538872</v>
      </c>
      <c r="AY25" s="31">
        <f>Ringkasan!AY25/1000000000</f>
        <v>0</v>
      </c>
      <c r="AZ25" s="31">
        <f>Ringkasan!AZ25/1000000000</f>
        <v>0</v>
      </c>
      <c r="BA25" s="31">
        <f>Ringkasan!BA25/1000000000</f>
        <v>0</v>
      </c>
      <c r="BB25" s="127">
        <f>Ringkasan!BB25/1000000000</f>
        <v>0</v>
      </c>
      <c r="BC25" s="127">
        <f>Ringkasan!BC25/1000000000</f>
        <v>0</v>
      </c>
      <c r="BD25" s="127">
        <f>Ringkasan!BD25/1000000000</f>
        <v>0</v>
      </c>
      <c r="BE25" s="127">
        <f>Ringkasan!BE25/1000000000</f>
        <v>0</v>
      </c>
      <c r="BF25" s="127">
        <f>Ringkasan!BF25/1000000000</f>
        <v>0</v>
      </c>
      <c r="BG25" s="127">
        <f>Ringkasan!BG25/1000000000</f>
        <v>0</v>
      </c>
      <c r="BH25" s="127">
        <f>Ringkasan!BH25/1000000000</f>
        <v>0</v>
      </c>
      <c r="BI25" s="127">
        <f>Ringkasan!BI25/1000000000</f>
        <v>0</v>
      </c>
      <c r="BJ25" s="128">
        <f>Ringkasan!BJ25/1000000000</f>
        <v>-16.96538872</v>
      </c>
      <c r="BK25" s="128">
        <f>Ringkasan!BK25/1000000000</f>
        <v>16.96538872</v>
      </c>
      <c r="BL25" s="87">
        <f>Ringkasan!BL25/1000000000</f>
        <v>0</v>
      </c>
      <c r="BM25" s="47">
        <f t="shared" si="8"/>
        <v>1</v>
      </c>
      <c r="BN25" s="48">
        <f t="shared" si="9"/>
        <v>0</v>
      </c>
      <c r="BO25" s="49"/>
      <c r="BP25" s="39">
        <f t="shared" si="2"/>
        <v>1</v>
      </c>
      <c r="BR25" s="114" t="e">
        <f>Ringkasan!#REF!/1000000000</f>
        <v>#REF!</v>
      </c>
      <c r="BS25" s="114" t="e">
        <f t="shared" si="5"/>
        <v>#REF!</v>
      </c>
      <c r="BT25" s="39" t="e">
        <f t="shared" si="10"/>
        <v>#REF!</v>
      </c>
      <c r="BV25" s="114" t="e">
        <f>Ringkasan!#REF!/1000000000</f>
        <v>#REF!</v>
      </c>
      <c r="BW25" s="114" t="e">
        <f t="shared" si="6"/>
        <v>#REF!</v>
      </c>
      <c r="BX25" s="39" t="e">
        <f t="shared" si="11"/>
        <v>#REF!</v>
      </c>
    </row>
    <row r="26" spans="1:76" ht="15" customHeight="1" x14ac:dyDescent="0.25">
      <c r="A26" s="59" t="s">
        <v>17</v>
      </c>
      <c r="B26" s="3">
        <f t="shared" si="7"/>
        <v>18</v>
      </c>
      <c r="C26" s="4">
        <f t="shared" si="7"/>
        <v>18</v>
      </c>
      <c r="D26" s="8" t="s">
        <v>17</v>
      </c>
      <c r="E26" s="12" t="str">
        <f>[1]Pendapatan!D26</f>
        <v>4 Tahun 2024</v>
      </c>
      <c r="F26" s="92">
        <f>[1]Pendapatan!E26</f>
        <v>45657</v>
      </c>
      <c r="G26" s="114">
        <f>Ringkasan!G26/1000000000</f>
        <v>893.83841558384995</v>
      </c>
      <c r="H26" s="114">
        <f>Ringkasan!H26/1000000000</f>
        <v>87.855351068850013</v>
      </c>
      <c r="I26" s="114">
        <f>Ringkasan!I26/1000000000</f>
        <v>5.7649999999999997</v>
      </c>
      <c r="J26" s="5">
        <f>Ringkasan!J26/1000000000</f>
        <v>9.4422604000000003</v>
      </c>
      <c r="K26" s="6">
        <f>Ringkasan!K26/1000000000</f>
        <v>5</v>
      </c>
      <c r="L26" s="6">
        <f>Ringkasan!L26/1000000000</f>
        <v>67.648090668850003</v>
      </c>
      <c r="M26" s="6">
        <f>Ringkasan!M26/1000000000</f>
        <v>795.55451628799995</v>
      </c>
      <c r="N26" s="6">
        <f>Ringkasan!N26/1000000000</f>
        <v>766.63875399999995</v>
      </c>
      <c r="O26" s="6">
        <f>Ringkasan!O26/1000000000</f>
        <v>38.154584</v>
      </c>
      <c r="P26" s="6">
        <f>Ringkasan!P26/1000000000</f>
        <v>0</v>
      </c>
      <c r="Q26" s="6">
        <f>Ringkasan!Q26/1000000000</f>
        <v>102.841865</v>
      </c>
      <c r="R26" s="6">
        <f>Ringkasan!R26/1000000000</f>
        <v>0</v>
      </c>
      <c r="S26" s="6">
        <f>Ringkasan!S26/1000000000</f>
        <v>14.072005000000001</v>
      </c>
      <c r="T26" s="6">
        <f>Ringkasan!T26/1000000000</f>
        <v>467.35546099999999</v>
      </c>
      <c r="U26" s="6">
        <f>Ringkasan!U26/1000000000</f>
        <v>144.21483900000001</v>
      </c>
      <c r="V26" s="6">
        <f>Ringkasan!V26/1000000000</f>
        <v>28.915762288</v>
      </c>
      <c r="W26" s="6">
        <f>Ringkasan!W26/1000000000</f>
        <v>28.741762288</v>
      </c>
      <c r="X26" s="6">
        <f>Ringkasan!X26/1000000000</f>
        <v>0.17399999999999999</v>
      </c>
      <c r="Y26" s="6">
        <f>Ringkasan!Y26/1000000000</f>
        <v>10.428548227</v>
      </c>
      <c r="Z26" s="6">
        <f>Ringkasan!Z26/1000000000</f>
        <v>0</v>
      </c>
      <c r="AA26" s="6">
        <f>Ringkasan!AA26/1000000000</f>
        <v>0</v>
      </c>
      <c r="AB26" s="6">
        <f>Ringkasan!AB26/1000000000</f>
        <v>10.428548227</v>
      </c>
      <c r="AC26" s="5">
        <f>Ringkasan!AC26/1000000000</f>
        <v>926.31568000064988</v>
      </c>
      <c r="AD26" s="5">
        <f>Ringkasan!AD26/1000000000</f>
        <v>626.89545700410997</v>
      </c>
      <c r="AE26" s="5">
        <f>Ringkasan!AE26/1000000000</f>
        <v>383.44370193725001</v>
      </c>
      <c r="AF26" s="5">
        <f>Ringkasan!AF26/1000000000</f>
        <v>223.79718346385999</v>
      </c>
      <c r="AG26" s="6">
        <f>Ringkasan!AG26/1000000000</f>
        <v>0</v>
      </c>
      <c r="AH26" s="6">
        <f>Ringkasan!AH26/1000000000</f>
        <v>1</v>
      </c>
      <c r="AI26" s="6">
        <f>Ringkasan!AI26/1000000000</f>
        <v>4.1579850690000004</v>
      </c>
      <c r="AJ26" s="6">
        <f>Ringkasan!AJ26/1000000000</f>
        <v>14.496586534</v>
      </c>
      <c r="AK26" s="6">
        <f>Ringkasan!AK26/1000000000</f>
        <v>97.756815743229993</v>
      </c>
      <c r="AL26" s="6">
        <f>Ringkasan!AL26/1000000000</f>
        <v>0</v>
      </c>
      <c r="AM26" s="6">
        <f>Ringkasan!AM26/1000000000</f>
        <v>14.967400414229999</v>
      </c>
      <c r="AN26" s="6">
        <f>Ringkasan!AN26/1000000000</f>
        <v>1.6219015000000001</v>
      </c>
      <c r="AO26" s="6">
        <f>Ringkasan!AO26/1000000000</f>
        <v>74.217185036000004</v>
      </c>
      <c r="AP26" s="6">
        <f>Ringkasan!AP26/1000000000</f>
        <v>6.9503287929999997</v>
      </c>
      <c r="AQ26" s="6">
        <f>Ringkasan!AQ26/1000000000</f>
        <v>0</v>
      </c>
      <c r="AR26" s="6">
        <f>Ringkasan!AR26/1000000000</f>
        <v>48.118345349309998</v>
      </c>
      <c r="AS26" s="6">
        <f>Ringkasan!AS26/1000000000</f>
        <v>48.118345349309998</v>
      </c>
      <c r="AT26" s="6">
        <f>Ringkasan!AT26/1000000000</f>
        <v>153.54506190399999</v>
      </c>
      <c r="AU26" s="6">
        <f>Ringkasan!AU26/1000000000</f>
        <v>2.871709804</v>
      </c>
      <c r="AV26" s="6">
        <f>Ringkasan!AV26/1000000000</f>
        <v>150.67335209999999</v>
      </c>
      <c r="AW26" s="31">
        <f>Ringkasan!AW26/1000000000</f>
        <v>32.977264416799997</v>
      </c>
      <c r="AX26" s="31">
        <f>Ringkasan!AX26/1000000000</f>
        <v>32.977264416799997</v>
      </c>
      <c r="AY26" s="31">
        <f>Ringkasan!AY26/1000000000</f>
        <v>0</v>
      </c>
      <c r="AZ26" s="31">
        <f>Ringkasan!AZ26/1000000000</f>
        <v>0</v>
      </c>
      <c r="BA26" s="31">
        <f>Ringkasan!BA26/1000000000</f>
        <v>0</v>
      </c>
      <c r="BB26" s="127">
        <f>Ringkasan!BB26/1000000000</f>
        <v>0</v>
      </c>
      <c r="BC26" s="127">
        <f>Ringkasan!BC26/1000000000</f>
        <v>0</v>
      </c>
      <c r="BD26" s="127">
        <f>Ringkasan!BD26/1000000000</f>
        <v>0.5</v>
      </c>
      <c r="BE26" s="127">
        <f>Ringkasan!BE26/1000000000</f>
        <v>0</v>
      </c>
      <c r="BF26" s="127">
        <f>Ringkasan!BF26/1000000000</f>
        <v>0.5</v>
      </c>
      <c r="BG26" s="127">
        <f>Ringkasan!BG26/1000000000</f>
        <v>0</v>
      </c>
      <c r="BH26" s="127">
        <f>Ringkasan!BH26/1000000000</f>
        <v>0</v>
      </c>
      <c r="BI26" s="127">
        <f>Ringkasan!BI26/1000000000</f>
        <v>0</v>
      </c>
      <c r="BJ26" s="128">
        <f>Ringkasan!BJ26/1000000000</f>
        <v>-32.477264416799926</v>
      </c>
      <c r="BK26" s="128">
        <f>Ringkasan!BK26/1000000000</f>
        <v>32.477264416799997</v>
      </c>
      <c r="BL26" s="87">
        <f>Ringkasan!BL26/1000000000</f>
        <v>7.2479248046875005E-14</v>
      </c>
      <c r="BM26" s="47">
        <f t="shared" si="8"/>
        <v>1</v>
      </c>
      <c r="BN26" s="48">
        <f t="shared" si="9"/>
        <v>0</v>
      </c>
      <c r="BO26" s="49"/>
      <c r="BP26" s="39">
        <f t="shared" si="2"/>
        <v>1</v>
      </c>
      <c r="BR26" s="114" t="e">
        <f>Ringkasan!#REF!/1000000000</f>
        <v>#REF!</v>
      </c>
      <c r="BS26" s="114" t="e">
        <f t="shared" si="5"/>
        <v>#REF!</v>
      </c>
      <c r="BT26" s="39" t="e">
        <f t="shared" si="10"/>
        <v>#REF!</v>
      </c>
      <c r="BV26" s="114" t="e">
        <f>Ringkasan!#REF!/1000000000</f>
        <v>#REF!</v>
      </c>
      <c r="BW26" s="114" t="e">
        <f t="shared" si="6"/>
        <v>#REF!</v>
      </c>
      <c r="BX26" s="39" t="e">
        <f t="shared" si="11"/>
        <v>#REF!</v>
      </c>
    </row>
    <row r="27" spans="1:76" ht="15" customHeight="1" x14ac:dyDescent="0.25">
      <c r="A27" s="59" t="s">
        <v>18</v>
      </c>
      <c r="B27" s="3">
        <f t="shared" si="7"/>
        <v>19</v>
      </c>
      <c r="C27" s="4">
        <f t="shared" si="7"/>
        <v>19</v>
      </c>
      <c r="D27" s="8" t="s">
        <v>18</v>
      </c>
      <c r="E27" s="12" t="str">
        <f>[1]Pendapatan!D27</f>
        <v/>
      </c>
      <c r="F27" s="92" t="str">
        <f>[1]Pendapatan!E27</f>
        <v/>
      </c>
      <c r="G27" s="114">
        <f>Ringkasan!G27/1000000000</f>
        <v>0</v>
      </c>
      <c r="H27" s="114">
        <f>Ringkasan!H27/1000000000</f>
        <v>0</v>
      </c>
      <c r="I27" s="114">
        <f>Ringkasan!I27/1000000000</f>
        <v>0</v>
      </c>
      <c r="J27" s="5">
        <f>Ringkasan!J27/1000000000</f>
        <v>0</v>
      </c>
      <c r="K27" s="6">
        <f>Ringkasan!K27/1000000000</f>
        <v>0</v>
      </c>
      <c r="L27" s="6">
        <f>Ringkasan!L27/1000000000</f>
        <v>0</v>
      </c>
      <c r="M27" s="6">
        <f>Ringkasan!M27/1000000000</f>
        <v>0</v>
      </c>
      <c r="N27" s="6">
        <f>Ringkasan!N27/1000000000</f>
        <v>0</v>
      </c>
      <c r="O27" s="6">
        <f>Ringkasan!O27/1000000000</f>
        <v>0</v>
      </c>
      <c r="P27" s="6">
        <f>Ringkasan!P27/1000000000</f>
        <v>0</v>
      </c>
      <c r="Q27" s="6">
        <f>Ringkasan!Q27/1000000000</f>
        <v>0</v>
      </c>
      <c r="R27" s="6">
        <f>Ringkasan!R27/1000000000</f>
        <v>0</v>
      </c>
      <c r="S27" s="6">
        <f>Ringkasan!S27/1000000000</f>
        <v>0</v>
      </c>
      <c r="T27" s="6">
        <f>Ringkasan!T27/1000000000</f>
        <v>0</v>
      </c>
      <c r="U27" s="6">
        <f>Ringkasan!U27/1000000000</f>
        <v>0</v>
      </c>
      <c r="V27" s="6">
        <f>Ringkasan!V27/1000000000</f>
        <v>0</v>
      </c>
      <c r="W27" s="6">
        <f>Ringkasan!W27/1000000000</f>
        <v>0</v>
      </c>
      <c r="X27" s="6">
        <f>Ringkasan!X27/1000000000</f>
        <v>0</v>
      </c>
      <c r="Y27" s="6">
        <f>Ringkasan!Y27/1000000000</f>
        <v>0</v>
      </c>
      <c r="Z27" s="6">
        <f>Ringkasan!Z27/1000000000</f>
        <v>0</v>
      </c>
      <c r="AA27" s="6">
        <f>Ringkasan!AA27/1000000000</f>
        <v>0</v>
      </c>
      <c r="AB27" s="6">
        <f>Ringkasan!AB27/1000000000</f>
        <v>0</v>
      </c>
      <c r="AC27" s="5">
        <f>Ringkasan!AC27/1000000000</f>
        <v>0</v>
      </c>
      <c r="AD27" s="5">
        <f>Ringkasan!AD27/1000000000</f>
        <v>0</v>
      </c>
      <c r="AE27" s="5">
        <f>Ringkasan!AE27/1000000000</f>
        <v>0</v>
      </c>
      <c r="AF27" s="5">
        <f>Ringkasan!AF27/1000000000</f>
        <v>0</v>
      </c>
      <c r="AG27" s="6">
        <f>Ringkasan!AG27/1000000000</f>
        <v>0</v>
      </c>
      <c r="AH27" s="6">
        <f>Ringkasan!AH27/1000000000</f>
        <v>0</v>
      </c>
      <c r="AI27" s="6">
        <f>Ringkasan!AI27/1000000000</f>
        <v>0</v>
      </c>
      <c r="AJ27" s="6">
        <f>Ringkasan!AJ27/1000000000</f>
        <v>0</v>
      </c>
      <c r="AK27" s="6">
        <f>Ringkasan!AK27/1000000000</f>
        <v>0</v>
      </c>
      <c r="AL27" s="6">
        <f>Ringkasan!AL27/1000000000</f>
        <v>0</v>
      </c>
      <c r="AM27" s="6">
        <f>Ringkasan!AM27/1000000000</f>
        <v>0</v>
      </c>
      <c r="AN27" s="6">
        <f>Ringkasan!AN27/1000000000</f>
        <v>0</v>
      </c>
      <c r="AO27" s="6">
        <f>Ringkasan!AO27/1000000000</f>
        <v>0</v>
      </c>
      <c r="AP27" s="6">
        <f>Ringkasan!AP27/1000000000</f>
        <v>0</v>
      </c>
      <c r="AQ27" s="6">
        <f>Ringkasan!AQ27/1000000000</f>
        <v>0</v>
      </c>
      <c r="AR27" s="6">
        <f>Ringkasan!AR27/1000000000</f>
        <v>0</v>
      </c>
      <c r="AS27" s="6">
        <f>Ringkasan!AS27/1000000000</f>
        <v>0</v>
      </c>
      <c r="AT27" s="6">
        <f>Ringkasan!AT27/1000000000</f>
        <v>0</v>
      </c>
      <c r="AU27" s="6">
        <f>Ringkasan!AU27/1000000000</f>
        <v>0</v>
      </c>
      <c r="AV27" s="6">
        <f>Ringkasan!AV27/1000000000</f>
        <v>0</v>
      </c>
      <c r="AW27" s="31">
        <f>Ringkasan!AW27/1000000000</f>
        <v>0</v>
      </c>
      <c r="AX27" s="31">
        <f>Ringkasan!AX27/1000000000</f>
        <v>0</v>
      </c>
      <c r="AY27" s="31">
        <f>Ringkasan!AY27/1000000000</f>
        <v>0</v>
      </c>
      <c r="AZ27" s="31">
        <f>Ringkasan!AZ27/1000000000</f>
        <v>0</v>
      </c>
      <c r="BA27" s="31">
        <f>Ringkasan!BA27/1000000000</f>
        <v>0</v>
      </c>
      <c r="BB27" s="127">
        <f>Ringkasan!BB27/1000000000</f>
        <v>0</v>
      </c>
      <c r="BC27" s="127">
        <f>Ringkasan!BC27/1000000000</f>
        <v>0</v>
      </c>
      <c r="BD27" s="127">
        <f>Ringkasan!BD27/1000000000</f>
        <v>0</v>
      </c>
      <c r="BE27" s="127">
        <f>Ringkasan!BE27/1000000000</f>
        <v>0</v>
      </c>
      <c r="BF27" s="127">
        <f>Ringkasan!BF27/1000000000</f>
        <v>0</v>
      </c>
      <c r="BG27" s="127">
        <f>Ringkasan!BG27/1000000000</f>
        <v>0</v>
      </c>
      <c r="BH27" s="127">
        <f>Ringkasan!BH27/1000000000</f>
        <v>0</v>
      </c>
      <c r="BI27" s="127">
        <f>Ringkasan!BI27/1000000000</f>
        <v>0</v>
      </c>
      <c r="BJ27" s="128">
        <f>Ringkasan!BJ27/1000000000</f>
        <v>0</v>
      </c>
      <c r="BK27" s="128">
        <f>Ringkasan!BK27/1000000000</f>
        <v>0</v>
      </c>
      <c r="BL27" s="87">
        <f>Ringkasan!BL27/1000000000</f>
        <v>0</v>
      </c>
      <c r="BM27" s="47">
        <f t="shared" si="8"/>
        <v>0</v>
      </c>
      <c r="BN27" s="48">
        <f t="shared" si="9"/>
        <v>0</v>
      </c>
      <c r="BO27" s="49"/>
      <c r="BP27" s="39">
        <f t="shared" si="2"/>
        <v>0</v>
      </c>
      <c r="BR27" s="114" t="e">
        <f>Ringkasan!#REF!/1000000000</f>
        <v>#REF!</v>
      </c>
      <c r="BS27" s="114" t="e">
        <f t="shared" si="5"/>
        <v>#REF!</v>
      </c>
      <c r="BT27" s="39" t="e">
        <f t="shared" si="10"/>
        <v>#REF!</v>
      </c>
      <c r="BV27" s="114" t="e">
        <f>Ringkasan!#REF!/1000000000</f>
        <v>#REF!</v>
      </c>
      <c r="BW27" s="114" t="e">
        <f t="shared" si="6"/>
        <v>#REF!</v>
      </c>
      <c r="BX27" s="39" t="e">
        <f t="shared" si="11"/>
        <v>#REF!</v>
      </c>
    </row>
    <row r="28" spans="1:76" ht="15" customHeight="1" x14ac:dyDescent="0.25">
      <c r="A28" s="59" t="s">
        <v>19</v>
      </c>
      <c r="B28" s="3">
        <f t="shared" ref="B28:C31" si="12">B27+1</f>
        <v>20</v>
      </c>
      <c r="C28" s="4">
        <f t="shared" si="12"/>
        <v>20</v>
      </c>
      <c r="D28" s="8" t="s">
        <v>19</v>
      </c>
      <c r="E28" s="12" t="str">
        <f>[1]Pendapatan!D28</f>
        <v>07 Tahun 2024</v>
      </c>
      <c r="F28" s="92">
        <f>[1]Pendapatan!E28</f>
        <v>45657.411805555559</v>
      </c>
      <c r="G28" s="114">
        <f>Ringkasan!G28/1000000000</f>
        <v>1469.160993273</v>
      </c>
      <c r="H28" s="114">
        <f>Ringkasan!H28/1000000000</f>
        <v>403.774206214</v>
      </c>
      <c r="I28" s="114">
        <f>Ringkasan!I28/1000000000</f>
        <v>200.599971256</v>
      </c>
      <c r="J28" s="5">
        <f>Ringkasan!J28/1000000000</f>
        <v>29.638361673999999</v>
      </c>
      <c r="K28" s="6">
        <f>Ringkasan!K28/1000000000</f>
        <v>4.2130091209999998</v>
      </c>
      <c r="L28" s="6">
        <f>Ringkasan!L28/1000000000</f>
        <v>169.32286416299999</v>
      </c>
      <c r="M28" s="6">
        <f>Ringkasan!M28/1000000000</f>
        <v>1049.1252967790001</v>
      </c>
      <c r="N28" s="6">
        <f>Ringkasan!N28/1000000000</f>
        <v>1022.1793691</v>
      </c>
      <c r="O28" s="6">
        <f>Ringkasan!O28/1000000000</f>
        <v>55.719859100000001</v>
      </c>
      <c r="P28" s="6">
        <f>Ringkasan!P28/1000000000</f>
        <v>0</v>
      </c>
      <c r="Q28" s="6">
        <f>Ringkasan!Q28/1000000000</f>
        <v>78.956126999999995</v>
      </c>
      <c r="R28" s="6">
        <f>Ringkasan!R28/1000000000</f>
        <v>15.527812000000001</v>
      </c>
      <c r="S28" s="6">
        <f>Ringkasan!S28/1000000000</f>
        <v>42.516737999999997</v>
      </c>
      <c r="T28" s="6">
        <f>Ringkasan!T28/1000000000</f>
        <v>603.76516400000003</v>
      </c>
      <c r="U28" s="6">
        <f>Ringkasan!U28/1000000000</f>
        <v>225.693669</v>
      </c>
      <c r="V28" s="6">
        <f>Ringkasan!V28/1000000000</f>
        <v>26.945927679</v>
      </c>
      <c r="W28" s="6">
        <f>Ringkasan!W28/1000000000</f>
        <v>26.945927679</v>
      </c>
      <c r="X28" s="6">
        <f>Ringkasan!X28/1000000000</f>
        <v>0</v>
      </c>
      <c r="Y28" s="6">
        <f>Ringkasan!Y28/1000000000</f>
        <v>16.26149028</v>
      </c>
      <c r="Z28" s="6">
        <f>Ringkasan!Z28/1000000000</f>
        <v>0</v>
      </c>
      <c r="AA28" s="6">
        <f>Ringkasan!AA28/1000000000</f>
        <v>0</v>
      </c>
      <c r="AB28" s="6">
        <f>Ringkasan!AB28/1000000000</f>
        <v>16.26149028</v>
      </c>
      <c r="AC28" s="5">
        <f>Ringkasan!AC28/1000000000</f>
        <v>1476.3609932730001</v>
      </c>
      <c r="AD28" s="5">
        <f>Ringkasan!AD28/1000000000</f>
        <v>1173.9001192789999</v>
      </c>
      <c r="AE28" s="5">
        <f>Ringkasan!AE28/1000000000</f>
        <v>568.37400348300002</v>
      </c>
      <c r="AF28" s="5">
        <f>Ringkasan!AF28/1000000000</f>
        <v>559.09279981600002</v>
      </c>
      <c r="AG28" s="6">
        <f>Ringkasan!AG28/1000000000</f>
        <v>1.6</v>
      </c>
      <c r="AH28" s="6">
        <f>Ringkasan!AH28/1000000000</f>
        <v>1.46</v>
      </c>
      <c r="AI28" s="6">
        <f>Ringkasan!AI28/1000000000</f>
        <v>39.656505979999999</v>
      </c>
      <c r="AJ28" s="6">
        <f>Ringkasan!AJ28/1000000000</f>
        <v>3.7168100000000002</v>
      </c>
      <c r="AK28" s="6">
        <f>Ringkasan!AK28/1000000000</f>
        <v>155.146206009</v>
      </c>
      <c r="AL28" s="6">
        <f>Ringkasan!AL28/1000000000</f>
        <v>1.7310000000000001</v>
      </c>
      <c r="AM28" s="6">
        <f>Ringkasan!AM28/1000000000</f>
        <v>66.387819417000003</v>
      </c>
      <c r="AN28" s="6">
        <f>Ringkasan!AN28/1000000000</f>
        <v>61.244462442</v>
      </c>
      <c r="AO28" s="6">
        <f>Ringkasan!AO28/1000000000</f>
        <v>21.86733035</v>
      </c>
      <c r="AP28" s="6">
        <f>Ringkasan!AP28/1000000000</f>
        <v>3.9155937999999999</v>
      </c>
      <c r="AQ28" s="6">
        <f>Ringkasan!AQ28/1000000000</f>
        <v>0</v>
      </c>
      <c r="AR28" s="6">
        <f>Ringkasan!AR28/1000000000</f>
        <v>0.5</v>
      </c>
      <c r="AS28" s="6">
        <f>Ringkasan!AS28/1000000000</f>
        <v>0.5</v>
      </c>
      <c r="AT28" s="6">
        <f>Ringkasan!AT28/1000000000</f>
        <v>146.814667985</v>
      </c>
      <c r="AU28" s="6">
        <f>Ringkasan!AU28/1000000000</f>
        <v>3.1453507850000002</v>
      </c>
      <c r="AV28" s="6">
        <f>Ringkasan!AV28/1000000000</f>
        <v>143.66931719999999</v>
      </c>
      <c r="AW28" s="31">
        <f>Ringkasan!AW28/1000000000</f>
        <v>10</v>
      </c>
      <c r="AX28" s="31">
        <f>Ringkasan!AX28/1000000000</f>
        <v>10</v>
      </c>
      <c r="AY28" s="31">
        <f>Ringkasan!AY28/1000000000</f>
        <v>0</v>
      </c>
      <c r="AZ28" s="31">
        <f>Ringkasan!AZ28/1000000000</f>
        <v>0</v>
      </c>
      <c r="BA28" s="31">
        <f>Ringkasan!BA28/1000000000</f>
        <v>0</v>
      </c>
      <c r="BB28" s="127">
        <f>Ringkasan!BB28/1000000000</f>
        <v>0</v>
      </c>
      <c r="BC28" s="127">
        <f>Ringkasan!BC28/1000000000</f>
        <v>0</v>
      </c>
      <c r="BD28" s="127">
        <f>Ringkasan!BD28/1000000000</f>
        <v>2.8</v>
      </c>
      <c r="BE28" s="127">
        <f>Ringkasan!BE28/1000000000</f>
        <v>0</v>
      </c>
      <c r="BF28" s="127">
        <f>Ringkasan!BF28/1000000000</f>
        <v>0</v>
      </c>
      <c r="BG28" s="127">
        <f>Ringkasan!BG28/1000000000</f>
        <v>2.8</v>
      </c>
      <c r="BH28" s="127">
        <f>Ringkasan!BH28/1000000000</f>
        <v>0</v>
      </c>
      <c r="BI28" s="127">
        <f>Ringkasan!BI28/1000000000</f>
        <v>0</v>
      </c>
      <c r="BJ28" s="128">
        <f>Ringkasan!BJ28/1000000000</f>
        <v>-7.2</v>
      </c>
      <c r="BK28" s="128">
        <f>Ringkasan!BK28/1000000000</f>
        <v>7.2</v>
      </c>
      <c r="BL28" s="87">
        <f>Ringkasan!BL28/1000000000</f>
        <v>0</v>
      </c>
      <c r="BM28" s="47">
        <f t="shared" si="8"/>
        <v>1</v>
      </c>
      <c r="BN28" s="48">
        <f t="shared" si="9"/>
        <v>0</v>
      </c>
      <c r="BO28" s="49"/>
      <c r="BP28" s="39">
        <f t="shared" si="2"/>
        <v>1</v>
      </c>
      <c r="BR28" s="114" t="e">
        <f>Ringkasan!#REF!/1000000000</f>
        <v>#REF!</v>
      </c>
      <c r="BS28" s="114" t="e">
        <f t="shared" si="5"/>
        <v>#REF!</v>
      </c>
      <c r="BT28" s="39" t="e">
        <f t="shared" si="10"/>
        <v>#REF!</v>
      </c>
      <c r="BV28" s="114" t="e">
        <f>Ringkasan!#REF!/1000000000</f>
        <v>#REF!</v>
      </c>
      <c r="BW28" s="114" t="e">
        <f t="shared" si="6"/>
        <v>#REF!</v>
      </c>
      <c r="BX28" s="39" t="e">
        <f t="shared" si="11"/>
        <v>#REF!</v>
      </c>
    </row>
    <row r="29" spans="1:76" ht="15" customHeight="1" x14ac:dyDescent="0.25">
      <c r="A29" s="59" t="s">
        <v>20</v>
      </c>
      <c r="B29" s="3">
        <f t="shared" si="12"/>
        <v>21</v>
      </c>
      <c r="C29" s="4">
        <f t="shared" si="12"/>
        <v>21</v>
      </c>
      <c r="D29" s="8" t="s">
        <v>20</v>
      </c>
      <c r="E29" s="12" t="str">
        <f>[1]Pendapatan!D29</f>
        <v>01 Tahun 2025</v>
      </c>
      <c r="F29" s="92">
        <f>[1]Pendapatan!E29</f>
        <v>45671.275694444441</v>
      </c>
      <c r="G29" s="114">
        <f>Ringkasan!G29/1000000000</f>
        <v>822.14947634400005</v>
      </c>
      <c r="H29" s="114">
        <f>Ringkasan!H29/1000000000</f>
        <v>80.895025543000003</v>
      </c>
      <c r="I29" s="114">
        <f>Ringkasan!I29/1000000000</f>
        <v>50.871365492999999</v>
      </c>
      <c r="J29" s="5">
        <f>Ringkasan!J29/1000000000</f>
        <v>3.4514999999999998</v>
      </c>
      <c r="K29" s="6">
        <f>Ringkasan!K29/1000000000</f>
        <v>15.5</v>
      </c>
      <c r="L29" s="6">
        <f>Ringkasan!L29/1000000000</f>
        <v>11.072160050000001</v>
      </c>
      <c r="M29" s="6">
        <f>Ringkasan!M29/1000000000</f>
        <v>727.90783295799997</v>
      </c>
      <c r="N29" s="6">
        <f>Ringkasan!N29/1000000000</f>
        <v>697.60885599999995</v>
      </c>
      <c r="O29" s="6">
        <f>Ringkasan!O29/1000000000</f>
        <v>35.636650000000003</v>
      </c>
      <c r="P29" s="6">
        <f>Ringkasan!P29/1000000000</f>
        <v>0</v>
      </c>
      <c r="Q29" s="6">
        <f>Ringkasan!Q29/1000000000</f>
        <v>60.814138999999997</v>
      </c>
      <c r="R29" s="6">
        <f>Ringkasan!R29/1000000000</f>
        <v>7.3852260000000003</v>
      </c>
      <c r="S29" s="6">
        <f>Ringkasan!S29/1000000000</f>
        <v>20.977415000000001</v>
      </c>
      <c r="T29" s="6">
        <f>Ringkasan!T29/1000000000</f>
        <v>468.84491100000002</v>
      </c>
      <c r="U29" s="6">
        <f>Ringkasan!U29/1000000000</f>
        <v>103.950515</v>
      </c>
      <c r="V29" s="6">
        <f>Ringkasan!V29/1000000000</f>
        <v>30.298976958000001</v>
      </c>
      <c r="W29" s="6">
        <f>Ringkasan!W29/1000000000</f>
        <v>30.298976958000001</v>
      </c>
      <c r="X29" s="6">
        <f>Ringkasan!X29/1000000000</f>
        <v>0</v>
      </c>
      <c r="Y29" s="6">
        <f>Ringkasan!Y29/1000000000</f>
        <v>13.346617843000001</v>
      </c>
      <c r="Z29" s="6">
        <f>Ringkasan!Z29/1000000000</f>
        <v>0</v>
      </c>
      <c r="AA29" s="6">
        <f>Ringkasan!AA29/1000000000</f>
        <v>0</v>
      </c>
      <c r="AB29" s="6">
        <f>Ringkasan!AB29/1000000000</f>
        <v>13.346617843000001</v>
      </c>
      <c r="AC29" s="5">
        <f>Ringkasan!AC29/1000000000</f>
        <v>833.80137431499998</v>
      </c>
      <c r="AD29" s="5">
        <f>Ringkasan!AD29/1000000000</f>
        <v>630.48235395999995</v>
      </c>
      <c r="AE29" s="5">
        <f>Ringkasan!AE29/1000000000</f>
        <v>404.51998338599998</v>
      </c>
      <c r="AF29" s="5">
        <f>Ringkasan!AF29/1000000000</f>
        <v>187.29416083999999</v>
      </c>
      <c r="AG29" s="6">
        <f>Ringkasan!AG29/1000000000</f>
        <v>0</v>
      </c>
      <c r="AH29" s="6">
        <f>Ringkasan!AH29/1000000000</f>
        <v>1.0049999999999999</v>
      </c>
      <c r="AI29" s="6">
        <f>Ringkasan!AI29/1000000000</f>
        <v>16.282039743999999</v>
      </c>
      <c r="AJ29" s="6">
        <f>Ringkasan!AJ29/1000000000</f>
        <v>21.38116999</v>
      </c>
      <c r="AK29" s="6">
        <f>Ringkasan!AK29/1000000000</f>
        <v>76.604262934999994</v>
      </c>
      <c r="AL29" s="6">
        <f>Ringkasan!AL29/1000000000</f>
        <v>0</v>
      </c>
      <c r="AM29" s="6">
        <f>Ringkasan!AM29/1000000000</f>
        <v>24.253740216000001</v>
      </c>
      <c r="AN29" s="6">
        <f>Ringkasan!AN29/1000000000</f>
        <v>21.805390829</v>
      </c>
      <c r="AO29" s="6">
        <f>Ringkasan!AO29/1000000000</f>
        <v>23.335973890000002</v>
      </c>
      <c r="AP29" s="6">
        <f>Ringkasan!AP29/1000000000</f>
        <v>7.2091580000000004</v>
      </c>
      <c r="AQ29" s="6">
        <f>Ringkasan!AQ29/1000000000</f>
        <v>0</v>
      </c>
      <c r="AR29" s="6">
        <f>Ringkasan!AR29/1000000000</f>
        <v>2</v>
      </c>
      <c r="AS29" s="6">
        <f>Ringkasan!AS29/1000000000</f>
        <v>2</v>
      </c>
      <c r="AT29" s="6">
        <f>Ringkasan!AT29/1000000000</f>
        <v>124.71475742</v>
      </c>
      <c r="AU29" s="6">
        <f>Ringkasan!AU29/1000000000</f>
        <v>7.6735816190000001</v>
      </c>
      <c r="AV29" s="6">
        <f>Ringkasan!AV29/1000000000</f>
        <v>117.04117580099999</v>
      </c>
      <c r="AW29" s="31">
        <f>Ringkasan!AW29/1000000000</f>
        <v>12.651897971</v>
      </c>
      <c r="AX29" s="31">
        <f>Ringkasan!AX29/1000000000</f>
        <v>12.651897971</v>
      </c>
      <c r="AY29" s="31">
        <f>Ringkasan!AY29/1000000000</f>
        <v>0</v>
      </c>
      <c r="AZ29" s="31">
        <f>Ringkasan!AZ29/1000000000</f>
        <v>0</v>
      </c>
      <c r="BA29" s="31">
        <f>Ringkasan!BA29/1000000000</f>
        <v>0</v>
      </c>
      <c r="BB29" s="127">
        <f>Ringkasan!BB29/1000000000</f>
        <v>0</v>
      </c>
      <c r="BC29" s="127">
        <f>Ringkasan!BC29/1000000000</f>
        <v>0</v>
      </c>
      <c r="BD29" s="127">
        <f>Ringkasan!BD29/1000000000</f>
        <v>1</v>
      </c>
      <c r="BE29" s="127">
        <f>Ringkasan!BE29/1000000000</f>
        <v>0</v>
      </c>
      <c r="BF29" s="127">
        <f>Ringkasan!BF29/1000000000</f>
        <v>1</v>
      </c>
      <c r="BG29" s="127">
        <f>Ringkasan!BG29/1000000000</f>
        <v>0</v>
      </c>
      <c r="BH29" s="127">
        <f>Ringkasan!BH29/1000000000</f>
        <v>0</v>
      </c>
      <c r="BI29" s="127">
        <f>Ringkasan!BI29/1000000000</f>
        <v>0</v>
      </c>
      <c r="BJ29" s="128">
        <f>Ringkasan!BJ29/1000000000</f>
        <v>-11.651897971</v>
      </c>
      <c r="BK29" s="128">
        <f>Ringkasan!BK29/1000000000</f>
        <v>11.651897971</v>
      </c>
      <c r="BL29" s="87">
        <f>Ringkasan!BL29/1000000000</f>
        <v>0</v>
      </c>
      <c r="BM29" s="47">
        <f t="shared" si="8"/>
        <v>0</v>
      </c>
      <c r="BN29" s="48">
        <f t="shared" si="9"/>
        <v>1</v>
      </c>
      <c r="BO29" s="49"/>
      <c r="BP29" s="39">
        <f t="shared" si="2"/>
        <v>1</v>
      </c>
      <c r="BR29" s="114" t="e">
        <f>Ringkasan!#REF!/1000000000</f>
        <v>#REF!</v>
      </c>
      <c r="BS29" s="114" t="e">
        <f t="shared" si="5"/>
        <v>#REF!</v>
      </c>
      <c r="BT29" s="39" t="e">
        <f t="shared" si="10"/>
        <v>#REF!</v>
      </c>
      <c r="BV29" s="114" t="e">
        <f>Ringkasan!#REF!/1000000000</f>
        <v>#REF!</v>
      </c>
      <c r="BW29" s="114" t="e">
        <f t="shared" si="6"/>
        <v>#REF!</v>
      </c>
      <c r="BX29" s="39" t="e">
        <f t="shared" si="11"/>
        <v>#REF!</v>
      </c>
    </row>
    <row r="30" spans="1:76" ht="15" customHeight="1" x14ac:dyDescent="0.25">
      <c r="A30" s="59" t="s">
        <v>21</v>
      </c>
      <c r="B30" s="3">
        <f t="shared" si="12"/>
        <v>22</v>
      </c>
      <c r="C30" s="4">
        <f t="shared" si="12"/>
        <v>22</v>
      </c>
      <c r="D30" s="8" t="s">
        <v>21</v>
      </c>
      <c r="E30" s="12" t="str">
        <f>[1]Pendapatan!D30</f>
        <v>06 Tahun 2024</v>
      </c>
      <c r="F30" s="92">
        <f>[1]Pendapatan!E30</f>
        <v>45657.675000000003</v>
      </c>
      <c r="G30" s="114">
        <f>Ringkasan!G30/1000000000</f>
        <v>580.74667062599997</v>
      </c>
      <c r="H30" s="114">
        <f>Ringkasan!H30/1000000000</f>
        <v>62.677684771999999</v>
      </c>
      <c r="I30" s="114">
        <f>Ringkasan!I30/1000000000</f>
        <v>12.968107998000001</v>
      </c>
      <c r="J30" s="5">
        <f>Ringkasan!J30/1000000000</f>
        <v>26.898019999999999</v>
      </c>
      <c r="K30" s="6">
        <f>Ringkasan!K30/1000000000</f>
        <v>1.4522422340000001</v>
      </c>
      <c r="L30" s="6">
        <f>Ringkasan!L30/1000000000</f>
        <v>21.35931454</v>
      </c>
      <c r="M30" s="6">
        <f>Ringkasan!M30/1000000000</f>
        <v>515.48238021099996</v>
      </c>
      <c r="N30" s="6">
        <f>Ringkasan!N30/1000000000</f>
        <v>497.67534000000001</v>
      </c>
      <c r="O30" s="6">
        <f>Ringkasan!O30/1000000000</f>
        <v>30.667401999999999</v>
      </c>
      <c r="P30" s="6">
        <f>Ringkasan!P30/1000000000</f>
        <v>0</v>
      </c>
      <c r="Q30" s="6">
        <f>Ringkasan!Q30/1000000000</f>
        <v>15.258298</v>
      </c>
      <c r="R30" s="6">
        <f>Ringkasan!R30/1000000000</f>
        <v>13.677689000000001</v>
      </c>
      <c r="S30" s="6">
        <f>Ringkasan!S30/1000000000</f>
        <v>9.7473770000000002</v>
      </c>
      <c r="T30" s="6">
        <f>Ringkasan!T30/1000000000</f>
        <v>373.72611999999998</v>
      </c>
      <c r="U30" s="6">
        <f>Ringkasan!U30/1000000000</f>
        <v>54.598453999999997</v>
      </c>
      <c r="V30" s="6">
        <f>Ringkasan!V30/1000000000</f>
        <v>17.807040211</v>
      </c>
      <c r="W30" s="6">
        <f>Ringkasan!W30/1000000000</f>
        <v>17.807040211</v>
      </c>
      <c r="X30" s="6">
        <f>Ringkasan!X30/1000000000</f>
        <v>0</v>
      </c>
      <c r="Y30" s="6">
        <f>Ringkasan!Y30/1000000000</f>
        <v>2.586605643</v>
      </c>
      <c r="Z30" s="6">
        <f>Ringkasan!Z30/1000000000</f>
        <v>0</v>
      </c>
      <c r="AA30" s="6">
        <f>Ringkasan!AA30/1000000000</f>
        <v>0</v>
      </c>
      <c r="AB30" s="6">
        <f>Ringkasan!AB30/1000000000</f>
        <v>2.586605643</v>
      </c>
      <c r="AC30" s="5">
        <f>Ringkasan!AC30/1000000000</f>
        <v>598.24667062599997</v>
      </c>
      <c r="AD30" s="5">
        <f>Ringkasan!AD30/1000000000</f>
        <v>489.09157611500001</v>
      </c>
      <c r="AE30" s="5">
        <f>Ringkasan!AE30/1000000000</f>
        <v>274.339109845</v>
      </c>
      <c r="AF30" s="5">
        <f>Ringkasan!AF30/1000000000</f>
        <v>197.183413546</v>
      </c>
      <c r="AG30" s="6">
        <f>Ringkasan!AG30/1000000000</f>
        <v>0</v>
      </c>
      <c r="AH30" s="6">
        <f>Ringkasan!AH30/1000000000</f>
        <v>1.630012</v>
      </c>
      <c r="AI30" s="6">
        <f>Ringkasan!AI30/1000000000</f>
        <v>8.5087877239999994</v>
      </c>
      <c r="AJ30" s="6">
        <f>Ringkasan!AJ30/1000000000</f>
        <v>7.4302530000000004</v>
      </c>
      <c r="AK30" s="6">
        <f>Ringkasan!AK30/1000000000</f>
        <v>51.467379860999998</v>
      </c>
      <c r="AL30" s="6">
        <f>Ringkasan!AL30/1000000000</f>
        <v>0</v>
      </c>
      <c r="AM30" s="6">
        <f>Ringkasan!AM30/1000000000</f>
        <v>14.322983763</v>
      </c>
      <c r="AN30" s="6">
        <f>Ringkasan!AN30/1000000000</f>
        <v>28.239239097999999</v>
      </c>
      <c r="AO30" s="6">
        <f>Ringkasan!AO30/1000000000</f>
        <v>8.6621570000000006</v>
      </c>
      <c r="AP30" s="6">
        <f>Ringkasan!AP30/1000000000</f>
        <v>0.24299999999999999</v>
      </c>
      <c r="AQ30" s="6">
        <f>Ringkasan!AQ30/1000000000</f>
        <v>0</v>
      </c>
      <c r="AR30" s="6">
        <f>Ringkasan!AR30/1000000000</f>
        <v>2.1</v>
      </c>
      <c r="AS30" s="6">
        <f>Ringkasan!AS30/1000000000</f>
        <v>2.1</v>
      </c>
      <c r="AT30" s="6">
        <f>Ringkasan!AT30/1000000000</f>
        <v>55.587714650000002</v>
      </c>
      <c r="AU30" s="6">
        <f>Ringkasan!AU30/1000000000</f>
        <v>0.98980274999999995</v>
      </c>
      <c r="AV30" s="6">
        <f>Ringkasan!AV30/1000000000</f>
        <v>54.5979119</v>
      </c>
      <c r="AW30" s="31">
        <f>Ringkasan!AW30/1000000000</f>
        <v>18</v>
      </c>
      <c r="AX30" s="31">
        <f>Ringkasan!AX30/1000000000</f>
        <v>18</v>
      </c>
      <c r="AY30" s="31">
        <f>Ringkasan!AY30/1000000000</f>
        <v>0</v>
      </c>
      <c r="AZ30" s="31">
        <f>Ringkasan!AZ30/1000000000</f>
        <v>0</v>
      </c>
      <c r="BA30" s="31">
        <f>Ringkasan!BA30/1000000000</f>
        <v>0</v>
      </c>
      <c r="BB30" s="127">
        <f>Ringkasan!BB30/1000000000</f>
        <v>0</v>
      </c>
      <c r="BC30" s="127">
        <f>Ringkasan!BC30/1000000000</f>
        <v>0</v>
      </c>
      <c r="BD30" s="127">
        <f>Ringkasan!BD30/1000000000</f>
        <v>0.5</v>
      </c>
      <c r="BE30" s="127">
        <f>Ringkasan!BE30/1000000000</f>
        <v>0</v>
      </c>
      <c r="BF30" s="127">
        <f>Ringkasan!BF30/1000000000</f>
        <v>0.5</v>
      </c>
      <c r="BG30" s="127">
        <f>Ringkasan!BG30/1000000000</f>
        <v>0</v>
      </c>
      <c r="BH30" s="127">
        <f>Ringkasan!BH30/1000000000</f>
        <v>0</v>
      </c>
      <c r="BI30" s="127">
        <f>Ringkasan!BI30/1000000000</f>
        <v>0</v>
      </c>
      <c r="BJ30" s="128">
        <f>Ringkasan!BJ30/1000000000</f>
        <v>-17.5</v>
      </c>
      <c r="BK30" s="128">
        <f>Ringkasan!BK30/1000000000</f>
        <v>17.5</v>
      </c>
      <c r="BL30" s="87">
        <f>Ringkasan!BL30/1000000000</f>
        <v>0</v>
      </c>
      <c r="BM30" s="47">
        <f t="shared" si="8"/>
        <v>1</v>
      </c>
      <c r="BN30" s="48">
        <f t="shared" si="9"/>
        <v>0</v>
      </c>
      <c r="BO30" s="49"/>
      <c r="BP30" s="39">
        <f t="shared" si="2"/>
        <v>1</v>
      </c>
      <c r="BR30" s="114" t="e">
        <f>Ringkasan!#REF!/1000000000</f>
        <v>#REF!</v>
      </c>
      <c r="BS30" s="114" t="e">
        <f t="shared" si="5"/>
        <v>#REF!</v>
      </c>
      <c r="BT30" s="39" t="e">
        <f t="shared" si="10"/>
        <v>#REF!</v>
      </c>
      <c r="BV30" s="114" t="e">
        <f>Ringkasan!#REF!/1000000000</f>
        <v>#REF!</v>
      </c>
      <c r="BW30" s="114" t="e">
        <f t="shared" si="6"/>
        <v>#REF!</v>
      </c>
      <c r="BX30" s="39" t="e">
        <f t="shared" si="11"/>
        <v>#REF!</v>
      </c>
    </row>
    <row r="31" spans="1:76" ht="15" customHeight="1" x14ac:dyDescent="0.25">
      <c r="A31" s="59" t="s">
        <v>22</v>
      </c>
      <c r="B31" s="3">
        <f t="shared" si="12"/>
        <v>23</v>
      </c>
      <c r="C31" s="4">
        <f t="shared" si="12"/>
        <v>23</v>
      </c>
      <c r="D31" s="8" t="s">
        <v>22</v>
      </c>
      <c r="E31" s="12" t="str">
        <f>[1]Pendapatan!D31</f>
        <v/>
      </c>
      <c r="F31" s="92" t="str">
        <f>[1]Pendapatan!E31</f>
        <v/>
      </c>
      <c r="G31" s="114">
        <f>Ringkasan!G31/1000000000</f>
        <v>0</v>
      </c>
      <c r="H31" s="114">
        <f>Ringkasan!H31/1000000000</f>
        <v>0</v>
      </c>
      <c r="I31" s="114">
        <f>Ringkasan!I31/1000000000</f>
        <v>0</v>
      </c>
      <c r="J31" s="5">
        <f>Ringkasan!J31/1000000000</f>
        <v>0</v>
      </c>
      <c r="K31" s="6">
        <f>Ringkasan!K31/1000000000</f>
        <v>0</v>
      </c>
      <c r="L31" s="6">
        <f>Ringkasan!L31/1000000000</f>
        <v>0</v>
      </c>
      <c r="M31" s="6">
        <f>Ringkasan!M31/1000000000</f>
        <v>0</v>
      </c>
      <c r="N31" s="6">
        <f>Ringkasan!N31/1000000000</f>
        <v>0</v>
      </c>
      <c r="O31" s="6">
        <f>Ringkasan!O31/1000000000</f>
        <v>0</v>
      </c>
      <c r="P31" s="6">
        <f>Ringkasan!P31/1000000000</f>
        <v>0</v>
      </c>
      <c r="Q31" s="6">
        <f>Ringkasan!Q31/1000000000</f>
        <v>0</v>
      </c>
      <c r="R31" s="6">
        <f>Ringkasan!R31/1000000000</f>
        <v>0</v>
      </c>
      <c r="S31" s="6">
        <f>Ringkasan!S31/1000000000</f>
        <v>0</v>
      </c>
      <c r="T31" s="6">
        <f>Ringkasan!T31/1000000000</f>
        <v>0</v>
      </c>
      <c r="U31" s="6">
        <f>Ringkasan!U31/1000000000</f>
        <v>0</v>
      </c>
      <c r="V31" s="6">
        <f>Ringkasan!V31/1000000000</f>
        <v>0</v>
      </c>
      <c r="W31" s="6">
        <f>Ringkasan!W31/1000000000</f>
        <v>0</v>
      </c>
      <c r="X31" s="6">
        <f>Ringkasan!X31/1000000000</f>
        <v>0</v>
      </c>
      <c r="Y31" s="6">
        <f>Ringkasan!Y31/1000000000</f>
        <v>0</v>
      </c>
      <c r="Z31" s="6">
        <f>Ringkasan!Z31/1000000000</f>
        <v>0</v>
      </c>
      <c r="AA31" s="6">
        <f>Ringkasan!AA31/1000000000</f>
        <v>0</v>
      </c>
      <c r="AB31" s="6">
        <f>Ringkasan!AB31/1000000000</f>
        <v>0</v>
      </c>
      <c r="AC31" s="5">
        <f>Ringkasan!AC31/1000000000</f>
        <v>0</v>
      </c>
      <c r="AD31" s="5">
        <f>Ringkasan!AD31/1000000000</f>
        <v>0</v>
      </c>
      <c r="AE31" s="5">
        <f>Ringkasan!AE31/1000000000</f>
        <v>0</v>
      </c>
      <c r="AF31" s="5">
        <f>Ringkasan!AF31/1000000000</f>
        <v>0</v>
      </c>
      <c r="AG31" s="6">
        <f>Ringkasan!AG31/1000000000</f>
        <v>0</v>
      </c>
      <c r="AH31" s="6">
        <f>Ringkasan!AH31/1000000000</f>
        <v>0</v>
      </c>
      <c r="AI31" s="6">
        <f>Ringkasan!AI31/1000000000</f>
        <v>0</v>
      </c>
      <c r="AJ31" s="6">
        <f>Ringkasan!AJ31/1000000000</f>
        <v>0</v>
      </c>
      <c r="AK31" s="6">
        <f>Ringkasan!AK31/1000000000</f>
        <v>0</v>
      </c>
      <c r="AL31" s="6">
        <f>Ringkasan!AL31/1000000000</f>
        <v>0</v>
      </c>
      <c r="AM31" s="6">
        <f>Ringkasan!AM31/1000000000</f>
        <v>0</v>
      </c>
      <c r="AN31" s="6">
        <f>Ringkasan!AN31/1000000000</f>
        <v>0</v>
      </c>
      <c r="AO31" s="6">
        <f>Ringkasan!AO31/1000000000</f>
        <v>0</v>
      </c>
      <c r="AP31" s="6">
        <f>Ringkasan!AP31/1000000000</f>
        <v>0</v>
      </c>
      <c r="AQ31" s="6">
        <f>Ringkasan!AQ31/1000000000</f>
        <v>0</v>
      </c>
      <c r="AR31" s="6">
        <f>Ringkasan!AR31/1000000000</f>
        <v>0</v>
      </c>
      <c r="AS31" s="6">
        <f>Ringkasan!AS31/1000000000</f>
        <v>0</v>
      </c>
      <c r="AT31" s="6">
        <f>Ringkasan!AT31/1000000000</f>
        <v>0</v>
      </c>
      <c r="AU31" s="6">
        <f>Ringkasan!AU31/1000000000</f>
        <v>0</v>
      </c>
      <c r="AV31" s="6">
        <f>Ringkasan!AV31/1000000000</f>
        <v>0</v>
      </c>
      <c r="AW31" s="31">
        <f>Ringkasan!AW31/1000000000</f>
        <v>0</v>
      </c>
      <c r="AX31" s="31">
        <f>Ringkasan!AX31/1000000000</f>
        <v>0</v>
      </c>
      <c r="AY31" s="31">
        <f>Ringkasan!AY31/1000000000</f>
        <v>0</v>
      </c>
      <c r="AZ31" s="31">
        <f>Ringkasan!AZ31/1000000000</f>
        <v>0</v>
      </c>
      <c r="BA31" s="31">
        <f>Ringkasan!BA31/1000000000</f>
        <v>0</v>
      </c>
      <c r="BB31" s="127">
        <f>Ringkasan!BB31/1000000000</f>
        <v>0</v>
      </c>
      <c r="BC31" s="127">
        <f>Ringkasan!BC31/1000000000</f>
        <v>0</v>
      </c>
      <c r="BD31" s="127">
        <f>Ringkasan!BD31/1000000000</f>
        <v>0</v>
      </c>
      <c r="BE31" s="127">
        <f>Ringkasan!BE31/1000000000</f>
        <v>0</v>
      </c>
      <c r="BF31" s="127">
        <f>Ringkasan!BF31/1000000000</f>
        <v>0</v>
      </c>
      <c r="BG31" s="127">
        <f>Ringkasan!BG31/1000000000</f>
        <v>0</v>
      </c>
      <c r="BH31" s="127">
        <f>Ringkasan!BH31/1000000000</f>
        <v>0</v>
      </c>
      <c r="BI31" s="127">
        <f>Ringkasan!BI31/1000000000</f>
        <v>0</v>
      </c>
      <c r="BJ31" s="128">
        <f>Ringkasan!BJ31/1000000000</f>
        <v>0</v>
      </c>
      <c r="BK31" s="128">
        <f>Ringkasan!BK31/1000000000</f>
        <v>0</v>
      </c>
      <c r="BL31" s="87">
        <f>Ringkasan!BL31/1000000000</f>
        <v>0</v>
      </c>
      <c r="BM31" s="47">
        <f t="shared" si="8"/>
        <v>0</v>
      </c>
      <c r="BN31" s="48">
        <f t="shared" si="9"/>
        <v>0</v>
      </c>
      <c r="BO31" s="49"/>
      <c r="BP31" s="39">
        <f t="shared" si="2"/>
        <v>0</v>
      </c>
      <c r="BR31" s="114" t="e">
        <f>Ringkasan!#REF!/1000000000</f>
        <v>#REF!</v>
      </c>
      <c r="BS31" s="114" t="e">
        <f t="shared" si="5"/>
        <v>#REF!</v>
      </c>
      <c r="BT31" s="39" t="e">
        <f t="shared" si="10"/>
        <v>#REF!</v>
      </c>
      <c r="BV31" s="114" t="e">
        <f>Ringkasan!#REF!/1000000000</f>
        <v>#REF!</v>
      </c>
      <c r="BW31" s="114" t="e">
        <f t="shared" si="6"/>
        <v>#REF!</v>
      </c>
      <c r="BX31" s="39" t="e">
        <f t="shared" si="11"/>
        <v>#REF!</v>
      </c>
    </row>
    <row r="32" spans="1:76" ht="15" customHeight="1" x14ac:dyDescent="0.25">
      <c r="B32" s="13" t="s">
        <v>560</v>
      </c>
      <c r="C32" s="14" t="s">
        <v>560</v>
      </c>
      <c r="D32" s="15" t="s">
        <v>561</v>
      </c>
      <c r="E32" s="16"/>
      <c r="F32" s="93"/>
      <c r="G32" s="115">
        <f>Ringkasan!G32/1000000000</f>
        <v>21765.41603448605</v>
      </c>
      <c r="H32" s="115">
        <f>Ringkasan!H32/1000000000</f>
        <v>2425.9334463678501</v>
      </c>
      <c r="I32" s="115">
        <f>Ringkasan!I32/1000000000</f>
        <v>615.84257161300002</v>
      </c>
      <c r="J32" s="7">
        <f>Ringkasan!J32/1000000000</f>
        <v>169.361333508</v>
      </c>
      <c r="K32" s="7">
        <f>Ringkasan!K32/1000000000</f>
        <v>73.578244248999994</v>
      </c>
      <c r="L32" s="7">
        <f>Ringkasan!L32/1000000000</f>
        <v>1567.1512969978501</v>
      </c>
      <c r="M32" s="7">
        <f>Ringkasan!M32/1000000000</f>
        <v>19017.453926254198</v>
      </c>
      <c r="N32" s="7">
        <f>Ringkasan!N32/1000000000</f>
        <v>18531.418912762001</v>
      </c>
      <c r="O32" s="7">
        <f>Ringkasan!O32/1000000000</f>
        <v>691.02619900000002</v>
      </c>
      <c r="P32" s="7">
        <f>Ringkasan!P32/1000000000</f>
        <v>0</v>
      </c>
      <c r="Q32" s="7">
        <f>Ringkasan!Q32/1000000000</f>
        <v>3926.1561109999998</v>
      </c>
      <c r="R32" s="7">
        <f>Ringkasan!R32/1000000000</f>
        <v>21.105402999999999</v>
      </c>
      <c r="S32" s="7">
        <f>Ringkasan!S32/1000000000</f>
        <v>510.49958408100002</v>
      </c>
      <c r="T32" s="7">
        <f>Ringkasan!T32/1000000000</f>
        <v>9890.0886449999998</v>
      </c>
      <c r="U32" s="7">
        <f>Ringkasan!U32/1000000000</f>
        <v>3492.542970681</v>
      </c>
      <c r="V32" s="7">
        <f>Ringkasan!V32/1000000000</f>
        <v>486.03501349219994</v>
      </c>
      <c r="W32" s="7">
        <f>Ringkasan!W32/1000000000</f>
        <v>485.40501349219994</v>
      </c>
      <c r="X32" s="7">
        <f>Ringkasan!X32/1000000000</f>
        <v>0.63</v>
      </c>
      <c r="Y32" s="7">
        <f>Ringkasan!Y32/1000000000</f>
        <v>322.02866186400001</v>
      </c>
      <c r="Z32" s="7">
        <f>Ringkasan!Z32/1000000000</f>
        <v>1.0579700000000001</v>
      </c>
      <c r="AA32" s="7">
        <f>Ringkasan!AA32/1000000000</f>
        <v>0</v>
      </c>
      <c r="AB32" s="7">
        <f>Ringkasan!AB32/1000000000</f>
        <v>320.970691864</v>
      </c>
      <c r="AC32" s="7">
        <f>Ringkasan!AC32/1000000000</f>
        <v>22338.078366149461</v>
      </c>
      <c r="AD32" s="7">
        <f>Ringkasan!AD32/1000000000</f>
        <v>14614.295242382228</v>
      </c>
      <c r="AE32" s="7">
        <f>Ringkasan!AE32/1000000000</f>
        <v>9082.1736960043509</v>
      </c>
      <c r="AF32" s="7">
        <f>Ringkasan!AF32/1000000000</f>
        <v>4765.6081620763398</v>
      </c>
      <c r="AG32" s="7">
        <f>Ringkasan!AG32/1000000000</f>
        <v>0</v>
      </c>
      <c r="AH32" s="7">
        <f>Ringkasan!AH32/1000000000</f>
        <v>8.6299808000000002</v>
      </c>
      <c r="AI32" s="7">
        <f>Ringkasan!AI32/1000000000</f>
        <v>546.9718444965398</v>
      </c>
      <c r="AJ32" s="7">
        <f>Ringkasan!AJ32/1000000000</f>
        <v>210.91155900499999</v>
      </c>
      <c r="AK32" s="7">
        <f>Ringkasan!AK32/1000000000</f>
        <v>2405.0326842929198</v>
      </c>
      <c r="AL32" s="7">
        <f>Ringkasan!AL32/1000000000</f>
        <v>17.383900000000001</v>
      </c>
      <c r="AM32" s="7">
        <f>Ringkasan!AM32/1000000000</f>
        <v>538.21402040588998</v>
      </c>
      <c r="AN32" s="7">
        <f>Ringkasan!AN32/1000000000</f>
        <v>521.00717836109993</v>
      </c>
      <c r="AO32" s="7">
        <f>Ringkasan!AO32/1000000000</f>
        <v>1279.8255957839299</v>
      </c>
      <c r="AP32" s="7">
        <f>Ringkasan!AP32/1000000000</f>
        <v>44.591889741999999</v>
      </c>
      <c r="AQ32" s="7">
        <f>Ringkasan!AQ32/1000000000</f>
        <v>4.0101000000000004</v>
      </c>
      <c r="AR32" s="7">
        <f>Ringkasan!AR32/1000000000</f>
        <v>213.66988945831</v>
      </c>
      <c r="AS32" s="7">
        <f>Ringkasan!AS32/1000000000</f>
        <v>213.66988945831</v>
      </c>
      <c r="AT32" s="7">
        <f>Ringkasan!AT32/1000000000</f>
        <v>5105.0805500160004</v>
      </c>
      <c r="AU32" s="7">
        <f>Ringkasan!AU32/1000000000</f>
        <v>66.329939960999994</v>
      </c>
      <c r="AV32" s="7">
        <f>Ringkasan!AV32/1000000000</f>
        <v>5038.7506100549999</v>
      </c>
      <c r="AW32" s="129">
        <f>Ringkasan!AW32/1000000000</f>
        <v>598.32599286341008</v>
      </c>
      <c r="AX32" s="129">
        <f>Ringkasan!AX32/1000000000</f>
        <v>598.32599286341008</v>
      </c>
      <c r="AY32" s="129">
        <f>Ringkasan!AY32/1000000000</f>
        <v>0</v>
      </c>
      <c r="AZ32" s="129">
        <f>Ringkasan!AZ32/1000000000</f>
        <v>0</v>
      </c>
      <c r="BA32" s="129">
        <f>Ringkasan!BA32/1000000000</f>
        <v>0</v>
      </c>
      <c r="BB32" s="129">
        <f>Ringkasan!BB32/1000000000</f>
        <v>0</v>
      </c>
      <c r="BC32" s="129">
        <f>Ringkasan!BC32/1000000000</f>
        <v>0</v>
      </c>
      <c r="BD32" s="129">
        <f>Ringkasan!BD32/1000000000</f>
        <v>25.6636612</v>
      </c>
      <c r="BE32" s="129">
        <f>Ringkasan!BE32/1000000000</f>
        <v>0</v>
      </c>
      <c r="BF32" s="129">
        <f>Ringkasan!BF32/1000000000</f>
        <v>9.1</v>
      </c>
      <c r="BG32" s="129">
        <f>Ringkasan!BG32/1000000000</f>
        <v>16.563661199999999</v>
      </c>
      <c r="BH32" s="129">
        <f>Ringkasan!BH32/1000000000</f>
        <v>0</v>
      </c>
      <c r="BI32" s="129">
        <f>Ringkasan!BI32/1000000000</f>
        <v>0</v>
      </c>
      <c r="BJ32" s="88">
        <f>Ringkasan!BJ32/1000000000</f>
        <v>-572.66233166340976</v>
      </c>
      <c r="BK32" s="88">
        <f>Ringkasan!BK32/1000000000</f>
        <v>572.66233166340999</v>
      </c>
      <c r="BL32" s="89">
        <f>Ringkasan!BL32/1000000000</f>
        <v>1.94549560546875E-13</v>
      </c>
      <c r="BM32" s="50">
        <f t="shared" ref="BM32:BN32" si="13">SUM(BM9:BM26)</f>
        <v>10</v>
      </c>
      <c r="BN32" s="50">
        <f t="shared" si="13"/>
        <v>5</v>
      </c>
      <c r="BO32" s="50"/>
      <c r="BR32" s="115" t="e">
        <f>Ringkasan!#REF!/1000000000</f>
        <v>#REF!</v>
      </c>
      <c r="BS32" s="115" t="e">
        <f t="shared" si="5"/>
        <v>#REF!</v>
      </c>
      <c r="BT32" s="39" t="e">
        <f t="shared" si="10"/>
        <v>#REF!</v>
      </c>
      <c r="BV32" s="115" t="e">
        <f>Ringkasan!#REF!/1000000000</f>
        <v>#REF!</v>
      </c>
      <c r="BW32" s="115" t="e">
        <f t="shared" si="6"/>
        <v>#REF!</v>
      </c>
      <c r="BX32" s="39" t="e">
        <f t="shared" si="11"/>
        <v>#REF!</v>
      </c>
    </row>
    <row r="33" spans="1:76" ht="15" customHeight="1" x14ac:dyDescent="0.25">
      <c r="B33" s="13" t="s">
        <v>562</v>
      </c>
      <c r="C33" s="14" t="s">
        <v>562</v>
      </c>
      <c r="D33" s="15" t="s">
        <v>563</v>
      </c>
      <c r="E33" s="16"/>
      <c r="F33" s="93"/>
      <c r="G33" s="115">
        <f>Ringkasan!G33/1000000000</f>
        <v>2872.057140243</v>
      </c>
      <c r="H33" s="115">
        <f>Ringkasan!H33/1000000000</f>
        <v>547.34691652900005</v>
      </c>
      <c r="I33" s="115">
        <f>Ringkasan!I33/1000000000</f>
        <v>264.43944474699998</v>
      </c>
      <c r="J33" s="7">
        <f>Ringkasan!J33/1000000000</f>
        <v>59.987881674</v>
      </c>
      <c r="K33" s="7">
        <f>Ringkasan!K33/1000000000</f>
        <v>21.165251354999999</v>
      </c>
      <c r="L33" s="7">
        <f>Ringkasan!L33/1000000000</f>
        <v>201.75433875300001</v>
      </c>
      <c r="M33" s="7">
        <f>Ringkasan!M33/1000000000</f>
        <v>2292.5155099479998</v>
      </c>
      <c r="N33" s="7">
        <f>Ringkasan!N33/1000000000</f>
        <v>2217.4635650999999</v>
      </c>
      <c r="O33" s="7">
        <f>Ringkasan!O33/1000000000</f>
        <v>122.02391110000001</v>
      </c>
      <c r="P33" s="7">
        <f>Ringkasan!P33/1000000000</f>
        <v>0</v>
      </c>
      <c r="Q33" s="7">
        <f>Ringkasan!Q33/1000000000</f>
        <v>155.02856399999999</v>
      </c>
      <c r="R33" s="7">
        <f>Ringkasan!R33/1000000000</f>
        <v>36.590727000000001</v>
      </c>
      <c r="S33" s="7">
        <f>Ringkasan!S33/1000000000</f>
        <v>73.241529999999997</v>
      </c>
      <c r="T33" s="7">
        <f>Ringkasan!T33/1000000000</f>
        <v>1446.3361950000001</v>
      </c>
      <c r="U33" s="7">
        <f>Ringkasan!U33/1000000000</f>
        <v>384.242638</v>
      </c>
      <c r="V33" s="7">
        <f>Ringkasan!V33/1000000000</f>
        <v>75.051944848000005</v>
      </c>
      <c r="W33" s="7">
        <f>Ringkasan!W33/1000000000</f>
        <v>75.051944848000005</v>
      </c>
      <c r="X33" s="7">
        <f>Ringkasan!X33/1000000000</f>
        <v>0</v>
      </c>
      <c r="Y33" s="7">
        <f>Ringkasan!Y33/1000000000</f>
        <v>32.194713766</v>
      </c>
      <c r="Z33" s="7">
        <f>Ringkasan!Z33/1000000000</f>
        <v>0</v>
      </c>
      <c r="AA33" s="7">
        <f>Ringkasan!AA33/1000000000</f>
        <v>0</v>
      </c>
      <c r="AB33" s="7">
        <f>Ringkasan!AB33/1000000000</f>
        <v>32.194713766</v>
      </c>
      <c r="AC33" s="7">
        <f>Ringkasan!AC33/1000000000</f>
        <v>2908.4090382139998</v>
      </c>
      <c r="AD33" s="7">
        <f>Ringkasan!AD33/1000000000</f>
        <v>2293.4740493539998</v>
      </c>
      <c r="AE33" s="7">
        <f>Ringkasan!AE33/1000000000</f>
        <v>1247.2330967140001</v>
      </c>
      <c r="AF33" s="7">
        <f>Ringkasan!AF33/1000000000</f>
        <v>943.57037420200004</v>
      </c>
      <c r="AG33" s="7">
        <f>Ringkasan!AG33/1000000000</f>
        <v>1.6</v>
      </c>
      <c r="AH33" s="7">
        <f>Ringkasan!AH33/1000000000</f>
        <v>4.0950119999999997</v>
      </c>
      <c r="AI33" s="7">
        <f>Ringkasan!AI33/1000000000</f>
        <v>64.447333447999995</v>
      </c>
      <c r="AJ33" s="7">
        <f>Ringkasan!AJ33/1000000000</f>
        <v>32.528232989999999</v>
      </c>
      <c r="AK33" s="7">
        <f>Ringkasan!AK33/1000000000</f>
        <v>283.21784880500002</v>
      </c>
      <c r="AL33" s="7">
        <f>Ringkasan!AL33/1000000000</f>
        <v>1.7310000000000001</v>
      </c>
      <c r="AM33" s="7">
        <f>Ringkasan!AM33/1000000000</f>
        <v>104.964543396</v>
      </c>
      <c r="AN33" s="7">
        <f>Ringkasan!AN33/1000000000</f>
        <v>111.289092369</v>
      </c>
      <c r="AO33" s="7">
        <f>Ringkasan!AO33/1000000000</f>
        <v>53.865461240000002</v>
      </c>
      <c r="AP33" s="7">
        <f>Ringkasan!AP33/1000000000</f>
        <v>11.367751800000001</v>
      </c>
      <c r="AQ33" s="7">
        <f>Ringkasan!AQ33/1000000000</f>
        <v>0</v>
      </c>
      <c r="AR33" s="7">
        <f>Ringkasan!AR33/1000000000</f>
        <v>4.5999999999999996</v>
      </c>
      <c r="AS33" s="7">
        <f>Ringkasan!AS33/1000000000</f>
        <v>4.5999999999999996</v>
      </c>
      <c r="AT33" s="7">
        <f>Ringkasan!AT33/1000000000</f>
        <v>327.11714005499999</v>
      </c>
      <c r="AU33" s="7">
        <f>Ringkasan!AU33/1000000000</f>
        <v>11.808735154000001</v>
      </c>
      <c r="AV33" s="7">
        <f>Ringkasan!AV33/1000000000</f>
        <v>315.30840490100002</v>
      </c>
      <c r="AW33" s="129">
        <f>Ringkasan!AW33/1000000000</f>
        <v>40.651897970999997</v>
      </c>
      <c r="AX33" s="129">
        <f>Ringkasan!AX33/1000000000</f>
        <v>40.651897970999997</v>
      </c>
      <c r="AY33" s="129">
        <f>Ringkasan!AY33/1000000000</f>
        <v>0</v>
      </c>
      <c r="AZ33" s="129">
        <f>Ringkasan!AZ33/1000000000</f>
        <v>0</v>
      </c>
      <c r="BA33" s="129">
        <f>Ringkasan!BA33/1000000000</f>
        <v>0</v>
      </c>
      <c r="BB33" s="129">
        <f>Ringkasan!BB33/1000000000</f>
        <v>0</v>
      </c>
      <c r="BC33" s="129">
        <f>Ringkasan!BC33/1000000000</f>
        <v>0</v>
      </c>
      <c r="BD33" s="129">
        <f>Ringkasan!BD33/1000000000</f>
        <v>4.3</v>
      </c>
      <c r="BE33" s="129">
        <f>Ringkasan!BE33/1000000000</f>
        <v>0</v>
      </c>
      <c r="BF33" s="129">
        <f>Ringkasan!BF33/1000000000</f>
        <v>1.5</v>
      </c>
      <c r="BG33" s="129">
        <f>Ringkasan!BG33/1000000000</f>
        <v>2.8</v>
      </c>
      <c r="BH33" s="129">
        <f>Ringkasan!BH33/1000000000</f>
        <v>0</v>
      </c>
      <c r="BI33" s="129">
        <f>Ringkasan!BI33/1000000000</f>
        <v>0</v>
      </c>
      <c r="BJ33" s="130">
        <f>Ringkasan!BJ33/1000000000</f>
        <v>-36.351897971</v>
      </c>
      <c r="BK33" s="130">
        <f>Ringkasan!BK33/1000000000</f>
        <v>36.351897971</v>
      </c>
      <c r="BL33" s="89">
        <f>Ringkasan!BL33/1000000000</f>
        <v>0</v>
      </c>
      <c r="BM33" s="50">
        <f t="shared" ref="BM33:BN33" si="14">SUM(BM27:BM31)</f>
        <v>2</v>
      </c>
      <c r="BN33" s="50">
        <f t="shared" si="14"/>
        <v>1</v>
      </c>
      <c r="BO33" s="50"/>
      <c r="BR33" s="115" t="e">
        <f>Ringkasan!#REF!/1000000000</f>
        <v>#REF!</v>
      </c>
      <c r="BS33" s="115" t="e">
        <f t="shared" si="5"/>
        <v>#REF!</v>
      </c>
      <c r="BT33" s="39" t="e">
        <f t="shared" si="10"/>
        <v>#REF!</v>
      </c>
      <c r="BV33" s="115" t="e">
        <f>Ringkasan!#REF!/1000000000</f>
        <v>#REF!</v>
      </c>
      <c r="BW33" s="115" t="e">
        <f t="shared" si="6"/>
        <v>#REF!</v>
      </c>
      <c r="BX33" s="39" t="e">
        <f t="shared" si="11"/>
        <v>#REF!</v>
      </c>
    </row>
    <row r="34" spans="1:76" ht="15" customHeight="1" x14ac:dyDescent="0.25">
      <c r="B34" s="13" t="s">
        <v>564</v>
      </c>
      <c r="C34" s="14" t="s">
        <v>564</v>
      </c>
      <c r="D34" s="15" t="s">
        <v>565</v>
      </c>
      <c r="E34" s="16"/>
      <c r="F34" s="93"/>
      <c r="G34" s="115">
        <f>Ringkasan!G34/1000000000</f>
        <v>24637.47317472905</v>
      </c>
      <c r="H34" s="115">
        <f>Ringkasan!H34/1000000000</f>
        <v>2973.28036289685</v>
      </c>
      <c r="I34" s="115">
        <f>Ringkasan!I34/1000000000</f>
        <v>880.28201635999994</v>
      </c>
      <c r="J34" s="7">
        <f>Ringkasan!J34/1000000000</f>
        <v>229.34921518199999</v>
      </c>
      <c r="K34" s="7">
        <f>Ringkasan!K34/1000000000</f>
        <v>94.743495604000003</v>
      </c>
      <c r="L34" s="7">
        <f>Ringkasan!L34/1000000000</f>
        <v>1768.90563575085</v>
      </c>
      <c r="M34" s="7">
        <f>Ringkasan!M34/1000000000</f>
        <v>21309.969436202198</v>
      </c>
      <c r="N34" s="7">
        <f>Ringkasan!N34/1000000000</f>
        <v>20748.882477862</v>
      </c>
      <c r="O34" s="7">
        <f>Ringkasan!O34/1000000000</f>
        <v>813.05011009999998</v>
      </c>
      <c r="P34" s="7">
        <f>Ringkasan!P34/1000000000</f>
        <v>0</v>
      </c>
      <c r="Q34" s="7">
        <f>Ringkasan!Q34/1000000000</f>
        <v>4081.184675</v>
      </c>
      <c r="R34" s="7">
        <f>Ringkasan!R34/1000000000</f>
        <v>57.696129999999997</v>
      </c>
      <c r="S34" s="7">
        <f>Ringkasan!S34/1000000000</f>
        <v>583.74111408099998</v>
      </c>
      <c r="T34" s="7">
        <f>Ringkasan!T34/1000000000</f>
        <v>11336.42484</v>
      </c>
      <c r="U34" s="7">
        <f>Ringkasan!U34/1000000000</f>
        <v>3876.7856086810002</v>
      </c>
      <c r="V34" s="7">
        <f>Ringkasan!V34/1000000000</f>
        <v>561.0869583402</v>
      </c>
      <c r="W34" s="7">
        <f>Ringkasan!W34/1000000000</f>
        <v>560.4569583402</v>
      </c>
      <c r="X34" s="7">
        <f>Ringkasan!X34/1000000000</f>
        <v>0.63</v>
      </c>
      <c r="Y34" s="7">
        <f>Ringkasan!Y34/1000000000</f>
        <v>354.22337563000002</v>
      </c>
      <c r="Z34" s="7">
        <f>Ringkasan!Z34/1000000000</f>
        <v>1.0579700000000001</v>
      </c>
      <c r="AA34" s="7">
        <f>Ringkasan!AA34/1000000000</f>
        <v>0</v>
      </c>
      <c r="AB34" s="7">
        <f>Ringkasan!AB34/1000000000</f>
        <v>353.16540563000001</v>
      </c>
      <c r="AC34" s="7">
        <f>Ringkasan!AC34/1000000000</f>
        <v>25246.487404363463</v>
      </c>
      <c r="AD34" s="7">
        <f>Ringkasan!AD34/1000000000</f>
        <v>16907.769291736229</v>
      </c>
      <c r="AE34" s="7">
        <f>Ringkasan!AE34/1000000000</f>
        <v>10329.406792718351</v>
      </c>
      <c r="AF34" s="7">
        <f>Ringkasan!AF34/1000000000</f>
        <v>5709.1785362783403</v>
      </c>
      <c r="AG34" s="7">
        <f>Ringkasan!AG34/1000000000</f>
        <v>1.6</v>
      </c>
      <c r="AH34" s="7">
        <f>Ringkasan!AH34/1000000000</f>
        <v>12.724992800000001</v>
      </c>
      <c r="AI34" s="7">
        <f>Ringkasan!AI34/1000000000</f>
        <v>611.4191779445398</v>
      </c>
      <c r="AJ34" s="7">
        <f>Ringkasan!AJ34/1000000000</f>
        <v>243.43979199500001</v>
      </c>
      <c r="AK34" s="7">
        <f>Ringkasan!AK34/1000000000</f>
        <v>2688.2505330979197</v>
      </c>
      <c r="AL34" s="7">
        <f>Ringkasan!AL34/1000000000</f>
        <v>19.114899999999999</v>
      </c>
      <c r="AM34" s="7">
        <f>Ringkasan!AM34/1000000000</f>
        <v>643.17856380188994</v>
      </c>
      <c r="AN34" s="7">
        <f>Ringkasan!AN34/1000000000</f>
        <v>632.29627073009999</v>
      </c>
      <c r="AO34" s="7">
        <f>Ringkasan!AO34/1000000000</f>
        <v>1333.6910570239299</v>
      </c>
      <c r="AP34" s="7">
        <f>Ringkasan!AP34/1000000000</f>
        <v>55.959641542</v>
      </c>
      <c r="AQ34" s="7">
        <f>Ringkasan!AQ34/1000000000</f>
        <v>4.0101000000000004</v>
      </c>
      <c r="AR34" s="7">
        <f>Ringkasan!AR34/1000000000</f>
        <v>218.26988945830999</v>
      </c>
      <c r="AS34" s="7">
        <f>Ringkasan!AS34/1000000000</f>
        <v>218.26988945830999</v>
      </c>
      <c r="AT34" s="7">
        <f>Ringkasan!AT34/1000000000</f>
        <v>5432.1976900709997</v>
      </c>
      <c r="AU34" s="7">
        <f>Ringkasan!AU34/1000000000</f>
        <v>78.138675114999998</v>
      </c>
      <c r="AV34" s="7">
        <f>Ringkasan!AV34/1000000000</f>
        <v>5354.0590149560003</v>
      </c>
      <c r="AW34" s="129">
        <f>Ringkasan!AW34/1000000000</f>
        <v>638.97789083441</v>
      </c>
      <c r="AX34" s="129">
        <f>Ringkasan!AX34/1000000000</f>
        <v>638.97789083441</v>
      </c>
      <c r="AY34" s="129">
        <f>Ringkasan!AY34/1000000000</f>
        <v>0</v>
      </c>
      <c r="AZ34" s="129">
        <f>Ringkasan!AZ34/1000000000</f>
        <v>0</v>
      </c>
      <c r="BA34" s="129">
        <f>Ringkasan!BA34/1000000000</f>
        <v>0</v>
      </c>
      <c r="BB34" s="129">
        <f>Ringkasan!BB34/1000000000</f>
        <v>0</v>
      </c>
      <c r="BC34" s="129">
        <f>Ringkasan!BC34/1000000000</f>
        <v>0</v>
      </c>
      <c r="BD34" s="129">
        <f>Ringkasan!BD34/1000000000</f>
        <v>29.963661200000001</v>
      </c>
      <c r="BE34" s="129">
        <f>Ringkasan!BE34/1000000000</f>
        <v>0</v>
      </c>
      <c r="BF34" s="129">
        <f>Ringkasan!BF34/1000000000</f>
        <v>10.6</v>
      </c>
      <c r="BG34" s="129">
        <f>Ringkasan!BG34/1000000000</f>
        <v>19.363661199999999</v>
      </c>
      <c r="BH34" s="129">
        <f>Ringkasan!BH34/1000000000</f>
        <v>0</v>
      </c>
      <c r="BI34" s="129">
        <f>Ringkasan!BI34/1000000000</f>
        <v>0</v>
      </c>
      <c r="BJ34" s="130">
        <f>Ringkasan!BJ34/1000000000</f>
        <v>-609.01422963440984</v>
      </c>
      <c r="BK34" s="130">
        <f>Ringkasan!BK34/1000000000</f>
        <v>609.01422963441007</v>
      </c>
      <c r="BL34" s="89">
        <f>Ringkasan!BL34/1000000000</f>
        <v>1.94549560546875E-13</v>
      </c>
      <c r="BM34" s="50">
        <f t="shared" ref="BM34:BN34" si="15">BM32+BM33</f>
        <v>12</v>
      </c>
      <c r="BN34" s="50">
        <f t="shared" si="15"/>
        <v>6</v>
      </c>
      <c r="BO34" s="50"/>
      <c r="BR34" s="115" t="e">
        <f>Ringkasan!#REF!/1000000000</f>
        <v>#REF!</v>
      </c>
      <c r="BS34" s="115" t="e">
        <f t="shared" si="5"/>
        <v>#REF!</v>
      </c>
      <c r="BT34" s="39" t="e">
        <f t="shared" si="10"/>
        <v>#REF!</v>
      </c>
      <c r="BV34" s="115" t="e">
        <f>Ringkasan!#REF!/1000000000</f>
        <v>#REF!</v>
      </c>
      <c r="BW34" s="115" t="e">
        <f t="shared" si="6"/>
        <v>#REF!</v>
      </c>
      <c r="BX34" s="39" t="e">
        <f t="shared" si="11"/>
        <v>#REF!</v>
      </c>
    </row>
    <row r="35" spans="1:76" ht="15" customHeight="1" x14ac:dyDescent="0.25">
      <c r="B35" s="13" t="s">
        <v>566</v>
      </c>
      <c r="C35" s="14" t="s">
        <v>566</v>
      </c>
      <c r="D35" s="15" t="s">
        <v>567</v>
      </c>
      <c r="E35" s="16"/>
      <c r="F35" s="93"/>
      <c r="G35" s="115">
        <f>Ringkasan!G35/1000000000</f>
        <v>35434.038635664045</v>
      </c>
      <c r="H35" s="115">
        <f>Ringkasan!H35/1000000000</f>
        <v>5832.4025358318495</v>
      </c>
      <c r="I35" s="115">
        <f>Ringkasan!I35/1000000000</f>
        <v>2602.2902514520001</v>
      </c>
      <c r="J35" s="7">
        <f>Ringkasan!J35/1000000000</f>
        <v>929.82684897000001</v>
      </c>
      <c r="K35" s="7">
        <f>Ringkasan!K35/1000000000</f>
        <v>360.52529749000001</v>
      </c>
      <c r="L35" s="7">
        <f>Ringkasan!L35/1000000000</f>
        <v>1939.7601379198502</v>
      </c>
      <c r="M35" s="7">
        <f>Ringkasan!M35/1000000000</f>
        <v>29245.4447242022</v>
      </c>
      <c r="N35" s="7">
        <f>Ringkasan!N35/1000000000</f>
        <v>28684.357765862002</v>
      </c>
      <c r="O35" s="7">
        <f>Ringkasan!O35/1000000000</f>
        <v>5122.6327500999996</v>
      </c>
      <c r="P35" s="7">
        <f>Ringkasan!P35/1000000000</f>
        <v>0</v>
      </c>
      <c r="Q35" s="7">
        <f>Ringkasan!Q35/1000000000</f>
        <v>4081.184675</v>
      </c>
      <c r="R35" s="7">
        <f>Ringkasan!R35/1000000000</f>
        <v>57.696129999999997</v>
      </c>
      <c r="S35" s="7">
        <f>Ringkasan!S35/1000000000</f>
        <v>890.09727208100003</v>
      </c>
      <c r="T35" s="7">
        <f>Ringkasan!T35/1000000000</f>
        <v>13544.982518999999</v>
      </c>
      <c r="U35" s="7">
        <f>Ringkasan!U35/1000000000</f>
        <v>4987.7644196809997</v>
      </c>
      <c r="V35" s="7">
        <f>Ringkasan!V35/1000000000</f>
        <v>561.0869583402</v>
      </c>
      <c r="W35" s="7">
        <f>Ringkasan!W35/1000000000</f>
        <v>560.4569583402</v>
      </c>
      <c r="X35" s="7">
        <f>Ringkasan!X35/1000000000</f>
        <v>0.63</v>
      </c>
      <c r="Y35" s="7">
        <f>Ringkasan!Y35/1000000000</f>
        <v>356.19137562999998</v>
      </c>
      <c r="Z35" s="7">
        <f>Ringkasan!Z35/1000000000</f>
        <v>3.02597</v>
      </c>
      <c r="AA35" s="7">
        <f>Ringkasan!AA35/1000000000</f>
        <v>0</v>
      </c>
      <c r="AB35" s="7">
        <f>Ringkasan!AB35/1000000000</f>
        <v>353.16540563000001</v>
      </c>
      <c r="AC35" s="7">
        <f>Ringkasan!AC35/1000000000</f>
        <v>36252.92712769346</v>
      </c>
      <c r="AD35" s="7">
        <f>Ringkasan!AD35/1000000000</f>
        <v>25102.122769094476</v>
      </c>
      <c r="AE35" s="7">
        <f>Ringkasan!AE35/1000000000</f>
        <v>14010.113010290192</v>
      </c>
      <c r="AF35" s="7">
        <f>Ringkasan!AF35/1000000000</f>
        <v>9586.3749749817507</v>
      </c>
      <c r="AG35" s="7">
        <f>Ringkasan!AG35/1000000000</f>
        <v>1.6</v>
      </c>
      <c r="AH35" s="7">
        <f>Ringkasan!AH35/1000000000</f>
        <v>17.488992799999998</v>
      </c>
      <c r="AI35" s="7">
        <f>Ringkasan!AI35/1000000000</f>
        <v>991.74817495653974</v>
      </c>
      <c r="AJ35" s="7">
        <f>Ringkasan!AJ35/1000000000</f>
        <v>494.79761606599999</v>
      </c>
      <c r="AK35" s="7">
        <f>Ringkasan!AK35/1000000000</f>
        <v>3692.4849539992297</v>
      </c>
      <c r="AL35" s="7">
        <f>Ringkasan!AL35/1000000000</f>
        <v>32.985985046000003</v>
      </c>
      <c r="AM35" s="7">
        <f>Ringkasan!AM35/1000000000</f>
        <v>1072.8984817981398</v>
      </c>
      <c r="AN35" s="7">
        <f>Ringkasan!AN35/1000000000</f>
        <v>953.42963379410003</v>
      </c>
      <c r="AO35" s="7">
        <f>Ringkasan!AO35/1000000000</f>
        <v>1472.07055777399</v>
      </c>
      <c r="AP35" s="7">
        <f>Ringkasan!AP35/1000000000</f>
        <v>156.87519558700001</v>
      </c>
      <c r="AQ35" s="7">
        <f>Ringkasan!AQ35/1000000000</f>
        <v>4.2251000000000003</v>
      </c>
      <c r="AR35" s="7">
        <f>Ringkasan!AR35/1000000000</f>
        <v>263.69398899675002</v>
      </c>
      <c r="AS35" s="7">
        <f>Ringkasan!AS35/1000000000</f>
        <v>263.69398899675002</v>
      </c>
      <c r="AT35" s="7">
        <f>Ringkasan!AT35/1000000000</f>
        <v>7194.625415603</v>
      </c>
      <c r="AU35" s="7">
        <f>Ringkasan!AU35/1000000000</f>
        <v>735.593026055</v>
      </c>
      <c r="AV35" s="7">
        <f>Ringkasan!AV35/1000000000</f>
        <v>6459.0323895479996</v>
      </c>
      <c r="AW35" s="129">
        <f>Ringkasan!AW35/1000000000</f>
        <v>900.85215322941008</v>
      </c>
      <c r="AX35" s="129">
        <f>Ringkasan!AX35/1000000000</f>
        <v>900.85215322941008</v>
      </c>
      <c r="AY35" s="129">
        <f>Ringkasan!AY35/1000000000</f>
        <v>0</v>
      </c>
      <c r="AZ35" s="129">
        <f>Ringkasan!AZ35/1000000000</f>
        <v>0</v>
      </c>
      <c r="BA35" s="129">
        <f>Ringkasan!BA35/1000000000</f>
        <v>0</v>
      </c>
      <c r="BB35" s="129">
        <f>Ringkasan!BB35/1000000000</f>
        <v>0</v>
      </c>
      <c r="BC35" s="129">
        <f>Ringkasan!BC35/1000000000</f>
        <v>0</v>
      </c>
      <c r="BD35" s="129">
        <f>Ringkasan!BD35/1000000000</f>
        <v>81.963661200000004</v>
      </c>
      <c r="BE35" s="129">
        <f>Ringkasan!BE35/1000000000</f>
        <v>52</v>
      </c>
      <c r="BF35" s="129">
        <f>Ringkasan!BF35/1000000000</f>
        <v>10.6</v>
      </c>
      <c r="BG35" s="129">
        <f>Ringkasan!BG35/1000000000</f>
        <v>19.363661199999999</v>
      </c>
      <c r="BH35" s="129">
        <f>Ringkasan!BH35/1000000000</f>
        <v>0</v>
      </c>
      <c r="BI35" s="129">
        <f>Ringkasan!BI35/1000000000</f>
        <v>0</v>
      </c>
      <c r="BJ35" s="130">
        <f>Ringkasan!BJ35/1000000000</f>
        <v>-818.88849202940787</v>
      </c>
      <c r="BK35" s="130">
        <f>Ringkasan!BK35/1000000000</f>
        <v>818.88849202941003</v>
      </c>
      <c r="BL35" s="89">
        <f>Ringkasan!BL35/1000000000</f>
        <v>2.1476745605468752E-12</v>
      </c>
      <c r="BM35" s="50">
        <f t="shared" ref="BM35:BN35" si="16">BM34+BM8</f>
        <v>12</v>
      </c>
      <c r="BN35" s="50">
        <f t="shared" si="16"/>
        <v>7</v>
      </c>
      <c r="BO35" s="50"/>
      <c r="BR35" s="115" t="e">
        <f>Ringkasan!#REF!/1000000000</f>
        <v>#REF!</v>
      </c>
      <c r="BS35" s="115" t="e">
        <f t="shared" si="5"/>
        <v>#REF!</v>
      </c>
      <c r="BT35" s="39" t="e">
        <f t="shared" si="10"/>
        <v>#REF!</v>
      </c>
      <c r="BV35" s="115" t="e">
        <f>Ringkasan!#REF!/1000000000</f>
        <v>#REF!</v>
      </c>
      <c r="BW35" s="115" t="e">
        <f t="shared" si="6"/>
        <v>#REF!</v>
      </c>
      <c r="BX35" s="39" t="e">
        <f t="shared" si="11"/>
        <v>#REF!</v>
      </c>
    </row>
    <row r="36" spans="1:76" s="141" customFormat="1" ht="15" customHeight="1" x14ac:dyDescent="0.25">
      <c r="A36" s="141" t="s">
        <v>656</v>
      </c>
      <c r="B36" s="9" t="s">
        <v>527</v>
      </c>
      <c r="C36" s="10">
        <v>2</v>
      </c>
      <c r="D36" s="11" t="s">
        <v>23</v>
      </c>
      <c r="E36" s="1" t="str">
        <f>[1]Pendapatan!D36</f>
        <v>7 Tahun 2024</v>
      </c>
      <c r="F36" s="142">
        <f>[1]Pendapatan!E36</f>
        <v>45653.666666666664</v>
      </c>
      <c r="G36" s="113">
        <f>Ringkasan!G36/1000000000</f>
        <v>13242.816095775001</v>
      </c>
      <c r="H36" s="113">
        <f>Ringkasan!H36/1000000000</f>
        <v>7249.5013297750002</v>
      </c>
      <c r="I36" s="113">
        <f>Ringkasan!I36/1000000000</f>
        <v>6366.1792956400004</v>
      </c>
      <c r="J36" s="147">
        <f>Ringkasan!J36/1000000000</f>
        <v>173.33155956799999</v>
      </c>
      <c r="K36" s="147">
        <f>Ringkasan!K36/1000000000</f>
        <v>343.01444564899998</v>
      </c>
      <c r="L36" s="147">
        <f>Ringkasan!L36/1000000000</f>
        <v>366.976028918</v>
      </c>
      <c r="M36" s="147">
        <f>Ringkasan!M36/1000000000</f>
        <v>5927.0147660000002</v>
      </c>
      <c r="N36" s="147">
        <f>Ringkasan!N36/1000000000</f>
        <v>5927.0147660000002</v>
      </c>
      <c r="O36" s="147">
        <f>Ringkasan!O36/1000000000</f>
        <v>0</v>
      </c>
      <c r="P36" s="147">
        <f>Ringkasan!P36/1000000000</f>
        <v>0</v>
      </c>
      <c r="Q36" s="147">
        <f>Ringkasan!Q36/1000000000</f>
        <v>0</v>
      </c>
      <c r="R36" s="147">
        <f>Ringkasan!R36/1000000000</f>
        <v>0</v>
      </c>
      <c r="S36" s="147">
        <f>Ringkasan!S36/1000000000</f>
        <v>627.85741700000005</v>
      </c>
      <c r="T36" s="147">
        <f>Ringkasan!T36/1000000000</f>
        <v>3195.4632099999999</v>
      </c>
      <c r="U36" s="147">
        <f>Ringkasan!U36/1000000000</f>
        <v>2103.6941390000002</v>
      </c>
      <c r="V36" s="147">
        <f>Ringkasan!V36/1000000000</f>
        <v>0</v>
      </c>
      <c r="W36" s="147">
        <f>Ringkasan!W36/1000000000</f>
        <v>0</v>
      </c>
      <c r="X36" s="147">
        <f>Ringkasan!X36/1000000000</f>
        <v>0</v>
      </c>
      <c r="Y36" s="147">
        <f>Ringkasan!Y36/1000000000</f>
        <v>66.3</v>
      </c>
      <c r="Z36" s="147">
        <f>Ringkasan!Z36/1000000000</f>
        <v>6.3</v>
      </c>
      <c r="AA36" s="147">
        <f>Ringkasan!AA36/1000000000</f>
        <v>0</v>
      </c>
      <c r="AB36" s="147">
        <f>Ringkasan!AB36/1000000000</f>
        <v>60</v>
      </c>
      <c r="AC36" s="147">
        <f>Ringkasan!AC36/1000000000</f>
        <v>13296.266095774999</v>
      </c>
      <c r="AD36" s="147">
        <f>Ringkasan!AD36/1000000000</f>
        <v>7323.5435720919495</v>
      </c>
      <c r="AE36" s="2">
        <f>Ringkasan!AE36/1000000000</f>
        <v>3608.3238612310001</v>
      </c>
      <c r="AF36" s="147">
        <f>Ringkasan!AF36/1000000000</f>
        <v>3280.4704565219499</v>
      </c>
      <c r="AG36" s="147">
        <f>Ringkasan!AG36/1000000000</f>
        <v>0</v>
      </c>
      <c r="AH36" s="147">
        <f>Ringkasan!AH36/1000000000</f>
        <v>0</v>
      </c>
      <c r="AI36" s="147">
        <f>Ringkasan!AI36/1000000000</f>
        <v>415.72925433900002</v>
      </c>
      <c r="AJ36" s="147">
        <f>Ringkasan!AJ36/1000000000</f>
        <v>19.02</v>
      </c>
      <c r="AK36" s="147">
        <f>Ringkasan!AK36/1000000000</f>
        <v>2294.96555300205</v>
      </c>
      <c r="AL36" s="147">
        <f>Ringkasan!AL36/1000000000</f>
        <v>7.6186015511400003</v>
      </c>
      <c r="AM36" s="147">
        <f>Ringkasan!AM36/1000000000</f>
        <v>750.28558754491007</v>
      </c>
      <c r="AN36" s="147">
        <f>Ringkasan!AN36/1000000000</f>
        <v>281.91762704899998</v>
      </c>
      <c r="AO36" s="147">
        <f>Ringkasan!AO36/1000000000</f>
        <v>1250.408305333</v>
      </c>
      <c r="AP36" s="147">
        <f>Ringkasan!AP36/1000000000</f>
        <v>2.3288997239999998</v>
      </c>
      <c r="AQ36" s="147">
        <f>Ringkasan!AQ36/1000000000</f>
        <v>2.4065318000000002</v>
      </c>
      <c r="AR36" s="147">
        <f>Ringkasan!AR36/1000000000</f>
        <v>123.5</v>
      </c>
      <c r="AS36" s="147">
        <f>Ringkasan!AS36/1000000000</f>
        <v>123.5</v>
      </c>
      <c r="AT36" s="147">
        <f>Ringkasan!AT36/1000000000</f>
        <v>3554.256970681</v>
      </c>
      <c r="AU36" s="147">
        <f>Ringkasan!AU36/1000000000</f>
        <v>3554.256970681</v>
      </c>
      <c r="AV36" s="147">
        <f>Ringkasan!AV36/1000000000</f>
        <v>0</v>
      </c>
      <c r="AW36" s="148">
        <f>Ringkasan!AW36/1000000000</f>
        <v>103.45</v>
      </c>
      <c r="AX36" s="148">
        <f>Ringkasan!AX36/1000000000</f>
        <v>103.45</v>
      </c>
      <c r="AY36" s="148">
        <f>Ringkasan!AY36/1000000000</f>
        <v>0</v>
      </c>
      <c r="AZ36" s="148">
        <f>Ringkasan!AZ36/1000000000</f>
        <v>0</v>
      </c>
      <c r="BA36" s="148">
        <f>Ringkasan!BA36/1000000000</f>
        <v>0</v>
      </c>
      <c r="BB36" s="148">
        <f>Ringkasan!BB36/1000000000</f>
        <v>0</v>
      </c>
      <c r="BC36" s="148">
        <f>Ringkasan!BC36/1000000000</f>
        <v>0</v>
      </c>
      <c r="BD36" s="148">
        <f>Ringkasan!BD36/1000000000</f>
        <v>50</v>
      </c>
      <c r="BE36" s="148">
        <f>Ringkasan!BE36/1000000000</f>
        <v>0</v>
      </c>
      <c r="BF36" s="148">
        <f>Ringkasan!BF36/1000000000</f>
        <v>50</v>
      </c>
      <c r="BG36" s="148">
        <f>Ringkasan!BG36/1000000000</f>
        <v>0</v>
      </c>
      <c r="BH36" s="148">
        <f>Ringkasan!BH36/1000000000</f>
        <v>0</v>
      </c>
      <c r="BI36" s="148">
        <f>Ringkasan!BI36/1000000000</f>
        <v>0</v>
      </c>
      <c r="BJ36" s="84">
        <f>Ringkasan!BJ36/1000000000</f>
        <v>-53.45</v>
      </c>
      <c r="BK36" s="84">
        <f>Ringkasan!BK36/1000000000</f>
        <v>53.45</v>
      </c>
      <c r="BL36" s="85">
        <f>Ringkasan!BL36/1000000000</f>
        <v>0</v>
      </c>
      <c r="BM36" s="143">
        <f t="shared" si="8"/>
        <v>1</v>
      </c>
      <c r="BN36" s="144">
        <f t="shared" si="9"/>
        <v>0</v>
      </c>
      <c r="BO36" s="145"/>
      <c r="BP36" s="146">
        <f t="shared" ref="BP36:BP69" si="17">IF(G36&gt;0,1,0)</f>
        <v>1</v>
      </c>
      <c r="BR36" s="113" t="e">
        <f>Ringkasan!#REF!/1000000000</f>
        <v>#REF!</v>
      </c>
      <c r="BS36" s="113" t="e">
        <f t="shared" si="5"/>
        <v>#REF!</v>
      </c>
      <c r="BT36" s="146" t="e">
        <f t="shared" si="10"/>
        <v>#REF!</v>
      </c>
      <c r="BV36" s="113" t="e">
        <f>Ringkasan!#REF!/1000000000</f>
        <v>#REF!</v>
      </c>
      <c r="BW36" s="113" t="e">
        <f t="shared" si="6"/>
        <v>#REF!</v>
      </c>
      <c r="BX36" s="146" t="e">
        <f t="shared" si="11"/>
        <v>#REF!</v>
      </c>
    </row>
    <row r="37" spans="1:76" ht="15" customHeight="1" x14ac:dyDescent="0.25">
      <c r="A37" s="59" t="s">
        <v>24</v>
      </c>
      <c r="B37" s="3">
        <f>B31+1</f>
        <v>24</v>
      </c>
      <c r="C37" s="4">
        <v>1</v>
      </c>
      <c r="D37" s="8" t="s">
        <v>24</v>
      </c>
      <c r="E37" s="12" t="str">
        <f>[1]Pendapatan!D37</f>
        <v>10 TAHUN 2024</v>
      </c>
      <c r="F37" s="92">
        <f>[1]Pendapatan!E37</f>
        <v>45653.688888888886</v>
      </c>
      <c r="G37" s="6">
        <f>Ringkasan!G37/1000000000</f>
        <v>1873.4491497649999</v>
      </c>
      <c r="H37" s="6">
        <f>Ringkasan!H37/1000000000</f>
        <v>240.828818606</v>
      </c>
      <c r="I37" s="114">
        <f>Ringkasan!I37/1000000000</f>
        <v>157.61071271700001</v>
      </c>
      <c r="J37" s="6">
        <f>Ringkasan!J37/1000000000</f>
        <v>13.709770199999999</v>
      </c>
      <c r="K37" s="6">
        <f>Ringkasan!K37/1000000000</f>
        <v>8.1748881289999993</v>
      </c>
      <c r="L37" s="6">
        <f>Ringkasan!L37/1000000000</f>
        <v>61.333447560000003</v>
      </c>
      <c r="M37" s="6">
        <f>Ringkasan!M37/1000000000</f>
        <v>1602.698750862</v>
      </c>
      <c r="N37" s="6">
        <f>Ringkasan!N37/1000000000</f>
        <v>1540.9190269999999</v>
      </c>
      <c r="O37" s="6">
        <f>Ringkasan!O37/1000000000</f>
        <v>0</v>
      </c>
      <c r="P37" s="6">
        <f>Ringkasan!P37/1000000000</f>
        <v>0</v>
      </c>
      <c r="Q37" s="6">
        <f>Ringkasan!Q37/1000000000</f>
        <v>173.84900500000001</v>
      </c>
      <c r="R37" s="6">
        <f>Ringkasan!R37/1000000000</f>
        <v>14.521739</v>
      </c>
      <c r="S37" s="6">
        <f>Ringkasan!S37/1000000000</f>
        <v>80.191542999999996</v>
      </c>
      <c r="T37" s="6">
        <f>Ringkasan!T37/1000000000</f>
        <v>981.19962799999996</v>
      </c>
      <c r="U37" s="6">
        <f>Ringkasan!U37/1000000000</f>
        <v>291.15711199999998</v>
      </c>
      <c r="V37" s="6">
        <f>Ringkasan!V37/1000000000</f>
        <v>61.779723861999997</v>
      </c>
      <c r="W37" s="6">
        <f>Ringkasan!W37/1000000000</f>
        <v>61.779723861999997</v>
      </c>
      <c r="X37" s="6">
        <f>Ringkasan!X37/1000000000</f>
        <v>0</v>
      </c>
      <c r="Y37" s="6">
        <f>Ringkasan!Y37/1000000000</f>
        <v>29.921580296999998</v>
      </c>
      <c r="Z37" s="6">
        <f>Ringkasan!Z37/1000000000</f>
        <v>0</v>
      </c>
      <c r="AA37" s="6">
        <f>Ringkasan!AA37/1000000000</f>
        <v>0</v>
      </c>
      <c r="AB37" s="6">
        <f>Ringkasan!AB37/1000000000</f>
        <v>29.921580296999998</v>
      </c>
      <c r="AC37" s="6">
        <f>Ringkasan!AC37/1000000000</f>
        <v>1873.4491497649999</v>
      </c>
      <c r="AD37" s="6">
        <f>Ringkasan!AD37/1000000000</f>
        <v>1359.2764134419999</v>
      </c>
      <c r="AE37" s="5">
        <f>Ringkasan!AE37/1000000000</f>
        <v>741.86921298300001</v>
      </c>
      <c r="AF37" s="6">
        <f>Ringkasan!AF37/1000000000</f>
        <v>557.88265545900003</v>
      </c>
      <c r="AG37" s="6">
        <f>Ringkasan!AG37/1000000000</f>
        <v>0</v>
      </c>
      <c r="AH37" s="6">
        <f>Ringkasan!AH37/1000000000</f>
        <v>0</v>
      </c>
      <c r="AI37" s="6">
        <f>Ringkasan!AI37/1000000000</f>
        <v>58.394345000000001</v>
      </c>
      <c r="AJ37" s="6">
        <f>Ringkasan!AJ37/1000000000</f>
        <v>1.1302000000000001</v>
      </c>
      <c r="AK37" s="6">
        <f>Ringkasan!AK37/1000000000</f>
        <v>205.47457672300001</v>
      </c>
      <c r="AL37" s="6">
        <f>Ringkasan!AL37/1000000000</f>
        <v>0</v>
      </c>
      <c r="AM37" s="6">
        <f>Ringkasan!AM37/1000000000</f>
        <v>37.520572674999997</v>
      </c>
      <c r="AN37" s="6">
        <f>Ringkasan!AN37/1000000000</f>
        <v>69.305427757999993</v>
      </c>
      <c r="AO37" s="6">
        <f>Ringkasan!AO37/1000000000</f>
        <v>87.712790839999997</v>
      </c>
      <c r="AP37" s="6">
        <f>Ringkasan!AP37/1000000000</f>
        <v>10.935785449999999</v>
      </c>
      <c r="AQ37" s="6">
        <f>Ringkasan!AQ37/1000000000</f>
        <v>0</v>
      </c>
      <c r="AR37" s="6">
        <f>Ringkasan!AR37/1000000000</f>
        <v>2</v>
      </c>
      <c r="AS37" s="6">
        <f>Ringkasan!AS37/1000000000</f>
        <v>2</v>
      </c>
      <c r="AT37" s="6">
        <f>Ringkasan!AT37/1000000000</f>
        <v>306.6981596</v>
      </c>
      <c r="AU37" s="6">
        <f>Ringkasan!AU37/1000000000</f>
        <v>19.525384525</v>
      </c>
      <c r="AV37" s="6">
        <f>Ringkasan!AV37/1000000000</f>
        <v>287.172775075</v>
      </c>
      <c r="AW37" s="127">
        <f>Ringkasan!AW37/1000000000</f>
        <v>0</v>
      </c>
      <c r="AX37" s="127">
        <f>Ringkasan!AX37/1000000000</f>
        <v>0</v>
      </c>
      <c r="AY37" s="127">
        <f>Ringkasan!AY37/1000000000</f>
        <v>0</v>
      </c>
      <c r="AZ37" s="127">
        <f>Ringkasan!AZ37/1000000000</f>
        <v>0</v>
      </c>
      <c r="BA37" s="127">
        <f>Ringkasan!BA37/1000000000</f>
        <v>0</v>
      </c>
      <c r="BB37" s="127">
        <f>Ringkasan!BB37/1000000000</f>
        <v>0</v>
      </c>
      <c r="BC37" s="127">
        <f>Ringkasan!BC37/1000000000</f>
        <v>0</v>
      </c>
      <c r="BD37" s="127">
        <f>Ringkasan!BD37/1000000000</f>
        <v>0</v>
      </c>
      <c r="BE37" s="127">
        <f>Ringkasan!BE37/1000000000</f>
        <v>0</v>
      </c>
      <c r="BF37" s="127">
        <f>Ringkasan!BF37/1000000000</f>
        <v>0</v>
      </c>
      <c r="BG37" s="127">
        <f>Ringkasan!BG37/1000000000</f>
        <v>0</v>
      </c>
      <c r="BH37" s="127">
        <f>Ringkasan!BH37/1000000000</f>
        <v>0</v>
      </c>
      <c r="BI37" s="127">
        <f>Ringkasan!BI37/1000000000</f>
        <v>0</v>
      </c>
      <c r="BJ37" s="128">
        <f>Ringkasan!BJ37/1000000000</f>
        <v>0</v>
      </c>
      <c r="BK37" s="128">
        <f>Ringkasan!BK37/1000000000</f>
        <v>0</v>
      </c>
      <c r="BL37" s="87">
        <f>Ringkasan!BL37/1000000000</f>
        <v>0</v>
      </c>
      <c r="BM37" s="47">
        <f t="shared" si="8"/>
        <v>1</v>
      </c>
      <c r="BN37" s="48">
        <f t="shared" si="9"/>
        <v>0</v>
      </c>
      <c r="BO37" s="49"/>
      <c r="BP37" s="39">
        <f t="shared" si="17"/>
        <v>1</v>
      </c>
      <c r="BR37" s="6" t="e">
        <f>Ringkasan!#REF!/1000000000</f>
        <v>#REF!</v>
      </c>
      <c r="BS37" s="6" t="e">
        <f t="shared" si="5"/>
        <v>#REF!</v>
      </c>
      <c r="BT37" s="39" t="e">
        <f t="shared" si="10"/>
        <v>#REF!</v>
      </c>
      <c r="BV37" s="6" t="e">
        <f>Ringkasan!#REF!/1000000000</f>
        <v>#REF!</v>
      </c>
      <c r="BW37" s="6" t="e">
        <f t="shared" si="6"/>
        <v>#REF!</v>
      </c>
      <c r="BX37" s="39" t="e">
        <f t="shared" si="11"/>
        <v>#REF!</v>
      </c>
    </row>
    <row r="38" spans="1:76" ht="15" customHeight="1" x14ac:dyDescent="0.25">
      <c r="A38" s="59" t="s">
        <v>657</v>
      </c>
      <c r="B38" s="3">
        <f t="shared" ref="B38:C53" si="18">B37+1</f>
        <v>25</v>
      </c>
      <c r="C38" s="4">
        <f t="shared" si="18"/>
        <v>2</v>
      </c>
      <c r="D38" s="8" t="s">
        <v>25</v>
      </c>
      <c r="E38" s="12" t="str">
        <f>[1]Pendapatan!D38</f>
        <v>7 Tahun 2024</v>
      </c>
      <c r="F38" s="92">
        <f>[1]Pendapatan!E38</f>
        <v>45657.993055555555</v>
      </c>
      <c r="G38" s="6">
        <f>Ringkasan!G38/1000000000</f>
        <v>1299.0948539999999</v>
      </c>
      <c r="H38" s="6">
        <f>Ringkasan!H38/1000000000</f>
        <v>203.29137164400001</v>
      </c>
      <c r="I38" s="114">
        <f>Ringkasan!I38/1000000000</f>
        <v>174.60885837000001</v>
      </c>
      <c r="J38" s="6">
        <f>Ringkasan!J38/1000000000</f>
        <v>6.3129999999999997</v>
      </c>
      <c r="K38" s="6">
        <f>Ringkasan!K38/1000000000</f>
        <v>4.869513274</v>
      </c>
      <c r="L38" s="6">
        <f>Ringkasan!L38/1000000000</f>
        <v>17.5</v>
      </c>
      <c r="M38" s="6">
        <f>Ringkasan!M38/1000000000</f>
        <v>1078.258375356</v>
      </c>
      <c r="N38" s="6">
        <f>Ringkasan!N38/1000000000</f>
        <v>1025.0654320000001</v>
      </c>
      <c r="O38" s="6">
        <f>Ringkasan!O38/1000000000</f>
        <v>0</v>
      </c>
      <c r="P38" s="6">
        <f>Ringkasan!P38/1000000000</f>
        <v>0</v>
      </c>
      <c r="Q38" s="6">
        <f>Ringkasan!Q38/1000000000</f>
        <v>130.62717599999999</v>
      </c>
      <c r="R38" s="6">
        <f>Ringkasan!R38/1000000000</f>
        <v>0</v>
      </c>
      <c r="S38" s="6">
        <f>Ringkasan!S38/1000000000</f>
        <v>39.177204000000003</v>
      </c>
      <c r="T38" s="6">
        <f>Ringkasan!T38/1000000000</f>
        <v>628.65979800000002</v>
      </c>
      <c r="U38" s="6">
        <f>Ringkasan!U38/1000000000</f>
        <v>226.60125400000001</v>
      </c>
      <c r="V38" s="6">
        <f>Ringkasan!V38/1000000000</f>
        <v>53.192943356000001</v>
      </c>
      <c r="W38" s="6">
        <f>Ringkasan!W38/1000000000</f>
        <v>53.192943356000001</v>
      </c>
      <c r="X38" s="6">
        <f>Ringkasan!X38/1000000000</f>
        <v>0</v>
      </c>
      <c r="Y38" s="6">
        <f>Ringkasan!Y38/1000000000</f>
        <v>17.545107000000002</v>
      </c>
      <c r="Z38" s="6">
        <f>Ringkasan!Z38/1000000000</f>
        <v>0</v>
      </c>
      <c r="AA38" s="6">
        <f>Ringkasan!AA38/1000000000</f>
        <v>0</v>
      </c>
      <c r="AB38" s="6">
        <f>Ringkasan!AB38/1000000000</f>
        <v>17.545107000000002</v>
      </c>
      <c r="AC38" s="6">
        <f>Ringkasan!AC38/1000000000</f>
        <v>1286.1825695279999</v>
      </c>
      <c r="AD38" s="6">
        <f>Ringkasan!AD38/1000000000</f>
        <v>955.09736840100004</v>
      </c>
      <c r="AE38" s="5">
        <f>Ringkasan!AE38/1000000000</f>
        <v>542.25711509999996</v>
      </c>
      <c r="AF38" s="6">
        <f>Ringkasan!AF38/1000000000</f>
        <v>391.51510690100002</v>
      </c>
      <c r="AG38" s="6">
        <f>Ringkasan!AG38/1000000000</f>
        <v>9.8000000000000004E-2</v>
      </c>
      <c r="AH38" s="6">
        <f>Ringkasan!AH38/1000000000</f>
        <v>0</v>
      </c>
      <c r="AI38" s="6">
        <f>Ringkasan!AI38/1000000000</f>
        <v>18.6871464</v>
      </c>
      <c r="AJ38" s="6">
        <f>Ringkasan!AJ38/1000000000</f>
        <v>2.54</v>
      </c>
      <c r="AK38" s="6">
        <f>Ringkasan!AK38/1000000000</f>
        <v>116.382344937</v>
      </c>
      <c r="AL38" s="6">
        <f>Ringkasan!AL38/1000000000</f>
        <v>0.15</v>
      </c>
      <c r="AM38" s="6">
        <f>Ringkasan!AM38/1000000000</f>
        <v>24.227320846000001</v>
      </c>
      <c r="AN38" s="6">
        <f>Ringkasan!AN38/1000000000</f>
        <v>19.472032951999999</v>
      </c>
      <c r="AO38" s="6">
        <f>Ringkasan!AO38/1000000000</f>
        <v>60.199141138999998</v>
      </c>
      <c r="AP38" s="6">
        <f>Ringkasan!AP38/1000000000</f>
        <v>12.206049999999999</v>
      </c>
      <c r="AQ38" s="6">
        <f>Ringkasan!AQ38/1000000000</f>
        <v>0.1278</v>
      </c>
      <c r="AR38" s="6">
        <f>Ringkasan!AR38/1000000000</f>
        <v>4</v>
      </c>
      <c r="AS38" s="6">
        <f>Ringkasan!AS38/1000000000</f>
        <v>4</v>
      </c>
      <c r="AT38" s="6">
        <f>Ringkasan!AT38/1000000000</f>
        <v>210.70285619000001</v>
      </c>
      <c r="AU38" s="6">
        <f>Ringkasan!AU38/1000000000</f>
        <v>13.89180069</v>
      </c>
      <c r="AV38" s="6">
        <f>Ringkasan!AV38/1000000000</f>
        <v>196.81105550000001</v>
      </c>
      <c r="AW38" s="127">
        <f>Ringkasan!AW38/1000000000</f>
        <v>0</v>
      </c>
      <c r="AX38" s="127">
        <f>Ringkasan!AX38/1000000000</f>
        <v>0</v>
      </c>
      <c r="AY38" s="127">
        <f>Ringkasan!AY38/1000000000</f>
        <v>0</v>
      </c>
      <c r="AZ38" s="127">
        <f>Ringkasan!AZ38/1000000000</f>
        <v>0</v>
      </c>
      <c r="BA38" s="127">
        <f>Ringkasan!BA38/1000000000</f>
        <v>0</v>
      </c>
      <c r="BB38" s="127">
        <f>Ringkasan!BB38/1000000000</f>
        <v>0</v>
      </c>
      <c r="BC38" s="127">
        <f>Ringkasan!BC38/1000000000</f>
        <v>0</v>
      </c>
      <c r="BD38" s="127">
        <f>Ringkasan!BD38/1000000000</f>
        <v>12.912284472</v>
      </c>
      <c r="BE38" s="127">
        <f>Ringkasan!BE38/1000000000</f>
        <v>0</v>
      </c>
      <c r="BF38" s="127">
        <f>Ringkasan!BF38/1000000000</f>
        <v>0</v>
      </c>
      <c r="BG38" s="127">
        <f>Ringkasan!BG38/1000000000</f>
        <v>12.912284472</v>
      </c>
      <c r="BH38" s="127">
        <f>Ringkasan!BH38/1000000000</f>
        <v>0</v>
      </c>
      <c r="BI38" s="127">
        <f>Ringkasan!BI38/1000000000</f>
        <v>0</v>
      </c>
      <c r="BJ38" s="128">
        <f>Ringkasan!BJ38/1000000000</f>
        <v>12.912284472</v>
      </c>
      <c r="BK38" s="128">
        <f>Ringkasan!BK38/1000000000</f>
        <v>-12.912284472</v>
      </c>
      <c r="BL38" s="87">
        <f>Ringkasan!BL38/1000000000</f>
        <v>0</v>
      </c>
      <c r="BM38" s="47">
        <f t="shared" si="8"/>
        <v>1</v>
      </c>
      <c r="BN38" s="48">
        <f t="shared" si="9"/>
        <v>0</v>
      </c>
      <c r="BO38" s="49"/>
      <c r="BP38" s="39">
        <f t="shared" si="17"/>
        <v>1</v>
      </c>
      <c r="BR38" s="6" t="e">
        <f>Ringkasan!#REF!/1000000000</f>
        <v>#REF!</v>
      </c>
      <c r="BS38" s="6" t="e">
        <f t="shared" si="5"/>
        <v>#REF!</v>
      </c>
      <c r="BT38" s="39" t="e">
        <f t="shared" si="10"/>
        <v>#REF!</v>
      </c>
      <c r="BV38" s="6" t="e">
        <f>Ringkasan!#REF!/1000000000</f>
        <v>#REF!</v>
      </c>
      <c r="BW38" s="6" t="e">
        <f t="shared" si="6"/>
        <v>#REF!</v>
      </c>
      <c r="BX38" s="39" t="e">
        <f t="shared" si="11"/>
        <v>#REF!</v>
      </c>
    </row>
    <row r="39" spans="1:76" ht="15" customHeight="1" x14ac:dyDescent="0.25">
      <c r="A39" s="59" t="s">
        <v>26</v>
      </c>
      <c r="B39" s="3">
        <f t="shared" si="18"/>
        <v>26</v>
      </c>
      <c r="C39" s="4">
        <f t="shared" si="18"/>
        <v>3</v>
      </c>
      <c r="D39" s="8" t="s">
        <v>26</v>
      </c>
      <c r="E39" s="12" t="str">
        <f>[1]Pendapatan!D39</f>
        <v>4 Tahun 2024</v>
      </c>
      <c r="F39" s="92">
        <f>[1]Pendapatan!E39</f>
        <v>45644.388888888891</v>
      </c>
      <c r="G39" s="6">
        <f>Ringkasan!G39/1000000000</f>
        <v>1197.0154996040001</v>
      </c>
      <c r="H39" s="6">
        <f>Ringkasan!H39/1000000000</f>
        <v>93.022694603999994</v>
      </c>
      <c r="I39" s="114">
        <f>Ringkasan!I39/1000000000</f>
        <v>36.017694603999999</v>
      </c>
      <c r="J39" s="6">
        <f>Ringkasan!J39/1000000000</f>
        <v>41.93</v>
      </c>
      <c r="K39" s="6">
        <f>Ringkasan!K39/1000000000</f>
        <v>12</v>
      </c>
      <c r="L39" s="6">
        <f>Ringkasan!L39/1000000000</f>
        <v>3.0750000000000002</v>
      </c>
      <c r="M39" s="6">
        <f>Ringkasan!M39/1000000000</f>
        <v>1088.9928050000001</v>
      </c>
      <c r="N39" s="6">
        <f>Ringkasan!N39/1000000000</f>
        <v>1055.2253109999999</v>
      </c>
      <c r="O39" s="6">
        <f>Ringkasan!O39/1000000000</f>
        <v>0</v>
      </c>
      <c r="P39" s="6">
        <f>Ringkasan!P39/1000000000</f>
        <v>0</v>
      </c>
      <c r="Q39" s="6">
        <f>Ringkasan!Q39/1000000000</f>
        <v>130.570255</v>
      </c>
      <c r="R39" s="6">
        <f>Ringkasan!R39/1000000000</f>
        <v>0</v>
      </c>
      <c r="S39" s="6">
        <f>Ringkasan!S39/1000000000</f>
        <v>20.083065999999999</v>
      </c>
      <c r="T39" s="6">
        <f>Ringkasan!T39/1000000000</f>
        <v>676.56790799999999</v>
      </c>
      <c r="U39" s="6">
        <f>Ringkasan!U39/1000000000</f>
        <v>228.00408200000001</v>
      </c>
      <c r="V39" s="6">
        <f>Ringkasan!V39/1000000000</f>
        <v>33.767493999999999</v>
      </c>
      <c r="W39" s="6">
        <f>Ringkasan!W39/1000000000</f>
        <v>33.767493999999999</v>
      </c>
      <c r="X39" s="6">
        <f>Ringkasan!X39/1000000000</f>
        <v>0</v>
      </c>
      <c r="Y39" s="6">
        <f>Ringkasan!Y39/1000000000</f>
        <v>15</v>
      </c>
      <c r="Z39" s="6">
        <f>Ringkasan!Z39/1000000000</f>
        <v>0</v>
      </c>
      <c r="AA39" s="6">
        <f>Ringkasan!AA39/1000000000</f>
        <v>0</v>
      </c>
      <c r="AB39" s="6">
        <f>Ringkasan!AB39/1000000000</f>
        <v>15</v>
      </c>
      <c r="AC39" s="6">
        <f>Ringkasan!AC39/1000000000</f>
        <v>1227.0154996040001</v>
      </c>
      <c r="AD39" s="6">
        <f>Ringkasan!AD39/1000000000</f>
        <v>890.69849646600005</v>
      </c>
      <c r="AE39" s="5">
        <f>Ringkasan!AE39/1000000000</f>
        <v>625.45635330599998</v>
      </c>
      <c r="AF39" s="6">
        <f>Ringkasan!AF39/1000000000</f>
        <v>260.19316925999999</v>
      </c>
      <c r="AG39" s="6">
        <f>Ringkasan!AG39/1000000000</f>
        <v>0</v>
      </c>
      <c r="AH39" s="6">
        <f>Ringkasan!AH39/1000000000</f>
        <v>0</v>
      </c>
      <c r="AI39" s="6">
        <f>Ringkasan!AI39/1000000000</f>
        <v>5.0489739</v>
      </c>
      <c r="AJ39" s="6">
        <f>Ringkasan!AJ39/1000000000</f>
        <v>0</v>
      </c>
      <c r="AK39" s="6">
        <f>Ringkasan!AK39/1000000000</f>
        <v>128.97225513800001</v>
      </c>
      <c r="AL39" s="6">
        <f>Ringkasan!AL39/1000000000</f>
        <v>0</v>
      </c>
      <c r="AM39" s="6">
        <f>Ringkasan!AM39/1000000000</f>
        <v>23.612889178</v>
      </c>
      <c r="AN39" s="6">
        <f>Ringkasan!AN39/1000000000</f>
        <v>32.547729169999997</v>
      </c>
      <c r="AO39" s="6">
        <f>Ringkasan!AO39/1000000000</f>
        <v>63.114186150000002</v>
      </c>
      <c r="AP39" s="6">
        <f>Ringkasan!AP39/1000000000</f>
        <v>9.6949506400000001</v>
      </c>
      <c r="AQ39" s="6">
        <f>Ringkasan!AQ39/1000000000</f>
        <v>2.5000000000000001E-3</v>
      </c>
      <c r="AR39" s="6">
        <f>Ringkasan!AR39/1000000000</f>
        <v>5</v>
      </c>
      <c r="AS39" s="6">
        <f>Ringkasan!AS39/1000000000</f>
        <v>5</v>
      </c>
      <c r="AT39" s="6">
        <f>Ringkasan!AT39/1000000000</f>
        <v>202.34474800000001</v>
      </c>
      <c r="AU39" s="6">
        <f>Ringkasan!AU39/1000000000</f>
        <v>2.381148</v>
      </c>
      <c r="AV39" s="6">
        <f>Ringkasan!AV39/1000000000</f>
        <v>199.96360000000001</v>
      </c>
      <c r="AW39" s="127">
        <f>Ringkasan!AW39/1000000000</f>
        <v>30</v>
      </c>
      <c r="AX39" s="127">
        <f>Ringkasan!AX39/1000000000</f>
        <v>30</v>
      </c>
      <c r="AY39" s="127">
        <f>Ringkasan!AY39/1000000000</f>
        <v>0</v>
      </c>
      <c r="AZ39" s="127">
        <f>Ringkasan!AZ39/1000000000</f>
        <v>0</v>
      </c>
      <c r="BA39" s="127">
        <f>Ringkasan!BA39/1000000000</f>
        <v>0</v>
      </c>
      <c r="BB39" s="127">
        <f>Ringkasan!BB39/1000000000</f>
        <v>0</v>
      </c>
      <c r="BC39" s="127">
        <f>Ringkasan!BC39/1000000000</f>
        <v>0</v>
      </c>
      <c r="BD39" s="127">
        <f>Ringkasan!BD39/1000000000</f>
        <v>0</v>
      </c>
      <c r="BE39" s="127">
        <f>Ringkasan!BE39/1000000000</f>
        <v>0</v>
      </c>
      <c r="BF39" s="127">
        <f>Ringkasan!BF39/1000000000</f>
        <v>0</v>
      </c>
      <c r="BG39" s="127">
        <f>Ringkasan!BG39/1000000000</f>
        <v>0</v>
      </c>
      <c r="BH39" s="127">
        <f>Ringkasan!BH39/1000000000</f>
        <v>0</v>
      </c>
      <c r="BI39" s="127">
        <f>Ringkasan!BI39/1000000000</f>
        <v>0</v>
      </c>
      <c r="BJ39" s="128">
        <f>Ringkasan!BJ39/1000000000</f>
        <v>-30</v>
      </c>
      <c r="BK39" s="128">
        <f>Ringkasan!BK39/1000000000</f>
        <v>30</v>
      </c>
      <c r="BL39" s="87">
        <f>Ringkasan!BL39/1000000000</f>
        <v>0</v>
      </c>
      <c r="BM39" s="47">
        <f t="shared" si="8"/>
        <v>1</v>
      </c>
      <c r="BN39" s="48">
        <f t="shared" si="9"/>
        <v>0</v>
      </c>
      <c r="BO39" s="49"/>
      <c r="BP39" s="39">
        <f t="shared" si="17"/>
        <v>1</v>
      </c>
      <c r="BR39" s="6" t="e">
        <f>Ringkasan!#REF!/1000000000</f>
        <v>#REF!</v>
      </c>
      <c r="BS39" s="6" t="e">
        <f t="shared" si="5"/>
        <v>#REF!</v>
      </c>
      <c r="BT39" s="39" t="e">
        <f t="shared" si="10"/>
        <v>#REF!</v>
      </c>
      <c r="BV39" s="6" t="e">
        <f>Ringkasan!#REF!/1000000000</f>
        <v>#REF!</v>
      </c>
      <c r="BW39" s="6" t="e">
        <f t="shared" si="6"/>
        <v>#REF!</v>
      </c>
      <c r="BX39" s="39" t="e">
        <f t="shared" si="11"/>
        <v>#REF!</v>
      </c>
    </row>
    <row r="40" spans="1:76" ht="15" customHeight="1" x14ac:dyDescent="0.25">
      <c r="A40" s="59" t="s">
        <v>27</v>
      </c>
      <c r="B40" s="3">
        <f t="shared" si="18"/>
        <v>27</v>
      </c>
      <c r="C40" s="4">
        <f t="shared" si="18"/>
        <v>4</v>
      </c>
      <c r="D40" s="8" t="s">
        <v>27</v>
      </c>
      <c r="E40" s="12" t="str">
        <f>[1]Pendapatan!D40</f>
        <v>5 TAHUN 2024</v>
      </c>
      <c r="F40" s="92">
        <f>[1]Pendapatan!E40</f>
        <v>45576</v>
      </c>
      <c r="G40" s="6">
        <f>Ringkasan!G40/1000000000</f>
        <v>4804.372365278</v>
      </c>
      <c r="H40" s="6">
        <f>Ringkasan!H40/1000000000</f>
        <v>1590.489582469</v>
      </c>
      <c r="I40" s="114">
        <f>Ringkasan!I40/1000000000</f>
        <v>1264.273303335</v>
      </c>
      <c r="J40" s="6">
        <f>Ringkasan!J40/1000000000</f>
        <v>94.927225504000006</v>
      </c>
      <c r="K40" s="6">
        <f>Ringkasan!K40/1000000000</f>
        <v>20.435467087999999</v>
      </c>
      <c r="L40" s="6">
        <f>Ringkasan!L40/1000000000</f>
        <v>210.85358654199999</v>
      </c>
      <c r="M40" s="6">
        <f>Ringkasan!M40/1000000000</f>
        <v>3213.8827828090002</v>
      </c>
      <c r="N40" s="6">
        <f>Ringkasan!N40/1000000000</f>
        <v>3009.2874830000001</v>
      </c>
      <c r="O40" s="6">
        <f>Ringkasan!O40/1000000000</f>
        <v>0</v>
      </c>
      <c r="P40" s="6">
        <f>Ringkasan!P40/1000000000</f>
        <v>0</v>
      </c>
      <c r="Q40" s="6">
        <f>Ringkasan!Q40/1000000000</f>
        <v>373.38266700000003</v>
      </c>
      <c r="R40" s="6">
        <f>Ringkasan!R40/1000000000</f>
        <v>14.072525000000001</v>
      </c>
      <c r="S40" s="6">
        <f>Ringkasan!S40/1000000000</f>
        <v>85.948438999999993</v>
      </c>
      <c r="T40" s="6">
        <f>Ringkasan!T40/1000000000</f>
        <v>1870.0811140000001</v>
      </c>
      <c r="U40" s="6">
        <f>Ringkasan!U40/1000000000</f>
        <v>665.80273799999998</v>
      </c>
      <c r="V40" s="6">
        <f>Ringkasan!V40/1000000000</f>
        <v>204.59529980900001</v>
      </c>
      <c r="W40" s="6">
        <f>Ringkasan!W40/1000000000</f>
        <v>181.528963809</v>
      </c>
      <c r="X40" s="6">
        <f>Ringkasan!X40/1000000000</f>
        <v>23.066336</v>
      </c>
      <c r="Y40" s="6">
        <f>Ringkasan!Y40/1000000000</f>
        <v>0</v>
      </c>
      <c r="Z40" s="6">
        <f>Ringkasan!Z40/1000000000</f>
        <v>0</v>
      </c>
      <c r="AA40" s="6">
        <f>Ringkasan!AA40/1000000000</f>
        <v>0</v>
      </c>
      <c r="AB40" s="6">
        <f>Ringkasan!AB40/1000000000</f>
        <v>0</v>
      </c>
      <c r="AC40" s="6">
        <f>Ringkasan!AC40/1000000000</f>
        <v>4831.372365278</v>
      </c>
      <c r="AD40" s="6">
        <f>Ringkasan!AD40/1000000000</f>
        <v>3329.0339543549999</v>
      </c>
      <c r="AE40" s="5">
        <f>Ringkasan!AE40/1000000000</f>
        <v>1657.9623123920001</v>
      </c>
      <c r="AF40" s="6">
        <f>Ringkasan!AF40/1000000000</f>
        <v>1460.590636288</v>
      </c>
      <c r="AG40" s="6">
        <f>Ringkasan!AG40/1000000000</f>
        <v>0</v>
      </c>
      <c r="AH40" s="6">
        <f>Ringkasan!AH40/1000000000</f>
        <v>0</v>
      </c>
      <c r="AI40" s="6">
        <f>Ringkasan!AI40/1000000000</f>
        <v>209.88130567499999</v>
      </c>
      <c r="AJ40" s="6">
        <f>Ringkasan!AJ40/1000000000</f>
        <v>0.59970000000000001</v>
      </c>
      <c r="AK40" s="6">
        <f>Ringkasan!AK40/1000000000</f>
        <v>804.26639885399993</v>
      </c>
      <c r="AL40" s="6">
        <f>Ringkasan!AL40/1000000000</f>
        <v>8.010998292</v>
      </c>
      <c r="AM40" s="6">
        <f>Ringkasan!AM40/1000000000</f>
        <v>102.536283731</v>
      </c>
      <c r="AN40" s="6">
        <f>Ringkasan!AN40/1000000000</f>
        <v>115.64829884300001</v>
      </c>
      <c r="AO40" s="6">
        <f>Ringkasan!AO40/1000000000</f>
        <v>558.77730818499992</v>
      </c>
      <c r="AP40" s="6">
        <f>Ringkasan!AP40/1000000000</f>
        <v>19.143509803000001</v>
      </c>
      <c r="AQ40" s="6">
        <f>Ringkasan!AQ40/1000000000</f>
        <v>0.15</v>
      </c>
      <c r="AR40" s="6">
        <f>Ringkasan!AR40/1000000000</f>
        <v>45</v>
      </c>
      <c r="AS40" s="6">
        <f>Ringkasan!AS40/1000000000</f>
        <v>45</v>
      </c>
      <c r="AT40" s="6">
        <f>Ringkasan!AT40/1000000000</f>
        <v>653.07201206900004</v>
      </c>
      <c r="AU40" s="6">
        <f>Ringkasan!AU40/1000000000</f>
        <v>84.086389768999993</v>
      </c>
      <c r="AV40" s="6">
        <f>Ringkasan!AV40/1000000000</f>
        <v>568.98562230000005</v>
      </c>
      <c r="AW40" s="127">
        <f>Ringkasan!AW40/1000000000</f>
        <v>45</v>
      </c>
      <c r="AX40" s="127">
        <f>Ringkasan!AX40/1000000000</f>
        <v>45</v>
      </c>
      <c r="AY40" s="127">
        <f>Ringkasan!AY40/1000000000</f>
        <v>0</v>
      </c>
      <c r="AZ40" s="127">
        <f>Ringkasan!AZ40/1000000000</f>
        <v>0</v>
      </c>
      <c r="BA40" s="127">
        <f>Ringkasan!BA40/1000000000</f>
        <v>0</v>
      </c>
      <c r="BB40" s="127">
        <f>Ringkasan!BB40/1000000000</f>
        <v>0</v>
      </c>
      <c r="BC40" s="127">
        <f>Ringkasan!BC40/1000000000</f>
        <v>0</v>
      </c>
      <c r="BD40" s="127">
        <f>Ringkasan!BD40/1000000000</f>
        <v>18</v>
      </c>
      <c r="BE40" s="127">
        <f>Ringkasan!BE40/1000000000</f>
        <v>0</v>
      </c>
      <c r="BF40" s="127">
        <f>Ringkasan!BF40/1000000000</f>
        <v>18</v>
      </c>
      <c r="BG40" s="127">
        <f>Ringkasan!BG40/1000000000</f>
        <v>0</v>
      </c>
      <c r="BH40" s="127">
        <f>Ringkasan!BH40/1000000000</f>
        <v>0</v>
      </c>
      <c r="BI40" s="127">
        <f>Ringkasan!BI40/1000000000</f>
        <v>0</v>
      </c>
      <c r="BJ40" s="128">
        <f>Ringkasan!BJ40/1000000000</f>
        <v>-27</v>
      </c>
      <c r="BK40" s="128">
        <f>Ringkasan!BK40/1000000000</f>
        <v>27</v>
      </c>
      <c r="BL40" s="87">
        <f>Ringkasan!BL40/1000000000</f>
        <v>0</v>
      </c>
      <c r="BM40" s="47">
        <f t="shared" si="8"/>
        <v>1</v>
      </c>
      <c r="BN40" s="48">
        <f t="shared" si="9"/>
        <v>0</v>
      </c>
      <c r="BO40" s="49"/>
      <c r="BP40" s="39">
        <f t="shared" si="17"/>
        <v>1</v>
      </c>
      <c r="BR40" s="6" t="e">
        <f>Ringkasan!#REF!/1000000000</f>
        <v>#REF!</v>
      </c>
      <c r="BS40" s="6" t="e">
        <f t="shared" si="5"/>
        <v>#REF!</v>
      </c>
      <c r="BT40" s="39" t="e">
        <f t="shared" si="10"/>
        <v>#REF!</v>
      </c>
      <c r="BV40" s="6" t="e">
        <f>Ringkasan!#REF!/1000000000</f>
        <v>#REF!</v>
      </c>
      <c r="BW40" s="6" t="e">
        <f t="shared" si="6"/>
        <v>#REF!</v>
      </c>
      <c r="BX40" s="39" t="e">
        <f t="shared" si="11"/>
        <v>#REF!</v>
      </c>
    </row>
    <row r="41" spans="1:76" ht="16.5" customHeight="1" x14ac:dyDescent="0.25">
      <c r="A41" s="59" t="s">
        <v>28</v>
      </c>
      <c r="B41" s="3">
        <f t="shared" si="18"/>
        <v>28</v>
      </c>
      <c r="C41" s="4">
        <f t="shared" si="18"/>
        <v>5</v>
      </c>
      <c r="D41" s="8" t="s">
        <v>28</v>
      </c>
      <c r="E41" s="12" t="str">
        <f>[1]Pendapatan!D41</f>
        <v>-</v>
      </c>
      <c r="F41" s="92">
        <f>[1]Pendapatan!E41</f>
        <v>45656.456250000003</v>
      </c>
      <c r="G41" s="6">
        <f>Ringkasan!G41/1000000000</f>
        <v>1010.56580574</v>
      </c>
      <c r="H41" s="6">
        <f>Ringkasan!H41/1000000000</f>
        <v>87.742336898000005</v>
      </c>
      <c r="I41" s="114">
        <f>Ringkasan!I41/1000000000</f>
        <v>25.936468397999999</v>
      </c>
      <c r="J41" s="6">
        <f>Ringkasan!J41/1000000000</f>
        <v>7.9213684999999998</v>
      </c>
      <c r="K41" s="6">
        <f>Ringkasan!K41/1000000000</f>
        <v>5</v>
      </c>
      <c r="L41" s="6">
        <f>Ringkasan!L41/1000000000</f>
        <v>48.884500000000003</v>
      </c>
      <c r="M41" s="6">
        <f>Ringkasan!M41/1000000000</f>
        <v>912.70342884199999</v>
      </c>
      <c r="N41" s="6">
        <f>Ringkasan!N41/1000000000</f>
        <v>884.00530402499999</v>
      </c>
      <c r="O41" s="6">
        <f>Ringkasan!O41/1000000000</f>
        <v>0</v>
      </c>
      <c r="P41" s="6">
        <f>Ringkasan!P41/1000000000</f>
        <v>0</v>
      </c>
      <c r="Q41" s="6">
        <f>Ringkasan!Q41/1000000000</f>
        <v>123.976416</v>
      </c>
      <c r="R41" s="6">
        <f>Ringkasan!R41/1000000000</f>
        <v>6.546805</v>
      </c>
      <c r="S41" s="6">
        <f>Ringkasan!S41/1000000000</f>
        <v>18.386821025</v>
      </c>
      <c r="T41" s="6">
        <f>Ringkasan!T41/1000000000</f>
        <v>537.10728600000004</v>
      </c>
      <c r="U41" s="6">
        <f>Ringkasan!U41/1000000000</f>
        <v>197.987976</v>
      </c>
      <c r="V41" s="6">
        <f>Ringkasan!V41/1000000000</f>
        <v>28.698124817</v>
      </c>
      <c r="W41" s="6">
        <f>Ringkasan!W41/1000000000</f>
        <v>28.698124817</v>
      </c>
      <c r="X41" s="6">
        <f>Ringkasan!X41/1000000000</f>
        <v>0</v>
      </c>
      <c r="Y41" s="6">
        <f>Ringkasan!Y41/1000000000</f>
        <v>10.120039999999999</v>
      </c>
      <c r="Z41" s="6">
        <f>Ringkasan!Z41/1000000000</f>
        <v>0</v>
      </c>
      <c r="AA41" s="6">
        <f>Ringkasan!AA41/1000000000</f>
        <v>0</v>
      </c>
      <c r="AB41" s="6">
        <f>Ringkasan!AB41/1000000000</f>
        <v>10.120039999999999</v>
      </c>
      <c r="AC41" s="6">
        <f>Ringkasan!AC41/1000000000</f>
        <v>1013.047092008</v>
      </c>
      <c r="AD41" s="6">
        <f>Ringkasan!AD41/1000000000</f>
        <v>713.78945937699996</v>
      </c>
      <c r="AE41" s="5">
        <f>Ringkasan!AE41/1000000000</f>
        <v>470.59744716599999</v>
      </c>
      <c r="AF41" s="6">
        <f>Ringkasan!AF41/1000000000</f>
        <v>234.114590483</v>
      </c>
      <c r="AG41" s="6">
        <f>Ringkasan!AG41/1000000000</f>
        <v>0</v>
      </c>
      <c r="AH41" s="6">
        <f>Ringkasan!AH41/1000000000</f>
        <v>0</v>
      </c>
      <c r="AI41" s="6">
        <f>Ringkasan!AI41/1000000000</f>
        <v>8.0244217280000001</v>
      </c>
      <c r="AJ41" s="6">
        <f>Ringkasan!AJ41/1000000000</f>
        <v>1.0529999999999999</v>
      </c>
      <c r="AK41" s="6">
        <f>Ringkasan!AK41/1000000000</f>
        <v>114.396776578</v>
      </c>
      <c r="AL41" s="6">
        <f>Ringkasan!AL41/1000000000</f>
        <v>0.33</v>
      </c>
      <c r="AM41" s="6">
        <f>Ringkasan!AM41/1000000000</f>
        <v>23.016455957000002</v>
      </c>
      <c r="AN41" s="6">
        <f>Ringkasan!AN41/1000000000</f>
        <v>16.064641186999999</v>
      </c>
      <c r="AO41" s="6">
        <f>Ringkasan!AO41/1000000000</f>
        <v>69.096735090999999</v>
      </c>
      <c r="AP41" s="6">
        <f>Ringkasan!AP41/1000000000</f>
        <v>5.6889443430000002</v>
      </c>
      <c r="AQ41" s="6">
        <f>Ringkasan!AQ41/1000000000</f>
        <v>0.2</v>
      </c>
      <c r="AR41" s="6">
        <f>Ringkasan!AR41/1000000000</f>
        <v>3</v>
      </c>
      <c r="AS41" s="6">
        <f>Ringkasan!AS41/1000000000</f>
        <v>3</v>
      </c>
      <c r="AT41" s="6">
        <f>Ringkasan!AT41/1000000000</f>
        <v>181.86085605299999</v>
      </c>
      <c r="AU41" s="6">
        <f>Ringkasan!AU41/1000000000</f>
        <v>2.3350293500000001</v>
      </c>
      <c r="AV41" s="6">
        <f>Ringkasan!AV41/1000000000</f>
        <v>179.52582670300001</v>
      </c>
      <c r="AW41" s="127">
        <f>Ringkasan!AW41/1000000000</f>
        <v>2.4812862679999999</v>
      </c>
      <c r="AX41" s="127">
        <f>Ringkasan!AX41/1000000000</f>
        <v>2.4812862679999999</v>
      </c>
      <c r="AY41" s="127">
        <f>Ringkasan!AY41/1000000000</f>
        <v>0</v>
      </c>
      <c r="AZ41" s="127">
        <f>Ringkasan!AZ41/1000000000</f>
        <v>0</v>
      </c>
      <c r="BA41" s="127">
        <f>Ringkasan!BA41/1000000000</f>
        <v>0</v>
      </c>
      <c r="BB41" s="127">
        <f>Ringkasan!BB41/1000000000</f>
        <v>0</v>
      </c>
      <c r="BC41" s="127">
        <f>Ringkasan!BC41/1000000000</f>
        <v>0</v>
      </c>
      <c r="BD41" s="127">
        <f>Ringkasan!BD41/1000000000</f>
        <v>0</v>
      </c>
      <c r="BE41" s="127">
        <f>Ringkasan!BE41/1000000000</f>
        <v>0</v>
      </c>
      <c r="BF41" s="127">
        <f>Ringkasan!BF41/1000000000</f>
        <v>0</v>
      </c>
      <c r="BG41" s="127">
        <f>Ringkasan!BG41/1000000000</f>
        <v>0</v>
      </c>
      <c r="BH41" s="127">
        <f>Ringkasan!BH41/1000000000</f>
        <v>0</v>
      </c>
      <c r="BI41" s="127">
        <f>Ringkasan!BI41/1000000000</f>
        <v>0</v>
      </c>
      <c r="BJ41" s="128">
        <f>Ringkasan!BJ41/1000000000</f>
        <v>-2.4812862679999999</v>
      </c>
      <c r="BK41" s="128">
        <f>Ringkasan!BK41/1000000000</f>
        <v>2.4812862679999999</v>
      </c>
      <c r="BL41" s="87">
        <f>Ringkasan!BL41/1000000000</f>
        <v>0</v>
      </c>
      <c r="BM41" s="47">
        <f t="shared" si="8"/>
        <v>0</v>
      </c>
      <c r="BN41" s="48">
        <f t="shared" si="9"/>
        <v>0</v>
      </c>
      <c r="BO41" s="49"/>
      <c r="BP41" s="39">
        <f t="shared" si="17"/>
        <v>1</v>
      </c>
      <c r="BR41" s="6" t="e">
        <f>Ringkasan!#REF!/1000000000</f>
        <v>#REF!</v>
      </c>
      <c r="BS41" s="6" t="e">
        <f t="shared" si="5"/>
        <v>#REF!</v>
      </c>
      <c r="BT41" s="39" t="e">
        <f t="shared" si="10"/>
        <v>#REF!</v>
      </c>
      <c r="BV41" s="6" t="e">
        <f>Ringkasan!#REF!/1000000000</f>
        <v>#REF!</v>
      </c>
      <c r="BW41" s="6" t="e">
        <f t="shared" si="6"/>
        <v>#REF!</v>
      </c>
      <c r="BX41" s="39" t="e">
        <f t="shared" si="11"/>
        <v>#REF!</v>
      </c>
    </row>
    <row r="42" spans="1:76" ht="15" customHeight="1" x14ac:dyDescent="0.25">
      <c r="A42" s="59" t="s">
        <v>29</v>
      </c>
      <c r="B42" s="3">
        <f t="shared" si="18"/>
        <v>29</v>
      </c>
      <c r="C42" s="4">
        <f t="shared" si="18"/>
        <v>6</v>
      </c>
      <c r="D42" s="8" t="s">
        <v>29</v>
      </c>
      <c r="E42" s="12" t="str">
        <f>[1]Pendapatan!D42</f>
        <v>07 Tahun 2024</v>
      </c>
      <c r="F42" s="92">
        <f>[1]Pendapatan!E42</f>
        <v>45646</v>
      </c>
      <c r="G42" s="6">
        <f>Ringkasan!G42/1000000000</f>
        <v>1463.4511653760001</v>
      </c>
      <c r="H42" s="6">
        <f>Ringkasan!H42/1000000000</f>
        <v>156.00012444999999</v>
      </c>
      <c r="I42" s="114">
        <f>Ringkasan!I42/1000000000</f>
        <v>101.35301191800001</v>
      </c>
      <c r="J42" s="6">
        <f>Ringkasan!J42/1000000000</f>
        <v>40.250279999999997</v>
      </c>
      <c r="K42" s="6">
        <f>Ringkasan!K42/1000000000</f>
        <v>5</v>
      </c>
      <c r="L42" s="6">
        <f>Ringkasan!L42/1000000000</f>
        <v>9.3968325319999995</v>
      </c>
      <c r="M42" s="6">
        <f>Ringkasan!M42/1000000000</f>
        <v>1290.3959080550001</v>
      </c>
      <c r="N42" s="6">
        <f>Ringkasan!N42/1000000000</f>
        <v>1239.525087</v>
      </c>
      <c r="O42" s="6">
        <f>Ringkasan!O42/1000000000</f>
        <v>0</v>
      </c>
      <c r="P42" s="6">
        <f>Ringkasan!P42/1000000000</f>
        <v>0</v>
      </c>
      <c r="Q42" s="6">
        <f>Ringkasan!Q42/1000000000</f>
        <v>197.66340600000001</v>
      </c>
      <c r="R42" s="6">
        <f>Ringkasan!R42/1000000000</f>
        <v>6.7091089999999998</v>
      </c>
      <c r="S42" s="6">
        <f>Ringkasan!S42/1000000000</f>
        <v>23.882085</v>
      </c>
      <c r="T42" s="6">
        <f>Ringkasan!T42/1000000000</f>
        <v>766.47510799999998</v>
      </c>
      <c r="U42" s="6">
        <f>Ringkasan!U42/1000000000</f>
        <v>244.795379</v>
      </c>
      <c r="V42" s="6">
        <f>Ringkasan!V42/1000000000</f>
        <v>50.870821055</v>
      </c>
      <c r="W42" s="6">
        <f>Ringkasan!W42/1000000000</f>
        <v>50.870821055</v>
      </c>
      <c r="X42" s="6">
        <f>Ringkasan!X42/1000000000</f>
        <v>0</v>
      </c>
      <c r="Y42" s="6">
        <f>Ringkasan!Y42/1000000000</f>
        <v>17.055132871000001</v>
      </c>
      <c r="Z42" s="6">
        <f>Ringkasan!Z42/1000000000</f>
        <v>0</v>
      </c>
      <c r="AA42" s="6">
        <f>Ringkasan!AA42/1000000000</f>
        <v>0</v>
      </c>
      <c r="AB42" s="6">
        <f>Ringkasan!AB42/1000000000</f>
        <v>17.055132871000001</v>
      </c>
      <c r="AC42" s="6">
        <f>Ringkasan!AC42/1000000000</f>
        <v>1481.2396448489999</v>
      </c>
      <c r="AD42" s="6">
        <f>Ringkasan!AD42/1000000000</f>
        <v>1026.035696869</v>
      </c>
      <c r="AE42" s="5">
        <f>Ringkasan!AE42/1000000000</f>
        <v>654.68817063200004</v>
      </c>
      <c r="AF42" s="6">
        <f>Ringkasan!AF42/1000000000</f>
        <v>348.50173349099998</v>
      </c>
      <c r="AG42" s="6">
        <f>Ringkasan!AG42/1000000000</f>
        <v>0</v>
      </c>
      <c r="AH42" s="6">
        <f>Ringkasan!AH42/1000000000</f>
        <v>0</v>
      </c>
      <c r="AI42" s="6">
        <f>Ringkasan!AI42/1000000000</f>
        <v>22.845792746000001</v>
      </c>
      <c r="AJ42" s="6">
        <f>Ringkasan!AJ42/1000000000</f>
        <v>0</v>
      </c>
      <c r="AK42" s="6">
        <f>Ringkasan!AK42/1000000000</f>
        <v>163.653626876</v>
      </c>
      <c r="AL42" s="6">
        <f>Ringkasan!AL42/1000000000</f>
        <v>0</v>
      </c>
      <c r="AM42" s="6">
        <f>Ringkasan!AM42/1000000000</f>
        <v>35.555340565000002</v>
      </c>
      <c r="AN42" s="6">
        <f>Ringkasan!AN42/1000000000</f>
        <v>44.038347575000003</v>
      </c>
      <c r="AO42" s="6">
        <f>Ringkasan!AO42/1000000000</f>
        <v>75.253682736000002</v>
      </c>
      <c r="AP42" s="6">
        <f>Ringkasan!AP42/1000000000</f>
        <v>8.6862560000000002</v>
      </c>
      <c r="AQ42" s="6">
        <f>Ringkasan!AQ42/1000000000</f>
        <v>0.12</v>
      </c>
      <c r="AR42" s="6">
        <f>Ringkasan!AR42/1000000000</f>
        <v>3.4645508120000001</v>
      </c>
      <c r="AS42" s="6">
        <f>Ringkasan!AS42/1000000000</f>
        <v>3.4645508120000001</v>
      </c>
      <c r="AT42" s="6">
        <f>Ringkasan!AT42/1000000000</f>
        <v>288.08577029200001</v>
      </c>
      <c r="AU42" s="6">
        <f>Ringkasan!AU42/1000000000</f>
        <v>11.790329192</v>
      </c>
      <c r="AV42" s="6">
        <f>Ringkasan!AV42/1000000000</f>
        <v>276.29544110000001</v>
      </c>
      <c r="AW42" s="127">
        <f>Ringkasan!AW42/1000000000</f>
        <v>17.788479472999999</v>
      </c>
      <c r="AX42" s="127">
        <f>Ringkasan!AX42/1000000000</f>
        <v>17.788479472999999</v>
      </c>
      <c r="AY42" s="127">
        <f>Ringkasan!AY42/1000000000</f>
        <v>0</v>
      </c>
      <c r="AZ42" s="127">
        <f>Ringkasan!AZ42/1000000000</f>
        <v>0</v>
      </c>
      <c r="BA42" s="127">
        <f>Ringkasan!BA42/1000000000</f>
        <v>0</v>
      </c>
      <c r="BB42" s="127">
        <f>Ringkasan!BB42/1000000000</f>
        <v>0</v>
      </c>
      <c r="BC42" s="127">
        <f>Ringkasan!BC42/1000000000</f>
        <v>0</v>
      </c>
      <c r="BD42" s="127">
        <f>Ringkasan!BD42/1000000000</f>
        <v>0</v>
      </c>
      <c r="BE42" s="127">
        <f>Ringkasan!BE42/1000000000</f>
        <v>0</v>
      </c>
      <c r="BF42" s="127">
        <f>Ringkasan!BF42/1000000000</f>
        <v>0</v>
      </c>
      <c r="BG42" s="127">
        <f>Ringkasan!BG42/1000000000</f>
        <v>0</v>
      </c>
      <c r="BH42" s="127">
        <f>Ringkasan!BH42/1000000000</f>
        <v>0</v>
      </c>
      <c r="BI42" s="127">
        <f>Ringkasan!BI42/1000000000</f>
        <v>0</v>
      </c>
      <c r="BJ42" s="128">
        <f>Ringkasan!BJ42/1000000000</f>
        <v>-17.788479472999999</v>
      </c>
      <c r="BK42" s="128">
        <f>Ringkasan!BK42/1000000000</f>
        <v>17.788479472999999</v>
      </c>
      <c r="BL42" s="87">
        <f>Ringkasan!BL42/1000000000</f>
        <v>0</v>
      </c>
      <c r="BM42" s="47">
        <f t="shared" si="8"/>
        <v>1</v>
      </c>
      <c r="BN42" s="48">
        <f t="shared" si="9"/>
        <v>0</v>
      </c>
      <c r="BO42" s="49"/>
      <c r="BP42" s="39">
        <f t="shared" si="17"/>
        <v>1</v>
      </c>
      <c r="BR42" s="6" t="e">
        <f>Ringkasan!#REF!/1000000000</f>
        <v>#REF!</v>
      </c>
      <c r="BS42" s="6" t="e">
        <f t="shared" si="5"/>
        <v>#REF!</v>
      </c>
      <c r="BT42" s="39" t="e">
        <f t="shared" si="10"/>
        <v>#REF!</v>
      </c>
      <c r="BV42" s="6" t="e">
        <f>Ringkasan!#REF!/1000000000</f>
        <v>#REF!</v>
      </c>
      <c r="BW42" s="6" t="e">
        <f t="shared" si="6"/>
        <v>#REF!</v>
      </c>
      <c r="BX42" s="39" t="e">
        <f t="shared" si="11"/>
        <v>#REF!</v>
      </c>
    </row>
    <row r="43" spans="1:76" ht="15" customHeight="1" x14ac:dyDescent="0.25">
      <c r="A43" s="59" t="s">
        <v>30</v>
      </c>
      <c r="B43" s="3">
        <f t="shared" si="18"/>
        <v>30</v>
      </c>
      <c r="C43" s="4">
        <f t="shared" si="18"/>
        <v>7</v>
      </c>
      <c r="D43" s="8" t="s">
        <v>30</v>
      </c>
      <c r="E43" s="12" t="str">
        <f>[1]Pendapatan!D43</f>
        <v>9 Tahun 2024</v>
      </c>
      <c r="F43" s="92">
        <f>[1]Pendapatan!E43</f>
        <v>45657.416666666664</v>
      </c>
      <c r="G43" s="6">
        <f>Ringkasan!G43/1000000000</f>
        <v>1426.247152507</v>
      </c>
      <c r="H43" s="6">
        <f>Ringkasan!H43/1000000000</f>
        <v>282.80450350699999</v>
      </c>
      <c r="I43" s="114">
        <f>Ringkasan!I43/1000000000</f>
        <v>138.67950350699999</v>
      </c>
      <c r="J43" s="6">
        <f>Ringkasan!J43/1000000000</f>
        <v>122.625</v>
      </c>
      <c r="K43" s="6">
        <f>Ringkasan!K43/1000000000</f>
        <v>12.5</v>
      </c>
      <c r="L43" s="6">
        <f>Ringkasan!L43/1000000000</f>
        <v>9</v>
      </c>
      <c r="M43" s="6">
        <f>Ringkasan!M43/1000000000</f>
        <v>1125.4426490000001</v>
      </c>
      <c r="N43" s="6">
        <f>Ringkasan!N43/1000000000</f>
        <v>1075.4426490000001</v>
      </c>
      <c r="O43" s="6">
        <f>Ringkasan!O43/1000000000</f>
        <v>0</v>
      </c>
      <c r="P43" s="6">
        <f>Ringkasan!P43/1000000000</f>
        <v>0</v>
      </c>
      <c r="Q43" s="6">
        <f>Ringkasan!Q43/1000000000</f>
        <v>77.510135000000005</v>
      </c>
      <c r="R43" s="6">
        <f>Ringkasan!R43/1000000000</f>
        <v>0</v>
      </c>
      <c r="S43" s="6">
        <f>Ringkasan!S43/1000000000</f>
        <v>71.680666000000002</v>
      </c>
      <c r="T43" s="6">
        <f>Ringkasan!T43/1000000000</f>
        <v>727.75236399999994</v>
      </c>
      <c r="U43" s="6">
        <f>Ringkasan!U43/1000000000</f>
        <v>198.499484</v>
      </c>
      <c r="V43" s="6">
        <f>Ringkasan!V43/1000000000</f>
        <v>50</v>
      </c>
      <c r="W43" s="6">
        <f>Ringkasan!W43/1000000000</f>
        <v>50</v>
      </c>
      <c r="X43" s="6">
        <f>Ringkasan!X43/1000000000</f>
        <v>0</v>
      </c>
      <c r="Y43" s="6">
        <f>Ringkasan!Y43/1000000000</f>
        <v>18</v>
      </c>
      <c r="Z43" s="6">
        <f>Ringkasan!Z43/1000000000</f>
        <v>0</v>
      </c>
      <c r="AA43" s="6">
        <f>Ringkasan!AA43/1000000000</f>
        <v>0</v>
      </c>
      <c r="AB43" s="6">
        <f>Ringkasan!AB43/1000000000</f>
        <v>18</v>
      </c>
      <c r="AC43" s="6">
        <f>Ringkasan!AC43/1000000000</f>
        <v>1426.247152507</v>
      </c>
      <c r="AD43" s="6">
        <f>Ringkasan!AD43/1000000000</f>
        <v>1154.178797157</v>
      </c>
      <c r="AE43" s="5">
        <f>Ringkasan!AE43/1000000000</f>
        <v>709.83212343299999</v>
      </c>
      <c r="AF43" s="6">
        <f>Ringkasan!AF43/1000000000</f>
        <v>432.25482172400001</v>
      </c>
      <c r="AG43" s="6">
        <f>Ringkasan!AG43/1000000000</f>
        <v>0</v>
      </c>
      <c r="AH43" s="6">
        <f>Ringkasan!AH43/1000000000</f>
        <v>0</v>
      </c>
      <c r="AI43" s="6">
        <f>Ringkasan!AI43/1000000000</f>
        <v>9.5918519999999994</v>
      </c>
      <c r="AJ43" s="6">
        <f>Ringkasan!AJ43/1000000000</f>
        <v>2.5</v>
      </c>
      <c r="AK43" s="6">
        <f>Ringkasan!AK43/1000000000</f>
        <v>97.271566699000005</v>
      </c>
      <c r="AL43" s="6">
        <f>Ringkasan!AL43/1000000000</f>
        <v>0</v>
      </c>
      <c r="AM43" s="6">
        <f>Ringkasan!AM43/1000000000</f>
        <v>20.658097786999999</v>
      </c>
      <c r="AN43" s="6">
        <f>Ringkasan!AN43/1000000000</f>
        <v>38.771643388999998</v>
      </c>
      <c r="AO43" s="6">
        <f>Ringkasan!AO43/1000000000</f>
        <v>37.574008753000001</v>
      </c>
      <c r="AP43" s="6">
        <f>Ringkasan!AP43/1000000000</f>
        <v>0.20781677000000001</v>
      </c>
      <c r="AQ43" s="6">
        <f>Ringkasan!AQ43/1000000000</f>
        <v>0.06</v>
      </c>
      <c r="AR43" s="6">
        <f>Ringkasan!AR43/1000000000</f>
        <v>3</v>
      </c>
      <c r="AS43" s="6">
        <f>Ringkasan!AS43/1000000000</f>
        <v>3</v>
      </c>
      <c r="AT43" s="6">
        <f>Ringkasan!AT43/1000000000</f>
        <v>171.79678865100001</v>
      </c>
      <c r="AU43" s="6">
        <f>Ringkasan!AU43/1000000000</f>
        <v>14.580450351</v>
      </c>
      <c r="AV43" s="6">
        <f>Ringkasan!AV43/1000000000</f>
        <v>157.21633829999999</v>
      </c>
      <c r="AW43" s="127">
        <f>Ringkasan!AW43/1000000000</f>
        <v>3</v>
      </c>
      <c r="AX43" s="127">
        <f>Ringkasan!AX43/1000000000</f>
        <v>3</v>
      </c>
      <c r="AY43" s="127">
        <f>Ringkasan!AY43/1000000000</f>
        <v>0</v>
      </c>
      <c r="AZ43" s="127">
        <f>Ringkasan!AZ43/1000000000</f>
        <v>0</v>
      </c>
      <c r="BA43" s="127">
        <f>Ringkasan!BA43/1000000000</f>
        <v>0</v>
      </c>
      <c r="BB43" s="127">
        <f>Ringkasan!BB43/1000000000</f>
        <v>0</v>
      </c>
      <c r="BC43" s="127">
        <f>Ringkasan!BC43/1000000000</f>
        <v>0</v>
      </c>
      <c r="BD43" s="127">
        <f>Ringkasan!BD43/1000000000</f>
        <v>3</v>
      </c>
      <c r="BE43" s="127">
        <f>Ringkasan!BE43/1000000000</f>
        <v>0</v>
      </c>
      <c r="BF43" s="127">
        <f>Ringkasan!BF43/1000000000</f>
        <v>3</v>
      </c>
      <c r="BG43" s="127">
        <f>Ringkasan!BG43/1000000000</f>
        <v>0</v>
      </c>
      <c r="BH43" s="127">
        <f>Ringkasan!BH43/1000000000</f>
        <v>0</v>
      </c>
      <c r="BI43" s="127">
        <f>Ringkasan!BI43/1000000000</f>
        <v>0</v>
      </c>
      <c r="BJ43" s="128">
        <f>Ringkasan!BJ43/1000000000</f>
        <v>0</v>
      </c>
      <c r="BK43" s="128">
        <f>Ringkasan!BK43/1000000000</f>
        <v>0</v>
      </c>
      <c r="BL43" s="87">
        <f>Ringkasan!BL43/1000000000</f>
        <v>0</v>
      </c>
      <c r="BM43" s="47">
        <f t="shared" si="8"/>
        <v>1</v>
      </c>
      <c r="BN43" s="48">
        <f t="shared" si="9"/>
        <v>0</v>
      </c>
      <c r="BO43" s="49"/>
      <c r="BP43" s="39">
        <f t="shared" si="17"/>
        <v>1</v>
      </c>
      <c r="BR43" s="6" t="e">
        <f>Ringkasan!#REF!/1000000000</f>
        <v>#REF!</v>
      </c>
      <c r="BS43" s="6" t="e">
        <f t="shared" si="5"/>
        <v>#REF!</v>
      </c>
      <c r="BT43" s="39" t="e">
        <f t="shared" si="10"/>
        <v>#REF!</v>
      </c>
      <c r="BV43" s="6" t="e">
        <f>Ringkasan!#REF!/1000000000</f>
        <v>#REF!</v>
      </c>
      <c r="BW43" s="6" t="e">
        <f t="shared" si="6"/>
        <v>#REF!</v>
      </c>
      <c r="BX43" s="39" t="e">
        <f t="shared" si="11"/>
        <v>#REF!</v>
      </c>
    </row>
    <row r="44" spans="1:76" ht="16.5" customHeight="1" x14ac:dyDescent="0.25">
      <c r="A44" s="59" t="s">
        <v>31</v>
      </c>
      <c r="B44" s="3">
        <f t="shared" si="18"/>
        <v>31</v>
      </c>
      <c r="C44" s="4">
        <f t="shared" si="18"/>
        <v>8</v>
      </c>
      <c r="D44" s="8" t="s">
        <v>31</v>
      </c>
      <c r="E44" s="12" t="str">
        <f>[1]Pendapatan!D44</f>
        <v>4 TAHUN 2024</v>
      </c>
      <c r="F44" s="92">
        <f>[1]Pendapatan!E44</f>
        <v>45650</v>
      </c>
      <c r="G44" s="6">
        <f>Ringkasan!G44/1000000000</f>
        <v>1034.6258649930001</v>
      </c>
      <c r="H44" s="6">
        <f>Ringkasan!H44/1000000000</f>
        <v>106.10587234899999</v>
      </c>
      <c r="I44" s="114">
        <f>Ringkasan!I44/1000000000</f>
        <v>69.307282635999997</v>
      </c>
      <c r="J44" s="6">
        <f>Ringkasan!J44/1000000000</f>
        <v>3.2416071999999998</v>
      </c>
      <c r="K44" s="6">
        <f>Ringkasan!K44/1000000000</f>
        <v>3.5569825129999999</v>
      </c>
      <c r="L44" s="6">
        <f>Ringkasan!L44/1000000000</f>
        <v>30</v>
      </c>
      <c r="M44" s="6">
        <f>Ringkasan!M44/1000000000</f>
        <v>919.11143866999998</v>
      </c>
      <c r="N44" s="6">
        <f>Ringkasan!N44/1000000000</f>
        <v>875.783143</v>
      </c>
      <c r="O44" s="6">
        <f>Ringkasan!O44/1000000000</f>
        <v>0</v>
      </c>
      <c r="P44" s="6">
        <f>Ringkasan!P44/1000000000</f>
        <v>0</v>
      </c>
      <c r="Q44" s="6">
        <f>Ringkasan!Q44/1000000000</f>
        <v>59.972090000000001</v>
      </c>
      <c r="R44" s="6">
        <f>Ringkasan!R44/1000000000</f>
        <v>7.2334969999999998</v>
      </c>
      <c r="S44" s="6">
        <f>Ringkasan!S44/1000000000</f>
        <v>96.584352999999993</v>
      </c>
      <c r="T44" s="6">
        <f>Ringkasan!T44/1000000000</f>
        <v>536.82102799999996</v>
      </c>
      <c r="U44" s="6">
        <f>Ringkasan!U44/1000000000</f>
        <v>175.17217500000001</v>
      </c>
      <c r="V44" s="6">
        <f>Ringkasan!V44/1000000000</f>
        <v>43.328295670000003</v>
      </c>
      <c r="W44" s="6">
        <f>Ringkasan!W44/1000000000</f>
        <v>43.328295670000003</v>
      </c>
      <c r="X44" s="6">
        <f>Ringkasan!X44/1000000000</f>
        <v>0</v>
      </c>
      <c r="Y44" s="6">
        <f>Ringkasan!Y44/1000000000</f>
        <v>9.4085539740000002</v>
      </c>
      <c r="Z44" s="6">
        <f>Ringkasan!Z44/1000000000</f>
        <v>0</v>
      </c>
      <c r="AA44" s="6">
        <f>Ringkasan!AA44/1000000000</f>
        <v>0</v>
      </c>
      <c r="AB44" s="6">
        <f>Ringkasan!AB44/1000000000</f>
        <v>9.4085539740000002</v>
      </c>
      <c r="AC44" s="6">
        <f>Ringkasan!AC44/1000000000</f>
        <v>1058.9398169890001</v>
      </c>
      <c r="AD44" s="6">
        <f>Ringkasan!AD44/1000000000</f>
        <v>779.099479954</v>
      </c>
      <c r="AE44" s="5">
        <f>Ringkasan!AE44/1000000000</f>
        <v>460.272511033</v>
      </c>
      <c r="AF44" s="6">
        <f>Ringkasan!AF44/1000000000</f>
        <v>298.350430921</v>
      </c>
      <c r="AG44" s="6">
        <f>Ringkasan!AG44/1000000000</f>
        <v>0</v>
      </c>
      <c r="AH44" s="6">
        <f>Ringkasan!AH44/1000000000</f>
        <v>0</v>
      </c>
      <c r="AI44" s="6">
        <f>Ringkasan!AI44/1000000000</f>
        <v>19.921538000000002</v>
      </c>
      <c r="AJ44" s="6">
        <f>Ringkasan!AJ44/1000000000</f>
        <v>0.55500000000000005</v>
      </c>
      <c r="AK44" s="6">
        <f>Ringkasan!AK44/1000000000</f>
        <v>130.94514057399999</v>
      </c>
      <c r="AL44" s="6">
        <f>Ringkasan!AL44/1000000000</f>
        <v>0</v>
      </c>
      <c r="AM44" s="6">
        <f>Ringkasan!AM44/1000000000</f>
        <v>16.212013162000002</v>
      </c>
      <c r="AN44" s="6">
        <f>Ringkasan!AN44/1000000000</f>
        <v>8.9768649450000009</v>
      </c>
      <c r="AO44" s="6">
        <f>Ringkasan!AO44/1000000000</f>
        <v>98.283397433000005</v>
      </c>
      <c r="AP44" s="6">
        <f>Ringkasan!AP44/1000000000</f>
        <v>7.4728650339999998</v>
      </c>
      <c r="AQ44" s="6">
        <f>Ringkasan!AQ44/1000000000</f>
        <v>0</v>
      </c>
      <c r="AR44" s="6">
        <f>Ringkasan!AR44/1000000000</f>
        <v>18.327679376999999</v>
      </c>
      <c r="AS44" s="6">
        <f>Ringkasan!AS44/1000000000</f>
        <v>18.327679376999999</v>
      </c>
      <c r="AT44" s="6">
        <f>Ringkasan!AT44/1000000000</f>
        <v>130.567517084</v>
      </c>
      <c r="AU44" s="6">
        <f>Ringkasan!AU44/1000000000</f>
        <v>7.2548889839999999</v>
      </c>
      <c r="AV44" s="6">
        <f>Ringkasan!AV44/1000000000</f>
        <v>123.3126281</v>
      </c>
      <c r="AW44" s="127">
        <f>Ringkasan!AW44/1000000000</f>
        <v>32.313951996</v>
      </c>
      <c r="AX44" s="127">
        <f>Ringkasan!AX44/1000000000</f>
        <v>32.313951996</v>
      </c>
      <c r="AY44" s="127">
        <f>Ringkasan!AY44/1000000000</f>
        <v>0</v>
      </c>
      <c r="AZ44" s="127">
        <f>Ringkasan!AZ44/1000000000</f>
        <v>0</v>
      </c>
      <c r="BA44" s="127">
        <f>Ringkasan!BA44/1000000000</f>
        <v>0</v>
      </c>
      <c r="BB44" s="127">
        <f>Ringkasan!BB44/1000000000</f>
        <v>0</v>
      </c>
      <c r="BC44" s="127">
        <f>Ringkasan!BC44/1000000000</f>
        <v>0</v>
      </c>
      <c r="BD44" s="127">
        <f>Ringkasan!BD44/1000000000</f>
        <v>8</v>
      </c>
      <c r="BE44" s="127">
        <f>Ringkasan!BE44/1000000000</f>
        <v>0</v>
      </c>
      <c r="BF44" s="127">
        <f>Ringkasan!BF44/1000000000</f>
        <v>8</v>
      </c>
      <c r="BG44" s="127">
        <f>Ringkasan!BG44/1000000000</f>
        <v>0</v>
      </c>
      <c r="BH44" s="127">
        <f>Ringkasan!BH44/1000000000</f>
        <v>0</v>
      </c>
      <c r="BI44" s="127">
        <f>Ringkasan!BI44/1000000000</f>
        <v>0</v>
      </c>
      <c r="BJ44" s="128">
        <f>Ringkasan!BJ44/1000000000</f>
        <v>-24.313951996</v>
      </c>
      <c r="BK44" s="128">
        <f>Ringkasan!BK44/1000000000</f>
        <v>24.313951996</v>
      </c>
      <c r="BL44" s="87">
        <f>Ringkasan!BL44/1000000000</f>
        <v>0</v>
      </c>
      <c r="BM44" s="47">
        <f t="shared" si="8"/>
        <v>1</v>
      </c>
      <c r="BN44" s="48">
        <f t="shared" si="9"/>
        <v>0</v>
      </c>
      <c r="BO44" s="49"/>
      <c r="BP44" s="39">
        <f t="shared" si="17"/>
        <v>1</v>
      </c>
      <c r="BR44" s="6" t="e">
        <f>Ringkasan!#REF!/1000000000</f>
        <v>#REF!</v>
      </c>
      <c r="BS44" s="6" t="e">
        <f t="shared" si="5"/>
        <v>#REF!</v>
      </c>
      <c r="BT44" s="39" t="e">
        <f t="shared" si="10"/>
        <v>#REF!</v>
      </c>
      <c r="BV44" s="6" t="e">
        <f>Ringkasan!#REF!/1000000000</f>
        <v>#REF!</v>
      </c>
      <c r="BW44" s="6" t="e">
        <f t="shared" si="6"/>
        <v>#REF!</v>
      </c>
      <c r="BX44" s="39" t="e">
        <f t="shared" si="11"/>
        <v>#REF!</v>
      </c>
    </row>
    <row r="45" spans="1:76" ht="15" customHeight="1" x14ac:dyDescent="0.25">
      <c r="A45" s="59" t="s">
        <v>32</v>
      </c>
      <c r="B45" s="3">
        <f t="shared" si="18"/>
        <v>32</v>
      </c>
      <c r="C45" s="4">
        <f t="shared" si="18"/>
        <v>9</v>
      </c>
      <c r="D45" s="8" t="s">
        <v>32</v>
      </c>
      <c r="E45" s="12" t="str">
        <f>[1]Pendapatan!D45</f>
        <v>08 Tahun 2024</v>
      </c>
      <c r="F45" s="92">
        <f>[1]Pendapatan!E45</f>
        <v>45644</v>
      </c>
      <c r="G45" s="6">
        <f>Ringkasan!G45/1000000000</f>
        <v>1109.6976129669999</v>
      </c>
      <c r="H45" s="6">
        <f>Ringkasan!H45/1000000000</f>
        <v>79.966889668999997</v>
      </c>
      <c r="I45" s="114">
        <f>Ringkasan!I45/1000000000</f>
        <v>53.799389669</v>
      </c>
      <c r="J45" s="6">
        <f>Ringkasan!J45/1000000000</f>
        <v>3.3525</v>
      </c>
      <c r="K45" s="6">
        <f>Ringkasan!K45/1000000000</f>
        <v>3.3</v>
      </c>
      <c r="L45" s="6">
        <f>Ringkasan!L45/1000000000</f>
        <v>19.515000000000001</v>
      </c>
      <c r="M45" s="6">
        <f>Ringkasan!M45/1000000000</f>
        <v>1014.436642674</v>
      </c>
      <c r="N45" s="6">
        <f>Ringkasan!N45/1000000000</f>
        <v>981.74568899999997</v>
      </c>
      <c r="O45" s="6">
        <f>Ringkasan!O45/1000000000</f>
        <v>0</v>
      </c>
      <c r="P45" s="6">
        <f>Ringkasan!P45/1000000000</f>
        <v>0</v>
      </c>
      <c r="Q45" s="6">
        <f>Ringkasan!Q45/1000000000</f>
        <v>85.881348000000003</v>
      </c>
      <c r="R45" s="6">
        <f>Ringkasan!R45/1000000000</f>
        <v>7.1114639999999998</v>
      </c>
      <c r="S45" s="6">
        <f>Ringkasan!S45/1000000000</f>
        <v>56.583421000000001</v>
      </c>
      <c r="T45" s="6">
        <f>Ringkasan!T45/1000000000</f>
        <v>624.90788899999995</v>
      </c>
      <c r="U45" s="6">
        <f>Ringkasan!U45/1000000000</f>
        <v>207.26156700000001</v>
      </c>
      <c r="V45" s="6">
        <f>Ringkasan!V45/1000000000</f>
        <v>32.690953673999999</v>
      </c>
      <c r="W45" s="6">
        <f>Ringkasan!W45/1000000000</f>
        <v>32.690953673999999</v>
      </c>
      <c r="X45" s="6">
        <f>Ringkasan!X45/1000000000</f>
        <v>0</v>
      </c>
      <c r="Y45" s="6">
        <f>Ringkasan!Y45/1000000000</f>
        <v>15.294080623999999</v>
      </c>
      <c r="Z45" s="6">
        <f>Ringkasan!Z45/1000000000</f>
        <v>0</v>
      </c>
      <c r="AA45" s="6">
        <f>Ringkasan!AA45/1000000000</f>
        <v>0</v>
      </c>
      <c r="AB45" s="6">
        <f>Ringkasan!AB45/1000000000</f>
        <v>15.294080623999999</v>
      </c>
      <c r="AC45" s="6">
        <f>Ringkasan!AC45/1000000000</f>
        <v>1139.6976129669999</v>
      </c>
      <c r="AD45" s="6">
        <f>Ringkasan!AD45/1000000000</f>
        <v>892.85076537700002</v>
      </c>
      <c r="AE45" s="5">
        <f>Ringkasan!AE45/1000000000</f>
        <v>538.71731702</v>
      </c>
      <c r="AF45" s="6">
        <f>Ringkasan!AF45/1000000000</f>
        <v>332.30598301600003</v>
      </c>
      <c r="AG45" s="6">
        <f>Ringkasan!AG45/1000000000</f>
        <v>0</v>
      </c>
      <c r="AH45" s="6">
        <f>Ringkasan!AH45/1000000000</f>
        <v>0</v>
      </c>
      <c r="AI45" s="6">
        <f>Ringkasan!AI45/1000000000</f>
        <v>19.453506457</v>
      </c>
      <c r="AJ45" s="6">
        <f>Ringkasan!AJ45/1000000000</f>
        <v>2.3739588839999999</v>
      </c>
      <c r="AK45" s="6">
        <f>Ringkasan!AK45/1000000000</f>
        <v>85.976279090000006</v>
      </c>
      <c r="AL45" s="6">
        <f>Ringkasan!AL45/1000000000</f>
        <v>1.5</v>
      </c>
      <c r="AM45" s="6">
        <f>Ringkasan!AM45/1000000000</f>
        <v>22.327917600999999</v>
      </c>
      <c r="AN45" s="6">
        <f>Ringkasan!AN45/1000000000</f>
        <v>12.381266248999999</v>
      </c>
      <c r="AO45" s="6">
        <f>Ringkasan!AO45/1000000000</f>
        <v>44.681977224000001</v>
      </c>
      <c r="AP45" s="6">
        <f>Ringkasan!AP45/1000000000</f>
        <v>4.7351180160000004</v>
      </c>
      <c r="AQ45" s="6">
        <f>Ringkasan!AQ45/1000000000</f>
        <v>0.35</v>
      </c>
      <c r="AR45" s="6">
        <f>Ringkasan!AR45/1000000000</f>
        <v>5</v>
      </c>
      <c r="AS45" s="6">
        <f>Ringkasan!AS45/1000000000</f>
        <v>5</v>
      </c>
      <c r="AT45" s="6">
        <f>Ringkasan!AT45/1000000000</f>
        <v>155.87056849999999</v>
      </c>
      <c r="AU45" s="6">
        <f>Ringkasan!AU45/1000000000</f>
        <v>3.8299500000000002</v>
      </c>
      <c r="AV45" s="6">
        <f>Ringkasan!AV45/1000000000</f>
        <v>152.04061849999999</v>
      </c>
      <c r="AW45" s="127">
        <f>Ringkasan!AW45/1000000000</f>
        <v>33</v>
      </c>
      <c r="AX45" s="127">
        <f>Ringkasan!AX45/1000000000</f>
        <v>33</v>
      </c>
      <c r="AY45" s="127">
        <f>Ringkasan!AY45/1000000000</f>
        <v>0</v>
      </c>
      <c r="AZ45" s="127">
        <f>Ringkasan!AZ45/1000000000</f>
        <v>0</v>
      </c>
      <c r="BA45" s="127">
        <f>Ringkasan!BA45/1000000000</f>
        <v>0</v>
      </c>
      <c r="BB45" s="127">
        <f>Ringkasan!BB45/1000000000</f>
        <v>0</v>
      </c>
      <c r="BC45" s="127">
        <f>Ringkasan!BC45/1000000000</f>
        <v>0</v>
      </c>
      <c r="BD45" s="127">
        <f>Ringkasan!BD45/1000000000</f>
        <v>3</v>
      </c>
      <c r="BE45" s="127">
        <f>Ringkasan!BE45/1000000000</f>
        <v>0</v>
      </c>
      <c r="BF45" s="127">
        <f>Ringkasan!BF45/1000000000</f>
        <v>3</v>
      </c>
      <c r="BG45" s="127">
        <f>Ringkasan!BG45/1000000000</f>
        <v>0</v>
      </c>
      <c r="BH45" s="127">
        <f>Ringkasan!BH45/1000000000</f>
        <v>0</v>
      </c>
      <c r="BI45" s="127">
        <f>Ringkasan!BI45/1000000000</f>
        <v>0</v>
      </c>
      <c r="BJ45" s="128">
        <f>Ringkasan!BJ45/1000000000</f>
        <v>-30</v>
      </c>
      <c r="BK45" s="128">
        <f>Ringkasan!BK45/1000000000</f>
        <v>30</v>
      </c>
      <c r="BL45" s="87">
        <f>Ringkasan!BL45/1000000000</f>
        <v>0</v>
      </c>
      <c r="BM45" s="47">
        <f t="shared" si="8"/>
        <v>1</v>
      </c>
      <c r="BN45" s="48">
        <f t="shared" si="9"/>
        <v>0</v>
      </c>
      <c r="BO45" s="49"/>
      <c r="BP45" s="39">
        <f t="shared" si="17"/>
        <v>1</v>
      </c>
      <c r="BR45" s="6" t="e">
        <f>Ringkasan!#REF!/1000000000</f>
        <v>#REF!</v>
      </c>
      <c r="BS45" s="6" t="e">
        <f t="shared" si="5"/>
        <v>#REF!</v>
      </c>
      <c r="BT45" s="39" t="e">
        <f t="shared" si="10"/>
        <v>#REF!</v>
      </c>
      <c r="BV45" s="6" t="e">
        <f>Ringkasan!#REF!/1000000000</f>
        <v>#REF!</v>
      </c>
      <c r="BW45" s="6" t="e">
        <f t="shared" si="6"/>
        <v>#REF!</v>
      </c>
      <c r="BX45" s="39" t="e">
        <f t="shared" si="11"/>
        <v>#REF!</v>
      </c>
    </row>
    <row r="46" spans="1:76" ht="15" customHeight="1" x14ac:dyDescent="0.25">
      <c r="A46" s="59" t="s">
        <v>33</v>
      </c>
      <c r="B46" s="3">
        <f t="shared" si="18"/>
        <v>33</v>
      </c>
      <c r="C46" s="4">
        <f t="shared" si="18"/>
        <v>10</v>
      </c>
      <c r="D46" s="8" t="s">
        <v>33</v>
      </c>
      <c r="E46" s="12" t="str">
        <f>[1]Pendapatan!D46</f>
        <v>13 Tahun 2024</v>
      </c>
      <c r="F46" s="92">
        <f>[1]Pendapatan!E46</f>
        <v>45656</v>
      </c>
      <c r="G46" s="6">
        <f>Ringkasan!G46/1000000000</f>
        <v>2124.7844619430002</v>
      </c>
      <c r="H46" s="6">
        <f>Ringkasan!H46/1000000000</f>
        <v>252.01060000000001</v>
      </c>
      <c r="I46" s="114">
        <f>Ringkasan!I46/1000000000</f>
        <v>202.34</v>
      </c>
      <c r="J46" s="6">
        <f>Ringkasan!J46/1000000000</f>
        <v>9.0725999999999996</v>
      </c>
      <c r="K46" s="6">
        <f>Ringkasan!K46/1000000000</f>
        <v>9.9499999999999993</v>
      </c>
      <c r="L46" s="6">
        <f>Ringkasan!L46/1000000000</f>
        <v>30.648</v>
      </c>
      <c r="M46" s="6">
        <f>Ringkasan!M46/1000000000</f>
        <v>1824.0086619430001</v>
      </c>
      <c r="N46" s="6">
        <f>Ringkasan!N46/1000000000</f>
        <v>1746.266881</v>
      </c>
      <c r="O46" s="6">
        <f>Ringkasan!O46/1000000000</f>
        <v>0</v>
      </c>
      <c r="P46" s="6">
        <f>Ringkasan!P46/1000000000</f>
        <v>0</v>
      </c>
      <c r="Q46" s="6">
        <f>Ringkasan!Q46/1000000000</f>
        <v>239.815472</v>
      </c>
      <c r="R46" s="6">
        <f>Ringkasan!R46/1000000000</f>
        <v>0</v>
      </c>
      <c r="S46" s="6">
        <f>Ringkasan!S46/1000000000</f>
        <v>133.28339299999999</v>
      </c>
      <c r="T46" s="6">
        <f>Ringkasan!T46/1000000000</f>
        <v>1373.1680160000001</v>
      </c>
      <c r="U46" s="6">
        <f>Ringkasan!U46/1000000000</f>
        <v>0</v>
      </c>
      <c r="V46" s="6">
        <f>Ringkasan!V46/1000000000</f>
        <v>77.741780942999995</v>
      </c>
      <c r="W46" s="6">
        <f>Ringkasan!W46/1000000000</f>
        <v>77.741780942999995</v>
      </c>
      <c r="X46" s="6">
        <f>Ringkasan!X46/1000000000</f>
        <v>0</v>
      </c>
      <c r="Y46" s="6">
        <f>Ringkasan!Y46/1000000000</f>
        <v>48.7652</v>
      </c>
      <c r="Z46" s="6">
        <f>Ringkasan!Z46/1000000000</f>
        <v>0</v>
      </c>
      <c r="AA46" s="6">
        <f>Ringkasan!AA46/1000000000</f>
        <v>0</v>
      </c>
      <c r="AB46" s="6">
        <f>Ringkasan!AB46/1000000000</f>
        <v>48.7652</v>
      </c>
      <c r="AC46" s="6">
        <f>Ringkasan!AC46/1000000000</f>
        <v>2121.7844619430002</v>
      </c>
      <c r="AD46" s="6">
        <f>Ringkasan!AD46/1000000000</f>
        <v>1466.7808871130001</v>
      </c>
      <c r="AE46" s="5">
        <f>Ringkasan!AE46/1000000000</f>
        <v>1045.115399691</v>
      </c>
      <c r="AF46" s="6">
        <f>Ringkasan!AF46/1000000000</f>
        <v>401.116187422</v>
      </c>
      <c r="AG46" s="6">
        <f>Ringkasan!AG46/1000000000</f>
        <v>0</v>
      </c>
      <c r="AH46" s="6">
        <f>Ringkasan!AH46/1000000000</f>
        <v>0</v>
      </c>
      <c r="AI46" s="6">
        <f>Ringkasan!AI46/1000000000</f>
        <v>11.03861</v>
      </c>
      <c r="AJ46" s="6">
        <f>Ringkasan!AJ46/1000000000</f>
        <v>9.5106900000000003</v>
      </c>
      <c r="AK46" s="6">
        <f>Ringkasan!AK46/1000000000</f>
        <v>205.14301370000001</v>
      </c>
      <c r="AL46" s="6">
        <f>Ringkasan!AL46/1000000000</f>
        <v>0.57960027999999997</v>
      </c>
      <c r="AM46" s="6">
        <f>Ringkasan!AM46/1000000000</f>
        <v>76.457765155999994</v>
      </c>
      <c r="AN46" s="6">
        <f>Ringkasan!AN46/1000000000</f>
        <v>49.111942888999998</v>
      </c>
      <c r="AO46" s="6">
        <f>Ringkasan!AO46/1000000000</f>
        <v>78.432725375000004</v>
      </c>
      <c r="AP46" s="6">
        <f>Ringkasan!AP46/1000000000</f>
        <v>6.0979999999999999E-2</v>
      </c>
      <c r="AQ46" s="6">
        <f>Ringkasan!AQ46/1000000000</f>
        <v>0.5</v>
      </c>
      <c r="AR46" s="6">
        <f>Ringkasan!AR46/1000000000</f>
        <v>42.95868823</v>
      </c>
      <c r="AS46" s="6">
        <f>Ringkasan!AS46/1000000000</f>
        <v>42.95868823</v>
      </c>
      <c r="AT46" s="6">
        <f>Ringkasan!AT46/1000000000</f>
        <v>406.9018729</v>
      </c>
      <c r="AU46" s="6">
        <f>Ringkasan!AU46/1000000000</f>
        <v>16.44126</v>
      </c>
      <c r="AV46" s="6">
        <f>Ringkasan!AV46/1000000000</f>
        <v>390.4606129</v>
      </c>
      <c r="AW46" s="127">
        <f>Ringkasan!AW46/1000000000</f>
        <v>0</v>
      </c>
      <c r="AX46" s="127">
        <f>Ringkasan!AX46/1000000000</f>
        <v>0</v>
      </c>
      <c r="AY46" s="127">
        <f>Ringkasan!AY46/1000000000</f>
        <v>0</v>
      </c>
      <c r="AZ46" s="127">
        <f>Ringkasan!AZ46/1000000000</f>
        <v>0</v>
      </c>
      <c r="BA46" s="127">
        <f>Ringkasan!BA46/1000000000</f>
        <v>0</v>
      </c>
      <c r="BB46" s="127">
        <f>Ringkasan!BB46/1000000000</f>
        <v>0</v>
      </c>
      <c r="BC46" s="127">
        <f>Ringkasan!BC46/1000000000</f>
        <v>0</v>
      </c>
      <c r="BD46" s="127">
        <f>Ringkasan!BD46/1000000000</f>
        <v>3</v>
      </c>
      <c r="BE46" s="127">
        <f>Ringkasan!BE46/1000000000</f>
        <v>0</v>
      </c>
      <c r="BF46" s="127">
        <f>Ringkasan!BF46/1000000000</f>
        <v>3</v>
      </c>
      <c r="BG46" s="127">
        <f>Ringkasan!BG46/1000000000</f>
        <v>0</v>
      </c>
      <c r="BH46" s="127">
        <f>Ringkasan!BH46/1000000000</f>
        <v>0</v>
      </c>
      <c r="BI46" s="127">
        <f>Ringkasan!BI46/1000000000</f>
        <v>0</v>
      </c>
      <c r="BJ46" s="128">
        <f>Ringkasan!BJ46/1000000000</f>
        <v>3</v>
      </c>
      <c r="BK46" s="128">
        <f>Ringkasan!BK46/1000000000</f>
        <v>-3</v>
      </c>
      <c r="BL46" s="87">
        <f>Ringkasan!BL46/1000000000</f>
        <v>0</v>
      </c>
      <c r="BM46" s="47">
        <f t="shared" si="8"/>
        <v>1</v>
      </c>
      <c r="BN46" s="48">
        <f t="shared" si="9"/>
        <v>0</v>
      </c>
      <c r="BO46" s="49"/>
      <c r="BP46" s="39">
        <f t="shared" si="17"/>
        <v>1</v>
      </c>
      <c r="BR46" s="6" t="e">
        <f>Ringkasan!#REF!/1000000000</f>
        <v>#REF!</v>
      </c>
      <c r="BS46" s="6" t="e">
        <f t="shared" si="5"/>
        <v>#REF!</v>
      </c>
      <c r="BT46" s="39" t="e">
        <f t="shared" si="10"/>
        <v>#REF!</v>
      </c>
      <c r="BV46" s="6" t="e">
        <f>Ringkasan!#REF!/1000000000</f>
        <v>#REF!</v>
      </c>
      <c r="BW46" s="6" t="e">
        <f t="shared" si="6"/>
        <v>#REF!</v>
      </c>
      <c r="BX46" s="39" t="e">
        <f t="shared" si="11"/>
        <v>#REF!</v>
      </c>
    </row>
    <row r="47" spans="1:76" ht="16.5" customHeight="1" x14ac:dyDescent="0.25">
      <c r="A47" s="59" t="s">
        <v>34</v>
      </c>
      <c r="B47" s="3">
        <f t="shared" si="18"/>
        <v>34</v>
      </c>
      <c r="C47" s="4">
        <f t="shared" si="18"/>
        <v>11</v>
      </c>
      <c r="D47" s="8" t="s">
        <v>34</v>
      </c>
      <c r="E47" s="12" t="str">
        <f>[1]Pendapatan!D47</f>
        <v>01 Tahun 2025</v>
      </c>
      <c r="F47" s="92">
        <f>[1]Pendapatan!E47</f>
        <v>45664</v>
      </c>
      <c r="G47" s="6">
        <f>Ringkasan!G47/1000000000</f>
        <v>1928.374076483</v>
      </c>
      <c r="H47" s="6">
        <f>Ringkasan!H47/1000000000</f>
        <v>192.06672868499999</v>
      </c>
      <c r="I47" s="114">
        <f>Ringkasan!I47/1000000000</f>
        <v>70.361795000000001</v>
      </c>
      <c r="J47" s="6">
        <f>Ringkasan!J47/1000000000</f>
        <v>15.343207</v>
      </c>
      <c r="K47" s="6">
        <f>Ringkasan!K47/1000000000</f>
        <v>15</v>
      </c>
      <c r="L47" s="6">
        <f>Ringkasan!L47/1000000000</f>
        <v>91.361726684999994</v>
      </c>
      <c r="M47" s="6">
        <f>Ringkasan!M47/1000000000</f>
        <v>1729.8073477979999</v>
      </c>
      <c r="N47" s="6">
        <f>Ringkasan!N47/1000000000</f>
        <v>1652.96190495</v>
      </c>
      <c r="O47" s="6">
        <f>Ringkasan!O47/1000000000</f>
        <v>0</v>
      </c>
      <c r="P47" s="6">
        <f>Ringkasan!P47/1000000000</f>
        <v>0</v>
      </c>
      <c r="Q47" s="6">
        <f>Ringkasan!Q47/1000000000</f>
        <v>298.31631299999998</v>
      </c>
      <c r="R47" s="6">
        <f>Ringkasan!R47/1000000000</f>
        <v>7.1187779999999998</v>
      </c>
      <c r="S47" s="6">
        <f>Ringkasan!S47/1000000000</f>
        <v>81.115253999999993</v>
      </c>
      <c r="T47" s="6">
        <f>Ringkasan!T47/1000000000</f>
        <v>899.58775400000002</v>
      </c>
      <c r="U47" s="6">
        <f>Ringkasan!U47/1000000000</f>
        <v>366.82380595000001</v>
      </c>
      <c r="V47" s="6">
        <f>Ringkasan!V47/1000000000</f>
        <v>76.845442848000005</v>
      </c>
      <c r="W47" s="6">
        <f>Ringkasan!W47/1000000000</f>
        <v>76.845442848000005</v>
      </c>
      <c r="X47" s="6">
        <f>Ringkasan!X47/1000000000</f>
        <v>0</v>
      </c>
      <c r="Y47" s="6">
        <f>Ringkasan!Y47/1000000000</f>
        <v>6.5</v>
      </c>
      <c r="Z47" s="6">
        <f>Ringkasan!Z47/1000000000</f>
        <v>0</v>
      </c>
      <c r="AA47" s="6">
        <f>Ringkasan!AA47/1000000000</f>
        <v>0</v>
      </c>
      <c r="AB47" s="6">
        <f>Ringkasan!AB47/1000000000</f>
        <v>6.5</v>
      </c>
      <c r="AC47" s="6">
        <f>Ringkasan!AC47/1000000000</f>
        <v>2065.9957529491498</v>
      </c>
      <c r="AD47" s="6">
        <f>Ringkasan!AD47/1000000000</f>
        <v>1458.53786264</v>
      </c>
      <c r="AE47" s="5">
        <f>Ringkasan!AE47/1000000000</f>
        <v>975.65282171399997</v>
      </c>
      <c r="AF47" s="6">
        <f>Ringkasan!AF47/1000000000</f>
        <v>472.19978042600002</v>
      </c>
      <c r="AG47" s="6">
        <f>Ringkasan!AG47/1000000000</f>
        <v>0</v>
      </c>
      <c r="AH47" s="6">
        <f>Ringkasan!AH47/1000000000</f>
        <v>0</v>
      </c>
      <c r="AI47" s="6">
        <f>Ringkasan!AI47/1000000000</f>
        <v>5.7252605000000001</v>
      </c>
      <c r="AJ47" s="6">
        <f>Ringkasan!AJ47/1000000000</f>
        <v>4.96</v>
      </c>
      <c r="AK47" s="6">
        <f>Ringkasan!AK47/1000000000</f>
        <v>189.02319700914998</v>
      </c>
      <c r="AL47" s="6">
        <f>Ringkasan!AL47/1000000000</f>
        <v>8.1875</v>
      </c>
      <c r="AM47" s="6">
        <f>Ringkasan!AM47/1000000000</f>
        <v>59.312374097000003</v>
      </c>
      <c r="AN47" s="6">
        <f>Ringkasan!AN47/1000000000</f>
        <v>48.423416033000002</v>
      </c>
      <c r="AO47" s="6">
        <f>Ringkasan!AO47/1000000000</f>
        <v>61.114792271150002</v>
      </c>
      <c r="AP47" s="6">
        <f>Ringkasan!AP47/1000000000</f>
        <v>11.985114608</v>
      </c>
      <c r="AQ47" s="6">
        <f>Ringkasan!AQ47/1000000000</f>
        <v>0</v>
      </c>
      <c r="AR47" s="6">
        <f>Ringkasan!AR47/1000000000</f>
        <v>10</v>
      </c>
      <c r="AS47" s="6">
        <f>Ringkasan!AS47/1000000000</f>
        <v>10</v>
      </c>
      <c r="AT47" s="6">
        <f>Ringkasan!AT47/1000000000</f>
        <v>408.43469329999999</v>
      </c>
      <c r="AU47" s="6">
        <f>Ringkasan!AU47/1000000000</f>
        <v>8.5105001999999992</v>
      </c>
      <c r="AV47" s="6">
        <f>Ringkasan!AV47/1000000000</f>
        <v>399.92419310000002</v>
      </c>
      <c r="AW47" s="127">
        <f>Ringkasan!AW47/1000000000</f>
        <v>137.62167646615001</v>
      </c>
      <c r="AX47" s="127">
        <f>Ringkasan!AX47/1000000000</f>
        <v>137.62167646615001</v>
      </c>
      <c r="AY47" s="127">
        <f>Ringkasan!AY47/1000000000</f>
        <v>0</v>
      </c>
      <c r="AZ47" s="127">
        <f>Ringkasan!AZ47/1000000000</f>
        <v>0</v>
      </c>
      <c r="BA47" s="127">
        <f>Ringkasan!BA47/1000000000</f>
        <v>0</v>
      </c>
      <c r="BB47" s="127">
        <f>Ringkasan!BB47/1000000000</f>
        <v>0</v>
      </c>
      <c r="BC47" s="127">
        <f>Ringkasan!BC47/1000000000</f>
        <v>0</v>
      </c>
      <c r="BD47" s="127">
        <f>Ringkasan!BD47/1000000000</f>
        <v>0</v>
      </c>
      <c r="BE47" s="127">
        <f>Ringkasan!BE47/1000000000</f>
        <v>0</v>
      </c>
      <c r="BF47" s="127">
        <f>Ringkasan!BF47/1000000000</f>
        <v>0</v>
      </c>
      <c r="BG47" s="127">
        <f>Ringkasan!BG47/1000000000</f>
        <v>0</v>
      </c>
      <c r="BH47" s="127">
        <f>Ringkasan!BH47/1000000000</f>
        <v>0</v>
      </c>
      <c r="BI47" s="127">
        <f>Ringkasan!BI47/1000000000</f>
        <v>0</v>
      </c>
      <c r="BJ47" s="128">
        <f>Ringkasan!BJ47/1000000000</f>
        <v>-137.62167646614989</v>
      </c>
      <c r="BK47" s="128">
        <f>Ringkasan!BK47/1000000000</f>
        <v>137.62167646615001</v>
      </c>
      <c r="BL47" s="87">
        <f>Ringkasan!BL47/1000000000</f>
        <v>0</v>
      </c>
      <c r="BM47" s="47">
        <f t="shared" si="8"/>
        <v>0</v>
      </c>
      <c r="BN47" s="48">
        <f t="shared" si="9"/>
        <v>1</v>
      </c>
      <c r="BO47" s="49"/>
      <c r="BP47" s="39">
        <f t="shared" si="17"/>
        <v>1</v>
      </c>
      <c r="BR47" s="6" t="e">
        <f>Ringkasan!#REF!/1000000000</f>
        <v>#REF!</v>
      </c>
      <c r="BS47" s="6" t="e">
        <f t="shared" si="5"/>
        <v>#REF!</v>
      </c>
      <c r="BT47" s="39" t="e">
        <f t="shared" si="10"/>
        <v>#REF!</v>
      </c>
      <c r="BV47" s="6" t="e">
        <f>Ringkasan!#REF!/1000000000</f>
        <v>#REF!</v>
      </c>
      <c r="BW47" s="6" t="e">
        <f t="shared" si="6"/>
        <v>#REF!</v>
      </c>
      <c r="BX47" s="39" t="e">
        <f t="shared" si="11"/>
        <v>#REF!</v>
      </c>
    </row>
    <row r="48" spans="1:76" ht="15" customHeight="1" x14ac:dyDescent="0.25">
      <c r="A48" s="59" t="s">
        <v>35</v>
      </c>
      <c r="B48" s="3">
        <f t="shared" si="18"/>
        <v>35</v>
      </c>
      <c r="C48" s="4">
        <f t="shared" si="18"/>
        <v>12</v>
      </c>
      <c r="D48" s="8" t="s">
        <v>35</v>
      </c>
      <c r="E48" s="12" t="str">
        <f>[1]Pendapatan!D48</f>
        <v/>
      </c>
      <c r="F48" s="92" t="str">
        <f>[1]Pendapatan!E48</f>
        <v/>
      </c>
      <c r="G48" s="6">
        <f>Ringkasan!G48/1000000000</f>
        <v>0</v>
      </c>
      <c r="H48" s="6">
        <f>Ringkasan!H48/1000000000</f>
        <v>0</v>
      </c>
      <c r="I48" s="114">
        <f>Ringkasan!I48/1000000000</f>
        <v>0</v>
      </c>
      <c r="J48" s="6">
        <f>Ringkasan!J48/1000000000</f>
        <v>0</v>
      </c>
      <c r="K48" s="6">
        <f>Ringkasan!K48/1000000000</f>
        <v>0</v>
      </c>
      <c r="L48" s="6">
        <f>Ringkasan!L48/1000000000</f>
        <v>0</v>
      </c>
      <c r="M48" s="6">
        <f>Ringkasan!M48/1000000000</f>
        <v>0</v>
      </c>
      <c r="N48" s="6">
        <f>Ringkasan!N48/1000000000</f>
        <v>0</v>
      </c>
      <c r="O48" s="6">
        <f>Ringkasan!O48/1000000000</f>
        <v>0</v>
      </c>
      <c r="P48" s="6">
        <f>Ringkasan!P48/1000000000</f>
        <v>0</v>
      </c>
      <c r="Q48" s="6">
        <f>Ringkasan!Q48/1000000000</f>
        <v>0</v>
      </c>
      <c r="R48" s="6">
        <f>Ringkasan!R48/1000000000</f>
        <v>0</v>
      </c>
      <c r="S48" s="6">
        <f>Ringkasan!S48/1000000000</f>
        <v>0</v>
      </c>
      <c r="T48" s="6">
        <f>Ringkasan!T48/1000000000</f>
        <v>0</v>
      </c>
      <c r="U48" s="6">
        <f>Ringkasan!U48/1000000000</f>
        <v>0</v>
      </c>
      <c r="V48" s="6">
        <f>Ringkasan!V48/1000000000</f>
        <v>0</v>
      </c>
      <c r="W48" s="6">
        <f>Ringkasan!W48/1000000000</f>
        <v>0</v>
      </c>
      <c r="X48" s="6">
        <f>Ringkasan!X48/1000000000</f>
        <v>0</v>
      </c>
      <c r="Y48" s="6">
        <f>Ringkasan!Y48/1000000000</f>
        <v>0</v>
      </c>
      <c r="Z48" s="6">
        <f>Ringkasan!Z48/1000000000</f>
        <v>0</v>
      </c>
      <c r="AA48" s="6">
        <f>Ringkasan!AA48/1000000000</f>
        <v>0</v>
      </c>
      <c r="AB48" s="6">
        <f>Ringkasan!AB48/1000000000</f>
        <v>0</v>
      </c>
      <c r="AC48" s="6">
        <f>Ringkasan!AC48/1000000000</f>
        <v>0</v>
      </c>
      <c r="AD48" s="6">
        <f>Ringkasan!AD48/1000000000</f>
        <v>0</v>
      </c>
      <c r="AE48" s="5">
        <f>Ringkasan!AE48/1000000000</f>
        <v>0</v>
      </c>
      <c r="AF48" s="6">
        <f>Ringkasan!AF48/1000000000</f>
        <v>0</v>
      </c>
      <c r="AG48" s="6">
        <f>Ringkasan!AG48/1000000000</f>
        <v>0</v>
      </c>
      <c r="AH48" s="6">
        <f>Ringkasan!AH48/1000000000</f>
        <v>0</v>
      </c>
      <c r="AI48" s="6">
        <f>Ringkasan!AI48/1000000000</f>
        <v>0</v>
      </c>
      <c r="AJ48" s="6">
        <f>Ringkasan!AJ48/1000000000</f>
        <v>0</v>
      </c>
      <c r="AK48" s="6">
        <f>Ringkasan!AK48/1000000000</f>
        <v>0</v>
      </c>
      <c r="AL48" s="6">
        <f>Ringkasan!AL48/1000000000</f>
        <v>0</v>
      </c>
      <c r="AM48" s="6">
        <f>Ringkasan!AM48/1000000000</f>
        <v>0</v>
      </c>
      <c r="AN48" s="6">
        <f>Ringkasan!AN48/1000000000</f>
        <v>0</v>
      </c>
      <c r="AO48" s="6">
        <f>Ringkasan!AO48/1000000000</f>
        <v>0</v>
      </c>
      <c r="AP48" s="6">
        <f>Ringkasan!AP48/1000000000</f>
        <v>0</v>
      </c>
      <c r="AQ48" s="6">
        <f>Ringkasan!AQ48/1000000000</f>
        <v>0</v>
      </c>
      <c r="AR48" s="6">
        <f>Ringkasan!AR48/1000000000</f>
        <v>0</v>
      </c>
      <c r="AS48" s="6">
        <f>Ringkasan!AS48/1000000000</f>
        <v>0</v>
      </c>
      <c r="AT48" s="6">
        <f>Ringkasan!AT48/1000000000</f>
        <v>0</v>
      </c>
      <c r="AU48" s="6">
        <f>Ringkasan!AU48/1000000000</f>
        <v>0</v>
      </c>
      <c r="AV48" s="6">
        <f>Ringkasan!AV48/1000000000</f>
        <v>0</v>
      </c>
      <c r="AW48" s="127">
        <f>Ringkasan!AW48/1000000000</f>
        <v>0</v>
      </c>
      <c r="AX48" s="127">
        <f>Ringkasan!AX48/1000000000</f>
        <v>0</v>
      </c>
      <c r="AY48" s="127">
        <f>Ringkasan!AY48/1000000000</f>
        <v>0</v>
      </c>
      <c r="AZ48" s="127">
        <f>Ringkasan!AZ48/1000000000</f>
        <v>0</v>
      </c>
      <c r="BA48" s="127">
        <f>Ringkasan!BA48/1000000000</f>
        <v>0</v>
      </c>
      <c r="BB48" s="127">
        <f>Ringkasan!BB48/1000000000</f>
        <v>0</v>
      </c>
      <c r="BC48" s="127">
        <f>Ringkasan!BC48/1000000000</f>
        <v>0</v>
      </c>
      <c r="BD48" s="127">
        <f>Ringkasan!BD48/1000000000</f>
        <v>0</v>
      </c>
      <c r="BE48" s="127">
        <f>Ringkasan!BE48/1000000000</f>
        <v>0</v>
      </c>
      <c r="BF48" s="127">
        <f>Ringkasan!BF48/1000000000</f>
        <v>0</v>
      </c>
      <c r="BG48" s="127">
        <f>Ringkasan!BG48/1000000000</f>
        <v>0</v>
      </c>
      <c r="BH48" s="127">
        <f>Ringkasan!BH48/1000000000</f>
        <v>0</v>
      </c>
      <c r="BI48" s="127">
        <f>Ringkasan!BI48/1000000000</f>
        <v>0</v>
      </c>
      <c r="BJ48" s="128">
        <f>Ringkasan!BJ48/1000000000</f>
        <v>0</v>
      </c>
      <c r="BK48" s="128">
        <f>Ringkasan!BK48/1000000000</f>
        <v>0</v>
      </c>
      <c r="BL48" s="87">
        <f>Ringkasan!BL48/1000000000</f>
        <v>0</v>
      </c>
      <c r="BM48" s="47">
        <f t="shared" si="8"/>
        <v>0</v>
      </c>
      <c r="BN48" s="48">
        <f t="shared" si="9"/>
        <v>0</v>
      </c>
      <c r="BO48" s="49"/>
      <c r="BP48" s="39">
        <f t="shared" si="17"/>
        <v>0</v>
      </c>
      <c r="BR48" s="6" t="e">
        <f>Ringkasan!#REF!/1000000000</f>
        <v>#REF!</v>
      </c>
      <c r="BS48" s="6" t="e">
        <f t="shared" si="5"/>
        <v>#REF!</v>
      </c>
      <c r="BT48" s="39" t="e">
        <f t="shared" si="10"/>
        <v>#REF!</v>
      </c>
      <c r="BV48" s="6" t="e">
        <f>Ringkasan!#REF!/1000000000</f>
        <v>#REF!</v>
      </c>
      <c r="BW48" s="6" t="e">
        <f t="shared" si="6"/>
        <v>#REF!</v>
      </c>
      <c r="BX48" s="39" t="e">
        <f t="shared" si="11"/>
        <v>#REF!</v>
      </c>
    </row>
    <row r="49" spans="1:76" ht="15" customHeight="1" x14ac:dyDescent="0.25">
      <c r="A49" s="59" t="s">
        <v>36</v>
      </c>
      <c r="B49" s="3">
        <f t="shared" si="18"/>
        <v>36</v>
      </c>
      <c r="C49" s="4">
        <f t="shared" si="18"/>
        <v>13</v>
      </c>
      <c r="D49" s="8" t="s">
        <v>36</v>
      </c>
      <c r="E49" s="12" t="str">
        <f>[1]Pendapatan!D49</f>
        <v>01 Tahun 2025</v>
      </c>
      <c r="F49" s="92">
        <f>[1]Pendapatan!E49</f>
        <v>45680.583333333336</v>
      </c>
      <c r="G49" s="6">
        <f>Ringkasan!G49/1000000000</f>
        <v>934.185024</v>
      </c>
      <c r="H49" s="6">
        <f>Ringkasan!H49/1000000000</f>
        <v>22</v>
      </c>
      <c r="I49" s="114">
        <f>Ringkasan!I49/1000000000</f>
        <v>8.7287085879999999</v>
      </c>
      <c r="J49" s="6">
        <f>Ringkasan!J49/1000000000</f>
        <v>1.2709999999999999</v>
      </c>
      <c r="K49" s="6">
        <f>Ringkasan!K49/1000000000</f>
        <v>1.8</v>
      </c>
      <c r="L49" s="6">
        <f>Ringkasan!L49/1000000000</f>
        <v>10.200291412</v>
      </c>
      <c r="M49" s="6">
        <f>Ringkasan!M49/1000000000</f>
        <v>906.45002399999998</v>
      </c>
      <c r="N49" s="6">
        <f>Ringkasan!N49/1000000000</f>
        <v>888.45002399999998</v>
      </c>
      <c r="O49" s="6">
        <f>Ringkasan!O49/1000000000</f>
        <v>0</v>
      </c>
      <c r="P49" s="6">
        <f>Ringkasan!P49/1000000000</f>
        <v>0</v>
      </c>
      <c r="Q49" s="6">
        <f>Ringkasan!Q49/1000000000</f>
        <v>90.475003000000001</v>
      </c>
      <c r="R49" s="6">
        <f>Ringkasan!R49/1000000000</f>
        <v>14.522717</v>
      </c>
      <c r="S49" s="6">
        <f>Ringkasan!S49/1000000000</f>
        <v>15.785449</v>
      </c>
      <c r="T49" s="6">
        <f>Ringkasan!T49/1000000000</f>
        <v>371.753377</v>
      </c>
      <c r="U49" s="6">
        <f>Ringkasan!U49/1000000000</f>
        <v>395.913478</v>
      </c>
      <c r="V49" s="6">
        <f>Ringkasan!V49/1000000000</f>
        <v>18</v>
      </c>
      <c r="W49" s="6">
        <f>Ringkasan!W49/1000000000</f>
        <v>18</v>
      </c>
      <c r="X49" s="6">
        <f>Ringkasan!X49/1000000000</f>
        <v>0</v>
      </c>
      <c r="Y49" s="6">
        <f>Ringkasan!Y49/1000000000</f>
        <v>5.7350000000000003</v>
      </c>
      <c r="Z49" s="6">
        <f>Ringkasan!Z49/1000000000</f>
        <v>0</v>
      </c>
      <c r="AA49" s="6">
        <f>Ringkasan!AA49/1000000000</f>
        <v>0</v>
      </c>
      <c r="AB49" s="6">
        <f>Ringkasan!AB49/1000000000</f>
        <v>5.7350000000000003</v>
      </c>
      <c r="AC49" s="6">
        <f>Ringkasan!AC49/1000000000</f>
        <v>948.54430490000004</v>
      </c>
      <c r="AD49" s="6">
        <f>Ringkasan!AD49/1000000000</f>
        <v>559.38014149599996</v>
      </c>
      <c r="AE49" s="5">
        <f>Ringkasan!AE49/1000000000</f>
        <v>356.81733686400003</v>
      </c>
      <c r="AF49" s="6">
        <f>Ringkasan!AF49/1000000000</f>
        <v>193.978658056</v>
      </c>
      <c r="AG49" s="6">
        <f>Ringkasan!AG49/1000000000</f>
        <v>0</v>
      </c>
      <c r="AH49" s="6">
        <f>Ringkasan!AH49/1000000000</f>
        <v>0</v>
      </c>
      <c r="AI49" s="6">
        <f>Ringkasan!AI49/1000000000</f>
        <v>6.6611465760000002</v>
      </c>
      <c r="AJ49" s="6">
        <f>Ringkasan!AJ49/1000000000</f>
        <v>1.923</v>
      </c>
      <c r="AK49" s="6">
        <f>Ringkasan!AK49/1000000000</f>
        <v>258.66768750400001</v>
      </c>
      <c r="AL49" s="6">
        <f>Ringkasan!AL49/1000000000</f>
        <v>0</v>
      </c>
      <c r="AM49" s="6">
        <f>Ringkasan!AM49/1000000000</f>
        <v>29.744199481999999</v>
      </c>
      <c r="AN49" s="6">
        <f>Ringkasan!AN49/1000000000</f>
        <v>166.08731689999999</v>
      </c>
      <c r="AO49" s="6">
        <f>Ringkasan!AO49/1000000000</f>
        <v>62.627077</v>
      </c>
      <c r="AP49" s="6">
        <f>Ringkasan!AP49/1000000000</f>
        <v>0.20909412199999999</v>
      </c>
      <c r="AQ49" s="6">
        <f>Ringkasan!AQ49/1000000000</f>
        <v>0</v>
      </c>
      <c r="AR49" s="6">
        <f>Ringkasan!AR49/1000000000</f>
        <v>0.3</v>
      </c>
      <c r="AS49" s="6">
        <f>Ringkasan!AS49/1000000000</f>
        <v>0.3</v>
      </c>
      <c r="AT49" s="6">
        <f>Ringkasan!AT49/1000000000</f>
        <v>130.1964759</v>
      </c>
      <c r="AU49" s="6">
        <f>Ringkasan!AU49/1000000000</f>
        <v>1</v>
      </c>
      <c r="AV49" s="6">
        <f>Ringkasan!AV49/1000000000</f>
        <v>129.1964759</v>
      </c>
      <c r="AW49" s="127">
        <f>Ringkasan!AW49/1000000000</f>
        <v>15.3592809</v>
      </c>
      <c r="AX49" s="127">
        <f>Ringkasan!AX49/1000000000</f>
        <v>15.3592809</v>
      </c>
      <c r="AY49" s="127">
        <f>Ringkasan!AY49/1000000000</f>
        <v>0</v>
      </c>
      <c r="AZ49" s="127">
        <f>Ringkasan!AZ49/1000000000</f>
        <v>0</v>
      </c>
      <c r="BA49" s="127">
        <f>Ringkasan!BA49/1000000000</f>
        <v>0</v>
      </c>
      <c r="BB49" s="127">
        <f>Ringkasan!BB49/1000000000</f>
        <v>0</v>
      </c>
      <c r="BC49" s="127">
        <f>Ringkasan!BC49/1000000000</f>
        <v>0</v>
      </c>
      <c r="BD49" s="127">
        <f>Ringkasan!BD49/1000000000</f>
        <v>1</v>
      </c>
      <c r="BE49" s="127">
        <f>Ringkasan!BE49/1000000000</f>
        <v>0</v>
      </c>
      <c r="BF49" s="127">
        <f>Ringkasan!BF49/1000000000</f>
        <v>1</v>
      </c>
      <c r="BG49" s="127">
        <f>Ringkasan!BG49/1000000000</f>
        <v>0</v>
      </c>
      <c r="BH49" s="127">
        <f>Ringkasan!BH49/1000000000</f>
        <v>0</v>
      </c>
      <c r="BI49" s="127">
        <f>Ringkasan!BI49/1000000000</f>
        <v>0</v>
      </c>
      <c r="BJ49" s="128">
        <f>Ringkasan!BJ49/1000000000</f>
        <v>-14.3592809</v>
      </c>
      <c r="BK49" s="128">
        <f>Ringkasan!BK49/1000000000</f>
        <v>14.3592809</v>
      </c>
      <c r="BL49" s="87">
        <f>Ringkasan!BL49/1000000000</f>
        <v>0</v>
      </c>
      <c r="BM49" s="47">
        <f t="shared" si="8"/>
        <v>0</v>
      </c>
      <c r="BN49" s="48">
        <f t="shared" si="9"/>
        <v>1</v>
      </c>
      <c r="BO49" s="49"/>
      <c r="BP49" s="39">
        <f t="shared" si="17"/>
        <v>1</v>
      </c>
      <c r="BR49" s="6" t="e">
        <f>Ringkasan!#REF!/1000000000</f>
        <v>#REF!</v>
      </c>
      <c r="BS49" s="6" t="e">
        <f t="shared" si="5"/>
        <v>#REF!</v>
      </c>
      <c r="BT49" s="39" t="e">
        <f t="shared" si="10"/>
        <v>#REF!</v>
      </c>
      <c r="BV49" s="6" t="e">
        <f>Ringkasan!#REF!/1000000000</f>
        <v>#REF!</v>
      </c>
      <c r="BW49" s="6" t="e">
        <f t="shared" si="6"/>
        <v>#REF!</v>
      </c>
      <c r="BX49" s="39" t="e">
        <f t="shared" si="11"/>
        <v>#REF!</v>
      </c>
    </row>
    <row r="50" spans="1:76" ht="16.5" customHeight="1" x14ac:dyDescent="0.25">
      <c r="A50" s="59" t="s">
        <v>37</v>
      </c>
      <c r="B50" s="3">
        <f t="shared" si="18"/>
        <v>37</v>
      </c>
      <c r="C50" s="4">
        <f t="shared" si="18"/>
        <v>14</v>
      </c>
      <c r="D50" s="8" t="s">
        <v>37</v>
      </c>
      <c r="E50" s="12" t="str">
        <f>[1]Pendapatan!D50</f>
        <v>8 Tahun 2024</v>
      </c>
      <c r="F50" s="92">
        <f>[1]Pendapatan!E50</f>
        <v>45657</v>
      </c>
      <c r="G50" s="6">
        <f>Ringkasan!G50/1000000000</f>
        <v>1505.3930956630099</v>
      </c>
      <c r="H50" s="6">
        <f>Ringkasan!H50/1000000000</f>
        <v>25.564285486010004</v>
      </c>
      <c r="I50" s="114">
        <f>Ringkasan!I50/1000000000</f>
        <v>15.045599586010001</v>
      </c>
      <c r="J50" s="6">
        <f>Ringkasan!J50/1000000000</f>
        <v>0.41771530000000001</v>
      </c>
      <c r="K50" s="6">
        <f>Ringkasan!K50/1000000000</f>
        <v>6.5605083999999998</v>
      </c>
      <c r="L50" s="6">
        <f>Ringkasan!L50/1000000000</f>
        <v>3.5404621999999999</v>
      </c>
      <c r="M50" s="6">
        <f>Ringkasan!M50/1000000000</f>
        <v>1463.3288101769999</v>
      </c>
      <c r="N50" s="6">
        <f>Ringkasan!N50/1000000000</f>
        <v>1435.7475890000001</v>
      </c>
      <c r="O50" s="6">
        <f>Ringkasan!O50/1000000000</f>
        <v>0</v>
      </c>
      <c r="P50" s="6">
        <f>Ringkasan!P50/1000000000</f>
        <v>0</v>
      </c>
      <c r="Q50" s="6">
        <f>Ringkasan!Q50/1000000000</f>
        <v>386.45949999999999</v>
      </c>
      <c r="R50" s="6">
        <f>Ringkasan!R50/1000000000</f>
        <v>14.4438</v>
      </c>
      <c r="S50" s="6">
        <f>Ringkasan!S50/1000000000</f>
        <v>21.073716000000001</v>
      </c>
      <c r="T50" s="6">
        <f>Ringkasan!T50/1000000000</f>
        <v>712.11444100000006</v>
      </c>
      <c r="U50" s="6">
        <f>Ringkasan!U50/1000000000</f>
        <v>301.65613200000001</v>
      </c>
      <c r="V50" s="6">
        <f>Ringkasan!V50/1000000000</f>
        <v>27.581221177</v>
      </c>
      <c r="W50" s="6">
        <f>Ringkasan!W50/1000000000</f>
        <v>27.581221177</v>
      </c>
      <c r="X50" s="6">
        <f>Ringkasan!X50/1000000000</f>
        <v>0</v>
      </c>
      <c r="Y50" s="6">
        <f>Ringkasan!Y50/1000000000</f>
        <v>16.5</v>
      </c>
      <c r="Z50" s="6">
        <f>Ringkasan!Z50/1000000000</f>
        <v>0</v>
      </c>
      <c r="AA50" s="6">
        <f>Ringkasan!AA50/1000000000</f>
        <v>0</v>
      </c>
      <c r="AB50" s="6">
        <f>Ringkasan!AB50/1000000000</f>
        <v>16.5</v>
      </c>
      <c r="AC50" s="6">
        <f>Ringkasan!AC50/1000000000</f>
        <v>1541.2535286630098</v>
      </c>
      <c r="AD50" s="6">
        <f>Ringkasan!AD50/1000000000</f>
        <v>881.71779449260964</v>
      </c>
      <c r="AE50" s="5">
        <f>Ringkasan!AE50/1000000000</f>
        <v>522.84282576784983</v>
      </c>
      <c r="AF50" s="6">
        <f>Ringkasan!AF50/1000000000</f>
        <v>267.29270027475991</v>
      </c>
      <c r="AG50" s="6">
        <f>Ringkasan!AG50/1000000000</f>
        <v>0</v>
      </c>
      <c r="AH50" s="6">
        <f>Ringkasan!AH50/1000000000</f>
        <v>2.7064704499999999</v>
      </c>
      <c r="AI50" s="6">
        <f>Ringkasan!AI50/1000000000</f>
        <v>87.068848000000003</v>
      </c>
      <c r="AJ50" s="6">
        <f>Ringkasan!AJ50/1000000000</f>
        <v>1.8069500000000001</v>
      </c>
      <c r="AK50" s="6">
        <f>Ringkasan!AK50/1000000000</f>
        <v>195.87709108179999</v>
      </c>
      <c r="AL50" s="6">
        <f>Ringkasan!AL50/1000000000</f>
        <v>0</v>
      </c>
      <c r="AM50" s="6">
        <f>Ringkasan!AM50/1000000000</f>
        <v>35.405404432899999</v>
      </c>
      <c r="AN50" s="6">
        <f>Ringkasan!AN50/1000000000</f>
        <v>73.586525170000002</v>
      </c>
      <c r="AO50" s="6">
        <f>Ringkasan!AO50/1000000000</f>
        <v>85.608121478899989</v>
      </c>
      <c r="AP50" s="6">
        <f>Ringkasan!AP50/1000000000</f>
        <v>0.22428999999999999</v>
      </c>
      <c r="AQ50" s="6">
        <f>Ringkasan!AQ50/1000000000</f>
        <v>1.0527500000000001</v>
      </c>
      <c r="AR50" s="6">
        <f>Ringkasan!AR50/1000000000</f>
        <v>2.5</v>
      </c>
      <c r="AS50" s="6">
        <f>Ringkasan!AS50/1000000000</f>
        <v>2.5</v>
      </c>
      <c r="AT50" s="6">
        <f>Ringkasan!AT50/1000000000</f>
        <v>461.1586430886</v>
      </c>
      <c r="AU50" s="6">
        <f>Ringkasan!AU50/1000000000</f>
        <v>1.5463314885999999</v>
      </c>
      <c r="AV50" s="6">
        <f>Ringkasan!AV50/1000000000</f>
        <v>459.6123116</v>
      </c>
      <c r="AW50" s="127">
        <f>Ringkasan!AW50/1000000000</f>
        <v>38.360433</v>
      </c>
      <c r="AX50" s="127">
        <f>Ringkasan!AX50/1000000000</f>
        <v>38.360433</v>
      </c>
      <c r="AY50" s="127">
        <f>Ringkasan!AY50/1000000000</f>
        <v>0</v>
      </c>
      <c r="AZ50" s="127">
        <f>Ringkasan!AZ50/1000000000</f>
        <v>0</v>
      </c>
      <c r="BA50" s="127">
        <f>Ringkasan!BA50/1000000000</f>
        <v>0</v>
      </c>
      <c r="BB50" s="127">
        <f>Ringkasan!BB50/1000000000</f>
        <v>0</v>
      </c>
      <c r="BC50" s="127">
        <f>Ringkasan!BC50/1000000000</f>
        <v>0</v>
      </c>
      <c r="BD50" s="127">
        <f>Ringkasan!BD50/1000000000</f>
        <v>2.5</v>
      </c>
      <c r="BE50" s="127">
        <f>Ringkasan!BE50/1000000000</f>
        <v>0</v>
      </c>
      <c r="BF50" s="127">
        <f>Ringkasan!BF50/1000000000</f>
        <v>2.5</v>
      </c>
      <c r="BG50" s="127">
        <f>Ringkasan!BG50/1000000000</f>
        <v>0</v>
      </c>
      <c r="BH50" s="127">
        <f>Ringkasan!BH50/1000000000</f>
        <v>0</v>
      </c>
      <c r="BI50" s="127">
        <f>Ringkasan!BI50/1000000000</f>
        <v>0</v>
      </c>
      <c r="BJ50" s="128">
        <f>Ringkasan!BJ50/1000000000</f>
        <v>-35.860432999999759</v>
      </c>
      <c r="BK50" s="128">
        <f>Ringkasan!BK50/1000000000</f>
        <v>35.860433</v>
      </c>
      <c r="BL50" s="87">
        <f>Ringkasan!BL50/1000000000</f>
        <v>2.4414062500000002E-13</v>
      </c>
      <c r="BM50" s="47">
        <f t="shared" si="8"/>
        <v>1</v>
      </c>
      <c r="BN50" s="48">
        <f t="shared" si="9"/>
        <v>0</v>
      </c>
      <c r="BO50" s="49"/>
      <c r="BP50" s="39">
        <f t="shared" si="17"/>
        <v>1</v>
      </c>
      <c r="BR50" s="6" t="e">
        <f>Ringkasan!#REF!/1000000000</f>
        <v>#REF!</v>
      </c>
      <c r="BS50" s="6" t="e">
        <f t="shared" si="5"/>
        <v>#REF!</v>
      </c>
      <c r="BT50" s="39" t="e">
        <f t="shared" si="10"/>
        <v>#REF!</v>
      </c>
      <c r="BV50" s="6" t="e">
        <f>Ringkasan!#REF!/1000000000</f>
        <v>#REF!</v>
      </c>
      <c r="BW50" s="6" t="e">
        <f t="shared" si="6"/>
        <v>#REF!</v>
      </c>
      <c r="BX50" s="39" t="e">
        <f t="shared" si="11"/>
        <v>#REF!</v>
      </c>
    </row>
    <row r="51" spans="1:76" ht="15" customHeight="1" x14ac:dyDescent="0.25">
      <c r="A51" s="59" t="s">
        <v>38</v>
      </c>
      <c r="B51" s="3">
        <f t="shared" si="18"/>
        <v>38</v>
      </c>
      <c r="C51" s="4">
        <f t="shared" si="18"/>
        <v>15</v>
      </c>
      <c r="D51" s="8" t="s">
        <v>38</v>
      </c>
      <c r="E51" s="12" t="str">
        <f>[1]Pendapatan!D51</f>
        <v>07 TAHUN 2024</v>
      </c>
      <c r="F51" s="92">
        <f>[1]Pendapatan!E51</f>
        <v>45645.756944444445</v>
      </c>
      <c r="G51" s="6">
        <f>Ringkasan!G51/1000000000</f>
        <v>676.84869019300004</v>
      </c>
      <c r="H51" s="6">
        <f>Ringkasan!H51/1000000000</f>
        <v>10.8</v>
      </c>
      <c r="I51" s="114">
        <f>Ringkasan!I51/1000000000</f>
        <v>6</v>
      </c>
      <c r="J51" s="6">
        <f>Ringkasan!J51/1000000000</f>
        <v>0.74</v>
      </c>
      <c r="K51" s="6">
        <f>Ringkasan!K51/1000000000</f>
        <v>3</v>
      </c>
      <c r="L51" s="6">
        <f>Ringkasan!L51/1000000000</f>
        <v>1.06</v>
      </c>
      <c r="M51" s="6">
        <f>Ringkasan!M51/1000000000</f>
        <v>656.47786090299996</v>
      </c>
      <c r="N51" s="6">
        <f>Ringkasan!N51/1000000000</f>
        <v>631.47786090299996</v>
      </c>
      <c r="O51" s="6">
        <f>Ringkasan!O51/1000000000</f>
        <v>0</v>
      </c>
      <c r="P51" s="6">
        <f>Ringkasan!P51/1000000000</f>
        <v>0</v>
      </c>
      <c r="Q51" s="6">
        <f>Ringkasan!Q51/1000000000</f>
        <v>108.038391</v>
      </c>
      <c r="R51" s="6">
        <f>Ringkasan!R51/1000000000</f>
        <v>0</v>
      </c>
      <c r="S51" s="6">
        <f>Ringkasan!S51/1000000000</f>
        <v>11.018784999999999</v>
      </c>
      <c r="T51" s="6">
        <f>Ringkasan!T51/1000000000</f>
        <v>434.02446200000003</v>
      </c>
      <c r="U51" s="6">
        <f>Ringkasan!U51/1000000000</f>
        <v>78.396222902999995</v>
      </c>
      <c r="V51" s="6">
        <f>Ringkasan!V51/1000000000</f>
        <v>25</v>
      </c>
      <c r="W51" s="6">
        <f>Ringkasan!W51/1000000000</f>
        <v>25</v>
      </c>
      <c r="X51" s="6">
        <f>Ringkasan!X51/1000000000</f>
        <v>0</v>
      </c>
      <c r="Y51" s="6">
        <f>Ringkasan!Y51/1000000000</f>
        <v>9.5708292900000007</v>
      </c>
      <c r="Z51" s="6">
        <f>Ringkasan!Z51/1000000000</f>
        <v>0</v>
      </c>
      <c r="AA51" s="6">
        <f>Ringkasan!AA51/1000000000</f>
        <v>0</v>
      </c>
      <c r="AB51" s="6">
        <f>Ringkasan!AB51/1000000000</f>
        <v>9.5708292900000007</v>
      </c>
      <c r="AC51" s="6">
        <f>Ringkasan!AC51/1000000000</f>
        <v>701.38110019299995</v>
      </c>
      <c r="AD51" s="6">
        <f>Ringkasan!AD51/1000000000</f>
        <v>411.68432492800002</v>
      </c>
      <c r="AE51" s="5">
        <f>Ringkasan!AE51/1000000000</f>
        <v>290.85223799900001</v>
      </c>
      <c r="AF51" s="6">
        <f>Ringkasan!AF51/1000000000</f>
        <v>112.082086929</v>
      </c>
      <c r="AG51" s="6">
        <f>Ringkasan!AG51/1000000000</f>
        <v>0</v>
      </c>
      <c r="AH51" s="6">
        <f>Ringkasan!AH51/1000000000</f>
        <v>0</v>
      </c>
      <c r="AI51" s="6">
        <f>Ringkasan!AI51/1000000000</f>
        <v>8.75</v>
      </c>
      <c r="AJ51" s="6">
        <f>Ringkasan!AJ51/1000000000</f>
        <v>0</v>
      </c>
      <c r="AK51" s="6">
        <f>Ringkasan!AK51/1000000000</f>
        <v>119.753109163</v>
      </c>
      <c r="AL51" s="6">
        <f>Ringkasan!AL51/1000000000</f>
        <v>0</v>
      </c>
      <c r="AM51" s="6">
        <f>Ringkasan!AM51/1000000000</f>
        <v>17.034492879999998</v>
      </c>
      <c r="AN51" s="6">
        <f>Ringkasan!AN51/1000000000</f>
        <v>3.4450482459999998</v>
      </c>
      <c r="AO51" s="6">
        <f>Ringkasan!AO51/1000000000</f>
        <v>99.252388037000003</v>
      </c>
      <c r="AP51" s="6">
        <f>Ringkasan!AP51/1000000000</f>
        <v>2.1180000000000001E-2</v>
      </c>
      <c r="AQ51" s="6">
        <f>Ringkasan!AQ51/1000000000</f>
        <v>0</v>
      </c>
      <c r="AR51" s="6">
        <f>Ringkasan!AR51/1000000000</f>
        <v>4.2524261020000003</v>
      </c>
      <c r="AS51" s="6">
        <f>Ringkasan!AS51/1000000000</f>
        <v>4.2524261020000003</v>
      </c>
      <c r="AT51" s="6">
        <f>Ringkasan!AT51/1000000000</f>
        <v>165.69123999999999</v>
      </c>
      <c r="AU51" s="6">
        <f>Ringkasan!AU51/1000000000</f>
        <v>1.08</v>
      </c>
      <c r="AV51" s="6">
        <f>Ringkasan!AV51/1000000000</f>
        <v>164.61124000000001</v>
      </c>
      <c r="AW51" s="127">
        <f>Ringkasan!AW51/1000000000</f>
        <v>24.532409999999999</v>
      </c>
      <c r="AX51" s="127">
        <f>Ringkasan!AX51/1000000000</f>
        <v>24.532409999999999</v>
      </c>
      <c r="AY51" s="127">
        <f>Ringkasan!AY51/1000000000</f>
        <v>0</v>
      </c>
      <c r="AZ51" s="127">
        <f>Ringkasan!AZ51/1000000000</f>
        <v>0</v>
      </c>
      <c r="BA51" s="127">
        <f>Ringkasan!BA51/1000000000</f>
        <v>0</v>
      </c>
      <c r="BB51" s="127">
        <f>Ringkasan!BB51/1000000000</f>
        <v>0</v>
      </c>
      <c r="BC51" s="127">
        <f>Ringkasan!BC51/1000000000</f>
        <v>0</v>
      </c>
      <c r="BD51" s="127">
        <f>Ringkasan!BD51/1000000000</f>
        <v>0</v>
      </c>
      <c r="BE51" s="127">
        <f>Ringkasan!BE51/1000000000</f>
        <v>0</v>
      </c>
      <c r="BF51" s="127">
        <f>Ringkasan!BF51/1000000000</f>
        <v>0</v>
      </c>
      <c r="BG51" s="127">
        <f>Ringkasan!BG51/1000000000</f>
        <v>0</v>
      </c>
      <c r="BH51" s="127">
        <f>Ringkasan!BH51/1000000000</f>
        <v>0</v>
      </c>
      <c r="BI51" s="127">
        <f>Ringkasan!BI51/1000000000</f>
        <v>0</v>
      </c>
      <c r="BJ51" s="128">
        <f>Ringkasan!BJ51/1000000000</f>
        <v>-24.532409999999999</v>
      </c>
      <c r="BK51" s="128">
        <f>Ringkasan!BK51/1000000000</f>
        <v>24.532409999999999</v>
      </c>
      <c r="BL51" s="87">
        <f>Ringkasan!BL51/1000000000</f>
        <v>0</v>
      </c>
      <c r="BM51" s="47">
        <f t="shared" si="8"/>
        <v>1</v>
      </c>
      <c r="BN51" s="48">
        <f t="shared" si="9"/>
        <v>0</v>
      </c>
      <c r="BO51" s="49"/>
      <c r="BP51" s="39">
        <f t="shared" si="17"/>
        <v>1</v>
      </c>
      <c r="BR51" s="6" t="e">
        <f>Ringkasan!#REF!/1000000000</f>
        <v>#REF!</v>
      </c>
      <c r="BS51" s="6" t="e">
        <f t="shared" si="5"/>
        <v>#REF!</v>
      </c>
      <c r="BT51" s="39" t="e">
        <f t="shared" si="10"/>
        <v>#REF!</v>
      </c>
      <c r="BV51" s="6" t="e">
        <f>Ringkasan!#REF!/1000000000</f>
        <v>#REF!</v>
      </c>
      <c r="BW51" s="6" t="e">
        <f t="shared" si="6"/>
        <v>#REF!</v>
      </c>
      <c r="BX51" s="39" t="e">
        <f t="shared" si="11"/>
        <v>#REF!</v>
      </c>
    </row>
    <row r="52" spans="1:76" ht="15" customHeight="1" x14ac:dyDescent="0.25">
      <c r="A52" s="59" t="s">
        <v>39</v>
      </c>
      <c r="B52" s="3">
        <f t="shared" si="18"/>
        <v>39</v>
      </c>
      <c r="C52" s="4">
        <f t="shared" si="18"/>
        <v>16</v>
      </c>
      <c r="D52" s="8" t="s">
        <v>39</v>
      </c>
      <c r="E52" s="12" t="str">
        <f>[1]Pendapatan!D52</f>
        <v>1 Tahun 2025</v>
      </c>
      <c r="F52" s="92">
        <f>[1]Pendapatan!E52</f>
        <v>45700.543055555558</v>
      </c>
      <c r="G52" s="6">
        <f>Ringkasan!G52/1000000000</f>
        <v>1184.1363056719999</v>
      </c>
      <c r="H52" s="6">
        <f>Ringkasan!H52/1000000000</f>
        <v>52.709000000000003</v>
      </c>
      <c r="I52" s="114">
        <f>Ringkasan!I52/1000000000</f>
        <v>36.467743558999999</v>
      </c>
      <c r="J52" s="6">
        <f>Ringkasan!J52/1000000000</f>
        <v>3.8084361320000002</v>
      </c>
      <c r="K52" s="6">
        <f>Ringkasan!K52/1000000000</f>
        <v>3.9584611930000002</v>
      </c>
      <c r="L52" s="6">
        <f>Ringkasan!L52/1000000000</f>
        <v>8.4743591160000005</v>
      </c>
      <c r="M52" s="6">
        <f>Ringkasan!M52/1000000000</f>
        <v>1111.241555672</v>
      </c>
      <c r="N52" s="6">
        <f>Ringkasan!N52/1000000000</f>
        <v>1065.962174</v>
      </c>
      <c r="O52" s="6">
        <f>Ringkasan!O52/1000000000</f>
        <v>0</v>
      </c>
      <c r="P52" s="6">
        <f>Ringkasan!P52/1000000000</f>
        <v>0</v>
      </c>
      <c r="Q52" s="6">
        <f>Ringkasan!Q52/1000000000</f>
        <v>224.89753999999999</v>
      </c>
      <c r="R52" s="6">
        <f>Ringkasan!R52/1000000000</f>
        <v>0</v>
      </c>
      <c r="S52" s="6">
        <f>Ringkasan!S52/1000000000</f>
        <v>51.428531999999997</v>
      </c>
      <c r="T52" s="6">
        <f>Ringkasan!T52/1000000000</f>
        <v>542.35994000000005</v>
      </c>
      <c r="U52" s="6">
        <f>Ringkasan!U52/1000000000</f>
        <v>247.276162</v>
      </c>
      <c r="V52" s="6">
        <f>Ringkasan!V52/1000000000</f>
        <v>45.279381672</v>
      </c>
      <c r="W52" s="6">
        <f>Ringkasan!W52/1000000000</f>
        <v>45.279381672</v>
      </c>
      <c r="X52" s="6">
        <f>Ringkasan!X52/1000000000</f>
        <v>0</v>
      </c>
      <c r="Y52" s="6">
        <f>Ringkasan!Y52/1000000000</f>
        <v>20.185749999999999</v>
      </c>
      <c r="Z52" s="6">
        <f>Ringkasan!Z52/1000000000</f>
        <v>0</v>
      </c>
      <c r="AA52" s="6">
        <f>Ringkasan!AA52/1000000000</f>
        <v>0</v>
      </c>
      <c r="AB52" s="6">
        <f>Ringkasan!AB52/1000000000</f>
        <v>20.185749999999999</v>
      </c>
      <c r="AC52" s="6">
        <f>Ringkasan!AC52/1000000000</f>
        <v>1210.9137164670001</v>
      </c>
      <c r="AD52" s="6">
        <f>Ringkasan!AD52/1000000000</f>
        <v>772.55322621100004</v>
      </c>
      <c r="AE52" s="5">
        <f>Ringkasan!AE52/1000000000</f>
        <v>482.232878142</v>
      </c>
      <c r="AF52" s="6">
        <f>Ringkasan!AF52/1000000000</f>
        <v>275.19427870700002</v>
      </c>
      <c r="AG52" s="6">
        <f>Ringkasan!AG52/1000000000</f>
        <v>0</v>
      </c>
      <c r="AH52" s="6">
        <f>Ringkasan!AH52/1000000000</f>
        <v>0</v>
      </c>
      <c r="AI52" s="6">
        <f>Ringkasan!AI52/1000000000</f>
        <v>12.860308956000001</v>
      </c>
      <c r="AJ52" s="6">
        <f>Ringkasan!AJ52/1000000000</f>
        <v>2.2657604060000001</v>
      </c>
      <c r="AK52" s="6">
        <f>Ringkasan!AK52/1000000000</f>
        <v>137.41806007100001</v>
      </c>
      <c r="AL52" s="6">
        <f>Ringkasan!AL52/1000000000</f>
        <v>0</v>
      </c>
      <c r="AM52" s="6">
        <f>Ringkasan!AM52/1000000000</f>
        <v>29.411637023000001</v>
      </c>
      <c r="AN52" s="6">
        <f>Ringkasan!AN52/1000000000</f>
        <v>36.657718268000004</v>
      </c>
      <c r="AO52" s="6">
        <f>Ringkasan!AO52/1000000000</f>
        <v>64.395606599999994</v>
      </c>
      <c r="AP52" s="6">
        <f>Ringkasan!AP52/1000000000</f>
        <v>6.9530981799999996</v>
      </c>
      <c r="AQ52" s="6">
        <f>Ringkasan!AQ52/1000000000</f>
        <v>0</v>
      </c>
      <c r="AR52" s="6">
        <f>Ringkasan!AR52/1000000000</f>
        <v>11.004653378</v>
      </c>
      <c r="AS52" s="6">
        <f>Ringkasan!AS52/1000000000</f>
        <v>11.004653378</v>
      </c>
      <c r="AT52" s="6">
        <f>Ringkasan!AT52/1000000000</f>
        <v>289.93777680699998</v>
      </c>
      <c r="AU52" s="6">
        <f>Ringkasan!AU52/1000000000</f>
        <v>3.5748795150000001</v>
      </c>
      <c r="AV52" s="6">
        <f>Ringkasan!AV52/1000000000</f>
        <v>286.36289729200001</v>
      </c>
      <c r="AW52" s="127">
        <f>Ringkasan!AW52/1000000000</f>
        <v>26.777410795000002</v>
      </c>
      <c r="AX52" s="127">
        <f>Ringkasan!AX52/1000000000</f>
        <v>26.777410795000002</v>
      </c>
      <c r="AY52" s="127">
        <f>Ringkasan!AY52/1000000000</f>
        <v>0</v>
      </c>
      <c r="AZ52" s="127">
        <f>Ringkasan!AZ52/1000000000</f>
        <v>0</v>
      </c>
      <c r="BA52" s="127">
        <f>Ringkasan!BA52/1000000000</f>
        <v>0</v>
      </c>
      <c r="BB52" s="127">
        <f>Ringkasan!BB52/1000000000</f>
        <v>0</v>
      </c>
      <c r="BC52" s="127">
        <f>Ringkasan!BC52/1000000000</f>
        <v>0</v>
      </c>
      <c r="BD52" s="127">
        <f>Ringkasan!BD52/1000000000</f>
        <v>0</v>
      </c>
      <c r="BE52" s="127">
        <f>Ringkasan!BE52/1000000000</f>
        <v>0</v>
      </c>
      <c r="BF52" s="127">
        <f>Ringkasan!BF52/1000000000</f>
        <v>0</v>
      </c>
      <c r="BG52" s="127">
        <f>Ringkasan!BG52/1000000000</f>
        <v>0</v>
      </c>
      <c r="BH52" s="127">
        <f>Ringkasan!BH52/1000000000</f>
        <v>0</v>
      </c>
      <c r="BI52" s="127">
        <f>Ringkasan!BI52/1000000000</f>
        <v>0</v>
      </c>
      <c r="BJ52" s="128">
        <f>Ringkasan!BJ52/1000000000</f>
        <v>-26.777410795000002</v>
      </c>
      <c r="BK52" s="128">
        <f>Ringkasan!BK52/1000000000</f>
        <v>26.777410795000002</v>
      </c>
      <c r="BL52" s="87">
        <f>Ringkasan!BL52/1000000000</f>
        <v>0</v>
      </c>
      <c r="BM52" s="47">
        <f t="shared" si="8"/>
        <v>0</v>
      </c>
      <c r="BN52" s="48">
        <f t="shared" si="9"/>
        <v>1</v>
      </c>
      <c r="BO52" s="49"/>
      <c r="BP52" s="39">
        <f t="shared" si="17"/>
        <v>1</v>
      </c>
      <c r="BR52" s="6" t="e">
        <f>Ringkasan!#REF!/1000000000</f>
        <v>#REF!</v>
      </c>
      <c r="BS52" s="6" t="e">
        <f t="shared" si="5"/>
        <v>#REF!</v>
      </c>
      <c r="BT52" s="39" t="e">
        <f t="shared" si="10"/>
        <v>#REF!</v>
      </c>
      <c r="BV52" s="6" t="e">
        <f>Ringkasan!#REF!/1000000000</f>
        <v>#REF!</v>
      </c>
      <c r="BW52" s="6" t="e">
        <f t="shared" si="6"/>
        <v>#REF!</v>
      </c>
      <c r="BX52" s="39" t="e">
        <f t="shared" si="11"/>
        <v>#REF!</v>
      </c>
    </row>
    <row r="53" spans="1:76" ht="15" customHeight="1" x14ac:dyDescent="0.25">
      <c r="A53" s="59" t="s">
        <v>40</v>
      </c>
      <c r="B53" s="3">
        <f t="shared" si="18"/>
        <v>40</v>
      </c>
      <c r="C53" s="4">
        <f t="shared" si="18"/>
        <v>17</v>
      </c>
      <c r="D53" s="8" t="s">
        <v>40</v>
      </c>
      <c r="E53" s="12" t="str">
        <f>[1]Pendapatan!D53</f>
        <v>05 Tahun 2024</v>
      </c>
      <c r="F53" s="92">
        <f>[1]Pendapatan!E53</f>
        <v>45657</v>
      </c>
      <c r="G53" s="6">
        <f>Ringkasan!G53/1000000000</f>
        <v>1217.569032589</v>
      </c>
      <c r="H53" s="6">
        <f>Ringkasan!H53/1000000000</f>
        <v>53.709406649999998</v>
      </c>
      <c r="I53" s="114">
        <f>Ringkasan!I53/1000000000</f>
        <v>24.27376568</v>
      </c>
      <c r="J53" s="6">
        <f>Ringkasan!J53/1000000000</f>
        <v>26.08564097</v>
      </c>
      <c r="K53" s="6">
        <f>Ringkasan!K53/1000000000</f>
        <v>1.85</v>
      </c>
      <c r="L53" s="6">
        <f>Ringkasan!L53/1000000000</f>
        <v>1.5</v>
      </c>
      <c r="M53" s="6">
        <f>Ringkasan!M53/1000000000</f>
        <v>1146.1796838830001</v>
      </c>
      <c r="N53" s="6">
        <f>Ringkasan!N53/1000000000</f>
        <v>1115.277767</v>
      </c>
      <c r="O53" s="6">
        <f>Ringkasan!O53/1000000000</f>
        <v>0</v>
      </c>
      <c r="P53" s="6">
        <f>Ringkasan!P53/1000000000</f>
        <v>0</v>
      </c>
      <c r="Q53" s="6">
        <f>Ringkasan!Q53/1000000000</f>
        <v>285.91146099999997</v>
      </c>
      <c r="R53" s="6">
        <f>Ringkasan!R53/1000000000</f>
        <v>7.6655290000000003</v>
      </c>
      <c r="S53" s="6">
        <f>Ringkasan!S53/1000000000</f>
        <v>62.071160999999996</v>
      </c>
      <c r="T53" s="6">
        <f>Ringkasan!T53/1000000000</f>
        <v>564.26529700000003</v>
      </c>
      <c r="U53" s="6">
        <f>Ringkasan!U53/1000000000</f>
        <v>195.36431899999999</v>
      </c>
      <c r="V53" s="6">
        <f>Ringkasan!V53/1000000000</f>
        <v>30.901916882999998</v>
      </c>
      <c r="W53" s="6">
        <f>Ringkasan!W53/1000000000</f>
        <v>30.901916882999998</v>
      </c>
      <c r="X53" s="6">
        <f>Ringkasan!X53/1000000000</f>
        <v>0</v>
      </c>
      <c r="Y53" s="6">
        <f>Ringkasan!Y53/1000000000</f>
        <v>17.679942056000002</v>
      </c>
      <c r="Z53" s="6">
        <f>Ringkasan!Z53/1000000000</f>
        <v>6</v>
      </c>
      <c r="AA53" s="6">
        <f>Ringkasan!AA53/1000000000</f>
        <v>0</v>
      </c>
      <c r="AB53" s="6">
        <f>Ringkasan!AB53/1000000000</f>
        <v>11.679942056</v>
      </c>
      <c r="AC53" s="6">
        <f>Ringkasan!AC53/1000000000</f>
        <v>1224.0840249820001</v>
      </c>
      <c r="AD53" s="6">
        <f>Ringkasan!AD53/1000000000</f>
        <v>738.46338368299996</v>
      </c>
      <c r="AE53" s="5">
        <f>Ringkasan!AE53/1000000000</f>
        <v>445.30587784900001</v>
      </c>
      <c r="AF53" s="6">
        <f>Ringkasan!AF53/1000000000</f>
        <v>272.54384185200001</v>
      </c>
      <c r="AG53" s="6">
        <f>Ringkasan!AG53/1000000000</f>
        <v>7.4934919820000001</v>
      </c>
      <c r="AH53" s="6">
        <f>Ringkasan!AH53/1000000000</f>
        <v>0</v>
      </c>
      <c r="AI53" s="6">
        <f>Ringkasan!AI53/1000000000</f>
        <v>11.325571999999999</v>
      </c>
      <c r="AJ53" s="6">
        <f>Ringkasan!AJ53/1000000000</f>
        <v>1.7946</v>
      </c>
      <c r="AK53" s="6">
        <f>Ringkasan!AK53/1000000000</f>
        <v>130.009297734</v>
      </c>
      <c r="AL53" s="6">
        <f>Ringkasan!AL53/1000000000</f>
        <v>0.5</v>
      </c>
      <c r="AM53" s="6">
        <f>Ringkasan!AM53/1000000000</f>
        <v>39.178678111000004</v>
      </c>
      <c r="AN53" s="6">
        <f>Ringkasan!AN53/1000000000</f>
        <v>26.886812028000001</v>
      </c>
      <c r="AO53" s="6">
        <f>Ringkasan!AO53/1000000000</f>
        <v>55.804731353000001</v>
      </c>
      <c r="AP53" s="6">
        <f>Ringkasan!AP53/1000000000</f>
        <v>7.1890762419999996</v>
      </c>
      <c r="AQ53" s="6">
        <f>Ringkasan!AQ53/1000000000</f>
        <v>0.45</v>
      </c>
      <c r="AR53" s="6">
        <f>Ringkasan!AR53/1000000000</f>
        <v>3</v>
      </c>
      <c r="AS53" s="6">
        <f>Ringkasan!AS53/1000000000</f>
        <v>3</v>
      </c>
      <c r="AT53" s="6">
        <f>Ringkasan!AT53/1000000000</f>
        <v>352.61134356500003</v>
      </c>
      <c r="AU53" s="6">
        <f>Ringkasan!AU53/1000000000</f>
        <v>5.035940665</v>
      </c>
      <c r="AV53" s="6">
        <f>Ringkasan!AV53/1000000000</f>
        <v>347.57540289999997</v>
      </c>
      <c r="AW53" s="127">
        <f>Ringkasan!AW53/1000000000</f>
        <v>31.5</v>
      </c>
      <c r="AX53" s="127">
        <f>Ringkasan!AX53/1000000000</f>
        <v>31.5</v>
      </c>
      <c r="AY53" s="127">
        <f>Ringkasan!AY53/1000000000</f>
        <v>0</v>
      </c>
      <c r="AZ53" s="127">
        <f>Ringkasan!AZ53/1000000000</f>
        <v>0</v>
      </c>
      <c r="BA53" s="127">
        <f>Ringkasan!BA53/1000000000</f>
        <v>0</v>
      </c>
      <c r="BB53" s="127">
        <f>Ringkasan!BB53/1000000000</f>
        <v>0</v>
      </c>
      <c r="BC53" s="127">
        <f>Ringkasan!BC53/1000000000</f>
        <v>0</v>
      </c>
      <c r="BD53" s="127">
        <f>Ringkasan!BD53/1000000000</f>
        <v>24.985007607</v>
      </c>
      <c r="BE53" s="127">
        <f>Ringkasan!BE53/1000000000</f>
        <v>0</v>
      </c>
      <c r="BF53" s="127">
        <f>Ringkasan!BF53/1000000000</f>
        <v>1.095842907</v>
      </c>
      <c r="BG53" s="127">
        <f>Ringkasan!BG53/1000000000</f>
        <v>23.889164699999998</v>
      </c>
      <c r="BH53" s="127">
        <f>Ringkasan!BH53/1000000000</f>
        <v>0</v>
      </c>
      <c r="BI53" s="127">
        <f>Ringkasan!BI53/1000000000</f>
        <v>0</v>
      </c>
      <c r="BJ53" s="128">
        <f>Ringkasan!BJ53/1000000000</f>
        <v>-6.514992393</v>
      </c>
      <c r="BK53" s="128">
        <f>Ringkasan!BK53/1000000000</f>
        <v>6.514992393</v>
      </c>
      <c r="BL53" s="87">
        <f>Ringkasan!BL53/1000000000</f>
        <v>0</v>
      </c>
      <c r="BM53" s="47">
        <f t="shared" si="8"/>
        <v>1</v>
      </c>
      <c r="BN53" s="48">
        <f t="shared" si="9"/>
        <v>0</v>
      </c>
      <c r="BO53" s="49"/>
      <c r="BP53" s="39">
        <f t="shared" si="17"/>
        <v>1</v>
      </c>
      <c r="BR53" s="6" t="e">
        <f>Ringkasan!#REF!/1000000000</f>
        <v>#REF!</v>
      </c>
      <c r="BS53" s="6" t="e">
        <f t="shared" si="5"/>
        <v>#REF!</v>
      </c>
      <c r="BT53" s="39" t="e">
        <f t="shared" si="10"/>
        <v>#REF!</v>
      </c>
      <c r="BV53" s="6" t="e">
        <f>Ringkasan!#REF!/1000000000</f>
        <v>#REF!</v>
      </c>
      <c r="BW53" s="6" t="e">
        <f t="shared" si="6"/>
        <v>#REF!</v>
      </c>
      <c r="BX53" s="39" t="e">
        <f t="shared" si="11"/>
        <v>#REF!</v>
      </c>
    </row>
    <row r="54" spans="1:76" ht="15" customHeight="1" x14ac:dyDescent="0.25">
      <c r="A54" s="59" t="s">
        <v>41</v>
      </c>
      <c r="B54" s="3">
        <f t="shared" ref="B54:C69" si="19">B53+1</f>
        <v>41</v>
      </c>
      <c r="C54" s="4">
        <f t="shared" si="19"/>
        <v>18</v>
      </c>
      <c r="D54" s="8" t="s">
        <v>41</v>
      </c>
      <c r="E54" s="12" t="str">
        <f>[1]Pendapatan!D54</f>
        <v>05 TAHUN 2024</v>
      </c>
      <c r="F54" s="92">
        <f>[1]Pendapatan!E54</f>
        <v>45653.724305555559</v>
      </c>
      <c r="G54" s="6">
        <f>Ringkasan!G54/1000000000</f>
        <v>590.58318715799999</v>
      </c>
      <c r="H54" s="6">
        <f>Ringkasan!H54/1000000000</f>
        <v>24.850353132999999</v>
      </c>
      <c r="I54" s="114">
        <f>Ringkasan!I54/1000000000</f>
        <v>5.4667931330000004</v>
      </c>
      <c r="J54" s="6">
        <f>Ringkasan!J54/1000000000</f>
        <v>3.3625600000000002</v>
      </c>
      <c r="K54" s="6">
        <f>Ringkasan!K54/1000000000</f>
        <v>2.31</v>
      </c>
      <c r="L54" s="6">
        <f>Ringkasan!L54/1000000000</f>
        <v>13.711</v>
      </c>
      <c r="M54" s="6">
        <f>Ringkasan!M54/1000000000</f>
        <v>558.53250873599995</v>
      </c>
      <c r="N54" s="6">
        <f>Ringkasan!N54/1000000000</f>
        <v>540.62821199999996</v>
      </c>
      <c r="O54" s="6">
        <f>Ringkasan!O54/1000000000</f>
        <v>0</v>
      </c>
      <c r="P54" s="6">
        <f>Ringkasan!P54/1000000000</f>
        <v>0</v>
      </c>
      <c r="Q54" s="6">
        <f>Ringkasan!Q54/1000000000</f>
        <v>40.869329999999998</v>
      </c>
      <c r="R54" s="6">
        <f>Ringkasan!R54/1000000000</f>
        <v>0</v>
      </c>
      <c r="S54" s="6">
        <f>Ringkasan!S54/1000000000</f>
        <v>16.358236999999999</v>
      </c>
      <c r="T54" s="6">
        <f>Ringkasan!T54/1000000000</f>
        <v>360.32702999999998</v>
      </c>
      <c r="U54" s="6">
        <f>Ringkasan!U54/1000000000</f>
        <v>123.073615</v>
      </c>
      <c r="V54" s="6">
        <f>Ringkasan!V54/1000000000</f>
        <v>17.904296735999999</v>
      </c>
      <c r="W54" s="6">
        <f>Ringkasan!W54/1000000000</f>
        <v>17.904296735999999</v>
      </c>
      <c r="X54" s="6">
        <f>Ringkasan!X54/1000000000</f>
        <v>0</v>
      </c>
      <c r="Y54" s="6">
        <f>Ringkasan!Y54/1000000000</f>
        <v>7.2003252890000002</v>
      </c>
      <c r="Z54" s="6">
        <f>Ringkasan!Z54/1000000000</f>
        <v>7.2003252890000002</v>
      </c>
      <c r="AA54" s="6">
        <f>Ringkasan!AA54/1000000000</f>
        <v>0</v>
      </c>
      <c r="AB54" s="6">
        <f>Ringkasan!AB54/1000000000</f>
        <v>0</v>
      </c>
      <c r="AC54" s="6">
        <f>Ringkasan!AC54/1000000000</f>
        <v>633.58318715799987</v>
      </c>
      <c r="AD54" s="6">
        <f>Ringkasan!AD54/1000000000</f>
        <v>444.33860912524</v>
      </c>
      <c r="AE54" s="5">
        <f>Ringkasan!AE54/1000000000</f>
        <v>253.05784468624</v>
      </c>
      <c r="AF54" s="6">
        <f>Ringkasan!AF54/1000000000</f>
        <v>185.63990122999999</v>
      </c>
      <c r="AG54" s="6">
        <f>Ringkasan!AG54/1000000000</f>
        <v>0</v>
      </c>
      <c r="AH54" s="6">
        <f>Ringkasan!AH54/1000000000</f>
        <v>0</v>
      </c>
      <c r="AI54" s="6">
        <f>Ringkasan!AI54/1000000000</f>
        <v>5.5158632089999999</v>
      </c>
      <c r="AJ54" s="6">
        <f>Ringkasan!AJ54/1000000000</f>
        <v>0.125</v>
      </c>
      <c r="AK54" s="6">
        <f>Ringkasan!AK54/1000000000</f>
        <v>107.9780558197599</v>
      </c>
      <c r="AL54" s="6">
        <f>Ringkasan!AL54/1000000000</f>
        <v>2.9451999999999998</v>
      </c>
      <c r="AM54" s="6">
        <f>Ringkasan!AM54/1000000000</f>
        <v>8.537660335</v>
      </c>
      <c r="AN54" s="6">
        <f>Ringkasan!AN54/1000000000</f>
        <v>18.866482382000001</v>
      </c>
      <c r="AO54" s="6">
        <f>Ringkasan!AO54/1000000000</f>
        <v>77.225113102759906</v>
      </c>
      <c r="AP54" s="6">
        <f>Ringkasan!AP54/1000000000</f>
        <v>0.30359999999999998</v>
      </c>
      <c r="AQ54" s="6">
        <f>Ringkasan!AQ54/1000000000</f>
        <v>0.1</v>
      </c>
      <c r="AR54" s="6">
        <f>Ringkasan!AR54/1000000000</f>
        <v>2</v>
      </c>
      <c r="AS54" s="6">
        <f>Ringkasan!AS54/1000000000</f>
        <v>2</v>
      </c>
      <c r="AT54" s="6">
        <f>Ringkasan!AT54/1000000000</f>
        <v>79.266522213000002</v>
      </c>
      <c r="AU54" s="6">
        <f>Ringkasan!AU54/1000000000</f>
        <v>0.88293531300000005</v>
      </c>
      <c r="AV54" s="6">
        <f>Ringkasan!AV54/1000000000</f>
        <v>78.383586899999997</v>
      </c>
      <c r="AW54" s="127">
        <f>Ringkasan!AW54/1000000000</f>
        <v>48</v>
      </c>
      <c r="AX54" s="127">
        <f>Ringkasan!AX54/1000000000</f>
        <v>48</v>
      </c>
      <c r="AY54" s="127">
        <f>Ringkasan!AY54/1000000000</f>
        <v>0</v>
      </c>
      <c r="AZ54" s="127">
        <f>Ringkasan!AZ54/1000000000</f>
        <v>0</v>
      </c>
      <c r="BA54" s="127">
        <f>Ringkasan!BA54/1000000000</f>
        <v>0</v>
      </c>
      <c r="BB54" s="127">
        <f>Ringkasan!BB54/1000000000</f>
        <v>0</v>
      </c>
      <c r="BC54" s="127">
        <f>Ringkasan!BC54/1000000000</f>
        <v>0</v>
      </c>
      <c r="BD54" s="127">
        <f>Ringkasan!BD54/1000000000</f>
        <v>5</v>
      </c>
      <c r="BE54" s="127">
        <f>Ringkasan!BE54/1000000000</f>
        <v>0</v>
      </c>
      <c r="BF54" s="127">
        <f>Ringkasan!BF54/1000000000</f>
        <v>5</v>
      </c>
      <c r="BG54" s="127">
        <f>Ringkasan!BG54/1000000000</f>
        <v>0</v>
      </c>
      <c r="BH54" s="127">
        <f>Ringkasan!BH54/1000000000</f>
        <v>0</v>
      </c>
      <c r="BI54" s="127">
        <f>Ringkasan!BI54/1000000000</f>
        <v>0</v>
      </c>
      <c r="BJ54" s="128">
        <f>Ringkasan!BJ54/1000000000</f>
        <v>-42.999999999999879</v>
      </c>
      <c r="BK54" s="128">
        <f>Ringkasan!BK54/1000000000</f>
        <v>43</v>
      </c>
      <c r="BL54" s="87">
        <f>Ringkasan!BL54/1000000000</f>
        <v>1.2207031250000001E-13</v>
      </c>
      <c r="BM54" s="47">
        <f t="shared" si="8"/>
        <v>1</v>
      </c>
      <c r="BN54" s="48">
        <f t="shared" si="9"/>
        <v>0</v>
      </c>
      <c r="BO54" s="49"/>
      <c r="BP54" s="39">
        <f t="shared" si="17"/>
        <v>1</v>
      </c>
      <c r="BR54" s="6" t="e">
        <f>Ringkasan!#REF!/1000000000</f>
        <v>#REF!</v>
      </c>
      <c r="BS54" s="6" t="e">
        <f t="shared" si="5"/>
        <v>#REF!</v>
      </c>
      <c r="BT54" s="39" t="e">
        <f t="shared" si="10"/>
        <v>#REF!</v>
      </c>
      <c r="BV54" s="6" t="e">
        <f>Ringkasan!#REF!/1000000000</f>
        <v>#REF!</v>
      </c>
      <c r="BW54" s="6" t="e">
        <f t="shared" si="6"/>
        <v>#REF!</v>
      </c>
      <c r="BX54" s="39" t="e">
        <f t="shared" si="11"/>
        <v>#REF!</v>
      </c>
    </row>
    <row r="55" spans="1:76" ht="15" customHeight="1" x14ac:dyDescent="0.25">
      <c r="A55" s="59" t="s">
        <v>42</v>
      </c>
      <c r="B55" s="3">
        <f t="shared" si="19"/>
        <v>42</v>
      </c>
      <c r="C55" s="4">
        <f t="shared" si="19"/>
        <v>19</v>
      </c>
      <c r="D55" s="8" t="s">
        <v>42</v>
      </c>
      <c r="E55" s="12" t="str">
        <f>[1]Pendapatan!D55</f>
        <v>3 Tahun 2024</v>
      </c>
      <c r="F55" s="92">
        <f>[1]Pendapatan!E55</f>
        <v>45657</v>
      </c>
      <c r="G55" s="6">
        <f>Ringkasan!G55/1000000000</f>
        <v>849.07094272400002</v>
      </c>
      <c r="H55" s="6">
        <f>Ringkasan!H55/1000000000</f>
        <v>110.179791979</v>
      </c>
      <c r="I55" s="114">
        <f>Ringkasan!I55/1000000000</f>
        <v>43.271304878000002</v>
      </c>
      <c r="J55" s="6">
        <f>Ringkasan!J55/1000000000</f>
        <v>13.238112599999999</v>
      </c>
      <c r="K55" s="6">
        <f>Ringkasan!K55/1000000000</f>
        <v>8</v>
      </c>
      <c r="L55" s="6">
        <f>Ringkasan!L55/1000000000</f>
        <v>45.670374500999998</v>
      </c>
      <c r="M55" s="6">
        <f>Ringkasan!M55/1000000000</f>
        <v>730.891150745</v>
      </c>
      <c r="N55" s="6">
        <f>Ringkasan!N55/1000000000</f>
        <v>708.40466200000003</v>
      </c>
      <c r="O55" s="6">
        <f>Ringkasan!O55/1000000000</f>
        <v>0</v>
      </c>
      <c r="P55" s="6">
        <f>Ringkasan!P55/1000000000</f>
        <v>0</v>
      </c>
      <c r="Q55" s="6">
        <f>Ringkasan!Q55/1000000000</f>
        <v>99.031474000000003</v>
      </c>
      <c r="R55" s="6">
        <f>Ringkasan!R55/1000000000</f>
        <v>0</v>
      </c>
      <c r="S55" s="6">
        <f>Ringkasan!S55/1000000000</f>
        <v>16.346806000000001</v>
      </c>
      <c r="T55" s="6">
        <f>Ringkasan!T55/1000000000</f>
        <v>457.22854000000001</v>
      </c>
      <c r="U55" s="6">
        <f>Ringkasan!U55/1000000000</f>
        <v>135.797842</v>
      </c>
      <c r="V55" s="6">
        <f>Ringkasan!V55/1000000000</f>
        <v>22.486488744999999</v>
      </c>
      <c r="W55" s="6">
        <f>Ringkasan!W55/1000000000</f>
        <v>22.486488744999999</v>
      </c>
      <c r="X55" s="6">
        <f>Ringkasan!X55/1000000000</f>
        <v>0</v>
      </c>
      <c r="Y55" s="6">
        <f>Ringkasan!Y55/1000000000</f>
        <v>8</v>
      </c>
      <c r="Z55" s="6">
        <f>Ringkasan!Z55/1000000000</f>
        <v>0</v>
      </c>
      <c r="AA55" s="6">
        <f>Ringkasan!AA55/1000000000</f>
        <v>0</v>
      </c>
      <c r="AB55" s="6">
        <f>Ringkasan!AB55/1000000000</f>
        <v>8</v>
      </c>
      <c r="AC55" s="6">
        <f>Ringkasan!AC55/1000000000</f>
        <v>844.07094272399888</v>
      </c>
      <c r="AD55" s="6">
        <f>Ringkasan!AD55/1000000000</f>
        <v>613.07959215262895</v>
      </c>
      <c r="AE55" s="5">
        <f>Ringkasan!AE55/1000000000</f>
        <v>358.70791758609897</v>
      </c>
      <c r="AF55" s="6">
        <f>Ringkasan!AF55/1000000000</f>
        <v>242.40690075652995</v>
      </c>
      <c r="AG55" s="6">
        <f>Ringkasan!AG55/1000000000</f>
        <v>0</v>
      </c>
      <c r="AH55" s="6">
        <f>Ringkasan!AH55/1000000000</f>
        <v>0</v>
      </c>
      <c r="AI55" s="6">
        <f>Ringkasan!AI55/1000000000</f>
        <v>10.35376331</v>
      </c>
      <c r="AJ55" s="6">
        <f>Ringkasan!AJ55/1000000000</f>
        <v>1.6110104999999999</v>
      </c>
      <c r="AK55" s="6">
        <f>Ringkasan!AK55/1000000000</f>
        <v>72.958603506649993</v>
      </c>
      <c r="AL55" s="6">
        <f>Ringkasan!AL55/1000000000</f>
        <v>2.1028950000000002</v>
      </c>
      <c r="AM55" s="6">
        <f>Ringkasan!AM55/1000000000</f>
        <v>18.961506915059999</v>
      </c>
      <c r="AN55" s="6">
        <f>Ringkasan!AN55/1000000000</f>
        <v>8.419521521590001</v>
      </c>
      <c r="AO55" s="6">
        <f>Ringkasan!AO55/1000000000</f>
        <v>40.743098500000002</v>
      </c>
      <c r="AP55" s="6">
        <f>Ringkasan!AP55/1000000000</f>
        <v>2.4315815700000001</v>
      </c>
      <c r="AQ55" s="6">
        <f>Ringkasan!AQ55/1000000000</f>
        <v>0.3</v>
      </c>
      <c r="AR55" s="6">
        <f>Ringkasan!AR55/1000000000</f>
        <v>6.1260890157199999</v>
      </c>
      <c r="AS55" s="6">
        <f>Ringkasan!AS55/1000000000</f>
        <v>6.1260890157199999</v>
      </c>
      <c r="AT55" s="6">
        <f>Ringkasan!AT55/1000000000</f>
        <v>151.90665804899999</v>
      </c>
      <c r="AU55" s="6">
        <f>Ringkasan!AU55/1000000000</f>
        <v>5.6509417490000002</v>
      </c>
      <c r="AV55" s="6">
        <f>Ringkasan!AV55/1000000000</f>
        <v>146.25571629999999</v>
      </c>
      <c r="AW55" s="127">
        <f>Ringkasan!AW55/1000000000</f>
        <v>0</v>
      </c>
      <c r="AX55" s="127">
        <f>Ringkasan!AX55/1000000000</f>
        <v>0</v>
      </c>
      <c r="AY55" s="127">
        <f>Ringkasan!AY55/1000000000</f>
        <v>0</v>
      </c>
      <c r="AZ55" s="127">
        <f>Ringkasan!AZ55/1000000000</f>
        <v>0</v>
      </c>
      <c r="BA55" s="127">
        <f>Ringkasan!BA55/1000000000</f>
        <v>0</v>
      </c>
      <c r="BB55" s="127">
        <f>Ringkasan!BB55/1000000000</f>
        <v>0</v>
      </c>
      <c r="BC55" s="127">
        <f>Ringkasan!BC55/1000000000</f>
        <v>0</v>
      </c>
      <c r="BD55" s="127">
        <f>Ringkasan!BD55/1000000000</f>
        <v>5</v>
      </c>
      <c r="BE55" s="127">
        <f>Ringkasan!BE55/1000000000</f>
        <v>0</v>
      </c>
      <c r="BF55" s="127">
        <f>Ringkasan!BF55/1000000000</f>
        <v>5</v>
      </c>
      <c r="BG55" s="127">
        <f>Ringkasan!BG55/1000000000</f>
        <v>0</v>
      </c>
      <c r="BH55" s="127">
        <f>Ringkasan!BH55/1000000000</f>
        <v>0</v>
      </c>
      <c r="BI55" s="127">
        <f>Ringkasan!BI55/1000000000</f>
        <v>0</v>
      </c>
      <c r="BJ55" s="128">
        <f>Ringkasan!BJ55/1000000000</f>
        <v>5.0000000000010987</v>
      </c>
      <c r="BK55" s="128">
        <f>Ringkasan!BK55/1000000000</f>
        <v>-5</v>
      </c>
      <c r="BL55" s="87">
        <f>Ringkasan!BL55/1000000000</f>
        <v>1.0986328124999999E-12</v>
      </c>
      <c r="BM55" s="47">
        <f t="shared" si="8"/>
        <v>1</v>
      </c>
      <c r="BN55" s="48">
        <f t="shared" si="9"/>
        <v>0</v>
      </c>
      <c r="BO55" s="49"/>
      <c r="BP55" s="39">
        <f t="shared" si="17"/>
        <v>1</v>
      </c>
      <c r="BR55" s="6" t="e">
        <f>Ringkasan!#REF!/1000000000</f>
        <v>#REF!</v>
      </c>
      <c r="BS55" s="6" t="e">
        <f t="shared" si="5"/>
        <v>#REF!</v>
      </c>
      <c r="BT55" s="39" t="e">
        <f t="shared" si="10"/>
        <v>#REF!</v>
      </c>
      <c r="BV55" s="6" t="e">
        <f>Ringkasan!#REF!/1000000000</f>
        <v>#REF!</v>
      </c>
      <c r="BW55" s="6" t="e">
        <f t="shared" si="6"/>
        <v>#REF!</v>
      </c>
      <c r="BX55" s="39" t="e">
        <f t="shared" si="11"/>
        <v>#REF!</v>
      </c>
    </row>
    <row r="56" spans="1:76" ht="16.5" customHeight="1" x14ac:dyDescent="0.25">
      <c r="A56" s="59" t="s">
        <v>43</v>
      </c>
      <c r="B56" s="3">
        <f t="shared" si="19"/>
        <v>43</v>
      </c>
      <c r="C56" s="4">
        <f t="shared" si="19"/>
        <v>20</v>
      </c>
      <c r="D56" s="8" t="s">
        <v>43</v>
      </c>
      <c r="E56" s="12" t="str">
        <f>[1]Pendapatan!D56</f>
        <v>04 Tahun 2024</v>
      </c>
      <c r="F56" s="92">
        <f>[1]Pendapatan!E56</f>
        <v>45653</v>
      </c>
      <c r="G56" s="6">
        <f>Ringkasan!G56/1000000000</f>
        <v>2890.038860307</v>
      </c>
      <c r="H56" s="6">
        <f>Ringkasan!H56/1000000000</f>
        <v>276.84621106999998</v>
      </c>
      <c r="I56" s="114">
        <f>Ringkasan!I56/1000000000</f>
        <v>213.37154486599999</v>
      </c>
      <c r="J56" s="6">
        <f>Ringkasan!J56/1000000000</f>
        <v>6.0599404659999996</v>
      </c>
      <c r="K56" s="6">
        <f>Ringkasan!K56/1000000000</f>
        <v>20.880760686999999</v>
      </c>
      <c r="L56" s="6">
        <f>Ringkasan!L56/1000000000</f>
        <v>36.533965051000003</v>
      </c>
      <c r="M56" s="6">
        <f>Ringkasan!M56/1000000000</f>
        <v>2568.406264237</v>
      </c>
      <c r="N56" s="6">
        <f>Ringkasan!N56/1000000000</f>
        <v>2494.8340939999998</v>
      </c>
      <c r="O56" s="6">
        <f>Ringkasan!O56/1000000000</f>
        <v>0</v>
      </c>
      <c r="P56" s="6">
        <f>Ringkasan!P56/1000000000</f>
        <v>0</v>
      </c>
      <c r="Q56" s="6">
        <f>Ringkasan!Q56/1000000000</f>
        <v>332.76051799999999</v>
      </c>
      <c r="R56" s="6">
        <f>Ringkasan!R56/1000000000</f>
        <v>0</v>
      </c>
      <c r="S56" s="6">
        <f>Ringkasan!S56/1000000000</f>
        <v>74.648957999999993</v>
      </c>
      <c r="T56" s="6">
        <f>Ringkasan!T56/1000000000</f>
        <v>1523.4792890000001</v>
      </c>
      <c r="U56" s="6">
        <f>Ringkasan!U56/1000000000</f>
        <v>563.94532900000002</v>
      </c>
      <c r="V56" s="6">
        <f>Ringkasan!V56/1000000000</f>
        <v>73.572170236999995</v>
      </c>
      <c r="W56" s="6">
        <f>Ringkasan!W56/1000000000</f>
        <v>73.572170236999995</v>
      </c>
      <c r="X56" s="6">
        <f>Ringkasan!X56/1000000000</f>
        <v>0</v>
      </c>
      <c r="Y56" s="6">
        <f>Ringkasan!Y56/1000000000</f>
        <v>44.786385000000003</v>
      </c>
      <c r="Z56" s="6">
        <f>Ringkasan!Z56/1000000000</f>
        <v>0</v>
      </c>
      <c r="AA56" s="6">
        <f>Ringkasan!AA56/1000000000</f>
        <v>0</v>
      </c>
      <c r="AB56" s="6">
        <f>Ringkasan!AB56/1000000000</f>
        <v>44.786385000000003</v>
      </c>
      <c r="AC56" s="6">
        <f>Ringkasan!AC56/1000000000</f>
        <v>2902.538860307</v>
      </c>
      <c r="AD56" s="6">
        <f>Ringkasan!AD56/1000000000</f>
        <v>2036.5852300649999</v>
      </c>
      <c r="AE56" s="5">
        <f>Ringkasan!AE56/1000000000</f>
        <v>1304.8800994630001</v>
      </c>
      <c r="AF56" s="6">
        <f>Ringkasan!AF56/1000000000</f>
        <v>696.46792310199987</v>
      </c>
      <c r="AG56" s="6">
        <f>Ringkasan!AG56/1000000000</f>
        <v>0</v>
      </c>
      <c r="AH56" s="6">
        <f>Ringkasan!AH56/1000000000</f>
        <v>0</v>
      </c>
      <c r="AI56" s="6">
        <f>Ringkasan!AI56/1000000000</f>
        <v>34.684257500000001</v>
      </c>
      <c r="AJ56" s="6">
        <f>Ringkasan!AJ56/1000000000</f>
        <v>0.55295000000000005</v>
      </c>
      <c r="AK56" s="6">
        <f>Ringkasan!AK56/1000000000</f>
        <v>343.04927497599999</v>
      </c>
      <c r="AL56" s="6">
        <f>Ringkasan!AL56/1000000000</f>
        <v>0</v>
      </c>
      <c r="AM56" s="6">
        <f>Ringkasan!AM56/1000000000</f>
        <v>54.996925941000001</v>
      </c>
      <c r="AN56" s="6">
        <f>Ringkasan!AN56/1000000000</f>
        <v>93.772316572999998</v>
      </c>
      <c r="AO56" s="6">
        <f>Ringkasan!AO56/1000000000</f>
        <v>166.85405643499999</v>
      </c>
      <c r="AP56" s="6">
        <f>Ringkasan!AP56/1000000000</f>
        <v>27.230976027000001</v>
      </c>
      <c r="AQ56" s="6">
        <f>Ringkasan!AQ56/1000000000</f>
        <v>0.19500000000000001</v>
      </c>
      <c r="AR56" s="6">
        <f>Ringkasan!AR56/1000000000</f>
        <v>20</v>
      </c>
      <c r="AS56" s="6">
        <f>Ringkasan!AS56/1000000000</f>
        <v>20</v>
      </c>
      <c r="AT56" s="6">
        <f>Ringkasan!AT56/1000000000</f>
        <v>502.90435526599998</v>
      </c>
      <c r="AU56" s="6">
        <f>Ringkasan!AU56/1000000000</f>
        <v>10.971574265999999</v>
      </c>
      <c r="AV56" s="6">
        <f>Ringkasan!AV56/1000000000</f>
        <v>491.93278099999998</v>
      </c>
      <c r="AW56" s="127">
        <f>Ringkasan!AW56/1000000000</f>
        <v>20</v>
      </c>
      <c r="AX56" s="127">
        <f>Ringkasan!AX56/1000000000</f>
        <v>20</v>
      </c>
      <c r="AY56" s="127">
        <f>Ringkasan!AY56/1000000000</f>
        <v>0</v>
      </c>
      <c r="AZ56" s="127">
        <f>Ringkasan!AZ56/1000000000</f>
        <v>0</v>
      </c>
      <c r="BA56" s="127">
        <f>Ringkasan!BA56/1000000000</f>
        <v>0</v>
      </c>
      <c r="BB56" s="127">
        <f>Ringkasan!BB56/1000000000</f>
        <v>0</v>
      </c>
      <c r="BC56" s="127">
        <f>Ringkasan!BC56/1000000000</f>
        <v>0</v>
      </c>
      <c r="BD56" s="127">
        <f>Ringkasan!BD56/1000000000</f>
        <v>7.5</v>
      </c>
      <c r="BE56" s="127">
        <f>Ringkasan!BE56/1000000000</f>
        <v>0</v>
      </c>
      <c r="BF56" s="127">
        <f>Ringkasan!BF56/1000000000</f>
        <v>7.5</v>
      </c>
      <c r="BG56" s="127">
        <f>Ringkasan!BG56/1000000000</f>
        <v>0</v>
      </c>
      <c r="BH56" s="127">
        <f>Ringkasan!BH56/1000000000</f>
        <v>0</v>
      </c>
      <c r="BI56" s="127">
        <f>Ringkasan!BI56/1000000000</f>
        <v>0</v>
      </c>
      <c r="BJ56" s="128">
        <f>Ringkasan!BJ56/1000000000</f>
        <v>-12.5</v>
      </c>
      <c r="BK56" s="128">
        <f>Ringkasan!BK56/1000000000</f>
        <v>12.5</v>
      </c>
      <c r="BL56" s="87">
        <f>Ringkasan!BL56/1000000000</f>
        <v>0</v>
      </c>
      <c r="BM56" s="47">
        <f t="shared" si="8"/>
        <v>1</v>
      </c>
      <c r="BN56" s="48">
        <f t="shared" si="9"/>
        <v>0</v>
      </c>
      <c r="BO56" s="49"/>
      <c r="BP56" s="39">
        <f t="shared" si="17"/>
        <v>1</v>
      </c>
      <c r="BR56" s="6" t="e">
        <f>Ringkasan!#REF!/1000000000</f>
        <v>#REF!</v>
      </c>
      <c r="BS56" s="6" t="e">
        <f t="shared" si="5"/>
        <v>#REF!</v>
      </c>
      <c r="BT56" s="39" t="e">
        <f t="shared" si="10"/>
        <v>#REF!</v>
      </c>
      <c r="BV56" s="6" t="e">
        <f>Ringkasan!#REF!/1000000000</f>
        <v>#REF!</v>
      </c>
      <c r="BW56" s="6" t="e">
        <f t="shared" si="6"/>
        <v>#REF!</v>
      </c>
      <c r="BX56" s="39" t="e">
        <f t="shared" si="11"/>
        <v>#REF!</v>
      </c>
    </row>
    <row r="57" spans="1:76" ht="15" customHeight="1" x14ac:dyDescent="0.25">
      <c r="A57" s="59" t="s">
        <v>44</v>
      </c>
      <c r="B57" s="3">
        <f t="shared" si="19"/>
        <v>44</v>
      </c>
      <c r="C57" s="4">
        <f t="shared" si="19"/>
        <v>21</v>
      </c>
      <c r="D57" s="8" t="s">
        <v>44</v>
      </c>
      <c r="E57" s="12" t="str">
        <f>[1]Pendapatan!D57</f>
        <v>2 Tahun 2024</v>
      </c>
      <c r="F57" s="92">
        <f>[1]Pendapatan!E57</f>
        <v>45657</v>
      </c>
      <c r="G57" s="6">
        <f>Ringkasan!G57/1000000000</f>
        <v>1551.696111599</v>
      </c>
      <c r="H57" s="6">
        <f>Ringkasan!H57/1000000000</f>
        <v>119.71921905000001</v>
      </c>
      <c r="I57" s="114">
        <f>Ringkasan!I57/1000000000</f>
        <v>43.904935539</v>
      </c>
      <c r="J57" s="6">
        <f>Ringkasan!J57/1000000000</f>
        <v>15.111177769999999</v>
      </c>
      <c r="K57" s="6">
        <f>Ringkasan!K57/1000000000</f>
        <v>58.423105741000001</v>
      </c>
      <c r="L57" s="6">
        <f>Ringkasan!L57/1000000000</f>
        <v>2.2799999999999998</v>
      </c>
      <c r="M57" s="6">
        <f>Ringkasan!M57/1000000000</f>
        <v>1394.744041639</v>
      </c>
      <c r="N57" s="6">
        <f>Ringkasan!N57/1000000000</f>
        <v>1361.8651809999999</v>
      </c>
      <c r="O57" s="6">
        <f>Ringkasan!O57/1000000000</f>
        <v>0</v>
      </c>
      <c r="P57" s="6">
        <f>Ringkasan!P57/1000000000</f>
        <v>0</v>
      </c>
      <c r="Q57" s="6">
        <f>Ringkasan!Q57/1000000000</f>
        <v>159.313559</v>
      </c>
      <c r="R57" s="6">
        <f>Ringkasan!R57/1000000000</f>
        <v>7.3116709999999996</v>
      </c>
      <c r="S57" s="6">
        <f>Ringkasan!S57/1000000000</f>
        <v>268.92864200000002</v>
      </c>
      <c r="T57" s="6">
        <f>Ringkasan!T57/1000000000</f>
        <v>703.74676199999999</v>
      </c>
      <c r="U57" s="6">
        <f>Ringkasan!U57/1000000000</f>
        <v>222.564547</v>
      </c>
      <c r="V57" s="6">
        <f>Ringkasan!V57/1000000000</f>
        <v>32.878860639000003</v>
      </c>
      <c r="W57" s="6">
        <f>Ringkasan!W57/1000000000</f>
        <v>32.878860639000003</v>
      </c>
      <c r="X57" s="6">
        <f>Ringkasan!X57/1000000000</f>
        <v>0</v>
      </c>
      <c r="Y57" s="6">
        <f>Ringkasan!Y57/1000000000</f>
        <v>37.232850910000003</v>
      </c>
      <c r="Z57" s="6">
        <f>Ringkasan!Z57/1000000000</f>
        <v>20.8248</v>
      </c>
      <c r="AA57" s="6">
        <f>Ringkasan!AA57/1000000000</f>
        <v>0</v>
      </c>
      <c r="AB57" s="6">
        <f>Ringkasan!AB57/1000000000</f>
        <v>16.40805091</v>
      </c>
      <c r="AC57" s="6">
        <f>Ringkasan!AC57/1000000000</f>
        <v>1615.0161115989999</v>
      </c>
      <c r="AD57" s="6">
        <f>Ringkasan!AD57/1000000000</f>
        <v>1190.466894185</v>
      </c>
      <c r="AE57" s="5">
        <f>Ringkasan!AE57/1000000000</f>
        <v>727.36511033500005</v>
      </c>
      <c r="AF57" s="6">
        <f>Ringkasan!AF57/1000000000</f>
        <v>410.26254446600001</v>
      </c>
      <c r="AG57" s="6">
        <f>Ringkasan!AG57/1000000000</f>
        <v>0</v>
      </c>
      <c r="AH57" s="6">
        <f>Ringkasan!AH57/1000000000</f>
        <v>0</v>
      </c>
      <c r="AI57" s="6">
        <f>Ringkasan!AI57/1000000000</f>
        <v>49.796511801999998</v>
      </c>
      <c r="AJ57" s="6">
        <f>Ringkasan!AJ57/1000000000</f>
        <v>3.0427275819999999</v>
      </c>
      <c r="AK57" s="6">
        <f>Ringkasan!AK57/1000000000</f>
        <v>154.150100952</v>
      </c>
      <c r="AL57" s="6">
        <f>Ringkasan!AL57/1000000000</f>
        <v>0</v>
      </c>
      <c r="AM57" s="6">
        <f>Ringkasan!AM57/1000000000</f>
        <v>31.240603893999999</v>
      </c>
      <c r="AN57" s="6">
        <f>Ringkasan!AN57/1000000000</f>
        <v>37.093578000000001</v>
      </c>
      <c r="AO57" s="6">
        <f>Ringkasan!AO57/1000000000</f>
        <v>75.177572057999996</v>
      </c>
      <c r="AP57" s="6">
        <f>Ringkasan!AP57/1000000000</f>
        <v>10.418347000000001</v>
      </c>
      <c r="AQ57" s="6">
        <f>Ringkasan!AQ57/1000000000</f>
        <v>0.22</v>
      </c>
      <c r="AR57" s="6">
        <f>Ringkasan!AR57/1000000000</f>
        <v>5</v>
      </c>
      <c r="AS57" s="6">
        <f>Ringkasan!AS57/1000000000</f>
        <v>5</v>
      </c>
      <c r="AT57" s="6">
        <f>Ringkasan!AT57/1000000000</f>
        <v>265.39911646199999</v>
      </c>
      <c r="AU57" s="6">
        <f>Ringkasan!AU57/1000000000</f>
        <v>5.9061130000000004</v>
      </c>
      <c r="AV57" s="6">
        <f>Ringkasan!AV57/1000000000</f>
        <v>259.49300346199999</v>
      </c>
      <c r="AW57" s="127">
        <f>Ringkasan!AW57/1000000000</f>
        <v>73.319999999999993</v>
      </c>
      <c r="AX57" s="127">
        <f>Ringkasan!AX57/1000000000</f>
        <v>73.319999999999993</v>
      </c>
      <c r="AY57" s="127">
        <f>Ringkasan!AY57/1000000000</f>
        <v>0</v>
      </c>
      <c r="AZ57" s="127">
        <f>Ringkasan!AZ57/1000000000</f>
        <v>0</v>
      </c>
      <c r="BA57" s="127">
        <f>Ringkasan!BA57/1000000000</f>
        <v>0</v>
      </c>
      <c r="BB57" s="127">
        <f>Ringkasan!BB57/1000000000</f>
        <v>0</v>
      </c>
      <c r="BC57" s="127">
        <f>Ringkasan!BC57/1000000000</f>
        <v>0</v>
      </c>
      <c r="BD57" s="127">
        <f>Ringkasan!BD57/1000000000</f>
        <v>10</v>
      </c>
      <c r="BE57" s="127">
        <f>Ringkasan!BE57/1000000000</f>
        <v>0</v>
      </c>
      <c r="BF57" s="127">
        <f>Ringkasan!BF57/1000000000</f>
        <v>10</v>
      </c>
      <c r="BG57" s="127">
        <f>Ringkasan!BG57/1000000000</f>
        <v>0</v>
      </c>
      <c r="BH57" s="127">
        <f>Ringkasan!BH57/1000000000</f>
        <v>0</v>
      </c>
      <c r="BI57" s="127">
        <f>Ringkasan!BI57/1000000000</f>
        <v>0</v>
      </c>
      <c r="BJ57" s="128">
        <f>Ringkasan!BJ57/1000000000</f>
        <v>-63.32</v>
      </c>
      <c r="BK57" s="128">
        <f>Ringkasan!BK57/1000000000</f>
        <v>63.32</v>
      </c>
      <c r="BL57" s="87">
        <f>Ringkasan!BL57/1000000000</f>
        <v>0</v>
      </c>
      <c r="BM57" s="47">
        <f t="shared" si="8"/>
        <v>1</v>
      </c>
      <c r="BN57" s="48">
        <f t="shared" si="9"/>
        <v>0</v>
      </c>
      <c r="BO57" s="49"/>
      <c r="BP57" s="39">
        <f t="shared" si="17"/>
        <v>1</v>
      </c>
      <c r="BR57" s="6" t="e">
        <f>Ringkasan!#REF!/1000000000</f>
        <v>#REF!</v>
      </c>
      <c r="BS57" s="6" t="e">
        <f t="shared" si="5"/>
        <v>#REF!</v>
      </c>
      <c r="BT57" s="39" t="e">
        <f t="shared" si="10"/>
        <v>#REF!</v>
      </c>
      <c r="BV57" s="6" t="e">
        <f>Ringkasan!#REF!/1000000000</f>
        <v>#REF!</v>
      </c>
      <c r="BW57" s="6" t="e">
        <f t="shared" si="6"/>
        <v>#REF!</v>
      </c>
      <c r="BX57" s="39" t="e">
        <f t="shared" si="11"/>
        <v>#REF!</v>
      </c>
    </row>
    <row r="58" spans="1:76" ht="15" customHeight="1" x14ac:dyDescent="0.25">
      <c r="A58" s="59" t="s">
        <v>45</v>
      </c>
      <c r="B58" s="3">
        <f t="shared" si="19"/>
        <v>45</v>
      </c>
      <c r="C58" s="4">
        <f t="shared" si="19"/>
        <v>22</v>
      </c>
      <c r="D58" s="8" t="s">
        <v>45</v>
      </c>
      <c r="E58" s="12" t="str">
        <f>[1]Pendapatan!D58</f>
        <v xml:space="preserve">    Tahun 2025</v>
      </c>
      <c r="F58" s="92">
        <f>[1]Pendapatan!E58</f>
        <v>45680.077777777777</v>
      </c>
      <c r="G58" s="6">
        <f>Ringkasan!G58/1000000000</f>
        <v>1223.2505061080001</v>
      </c>
      <c r="H58" s="6">
        <f>Ringkasan!H58/1000000000</f>
        <v>82.805789000000004</v>
      </c>
      <c r="I58" s="114">
        <f>Ringkasan!I58/1000000000</f>
        <v>26.957937999999999</v>
      </c>
      <c r="J58" s="6">
        <f>Ringkasan!J58/1000000000</f>
        <v>2.09</v>
      </c>
      <c r="K58" s="6">
        <f>Ringkasan!K58/1000000000</f>
        <v>10.790167</v>
      </c>
      <c r="L58" s="6">
        <f>Ringkasan!L58/1000000000</f>
        <v>42.967683999999998</v>
      </c>
      <c r="M58" s="6">
        <f>Ringkasan!M58/1000000000</f>
        <v>1117.0991289999999</v>
      </c>
      <c r="N58" s="6">
        <f>Ringkasan!N58/1000000000</f>
        <v>1057.6991290000001</v>
      </c>
      <c r="O58" s="6">
        <f>Ringkasan!O58/1000000000</f>
        <v>0</v>
      </c>
      <c r="P58" s="6">
        <f>Ringkasan!P58/1000000000</f>
        <v>0</v>
      </c>
      <c r="Q58" s="6">
        <f>Ringkasan!Q58/1000000000</f>
        <v>134.227146</v>
      </c>
      <c r="R58" s="6">
        <f>Ringkasan!R58/1000000000</f>
        <v>0</v>
      </c>
      <c r="S58" s="6">
        <f>Ringkasan!S58/1000000000</f>
        <v>35.596854</v>
      </c>
      <c r="T58" s="6">
        <f>Ringkasan!T58/1000000000</f>
        <v>670.36174800000003</v>
      </c>
      <c r="U58" s="6">
        <f>Ringkasan!U58/1000000000</f>
        <v>217.51338100000001</v>
      </c>
      <c r="V58" s="6">
        <f>Ringkasan!V58/1000000000</f>
        <v>59.4</v>
      </c>
      <c r="W58" s="6">
        <f>Ringkasan!W58/1000000000</f>
        <v>59.4</v>
      </c>
      <c r="X58" s="6">
        <f>Ringkasan!X58/1000000000</f>
        <v>0</v>
      </c>
      <c r="Y58" s="6">
        <f>Ringkasan!Y58/1000000000</f>
        <v>23.345588108000001</v>
      </c>
      <c r="Z58" s="6">
        <f>Ringkasan!Z58/1000000000</f>
        <v>0</v>
      </c>
      <c r="AA58" s="6">
        <f>Ringkasan!AA58/1000000000</f>
        <v>0</v>
      </c>
      <c r="AB58" s="6">
        <f>Ringkasan!AB58/1000000000</f>
        <v>23.345588108000001</v>
      </c>
      <c r="AC58" s="6">
        <f>Ringkasan!AC58/1000000000</f>
        <v>1226.4076809840001</v>
      </c>
      <c r="AD58" s="6">
        <f>Ringkasan!AD58/1000000000</f>
        <v>890.89214300640003</v>
      </c>
      <c r="AE58" s="5">
        <f>Ringkasan!AE58/1000000000</f>
        <v>528.54243896900005</v>
      </c>
      <c r="AF58" s="6">
        <f>Ringkasan!AF58/1000000000</f>
        <v>343.89753541840003</v>
      </c>
      <c r="AG58" s="6">
        <f>Ringkasan!AG58/1000000000</f>
        <v>3.1084262690000002</v>
      </c>
      <c r="AH58" s="6">
        <f>Ringkasan!AH58/1000000000</f>
        <v>0</v>
      </c>
      <c r="AI58" s="6">
        <f>Ringkasan!AI58/1000000000</f>
        <v>15.343742349999999</v>
      </c>
      <c r="AJ58" s="6">
        <f>Ringkasan!AJ58/1000000000</f>
        <v>0</v>
      </c>
      <c r="AK58" s="6">
        <f>Ringkasan!AK58/1000000000</f>
        <v>123.41741775858999</v>
      </c>
      <c r="AL58" s="6">
        <f>Ringkasan!AL58/1000000000</f>
        <v>0</v>
      </c>
      <c r="AM58" s="6">
        <f>Ringkasan!AM58/1000000000</f>
        <v>25.277178033400002</v>
      </c>
      <c r="AN58" s="6">
        <f>Ringkasan!AN58/1000000000</f>
        <v>51.428155498190002</v>
      </c>
      <c r="AO58" s="6">
        <f>Ringkasan!AO58/1000000000</f>
        <v>43.291604227000001</v>
      </c>
      <c r="AP58" s="6">
        <f>Ringkasan!AP58/1000000000</f>
        <v>3.42048</v>
      </c>
      <c r="AQ58" s="6">
        <f>Ringkasan!AQ58/1000000000</f>
        <v>0</v>
      </c>
      <c r="AR58" s="6">
        <f>Ringkasan!AR58/1000000000</f>
        <v>4.7335246190100007</v>
      </c>
      <c r="AS58" s="6">
        <f>Ringkasan!AS58/1000000000</f>
        <v>4.7335246190100007</v>
      </c>
      <c r="AT58" s="6">
        <f>Ringkasan!AT58/1000000000</f>
        <v>207.3645956</v>
      </c>
      <c r="AU58" s="6">
        <f>Ringkasan!AU58/1000000000</f>
        <v>2.9047938000000002</v>
      </c>
      <c r="AV58" s="6">
        <f>Ringkasan!AV58/1000000000</f>
        <v>204.45980180000001</v>
      </c>
      <c r="AW58" s="127">
        <f>Ringkasan!AW58/1000000000</f>
        <v>17.310020999999999</v>
      </c>
      <c r="AX58" s="127">
        <f>Ringkasan!AX58/1000000000</f>
        <v>17.310020999999999</v>
      </c>
      <c r="AY58" s="127">
        <f>Ringkasan!AY58/1000000000</f>
        <v>0</v>
      </c>
      <c r="AZ58" s="127">
        <f>Ringkasan!AZ58/1000000000</f>
        <v>0</v>
      </c>
      <c r="BA58" s="127">
        <f>Ringkasan!BA58/1000000000</f>
        <v>0</v>
      </c>
      <c r="BB58" s="127">
        <f>Ringkasan!BB58/1000000000</f>
        <v>0</v>
      </c>
      <c r="BC58" s="127">
        <f>Ringkasan!BC58/1000000000</f>
        <v>0</v>
      </c>
      <c r="BD58" s="127">
        <f>Ringkasan!BD58/1000000000</f>
        <v>14.152846124</v>
      </c>
      <c r="BE58" s="127">
        <f>Ringkasan!BE58/1000000000</f>
        <v>0</v>
      </c>
      <c r="BF58" s="127">
        <f>Ringkasan!BF58/1000000000</f>
        <v>3.5</v>
      </c>
      <c r="BG58" s="127">
        <f>Ringkasan!BG58/1000000000</f>
        <v>10.652846124</v>
      </c>
      <c r="BH58" s="127">
        <f>Ringkasan!BH58/1000000000</f>
        <v>0</v>
      </c>
      <c r="BI58" s="127">
        <f>Ringkasan!BI58/1000000000</f>
        <v>0</v>
      </c>
      <c r="BJ58" s="128">
        <f>Ringkasan!BJ58/1000000000</f>
        <v>-3.157174876</v>
      </c>
      <c r="BK58" s="128">
        <f>Ringkasan!BK58/1000000000</f>
        <v>3.157174876</v>
      </c>
      <c r="BL58" s="87">
        <f>Ringkasan!BL58/1000000000</f>
        <v>0</v>
      </c>
      <c r="BM58" s="47">
        <f t="shared" si="8"/>
        <v>0</v>
      </c>
      <c r="BN58" s="48">
        <f t="shared" si="9"/>
        <v>1</v>
      </c>
      <c r="BO58" s="49"/>
      <c r="BP58" s="39">
        <f t="shared" si="17"/>
        <v>1</v>
      </c>
      <c r="BR58" s="6" t="e">
        <f>Ringkasan!#REF!/1000000000</f>
        <v>#REF!</v>
      </c>
      <c r="BS58" s="6" t="e">
        <f t="shared" si="5"/>
        <v>#REF!</v>
      </c>
      <c r="BT58" s="39" t="e">
        <f t="shared" si="10"/>
        <v>#REF!</v>
      </c>
      <c r="BV58" s="6" t="e">
        <f>Ringkasan!#REF!/1000000000</f>
        <v>#REF!</v>
      </c>
      <c r="BW58" s="6" t="e">
        <f t="shared" si="6"/>
        <v>#REF!</v>
      </c>
      <c r="BX58" s="39" t="e">
        <f t="shared" si="11"/>
        <v>#REF!</v>
      </c>
    </row>
    <row r="59" spans="1:76" ht="15" customHeight="1" x14ac:dyDescent="0.25">
      <c r="A59" s="59" t="s">
        <v>46</v>
      </c>
      <c r="B59" s="3">
        <f t="shared" si="19"/>
        <v>46</v>
      </c>
      <c r="C59" s="4">
        <f t="shared" si="19"/>
        <v>23</v>
      </c>
      <c r="D59" s="8" t="s">
        <v>46</v>
      </c>
      <c r="E59" s="12" t="str">
        <f>[1]Pendapatan!D59</f>
        <v>04 TAHUN 2024</v>
      </c>
      <c r="F59" s="92">
        <f>[1]Pendapatan!E59</f>
        <v>45657</v>
      </c>
      <c r="G59" s="6">
        <f>Ringkasan!G59/1000000000</f>
        <v>1497.340383213</v>
      </c>
      <c r="H59" s="6">
        <f>Ringkasan!H59/1000000000</f>
        <v>155.59631158600001</v>
      </c>
      <c r="I59" s="114">
        <f>Ringkasan!I59/1000000000</f>
        <v>41.393749999999997</v>
      </c>
      <c r="J59" s="6">
        <f>Ringkasan!J59/1000000000</f>
        <v>96.384057999999996</v>
      </c>
      <c r="K59" s="6">
        <f>Ringkasan!K59/1000000000</f>
        <v>10.952342295999999</v>
      </c>
      <c r="L59" s="6">
        <f>Ringkasan!L59/1000000000</f>
        <v>6.86616129</v>
      </c>
      <c r="M59" s="6">
        <f>Ringkasan!M59/1000000000</f>
        <v>1318.321743127</v>
      </c>
      <c r="N59" s="6">
        <f>Ringkasan!N59/1000000000</f>
        <v>1239.234301</v>
      </c>
      <c r="O59" s="6">
        <f>Ringkasan!O59/1000000000</f>
        <v>0</v>
      </c>
      <c r="P59" s="6">
        <f>Ringkasan!P59/1000000000</f>
        <v>0</v>
      </c>
      <c r="Q59" s="6">
        <f>Ringkasan!Q59/1000000000</f>
        <v>193.02343300000001</v>
      </c>
      <c r="R59" s="6">
        <f>Ringkasan!R59/1000000000</f>
        <v>14.959742</v>
      </c>
      <c r="S59" s="6">
        <f>Ringkasan!S59/1000000000</f>
        <v>69.448406000000006</v>
      </c>
      <c r="T59" s="6">
        <f>Ringkasan!T59/1000000000</f>
        <v>698.16008199999999</v>
      </c>
      <c r="U59" s="6">
        <f>Ringkasan!U59/1000000000</f>
        <v>263.64263799999998</v>
      </c>
      <c r="V59" s="6">
        <f>Ringkasan!V59/1000000000</f>
        <v>79.087442127000003</v>
      </c>
      <c r="W59" s="6">
        <f>Ringkasan!W59/1000000000</f>
        <v>79.087442127000003</v>
      </c>
      <c r="X59" s="6">
        <f>Ringkasan!X59/1000000000</f>
        <v>0</v>
      </c>
      <c r="Y59" s="6">
        <f>Ringkasan!Y59/1000000000</f>
        <v>23.422328499999999</v>
      </c>
      <c r="Z59" s="6">
        <f>Ringkasan!Z59/1000000000</f>
        <v>0</v>
      </c>
      <c r="AA59" s="6">
        <f>Ringkasan!AA59/1000000000</f>
        <v>0</v>
      </c>
      <c r="AB59" s="6">
        <f>Ringkasan!AB59/1000000000</f>
        <v>23.422328499999999</v>
      </c>
      <c r="AC59" s="6">
        <f>Ringkasan!AC59/1000000000</f>
        <v>1439.9830181621999</v>
      </c>
      <c r="AD59" s="6">
        <f>Ringkasan!AD59/1000000000</f>
        <v>1054.7498545481999</v>
      </c>
      <c r="AE59" s="5">
        <f>Ringkasan!AE59/1000000000</f>
        <v>743.73978489173999</v>
      </c>
      <c r="AF59" s="6">
        <f>Ringkasan!AF59/1000000000</f>
        <v>299.21400387045998</v>
      </c>
      <c r="AG59" s="6">
        <f>Ringkasan!AG59/1000000000</f>
        <v>1.305522106</v>
      </c>
      <c r="AH59" s="6">
        <f>Ringkasan!AH59/1000000000</f>
        <v>0</v>
      </c>
      <c r="AI59" s="6">
        <f>Ringkasan!AI59/1000000000</f>
        <v>8.9803124800000003</v>
      </c>
      <c r="AJ59" s="6">
        <f>Ringkasan!AJ59/1000000000</f>
        <v>1.5102312</v>
      </c>
      <c r="AK59" s="6">
        <f>Ringkasan!AK59/1000000000</f>
        <v>110.937808514</v>
      </c>
      <c r="AL59" s="6">
        <f>Ringkasan!AL59/1000000000</f>
        <v>0</v>
      </c>
      <c r="AM59" s="6">
        <f>Ringkasan!AM59/1000000000</f>
        <v>42.568879963999997</v>
      </c>
      <c r="AN59" s="6">
        <f>Ringkasan!AN59/1000000000</f>
        <v>6.9422095500000003</v>
      </c>
      <c r="AO59" s="6">
        <f>Ringkasan!AO59/1000000000</f>
        <v>33.911535999999998</v>
      </c>
      <c r="AP59" s="6">
        <f>Ringkasan!AP59/1000000000</f>
        <v>27.515183</v>
      </c>
      <c r="AQ59" s="6">
        <f>Ringkasan!AQ59/1000000000</f>
        <v>0</v>
      </c>
      <c r="AR59" s="6">
        <f>Ringkasan!AR59/1000000000</f>
        <v>5</v>
      </c>
      <c r="AS59" s="6">
        <f>Ringkasan!AS59/1000000000</f>
        <v>5</v>
      </c>
      <c r="AT59" s="6">
        <f>Ringkasan!AT59/1000000000</f>
        <v>269.29535509999999</v>
      </c>
      <c r="AU59" s="6">
        <f>Ringkasan!AU59/1000000000</f>
        <v>0</v>
      </c>
      <c r="AV59" s="6">
        <f>Ringkasan!AV59/1000000000</f>
        <v>269.29535509999999</v>
      </c>
      <c r="AW59" s="127">
        <f>Ringkasan!AW59/1000000000</f>
        <v>12.826269630200001</v>
      </c>
      <c r="AX59" s="127">
        <f>Ringkasan!AX59/1000000000</f>
        <v>12.826269630200001</v>
      </c>
      <c r="AY59" s="127">
        <f>Ringkasan!AY59/1000000000</f>
        <v>0</v>
      </c>
      <c r="AZ59" s="127">
        <f>Ringkasan!AZ59/1000000000</f>
        <v>0</v>
      </c>
      <c r="BA59" s="127">
        <f>Ringkasan!BA59/1000000000</f>
        <v>0</v>
      </c>
      <c r="BB59" s="127">
        <f>Ringkasan!BB59/1000000000</f>
        <v>0</v>
      </c>
      <c r="BC59" s="127">
        <f>Ringkasan!BC59/1000000000</f>
        <v>0</v>
      </c>
      <c r="BD59" s="127">
        <f>Ringkasan!BD59/1000000000</f>
        <v>70.183634681000001</v>
      </c>
      <c r="BE59" s="127">
        <f>Ringkasan!BE59/1000000000</f>
        <v>0</v>
      </c>
      <c r="BF59" s="127">
        <f>Ringkasan!BF59/1000000000</f>
        <v>1</v>
      </c>
      <c r="BG59" s="127">
        <f>Ringkasan!BG59/1000000000</f>
        <v>69.183634681000001</v>
      </c>
      <c r="BH59" s="127">
        <f>Ringkasan!BH59/1000000000</f>
        <v>0</v>
      </c>
      <c r="BI59" s="127">
        <f>Ringkasan!BI59/1000000000</f>
        <v>0</v>
      </c>
      <c r="BJ59" s="128">
        <f>Ringkasan!BJ59/1000000000</f>
        <v>57.357365050800048</v>
      </c>
      <c r="BK59" s="128">
        <f>Ringkasan!BK59/1000000000</f>
        <v>-57.357365050800006</v>
      </c>
      <c r="BL59" s="87">
        <f>Ringkasan!BL59/1000000000</f>
        <v>0</v>
      </c>
      <c r="BM59" s="47">
        <f t="shared" si="8"/>
        <v>1</v>
      </c>
      <c r="BN59" s="48">
        <f t="shared" si="9"/>
        <v>0</v>
      </c>
      <c r="BO59" s="49"/>
      <c r="BP59" s="39">
        <f t="shared" si="17"/>
        <v>1</v>
      </c>
      <c r="BR59" s="6" t="e">
        <f>Ringkasan!#REF!/1000000000</f>
        <v>#REF!</v>
      </c>
      <c r="BS59" s="6" t="e">
        <f t="shared" si="5"/>
        <v>#REF!</v>
      </c>
      <c r="BT59" s="39" t="e">
        <f t="shared" si="10"/>
        <v>#REF!</v>
      </c>
      <c r="BV59" s="6" t="e">
        <f>Ringkasan!#REF!/1000000000</f>
        <v>#REF!</v>
      </c>
      <c r="BW59" s="6" t="e">
        <f t="shared" si="6"/>
        <v>#REF!</v>
      </c>
      <c r="BX59" s="39" t="e">
        <f t="shared" si="11"/>
        <v>#REF!</v>
      </c>
    </row>
    <row r="60" spans="1:76" ht="15" customHeight="1" x14ac:dyDescent="0.25">
      <c r="A60" s="59" t="s">
        <v>728</v>
      </c>
      <c r="B60" s="3">
        <f t="shared" si="19"/>
        <v>47</v>
      </c>
      <c r="C60" s="4">
        <f t="shared" si="19"/>
        <v>24</v>
      </c>
      <c r="D60" s="8" t="s">
        <v>728</v>
      </c>
      <c r="E60" s="12" t="str">
        <f>[1]Pendapatan!D60</f>
        <v>8 Tahun 2024</v>
      </c>
      <c r="F60" s="92">
        <f>[1]Pendapatan!E60</f>
        <v>45657</v>
      </c>
      <c r="G60" s="6">
        <f>Ringkasan!G60/1000000000</f>
        <v>1274.496114717</v>
      </c>
      <c r="H60" s="6">
        <f>Ringkasan!H60/1000000000</f>
        <v>136.89763610399999</v>
      </c>
      <c r="I60" s="114">
        <f>Ringkasan!I60/1000000000</f>
        <v>88.600182391000004</v>
      </c>
      <c r="J60" s="6">
        <f>Ringkasan!J60/1000000000</f>
        <v>32.475748672000002</v>
      </c>
      <c r="K60" s="6">
        <f>Ringkasan!K60/1000000000</f>
        <v>10.8</v>
      </c>
      <c r="L60" s="6">
        <f>Ringkasan!L60/1000000000</f>
        <v>5.0217050409999997</v>
      </c>
      <c r="M60" s="6">
        <f>Ringkasan!M60/1000000000</f>
        <v>1124.453478613</v>
      </c>
      <c r="N60" s="6">
        <f>Ringkasan!N60/1000000000</f>
        <v>1015.805256</v>
      </c>
      <c r="O60" s="6">
        <f>Ringkasan!O60/1000000000</f>
        <v>0</v>
      </c>
      <c r="P60" s="6">
        <f>Ringkasan!P60/1000000000</f>
        <v>0</v>
      </c>
      <c r="Q60" s="6">
        <f>Ringkasan!Q60/1000000000</f>
        <v>173.25726</v>
      </c>
      <c r="R60" s="6">
        <f>Ringkasan!R60/1000000000</f>
        <v>7.1367750000000001</v>
      </c>
      <c r="S60" s="6">
        <f>Ringkasan!S60/1000000000</f>
        <v>21.989412999999999</v>
      </c>
      <c r="T60" s="6">
        <f>Ringkasan!T60/1000000000</f>
        <v>586.76103499999999</v>
      </c>
      <c r="U60" s="6">
        <f>Ringkasan!U60/1000000000</f>
        <v>226.66077300000001</v>
      </c>
      <c r="V60" s="6">
        <f>Ringkasan!V60/1000000000</f>
        <v>108.648222613</v>
      </c>
      <c r="W60" s="6">
        <f>Ringkasan!W60/1000000000</f>
        <v>108.648222613</v>
      </c>
      <c r="X60" s="6">
        <f>Ringkasan!X60/1000000000</f>
        <v>0</v>
      </c>
      <c r="Y60" s="6">
        <f>Ringkasan!Y60/1000000000</f>
        <v>13.145</v>
      </c>
      <c r="Z60" s="6">
        <f>Ringkasan!Z60/1000000000</f>
        <v>0</v>
      </c>
      <c r="AA60" s="6">
        <f>Ringkasan!AA60/1000000000</f>
        <v>0</v>
      </c>
      <c r="AB60" s="6">
        <f>Ringkasan!AB60/1000000000</f>
        <v>13.145</v>
      </c>
      <c r="AC60" s="6">
        <f>Ringkasan!AC60/1000000000</f>
        <v>1329.7396173530001</v>
      </c>
      <c r="AD60" s="6">
        <f>Ringkasan!AD60/1000000000</f>
        <v>908.65075364833001</v>
      </c>
      <c r="AE60" s="5">
        <f>Ringkasan!AE60/1000000000</f>
        <v>538.65439540299997</v>
      </c>
      <c r="AF60" s="6">
        <f>Ringkasan!AF60/1000000000</f>
        <v>362.16846274532998</v>
      </c>
      <c r="AG60" s="6">
        <f>Ringkasan!AG60/1000000000</f>
        <v>0</v>
      </c>
      <c r="AH60" s="6">
        <f>Ringkasan!AH60/1000000000</f>
        <v>0.03</v>
      </c>
      <c r="AI60" s="6">
        <f>Ringkasan!AI60/1000000000</f>
        <v>7.4611954999999996</v>
      </c>
      <c r="AJ60" s="6">
        <f>Ringkasan!AJ60/1000000000</f>
        <v>0.3367</v>
      </c>
      <c r="AK60" s="6">
        <f>Ringkasan!AK60/1000000000</f>
        <v>147.95417896666999</v>
      </c>
      <c r="AL60" s="6">
        <f>Ringkasan!AL60/1000000000</f>
        <v>2.0583320280000001</v>
      </c>
      <c r="AM60" s="6">
        <f>Ringkasan!AM60/1000000000</f>
        <v>35.619835095500001</v>
      </c>
      <c r="AN60" s="6">
        <f>Ringkasan!AN60/1000000000</f>
        <v>40.408537444169994</v>
      </c>
      <c r="AO60" s="6">
        <f>Ringkasan!AO60/1000000000</f>
        <v>69.679388519</v>
      </c>
      <c r="AP60" s="6">
        <f>Ringkasan!AP60/1000000000</f>
        <v>0.18808588000000001</v>
      </c>
      <c r="AQ60" s="6">
        <f>Ringkasan!AQ60/1000000000</f>
        <v>0</v>
      </c>
      <c r="AR60" s="6">
        <f>Ringkasan!AR60/1000000000</f>
        <v>6.248096898</v>
      </c>
      <c r="AS60" s="6">
        <f>Ringkasan!AS60/1000000000</f>
        <v>6.248096898</v>
      </c>
      <c r="AT60" s="6">
        <f>Ringkasan!AT60/1000000000</f>
        <v>266.88658784</v>
      </c>
      <c r="AU60" s="6">
        <f>Ringkasan!AU60/1000000000</f>
        <v>7.2729999999999997</v>
      </c>
      <c r="AV60" s="6">
        <f>Ringkasan!AV60/1000000000</f>
        <v>259.61358783999998</v>
      </c>
      <c r="AW60" s="127">
        <f>Ringkasan!AW60/1000000000</f>
        <v>58.243502636000002</v>
      </c>
      <c r="AX60" s="127">
        <f>Ringkasan!AX60/1000000000</f>
        <v>58.243502636000002</v>
      </c>
      <c r="AY60" s="127">
        <f>Ringkasan!AY60/1000000000</f>
        <v>0</v>
      </c>
      <c r="AZ60" s="127">
        <f>Ringkasan!AZ60/1000000000</f>
        <v>0</v>
      </c>
      <c r="BA60" s="127">
        <f>Ringkasan!BA60/1000000000</f>
        <v>0</v>
      </c>
      <c r="BB60" s="127">
        <f>Ringkasan!BB60/1000000000</f>
        <v>0</v>
      </c>
      <c r="BC60" s="127">
        <f>Ringkasan!BC60/1000000000</f>
        <v>0</v>
      </c>
      <c r="BD60" s="127">
        <f>Ringkasan!BD60/1000000000</f>
        <v>3</v>
      </c>
      <c r="BE60" s="127">
        <f>Ringkasan!BE60/1000000000</f>
        <v>0</v>
      </c>
      <c r="BF60" s="127">
        <f>Ringkasan!BF60/1000000000</f>
        <v>3</v>
      </c>
      <c r="BG60" s="127">
        <f>Ringkasan!BG60/1000000000</f>
        <v>0</v>
      </c>
      <c r="BH60" s="127">
        <f>Ringkasan!BH60/1000000000</f>
        <v>0</v>
      </c>
      <c r="BI60" s="127">
        <f>Ringkasan!BI60/1000000000</f>
        <v>0</v>
      </c>
      <c r="BJ60" s="128">
        <f>Ringkasan!BJ60/1000000000</f>
        <v>-55.243502636000002</v>
      </c>
      <c r="BK60" s="128">
        <f>Ringkasan!BK60/1000000000</f>
        <v>55.243502636000002</v>
      </c>
      <c r="BL60" s="87">
        <f>Ringkasan!BL60/1000000000</f>
        <v>0</v>
      </c>
      <c r="BM60" s="47">
        <f t="shared" si="8"/>
        <v>1</v>
      </c>
      <c r="BN60" s="48">
        <f t="shared" si="9"/>
        <v>0</v>
      </c>
      <c r="BO60" s="49"/>
      <c r="BP60" s="39">
        <f t="shared" si="17"/>
        <v>1</v>
      </c>
      <c r="BR60" s="6" t="e">
        <f>Ringkasan!#REF!/1000000000</f>
        <v>#REF!</v>
      </c>
      <c r="BS60" s="6" t="e">
        <f t="shared" si="5"/>
        <v>#REF!</v>
      </c>
      <c r="BT60" s="39" t="e">
        <f t="shared" si="10"/>
        <v>#REF!</v>
      </c>
      <c r="BV60" s="6" t="e">
        <f>Ringkasan!#REF!/1000000000</f>
        <v>#REF!</v>
      </c>
      <c r="BW60" s="6" t="e">
        <f t="shared" si="6"/>
        <v>#REF!</v>
      </c>
      <c r="BX60" s="39" t="e">
        <f t="shared" si="11"/>
        <v>#REF!</v>
      </c>
    </row>
    <row r="61" spans="1:76" ht="15" customHeight="1" x14ac:dyDescent="0.25">
      <c r="A61" s="59" t="s">
        <v>47</v>
      </c>
      <c r="B61" s="3">
        <f t="shared" si="19"/>
        <v>48</v>
      </c>
      <c r="C61" s="4">
        <f t="shared" si="19"/>
        <v>25</v>
      </c>
      <c r="D61" s="8" t="s">
        <v>47</v>
      </c>
      <c r="E61" s="12" t="str">
        <f>[1]Pendapatan!D61</f>
        <v>9 Tahun 2024</v>
      </c>
      <c r="F61" s="92">
        <f>[1]Pendapatan!E61</f>
        <v>45645.749305555553</v>
      </c>
      <c r="G61" s="6">
        <f>Ringkasan!G61/1000000000</f>
        <v>1777.6823217470001</v>
      </c>
      <c r="H61" s="6">
        <f>Ringkasan!H61/1000000000</f>
        <v>226.267465961</v>
      </c>
      <c r="I61" s="114">
        <f>Ringkasan!I61/1000000000</f>
        <v>163</v>
      </c>
      <c r="J61" s="6">
        <f>Ringkasan!J61/1000000000</f>
        <v>10.914</v>
      </c>
      <c r="K61" s="6">
        <f>Ringkasan!K61/1000000000</f>
        <v>6.6294659610000002</v>
      </c>
      <c r="L61" s="6">
        <f>Ringkasan!L61/1000000000</f>
        <v>45.723999999999997</v>
      </c>
      <c r="M61" s="6">
        <f>Ringkasan!M61/1000000000</f>
        <v>1528.0941740799999</v>
      </c>
      <c r="N61" s="6">
        <f>Ringkasan!N61/1000000000</f>
        <v>1477.1636390000001</v>
      </c>
      <c r="O61" s="6">
        <f>Ringkasan!O61/1000000000</f>
        <v>0</v>
      </c>
      <c r="P61" s="6">
        <f>Ringkasan!P61/1000000000</f>
        <v>0</v>
      </c>
      <c r="Q61" s="6">
        <f>Ringkasan!Q61/1000000000</f>
        <v>208.30173600000001</v>
      </c>
      <c r="R61" s="6">
        <f>Ringkasan!R61/1000000000</f>
        <v>15.131149000000001</v>
      </c>
      <c r="S61" s="6">
        <f>Ringkasan!S61/1000000000</f>
        <v>55.541271000000002</v>
      </c>
      <c r="T61" s="6">
        <f>Ringkasan!T61/1000000000</f>
        <v>902.85413300000005</v>
      </c>
      <c r="U61" s="6">
        <f>Ringkasan!U61/1000000000</f>
        <v>295.33535000000001</v>
      </c>
      <c r="V61" s="6">
        <f>Ringkasan!V61/1000000000</f>
        <v>50.930535079999999</v>
      </c>
      <c r="W61" s="6">
        <f>Ringkasan!W61/1000000000</f>
        <v>50.930535079999999</v>
      </c>
      <c r="X61" s="6">
        <f>Ringkasan!X61/1000000000</f>
        <v>0</v>
      </c>
      <c r="Y61" s="6">
        <f>Ringkasan!Y61/1000000000</f>
        <v>23.320681705999998</v>
      </c>
      <c r="Z61" s="6">
        <f>Ringkasan!Z61/1000000000</f>
        <v>0</v>
      </c>
      <c r="AA61" s="6">
        <f>Ringkasan!AA61/1000000000</f>
        <v>0</v>
      </c>
      <c r="AB61" s="6">
        <f>Ringkasan!AB61/1000000000</f>
        <v>23.320681705999998</v>
      </c>
      <c r="AC61" s="6">
        <f>Ringkasan!AC61/1000000000</f>
        <v>1757.4661802190001</v>
      </c>
      <c r="AD61" s="6">
        <f>Ringkasan!AD61/1000000000</f>
        <v>1309.3128445919999</v>
      </c>
      <c r="AE61" s="5">
        <f>Ringkasan!AE61/1000000000</f>
        <v>807.86188533680001</v>
      </c>
      <c r="AF61" s="6">
        <f>Ringkasan!AF61/1000000000</f>
        <v>468.06280975519991</v>
      </c>
      <c r="AG61" s="6">
        <f>Ringkasan!AG61/1000000000</f>
        <v>3.8821210000000002</v>
      </c>
      <c r="AH61" s="6">
        <f>Ringkasan!AH61/1000000000</f>
        <v>0</v>
      </c>
      <c r="AI61" s="6">
        <f>Ringkasan!AI61/1000000000</f>
        <v>29.3060285</v>
      </c>
      <c r="AJ61" s="6">
        <f>Ringkasan!AJ61/1000000000</f>
        <v>0.2</v>
      </c>
      <c r="AK61" s="6">
        <f>Ringkasan!AK61/1000000000</f>
        <v>123.142066527</v>
      </c>
      <c r="AL61" s="6">
        <f>Ringkasan!AL61/1000000000</f>
        <v>5.0000999999999998</v>
      </c>
      <c r="AM61" s="6">
        <f>Ringkasan!AM61/1000000000</f>
        <v>24.453397409000001</v>
      </c>
      <c r="AN61" s="6">
        <f>Ringkasan!AN61/1000000000</f>
        <v>28.118580000000001</v>
      </c>
      <c r="AO61" s="6">
        <f>Ringkasan!AO61/1000000000</f>
        <v>65.294690118000005</v>
      </c>
      <c r="AP61" s="6">
        <f>Ringkasan!AP61/1000000000</f>
        <v>0.27529900000000002</v>
      </c>
      <c r="AQ61" s="6">
        <f>Ringkasan!AQ61/1000000000</f>
        <v>0</v>
      </c>
      <c r="AR61" s="6">
        <f>Ringkasan!AR61/1000000000</f>
        <v>3.9060000000000001</v>
      </c>
      <c r="AS61" s="6">
        <f>Ringkasan!AS61/1000000000</f>
        <v>3.9060000000000001</v>
      </c>
      <c r="AT61" s="6">
        <f>Ringkasan!AT61/1000000000</f>
        <v>321.10526909999999</v>
      </c>
      <c r="AU61" s="6">
        <f>Ringkasan!AU61/1000000000</f>
        <v>17.391400000000001</v>
      </c>
      <c r="AV61" s="6">
        <f>Ringkasan!AV61/1000000000</f>
        <v>303.71386910000001</v>
      </c>
      <c r="AW61" s="127">
        <f>Ringkasan!AW61/1000000000</f>
        <v>16.649533000000002</v>
      </c>
      <c r="AX61" s="127">
        <f>Ringkasan!AX61/1000000000</f>
        <v>16.649533000000002</v>
      </c>
      <c r="AY61" s="127">
        <f>Ringkasan!AY61/1000000000</f>
        <v>0</v>
      </c>
      <c r="AZ61" s="127">
        <f>Ringkasan!AZ61/1000000000</f>
        <v>0</v>
      </c>
      <c r="BA61" s="127">
        <f>Ringkasan!BA61/1000000000</f>
        <v>0</v>
      </c>
      <c r="BB61" s="127">
        <f>Ringkasan!BB61/1000000000</f>
        <v>0</v>
      </c>
      <c r="BC61" s="127">
        <f>Ringkasan!BC61/1000000000</f>
        <v>0</v>
      </c>
      <c r="BD61" s="127">
        <f>Ringkasan!BD61/1000000000</f>
        <v>36.865674528</v>
      </c>
      <c r="BE61" s="127">
        <f>Ringkasan!BE61/1000000000</f>
        <v>0</v>
      </c>
      <c r="BF61" s="127">
        <f>Ringkasan!BF61/1000000000</f>
        <v>0</v>
      </c>
      <c r="BG61" s="127">
        <f>Ringkasan!BG61/1000000000</f>
        <v>36.865674528</v>
      </c>
      <c r="BH61" s="127">
        <f>Ringkasan!BH61/1000000000</f>
        <v>0</v>
      </c>
      <c r="BI61" s="127">
        <f>Ringkasan!BI61/1000000000</f>
        <v>0</v>
      </c>
      <c r="BJ61" s="128">
        <f>Ringkasan!BJ61/1000000000</f>
        <v>20.216141528000001</v>
      </c>
      <c r="BK61" s="128">
        <f>Ringkasan!BK61/1000000000</f>
        <v>-20.216141528000001</v>
      </c>
      <c r="BL61" s="87">
        <f>Ringkasan!BL61/1000000000</f>
        <v>0</v>
      </c>
      <c r="BM61" s="47">
        <f t="shared" si="8"/>
        <v>1</v>
      </c>
      <c r="BN61" s="48">
        <f t="shared" si="9"/>
        <v>0</v>
      </c>
      <c r="BO61" s="49"/>
      <c r="BP61" s="39">
        <f t="shared" si="17"/>
        <v>1</v>
      </c>
      <c r="BR61" s="6" t="e">
        <f>Ringkasan!#REF!/1000000000</f>
        <v>#REF!</v>
      </c>
      <c r="BS61" s="6" t="e">
        <f t="shared" si="5"/>
        <v>#REF!</v>
      </c>
      <c r="BT61" s="39" t="e">
        <f t="shared" si="10"/>
        <v>#REF!</v>
      </c>
      <c r="BV61" s="6" t="e">
        <f>Ringkasan!#REF!/1000000000</f>
        <v>#REF!</v>
      </c>
      <c r="BW61" s="6" t="e">
        <f t="shared" si="6"/>
        <v>#REF!</v>
      </c>
      <c r="BX61" s="39" t="e">
        <f t="shared" si="11"/>
        <v>#REF!</v>
      </c>
    </row>
    <row r="62" spans="1:76" ht="15" customHeight="1" x14ac:dyDescent="0.25">
      <c r="A62" s="59" t="s">
        <v>48</v>
      </c>
      <c r="B62" s="3">
        <f t="shared" si="19"/>
        <v>49</v>
      </c>
      <c r="C62" s="4">
        <f t="shared" si="19"/>
        <v>26</v>
      </c>
      <c r="D62" s="8" t="s">
        <v>48</v>
      </c>
      <c r="E62" s="12" t="str">
        <f>[1]Pendapatan!D62</f>
        <v>6 Tahun 2024</v>
      </c>
      <c r="F62" s="92">
        <f>[1]Pendapatan!E62</f>
        <v>45657.995833333334</v>
      </c>
      <c r="G62" s="6">
        <f>Ringkasan!G62/1000000000</f>
        <v>1011.502196896</v>
      </c>
      <c r="H62" s="6">
        <f>Ringkasan!H62/1000000000</f>
        <v>175.014765114</v>
      </c>
      <c r="I62" s="114">
        <f>Ringkasan!I62/1000000000</f>
        <v>125.712829043</v>
      </c>
      <c r="J62" s="6">
        <f>Ringkasan!J62/1000000000</f>
        <v>11.381205888</v>
      </c>
      <c r="K62" s="6">
        <f>Ringkasan!K62/1000000000</f>
        <v>4.3076706140000001</v>
      </c>
      <c r="L62" s="6">
        <f>Ringkasan!L62/1000000000</f>
        <v>33.613059569000001</v>
      </c>
      <c r="M62" s="6">
        <f>Ringkasan!M62/1000000000</f>
        <v>819.98743178200004</v>
      </c>
      <c r="N62" s="6">
        <f>Ringkasan!N62/1000000000</f>
        <v>776.69014800000002</v>
      </c>
      <c r="O62" s="6">
        <f>Ringkasan!O62/1000000000</f>
        <v>0</v>
      </c>
      <c r="P62" s="6">
        <f>Ringkasan!P62/1000000000</f>
        <v>0</v>
      </c>
      <c r="Q62" s="6">
        <f>Ringkasan!Q62/1000000000</f>
        <v>0</v>
      </c>
      <c r="R62" s="6">
        <f>Ringkasan!R62/1000000000</f>
        <v>0</v>
      </c>
      <c r="S62" s="6">
        <f>Ringkasan!S62/1000000000</f>
        <v>24.475387999999999</v>
      </c>
      <c r="T62" s="6">
        <f>Ringkasan!T62/1000000000</f>
        <v>588.01593800000001</v>
      </c>
      <c r="U62" s="6">
        <f>Ringkasan!U62/1000000000</f>
        <v>164.19882200000001</v>
      </c>
      <c r="V62" s="6">
        <f>Ringkasan!V62/1000000000</f>
        <v>43.297283782000001</v>
      </c>
      <c r="W62" s="6">
        <f>Ringkasan!W62/1000000000</f>
        <v>43.297283782000001</v>
      </c>
      <c r="X62" s="6">
        <f>Ringkasan!X62/1000000000</f>
        <v>0</v>
      </c>
      <c r="Y62" s="6">
        <f>Ringkasan!Y62/1000000000</f>
        <v>16.5</v>
      </c>
      <c r="Z62" s="6">
        <f>Ringkasan!Z62/1000000000</f>
        <v>0</v>
      </c>
      <c r="AA62" s="6">
        <f>Ringkasan!AA62/1000000000</f>
        <v>0</v>
      </c>
      <c r="AB62" s="6">
        <f>Ringkasan!AB62/1000000000</f>
        <v>16.5</v>
      </c>
      <c r="AC62" s="6">
        <f>Ringkasan!AC62/1000000000</f>
        <v>1009.702196895999</v>
      </c>
      <c r="AD62" s="6">
        <f>Ringkasan!AD62/1000000000</f>
        <v>905.53442134529905</v>
      </c>
      <c r="AE62" s="5">
        <f>Ringkasan!AE62/1000000000</f>
        <v>515.65054946028897</v>
      </c>
      <c r="AF62" s="6">
        <f>Ringkasan!AF62/1000000000</f>
        <v>366.03594788500999</v>
      </c>
      <c r="AG62" s="6">
        <f>Ringkasan!AG62/1000000000</f>
        <v>0</v>
      </c>
      <c r="AH62" s="6">
        <f>Ringkasan!AH62/1000000000</f>
        <v>0</v>
      </c>
      <c r="AI62" s="6">
        <f>Ringkasan!AI62/1000000000</f>
        <v>23.847923999999999</v>
      </c>
      <c r="AJ62" s="6">
        <f>Ringkasan!AJ62/1000000000</f>
        <v>0</v>
      </c>
      <c r="AK62" s="6">
        <f>Ringkasan!AK62/1000000000</f>
        <v>88.6677755507</v>
      </c>
      <c r="AL62" s="6">
        <f>Ringkasan!AL62/1000000000</f>
        <v>0.02</v>
      </c>
      <c r="AM62" s="6">
        <f>Ringkasan!AM62/1000000000</f>
        <v>26.292516435700001</v>
      </c>
      <c r="AN62" s="6">
        <f>Ringkasan!AN62/1000000000</f>
        <v>44.568782126999999</v>
      </c>
      <c r="AO62" s="6">
        <f>Ringkasan!AO62/1000000000</f>
        <v>10.882118888000001</v>
      </c>
      <c r="AP62" s="6">
        <f>Ringkasan!AP62/1000000000</f>
        <v>6.9043580999999996</v>
      </c>
      <c r="AQ62" s="6">
        <f>Ringkasan!AQ62/1000000000</f>
        <v>0</v>
      </c>
      <c r="AR62" s="6">
        <f>Ringkasan!AR62/1000000000</f>
        <v>15.5</v>
      </c>
      <c r="AS62" s="6">
        <f>Ringkasan!AS62/1000000000</f>
        <v>15.5</v>
      </c>
      <c r="AT62" s="6">
        <f>Ringkasan!AT62/1000000000</f>
        <v>0</v>
      </c>
      <c r="AU62" s="6">
        <f>Ringkasan!AU62/1000000000</f>
        <v>0</v>
      </c>
      <c r="AV62" s="6">
        <f>Ringkasan!AV62/1000000000</f>
        <v>0</v>
      </c>
      <c r="AW62" s="127">
        <f>Ringkasan!AW62/1000000000</f>
        <v>0.2</v>
      </c>
      <c r="AX62" s="127">
        <f>Ringkasan!AX62/1000000000</f>
        <v>0.2</v>
      </c>
      <c r="AY62" s="127">
        <f>Ringkasan!AY62/1000000000</f>
        <v>0</v>
      </c>
      <c r="AZ62" s="127">
        <f>Ringkasan!AZ62/1000000000</f>
        <v>0</v>
      </c>
      <c r="BA62" s="127">
        <f>Ringkasan!BA62/1000000000</f>
        <v>0</v>
      </c>
      <c r="BB62" s="127">
        <f>Ringkasan!BB62/1000000000</f>
        <v>0</v>
      </c>
      <c r="BC62" s="127">
        <f>Ringkasan!BC62/1000000000</f>
        <v>0</v>
      </c>
      <c r="BD62" s="127">
        <f>Ringkasan!BD62/1000000000</f>
        <v>2</v>
      </c>
      <c r="BE62" s="127">
        <f>Ringkasan!BE62/1000000000</f>
        <v>0</v>
      </c>
      <c r="BF62" s="127">
        <f>Ringkasan!BF62/1000000000</f>
        <v>2</v>
      </c>
      <c r="BG62" s="127">
        <f>Ringkasan!BG62/1000000000</f>
        <v>0</v>
      </c>
      <c r="BH62" s="127">
        <f>Ringkasan!BH62/1000000000</f>
        <v>0</v>
      </c>
      <c r="BI62" s="127">
        <f>Ringkasan!BI62/1000000000</f>
        <v>0</v>
      </c>
      <c r="BJ62" s="128">
        <f>Ringkasan!BJ62/1000000000</f>
        <v>1.8000000000009766</v>
      </c>
      <c r="BK62" s="128">
        <f>Ringkasan!BK62/1000000000</f>
        <v>-1.8</v>
      </c>
      <c r="BL62" s="87">
        <f>Ringkasan!BL62/1000000000</f>
        <v>9.7656250000000006E-13</v>
      </c>
      <c r="BM62" s="47">
        <f t="shared" si="8"/>
        <v>1</v>
      </c>
      <c r="BN62" s="48">
        <f t="shared" si="9"/>
        <v>0</v>
      </c>
      <c r="BO62" s="49"/>
      <c r="BP62" s="39">
        <f t="shared" si="17"/>
        <v>1</v>
      </c>
      <c r="BR62" s="6" t="e">
        <f>Ringkasan!#REF!/1000000000</f>
        <v>#REF!</v>
      </c>
      <c r="BS62" s="6" t="e">
        <f t="shared" si="5"/>
        <v>#REF!</v>
      </c>
      <c r="BT62" s="39" t="e">
        <f t="shared" si="10"/>
        <v>#REF!</v>
      </c>
      <c r="BV62" s="6" t="e">
        <f>Ringkasan!#REF!/1000000000</f>
        <v>#REF!</v>
      </c>
      <c r="BW62" s="6" t="e">
        <f t="shared" si="6"/>
        <v>#REF!</v>
      </c>
      <c r="BX62" s="39" t="e">
        <f t="shared" si="11"/>
        <v>#REF!</v>
      </c>
    </row>
    <row r="63" spans="1:76" ht="15" customHeight="1" x14ac:dyDescent="0.25">
      <c r="A63" s="59" t="s">
        <v>658</v>
      </c>
      <c r="B63" s="3">
        <f t="shared" si="19"/>
        <v>50</v>
      </c>
      <c r="C63" s="4">
        <f t="shared" si="19"/>
        <v>27</v>
      </c>
      <c r="D63" s="8" t="s">
        <v>49</v>
      </c>
      <c r="E63" s="12" t="str">
        <f>[1]Pendapatan!D63</f>
        <v>8 Tahun 2024</v>
      </c>
      <c r="F63" s="92">
        <f>[1]Pendapatan!E63</f>
        <v>45656.638888888891</v>
      </c>
      <c r="G63" s="6">
        <f>Ringkasan!G63/1000000000</f>
        <v>770.38767284053006</v>
      </c>
      <c r="H63" s="6">
        <f>Ringkasan!H63/1000000000</f>
        <v>58.900736174529996</v>
      </c>
      <c r="I63" s="114">
        <f>Ringkasan!I63/1000000000</f>
        <v>30.641363421000001</v>
      </c>
      <c r="J63" s="6">
        <f>Ringkasan!J63/1000000000</f>
        <v>5.1442959999999998</v>
      </c>
      <c r="K63" s="6">
        <f>Ringkasan!K63/1000000000</f>
        <v>0</v>
      </c>
      <c r="L63" s="6">
        <f>Ringkasan!L63/1000000000</f>
        <v>23.115076753529998</v>
      </c>
      <c r="M63" s="6">
        <f>Ringkasan!M63/1000000000</f>
        <v>698.79553566599998</v>
      </c>
      <c r="N63" s="6">
        <f>Ringkasan!N63/1000000000</f>
        <v>679.10875899999996</v>
      </c>
      <c r="O63" s="6">
        <f>Ringkasan!O63/1000000000</f>
        <v>0</v>
      </c>
      <c r="P63" s="6">
        <f>Ringkasan!P63/1000000000</f>
        <v>0</v>
      </c>
      <c r="Q63" s="6">
        <f>Ringkasan!Q63/1000000000</f>
        <v>78.557068000000001</v>
      </c>
      <c r="R63" s="6">
        <f>Ringkasan!R63/1000000000</f>
        <v>0</v>
      </c>
      <c r="S63" s="6">
        <f>Ringkasan!S63/1000000000</f>
        <v>16.347992000000001</v>
      </c>
      <c r="T63" s="6">
        <f>Ringkasan!T63/1000000000</f>
        <v>450.330307</v>
      </c>
      <c r="U63" s="6">
        <f>Ringkasan!U63/1000000000</f>
        <v>133.873392</v>
      </c>
      <c r="V63" s="6">
        <f>Ringkasan!V63/1000000000</f>
        <v>19.686776666</v>
      </c>
      <c r="W63" s="6">
        <f>Ringkasan!W63/1000000000</f>
        <v>19.686776666</v>
      </c>
      <c r="X63" s="6">
        <f>Ringkasan!X63/1000000000</f>
        <v>0</v>
      </c>
      <c r="Y63" s="6">
        <f>Ringkasan!Y63/1000000000</f>
        <v>12.691401000000001</v>
      </c>
      <c r="Z63" s="6">
        <f>Ringkasan!Z63/1000000000</f>
        <v>0</v>
      </c>
      <c r="AA63" s="6">
        <f>Ringkasan!AA63/1000000000</f>
        <v>0</v>
      </c>
      <c r="AB63" s="6">
        <f>Ringkasan!AB63/1000000000</f>
        <v>12.691401000000001</v>
      </c>
      <c r="AC63" s="6">
        <f>Ringkasan!AC63/1000000000</f>
        <v>795.36895870819978</v>
      </c>
      <c r="AD63" s="6">
        <f>Ringkasan!AD63/1000000000</f>
        <v>539.38968158560988</v>
      </c>
      <c r="AE63" s="5">
        <f>Ringkasan!AE63/1000000000</f>
        <v>333.23524715075001</v>
      </c>
      <c r="AF63" s="6">
        <f>Ringkasan!AF63/1000000000</f>
        <v>191.62357358585993</v>
      </c>
      <c r="AG63" s="6">
        <f>Ringkasan!AG63/1000000000</f>
        <v>0</v>
      </c>
      <c r="AH63" s="6">
        <f>Ringkasan!AH63/1000000000</f>
        <v>0</v>
      </c>
      <c r="AI63" s="6">
        <f>Ringkasan!AI63/1000000000</f>
        <v>13.930860849</v>
      </c>
      <c r="AJ63" s="6">
        <f>Ringkasan!AJ63/1000000000</f>
        <v>0.6</v>
      </c>
      <c r="AK63" s="6">
        <f>Ringkasan!AK63/1000000000</f>
        <v>125.50822298058991</v>
      </c>
      <c r="AL63" s="6">
        <f>Ringkasan!AL63/1000000000</f>
        <v>1.5</v>
      </c>
      <c r="AM63" s="6">
        <f>Ringkasan!AM63/1000000000</f>
        <v>27.698916306090002</v>
      </c>
      <c r="AN63" s="6">
        <f>Ringkasan!AN63/1000000000</f>
        <v>26.615604093099886</v>
      </c>
      <c r="AO63" s="6">
        <f>Ringkasan!AO63/1000000000</f>
        <v>67.399911136400007</v>
      </c>
      <c r="AP63" s="6">
        <f>Ringkasan!AP63/1000000000</f>
        <v>2.2937914450000001</v>
      </c>
      <c r="AQ63" s="6">
        <f>Ringkasan!AQ63/1000000000</f>
        <v>0</v>
      </c>
      <c r="AR63" s="6">
        <f>Ringkasan!AR63/1000000000</f>
        <v>1</v>
      </c>
      <c r="AS63" s="6">
        <f>Ringkasan!AS63/1000000000</f>
        <v>1</v>
      </c>
      <c r="AT63" s="6">
        <f>Ringkasan!AT63/1000000000</f>
        <v>129.47105414200001</v>
      </c>
      <c r="AU63" s="6">
        <f>Ringkasan!AU63/1000000000</f>
        <v>3.578565942</v>
      </c>
      <c r="AV63" s="6">
        <f>Ringkasan!AV63/1000000000</f>
        <v>125.8924882</v>
      </c>
      <c r="AW63" s="127">
        <f>Ringkasan!AW63/1000000000</f>
        <v>25.98128586767</v>
      </c>
      <c r="AX63" s="127">
        <f>Ringkasan!AX63/1000000000</f>
        <v>25.98128586767</v>
      </c>
      <c r="AY63" s="127">
        <f>Ringkasan!AY63/1000000000</f>
        <v>0</v>
      </c>
      <c r="AZ63" s="127">
        <f>Ringkasan!AZ63/1000000000</f>
        <v>0</v>
      </c>
      <c r="BA63" s="127">
        <f>Ringkasan!BA63/1000000000</f>
        <v>0</v>
      </c>
      <c r="BB63" s="127">
        <f>Ringkasan!BB63/1000000000</f>
        <v>0</v>
      </c>
      <c r="BC63" s="127">
        <f>Ringkasan!BC63/1000000000</f>
        <v>0</v>
      </c>
      <c r="BD63" s="127">
        <f>Ringkasan!BD63/1000000000</f>
        <v>1</v>
      </c>
      <c r="BE63" s="127">
        <f>Ringkasan!BE63/1000000000</f>
        <v>0</v>
      </c>
      <c r="BF63" s="127">
        <f>Ringkasan!BF63/1000000000</f>
        <v>0</v>
      </c>
      <c r="BG63" s="127">
        <f>Ringkasan!BG63/1000000000</f>
        <v>0</v>
      </c>
      <c r="BH63" s="127">
        <f>Ringkasan!BH63/1000000000</f>
        <v>1</v>
      </c>
      <c r="BI63" s="127">
        <f>Ringkasan!BI63/1000000000</f>
        <v>0</v>
      </c>
      <c r="BJ63" s="128">
        <f>Ringkasan!BJ63/1000000000</f>
        <v>-24.981285867669801</v>
      </c>
      <c r="BK63" s="128">
        <f>Ringkasan!BK63/1000000000</f>
        <v>24.98128586767</v>
      </c>
      <c r="BL63" s="87">
        <f>Ringkasan!BL63/1000000000</f>
        <v>1.9836425781250001E-13</v>
      </c>
      <c r="BM63" s="47">
        <f t="shared" si="8"/>
        <v>1</v>
      </c>
      <c r="BN63" s="48">
        <f t="shared" si="9"/>
        <v>0</v>
      </c>
      <c r="BO63" s="49"/>
      <c r="BP63" s="39">
        <f t="shared" si="17"/>
        <v>1</v>
      </c>
      <c r="BR63" s="168" t="e">
        <f>Ringkasan!#REF!/1000000000</f>
        <v>#REF!</v>
      </c>
      <c r="BS63" s="168" t="e">
        <f t="shared" si="5"/>
        <v>#REF!</v>
      </c>
      <c r="BT63" s="39" t="e">
        <f t="shared" si="10"/>
        <v>#REF!</v>
      </c>
      <c r="BV63" s="168" t="e">
        <f>Ringkasan!#REF!/1000000000</f>
        <v>#REF!</v>
      </c>
      <c r="BW63" s="168" t="e">
        <f t="shared" si="6"/>
        <v>#REF!</v>
      </c>
      <c r="BX63" s="39" t="e">
        <f t="shared" si="11"/>
        <v>#REF!</v>
      </c>
    </row>
    <row r="64" spans="1:76" ht="15" customHeight="1" x14ac:dyDescent="0.25">
      <c r="A64" s="59" t="s">
        <v>50</v>
      </c>
      <c r="B64" s="3">
        <f t="shared" si="19"/>
        <v>51</v>
      </c>
      <c r="C64" s="4">
        <f t="shared" si="19"/>
        <v>28</v>
      </c>
      <c r="D64" s="8" t="s">
        <v>50</v>
      </c>
      <c r="E64" s="12" t="str">
        <f>[1]Pendapatan!D64</f>
        <v>10 Tahun 2024</v>
      </c>
      <c r="F64" s="92">
        <f>[1]Pendapatan!E64</f>
        <v>45653.336111111108</v>
      </c>
      <c r="G64" s="6">
        <f>Ringkasan!G64/1000000000</f>
        <v>7636.389209471</v>
      </c>
      <c r="H64" s="6">
        <f>Ringkasan!H64/1000000000</f>
        <v>4151.7566666209996</v>
      </c>
      <c r="I64" s="114">
        <f>Ringkasan!I64/1000000000</f>
        <v>3645.785876724</v>
      </c>
      <c r="J64" s="6">
        <f>Ringkasan!J64/1000000000</f>
        <v>310.13829783699998</v>
      </c>
      <c r="K64" s="6">
        <f>Ringkasan!K64/1000000000</f>
        <v>19.602014027999999</v>
      </c>
      <c r="L64" s="6">
        <f>Ringkasan!L64/1000000000</f>
        <v>176.23047803200001</v>
      </c>
      <c r="M64" s="6">
        <f>Ringkasan!M64/1000000000</f>
        <v>3381.4433007289999</v>
      </c>
      <c r="N64" s="6">
        <f>Ringkasan!N64/1000000000</f>
        <v>2966.4458730000001</v>
      </c>
      <c r="O64" s="6">
        <f>Ringkasan!O64/1000000000</f>
        <v>0</v>
      </c>
      <c r="P64" s="6">
        <f>Ringkasan!P64/1000000000</f>
        <v>0</v>
      </c>
      <c r="Q64" s="6">
        <f>Ringkasan!Q64/1000000000</f>
        <v>0</v>
      </c>
      <c r="R64" s="6">
        <f>Ringkasan!R64/1000000000</f>
        <v>0</v>
      </c>
      <c r="S64" s="6">
        <f>Ringkasan!S64/1000000000</f>
        <v>272.90589899999998</v>
      </c>
      <c r="T64" s="6">
        <f>Ringkasan!T64/1000000000</f>
        <v>2123.3748089999999</v>
      </c>
      <c r="U64" s="6">
        <f>Ringkasan!U64/1000000000</f>
        <v>570.165165</v>
      </c>
      <c r="V64" s="6">
        <f>Ringkasan!V64/1000000000</f>
        <v>414.99742772899998</v>
      </c>
      <c r="W64" s="6">
        <f>Ringkasan!W64/1000000000</f>
        <v>364.99742772899998</v>
      </c>
      <c r="X64" s="6">
        <f>Ringkasan!X64/1000000000</f>
        <v>50</v>
      </c>
      <c r="Y64" s="6">
        <f>Ringkasan!Y64/1000000000</f>
        <v>103.18924212100001</v>
      </c>
      <c r="Z64" s="6">
        <f>Ringkasan!Z64/1000000000</f>
        <v>0</v>
      </c>
      <c r="AA64" s="6">
        <f>Ringkasan!AA64/1000000000</f>
        <v>0</v>
      </c>
      <c r="AB64" s="6">
        <f>Ringkasan!AB64/1000000000</f>
        <v>103.18924212100001</v>
      </c>
      <c r="AC64" s="6">
        <f>Ringkasan!AC64/1000000000</f>
        <v>7606.389209471</v>
      </c>
      <c r="AD64" s="6">
        <f>Ringkasan!AD64/1000000000</f>
        <v>6117.2687933899997</v>
      </c>
      <c r="AE64" s="5">
        <f>Ringkasan!AE64/1000000000</f>
        <v>2436.653874396</v>
      </c>
      <c r="AF64" s="6">
        <f>Ringkasan!AF64/1000000000</f>
        <v>3328.1580774539998</v>
      </c>
      <c r="AG64" s="6">
        <f>Ringkasan!AG64/1000000000</f>
        <v>0</v>
      </c>
      <c r="AH64" s="6">
        <f>Ringkasan!AH64/1000000000</f>
        <v>0</v>
      </c>
      <c r="AI64" s="6">
        <f>Ringkasan!AI64/1000000000</f>
        <v>242.99034313999999</v>
      </c>
      <c r="AJ64" s="6">
        <f>Ringkasan!AJ64/1000000000</f>
        <v>109.46649840000001</v>
      </c>
      <c r="AK64" s="6">
        <f>Ringkasan!AK64/1000000000</f>
        <v>1314.558877787</v>
      </c>
      <c r="AL64" s="6">
        <f>Ringkasan!AL64/1000000000</f>
        <v>95.319544363999995</v>
      </c>
      <c r="AM64" s="6">
        <f>Ringkasan!AM64/1000000000</f>
        <v>334.261982762</v>
      </c>
      <c r="AN64" s="6">
        <f>Ringkasan!AN64/1000000000</f>
        <v>494.69536278300001</v>
      </c>
      <c r="AO64" s="6">
        <f>Ringkasan!AO64/1000000000</f>
        <v>370.38844787800002</v>
      </c>
      <c r="AP64" s="6">
        <f>Ringkasan!AP64/1000000000</f>
        <v>19.893540000000002</v>
      </c>
      <c r="AQ64" s="6">
        <f>Ringkasan!AQ64/1000000000</f>
        <v>0</v>
      </c>
      <c r="AR64" s="6">
        <f>Ringkasan!AR64/1000000000</f>
        <v>174.561538294</v>
      </c>
      <c r="AS64" s="6">
        <f>Ringkasan!AS64/1000000000</f>
        <v>174.561538294</v>
      </c>
      <c r="AT64" s="6">
        <f>Ringkasan!AT64/1000000000</f>
        <v>0</v>
      </c>
      <c r="AU64" s="6">
        <f>Ringkasan!AU64/1000000000</f>
        <v>0</v>
      </c>
      <c r="AV64" s="6">
        <f>Ringkasan!AV64/1000000000</f>
        <v>0</v>
      </c>
      <c r="AW64" s="127">
        <f>Ringkasan!AW64/1000000000</f>
        <v>70</v>
      </c>
      <c r="AX64" s="127">
        <f>Ringkasan!AX64/1000000000</f>
        <v>70</v>
      </c>
      <c r="AY64" s="127">
        <f>Ringkasan!AY64/1000000000</f>
        <v>0</v>
      </c>
      <c r="AZ64" s="127">
        <f>Ringkasan!AZ64/1000000000</f>
        <v>0</v>
      </c>
      <c r="BA64" s="127">
        <f>Ringkasan!BA64/1000000000</f>
        <v>0</v>
      </c>
      <c r="BB64" s="127">
        <f>Ringkasan!BB64/1000000000</f>
        <v>0</v>
      </c>
      <c r="BC64" s="127">
        <f>Ringkasan!BC64/1000000000</f>
        <v>0</v>
      </c>
      <c r="BD64" s="127">
        <f>Ringkasan!BD64/1000000000</f>
        <v>100</v>
      </c>
      <c r="BE64" s="127">
        <f>Ringkasan!BE64/1000000000</f>
        <v>0</v>
      </c>
      <c r="BF64" s="127">
        <f>Ringkasan!BF64/1000000000</f>
        <v>100</v>
      </c>
      <c r="BG64" s="127">
        <f>Ringkasan!BG64/1000000000</f>
        <v>0</v>
      </c>
      <c r="BH64" s="127">
        <f>Ringkasan!BH64/1000000000</f>
        <v>0</v>
      </c>
      <c r="BI64" s="127">
        <f>Ringkasan!BI64/1000000000</f>
        <v>0</v>
      </c>
      <c r="BJ64" s="128">
        <f>Ringkasan!BJ64/1000000000</f>
        <v>30</v>
      </c>
      <c r="BK64" s="128">
        <f>Ringkasan!BK64/1000000000</f>
        <v>-30</v>
      </c>
      <c r="BL64" s="87">
        <f>Ringkasan!BL64/1000000000</f>
        <v>0</v>
      </c>
      <c r="BM64" s="47">
        <f t="shared" si="8"/>
        <v>1</v>
      </c>
      <c r="BN64" s="48">
        <f t="shared" si="9"/>
        <v>0</v>
      </c>
      <c r="BO64" s="49"/>
      <c r="BP64" s="39">
        <f t="shared" si="17"/>
        <v>1</v>
      </c>
      <c r="BR64" s="6" t="e">
        <f>Ringkasan!#REF!/1000000000</f>
        <v>#REF!</v>
      </c>
      <c r="BS64" s="6" t="e">
        <f t="shared" si="5"/>
        <v>#REF!</v>
      </c>
      <c r="BT64" s="39" t="e">
        <f t="shared" si="10"/>
        <v>#REF!</v>
      </c>
      <c r="BV64" s="6" t="e">
        <f>Ringkasan!#REF!/1000000000</f>
        <v>#REF!</v>
      </c>
      <c r="BW64" s="6" t="e">
        <f t="shared" si="6"/>
        <v>#REF!</v>
      </c>
      <c r="BX64" s="39" t="e">
        <f t="shared" si="11"/>
        <v>#REF!</v>
      </c>
    </row>
    <row r="65" spans="1:76" ht="15" customHeight="1" x14ac:dyDescent="0.25">
      <c r="A65" s="59" t="s">
        <v>659</v>
      </c>
      <c r="B65" s="3">
        <f t="shared" si="19"/>
        <v>52</v>
      </c>
      <c r="C65" s="4">
        <f t="shared" si="19"/>
        <v>29</v>
      </c>
      <c r="D65" s="8" t="s">
        <v>51</v>
      </c>
      <c r="E65" s="12" t="str">
        <f>[1]Pendapatan!D65</f>
        <v>1 Tahun 2025</v>
      </c>
      <c r="F65" s="92">
        <f>[1]Pendapatan!E65</f>
        <v>45688</v>
      </c>
      <c r="G65" s="6">
        <f>Ringkasan!G65/1000000000</f>
        <v>921.96093045299995</v>
      </c>
      <c r="H65" s="6">
        <f>Ringkasan!H65/1000000000</f>
        <v>136.82106108799999</v>
      </c>
      <c r="I65" s="114">
        <f>Ringkasan!I65/1000000000</f>
        <v>52.142026713</v>
      </c>
      <c r="J65" s="6">
        <f>Ringkasan!J65/1000000000</f>
        <v>12.472567014999999</v>
      </c>
      <c r="K65" s="6">
        <f>Ringkasan!K65/1000000000</f>
        <v>17.772775693</v>
      </c>
      <c r="L65" s="6">
        <f>Ringkasan!L65/1000000000</f>
        <v>54.433691666999998</v>
      </c>
      <c r="M65" s="6">
        <f>Ringkasan!M65/1000000000</f>
        <v>775.04036936499995</v>
      </c>
      <c r="N65" s="6">
        <f>Ringkasan!N65/1000000000</f>
        <v>718.92493300000001</v>
      </c>
      <c r="O65" s="6">
        <f>Ringkasan!O65/1000000000</f>
        <v>0</v>
      </c>
      <c r="P65" s="6">
        <f>Ringkasan!P65/1000000000</f>
        <v>0</v>
      </c>
      <c r="Q65" s="6">
        <f>Ringkasan!Q65/1000000000</f>
        <v>31.930786000000001</v>
      </c>
      <c r="R65" s="6">
        <f>Ringkasan!R65/1000000000</f>
        <v>0</v>
      </c>
      <c r="S65" s="6">
        <f>Ringkasan!S65/1000000000</f>
        <v>32.337299999999999</v>
      </c>
      <c r="T65" s="6">
        <f>Ringkasan!T65/1000000000</f>
        <v>527.99811999999997</v>
      </c>
      <c r="U65" s="6">
        <f>Ringkasan!U65/1000000000</f>
        <v>126.658727</v>
      </c>
      <c r="V65" s="6">
        <f>Ringkasan!V65/1000000000</f>
        <v>56.115436365000001</v>
      </c>
      <c r="W65" s="6">
        <f>Ringkasan!W65/1000000000</f>
        <v>56.115436365000001</v>
      </c>
      <c r="X65" s="6">
        <f>Ringkasan!X65/1000000000</f>
        <v>0</v>
      </c>
      <c r="Y65" s="6">
        <f>Ringkasan!Y65/1000000000</f>
        <v>10.099500000000001</v>
      </c>
      <c r="Z65" s="6">
        <f>Ringkasan!Z65/1000000000</f>
        <v>0</v>
      </c>
      <c r="AA65" s="6">
        <f>Ringkasan!AA65/1000000000</f>
        <v>0</v>
      </c>
      <c r="AB65" s="6">
        <f>Ringkasan!AB65/1000000000</f>
        <v>10.099500000000001</v>
      </c>
      <c r="AC65" s="6">
        <f>Ringkasan!AC65/1000000000</f>
        <v>947.46093045299995</v>
      </c>
      <c r="AD65" s="6">
        <f>Ringkasan!AD65/1000000000</f>
        <v>801.23968710300005</v>
      </c>
      <c r="AE65" s="5">
        <f>Ringkasan!AE65/1000000000</f>
        <v>420.39956290700002</v>
      </c>
      <c r="AF65" s="6">
        <f>Ringkasan!AF65/1000000000</f>
        <v>362.75129402699997</v>
      </c>
      <c r="AG65" s="6">
        <f>Ringkasan!AG65/1000000000</f>
        <v>0</v>
      </c>
      <c r="AH65" s="6">
        <f>Ringkasan!AH65/1000000000</f>
        <v>0</v>
      </c>
      <c r="AI65" s="6">
        <f>Ringkasan!AI65/1000000000</f>
        <v>16.389830169</v>
      </c>
      <c r="AJ65" s="6">
        <f>Ringkasan!AJ65/1000000000</f>
        <v>1.6990000000000001</v>
      </c>
      <c r="AK65" s="6">
        <f>Ringkasan!AK65/1000000000</f>
        <v>54.56235745</v>
      </c>
      <c r="AL65" s="6">
        <f>Ringkasan!AL65/1000000000</f>
        <v>0.9</v>
      </c>
      <c r="AM65" s="6">
        <f>Ringkasan!AM65/1000000000</f>
        <v>35.778508950000003</v>
      </c>
      <c r="AN65" s="6">
        <f>Ringkasan!AN65/1000000000</f>
        <v>5.6040261999999998</v>
      </c>
      <c r="AO65" s="6">
        <f>Ringkasan!AO65/1000000000</f>
        <v>4.62</v>
      </c>
      <c r="AP65" s="6">
        <f>Ringkasan!AP65/1000000000</f>
        <v>7.1150022999999996</v>
      </c>
      <c r="AQ65" s="6">
        <f>Ringkasan!AQ65/1000000000</f>
        <v>0.54481999999999997</v>
      </c>
      <c r="AR65" s="6">
        <f>Ringkasan!AR65/1000000000</f>
        <v>4</v>
      </c>
      <c r="AS65" s="6">
        <f>Ringkasan!AS65/1000000000</f>
        <v>4</v>
      </c>
      <c r="AT65" s="6">
        <f>Ringkasan!AT65/1000000000</f>
        <v>87.658885900000001</v>
      </c>
      <c r="AU65" s="6">
        <f>Ringkasan!AU65/1000000000</f>
        <v>0</v>
      </c>
      <c r="AV65" s="6">
        <f>Ringkasan!AV65/1000000000</f>
        <v>87.658885900000001</v>
      </c>
      <c r="AW65" s="127">
        <f>Ringkasan!AW65/1000000000</f>
        <v>27</v>
      </c>
      <c r="AX65" s="127">
        <f>Ringkasan!AX65/1000000000</f>
        <v>27</v>
      </c>
      <c r="AY65" s="127">
        <f>Ringkasan!AY65/1000000000</f>
        <v>0</v>
      </c>
      <c r="AZ65" s="127">
        <f>Ringkasan!AZ65/1000000000</f>
        <v>0</v>
      </c>
      <c r="BA65" s="127">
        <f>Ringkasan!BA65/1000000000</f>
        <v>0</v>
      </c>
      <c r="BB65" s="127">
        <f>Ringkasan!BB65/1000000000</f>
        <v>0</v>
      </c>
      <c r="BC65" s="127">
        <f>Ringkasan!BC65/1000000000</f>
        <v>0</v>
      </c>
      <c r="BD65" s="127">
        <f>Ringkasan!BD65/1000000000</f>
        <v>1.5</v>
      </c>
      <c r="BE65" s="127">
        <f>Ringkasan!BE65/1000000000</f>
        <v>0</v>
      </c>
      <c r="BF65" s="127">
        <f>Ringkasan!BF65/1000000000</f>
        <v>0</v>
      </c>
      <c r="BG65" s="127">
        <f>Ringkasan!BG65/1000000000</f>
        <v>0</v>
      </c>
      <c r="BH65" s="127">
        <f>Ringkasan!BH65/1000000000</f>
        <v>0</v>
      </c>
      <c r="BI65" s="127">
        <f>Ringkasan!BI65/1000000000</f>
        <v>1.5</v>
      </c>
      <c r="BJ65" s="128">
        <f>Ringkasan!BJ65/1000000000</f>
        <v>-25.5</v>
      </c>
      <c r="BK65" s="128">
        <f>Ringkasan!BK65/1000000000</f>
        <v>25.5</v>
      </c>
      <c r="BL65" s="87">
        <f>Ringkasan!BL65/1000000000</f>
        <v>0</v>
      </c>
      <c r="BM65" s="47">
        <f t="shared" si="8"/>
        <v>0</v>
      </c>
      <c r="BN65" s="48">
        <f t="shared" si="9"/>
        <v>1</v>
      </c>
      <c r="BO65" s="49"/>
      <c r="BP65" s="39">
        <f t="shared" si="17"/>
        <v>1</v>
      </c>
      <c r="BR65" s="6" t="e">
        <f>Ringkasan!#REF!/1000000000</f>
        <v>#REF!</v>
      </c>
      <c r="BS65" s="6" t="e">
        <f t="shared" si="5"/>
        <v>#REF!</v>
      </c>
      <c r="BT65" s="39" t="e">
        <f t="shared" si="10"/>
        <v>#REF!</v>
      </c>
      <c r="BV65" s="6" t="e">
        <f>Ringkasan!#REF!/1000000000</f>
        <v>#REF!</v>
      </c>
      <c r="BW65" s="6" t="e">
        <f t="shared" si="6"/>
        <v>#REF!</v>
      </c>
      <c r="BX65" s="39" t="e">
        <f t="shared" si="11"/>
        <v>#REF!</v>
      </c>
    </row>
    <row r="66" spans="1:76" ht="15" customHeight="1" x14ac:dyDescent="0.25">
      <c r="A66" s="59" t="s">
        <v>660</v>
      </c>
      <c r="B66" s="3">
        <f t="shared" si="19"/>
        <v>53</v>
      </c>
      <c r="C66" s="4">
        <f t="shared" si="19"/>
        <v>30</v>
      </c>
      <c r="D66" s="8" t="s">
        <v>52</v>
      </c>
      <c r="E66" s="12" t="str">
        <f>[1]Pendapatan!D66</f>
        <v>2 Tahun 2024</v>
      </c>
      <c r="F66" s="92">
        <f>[1]Pendapatan!E66</f>
        <v>45657</v>
      </c>
      <c r="G66" s="6">
        <f>Ringkasan!G66/1000000000</f>
        <v>1085.8677089729999</v>
      </c>
      <c r="H66" s="6">
        <f>Ringkasan!H66/1000000000</f>
        <v>218.951968147</v>
      </c>
      <c r="I66" s="114">
        <f>Ringkasan!I66/1000000000</f>
        <v>134.5</v>
      </c>
      <c r="J66" s="6">
        <f>Ringkasan!J66/1000000000</f>
        <v>27.371089999999999</v>
      </c>
      <c r="K66" s="6">
        <f>Ringkasan!K66/1000000000</f>
        <v>11.7</v>
      </c>
      <c r="L66" s="6">
        <f>Ringkasan!L66/1000000000</f>
        <v>45.380878146999997</v>
      </c>
      <c r="M66" s="6">
        <f>Ringkasan!M66/1000000000</f>
        <v>847.09617014699995</v>
      </c>
      <c r="N66" s="6">
        <f>Ringkasan!N66/1000000000</f>
        <v>803.46974399999999</v>
      </c>
      <c r="O66" s="6">
        <f>Ringkasan!O66/1000000000</f>
        <v>0</v>
      </c>
      <c r="P66" s="6">
        <f>Ringkasan!P66/1000000000</f>
        <v>0</v>
      </c>
      <c r="Q66" s="6">
        <f>Ringkasan!Q66/1000000000</f>
        <v>0</v>
      </c>
      <c r="R66" s="6">
        <f>Ringkasan!R66/1000000000</f>
        <v>7.3273539999999997</v>
      </c>
      <c r="S66" s="6">
        <f>Ringkasan!S66/1000000000</f>
        <v>34.187516000000002</v>
      </c>
      <c r="T66" s="6">
        <f>Ringkasan!T66/1000000000</f>
        <v>613.21312899999998</v>
      </c>
      <c r="U66" s="6">
        <f>Ringkasan!U66/1000000000</f>
        <v>148.74174500000001</v>
      </c>
      <c r="V66" s="6">
        <f>Ringkasan!V66/1000000000</f>
        <v>43.626426146999997</v>
      </c>
      <c r="W66" s="6">
        <f>Ringkasan!W66/1000000000</f>
        <v>43.626426146999997</v>
      </c>
      <c r="X66" s="6">
        <f>Ringkasan!X66/1000000000</f>
        <v>0</v>
      </c>
      <c r="Y66" s="6">
        <f>Ringkasan!Y66/1000000000</f>
        <v>19.819570679000002</v>
      </c>
      <c r="Z66" s="6">
        <f>Ringkasan!Z66/1000000000</f>
        <v>0</v>
      </c>
      <c r="AA66" s="6">
        <f>Ringkasan!AA66/1000000000</f>
        <v>0</v>
      </c>
      <c r="AB66" s="6">
        <f>Ringkasan!AB66/1000000000</f>
        <v>19.819570679000002</v>
      </c>
      <c r="AC66" s="6">
        <f>Ringkasan!AC66/1000000000</f>
        <v>1137.8677089729999</v>
      </c>
      <c r="AD66" s="6">
        <f>Ringkasan!AD66/1000000000</f>
        <v>937.33069983661994</v>
      </c>
      <c r="AE66" s="5">
        <f>Ringkasan!AE66/1000000000</f>
        <v>536.84049649905</v>
      </c>
      <c r="AF66" s="6">
        <f>Ringkasan!AF66/1000000000</f>
        <v>365.44466778457002</v>
      </c>
      <c r="AG66" s="6">
        <f>Ringkasan!AG66/1000000000</f>
        <v>0</v>
      </c>
      <c r="AH66" s="6">
        <f>Ringkasan!AH66/1000000000</f>
        <v>0</v>
      </c>
      <c r="AI66" s="6">
        <f>Ringkasan!AI66/1000000000</f>
        <v>29.748435553</v>
      </c>
      <c r="AJ66" s="6">
        <f>Ringkasan!AJ66/1000000000</f>
        <v>5.2971000000000004</v>
      </c>
      <c r="AK66" s="6">
        <f>Ringkasan!AK66/1000000000</f>
        <v>191.93747186338001</v>
      </c>
      <c r="AL66" s="6">
        <f>Ringkasan!AL66/1000000000</f>
        <v>15.448739528000001</v>
      </c>
      <c r="AM66" s="6">
        <f>Ringkasan!AM66/1000000000</f>
        <v>68.513224195999996</v>
      </c>
      <c r="AN66" s="6">
        <f>Ringkasan!AN66/1000000000</f>
        <v>34.034594652999999</v>
      </c>
      <c r="AO66" s="6">
        <f>Ringkasan!AO66/1000000000</f>
        <v>67.577247830379989</v>
      </c>
      <c r="AP66" s="6">
        <f>Ringkasan!AP66/1000000000</f>
        <v>6.1236249999999997</v>
      </c>
      <c r="AQ66" s="6">
        <f>Ringkasan!AQ66/1000000000</f>
        <v>0.24004065599999999</v>
      </c>
      <c r="AR66" s="6">
        <f>Ringkasan!AR66/1000000000</f>
        <v>8.5995372729999993</v>
      </c>
      <c r="AS66" s="6">
        <f>Ringkasan!AS66/1000000000</f>
        <v>8.5995372729999993</v>
      </c>
      <c r="AT66" s="6">
        <f>Ringkasan!AT66/1000000000</f>
        <v>0</v>
      </c>
      <c r="AU66" s="6">
        <f>Ringkasan!AU66/1000000000</f>
        <v>0</v>
      </c>
      <c r="AV66" s="6">
        <f>Ringkasan!AV66/1000000000</f>
        <v>0</v>
      </c>
      <c r="AW66" s="127">
        <f>Ringkasan!AW66/1000000000</f>
        <v>75</v>
      </c>
      <c r="AX66" s="127">
        <f>Ringkasan!AX66/1000000000</f>
        <v>75</v>
      </c>
      <c r="AY66" s="127">
        <f>Ringkasan!AY66/1000000000</f>
        <v>0</v>
      </c>
      <c r="AZ66" s="127">
        <f>Ringkasan!AZ66/1000000000</f>
        <v>0</v>
      </c>
      <c r="BA66" s="127">
        <f>Ringkasan!BA66/1000000000</f>
        <v>0</v>
      </c>
      <c r="BB66" s="127">
        <f>Ringkasan!BB66/1000000000</f>
        <v>0</v>
      </c>
      <c r="BC66" s="127">
        <f>Ringkasan!BC66/1000000000</f>
        <v>0</v>
      </c>
      <c r="BD66" s="127">
        <f>Ringkasan!BD66/1000000000</f>
        <v>23</v>
      </c>
      <c r="BE66" s="127">
        <f>Ringkasan!BE66/1000000000</f>
        <v>0</v>
      </c>
      <c r="BF66" s="127">
        <f>Ringkasan!BF66/1000000000</f>
        <v>23</v>
      </c>
      <c r="BG66" s="127">
        <f>Ringkasan!BG66/1000000000</f>
        <v>0</v>
      </c>
      <c r="BH66" s="127">
        <f>Ringkasan!BH66/1000000000</f>
        <v>0</v>
      </c>
      <c r="BI66" s="127">
        <f>Ringkasan!BI66/1000000000</f>
        <v>0</v>
      </c>
      <c r="BJ66" s="128">
        <f>Ringkasan!BJ66/1000000000</f>
        <v>-52</v>
      </c>
      <c r="BK66" s="128">
        <f>Ringkasan!BK66/1000000000</f>
        <v>52</v>
      </c>
      <c r="BL66" s="87">
        <f>Ringkasan!BL66/1000000000</f>
        <v>0</v>
      </c>
      <c r="BM66" s="47">
        <f t="shared" si="8"/>
        <v>1</v>
      </c>
      <c r="BN66" s="48">
        <f t="shared" si="9"/>
        <v>0</v>
      </c>
      <c r="BO66" s="49"/>
      <c r="BP66" s="39">
        <f t="shared" si="17"/>
        <v>1</v>
      </c>
      <c r="BR66" s="6" t="e">
        <f>Ringkasan!#REF!/1000000000</f>
        <v>#REF!</v>
      </c>
      <c r="BS66" s="6" t="e">
        <f t="shared" si="5"/>
        <v>#REF!</v>
      </c>
      <c r="BT66" s="39" t="e">
        <f t="shared" si="10"/>
        <v>#REF!</v>
      </c>
      <c r="BV66" s="6" t="e">
        <f>Ringkasan!#REF!/1000000000</f>
        <v>#REF!</v>
      </c>
      <c r="BW66" s="6" t="e">
        <f t="shared" si="6"/>
        <v>#REF!</v>
      </c>
      <c r="BX66" s="39" t="e">
        <f t="shared" si="11"/>
        <v>#REF!</v>
      </c>
    </row>
    <row r="67" spans="1:76" ht="16.5" customHeight="1" x14ac:dyDescent="0.25">
      <c r="A67" s="59" t="s">
        <v>53</v>
      </c>
      <c r="B67" s="3">
        <f t="shared" si="19"/>
        <v>54</v>
      </c>
      <c r="C67" s="4">
        <f t="shared" si="19"/>
        <v>31</v>
      </c>
      <c r="D67" s="8" t="s">
        <v>53</v>
      </c>
      <c r="E67" s="12" t="str">
        <f>[1]Pendapatan!D67</f>
        <v>7 Tahun 2024</v>
      </c>
      <c r="F67" s="92">
        <f>[1]Pendapatan!E67</f>
        <v>45657.822222222225</v>
      </c>
      <c r="G67" s="6">
        <f>Ringkasan!G67/1000000000</f>
        <v>754.70674460700002</v>
      </c>
      <c r="H67" s="6">
        <f>Ringkasan!H67/1000000000</f>
        <v>196.791603388</v>
      </c>
      <c r="I67" s="114">
        <f>Ringkasan!I67/1000000000</f>
        <v>22.867067780999999</v>
      </c>
      <c r="J67" s="6">
        <f>Ringkasan!J67/1000000000</f>
        <v>65.104181080000004</v>
      </c>
      <c r="K67" s="6">
        <f>Ringkasan!K67/1000000000</f>
        <v>10.138781094</v>
      </c>
      <c r="L67" s="6">
        <f>Ringkasan!L67/1000000000</f>
        <v>98.681573432999997</v>
      </c>
      <c r="M67" s="6">
        <f>Ringkasan!M67/1000000000</f>
        <v>557.79335621899997</v>
      </c>
      <c r="N67" s="6">
        <f>Ringkasan!N67/1000000000</f>
        <v>531.46042399999999</v>
      </c>
      <c r="O67" s="6">
        <f>Ringkasan!O67/1000000000</f>
        <v>0</v>
      </c>
      <c r="P67" s="6">
        <f>Ringkasan!P67/1000000000</f>
        <v>0</v>
      </c>
      <c r="Q67" s="6">
        <f>Ringkasan!Q67/1000000000</f>
        <v>0</v>
      </c>
      <c r="R67" s="6">
        <f>Ringkasan!R67/1000000000</f>
        <v>0</v>
      </c>
      <c r="S67" s="6">
        <f>Ringkasan!S67/1000000000</f>
        <v>17.971905</v>
      </c>
      <c r="T67" s="6">
        <f>Ringkasan!T67/1000000000</f>
        <v>430.33793400000002</v>
      </c>
      <c r="U67" s="6">
        <f>Ringkasan!U67/1000000000</f>
        <v>83.150585000000007</v>
      </c>
      <c r="V67" s="6">
        <f>Ringkasan!V67/1000000000</f>
        <v>26.332932219</v>
      </c>
      <c r="W67" s="6">
        <f>Ringkasan!W67/1000000000</f>
        <v>26.332932219</v>
      </c>
      <c r="X67" s="6">
        <f>Ringkasan!X67/1000000000</f>
        <v>0</v>
      </c>
      <c r="Y67" s="6">
        <f>Ringkasan!Y67/1000000000</f>
        <v>0.121785</v>
      </c>
      <c r="Z67" s="6">
        <f>Ringkasan!Z67/1000000000</f>
        <v>0</v>
      </c>
      <c r="AA67" s="6">
        <f>Ringkasan!AA67/1000000000</f>
        <v>0</v>
      </c>
      <c r="AB67" s="6">
        <f>Ringkasan!AB67/1000000000</f>
        <v>0.121785</v>
      </c>
      <c r="AC67" s="6">
        <f>Ringkasan!AC67/1000000000</f>
        <v>741.95647076900002</v>
      </c>
      <c r="AD67" s="6">
        <f>Ringkasan!AD67/1000000000</f>
        <v>664.13401431800003</v>
      </c>
      <c r="AE67" s="5">
        <f>Ringkasan!AE67/1000000000</f>
        <v>357.51793094099997</v>
      </c>
      <c r="AF67" s="6">
        <f>Ringkasan!AF67/1000000000</f>
        <v>293.861930879</v>
      </c>
      <c r="AG67" s="6">
        <f>Ringkasan!AG67/1000000000</f>
        <v>3.8805524980000001</v>
      </c>
      <c r="AH67" s="6">
        <f>Ringkasan!AH67/1000000000</f>
        <v>0.27</v>
      </c>
      <c r="AI67" s="6">
        <f>Ringkasan!AI67/1000000000</f>
        <v>7.3735999999999997</v>
      </c>
      <c r="AJ67" s="6">
        <f>Ringkasan!AJ67/1000000000</f>
        <v>1.23</v>
      </c>
      <c r="AK67" s="6">
        <f>Ringkasan!AK67/1000000000</f>
        <v>75.822456450999994</v>
      </c>
      <c r="AL67" s="6">
        <f>Ringkasan!AL67/1000000000</f>
        <v>0</v>
      </c>
      <c r="AM67" s="6">
        <f>Ringkasan!AM67/1000000000</f>
        <v>20.197726970000002</v>
      </c>
      <c r="AN67" s="6">
        <f>Ringkasan!AN67/1000000000</f>
        <v>13.380941781000001</v>
      </c>
      <c r="AO67" s="6">
        <f>Ringkasan!AO67/1000000000</f>
        <v>38.340820999999998</v>
      </c>
      <c r="AP67" s="6">
        <f>Ringkasan!AP67/1000000000</f>
        <v>3.7279667000000001</v>
      </c>
      <c r="AQ67" s="6">
        <f>Ringkasan!AQ67/1000000000</f>
        <v>0.17499999999999999</v>
      </c>
      <c r="AR67" s="6">
        <f>Ringkasan!AR67/1000000000</f>
        <v>2</v>
      </c>
      <c r="AS67" s="6">
        <f>Ringkasan!AS67/1000000000</f>
        <v>2</v>
      </c>
      <c r="AT67" s="6">
        <f>Ringkasan!AT67/1000000000</f>
        <v>0</v>
      </c>
      <c r="AU67" s="6">
        <f>Ringkasan!AU67/1000000000</f>
        <v>0</v>
      </c>
      <c r="AV67" s="6">
        <f>Ringkasan!AV67/1000000000</f>
        <v>0</v>
      </c>
      <c r="AW67" s="127">
        <f>Ringkasan!AW67/1000000000</f>
        <v>4.7531150000000001E-2</v>
      </c>
      <c r="AX67" s="127">
        <f>Ringkasan!AX67/1000000000</f>
        <v>4.7531150000000001E-2</v>
      </c>
      <c r="AY67" s="127">
        <f>Ringkasan!AY67/1000000000</f>
        <v>0</v>
      </c>
      <c r="AZ67" s="127">
        <f>Ringkasan!AZ67/1000000000</f>
        <v>0</v>
      </c>
      <c r="BA67" s="127">
        <f>Ringkasan!BA67/1000000000</f>
        <v>0</v>
      </c>
      <c r="BB67" s="127">
        <f>Ringkasan!BB67/1000000000</f>
        <v>0</v>
      </c>
      <c r="BC67" s="127">
        <f>Ringkasan!BC67/1000000000</f>
        <v>0</v>
      </c>
      <c r="BD67" s="127">
        <f>Ringkasan!BD67/1000000000</f>
        <v>12.797804987999999</v>
      </c>
      <c r="BE67" s="127">
        <f>Ringkasan!BE67/1000000000</f>
        <v>0</v>
      </c>
      <c r="BF67" s="127">
        <f>Ringkasan!BF67/1000000000</f>
        <v>0</v>
      </c>
      <c r="BG67" s="127">
        <f>Ringkasan!BG67/1000000000</f>
        <v>12.797804987999999</v>
      </c>
      <c r="BH67" s="127">
        <f>Ringkasan!BH67/1000000000</f>
        <v>0</v>
      </c>
      <c r="BI67" s="127">
        <f>Ringkasan!BI67/1000000000</f>
        <v>0</v>
      </c>
      <c r="BJ67" s="128">
        <f>Ringkasan!BJ67/1000000000</f>
        <v>12.750273838</v>
      </c>
      <c r="BK67" s="128">
        <f>Ringkasan!BK67/1000000000</f>
        <v>-12.750273838</v>
      </c>
      <c r="BL67" s="87">
        <f>Ringkasan!BL67/1000000000</f>
        <v>0</v>
      </c>
      <c r="BM67" s="47">
        <f t="shared" si="8"/>
        <v>1</v>
      </c>
      <c r="BN67" s="48">
        <f t="shared" si="9"/>
        <v>0</v>
      </c>
      <c r="BO67" s="49"/>
      <c r="BP67" s="39">
        <f t="shared" si="17"/>
        <v>1</v>
      </c>
      <c r="BR67" s="6" t="e">
        <f>Ringkasan!#REF!/1000000000</f>
        <v>#REF!</v>
      </c>
      <c r="BS67" s="6" t="e">
        <f t="shared" si="5"/>
        <v>#REF!</v>
      </c>
      <c r="BT67" s="39" t="e">
        <f t="shared" si="10"/>
        <v>#REF!</v>
      </c>
      <c r="BV67" s="6" t="e">
        <f>Ringkasan!#REF!/1000000000</f>
        <v>#REF!</v>
      </c>
      <c r="BW67" s="6" t="e">
        <f t="shared" si="6"/>
        <v>#REF!</v>
      </c>
      <c r="BX67" s="39" t="e">
        <f t="shared" si="11"/>
        <v>#REF!</v>
      </c>
    </row>
    <row r="68" spans="1:76" ht="15" customHeight="1" x14ac:dyDescent="0.25">
      <c r="A68" s="59" t="s">
        <v>54</v>
      </c>
      <c r="B68" s="3">
        <f t="shared" si="19"/>
        <v>55</v>
      </c>
      <c r="C68" s="4">
        <f t="shared" si="19"/>
        <v>32</v>
      </c>
      <c r="D68" s="8" t="s">
        <v>54</v>
      </c>
      <c r="E68" s="12" t="str">
        <f>[1]Pendapatan!D68</f>
        <v>07 Tahun 2024</v>
      </c>
      <c r="F68" s="92">
        <f>[1]Pendapatan!E68</f>
        <v>45657.998611111114</v>
      </c>
      <c r="G68" s="6">
        <f>Ringkasan!G68/1000000000</f>
        <v>710.74871783499998</v>
      </c>
      <c r="H68" s="6">
        <f>Ringkasan!H68/1000000000</f>
        <v>98.086286440999999</v>
      </c>
      <c r="I68" s="114">
        <f>Ringkasan!I68/1000000000</f>
        <v>30.344999999999999</v>
      </c>
      <c r="J68" s="6">
        <f>Ringkasan!J68/1000000000</f>
        <v>4.8435649999999999</v>
      </c>
      <c r="K68" s="6">
        <f>Ringkasan!K68/1000000000</f>
        <v>7.1455925909999998</v>
      </c>
      <c r="L68" s="6">
        <f>Ringkasan!L68/1000000000</f>
        <v>55.752128849999998</v>
      </c>
      <c r="M68" s="6">
        <f>Ringkasan!M68/1000000000</f>
        <v>600.36243139400005</v>
      </c>
      <c r="N68" s="6">
        <f>Ringkasan!N68/1000000000</f>
        <v>561.16519300000004</v>
      </c>
      <c r="O68" s="6">
        <f>Ringkasan!O68/1000000000</f>
        <v>0</v>
      </c>
      <c r="P68" s="6">
        <f>Ringkasan!P68/1000000000</f>
        <v>0</v>
      </c>
      <c r="Q68" s="6">
        <f>Ringkasan!Q68/1000000000</f>
        <v>0</v>
      </c>
      <c r="R68" s="6">
        <f>Ringkasan!R68/1000000000</f>
        <v>7.1394089999999997</v>
      </c>
      <c r="S68" s="6">
        <f>Ringkasan!S68/1000000000</f>
        <v>16.586797000000001</v>
      </c>
      <c r="T68" s="6">
        <f>Ringkasan!T68/1000000000</f>
        <v>445.97297300000002</v>
      </c>
      <c r="U68" s="6">
        <f>Ringkasan!U68/1000000000</f>
        <v>91.466014000000001</v>
      </c>
      <c r="V68" s="6">
        <f>Ringkasan!V68/1000000000</f>
        <v>39.197238394000003</v>
      </c>
      <c r="W68" s="6">
        <f>Ringkasan!W68/1000000000</f>
        <v>39.197238394000003</v>
      </c>
      <c r="X68" s="6">
        <f>Ringkasan!X68/1000000000</f>
        <v>0</v>
      </c>
      <c r="Y68" s="6">
        <f>Ringkasan!Y68/1000000000</f>
        <v>12.3</v>
      </c>
      <c r="Z68" s="6">
        <f>Ringkasan!Z68/1000000000</f>
        <v>0</v>
      </c>
      <c r="AA68" s="6">
        <f>Ringkasan!AA68/1000000000</f>
        <v>0</v>
      </c>
      <c r="AB68" s="6">
        <f>Ringkasan!AB68/1000000000</f>
        <v>12.3</v>
      </c>
      <c r="AC68" s="6">
        <f>Ringkasan!AC68/1000000000</f>
        <v>717.94871783500002</v>
      </c>
      <c r="AD68" s="6">
        <f>Ringkasan!AD68/1000000000</f>
        <v>641.73638069499998</v>
      </c>
      <c r="AE68" s="5">
        <f>Ringkasan!AE68/1000000000</f>
        <v>344.79911348899998</v>
      </c>
      <c r="AF68" s="6">
        <f>Ringkasan!AF68/1000000000</f>
        <v>279.706543232</v>
      </c>
      <c r="AG68" s="6">
        <f>Ringkasan!AG68/1000000000</f>
        <v>0</v>
      </c>
      <c r="AH68" s="6">
        <f>Ringkasan!AH68/1000000000</f>
        <v>0</v>
      </c>
      <c r="AI68" s="6">
        <f>Ringkasan!AI68/1000000000</f>
        <v>13.594023974000001</v>
      </c>
      <c r="AJ68" s="6">
        <f>Ringkasan!AJ68/1000000000</f>
        <v>3.6366999999999998</v>
      </c>
      <c r="AK68" s="6">
        <f>Ringkasan!AK68/1000000000</f>
        <v>75.01233714</v>
      </c>
      <c r="AL68" s="6">
        <f>Ringkasan!AL68/1000000000</f>
        <v>0</v>
      </c>
      <c r="AM68" s="6">
        <f>Ringkasan!AM68/1000000000</f>
        <v>20.330181339999999</v>
      </c>
      <c r="AN68" s="6">
        <f>Ringkasan!AN68/1000000000</f>
        <v>6.1345201999999999</v>
      </c>
      <c r="AO68" s="6">
        <f>Ringkasan!AO68/1000000000</f>
        <v>45.751814000000003</v>
      </c>
      <c r="AP68" s="6">
        <f>Ringkasan!AP68/1000000000</f>
        <v>2.7958216</v>
      </c>
      <c r="AQ68" s="6">
        <f>Ringkasan!AQ68/1000000000</f>
        <v>0</v>
      </c>
      <c r="AR68" s="6">
        <f>Ringkasan!AR68/1000000000</f>
        <v>1.2</v>
      </c>
      <c r="AS68" s="6">
        <f>Ringkasan!AS68/1000000000</f>
        <v>1.2</v>
      </c>
      <c r="AT68" s="6">
        <f>Ringkasan!AT68/1000000000</f>
        <v>0</v>
      </c>
      <c r="AU68" s="6">
        <f>Ringkasan!AU68/1000000000</f>
        <v>0</v>
      </c>
      <c r="AV68" s="6">
        <f>Ringkasan!AV68/1000000000</f>
        <v>0</v>
      </c>
      <c r="AW68" s="127">
        <f>Ringkasan!AW68/1000000000</f>
        <v>7.2</v>
      </c>
      <c r="AX68" s="127">
        <f>Ringkasan!AX68/1000000000</f>
        <v>6</v>
      </c>
      <c r="AY68" s="127">
        <f>Ringkasan!AY68/1000000000</f>
        <v>0</v>
      </c>
      <c r="AZ68" s="127">
        <f>Ringkasan!AZ68/1000000000</f>
        <v>0</v>
      </c>
      <c r="BA68" s="127">
        <f>Ringkasan!BA68/1000000000</f>
        <v>0</v>
      </c>
      <c r="BB68" s="127">
        <f>Ringkasan!BB68/1000000000</f>
        <v>1.2</v>
      </c>
      <c r="BC68" s="127">
        <f>Ringkasan!BC68/1000000000</f>
        <v>0</v>
      </c>
      <c r="BD68" s="127">
        <f>Ringkasan!BD68/1000000000</f>
        <v>0</v>
      </c>
      <c r="BE68" s="127">
        <f>Ringkasan!BE68/1000000000</f>
        <v>0</v>
      </c>
      <c r="BF68" s="127">
        <f>Ringkasan!BF68/1000000000</f>
        <v>0</v>
      </c>
      <c r="BG68" s="127">
        <f>Ringkasan!BG68/1000000000</f>
        <v>0</v>
      </c>
      <c r="BH68" s="127">
        <f>Ringkasan!BH68/1000000000</f>
        <v>0</v>
      </c>
      <c r="BI68" s="127">
        <f>Ringkasan!BI68/1000000000</f>
        <v>0</v>
      </c>
      <c r="BJ68" s="128">
        <f>Ringkasan!BJ68/1000000000</f>
        <v>-7.2</v>
      </c>
      <c r="BK68" s="128">
        <f>Ringkasan!BK68/1000000000</f>
        <v>7.2</v>
      </c>
      <c r="BL68" s="87">
        <f>Ringkasan!BL68/1000000000</f>
        <v>0</v>
      </c>
      <c r="BM68" s="47">
        <f t="shared" si="8"/>
        <v>1</v>
      </c>
      <c r="BN68" s="48">
        <f t="shared" si="9"/>
        <v>0</v>
      </c>
      <c r="BO68" s="49"/>
      <c r="BP68" s="39">
        <f t="shared" si="17"/>
        <v>1</v>
      </c>
      <c r="BR68" s="6" t="e">
        <f>Ringkasan!#REF!/1000000000</f>
        <v>#REF!</v>
      </c>
      <c r="BS68" s="6" t="e">
        <f t="shared" si="5"/>
        <v>#REF!</v>
      </c>
      <c r="BT68" s="39" t="e">
        <f t="shared" si="10"/>
        <v>#REF!</v>
      </c>
      <c r="BV68" s="6" t="e">
        <f>Ringkasan!#REF!/1000000000</f>
        <v>#REF!</v>
      </c>
      <c r="BW68" s="6" t="e">
        <f t="shared" si="6"/>
        <v>#REF!</v>
      </c>
      <c r="BX68" s="39" t="e">
        <f t="shared" si="11"/>
        <v>#REF!</v>
      </c>
    </row>
    <row r="69" spans="1:76" ht="15" customHeight="1" x14ac:dyDescent="0.25">
      <c r="A69" s="59" t="s">
        <v>55</v>
      </c>
      <c r="B69" s="3">
        <f t="shared" si="19"/>
        <v>56</v>
      </c>
      <c r="C69" s="4">
        <f t="shared" si="19"/>
        <v>33</v>
      </c>
      <c r="D69" s="8" t="s">
        <v>55</v>
      </c>
      <c r="E69" s="12" t="str">
        <f>[1]Pendapatan!D69</f>
        <v xml:space="preserve"> 5 Tahun 2024</v>
      </c>
      <c r="F69" s="92">
        <f>[1]Pendapatan!E69</f>
        <v>45653</v>
      </c>
      <c r="G69" s="6">
        <f>Ringkasan!G69/1000000000</f>
        <v>740.11414873800004</v>
      </c>
      <c r="H69" s="6">
        <f>Ringkasan!H69/1000000000</f>
        <v>129.157730738</v>
      </c>
      <c r="I69" s="114">
        <f>Ringkasan!I69/1000000000</f>
        <v>59.945740000000001</v>
      </c>
      <c r="J69" s="6">
        <f>Ringkasan!J69/1000000000</f>
        <v>54.673532467000001</v>
      </c>
      <c r="K69" s="6">
        <f>Ringkasan!K69/1000000000</f>
        <v>12.271062000000001</v>
      </c>
      <c r="L69" s="6">
        <f>Ringkasan!L69/1000000000</f>
        <v>2.267396271</v>
      </c>
      <c r="M69" s="6">
        <f>Ringkasan!M69/1000000000</f>
        <v>610.95641799999999</v>
      </c>
      <c r="N69" s="6">
        <f>Ringkasan!N69/1000000000</f>
        <v>580.75208699999996</v>
      </c>
      <c r="O69" s="6">
        <f>Ringkasan!O69/1000000000</f>
        <v>0</v>
      </c>
      <c r="P69" s="6">
        <f>Ringkasan!P69/1000000000</f>
        <v>0</v>
      </c>
      <c r="Q69" s="6">
        <f>Ringkasan!Q69/1000000000</f>
        <v>0</v>
      </c>
      <c r="R69" s="6">
        <f>Ringkasan!R69/1000000000</f>
        <v>13.719452</v>
      </c>
      <c r="S69" s="6">
        <f>Ringkasan!S69/1000000000</f>
        <v>18.08165</v>
      </c>
      <c r="T69" s="6">
        <f>Ringkasan!T69/1000000000</f>
        <v>437.713414</v>
      </c>
      <c r="U69" s="6">
        <f>Ringkasan!U69/1000000000</f>
        <v>111.237571</v>
      </c>
      <c r="V69" s="6">
        <f>Ringkasan!V69/1000000000</f>
        <v>30.204331</v>
      </c>
      <c r="W69" s="6">
        <f>Ringkasan!W69/1000000000</f>
        <v>29.204331</v>
      </c>
      <c r="X69" s="6">
        <f>Ringkasan!X69/1000000000</f>
        <v>1</v>
      </c>
      <c r="Y69" s="6">
        <f>Ringkasan!Y69/1000000000</f>
        <v>0</v>
      </c>
      <c r="Z69" s="6">
        <f>Ringkasan!Z69/1000000000</f>
        <v>0</v>
      </c>
      <c r="AA69" s="6">
        <f>Ringkasan!AA69/1000000000</f>
        <v>0</v>
      </c>
      <c r="AB69" s="6">
        <f>Ringkasan!AB69/1000000000</f>
        <v>0</v>
      </c>
      <c r="AC69" s="6">
        <f>Ringkasan!AC69/1000000000</f>
        <v>759.08975688099997</v>
      </c>
      <c r="AD69" s="6">
        <f>Ringkasan!AD69/1000000000</f>
        <v>660.42657818500004</v>
      </c>
      <c r="AE69" s="5">
        <f>Ringkasan!AE69/1000000000</f>
        <v>384.43839736299998</v>
      </c>
      <c r="AF69" s="6">
        <f>Ringkasan!AF69/1000000000</f>
        <v>258.31572482199999</v>
      </c>
      <c r="AG69" s="6">
        <f>Ringkasan!AG69/1000000000</f>
        <v>0</v>
      </c>
      <c r="AH69" s="6">
        <f>Ringkasan!AH69/1000000000</f>
        <v>0</v>
      </c>
      <c r="AI69" s="6">
        <f>Ringkasan!AI69/1000000000</f>
        <v>16.607655999999999</v>
      </c>
      <c r="AJ69" s="6">
        <f>Ringkasan!AJ69/1000000000</f>
        <v>1.0648</v>
      </c>
      <c r="AK69" s="6">
        <f>Ringkasan!AK69/1000000000</f>
        <v>80.863178696000006</v>
      </c>
      <c r="AL69" s="6">
        <f>Ringkasan!AL69/1000000000</f>
        <v>0</v>
      </c>
      <c r="AM69" s="6">
        <f>Ringkasan!AM69/1000000000</f>
        <v>17.658633836</v>
      </c>
      <c r="AN69" s="6">
        <f>Ringkasan!AN69/1000000000</f>
        <v>13.997420200000001</v>
      </c>
      <c r="AO69" s="6">
        <f>Ringkasan!AO69/1000000000</f>
        <v>43.47662296</v>
      </c>
      <c r="AP69" s="6">
        <f>Ringkasan!AP69/1000000000</f>
        <v>5.186763</v>
      </c>
      <c r="AQ69" s="6">
        <f>Ringkasan!AQ69/1000000000</f>
        <v>0.54373870000000002</v>
      </c>
      <c r="AR69" s="6">
        <f>Ringkasan!AR69/1000000000</f>
        <v>17.8</v>
      </c>
      <c r="AS69" s="6">
        <f>Ringkasan!AS69/1000000000</f>
        <v>17.8</v>
      </c>
      <c r="AT69" s="6">
        <f>Ringkasan!AT69/1000000000</f>
        <v>0</v>
      </c>
      <c r="AU69" s="6">
        <f>Ringkasan!AU69/1000000000</f>
        <v>0</v>
      </c>
      <c r="AV69" s="6">
        <f>Ringkasan!AV69/1000000000</f>
        <v>0</v>
      </c>
      <c r="AW69" s="127">
        <f>Ringkasan!AW69/1000000000</f>
        <v>24.975608142999999</v>
      </c>
      <c r="AX69" s="127">
        <f>Ringkasan!AX69/1000000000</f>
        <v>24.975608142999999</v>
      </c>
      <c r="AY69" s="127">
        <f>Ringkasan!AY69/1000000000</f>
        <v>0</v>
      </c>
      <c r="AZ69" s="127">
        <f>Ringkasan!AZ69/1000000000</f>
        <v>0</v>
      </c>
      <c r="BA69" s="127">
        <f>Ringkasan!BA69/1000000000</f>
        <v>0</v>
      </c>
      <c r="BB69" s="127">
        <f>Ringkasan!BB69/1000000000</f>
        <v>0</v>
      </c>
      <c r="BC69" s="127">
        <f>Ringkasan!BC69/1000000000</f>
        <v>0</v>
      </c>
      <c r="BD69" s="127">
        <f>Ringkasan!BD69/1000000000</f>
        <v>6</v>
      </c>
      <c r="BE69" s="127">
        <f>Ringkasan!BE69/1000000000</f>
        <v>0</v>
      </c>
      <c r="BF69" s="127">
        <f>Ringkasan!BF69/1000000000</f>
        <v>6</v>
      </c>
      <c r="BG69" s="127">
        <f>Ringkasan!BG69/1000000000</f>
        <v>0</v>
      </c>
      <c r="BH69" s="127">
        <f>Ringkasan!BH69/1000000000</f>
        <v>0</v>
      </c>
      <c r="BI69" s="127">
        <f>Ringkasan!BI69/1000000000</f>
        <v>0</v>
      </c>
      <c r="BJ69" s="128">
        <f>Ringkasan!BJ69/1000000000</f>
        <v>-18.975608142999999</v>
      </c>
      <c r="BK69" s="128">
        <f>Ringkasan!BK69/1000000000</f>
        <v>18.975608142999999</v>
      </c>
      <c r="BL69" s="87">
        <f>Ringkasan!BL69/1000000000</f>
        <v>0</v>
      </c>
      <c r="BM69" s="47">
        <f t="shared" si="8"/>
        <v>1</v>
      </c>
      <c r="BN69" s="48">
        <f t="shared" si="9"/>
        <v>0</v>
      </c>
      <c r="BO69" s="49"/>
      <c r="BP69" s="39">
        <f t="shared" si="17"/>
        <v>1</v>
      </c>
      <c r="BR69" s="6" t="e">
        <f>Ringkasan!#REF!/1000000000</f>
        <v>#REF!</v>
      </c>
      <c r="BS69" s="6" t="e">
        <f t="shared" si="5"/>
        <v>#REF!</v>
      </c>
      <c r="BT69" s="39" t="e">
        <f t="shared" si="10"/>
        <v>#REF!</v>
      </c>
      <c r="BV69" s="6" t="e">
        <f>Ringkasan!#REF!/1000000000</f>
        <v>#REF!</v>
      </c>
      <c r="BW69" s="6" t="e">
        <f t="shared" si="6"/>
        <v>#REF!</v>
      </c>
      <c r="BX69" s="39" t="e">
        <f t="shared" si="11"/>
        <v>#REF!</v>
      </c>
    </row>
    <row r="70" spans="1:76" ht="15" customHeight="1" x14ac:dyDescent="0.25">
      <c r="B70" s="13" t="s">
        <v>560</v>
      </c>
      <c r="C70" s="14" t="s">
        <v>560</v>
      </c>
      <c r="D70" s="15" t="s">
        <v>561</v>
      </c>
      <c r="E70" s="16"/>
      <c r="F70" s="93"/>
      <c r="G70" s="115">
        <f>Ringkasan!G70/1000000000</f>
        <v>36443.968584346017</v>
      </c>
      <c r="H70" s="115">
        <f>Ringkasan!H70/1000000000</f>
        <v>4582.2749929000101</v>
      </c>
      <c r="I70" s="115">
        <f>Ringkasan!I70/1000000000</f>
        <v>3010.7702863740096</v>
      </c>
      <c r="J70" s="7">
        <f>Ringkasan!J70/1000000000</f>
        <v>570.64494831399998</v>
      </c>
      <c r="K70" s="7">
        <f>Ringkasan!K70/1000000000</f>
        <v>245.74166228199999</v>
      </c>
      <c r="L70" s="7">
        <f>Ringkasan!L70/1000000000</f>
        <v>755.11809592999998</v>
      </c>
      <c r="M70" s="7">
        <f>Ringkasan!M70/1000000000</f>
        <v>31423.959215821</v>
      </c>
      <c r="N70" s="7">
        <f>Ringkasan!N70/1000000000</f>
        <v>30118.777799878</v>
      </c>
      <c r="O70" s="7">
        <f>Ringkasan!O70/1000000000</f>
        <v>0</v>
      </c>
      <c r="P70" s="7">
        <f>Ringkasan!P70/1000000000</f>
        <v>0</v>
      </c>
      <c r="Q70" s="7">
        <f>Ringkasan!Q70/1000000000</f>
        <v>4328.1306340000001</v>
      </c>
      <c r="R70" s="7">
        <f>Ringkasan!R70/1000000000</f>
        <v>144.4853</v>
      </c>
      <c r="S70" s="7">
        <f>Ringkasan!S70/1000000000</f>
        <v>1427.1524750250001</v>
      </c>
      <c r="T70" s="7">
        <f>Ringkasan!T70/1000000000</f>
        <v>18149.764029000002</v>
      </c>
      <c r="U70" s="7">
        <f>Ringkasan!U70/1000000000</f>
        <v>6069.2453618529998</v>
      </c>
      <c r="V70" s="7">
        <f>Ringkasan!V70/1000000000</f>
        <v>1305.181415943</v>
      </c>
      <c r="W70" s="7">
        <f>Ringkasan!W70/1000000000</f>
        <v>1282.115079943</v>
      </c>
      <c r="X70" s="7">
        <f>Ringkasan!X70/1000000000</f>
        <v>23.066336</v>
      </c>
      <c r="Y70" s="7">
        <f>Ringkasan!Y70/1000000000</f>
        <v>437.73437562499998</v>
      </c>
      <c r="Z70" s="7">
        <f>Ringkasan!Z70/1000000000</f>
        <v>34.025125289000002</v>
      </c>
      <c r="AA70" s="7">
        <f>Ringkasan!AA70/1000000000</f>
        <v>0</v>
      </c>
      <c r="AB70" s="7">
        <f>Ringkasan!AB70/1000000000</f>
        <v>403.70925033600003</v>
      </c>
      <c r="AC70" s="7">
        <f>Ringkasan!AC70/1000000000</f>
        <v>36899.953392098359</v>
      </c>
      <c r="AD70" s="7">
        <f>Ringkasan!AD70/1000000000</f>
        <v>25837.253973284402</v>
      </c>
      <c r="AE70" s="7">
        <f>Ringkasan!AE70/1000000000</f>
        <v>15783.28141776273</v>
      </c>
      <c r="AF70" s="7">
        <f>Ringkasan!AF70/1000000000</f>
        <v>9318.2367425536795</v>
      </c>
      <c r="AG70" s="7">
        <f>Ringkasan!AG70/1000000000</f>
        <v>15.887561356999999</v>
      </c>
      <c r="AH70" s="7">
        <f>Ringkasan!AH70/1000000000</f>
        <v>2.7364704500000001</v>
      </c>
      <c r="AI70" s="7">
        <f>Ringkasan!AI70/1000000000</f>
        <v>676.72030258899997</v>
      </c>
      <c r="AJ70" s="7">
        <f>Ringkasan!AJ70/1000000000</f>
        <v>40.391478571999997</v>
      </c>
      <c r="AK70" s="7">
        <f>Ringkasan!AK70/1000000000</f>
        <v>4266.8179287526191</v>
      </c>
      <c r="AL70" s="7">
        <f>Ringkasan!AL70/1000000000</f>
        <v>31.3646256</v>
      </c>
      <c r="AM70" s="7">
        <f>Ringkasan!AM70/1000000000</f>
        <v>833.86743027086004</v>
      </c>
      <c r="AN70" s="7">
        <f>Ringkasan!AN70/1000000000</f>
        <v>1046.4544125709501</v>
      </c>
      <c r="AO70" s="7">
        <f>Ringkasan!AO70/1000000000</f>
        <v>2174.1057286258097</v>
      </c>
      <c r="AP70" s="7">
        <f>Ringkasan!AP70/1000000000</f>
        <v>177.19768168499999</v>
      </c>
      <c r="AQ70" s="7">
        <f>Ringkasan!AQ70/1000000000</f>
        <v>3.8280500000000002</v>
      </c>
      <c r="AR70" s="7">
        <f>Ringkasan!AR70/1000000000</f>
        <v>215.82170843173</v>
      </c>
      <c r="AS70" s="7">
        <f>Ringkasan!AS70/1000000000</f>
        <v>215.82170843173</v>
      </c>
      <c r="AT70" s="7">
        <f>Ringkasan!AT70/1000000000</f>
        <v>6580.0597816295995</v>
      </c>
      <c r="AU70" s="7">
        <f>Ringkasan!AU70/1000000000</f>
        <v>247.8450408576</v>
      </c>
      <c r="AV70" s="7">
        <f>Ringkasan!AV70/1000000000</f>
        <v>6332.2147407720004</v>
      </c>
      <c r="AW70" s="129">
        <f>Ringkasan!AW70/1000000000</f>
        <v>684.08425516435</v>
      </c>
      <c r="AX70" s="129">
        <f>Ringkasan!AX70/1000000000</f>
        <v>684.08425516435</v>
      </c>
      <c r="AY70" s="129">
        <f>Ringkasan!AY70/1000000000</f>
        <v>0</v>
      </c>
      <c r="AZ70" s="129">
        <f>Ringkasan!AZ70/1000000000</f>
        <v>0</v>
      </c>
      <c r="BA70" s="129">
        <f>Ringkasan!BA70/1000000000</f>
        <v>0</v>
      </c>
      <c r="BB70" s="129">
        <f>Ringkasan!BB70/1000000000</f>
        <v>0</v>
      </c>
      <c r="BC70" s="129">
        <f>Ringkasan!BC70/1000000000</f>
        <v>0</v>
      </c>
      <c r="BD70" s="129">
        <f>Ringkasan!BD70/1000000000</f>
        <v>228.09944741199999</v>
      </c>
      <c r="BE70" s="129">
        <f>Ringkasan!BE70/1000000000</f>
        <v>0</v>
      </c>
      <c r="BF70" s="129">
        <f>Ringkasan!BF70/1000000000</f>
        <v>74.595842907000005</v>
      </c>
      <c r="BG70" s="129">
        <f>Ringkasan!BG70/1000000000</f>
        <v>153.503604505</v>
      </c>
      <c r="BH70" s="129">
        <f>Ringkasan!BH70/1000000000</f>
        <v>0</v>
      </c>
      <c r="BI70" s="129">
        <f>Ringkasan!BI70/1000000000</f>
        <v>0</v>
      </c>
      <c r="BJ70" s="130">
        <f>Ringkasan!BJ70/1000000000</f>
        <v>-455.98480775234839</v>
      </c>
      <c r="BK70" s="130">
        <f>Ringkasan!BK70/1000000000</f>
        <v>455.98480775235004</v>
      </c>
      <c r="BL70" s="89">
        <f>Ringkasan!BL70/1000000000</f>
        <v>1.46484375E-12</v>
      </c>
      <c r="BM70" s="47">
        <f t="shared" ref="BM70:BN70" si="20">SUM(BM37:BM61)</f>
        <v>19</v>
      </c>
      <c r="BN70" s="47">
        <f t="shared" si="20"/>
        <v>4</v>
      </c>
      <c r="BO70" s="47"/>
      <c r="BR70" s="115" t="e">
        <f>Ringkasan!#REF!/1000000000</f>
        <v>#REF!</v>
      </c>
      <c r="BS70" s="115" t="e">
        <f t="shared" si="5"/>
        <v>#REF!</v>
      </c>
      <c r="BT70" s="39" t="e">
        <f t="shared" si="10"/>
        <v>#REF!</v>
      </c>
      <c r="BV70" s="115" t="e">
        <f>Ringkasan!#REF!/1000000000</f>
        <v>#REF!</v>
      </c>
      <c r="BW70" s="115" t="e">
        <f t="shared" si="6"/>
        <v>#REF!</v>
      </c>
      <c r="BX70" s="39" t="e">
        <f t="shared" si="11"/>
        <v>#REF!</v>
      </c>
    </row>
    <row r="71" spans="1:76" ht="15" customHeight="1" x14ac:dyDescent="0.25">
      <c r="B71" s="13" t="s">
        <v>562</v>
      </c>
      <c r="C71" s="14" t="s">
        <v>562</v>
      </c>
      <c r="D71" s="15" t="s">
        <v>563</v>
      </c>
      <c r="E71" s="16"/>
      <c r="F71" s="93"/>
      <c r="G71" s="115">
        <f>Ringkasan!G71/1000000000</f>
        <v>13631.677329813529</v>
      </c>
      <c r="H71" s="115">
        <f>Ringkasan!H71/1000000000</f>
        <v>5165.4808177115292</v>
      </c>
      <c r="I71" s="115">
        <f>Ringkasan!I71/1000000000</f>
        <v>4101.9399036819996</v>
      </c>
      <c r="J71" s="7">
        <f>Ringkasan!J71/1000000000</f>
        <v>491.12873528699998</v>
      </c>
      <c r="K71" s="7">
        <f>Ringkasan!K71/1000000000</f>
        <v>82.937896019999997</v>
      </c>
      <c r="L71" s="7">
        <f>Ringkasan!L71/1000000000</f>
        <v>489.47428272253001</v>
      </c>
      <c r="M71" s="7">
        <f>Ringkasan!M71/1000000000</f>
        <v>8291.4750133020007</v>
      </c>
      <c r="N71" s="7">
        <f>Ringkasan!N71/1000000000</f>
        <v>7618.0171609999998</v>
      </c>
      <c r="O71" s="7">
        <f>Ringkasan!O71/1000000000</f>
        <v>0</v>
      </c>
      <c r="P71" s="7">
        <f>Ringkasan!P71/1000000000</f>
        <v>0</v>
      </c>
      <c r="Q71" s="7">
        <f>Ringkasan!Q71/1000000000</f>
        <v>110.487854</v>
      </c>
      <c r="R71" s="7">
        <f>Ringkasan!R71/1000000000</f>
        <v>28.186215000000001</v>
      </c>
      <c r="S71" s="7">
        <f>Ringkasan!S71/1000000000</f>
        <v>432.89444700000001</v>
      </c>
      <c r="T71" s="7">
        <f>Ringkasan!T71/1000000000</f>
        <v>5616.9566240000004</v>
      </c>
      <c r="U71" s="7">
        <f>Ringkasan!U71/1000000000</f>
        <v>1429.492021</v>
      </c>
      <c r="V71" s="7">
        <f>Ringkasan!V71/1000000000</f>
        <v>673.45785230199999</v>
      </c>
      <c r="W71" s="7">
        <f>Ringkasan!W71/1000000000</f>
        <v>622.45785230199999</v>
      </c>
      <c r="X71" s="7">
        <f>Ringkasan!X71/1000000000</f>
        <v>51</v>
      </c>
      <c r="Y71" s="7">
        <f>Ringkasan!Y71/1000000000</f>
        <v>174.72149880000001</v>
      </c>
      <c r="Z71" s="7">
        <f>Ringkasan!Z71/1000000000</f>
        <v>0</v>
      </c>
      <c r="AA71" s="7">
        <f>Ringkasan!AA71/1000000000</f>
        <v>0</v>
      </c>
      <c r="AB71" s="7">
        <f>Ringkasan!AB71/1000000000</f>
        <v>174.72149880000001</v>
      </c>
      <c r="AC71" s="7">
        <f>Ringkasan!AC71/1000000000</f>
        <v>13715.783949986198</v>
      </c>
      <c r="AD71" s="7">
        <f>Ringkasan!AD71/1000000000</f>
        <v>11267.06025645853</v>
      </c>
      <c r="AE71" s="7">
        <f>Ringkasan!AE71/1000000000</f>
        <v>5329.5351722060886</v>
      </c>
      <c r="AF71" s="7">
        <f>Ringkasan!AF71/1000000000</f>
        <v>5445.8977596694403</v>
      </c>
      <c r="AG71" s="7">
        <f>Ringkasan!AG71/1000000000</f>
        <v>3.8805524980000001</v>
      </c>
      <c r="AH71" s="7">
        <f>Ringkasan!AH71/1000000000</f>
        <v>0.27</v>
      </c>
      <c r="AI71" s="7">
        <f>Ringkasan!AI71/1000000000</f>
        <v>364.48267368500001</v>
      </c>
      <c r="AJ71" s="7">
        <f>Ringkasan!AJ71/1000000000</f>
        <v>122.9940984</v>
      </c>
      <c r="AK71" s="7">
        <f>Ringkasan!AK71/1000000000</f>
        <v>2006.9326779186699</v>
      </c>
      <c r="AL71" s="7">
        <f>Ringkasan!AL71/1000000000</f>
        <v>113.188283892</v>
      </c>
      <c r="AM71" s="7">
        <f>Ringkasan!AM71/1000000000</f>
        <v>550.73169079579009</v>
      </c>
      <c r="AN71" s="7">
        <f>Ringkasan!AN71/1000000000</f>
        <v>639.03125203709988</v>
      </c>
      <c r="AO71" s="7">
        <f>Ringkasan!AO71/1000000000</f>
        <v>648.43698369278002</v>
      </c>
      <c r="AP71" s="7">
        <f>Ringkasan!AP71/1000000000</f>
        <v>54.040868144999997</v>
      </c>
      <c r="AQ71" s="7">
        <f>Ringkasan!AQ71/1000000000</f>
        <v>1.5035993560000001</v>
      </c>
      <c r="AR71" s="7">
        <f>Ringkasan!AR71/1000000000</f>
        <v>224.66107556700001</v>
      </c>
      <c r="AS71" s="7">
        <f>Ringkasan!AS71/1000000000</f>
        <v>224.66107556700001</v>
      </c>
      <c r="AT71" s="7">
        <f>Ringkasan!AT71/1000000000</f>
        <v>217.12994004199999</v>
      </c>
      <c r="AU71" s="7">
        <f>Ringkasan!AU71/1000000000</f>
        <v>3.578565942</v>
      </c>
      <c r="AV71" s="7">
        <f>Ringkasan!AV71/1000000000</f>
        <v>213.5513741</v>
      </c>
      <c r="AW71" s="129">
        <f>Ringkasan!AW71/1000000000</f>
        <v>230.40442516066997</v>
      </c>
      <c r="AX71" s="129">
        <f>Ringkasan!AX71/1000000000</f>
        <v>229.20442516066998</v>
      </c>
      <c r="AY71" s="129">
        <f>Ringkasan!AY71/1000000000</f>
        <v>0</v>
      </c>
      <c r="AZ71" s="129">
        <f>Ringkasan!AZ71/1000000000</f>
        <v>0</v>
      </c>
      <c r="BA71" s="129">
        <f>Ringkasan!BA71/1000000000</f>
        <v>0</v>
      </c>
      <c r="BB71" s="129">
        <f>Ringkasan!BB71/1000000000</f>
        <v>1.2</v>
      </c>
      <c r="BC71" s="129">
        <f>Ringkasan!BC71/1000000000</f>
        <v>0</v>
      </c>
      <c r="BD71" s="129">
        <f>Ringkasan!BD71/1000000000</f>
        <v>146.297804988</v>
      </c>
      <c r="BE71" s="129">
        <f>Ringkasan!BE71/1000000000</f>
        <v>0</v>
      </c>
      <c r="BF71" s="129">
        <f>Ringkasan!BF71/1000000000</f>
        <v>131</v>
      </c>
      <c r="BG71" s="129">
        <f>Ringkasan!BG71/1000000000</f>
        <v>12.797804987999999</v>
      </c>
      <c r="BH71" s="129">
        <f>Ringkasan!BH71/1000000000</f>
        <v>1</v>
      </c>
      <c r="BI71" s="129">
        <f>Ringkasan!BI71/1000000000</f>
        <v>1.5</v>
      </c>
      <c r="BJ71" s="130">
        <f>Ringkasan!BJ71/1000000000</f>
        <v>-84.106620172668826</v>
      </c>
      <c r="BK71" s="130">
        <f>Ringkasan!BK71/1000000000</f>
        <v>84.106620172669992</v>
      </c>
      <c r="BL71" s="89">
        <f>Ringkasan!BL71/1000000000</f>
        <v>1.1749267578125E-12</v>
      </c>
      <c r="BM71" s="47">
        <f t="shared" ref="BM71:BN71" si="21">SUM(BM62:BM69)</f>
        <v>7</v>
      </c>
      <c r="BN71" s="47">
        <f t="shared" si="21"/>
        <v>1</v>
      </c>
      <c r="BO71" s="47"/>
      <c r="BR71" s="115" t="e">
        <f>Ringkasan!#REF!/1000000000</f>
        <v>#REF!</v>
      </c>
      <c r="BS71" s="115" t="e">
        <f t="shared" si="5"/>
        <v>#REF!</v>
      </c>
      <c r="BT71" s="39" t="e">
        <f t="shared" si="10"/>
        <v>#REF!</v>
      </c>
      <c r="BV71" s="115" t="e">
        <f>Ringkasan!#REF!/1000000000</f>
        <v>#REF!</v>
      </c>
      <c r="BW71" s="115" t="e">
        <f t="shared" si="6"/>
        <v>#REF!</v>
      </c>
      <c r="BX71" s="39" t="e">
        <f t="shared" si="11"/>
        <v>#REF!</v>
      </c>
    </row>
    <row r="72" spans="1:76" ht="15" customHeight="1" x14ac:dyDescent="0.25">
      <c r="B72" s="13" t="s">
        <v>564</v>
      </c>
      <c r="C72" s="14" t="s">
        <v>564</v>
      </c>
      <c r="D72" s="15" t="s">
        <v>568</v>
      </c>
      <c r="E72" s="16"/>
      <c r="F72" s="93"/>
      <c r="G72" s="115">
        <f>Ringkasan!G72/1000000000</f>
        <v>50075.645914159548</v>
      </c>
      <c r="H72" s="115">
        <f>Ringkasan!H72/1000000000</f>
        <v>9747.7558106115393</v>
      </c>
      <c r="I72" s="115">
        <f>Ringkasan!I72/1000000000</f>
        <v>7112.7101900560101</v>
      </c>
      <c r="J72" s="7">
        <f>Ringkasan!J72/1000000000</f>
        <v>1061.7736836009999</v>
      </c>
      <c r="K72" s="7">
        <f>Ringkasan!K72/1000000000</f>
        <v>328.67955830199998</v>
      </c>
      <c r="L72" s="7">
        <f>Ringkasan!L72/1000000000</f>
        <v>1244.59237865253</v>
      </c>
      <c r="M72" s="7">
        <f>Ringkasan!M72/1000000000</f>
        <v>39715.434229122999</v>
      </c>
      <c r="N72" s="7">
        <f>Ringkasan!N72/1000000000</f>
        <v>37736.794960878004</v>
      </c>
      <c r="O72" s="7">
        <f>Ringkasan!O72/1000000000</f>
        <v>0</v>
      </c>
      <c r="P72" s="7">
        <f>Ringkasan!P72/1000000000</f>
        <v>0</v>
      </c>
      <c r="Q72" s="7">
        <f>Ringkasan!Q72/1000000000</f>
        <v>4438.6184880000001</v>
      </c>
      <c r="R72" s="7">
        <f>Ringkasan!R72/1000000000</f>
        <v>172.671515</v>
      </c>
      <c r="S72" s="7">
        <f>Ringkasan!S72/1000000000</f>
        <v>1860.046922025</v>
      </c>
      <c r="T72" s="7">
        <f>Ringkasan!T72/1000000000</f>
        <v>23766.720653</v>
      </c>
      <c r="U72" s="7">
        <f>Ringkasan!U72/1000000000</f>
        <v>7498.7373828529999</v>
      </c>
      <c r="V72" s="7">
        <f>Ringkasan!V72/1000000000</f>
        <v>1978.639268245</v>
      </c>
      <c r="W72" s="7">
        <f>Ringkasan!W72/1000000000</f>
        <v>1904.5729322449999</v>
      </c>
      <c r="X72" s="7">
        <f>Ringkasan!X72/1000000000</f>
        <v>74.066336000000007</v>
      </c>
      <c r="Y72" s="7">
        <f>Ringkasan!Y72/1000000000</f>
        <v>612.45587442500005</v>
      </c>
      <c r="Z72" s="7">
        <f>Ringkasan!Z72/1000000000</f>
        <v>34.025125289000002</v>
      </c>
      <c r="AA72" s="7">
        <f>Ringkasan!AA72/1000000000</f>
        <v>0</v>
      </c>
      <c r="AB72" s="7">
        <f>Ringkasan!AB72/1000000000</f>
        <v>578.43074913600003</v>
      </c>
      <c r="AC72" s="7">
        <f>Ringkasan!AC72/1000000000</f>
        <v>50615.737342084562</v>
      </c>
      <c r="AD72" s="7">
        <f>Ringkasan!AD72/1000000000</f>
        <v>37104.314229742929</v>
      </c>
      <c r="AE72" s="7">
        <f>Ringkasan!AE72/1000000000</f>
        <v>21112.816589968821</v>
      </c>
      <c r="AF72" s="7">
        <f>Ringkasan!AF72/1000000000</f>
        <v>14764.134502223122</v>
      </c>
      <c r="AG72" s="7">
        <f>Ringkasan!AG72/1000000000</f>
        <v>19.768113854999999</v>
      </c>
      <c r="AH72" s="7">
        <f>Ringkasan!AH72/1000000000</f>
        <v>3.0064704500000001</v>
      </c>
      <c r="AI72" s="7">
        <f>Ringkasan!AI72/1000000000</f>
        <v>1041.2029762740001</v>
      </c>
      <c r="AJ72" s="7">
        <f>Ringkasan!AJ72/1000000000</f>
        <v>163.385576972</v>
      </c>
      <c r="AK72" s="7">
        <f>Ringkasan!AK72/1000000000</f>
        <v>6273.7506066712895</v>
      </c>
      <c r="AL72" s="7">
        <f>Ringkasan!AL72/1000000000</f>
        <v>144.552909492</v>
      </c>
      <c r="AM72" s="7">
        <f>Ringkasan!AM72/1000000000</f>
        <v>1384.59912106665</v>
      </c>
      <c r="AN72" s="7">
        <f>Ringkasan!AN72/1000000000</f>
        <v>1685.4856646080498</v>
      </c>
      <c r="AO72" s="7">
        <f>Ringkasan!AO72/1000000000</f>
        <v>2822.54271231859</v>
      </c>
      <c r="AP72" s="7">
        <f>Ringkasan!AP72/1000000000</f>
        <v>231.23854983000001</v>
      </c>
      <c r="AQ72" s="7">
        <f>Ringkasan!AQ72/1000000000</f>
        <v>5.3316493559999998</v>
      </c>
      <c r="AR72" s="7">
        <f>Ringkasan!AR72/1000000000</f>
        <v>440.48278399872999</v>
      </c>
      <c r="AS72" s="7">
        <f>Ringkasan!AS72/1000000000</f>
        <v>440.48278399872999</v>
      </c>
      <c r="AT72" s="7">
        <f>Ringkasan!AT72/1000000000</f>
        <v>6797.1897216715997</v>
      </c>
      <c r="AU72" s="7">
        <f>Ringkasan!AU72/1000000000</f>
        <v>251.42360679960001</v>
      </c>
      <c r="AV72" s="7">
        <f>Ringkasan!AV72/1000000000</f>
        <v>6545.7661148719999</v>
      </c>
      <c r="AW72" s="129">
        <f>Ringkasan!AW72/1000000000</f>
        <v>914.48868032502003</v>
      </c>
      <c r="AX72" s="129">
        <f>Ringkasan!AX72/1000000000</f>
        <v>913.28868032501998</v>
      </c>
      <c r="AY72" s="129">
        <f>Ringkasan!AY72/1000000000</f>
        <v>0</v>
      </c>
      <c r="AZ72" s="129">
        <f>Ringkasan!AZ72/1000000000</f>
        <v>0</v>
      </c>
      <c r="BA72" s="129">
        <f>Ringkasan!BA72/1000000000</f>
        <v>0</v>
      </c>
      <c r="BB72" s="129">
        <f>Ringkasan!BB72/1000000000</f>
        <v>1.2</v>
      </c>
      <c r="BC72" s="129">
        <f>Ringkasan!BC72/1000000000</f>
        <v>0</v>
      </c>
      <c r="BD72" s="129">
        <f>Ringkasan!BD72/1000000000</f>
        <v>374.39725240000001</v>
      </c>
      <c r="BE72" s="129">
        <f>Ringkasan!BE72/1000000000</f>
        <v>0</v>
      </c>
      <c r="BF72" s="129">
        <f>Ringkasan!BF72/1000000000</f>
        <v>205.59584290699999</v>
      </c>
      <c r="BG72" s="129">
        <f>Ringkasan!BG72/1000000000</f>
        <v>166.30140949299999</v>
      </c>
      <c r="BH72" s="129">
        <f>Ringkasan!BH72/1000000000</f>
        <v>1</v>
      </c>
      <c r="BI72" s="129">
        <f>Ringkasan!BI72/1000000000</f>
        <v>1.5</v>
      </c>
      <c r="BJ72" s="130">
        <f>Ringkasan!BJ72/1000000000</f>
        <v>-540.09142792501723</v>
      </c>
      <c r="BK72" s="130">
        <f>Ringkasan!BK72/1000000000</f>
        <v>540.09142792502007</v>
      </c>
      <c r="BL72" s="89">
        <f>Ringkasan!BL72/1000000000</f>
        <v>2.6397705078125E-12</v>
      </c>
      <c r="BM72" s="47">
        <f t="shared" ref="BM72:BN72" si="22">BM70+BM71</f>
        <v>26</v>
      </c>
      <c r="BN72" s="47">
        <f t="shared" si="22"/>
        <v>5</v>
      </c>
      <c r="BO72" s="47"/>
      <c r="BR72" s="115" t="e">
        <f>Ringkasan!#REF!/1000000000</f>
        <v>#REF!</v>
      </c>
      <c r="BS72" s="115" t="e">
        <f t="shared" si="5"/>
        <v>#REF!</v>
      </c>
      <c r="BT72" s="39" t="e">
        <f t="shared" si="10"/>
        <v>#REF!</v>
      </c>
      <c r="BV72" s="115" t="e">
        <f>Ringkasan!#REF!/1000000000</f>
        <v>#REF!</v>
      </c>
      <c r="BW72" s="115" t="e">
        <f t="shared" si="6"/>
        <v>#REF!</v>
      </c>
      <c r="BX72" s="39" t="e">
        <f t="shared" si="11"/>
        <v>#REF!</v>
      </c>
    </row>
    <row r="73" spans="1:76" ht="15" customHeight="1" x14ac:dyDescent="0.25">
      <c r="B73" s="13" t="s">
        <v>566</v>
      </c>
      <c r="C73" s="14" t="s">
        <v>566</v>
      </c>
      <c r="D73" s="15" t="s">
        <v>569</v>
      </c>
      <c r="E73" s="16"/>
      <c r="F73" s="93"/>
      <c r="G73" s="115">
        <f>Ringkasan!G73/1000000000</f>
        <v>63318.462009934548</v>
      </c>
      <c r="H73" s="115">
        <f>Ringkasan!H73/1000000000</f>
        <v>16997.25714038654</v>
      </c>
      <c r="I73" s="115">
        <f>Ringkasan!I73/1000000000</f>
        <v>13478.889485696011</v>
      </c>
      <c r="J73" s="7">
        <f>Ringkasan!J73/1000000000</f>
        <v>1235.105243169</v>
      </c>
      <c r="K73" s="7">
        <f>Ringkasan!K73/1000000000</f>
        <v>671.69400395100001</v>
      </c>
      <c r="L73" s="7">
        <f>Ringkasan!L73/1000000000</f>
        <v>1611.5684075705301</v>
      </c>
      <c r="M73" s="7">
        <f>Ringkasan!M73/1000000000</f>
        <v>45642.448995122999</v>
      </c>
      <c r="N73" s="7">
        <f>Ringkasan!N73/1000000000</f>
        <v>43663.809726877997</v>
      </c>
      <c r="O73" s="7">
        <f>Ringkasan!O73/1000000000</f>
        <v>0</v>
      </c>
      <c r="P73" s="7">
        <f>Ringkasan!P73/1000000000</f>
        <v>0</v>
      </c>
      <c r="Q73" s="7">
        <f>Ringkasan!Q73/1000000000</f>
        <v>4438.6184880000001</v>
      </c>
      <c r="R73" s="7">
        <f>Ringkasan!R73/1000000000</f>
        <v>172.671515</v>
      </c>
      <c r="S73" s="7">
        <f>Ringkasan!S73/1000000000</f>
        <v>2487.9043390249999</v>
      </c>
      <c r="T73" s="7">
        <f>Ringkasan!T73/1000000000</f>
        <v>26962.183862999998</v>
      </c>
      <c r="U73" s="7">
        <f>Ringkasan!U73/1000000000</f>
        <v>9602.4315218529991</v>
      </c>
      <c r="V73" s="7">
        <f>Ringkasan!V73/1000000000</f>
        <v>1978.639268245</v>
      </c>
      <c r="W73" s="7">
        <f>Ringkasan!W73/1000000000</f>
        <v>1904.5729322449999</v>
      </c>
      <c r="X73" s="7">
        <f>Ringkasan!X73/1000000000</f>
        <v>74.066336000000007</v>
      </c>
      <c r="Y73" s="7">
        <f>Ringkasan!Y73/1000000000</f>
        <v>678.755874425</v>
      </c>
      <c r="Z73" s="7">
        <f>Ringkasan!Z73/1000000000</f>
        <v>40.325125288999999</v>
      </c>
      <c r="AA73" s="7">
        <f>Ringkasan!AA73/1000000000</f>
        <v>0</v>
      </c>
      <c r="AB73" s="7">
        <f>Ringkasan!AB73/1000000000</f>
        <v>638.43074913600003</v>
      </c>
      <c r="AC73" s="7">
        <f>Ringkasan!AC73/1000000000</f>
        <v>63912.003437859559</v>
      </c>
      <c r="AD73" s="7">
        <f>Ringkasan!AD73/1000000000</f>
        <v>44427.857801834878</v>
      </c>
      <c r="AE73" s="7">
        <f>Ringkasan!AE73/1000000000</f>
        <v>24721.140451199819</v>
      </c>
      <c r="AF73" s="7">
        <f>Ringkasan!AF73/1000000000</f>
        <v>18044.604958745069</v>
      </c>
      <c r="AG73" s="7">
        <f>Ringkasan!AG73/1000000000</f>
        <v>19.768113854999999</v>
      </c>
      <c r="AH73" s="7">
        <f>Ringkasan!AH73/1000000000</f>
        <v>3.0064704500000001</v>
      </c>
      <c r="AI73" s="7">
        <f>Ringkasan!AI73/1000000000</f>
        <v>1456.932230613</v>
      </c>
      <c r="AJ73" s="7">
        <f>Ringkasan!AJ73/1000000000</f>
        <v>182.40557697200001</v>
      </c>
      <c r="AK73" s="7">
        <f>Ringkasan!AK73/1000000000</f>
        <v>8568.7161596733386</v>
      </c>
      <c r="AL73" s="7">
        <f>Ringkasan!AL73/1000000000</f>
        <v>152.17151104314001</v>
      </c>
      <c r="AM73" s="7">
        <f>Ringkasan!AM73/1000000000</f>
        <v>2134.8847086115602</v>
      </c>
      <c r="AN73" s="7">
        <f>Ringkasan!AN73/1000000000</f>
        <v>1967.4032916570497</v>
      </c>
      <c r="AO73" s="7">
        <f>Ringkasan!AO73/1000000000</f>
        <v>4072.9510176515901</v>
      </c>
      <c r="AP73" s="7">
        <f>Ringkasan!AP73/1000000000</f>
        <v>233.56744955400001</v>
      </c>
      <c r="AQ73" s="7">
        <f>Ringkasan!AQ73/1000000000</f>
        <v>7.7381811559999996</v>
      </c>
      <c r="AR73" s="7">
        <f>Ringkasan!AR73/1000000000</f>
        <v>563.98278399872993</v>
      </c>
      <c r="AS73" s="7">
        <f>Ringkasan!AS73/1000000000</f>
        <v>563.98278399872993</v>
      </c>
      <c r="AT73" s="7">
        <f>Ringkasan!AT73/1000000000</f>
        <v>10351.4466923526</v>
      </c>
      <c r="AU73" s="7">
        <f>Ringkasan!AU73/1000000000</f>
        <v>3805.6805774806003</v>
      </c>
      <c r="AV73" s="7">
        <f>Ringkasan!AV73/1000000000</f>
        <v>6545.7661148719999</v>
      </c>
      <c r="AW73" s="129">
        <f>Ringkasan!AW73/1000000000</f>
        <v>1017.9386803250201</v>
      </c>
      <c r="AX73" s="129">
        <f>Ringkasan!AX73/1000000000</f>
        <v>1016.73868032502</v>
      </c>
      <c r="AY73" s="129">
        <f>Ringkasan!AY73/1000000000</f>
        <v>0</v>
      </c>
      <c r="AZ73" s="129">
        <f>Ringkasan!AZ73/1000000000</f>
        <v>0</v>
      </c>
      <c r="BA73" s="129">
        <f>Ringkasan!BA73/1000000000</f>
        <v>0</v>
      </c>
      <c r="BB73" s="129">
        <f>Ringkasan!BB73/1000000000</f>
        <v>1.2</v>
      </c>
      <c r="BC73" s="129">
        <f>Ringkasan!BC73/1000000000</f>
        <v>0</v>
      </c>
      <c r="BD73" s="129">
        <f>Ringkasan!BD73/1000000000</f>
        <v>424.39725240000001</v>
      </c>
      <c r="BE73" s="129">
        <f>Ringkasan!BE73/1000000000</f>
        <v>0</v>
      </c>
      <c r="BF73" s="129">
        <f>Ringkasan!BF73/1000000000</f>
        <v>255.59584290699999</v>
      </c>
      <c r="BG73" s="129">
        <f>Ringkasan!BG73/1000000000</f>
        <v>166.30140949299999</v>
      </c>
      <c r="BH73" s="129">
        <f>Ringkasan!BH73/1000000000</f>
        <v>1</v>
      </c>
      <c r="BI73" s="129">
        <f>Ringkasan!BI73/1000000000</f>
        <v>1.5</v>
      </c>
      <c r="BJ73" s="130">
        <f>Ringkasan!BJ73/1000000000</f>
        <v>-593.54142792501716</v>
      </c>
      <c r="BK73" s="130">
        <f>Ringkasan!BK73/1000000000</f>
        <v>593.54142792502</v>
      </c>
      <c r="BL73" s="89">
        <f>Ringkasan!BL73/1000000000</f>
        <v>2.6397705078125E-12</v>
      </c>
      <c r="BM73" s="47">
        <f t="shared" ref="BM73:BN73" si="23">BM72+BM36</f>
        <v>27</v>
      </c>
      <c r="BN73" s="47">
        <f t="shared" si="23"/>
        <v>5</v>
      </c>
      <c r="BO73" s="47"/>
      <c r="BR73" s="115" t="e">
        <f>Ringkasan!#REF!/1000000000</f>
        <v>#REF!</v>
      </c>
      <c r="BS73" s="115" t="e">
        <f t="shared" ref="BS73:BS136" si="24">G73-BR73</f>
        <v>#REF!</v>
      </c>
      <c r="BT73" s="39" t="e">
        <f t="shared" si="10"/>
        <v>#REF!</v>
      </c>
      <c r="BV73" s="115" t="e">
        <f>Ringkasan!#REF!/1000000000</f>
        <v>#REF!</v>
      </c>
      <c r="BW73" s="115" t="e">
        <f t="shared" ref="BW73:BW136" si="25">AC73-BV73</f>
        <v>#REF!</v>
      </c>
      <c r="BX73" s="39" t="e">
        <f t="shared" si="11"/>
        <v>#REF!</v>
      </c>
    </row>
    <row r="74" spans="1:76" s="141" customFormat="1" ht="15" customHeight="1" x14ac:dyDescent="0.25">
      <c r="A74" s="141" t="s">
        <v>661</v>
      </c>
      <c r="B74" s="9" t="s">
        <v>528</v>
      </c>
      <c r="C74" s="10">
        <v>3</v>
      </c>
      <c r="D74" s="11" t="s">
        <v>56</v>
      </c>
      <c r="E74" s="1" t="str">
        <f>[1]Pendapatan!D74</f>
        <v>07 Tahun 2024</v>
      </c>
      <c r="F74" s="142">
        <f>[1]Pendapatan!E74</f>
        <v>45657.938194444447</v>
      </c>
      <c r="G74" s="113">
        <f>Ringkasan!G74/1000000000</f>
        <v>6274.1320929479998</v>
      </c>
      <c r="H74" s="113">
        <f>Ringkasan!H74/1000000000</f>
        <v>2832.3885419479998</v>
      </c>
      <c r="I74" s="113">
        <f>Ringkasan!I74/1000000000</f>
        <v>2114.4281473709998</v>
      </c>
      <c r="J74" s="147">
        <f>Ringkasan!J74/1000000000</f>
        <v>418.15245066699998</v>
      </c>
      <c r="K74" s="147">
        <f>Ringkasan!K74/1000000000</f>
        <v>144.99755050900001</v>
      </c>
      <c r="L74" s="147">
        <f>Ringkasan!L74/1000000000</f>
        <v>154.810393401</v>
      </c>
      <c r="M74" s="147">
        <f>Ringkasan!M74/1000000000</f>
        <v>3423.8683510000001</v>
      </c>
      <c r="N74" s="147">
        <f>Ringkasan!N74/1000000000</f>
        <v>3423.8683510000001</v>
      </c>
      <c r="O74" s="147">
        <f>Ringkasan!O74/1000000000</f>
        <v>0</v>
      </c>
      <c r="P74" s="147">
        <f>Ringkasan!P74/1000000000</f>
        <v>0</v>
      </c>
      <c r="Q74" s="147">
        <f>Ringkasan!Q74/1000000000</f>
        <v>0</v>
      </c>
      <c r="R74" s="147">
        <f>Ringkasan!R74/1000000000</f>
        <v>15.594393999999999</v>
      </c>
      <c r="S74" s="147">
        <f>Ringkasan!S74/1000000000</f>
        <v>171.605107</v>
      </c>
      <c r="T74" s="147">
        <f>Ringkasan!T74/1000000000</f>
        <v>2114.4087290000002</v>
      </c>
      <c r="U74" s="147">
        <f>Ringkasan!U74/1000000000</f>
        <v>1122.260121</v>
      </c>
      <c r="V74" s="147">
        <f>Ringkasan!V74/1000000000</f>
        <v>0</v>
      </c>
      <c r="W74" s="147">
        <f>Ringkasan!W74/1000000000</f>
        <v>0</v>
      </c>
      <c r="X74" s="147">
        <f>Ringkasan!X74/1000000000</f>
        <v>0</v>
      </c>
      <c r="Y74" s="147">
        <f>Ringkasan!Y74/1000000000</f>
        <v>17.8752</v>
      </c>
      <c r="Z74" s="147">
        <f>Ringkasan!Z74/1000000000</f>
        <v>17.8752</v>
      </c>
      <c r="AA74" s="147">
        <f>Ringkasan!AA74/1000000000</f>
        <v>0</v>
      </c>
      <c r="AB74" s="147">
        <f>Ringkasan!AB74/1000000000</f>
        <v>0</v>
      </c>
      <c r="AC74" s="147">
        <f>Ringkasan!AC74/1000000000</f>
        <v>6438.0500929480004</v>
      </c>
      <c r="AD74" s="147">
        <f>Ringkasan!AD74/1000000000</f>
        <v>4651.5492096696998</v>
      </c>
      <c r="AE74" s="2">
        <f>Ringkasan!AE74/1000000000</f>
        <v>2645.4553130889999</v>
      </c>
      <c r="AF74" s="147">
        <f>Ringkasan!AF74/1000000000</f>
        <v>1844.4693373967002</v>
      </c>
      <c r="AG74" s="147">
        <f>Ringkasan!AG74/1000000000</f>
        <v>0</v>
      </c>
      <c r="AH74" s="147">
        <f>Ringkasan!AH74/1000000000</f>
        <v>6.5</v>
      </c>
      <c r="AI74" s="147">
        <f>Ringkasan!AI74/1000000000</f>
        <v>155.12455918399999</v>
      </c>
      <c r="AJ74" s="147">
        <f>Ringkasan!AJ74/1000000000</f>
        <v>0</v>
      </c>
      <c r="AK74" s="147">
        <f>Ringkasan!AK74/1000000000</f>
        <v>858.15944757800025</v>
      </c>
      <c r="AL74" s="147">
        <f>Ringkasan!AL74/1000000000</f>
        <v>17.017254527999999</v>
      </c>
      <c r="AM74" s="147">
        <f>Ringkasan!AM74/1000000000</f>
        <v>211.992404798</v>
      </c>
      <c r="AN74" s="147">
        <f>Ringkasan!AN74/1000000000</f>
        <v>170.71059805900001</v>
      </c>
      <c r="AO74" s="147">
        <f>Ringkasan!AO74/1000000000</f>
        <v>413.20229988300031</v>
      </c>
      <c r="AP74" s="147">
        <f>Ringkasan!AP74/1000000000</f>
        <v>45.23689031</v>
      </c>
      <c r="AQ74" s="147">
        <f>Ringkasan!AQ74/1000000000</f>
        <v>0</v>
      </c>
      <c r="AR74" s="147">
        <f>Ringkasan!AR74/1000000000</f>
        <v>37.004236211300004</v>
      </c>
      <c r="AS74" s="147">
        <f>Ringkasan!AS74/1000000000</f>
        <v>37.004236211300004</v>
      </c>
      <c r="AT74" s="147">
        <f>Ringkasan!AT74/1000000000</f>
        <v>891.337199489</v>
      </c>
      <c r="AU74" s="147">
        <f>Ringkasan!AU74/1000000000</f>
        <v>860.837199489</v>
      </c>
      <c r="AV74" s="147">
        <f>Ringkasan!AV74/1000000000</f>
        <v>30.5</v>
      </c>
      <c r="AW74" s="148">
        <f>Ringkasan!AW74/1000000000</f>
        <v>194.91800000000001</v>
      </c>
      <c r="AX74" s="148">
        <f>Ringkasan!AX74/1000000000</f>
        <v>194.91800000000001</v>
      </c>
      <c r="AY74" s="148">
        <f>Ringkasan!AY74/1000000000</f>
        <v>0</v>
      </c>
      <c r="AZ74" s="148">
        <f>Ringkasan!AZ74/1000000000</f>
        <v>0</v>
      </c>
      <c r="BA74" s="148">
        <f>Ringkasan!BA74/1000000000</f>
        <v>0</v>
      </c>
      <c r="BB74" s="148">
        <f>Ringkasan!BB74/1000000000</f>
        <v>0</v>
      </c>
      <c r="BC74" s="148">
        <f>Ringkasan!BC74/1000000000</f>
        <v>0</v>
      </c>
      <c r="BD74" s="148">
        <f>Ringkasan!BD74/1000000000</f>
        <v>31</v>
      </c>
      <c r="BE74" s="148">
        <f>Ringkasan!BE74/1000000000</f>
        <v>0</v>
      </c>
      <c r="BF74" s="148">
        <f>Ringkasan!BF74/1000000000</f>
        <v>31</v>
      </c>
      <c r="BG74" s="148">
        <f>Ringkasan!BG74/1000000000</f>
        <v>0</v>
      </c>
      <c r="BH74" s="148">
        <f>Ringkasan!BH74/1000000000</f>
        <v>0</v>
      </c>
      <c r="BI74" s="148">
        <f>Ringkasan!BI74/1000000000</f>
        <v>0</v>
      </c>
      <c r="BJ74" s="98">
        <f>Ringkasan!BJ74/1000000000</f>
        <v>-163.91800000000001</v>
      </c>
      <c r="BK74" s="98">
        <f>Ringkasan!BK74/1000000000</f>
        <v>163.91800000000001</v>
      </c>
      <c r="BL74" s="85">
        <f>Ringkasan!BL74/1000000000</f>
        <v>0</v>
      </c>
      <c r="BM74" s="143">
        <f t="shared" si="8"/>
        <v>1</v>
      </c>
      <c r="BN74" s="144">
        <f t="shared" si="9"/>
        <v>0</v>
      </c>
      <c r="BO74" s="145"/>
      <c r="BP74" s="146">
        <f t="shared" ref="BP74:BP93" si="26">IF(G74&gt;0,1,0)</f>
        <v>1</v>
      </c>
      <c r="BR74" s="113" t="e">
        <f>Ringkasan!#REF!/1000000000</f>
        <v>#REF!</v>
      </c>
      <c r="BS74" s="113" t="e">
        <f t="shared" si="24"/>
        <v>#REF!</v>
      </c>
      <c r="BT74" s="146" t="e">
        <f t="shared" si="10"/>
        <v>#REF!</v>
      </c>
      <c r="BV74" s="113" t="e">
        <f>Ringkasan!#REF!/1000000000</f>
        <v>#REF!</v>
      </c>
      <c r="BW74" s="113" t="e">
        <f t="shared" si="25"/>
        <v>#REF!</v>
      </c>
      <c r="BX74" s="146" t="e">
        <f t="shared" si="11"/>
        <v>#REF!</v>
      </c>
    </row>
    <row r="75" spans="1:76" ht="15" customHeight="1" x14ac:dyDescent="0.25">
      <c r="A75" s="59" t="s">
        <v>57</v>
      </c>
      <c r="B75" s="3">
        <f>B69+1</f>
        <v>57</v>
      </c>
      <c r="C75" s="4">
        <v>1</v>
      </c>
      <c r="D75" s="8" t="s">
        <v>57</v>
      </c>
      <c r="E75" s="12" t="str">
        <f>[1]Pendapatan!D75</f>
        <v>Nomor 9 Tahun 2024</v>
      </c>
      <c r="F75" s="92">
        <f>[1]Pendapatan!E75</f>
        <v>45657.62777777778</v>
      </c>
      <c r="G75" s="6">
        <f>Ringkasan!G75/1000000000</f>
        <v>1573.318043171</v>
      </c>
      <c r="H75" s="6">
        <f>Ringkasan!H75/1000000000</f>
        <v>207.81981543099999</v>
      </c>
      <c r="I75" s="114">
        <f>Ringkasan!I75/1000000000</f>
        <v>91.558350536000006</v>
      </c>
      <c r="J75" s="6">
        <f>Ringkasan!J75/1000000000</f>
        <v>94.860860488</v>
      </c>
      <c r="K75" s="6">
        <f>Ringkasan!K75/1000000000</f>
        <v>14</v>
      </c>
      <c r="L75" s="6">
        <f>Ringkasan!L75/1000000000</f>
        <v>7.4006044070000003</v>
      </c>
      <c r="M75" s="6">
        <f>Ringkasan!M75/1000000000</f>
        <v>1365.4982277399999</v>
      </c>
      <c r="N75" s="6">
        <f>Ringkasan!N75/1000000000</f>
        <v>1303.0176080000001</v>
      </c>
      <c r="O75" s="6">
        <f>Ringkasan!O75/1000000000</f>
        <v>0</v>
      </c>
      <c r="P75" s="6">
        <f>Ringkasan!P75/1000000000</f>
        <v>0</v>
      </c>
      <c r="Q75" s="6">
        <f>Ringkasan!Q75/1000000000</f>
        <v>100.939408</v>
      </c>
      <c r="R75" s="6">
        <f>Ringkasan!R75/1000000000</f>
        <v>0</v>
      </c>
      <c r="S75" s="6">
        <f>Ringkasan!S75/1000000000</f>
        <v>18.996186000000002</v>
      </c>
      <c r="T75" s="6">
        <f>Ringkasan!T75/1000000000</f>
        <v>894.66394000000003</v>
      </c>
      <c r="U75" s="6">
        <f>Ringkasan!U75/1000000000</f>
        <v>288.41807399999999</v>
      </c>
      <c r="V75" s="6">
        <f>Ringkasan!V75/1000000000</f>
        <v>62.480619740000002</v>
      </c>
      <c r="W75" s="6">
        <f>Ringkasan!W75/1000000000</f>
        <v>62.480619740000002</v>
      </c>
      <c r="X75" s="6">
        <f>Ringkasan!X75/1000000000</f>
        <v>0</v>
      </c>
      <c r="Y75" s="6">
        <f>Ringkasan!Y75/1000000000</f>
        <v>0</v>
      </c>
      <c r="Z75" s="6">
        <f>Ringkasan!Z75/1000000000</f>
        <v>0</v>
      </c>
      <c r="AA75" s="6">
        <f>Ringkasan!AA75/1000000000</f>
        <v>0</v>
      </c>
      <c r="AB75" s="6">
        <f>Ringkasan!AB75/1000000000</f>
        <v>0</v>
      </c>
      <c r="AC75" s="6">
        <f>Ringkasan!AC75/1000000000</f>
        <v>1630.2944533786899</v>
      </c>
      <c r="AD75" s="6">
        <f>Ringkasan!AD75/1000000000</f>
        <v>1331.85764546269</v>
      </c>
      <c r="AE75" s="5">
        <f>Ringkasan!AE75/1000000000</f>
        <v>871.80984203444007</v>
      </c>
      <c r="AF75" s="6">
        <f>Ringkasan!AF75/1000000000</f>
        <v>434.60630561624987</v>
      </c>
      <c r="AG75" s="6">
        <f>Ringkasan!AG75/1000000000</f>
        <v>0</v>
      </c>
      <c r="AH75" s="6">
        <f>Ringkasan!AH75/1000000000</f>
        <v>0</v>
      </c>
      <c r="AI75" s="6">
        <f>Ringkasan!AI75/1000000000</f>
        <v>18.010497812000001</v>
      </c>
      <c r="AJ75" s="6">
        <f>Ringkasan!AJ75/1000000000</f>
        <v>7.431</v>
      </c>
      <c r="AK75" s="6">
        <f>Ringkasan!AK75/1000000000</f>
        <v>91.618407934999993</v>
      </c>
      <c r="AL75" s="6">
        <f>Ringkasan!AL75/1000000000</f>
        <v>0</v>
      </c>
      <c r="AM75" s="6">
        <f>Ringkasan!AM75/1000000000</f>
        <v>27.995338637</v>
      </c>
      <c r="AN75" s="6">
        <f>Ringkasan!AN75/1000000000</f>
        <v>8.532774646</v>
      </c>
      <c r="AO75" s="6">
        <f>Ringkasan!AO75/1000000000</f>
        <v>49.385900139</v>
      </c>
      <c r="AP75" s="6">
        <f>Ringkasan!AP75/1000000000</f>
        <v>5.4793945129999999</v>
      </c>
      <c r="AQ75" s="6">
        <f>Ringkasan!AQ75/1000000000</f>
        <v>0.22500000000000001</v>
      </c>
      <c r="AR75" s="6">
        <f>Ringkasan!AR75/1000000000</f>
        <v>8.4</v>
      </c>
      <c r="AS75" s="6">
        <f>Ringkasan!AS75/1000000000</f>
        <v>8.4</v>
      </c>
      <c r="AT75" s="6">
        <f>Ringkasan!AT75/1000000000</f>
        <v>198.41839998099999</v>
      </c>
      <c r="AU75" s="6">
        <f>Ringkasan!AU75/1000000000</f>
        <v>6.4437495809999996</v>
      </c>
      <c r="AV75" s="6">
        <f>Ringkasan!AV75/1000000000</f>
        <v>191.9746504</v>
      </c>
      <c r="AW75" s="127">
        <f>Ringkasan!AW75/1000000000</f>
        <v>57.976410207690002</v>
      </c>
      <c r="AX75" s="127">
        <f>Ringkasan!AX75/1000000000</f>
        <v>57.976410207690002</v>
      </c>
      <c r="AY75" s="127">
        <f>Ringkasan!AY75/1000000000</f>
        <v>0</v>
      </c>
      <c r="AZ75" s="127">
        <f>Ringkasan!AZ75/1000000000</f>
        <v>0</v>
      </c>
      <c r="BA75" s="127">
        <f>Ringkasan!BA75/1000000000</f>
        <v>0</v>
      </c>
      <c r="BB75" s="127">
        <f>Ringkasan!BB75/1000000000</f>
        <v>0</v>
      </c>
      <c r="BC75" s="127">
        <f>Ringkasan!BC75/1000000000</f>
        <v>0</v>
      </c>
      <c r="BD75" s="127">
        <f>Ringkasan!BD75/1000000000</f>
        <v>1</v>
      </c>
      <c r="BE75" s="127">
        <f>Ringkasan!BE75/1000000000</f>
        <v>0</v>
      </c>
      <c r="BF75" s="127">
        <f>Ringkasan!BF75/1000000000</f>
        <v>1</v>
      </c>
      <c r="BG75" s="127">
        <f>Ringkasan!BG75/1000000000</f>
        <v>0</v>
      </c>
      <c r="BH75" s="127">
        <f>Ringkasan!BH75/1000000000</f>
        <v>0</v>
      </c>
      <c r="BI75" s="127">
        <f>Ringkasan!BI75/1000000000</f>
        <v>0</v>
      </c>
      <c r="BJ75" s="128">
        <f>Ringkasan!BJ75/1000000000</f>
        <v>-56.976410207689945</v>
      </c>
      <c r="BK75" s="128">
        <f>Ringkasan!BK75/1000000000</f>
        <v>56.976410207690002</v>
      </c>
      <c r="BL75" s="87">
        <f>Ringkasan!BL75/1000000000</f>
        <v>6.1035156250000004E-14</v>
      </c>
      <c r="BM75" s="47">
        <f t="shared" si="8"/>
        <v>1</v>
      </c>
      <c r="BN75" s="48">
        <f t="shared" si="9"/>
        <v>0</v>
      </c>
      <c r="BO75" s="49"/>
      <c r="BP75" s="39">
        <f t="shared" si="26"/>
        <v>1</v>
      </c>
      <c r="BR75" s="6" t="e">
        <f>Ringkasan!#REF!/1000000000</f>
        <v>#REF!</v>
      </c>
      <c r="BS75" s="6" t="e">
        <f t="shared" si="24"/>
        <v>#REF!</v>
      </c>
      <c r="BT75" s="39" t="e">
        <f t="shared" si="10"/>
        <v>#REF!</v>
      </c>
      <c r="BV75" s="6" t="e">
        <f>Ringkasan!#REF!/1000000000</f>
        <v>#REF!</v>
      </c>
      <c r="BW75" s="6" t="e">
        <f t="shared" si="25"/>
        <v>#REF!</v>
      </c>
      <c r="BX75" s="39" t="e">
        <f t="shared" si="11"/>
        <v>#REF!</v>
      </c>
    </row>
    <row r="76" spans="1:76" ht="15" customHeight="1" x14ac:dyDescent="0.25">
      <c r="A76" s="59" t="s">
        <v>58</v>
      </c>
      <c r="B76" s="3">
        <f t="shared" ref="B76:C91" si="27">B75+1</f>
        <v>58</v>
      </c>
      <c r="C76" s="4">
        <f t="shared" si="27"/>
        <v>2</v>
      </c>
      <c r="D76" s="8" t="s">
        <v>58</v>
      </c>
      <c r="E76" s="12" t="str">
        <f>[1]Pendapatan!D76</f>
        <v>07 Tahun 2024</v>
      </c>
      <c r="F76" s="92">
        <f>[1]Pendapatan!E76</f>
        <v>45656.775694444441</v>
      </c>
      <c r="G76" s="6">
        <f>Ringkasan!G76/1000000000</f>
        <v>1030.3071074110001</v>
      </c>
      <c r="H76" s="6">
        <f>Ringkasan!H76/1000000000</f>
        <v>144.20830802500001</v>
      </c>
      <c r="I76" s="114">
        <f>Ringkasan!I76/1000000000</f>
        <v>48.694984538999996</v>
      </c>
      <c r="J76" s="6">
        <f>Ringkasan!J76/1000000000</f>
        <v>83.32239448</v>
      </c>
      <c r="K76" s="6">
        <f>Ringkasan!K76/1000000000</f>
        <v>5.3479290060000002</v>
      </c>
      <c r="L76" s="6">
        <f>Ringkasan!L76/1000000000</f>
        <v>6.843</v>
      </c>
      <c r="M76" s="6">
        <f>Ringkasan!M76/1000000000</f>
        <v>874.23464617100001</v>
      </c>
      <c r="N76" s="6">
        <f>Ringkasan!N76/1000000000</f>
        <v>827.53848900000003</v>
      </c>
      <c r="O76" s="6">
        <f>Ringkasan!O76/1000000000</f>
        <v>0</v>
      </c>
      <c r="P76" s="6">
        <f>Ringkasan!P76/1000000000</f>
        <v>0</v>
      </c>
      <c r="Q76" s="6">
        <f>Ringkasan!Q76/1000000000</f>
        <v>56.185785000000003</v>
      </c>
      <c r="R76" s="6">
        <f>Ringkasan!R76/1000000000</f>
        <v>7.2042020000000004</v>
      </c>
      <c r="S76" s="6">
        <f>Ringkasan!S76/1000000000</f>
        <v>50.144286999999998</v>
      </c>
      <c r="T76" s="6">
        <f>Ringkasan!T76/1000000000</f>
        <v>533.94008199999996</v>
      </c>
      <c r="U76" s="6">
        <f>Ringkasan!U76/1000000000</f>
        <v>180.064133</v>
      </c>
      <c r="V76" s="6">
        <f>Ringkasan!V76/1000000000</f>
        <v>46.696157171000003</v>
      </c>
      <c r="W76" s="6">
        <f>Ringkasan!W76/1000000000</f>
        <v>46.696157171000003</v>
      </c>
      <c r="X76" s="6">
        <f>Ringkasan!X76/1000000000</f>
        <v>0</v>
      </c>
      <c r="Y76" s="6">
        <f>Ringkasan!Y76/1000000000</f>
        <v>11.864153215</v>
      </c>
      <c r="Z76" s="6">
        <f>Ringkasan!Z76/1000000000</f>
        <v>0.1</v>
      </c>
      <c r="AA76" s="6">
        <f>Ringkasan!AA76/1000000000</f>
        <v>0</v>
      </c>
      <c r="AB76" s="6">
        <f>Ringkasan!AB76/1000000000</f>
        <v>11.764153215</v>
      </c>
      <c r="AC76" s="6">
        <f>Ringkasan!AC76/1000000000</f>
        <v>1101.791542379</v>
      </c>
      <c r="AD76" s="6">
        <f>Ringkasan!AD76/1000000000</f>
        <v>877.71045424500005</v>
      </c>
      <c r="AE76" s="5">
        <f>Ringkasan!AE76/1000000000</f>
        <v>529.66120637735003</v>
      </c>
      <c r="AF76" s="6">
        <f>Ringkasan!AF76/1000000000</f>
        <v>334.12981758265005</v>
      </c>
      <c r="AG76" s="6">
        <f>Ringkasan!AG76/1000000000</f>
        <v>0</v>
      </c>
      <c r="AH76" s="6">
        <f>Ringkasan!AH76/1000000000</f>
        <v>0</v>
      </c>
      <c r="AI76" s="6">
        <f>Ringkasan!AI76/1000000000</f>
        <v>13.919430285000001</v>
      </c>
      <c r="AJ76" s="6">
        <f>Ringkasan!AJ76/1000000000</f>
        <v>0</v>
      </c>
      <c r="AK76" s="6">
        <f>Ringkasan!AK76/1000000000</f>
        <v>93.123528433999994</v>
      </c>
      <c r="AL76" s="6">
        <f>Ringkasan!AL76/1000000000</f>
        <v>0</v>
      </c>
      <c r="AM76" s="6">
        <f>Ringkasan!AM76/1000000000</f>
        <v>21.122654669999999</v>
      </c>
      <c r="AN76" s="6">
        <f>Ringkasan!AN76/1000000000</f>
        <v>21.685519763999999</v>
      </c>
      <c r="AO76" s="6">
        <f>Ringkasan!AO76/1000000000</f>
        <v>46.054212700000001</v>
      </c>
      <c r="AP76" s="6">
        <f>Ringkasan!AP76/1000000000</f>
        <v>3.7999553000000001</v>
      </c>
      <c r="AQ76" s="6">
        <f>Ringkasan!AQ76/1000000000</f>
        <v>0.46118599999999998</v>
      </c>
      <c r="AR76" s="6">
        <f>Ringkasan!AR76/1000000000</f>
        <v>9.7750000000000004</v>
      </c>
      <c r="AS76" s="6">
        <f>Ringkasan!AS76/1000000000</f>
        <v>9.7750000000000004</v>
      </c>
      <c r="AT76" s="6">
        <f>Ringkasan!AT76/1000000000</f>
        <v>121.1825597</v>
      </c>
      <c r="AU76" s="6">
        <f>Ringkasan!AU76/1000000000</f>
        <v>5.1343114999999999</v>
      </c>
      <c r="AV76" s="6">
        <f>Ringkasan!AV76/1000000000</f>
        <v>116.0482482</v>
      </c>
      <c r="AW76" s="127">
        <f>Ringkasan!AW76/1000000000</f>
        <v>72.984434968000002</v>
      </c>
      <c r="AX76" s="127">
        <f>Ringkasan!AX76/1000000000</f>
        <v>72.984434968000002</v>
      </c>
      <c r="AY76" s="127">
        <f>Ringkasan!AY76/1000000000</f>
        <v>0</v>
      </c>
      <c r="AZ76" s="127">
        <f>Ringkasan!AZ76/1000000000</f>
        <v>0</v>
      </c>
      <c r="BA76" s="127">
        <f>Ringkasan!BA76/1000000000</f>
        <v>0</v>
      </c>
      <c r="BB76" s="127">
        <f>Ringkasan!BB76/1000000000</f>
        <v>0</v>
      </c>
      <c r="BC76" s="127">
        <f>Ringkasan!BC76/1000000000</f>
        <v>0</v>
      </c>
      <c r="BD76" s="127">
        <f>Ringkasan!BD76/1000000000</f>
        <v>1.5</v>
      </c>
      <c r="BE76" s="127">
        <f>Ringkasan!BE76/1000000000</f>
        <v>0</v>
      </c>
      <c r="BF76" s="127">
        <f>Ringkasan!BF76/1000000000</f>
        <v>1.5</v>
      </c>
      <c r="BG76" s="127">
        <f>Ringkasan!BG76/1000000000</f>
        <v>0</v>
      </c>
      <c r="BH76" s="127">
        <f>Ringkasan!BH76/1000000000</f>
        <v>0</v>
      </c>
      <c r="BI76" s="127">
        <f>Ringkasan!BI76/1000000000</f>
        <v>0</v>
      </c>
      <c r="BJ76" s="128">
        <f>Ringkasan!BJ76/1000000000</f>
        <v>-71.484434968000002</v>
      </c>
      <c r="BK76" s="128">
        <f>Ringkasan!BK76/1000000000</f>
        <v>71.484434968000002</v>
      </c>
      <c r="BL76" s="87">
        <f>Ringkasan!BL76/1000000000</f>
        <v>0</v>
      </c>
      <c r="BM76" s="47">
        <f t="shared" ref="BM76:BM138" si="28">IF(RIGHT(E76,4)="2024",1,0)</f>
        <v>1</v>
      </c>
      <c r="BN76" s="48">
        <f t="shared" ref="BN76:BN138" si="29">IF(RIGHT(E76,4)="2025",1,0)</f>
        <v>0</v>
      </c>
      <c r="BO76" s="49"/>
      <c r="BP76" s="39">
        <f t="shared" si="26"/>
        <v>1</v>
      </c>
      <c r="BR76" s="6" t="e">
        <f>Ringkasan!#REF!/1000000000</f>
        <v>#REF!</v>
      </c>
      <c r="BS76" s="6" t="e">
        <f t="shared" si="24"/>
        <v>#REF!</v>
      </c>
      <c r="BT76" s="39" t="e">
        <f t="shared" ref="BT76:BT139" si="30">IF(BS76=0,"Benar","Salah")</f>
        <v>#REF!</v>
      </c>
      <c r="BV76" s="6" t="e">
        <f>Ringkasan!#REF!/1000000000</f>
        <v>#REF!</v>
      </c>
      <c r="BW76" s="6" t="e">
        <f t="shared" si="25"/>
        <v>#REF!</v>
      </c>
      <c r="BX76" s="39" t="e">
        <f t="shared" ref="BX76:BX139" si="31">IF(BW76=0,"Benar","Salah")</f>
        <v>#REF!</v>
      </c>
    </row>
    <row r="77" spans="1:76" ht="15" customHeight="1" x14ac:dyDescent="0.25">
      <c r="A77" s="59" t="s">
        <v>662</v>
      </c>
      <c r="B77" s="3">
        <f t="shared" si="27"/>
        <v>59</v>
      </c>
      <c r="C77" s="4">
        <f t="shared" si="27"/>
        <v>3</v>
      </c>
      <c r="D77" s="8" t="s">
        <v>59</v>
      </c>
      <c r="E77" s="12" t="str">
        <f>[1]Pendapatan!D77</f>
        <v>05 Tahun 2024</v>
      </c>
      <c r="F77" s="92">
        <f>[1]Pendapatan!E77</f>
        <v>45653.675694444442</v>
      </c>
      <c r="G77" s="6">
        <f>Ringkasan!G77/1000000000</f>
        <v>959.56848474900005</v>
      </c>
      <c r="H77" s="6">
        <f>Ringkasan!H77/1000000000</f>
        <v>59.324354251000003</v>
      </c>
      <c r="I77" s="114">
        <f>Ringkasan!I77/1000000000</f>
        <v>9.7508866399999992</v>
      </c>
      <c r="J77" s="6">
        <f>Ringkasan!J77/1000000000</f>
        <v>22.307054501</v>
      </c>
      <c r="K77" s="6">
        <f>Ringkasan!K77/1000000000</f>
        <v>16.476655254000001</v>
      </c>
      <c r="L77" s="6">
        <f>Ringkasan!L77/1000000000</f>
        <v>10.789757856</v>
      </c>
      <c r="M77" s="6">
        <f>Ringkasan!M77/1000000000</f>
        <v>893.22956176599996</v>
      </c>
      <c r="N77" s="6">
        <f>Ringkasan!N77/1000000000</f>
        <v>883.71511199999998</v>
      </c>
      <c r="O77" s="6">
        <f>Ringkasan!O77/1000000000</f>
        <v>0</v>
      </c>
      <c r="P77" s="6">
        <f>Ringkasan!P77/1000000000</f>
        <v>0</v>
      </c>
      <c r="Q77" s="6">
        <f>Ringkasan!Q77/1000000000</f>
        <v>45.696238000000001</v>
      </c>
      <c r="R77" s="6">
        <f>Ringkasan!R77/1000000000</f>
        <v>21.715422</v>
      </c>
      <c r="S77" s="6">
        <f>Ringkasan!S77/1000000000</f>
        <v>14.350346999999999</v>
      </c>
      <c r="T77" s="6">
        <f>Ringkasan!T77/1000000000</f>
        <v>617.39982199999997</v>
      </c>
      <c r="U77" s="6">
        <f>Ringkasan!U77/1000000000</f>
        <v>184.55328299999999</v>
      </c>
      <c r="V77" s="6">
        <f>Ringkasan!V77/1000000000</f>
        <v>9.5144497660000003</v>
      </c>
      <c r="W77" s="6">
        <f>Ringkasan!W77/1000000000</f>
        <v>9.5144497660000003</v>
      </c>
      <c r="X77" s="6">
        <f>Ringkasan!X77/1000000000</f>
        <v>0</v>
      </c>
      <c r="Y77" s="6">
        <f>Ringkasan!Y77/1000000000</f>
        <v>7.0145687319999999</v>
      </c>
      <c r="Z77" s="6">
        <f>Ringkasan!Z77/1000000000</f>
        <v>0</v>
      </c>
      <c r="AA77" s="6">
        <f>Ringkasan!AA77/1000000000</f>
        <v>0</v>
      </c>
      <c r="AB77" s="6">
        <f>Ringkasan!AB77/1000000000</f>
        <v>7.0145687319999999</v>
      </c>
      <c r="AC77" s="6">
        <f>Ringkasan!AC77/1000000000</f>
        <v>1003.973145897</v>
      </c>
      <c r="AD77" s="6">
        <f>Ringkasan!AD77/1000000000</f>
        <v>687.77396633900003</v>
      </c>
      <c r="AE77" s="5">
        <f>Ringkasan!AE77/1000000000</f>
        <v>430.43870898</v>
      </c>
      <c r="AF77" s="6">
        <f>Ringkasan!AF77/1000000000</f>
        <v>242.37388435899999</v>
      </c>
      <c r="AG77" s="6">
        <f>Ringkasan!AG77/1000000000</f>
        <v>0</v>
      </c>
      <c r="AH77" s="6">
        <f>Ringkasan!AH77/1000000000</f>
        <v>4.4400000000000004</v>
      </c>
      <c r="AI77" s="6">
        <f>Ringkasan!AI77/1000000000</f>
        <v>9.9761389999999999</v>
      </c>
      <c r="AJ77" s="6">
        <f>Ringkasan!AJ77/1000000000</f>
        <v>0.545234</v>
      </c>
      <c r="AK77" s="6">
        <f>Ringkasan!AK77/1000000000</f>
        <v>202.12813714399999</v>
      </c>
      <c r="AL77" s="6">
        <f>Ringkasan!AL77/1000000000</f>
        <v>4.2</v>
      </c>
      <c r="AM77" s="6">
        <f>Ringkasan!AM77/1000000000</f>
        <v>19.855769552000002</v>
      </c>
      <c r="AN77" s="6">
        <f>Ringkasan!AN77/1000000000</f>
        <v>42.537052279999997</v>
      </c>
      <c r="AO77" s="6">
        <f>Ringkasan!AO77/1000000000</f>
        <v>135.50531531199999</v>
      </c>
      <c r="AP77" s="6">
        <f>Ringkasan!AP77/1000000000</f>
        <v>0.03</v>
      </c>
      <c r="AQ77" s="6">
        <f>Ringkasan!AQ77/1000000000</f>
        <v>0</v>
      </c>
      <c r="AR77" s="6">
        <f>Ringkasan!AR77/1000000000</f>
        <v>2</v>
      </c>
      <c r="AS77" s="6">
        <f>Ringkasan!AS77/1000000000</f>
        <v>2</v>
      </c>
      <c r="AT77" s="6">
        <f>Ringkasan!AT77/1000000000</f>
        <v>112.071042414</v>
      </c>
      <c r="AU77" s="6">
        <f>Ringkasan!AU77/1000000000</f>
        <v>3.2057941140000001</v>
      </c>
      <c r="AV77" s="6">
        <f>Ringkasan!AV77/1000000000</f>
        <v>108.8652483</v>
      </c>
      <c r="AW77" s="127">
        <f>Ringkasan!AW77/1000000000</f>
        <v>44.404661148000002</v>
      </c>
      <c r="AX77" s="127">
        <f>Ringkasan!AX77/1000000000</f>
        <v>44.404661148000002</v>
      </c>
      <c r="AY77" s="127">
        <f>Ringkasan!AY77/1000000000</f>
        <v>0</v>
      </c>
      <c r="AZ77" s="127">
        <f>Ringkasan!AZ77/1000000000</f>
        <v>0</v>
      </c>
      <c r="BA77" s="127">
        <f>Ringkasan!BA77/1000000000</f>
        <v>0</v>
      </c>
      <c r="BB77" s="127">
        <f>Ringkasan!BB77/1000000000</f>
        <v>0</v>
      </c>
      <c r="BC77" s="127">
        <f>Ringkasan!BC77/1000000000</f>
        <v>0</v>
      </c>
      <c r="BD77" s="127">
        <f>Ringkasan!BD77/1000000000</f>
        <v>0</v>
      </c>
      <c r="BE77" s="127">
        <f>Ringkasan!BE77/1000000000</f>
        <v>0</v>
      </c>
      <c r="BF77" s="127">
        <f>Ringkasan!BF77/1000000000</f>
        <v>0</v>
      </c>
      <c r="BG77" s="127">
        <f>Ringkasan!BG77/1000000000</f>
        <v>0</v>
      </c>
      <c r="BH77" s="127">
        <f>Ringkasan!BH77/1000000000</f>
        <v>0</v>
      </c>
      <c r="BI77" s="127">
        <f>Ringkasan!BI77/1000000000</f>
        <v>0</v>
      </c>
      <c r="BJ77" s="128">
        <f>Ringkasan!BJ77/1000000000</f>
        <v>-44.404661148000002</v>
      </c>
      <c r="BK77" s="128">
        <f>Ringkasan!BK77/1000000000</f>
        <v>44.404661148000002</v>
      </c>
      <c r="BL77" s="87">
        <f>Ringkasan!BL77/1000000000</f>
        <v>0</v>
      </c>
      <c r="BM77" s="47">
        <f t="shared" si="28"/>
        <v>1</v>
      </c>
      <c r="BN77" s="48">
        <f t="shared" si="29"/>
        <v>0</v>
      </c>
      <c r="BO77" s="49"/>
      <c r="BP77" s="39">
        <f t="shared" si="26"/>
        <v>1</v>
      </c>
      <c r="BR77" s="6" t="e">
        <f>Ringkasan!#REF!/1000000000</f>
        <v>#REF!</v>
      </c>
      <c r="BS77" s="6" t="e">
        <f t="shared" si="24"/>
        <v>#REF!</v>
      </c>
      <c r="BT77" s="39" t="e">
        <f t="shared" si="30"/>
        <v>#REF!</v>
      </c>
      <c r="BV77" s="6" t="e">
        <f>Ringkasan!#REF!/1000000000</f>
        <v>#REF!</v>
      </c>
      <c r="BW77" s="6" t="e">
        <f t="shared" si="25"/>
        <v>#REF!</v>
      </c>
      <c r="BX77" s="39" t="e">
        <f t="shared" si="31"/>
        <v>#REF!</v>
      </c>
    </row>
    <row r="78" spans="1:76" ht="15" customHeight="1" x14ac:dyDescent="0.25">
      <c r="A78" s="59" t="s">
        <v>60</v>
      </c>
      <c r="B78" s="3">
        <f t="shared" si="27"/>
        <v>60</v>
      </c>
      <c r="C78" s="4">
        <f t="shared" si="27"/>
        <v>4</v>
      </c>
      <c r="D78" s="8" t="s">
        <v>60</v>
      </c>
      <c r="E78" s="12" t="str">
        <f>[1]Pendapatan!D78</f>
        <v>5 TAHUN 2024</v>
      </c>
      <c r="F78" s="92">
        <f>[1]Pendapatan!E78</f>
        <v>45657</v>
      </c>
      <c r="G78" s="6">
        <f>Ringkasan!G78/1000000000</f>
        <v>1357.905038595</v>
      </c>
      <c r="H78" s="6">
        <f>Ringkasan!H78/1000000000</f>
        <v>137.84625444</v>
      </c>
      <c r="I78" s="114">
        <f>Ringkasan!I78/1000000000</f>
        <v>61.932116163000003</v>
      </c>
      <c r="J78" s="6">
        <f>Ringkasan!J78/1000000000</f>
        <v>40.316844857</v>
      </c>
      <c r="K78" s="6">
        <f>Ringkasan!K78/1000000000</f>
        <v>4.6590981469999999</v>
      </c>
      <c r="L78" s="6">
        <f>Ringkasan!L78/1000000000</f>
        <v>30.938195273000002</v>
      </c>
      <c r="M78" s="6">
        <f>Ringkasan!M78/1000000000</f>
        <v>1220.058784155</v>
      </c>
      <c r="N78" s="6">
        <f>Ringkasan!N78/1000000000</f>
        <v>1176.1675190000001</v>
      </c>
      <c r="O78" s="6">
        <f>Ringkasan!O78/1000000000</f>
        <v>0</v>
      </c>
      <c r="P78" s="6">
        <f>Ringkasan!P78/1000000000</f>
        <v>0</v>
      </c>
      <c r="Q78" s="6">
        <f>Ringkasan!Q78/1000000000</f>
        <v>86.629538999999994</v>
      </c>
      <c r="R78" s="6">
        <f>Ringkasan!R78/1000000000</f>
        <v>0</v>
      </c>
      <c r="S78" s="6">
        <f>Ringkasan!S78/1000000000</f>
        <v>27.382245000000001</v>
      </c>
      <c r="T78" s="6">
        <f>Ringkasan!T78/1000000000</f>
        <v>776.22858399999996</v>
      </c>
      <c r="U78" s="6">
        <f>Ringkasan!U78/1000000000</f>
        <v>285.92715099999998</v>
      </c>
      <c r="V78" s="6">
        <f>Ringkasan!V78/1000000000</f>
        <v>43.891265154999999</v>
      </c>
      <c r="W78" s="6">
        <f>Ringkasan!W78/1000000000</f>
        <v>43.891265154999999</v>
      </c>
      <c r="X78" s="6">
        <f>Ringkasan!X78/1000000000</f>
        <v>0</v>
      </c>
      <c r="Y78" s="6">
        <f>Ringkasan!Y78/1000000000</f>
        <v>0</v>
      </c>
      <c r="Z78" s="6">
        <f>Ringkasan!Z78/1000000000</f>
        <v>0</v>
      </c>
      <c r="AA78" s="6">
        <f>Ringkasan!AA78/1000000000</f>
        <v>0</v>
      </c>
      <c r="AB78" s="6">
        <f>Ringkasan!AB78/1000000000</f>
        <v>0</v>
      </c>
      <c r="AC78" s="6">
        <f>Ringkasan!AC78/1000000000</f>
        <v>1379.5882855560001</v>
      </c>
      <c r="AD78" s="6">
        <f>Ringkasan!AD78/1000000000</f>
        <v>1062.469226205</v>
      </c>
      <c r="AE78" s="5">
        <f>Ringkasan!AE78/1000000000</f>
        <v>794.08594558499999</v>
      </c>
      <c r="AF78" s="6">
        <f>Ringkasan!AF78/1000000000</f>
        <v>240.11090714299999</v>
      </c>
      <c r="AG78" s="6">
        <f>Ringkasan!AG78/1000000000</f>
        <v>0</v>
      </c>
      <c r="AH78" s="6">
        <f>Ringkasan!AH78/1000000000</f>
        <v>0</v>
      </c>
      <c r="AI78" s="6">
        <f>Ringkasan!AI78/1000000000</f>
        <v>25.947023476999998</v>
      </c>
      <c r="AJ78" s="6">
        <f>Ringkasan!AJ78/1000000000</f>
        <v>2.3253499999999998</v>
      </c>
      <c r="AK78" s="6">
        <f>Ringkasan!AK78/1000000000</f>
        <v>140.954469735</v>
      </c>
      <c r="AL78" s="6">
        <f>Ringkasan!AL78/1000000000</f>
        <v>0</v>
      </c>
      <c r="AM78" s="6">
        <f>Ringkasan!AM78/1000000000</f>
        <v>33.670553267999999</v>
      </c>
      <c r="AN78" s="6">
        <f>Ringkasan!AN78/1000000000</f>
        <v>33.521971665999999</v>
      </c>
      <c r="AO78" s="6">
        <f>Ringkasan!AO78/1000000000</f>
        <v>59.999513700000001</v>
      </c>
      <c r="AP78" s="6">
        <f>Ringkasan!AP78/1000000000</f>
        <v>13.739431100999999</v>
      </c>
      <c r="AQ78" s="6">
        <f>Ringkasan!AQ78/1000000000</f>
        <v>2.3E-2</v>
      </c>
      <c r="AR78" s="6">
        <f>Ringkasan!AR78/1000000000</f>
        <v>2.5</v>
      </c>
      <c r="AS78" s="6">
        <f>Ringkasan!AS78/1000000000</f>
        <v>2.5</v>
      </c>
      <c r="AT78" s="6">
        <f>Ringkasan!AT78/1000000000</f>
        <v>173.664589616</v>
      </c>
      <c r="AU78" s="6">
        <f>Ringkasan!AU78/1000000000</f>
        <v>6.7060291159999998</v>
      </c>
      <c r="AV78" s="6">
        <f>Ringkasan!AV78/1000000000</f>
        <v>166.9585605</v>
      </c>
      <c r="AW78" s="127">
        <f>Ringkasan!AW78/1000000000</f>
        <v>21.683246960999998</v>
      </c>
      <c r="AX78" s="127">
        <f>Ringkasan!AX78/1000000000</f>
        <v>21.683246960999998</v>
      </c>
      <c r="AY78" s="127">
        <f>Ringkasan!AY78/1000000000</f>
        <v>0</v>
      </c>
      <c r="AZ78" s="127">
        <f>Ringkasan!AZ78/1000000000</f>
        <v>0</v>
      </c>
      <c r="BA78" s="127">
        <f>Ringkasan!BA78/1000000000</f>
        <v>0</v>
      </c>
      <c r="BB78" s="127">
        <f>Ringkasan!BB78/1000000000</f>
        <v>0</v>
      </c>
      <c r="BC78" s="127">
        <f>Ringkasan!BC78/1000000000</f>
        <v>0</v>
      </c>
      <c r="BD78" s="127">
        <f>Ringkasan!BD78/1000000000</f>
        <v>0</v>
      </c>
      <c r="BE78" s="127">
        <f>Ringkasan!BE78/1000000000</f>
        <v>0</v>
      </c>
      <c r="BF78" s="127">
        <f>Ringkasan!BF78/1000000000</f>
        <v>0</v>
      </c>
      <c r="BG78" s="127">
        <f>Ringkasan!BG78/1000000000</f>
        <v>0</v>
      </c>
      <c r="BH78" s="127">
        <f>Ringkasan!BH78/1000000000</f>
        <v>0</v>
      </c>
      <c r="BI78" s="127">
        <f>Ringkasan!BI78/1000000000</f>
        <v>0</v>
      </c>
      <c r="BJ78" s="128">
        <f>Ringkasan!BJ78/1000000000</f>
        <v>-21.683246960999998</v>
      </c>
      <c r="BK78" s="128">
        <f>Ringkasan!BK78/1000000000</f>
        <v>21.683246960999998</v>
      </c>
      <c r="BL78" s="87">
        <f>Ringkasan!BL78/1000000000</f>
        <v>0</v>
      </c>
      <c r="BM78" s="47">
        <f t="shared" si="28"/>
        <v>1</v>
      </c>
      <c r="BN78" s="48">
        <f t="shared" si="29"/>
        <v>0</v>
      </c>
      <c r="BO78" s="49"/>
      <c r="BP78" s="39">
        <f t="shared" si="26"/>
        <v>1</v>
      </c>
      <c r="BR78" s="6" t="e">
        <f>Ringkasan!#REF!/1000000000</f>
        <v>#REF!</v>
      </c>
      <c r="BS78" s="6" t="e">
        <f t="shared" si="24"/>
        <v>#REF!</v>
      </c>
      <c r="BT78" s="39" t="e">
        <f t="shared" si="30"/>
        <v>#REF!</v>
      </c>
      <c r="BV78" s="6" t="e">
        <f>Ringkasan!#REF!/1000000000</f>
        <v>#REF!</v>
      </c>
      <c r="BW78" s="6" t="e">
        <f t="shared" si="25"/>
        <v>#REF!</v>
      </c>
      <c r="BX78" s="39" t="e">
        <f t="shared" si="31"/>
        <v>#REF!</v>
      </c>
    </row>
    <row r="79" spans="1:76" ht="15" customHeight="1" x14ac:dyDescent="0.25">
      <c r="A79" s="59" t="s">
        <v>61</v>
      </c>
      <c r="B79" s="3">
        <f t="shared" si="27"/>
        <v>61</v>
      </c>
      <c r="C79" s="4">
        <f t="shared" si="27"/>
        <v>5</v>
      </c>
      <c r="D79" s="8" t="s">
        <v>61</v>
      </c>
      <c r="E79" s="12" t="str">
        <f>[1]Pendapatan!D79</f>
        <v>7 Tahun 2024</v>
      </c>
      <c r="F79" s="92">
        <f>[1]Pendapatan!E79</f>
        <v>45657</v>
      </c>
      <c r="G79" s="6">
        <f>Ringkasan!G79/1000000000</f>
        <v>1454.6868558389999</v>
      </c>
      <c r="H79" s="6">
        <f>Ringkasan!H79/1000000000</f>
        <v>180.89525976499999</v>
      </c>
      <c r="I79" s="114">
        <f>Ringkasan!I79/1000000000</f>
        <v>93.109270526000003</v>
      </c>
      <c r="J79" s="6">
        <f>Ringkasan!J79/1000000000</f>
        <v>73.407672199999993</v>
      </c>
      <c r="K79" s="6">
        <f>Ringkasan!K79/1000000000</f>
        <v>8.7283170390000002</v>
      </c>
      <c r="L79" s="6">
        <f>Ringkasan!L79/1000000000</f>
        <v>5.65</v>
      </c>
      <c r="M79" s="6">
        <f>Ringkasan!M79/1000000000</f>
        <v>1273.7915960739999</v>
      </c>
      <c r="N79" s="6">
        <f>Ringkasan!N79/1000000000</f>
        <v>1227.519399</v>
      </c>
      <c r="O79" s="6">
        <f>Ringkasan!O79/1000000000</f>
        <v>0</v>
      </c>
      <c r="P79" s="6">
        <f>Ringkasan!P79/1000000000</f>
        <v>0</v>
      </c>
      <c r="Q79" s="6">
        <f>Ringkasan!Q79/1000000000</f>
        <v>102.989508</v>
      </c>
      <c r="R79" s="6">
        <f>Ringkasan!R79/1000000000</f>
        <v>7.1163689999999997</v>
      </c>
      <c r="S79" s="6">
        <f>Ringkasan!S79/1000000000</f>
        <v>12.487302</v>
      </c>
      <c r="T79" s="6">
        <f>Ringkasan!T79/1000000000</f>
        <v>794.12018499999999</v>
      </c>
      <c r="U79" s="6">
        <f>Ringkasan!U79/1000000000</f>
        <v>310.80603500000001</v>
      </c>
      <c r="V79" s="6">
        <f>Ringkasan!V79/1000000000</f>
        <v>46.272197073999997</v>
      </c>
      <c r="W79" s="6">
        <f>Ringkasan!W79/1000000000</f>
        <v>46.272197073999997</v>
      </c>
      <c r="X79" s="6">
        <f>Ringkasan!X79/1000000000</f>
        <v>0</v>
      </c>
      <c r="Y79" s="6">
        <f>Ringkasan!Y79/1000000000</f>
        <v>0</v>
      </c>
      <c r="Z79" s="6">
        <f>Ringkasan!Z79/1000000000</f>
        <v>0</v>
      </c>
      <c r="AA79" s="6">
        <f>Ringkasan!AA79/1000000000</f>
        <v>0</v>
      </c>
      <c r="AB79" s="6">
        <f>Ringkasan!AB79/1000000000</f>
        <v>0</v>
      </c>
      <c r="AC79" s="6">
        <f>Ringkasan!AC79/1000000000</f>
        <v>1552.9197076371399</v>
      </c>
      <c r="AD79" s="6">
        <f>Ringkasan!AD79/1000000000</f>
        <v>1253.8658363137299</v>
      </c>
      <c r="AE79" s="5">
        <f>Ringkasan!AE79/1000000000</f>
        <v>870.46030235419994</v>
      </c>
      <c r="AF79" s="6">
        <f>Ringkasan!AF79/1000000000</f>
        <v>368.66402395953003</v>
      </c>
      <c r="AG79" s="6">
        <f>Ringkasan!AG79/1000000000</f>
        <v>0</v>
      </c>
      <c r="AH79" s="6">
        <f>Ringkasan!AH79/1000000000</f>
        <v>0</v>
      </c>
      <c r="AI79" s="6">
        <f>Ringkasan!AI79/1000000000</f>
        <v>14.738009999999999</v>
      </c>
      <c r="AJ79" s="6">
        <f>Ringkasan!AJ79/1000000000</f>
        <v>3.5000000000000001E-3</v>
      </c>
      <c r="AK79" s="6">
        <f>Ringkasan!AK79/1000000000</f>
        <v>96.113987170409999</v>
      </c>
      <c r="AL79" s="6">
        <f>Ringkasan!AL79/1000000000</f>
        <v>0.01</v>
      </c>
      <c r="AM79" s="6">
        <f>Ringkasan!AM79/1000000000</f>
        <v>13.589700402</v>
      </c>
      <c r="AN79" s="6">
        <f>Ringkasan!AN79/1000000000</f>
        <v>21.733464000409999</v>
      </c>
      <c r="AO79" s="6">
        <f>Ringkasan!AO79/1000000000</f>
        <v>60.710822768</v>
      </c>
      <c r="AP79" s="6">
        <f>Ringkasan!AP79/1000000000</f>
        <v>2.5000000000000001E-2</v>
      </c>
      <c r="AQ79" s="6">
        <f>Ringkasan!AQ79/1000000000</f>
        <v>4.4999999999999998E-2</v>
      </c>
      <c r="AR79" s="6">
        <f>Ringkasan!AR79/1000000000</f>
        <v>10</v>
      </c>
      <c r="AS79" s="6">
        <f>Ringkasan!AS79/1000000000</f>
        <v>10</v>
      </c>
      <c r="AT79" s="6">
        <f>Ringkasan!AT79/1000000000</f>
        <v>192.93988415300001</v>
      </c>
      <c r="AU79" s="6">
        <f>Ringkasan!AU79/1000000000</f>
        <v>9.4886270530000001</v>
      </c>
      <c r="AV79" s="6">
        <f>Ringkasan!AV79/1000000000</f>
        <v>183.45125709999999</v>
      </c>
      <c r="AW79" s="127">
        <f>Ringkasan!AW79/1000000000</f>
        <v>100.73285179814</v>
      </c>
      <c r="AX79" s="127">
        <f>Ringkasan!AX79/1000000000</f>
        <v>100.73285179814</v>
      </c>
      <c r="AY79" s="127">
        <f>Ringkasan!AY79/1000000000</f>
        <v>0</v>
      </c>
      <c r="AZ79" s="127">
        <f>Ringkasan!AZ79/1000000000</f>
        <v>0</v>
      </c>
      <c r="BA79" s="127">
        <f>Ringkasan!BA79/1000000000</f>
        <v>0</v>
      </c>
      <c r="BB79" s="127">
        <f>Ringkasan!BB79/1000000000</f>
        <v>0</v>
      </c>
      <c r="BC79" s="127">
        <f>Ringkasan!BC79/1000000000</f>
        <v>0</v>
      </c>
      <c r="BD79" s="127">
        <f>Ringkasan!BD79/1000000000</f>
        <v>2.5</v>
      </c>
      <c r="BE79" s="127">
        <f>Ringkasan!BE79/1000000000</f>
        <v>0</v>
      </c>
      <c r="BF79" s="127">
        <f>Ringkasan!BF79/1000000000</f>
        <v>2.5</v>
      </c>
      <c r="BG79" s="127">
        <f>Ringkasan!BG79/1000000000</f>
        <v>0</v>
      </c>
      <c r="BH79" s="127">
        <f>Ringkasan!BH79/1000000000</f>
        <v>0</v>
      </c>
      <c r="BI79" s="127">
        <f>Ringkasan!BI79/1000000000</f>
        <v>0</v>
      </c>
      <c r="BJ79" s="128">
        <f>Ringkasan!BJ79/1000000000</f>
        <v>-98.23285179813989</v>
      </c>
      <c r="BK79" s="128">
        <f>Ringkasan!BK79/1000000000</f>
        <v>98.232851798140004</v>
      </c>
      <c r="BL79" s="87">
        <f>Ringkasan!BL79/1000000000</f>
        <v>0</v>
      </c>
      <c r="BM79" s="47">
        <f t="shared" si="28"/>
        <v>1</v>
      </c>
      <c r="BN79" s="48">
        <f t="shared" si="29"/>
        <v>0</v>
      </c>
      <c r="BO79" s="49"/>
      <c r="BP79" s="39">
        <f t="shared" si="26"/>
        <v>1</v>
      </c>
      <c r="BR79" s="6" t="e">
        <f>Ringkasan!#REF!/1000000000</f>
        <v>#REF!</v>
      </c>
      <c r="BS79" s="6" t="e">
        <f t="shared" si="24"/>
        <v>#REF!</v>
      </c>
      <c r="BT79" s="39" t="e">
        <f t="shared" si="30"/>
        <v>#REF!</v>
      </c>
      <c r="BV79" s="6" t="e">
        <f>Ringkasan!#REF!/1000000000</f>
        <v>#REF!</v>
      </c>
      <c r="BW79" s="6" t="e">
        <f t="shared" si="25"/>
        <v>#REF!</v>
      </c>
      <c r="BX79" s="39" t="e">
        <f t="shared" si="31"/>
        <v>#REF!</v>
      </c>
    </row>
    <row r="80" spans="1:76" ht="15" customHeight="1" x14ac:dyDescent="0.25">
      <c r="A80" s="59" t="s">
        <v>62</v>
      </c>
      <c r="B80" s="3">
        <f t="shared" si="27"/>
        <v>62</v>
      </c>
      <c r="C80" s="4">
        <f t="shared" si="27"/>
        <v>6</v>
      </c>
      <c r="D80" s="8" t="s">
        <v>62</v>
      </c>
      <c r="E80" s="12" t="str">
        <f>[1]Pendapatan!D80</f>
        <v>06 Tahun 2024</v>
      </c>
      <c r="F80" s="92">
        <f>[1]Pendapatan!E80</f>
        <v>45656</v>
      </c>
      <c r="G80" s="6">
        <f>Ringkasan!G80/1000000000</f>
        <v>1131.2329185210001</v>
      </c>
      <c r="H80" s="6">
        <f>Ringkasan!H80/1000000000</f>
        <v>134.56167676800001</v>
      </c>
      <c r="I80" s="114">
        <f>Ringkasan!I80/1000000000</f>
        <v>26.259406175999999</v>
      </c>
      <c r="J80" s="6">
        <f>Ringkasan!J80/1000000000</f>
        <v>86.393411545999996</v>
      </c>
      <c r="K80" s="6">
        <f>Ringkasan!K80/1000000000</f>
        <v>13.111755376</v>
      </c>
      <c r="L80" s="6">
        <f>Ringkasan!L80/1000000000</f>
        <v>8.7971036700000003</v>
      </c>
      <c r="M80" s="6">
        <f>Ringkasan!M80/1000000000</f>
        <v>996.671241753</v>
      </c>
      <c r="N80" s="6">
        <f>Ringkasan!N80/1000000000</f>
        <v>951.13576899999998</v>
      </c>
      <c r="O80" s="6">
        <f>Ringkasan!O80/1000000000</f>
        <v>0</v>
      </c>
      <c r="P80" s="6">
        <f>Ringkasan!P80/1000000000</f>
        <v>0</v>
      </c>
      <c r="Q80" s="6">
        <f>Ringkasan!Q80/1000000000</f>
        <v>69.215249</v>
      </c>
      <c r="R80" s="6">
        <f>Ringkasan!R80/1000000000</f>
        <v>0</v>
      </c>
      <c r="S80" s="6">
        <f>Ringkasan!S80/1000000000</f>
        <v>12.531579000000001</v>
      </c>
      <c r="T80" s="6">
        <f>Ringkasan!T80/1000000000</f>
        <v>637.73765100000003</v>
      </c>
      <c r="U80" s="6">
        <f>Ringkasan!U80/1000000000</f>
        <v>231.65128999999999</v>
      </c>
      <c r="V80" s="6">
        <f>Ringkasan!V80/1000000000</f>
        <v>45.535472753000001</v>
      </c>
      <c r="W80" s="6">
        <f>Ringkasan!W80/1000000000</f>
        <v>45.535472753000001</v>
      </c>
      <c r="X80" s="6">
        <f>Ringkasan!X80/1000000000</f>
        <v>0</v>
      </c>
      <c r="Y80" s="6">
        <f>Ringkasan!Y80/1000000000</f>
        <v>0</v>
      </c>
      <c r="Z80" s="6">
        <f>Ringkasan!Z80/1000000000</f>
        <v>0</v>
      </c>
      <c r="AA80" s="6">
        <f>Ringkasan!AA80/1000000000</f>
        <v>0</v>
      </c>
      <c r="AB80" s="6">
        <f>Ringkasan!AB80/1000000000</f>
        <v>0</v>
      </c>
      <c r="AC80" s="6">
        <f>Ringkasan!AC80/1000000000</f>
        <v>1210.1649737089999</v>
      </c>
      <c r="AD80" s="6">
        <f>Ringkasan!AD80/1000000000</f>
        <v>930.23451164200003</v>
      </c>
      <c r="AE80" s="5">
        <f>Ringkasan!AE80/1000000000</f>
        <v>642.000082744</v>
      </c>
      <c r="AF80" s="6">
        <f>Ringkasan!AF80/1000000000</f>
        <v>267.588058698</v>
      </c>
      <c r="AG80" s="6">
        <f>Ringkasan!AG80/1000000000</f>
        <v>0</v>
      </c>
      <c r="AH80" s="6">
        <f>Ringkasan!AH80/1000000000</f>
        <v>0</v>
      </c>
      <c r="AI80" s="6">
        <f>Ringkasan!AI80/1000000000</f>
        <v>20.6463702</v>
      </c>
      <c r="AJ80" s="6">
        <f>Ringkasan!AJ80/1000000000</f>
        <v>0</v>
      </c>
      <c r="AK80" s="6">
        <f>Ringkasan!AK80/1000000000</f>
        <v>121.829131649</v>
      </c>
      <c r="AL80" s="6">
        <f>Ringkasan!AL80/1000000000</f>
        <v>0.08</v>
      </c>
      <c r="AM80" s="6">
        <f>Ringkasan!AM80/1000000000</f>
        <v>16.922257855000002</v>
      </c>
      <c r="AN80" s="6">
        <f>Ringkasan!AN80/1000000000</f>
        <v>37.1582534</v>
      </c>
      <c r="AO80" s="6">
        <f>Ringkasan!AO80/1000000000</f>
        <v>61.509428532999998</v>
      </c>
      <c r="AP80" s="6">
        <f>Ringkasan!AP80/1000000000</f>
        <v>4.8005961109999999</v>
      </c>
      <c r="AQ80" s="6">
        <f>Ringkasan!AQ80/1000000000</f>
        <v>1.3585957500000001</v>
      </c>
      <c r="AR80" s="6">
        <f>Ringkasan!AR80/1000000000</f>
        <v>12.746509</v>
      </c>
      <c r="AS80" s="6">
        <f>Ringkasan!AS80/1000000000</f>
        <v>12.746509</v>
      </c>
      <c r="AT80" s="6">
        <f>Ringkasan!AT80/1000000000</f>
        <v>145.354821418</v>
      </c>
      <c r="AU80" s="6">
        <f>Ringkasan!AU80/1000000000</f>
        <v>2.7717689179999998</v>
      </c>
      <c r="AV80" s="6">
        <f>Ringkasan!AV80/1000000000</f>
        <v>142.58305250000001</v>
      </c>
      <c r="AW80" s="127">
        <f>Ringkasan!AW80/1000000000</f>
        <v>78.932055188000007</v>
      </c>
      <c r="AX80" s="127">
        <f>Ringkasan!AX80/1000000000</f>
        <v>78.932055188000007</v>
      </c>
      <c r="AY80" s="127">
        <f>Ringkasan!AY80/1000000000</f>
        <v>0</v>
      </c>
      <c r="AZ80" s="127">
        <f>Ringkasan!AZ80/1000000000</f>
        <v>0</v>
      </c>
      <c r="BA80" s="127">
        <f>Ringkasan!BA80/1000000000</f>
        <v>0</v>
      </c>
      <c r="BB80" s="127">
        <f>Ringkasan!BB80/1000000000</f>
        <v>0</v>
      </c>
      <c r="BC80" s="127">
        <f>Ringkasan!BC80/1000000000</f>
        <v>0</v>
      </c>
      <c r="BD80" s="127">
        <f>Ringkasan!BD80/1000000000</f>
        <v>0</v>
      </c>
      <c r="BE80" s="127">
        <f>Ringkasan!BE80/1000000000</f>
        <v>0</v>
      </c>
      <c r="BF80" s="127">
        <f>Ringkasan!BF80/1000000000</f>
        <v>0</v>
      </c>
      <c r="BG80" s="127">
        <f>Ringkasan!BG80/1000000000</f>
        <v>0</v>
      </c>
      <c r="BH80" s="127">
        <f>Ringkasan!BH80/1000000000</f>
        <v>0</v>
      </c>
      <c r="BI80" s="127">
        <f>Ringkasan!BI80/1000000000</f>
        <v>0</v>
      </c>
      <c r="BJ80" s="128">
        <f>Ringkasan!BJ80/1000000000</f>
        <v>-78.932055188000007</v>
      </c>
      <c r="BK80" s="128">
        <f>Ringkasan!BK80/1000000000</f>
        <v>78.932055188000007</v>
      </c>
      <c r="BL80" s="87">
        <f>Ringkasan!BL80/1000000000</f>
        <v>0</v>
      </c>
      <c r="BM80" s="47">
        <f t="shared" si="28"/>
        <v>1</v>
      </c>
      <c r="BN80" s="48">
        <f t="shared" si="29"/>
        <v>0</v>
      </c>
      <c r="BO80" s="49"/>
      <c r="BP80" s="39">
        <f t="shared" si="26"/>
        <v>1</v>
      </c>
      <c r="BR80" s="6" t="e">
        <f>Ringkasan!#REF!/1000000000</f>
        <v>#REF!</v>
      </c>
      <c r="BS80" s="6" t="e">
        <f t="shared" si="24"/>
        <v>#REF!</v>
      </c>
      <c r="BT80" s="39" t="e">
        <f t="shared" si="30"/>
        <v>#REF!</v>
      </c>
      <c r="BV80" s="6" t="e">
        <f>Ringkasan!#REF!/1000000000</f>
        <v>#REF!</v>
      </c>
      <c r="BW80" s="6" t="e">
        <f t="shared" si="25"/>
        <v>#REF!</v>
      </c>
      <c r="BX80" s="39" t="e">
        <f t="shared" si="31"/>
        <v>#REF!</v>
      </c>
    </row>
    <row r="81" spans="1:76" ht="15" customHeight="1" x14ac:dyDescent="0.25">
      <c r="A81" s="59" t="s">
        <v>63</v>
      </c>
      <c r="B81" s="3">
        <f t="shared" si="27"/>
        <v>63</v>
      </c>
      <c r="C81" s="4">
        <f t="shared" si="27"/>
        <v>7</v>
      </c>
      <c r="D81" s="8" t="s">
        <v>63</v>
      </c>
      <c r="E81" s="12" t="str">
        <f>[1]Pendapatan!D81</f>
        <v>05 Tahun 2024</v>
      </c>
      <c r="F81" s="92">
        <f>[1]Pendapatan!E81</f>
        <v>45657.618055555555</v>
      </c>
      <c r="G81" s="6">
        <f>Ringkasan!G81/1000000000</f>
        <v>1336.767126302</v>
      </c>
      <c r="H81" s="6">
        <f>Ringkasan!H81/1000000000</f>
        <v>161.64419646299999</v>
      </c>
      <c r="I81" s="114">
        <f>Ringkasan!I81/1000000000</f>
        <v>62.079355088</v>
      </c>
      <c r="J81" s="6">
        <f>Ringkasan!J81/1000000000</f>
        <v>78.714313410000003</v>
      </c>
      <c r="K81" s="6">
        <f>Ringkasan!K81/1000000000</f>
        <v>8.4828283100000004</v>
      </c>
      <c r="L81" s="6">
        <f>Ringkasan!L81/1000000000</f>
        <v>12.367699654999999</v>
      </c>
      <c r="M81" s="6">
        <f>Ringkasan!M81/1000000000</f>
        <v>1175.1229298390001</v>
      </c>
      <c r="N81" s="6">
        <f>Ringkasan!N81/1000000000</f>
        <v>1124.743007</v>
      </c>
      <c r="O81" s="6">
        <f>Ringkasan!O81/1000000000</f>
        <v>0</v>
      </c>
      <c r="P81" s="6">
        <f>Ringkasan!P81/1000000000</f>
        <v>0</v>
      </c>
      <c r="Q81" s="6">
        <f>Ringkasan!Q81/1000000000</f>
        <v>98.139345000000006</v>
      </c>
      <c r="R81" s="6">
        <f>Ringkasan!R81/1000000000</f>
        <v>0</v>
      </c>
      <c r="S81" s="6">
        <f>Ringkasan!S81/1000000000</f>
        <v>31.092113000000001</v>
      </c>
      <c r="T81" s="6">
        <f>Ringkasan!T81/1000000000</f>
        <v>699.14428299999997</v>
      </c>
      <c r="U81" s="6">
        <f>Ringkasan!U81/1000000000</f>
        <v>296.36726599999997</v>
      </c>
      <c r="V81" s="6">
        <f>Ringkasan!V81/1000000000</f>
        <v>50.379922839000002</v>
      </c>
      <c r="W81" s="6">
        <f>Ringkasan!W81/1000000000</f>
        <v>50.379922839000002</v>
      </c>
      <c r="X81" s="6">
        <f>Ringkasan!X81/1000000000</f>
        <v>0</v>
      </c>
      <c r="Y81" s="6">
        <f>Ringkasan!Y81/1000000000</f>
        <v>0</v>
      </c>
      <c r="Z81" s="6">
        <f>Ringkasan!Z81/1000000000</f>
        <v>0</v>
      </c>
      <c r="AA81" s="6">
        <f>Ringkasan!AA81/1000000000</f>
        <v>0</v>
      </c>
      <c r="AB81" s="6">
        <f>Ringkasan!AB81/1000000000</f>
        <v>0</v>
      </c>
      <c r="AC81" s="6">
        <f>Ringkasan!AC81/1000000000</f>
        <v>1407.908131829</v>
      </c>
      <c r="AD81" s="6">
        <f>Ringkasan!AD81/1000000000</f>
        <v>1083.92314631052</v>
      </c>
      <c r="AE81" s="5">
        <f>Ringkasan!AE81/1000000000</f>
        <v>701.80947220455994</v>
      </c>
      <c r="AF81" s="6">
        <f>Ringkasan!AF81/1000000000</f>
        <v>353.18301942696002</v>
      </c>
      <c r="AG81" s="6">
        <f>Ringkasan!AG81/1000000000</f>
        <v>0</v>
      </c>
      <c r="AH81" s="6">
        <f>Ringkasan!AH81/1000000000</f>
        <v>0</v>
      </c>
      <c r="AI81" s="6">
        <f>Ringkasan!AI81/1000000000</f>
        <v>28.930654679</v>
      </c>
      <c r="AJ81" s="6">
        <f>Ringkasan!AJ81/1000000000</f>
        <v>0</v>
      </c>
      <c r="AK81" s="6">
        <f>Ringkasan!AK81/1000000000</f>
        <v>139.33835371048002</v>
      </c>
      <c r="AL81" s="6">
        <f>Ringkasan!AL81/1000000000</f>
        <v>8.5000000000000006E-2</v>
      </c>
      <c r="AM81" s="6">
        <f>Ringkasan!AM81/1000000000</f>
        <v>21.668974434999999</v>
      </c>
      <c r="AN81" s="6">
        <f>Ringkasan!AN81/1000000000</f>
        <v>39.081423074999996</v>
      </c>
      <c r="AO81" s="6">
        <f>Ringkasan!AO81/1000000000</f>
        <v>72.432208128480013</v>
      </c>
      <c r="AP81" s="6">
        <f>Ringkasan!AP81/1000000000</f>
        <v>5.611148</v>
      </c>
      <c r="AQ81" s="6">
        <f>Ringkasan!AQ81/1000000000</f>
        <v>0.45960007200000003</v>
      </c>
      <c r="AR81" s="6">
        <f>Ringkasan!AR81/1000000000</f>
        <v>2.5</v>
      </c>
      <c r="AS81" s="6">
        <f>Ringkasan!AS81/1000000000</f>
        <v>2.5</v>
      </c>
      <c r="AT81" s="6">
        <f>Ringkasan!AT81/1000000000</f>
        <v>182.146631808</v>
      </c>
      <c r="AU81" s="6">
        <f>Ringkasan!AU81/1000000000</f>
        <v>6.3589078079999997</v>
      </c>
      <c r="AV81" s="6">
        <f>Ringkasan!AV81/1000000000</f>
        <v>175.787724</v>
      </c>
      <c r="AW81" s="127">
        <f>Ringkasan!AW81/1000000000</f>
        <v>71.141005527000004</v>
      </c>
      <c r="AX81" s="127">
        <f>Ringkasan!AX81/1000000000</f>
        <v>71.141005527000004</v>
      </c>
      <c r="AY81" s="127">
        <f>Ringkasan!AY81/1000000000</f>
        <v>0</v>
      </c>
      <c r="AZ81" s="127">
        <f>Ringkasan!AZ81/1000000000</f>
        <v>0</v>
      </c>
      <c r="BA81" s="127">
        <f>Ringkasan!BA81/1000000000</f>
        <v>0</v>
      </c>
      <c r="BB81" s="127">
        <f>Ringkasan!BB81/1000000000</f>
        <v>0</v>
      </c>
      <c r="BC81" s="127">
        <f>Ringkasan!BC81/1000000000</f>
        <v>0</v>
      </c>
      <c r="BD81" s="127">
        <f>Ringkasan!BD81/1000000000</f>
        <v>0</v>
      </c>
      <c r="BE81" s="127">
        <f>Ringkasan!BE81/1000000000</f>
        <v>0</v>
      </c>
      <c r="BF81" s="127">
        <f>Ringkasan!BF81/1000000000</f>
        <v>0</v>
      </c>
      <c r="BG81" s="127">
        <f>Ringkasan!BG81/1000000000</f>
        <v>0</v>
      </c>
      <c r="BH81" s="127">
        <f>Ringkasan!BH81/1000000000</f>
        <v>0</v>
      </c>
      <c r="BI81" s="127">
        <f>Ringkasan!BI81/1000000000</f>
        <v>0</v>
      </c>
      <c r="BJ81" s="128">
        <f>Ringkasan!BJ81/1000000000</f>
        <v>-71.141005527000004</v>
      </c>
      <c r="BK81" s="128">
        <f>Ringkasan!BK81/1000000000</f>
        <v>71.141005527000004</v>
      </c>
      <c r="BL81" s="87">
        <f>Ringkasan!BL81/1000000000</f>
        <v>0</v>
      </c>
      <c r="BM81" s="47">
        <f t="shared" si="28"/>
        <v>1</v>
      </c>
      <c r="BN81" s="48">
        <f t="shared" si="29"/>
        <v>0</v>
      </c>
      <c r="BO81" s="49"/>
      <c r="BP81" s="39">
        <f t="shared" si="26"/>
        <v>1</v>
      </c>
      <c r="BR81" s="6" t="e">
        <f>Ringkasan!#REF!/1000000000</f>
        <v>#REF!</v>
      </c>
      <c r="BS81" s="6" t="e">
        <f t="shared" si="24"/>
        <v>#REF!</v>
      </c>
      <c r="BT81" s="39" t="e">
        <f t="shared" si="30"/>
        <v>#REF!</v>
      </c>
      <c r="BV81" s="6" t="e">
        <f>Ringkasan!#REF!/1000000000</f>
        <v>#REF!</v>
      </c>
      <c r="BW81" s="6" t="e">
        <f t="shared" si="25"/>
        <v>#REF!</v>
      </c>
      <c r="BX81" s="39" t="e">
        <f t="shared" si="31"/>
        <v>#REF!</v>
      </c>
    </row>
    <row r="82" spans="1:76" ht="15" customHeight="1" x14ac:dyDescent="0.25">
      <c r="A82" s="59" t="s">
        <v>64</v>
      </c>
      <c r="B82" s="3">
        <f t="shared" si="27"/>
        <v>64</v>
      </c>
      <c r="C82" s="4">
        <f t="shared" si="27"/>
        <v>8</v>
      </c>
      <c r="D82" s="8" t="s">
        <v>64</v>
      </c>
      <c r="E82" s="12" t="str">
        <f>[1]Pendapatan!D82</f>
        <v>05 Tahun 2024</v>
      </c>
      <c r="F82" s="92">
        <f>[1]Pendapatan!E82</f>
        <v>45657.785416666666</v>
      </c>
      <c r="G82" s="6">
        <f>Ringkasan!G82/1000000000</f>
        <v>1843.535482297</v>
      </c>
      <c r="H82" s="6">
        <f>Ringkasan!H82/1000000000</f>
        <v>202.36720229700001</v>
      </c>
      <c r="I82" s="114">
        <f>Ringkasan!I82/1000000000</f>
        <v>59.991398312000001</v>
      </c>
      <c r="J82" s="6">
        <f>Ringkasan!J82/1000000000</f>
        <v>109.506961172</v>
      </c>
      <c r="K82" s="6">
        <f>Ringkasan!K82/1000000000</f>
        <v>29.608842812999999</v>
      </c>
      <c r="L82" s="6">
        <f>Ringkasan!L82/1000000000</f>
        <v>3.26</v>
      </c>
      <c r="M82" s="6">
        <f>Ringkasan!M82/1000000000</f>
        <v>1641.1682800000001</v>
      </c>
      <c r="N82" s="6">
        <f>Ringkasan!N82/1000000000</f>
        <v>1537.1682800000001</v>
      </c>
      <c r="O82" s="6">
        <f>Ringkasan!O82/1000000000</f>
        <v>0</v>
      </c>
      <c r="P82" s="6">
        <f>Ringkasan!P82/1000000000</f>
        <v>0</v>
      </c>
      <c r="Q82" s="6">
        <f>Ringkasan!Q82/1000000000</f>
        <v>167.03170399999999</v>
      </c>
      <c r="R82" s="6">
        <f>Ringkasan!R82/1000000000</f>
        <v>0</v>
      </c>
      <c r="S82" s="6">
        <f>Ringkasan!S82/1000000000</f>
        <v>26.299085000000002</v>
      </c>
      <c r="T82" s="6">
        <f>Ringkasan!T82/1000000000</f>
        <v>982.71276699999999</v>
      </c>
      <c r="U82" s="6">
        <f>Ringkasan!U82/1000000000</f>
        <v>361.12472400000001</v>
      </c>
      <c r="V82" s="6">
        <f>Ringkasan!V82/1000000000</f>
        <v>104</v>
      </c>
      <c r="W82" s="6">
        <f>Ringkasan!W82/1000000000</f>
        <v>104</v>
      </c>
      <c r="X82" s="6">
        <f>Ringkasan!X82/1000000000</f>
        <v>0</v>
      </c>
      <c r="Y82" s="6">
        <f>Ringkasan!Y82/1000000000</f>
        <v>0</v>
      </c>
      <c r="Z82" s="6">
        <f>Ringkasan!Z82/1000000000</f>
        <v>0</v>
      </c>
      <c r="AA82" s="6">
        <f>Ringkasan!AA82/1000000000</f>
        <v>0</v>
      </c>
      <c r="AB82" s="6">
        <f>Ringkasan!AB82/1000000000</f>
        <v>0</v>
      </c>
      <c r="AC82" s="6">
        <f>Ringkasan!AC82/1000000000</f>
        <v>1888.535482297</v>
      </c>
      <c r="AD82" s="6">
        <f>Ringkasan!AD82/1000000000</f>
        <v>1450.3628531750001</v>
      </c>
      <c r="AE82" s="5">
        <f>Ringkasan!AE82/1000000000</f>
        <v>1006.600862884</v>
      </c>
      <c r="AF82" s="6">
        <f>Ringkasan!AF82/1000000000</f>
        <v>412.63686831399986</v>
      </c>
      <c r="AG82" s="6">
        <f>Ringkasan!AG82/1000000000</f>
        <v>0</v>
      </c>
      <c r="AH82" s="6">
        <f>Ringkasan!AH82/1000000000</f>
        <v>0</v>
      </c>
      <c r="AI82" s="6">
        <f>Ringkasan!AI82/1000000000</f>
        <v>31.123749917000001</v>
      </c>
      <c r="AJ82" s="6">
        <f>Ringkasan!AJ82/1000000000</f>
        <v>1.37206E-3</v>
      </c>
      <c r="AK82" s="6">
        <f>Ringkasan!AK82/1000000000</f>
        <v>164.58819604300001</v>
      </c>
      <c r="AL82" s="6">
        <f>Ringkasan!AL82/1000000000</f>
        <v>0.70800750000000001</v>
      </c>
      <c r="AM82" s="6">
        <f>Ringkasan!AM82/1000000000</f>
        <v>34.517274321000002</v>
      </c>
      <c r="AN82" s="6">
        <f>Ringkasan!AN82/1000000000</f>
        <v>33.768701319000002</v>
      </c>
      <c r="AO82" s="6">
        <f>Ringkasan!AO82/1000000000</f>
        <v>83.343196030000001</v>
      </c>
      <c r="AP82" s="6">
        <f>Ringkasan!AP82/1000000000</f>
        <v>12.251016872999999</v>
      </c>
      <c r="AQ82" s="6">
        <f>Ringkasan!AQ82/1000000000</f>
        <v>0</v>
      </c>
      <c r="AR82" s="6">
        <f>Ringkasan!AR82/1000000000</f>
        <v>5</v>
      </c>
      <c r="AS82" s="6">
        <f>Ringkasan!AS82/1000000000</f>
        <v>5</v>
      </c>
      <c r="AT82" s="6">
        <f>Ringkasan!AT82/1000000000</f>
        <v>268.58443307900001</v>
      </c>
      <c r="AU82" s="6">
        <f>Ringkasan!AU82/1000000000</f>
        <v>3.193744079</v>
      </c>
      <c r="AV82" s="6">
        <f>Ringkasan!AV82/1000000000</f>
        <v>265.39068900000001</v>
      </c>
      <c r="AW82" s="127">
        <f>Ringkasan!AW82/1000000000</f>
        <v>45</v>
      </c>
      <c r="AX82" s="127">
        <f>Ringkasan!AX82/1000000000</f>
        <v>45</v>
      </c>
      <c r="AY82" s="127">
        <f>Ringkasan!AY82/1000000000</f>
        <v>0</v>
      </c>
      <c r="AZ82" s="127">
        <f>Ringkasan!AZ82/1000000000</f>
        <v>0</v>
      </c>
      <c r="BA82" s="127">
        <f>Ringkasan!BA82/1000000000</f>
        <v>0</v>
      </c>
      <c r="BB82" s="127">
        <f>Ringkasan!BB82/1000000000</f>
        <v>0</v>
      </c>
      <c r="BC82" s="127">
        <f>Ringkasan!BC82/1000000000</f>
        <v>0</v>
      </c>
      <c r="BD82" s="127">
        <f>Ringkasan!BD82/1000000000</f>
        <v>0</v>
      </c>
      <c r="BE82" s="127">
        <f>Ringkasan!BE82/1000000000</f>
        <v>0</v>
      </c>
      <c r="BF82" s="127">
        <f>Ringkasan!BF82/1000000000</f>
        <v>0</v>
      </c>
      <c r="BG82" s="127">
        <f>Ringkasan!BG82/1000000000</f>
        <v>0</v>
      </c>
      <c r="BH82" s="127">
        <f>Ringkasan!BH82/1000000000</f>
        <v>0</v>
      </c>
      <c r="BI82" s="127">
        <f>Ringkasan!BI82/1000000000</f>
        <v>0</v>
      </c>
      <c r="BJ82" s="128">
        <f>Ringkasan!BJ82/1000000000</f>
        <v>-45</v>
      </c>
      <c r="BK82" s="128">
        <f>Ringkasan!BK82/1000000000</f>
        <v>45</v>
      </c>
      <c r="BL82" s="87">
        <f>Ringkasan!BL82/1000000000</f>
        <v>0</v>
      </c>
      <c r="BM82" s="47">
        <f t="shared" si="28"/>
        <v>1</v>
      </c>
      <c r="BN82" s="48">
        <f t="shared" si="29"/>
        <v>0</v>
      </c>
      <c r="BO82" s="49"/>
      <c r="BP82" s="39">
        <f t="shared" si="26"/>
        <v>1</v>
      </c>
      <c r="BR82" s="6" t="e">
        <f>Ringkasan!#REF!/1000000000</f>
        <v>#REF!</v>
      </c>
      <c r="BS82" s="6" t="e">
        <f t="shared" si="24"/>
        <v>#REF!</v>
      </c>
      <c r="BT82" s="39" t="e">
        <f t="shared" si="30"/>
        <v>#REF!</v>
      </c>
      <c r="BV82" s="6" t="e">
        <f>Ringkasan!#REF!/1000000000</f>
        <v>#REF!</v>
      </c>
      <c r="BW82" s="6" t="e">
        <f t="shared" si="25"/>
        <v>#REF!</v>
      </c>
      <c r="BX82" s="39" t="e">
        <f t="shared" si="31"/>
        <v>#REF!</v>
      </c>
    </row>
    <row r="83" spans="1:76" ht="15" customHeight="1" x14ac:dyDescent="0.25">
      <c r="A83" s="59" t="s">
        <v>65</v>
      </c>
      <c r="B83" s="3">
        <f t="shared" si="27"/>
        <v>65</v>
      </c>
      <c r="C83" s="4">
        <f t="shared" si="27"/>
        <v>9</v>
      </c>
      <c r="D83" s="8" t="s">
        <v>65</v>
      </c>
      <c r="E83" s="12" t="str">
        <f>[1]Pendapatan!D83</f>
        <v>10 tahun 2024</v>
      </c>
      <c r="F83" s="92">
        <f>[1]Pendapatan!E83</f>
        <v>45656.811805555553</v>
      </c>
      <c r="G83" s="6">
        <f>Ringkasan!G83/1000000000</f>
        <v>1066.101748393</v>
      </c>
      <c r="H83" s="6">
        <f>Ringkasan!H83/1000000000</f>
        <v>128.40712883800001</v>
      </c>
      <c r="I83" s="114">
        <f>Ringkasan!I83/1000000000</f>
        <v>35.398367497999999</v>
      </c>
      <c r="J83" s="6">
        <f>Ringkasan!J83/1000000000</f>
        <v>10.28238004</v>
      </c>
      <c r="K83" s="6">
        <f>Ringkasan!K83/1000000000</f>
        <v>20.184999999999999</v>
      </c>
      <c r="L83" s="6">
        <f>Ringkasan!L83/1000000000</f>
        <v>62.541381299999998</v>
      </c>
      <c r="M83" s="6">
        <f>Ringkasan!M83/1000000000</f>
        <v>937.69461955500003</v>
      </c>
      <c r="N83" s="6">
        <f>Ringkasan!N83/1000000000</f>
        <v>895.34075600000006</v>
      </c>
      <c r="O83" s="6">
        <f>Ringkasan!O83/1000000000</f>
        <v>0</v>
      </c>
      <c r="P83" s="6">
        <f>Ringkasan!P83/1000000000</f>
        <v>0</v>
      </c>
      <c r="Q83" s="6">
        <f>Ringkasan!Q83/1000000000</f>
        <v>63.528658</v>
      </c>
      <c r="R83" s="6">
        <f>Ringkasan!R83/1000000000</f>
        <v>6.9869830000000004</v>
      </c>
      <c r="S83" s="6">
        <f>Ringkasan!S83/1000000000</f>
        <v>29.003399000000002</v>
      </c>
      <c r="T83" s="6">
        <f>Ringkasan!T83/1000000000</f>
        <v>574.45991300000003</v>
      </c>
      <c r="U83" s="6">
        <f>Ringkasan!U83/1000000000</f>
        <v>221.36180300000001</v>
      </c>
      <c r="V83" s="6">
        <f>Ringkasan!V83/1000000000</f>
        <v>42.353863554999997</v>
      </c>
      <c r="W83" s="6">
        <f>Ringkasan!W83/1000000000</f>
        <v>42.353863554999997</v>
      </c>
      <c r="X83" s="6">
        <f>Ringkasan!X83/1000000000</f>
        <v>0</v>
      </c>
      <c r="Y83" s="6">
        <f>Ringkasan!Y83/1000000000</f>
        <v>0</v>
      </c>
      <c r="Z83" s="6">
        <f>Ringkasan!Z83/1000000000</f>
        <v>0</v>
      </c>
      <c r="AA83" s="6">
        <f>Ringkasan!AA83/1000000000</f>
        <v>0</v>
      </c>
      <c r="AB83" s="6">
        <f>Ringkasan!AB83/1000000000</f>
        <v>0</v>
      </c>
      <c r="AC83" s="6">
        <f>Ringkasan!AC83/1000000000</f>
        <v>1144.3163343929998</v>
      </c>
      <c r="AD83" s="6">
        <f>Ringkasan!AD83/1000000000</f>
        <v>878.63438989605982</v>
      </c>
      <c r="AE83" s="5">
        <f>Ringkasan!AE83/1000000000</f>
        <v>596.21265160285986</v>
      </c>
      <c r="AF83" s="6">
        <f>Ringkasan!AF83/1000000000</f>
        <v>272.7412645732</v>
      </c>
      <c r="AG83" s="6">
        <f>Ringkasan!AG83/1000000000</f>
        <v>0</v>
      </c>
      <c r="AH83" s="6">
        <f>Ringkasan!AH83/1000000000</f>
        <v>0</v>
      </c>
      <c r="AI83" s="6">
        <f>Ringkasan!AI83/1000000000</f>
        <v>8.1884737199999993</v>
      </c>
      <c r="AJ83" s="6">
        <f>Ringkasan!AJ83/1000000000</f>
        <v>1.492</v>
      </c>
      <c r="AK83" s="6">
        <f>Ringkasan!AK83/1000000000</f>
        <v>121.02015084194001</v>
      </c>
      <c r="AL83" s="6">
        <f>Ringkasan!AL83/1000000000</f>
        <v>0</v>
      </c>
      <c r="AM83" s="6">
        <f>Ringkasan!AM83/1000000000</f>
        <v>23.074660725000001</v>
      </c>
      <c r="AN83" s="6">
        <f>Ringkasan!AN83/1000000000</f>
        <v>18.533944200000001</v>
      </c>
      <c r="AO83" s="6">
        <f>Ringkasan!AO83/1000000000</f>
        <v>78.66481831694</v>
      </c>
      <c r="AP83" s="6">
        <f>Ringkasan!AP83/1000000000</f>
        <v>0.37992759999999998</v>
      </c>
      <c r="AQ83" s="6">
        <f>Ringkasan!AQ83/1000000000</f>
        <v>0.36680000000000001</v>
      </c>
      <c r="AR83" s="6">
        <f>Ringkasan!AR83/1000000000</f>
        <v>5</v>
      </c>
      <c r="AS83" s="6">
        <f>Ringkasan!AS83/1000000000</f>
        <v>5</v>
      </c>
      <c r="AT83" s="6">
        <f>Ringkasan!AT83/1000000000</f>
        <v>139.661793655</v>
      </c>
      <c r="AU83" s="6">
        <f>Ringkasan!AU83/1000000000</f>
        <v>3.3926190549999999</v>
      </c>
      <c r="AV83" s="6">
        <f>Ringkasan!AV83/1000000000</f>
        <v>136.26917460000001</v>
      </c>
      <c r="AW83" s="127">
        <f>Ringkasan!AW83/1000000000</f>
        <v>79.214585999999997</v>
      </c>
      <c r="AX83" s="127">
        <f>Ringkasan!AX83/1000000000</f>
        <v>78.214585999999997</v>
      </c>
      <c r="AY83" s="127">
        <f>Ringkasan!AY83/1000000000</f>
        <v>0</v>
      </c>
      <c r="AZ83" s="127">
        <f>Ringkasan!AZ83/1000000000</f>
        <v>0</v>
      </c>
      <c r="BA83" s="127">
        <f>Ringkasan!BA83/1000000000</f>
        <v>0</v>
      </c>
      <c r="BB83" s="127">
        <f>Ringkasan!BB83/1000000000</f>
        <v>1</v>
      </c>
      <c r="BC83" s="127">
        <f>Ringkasan!BC83/1000000000</f>
        <v>0</v>
      </c>
      <c r="BD83" s="127">
        <f>Ringkasan!BD83/1000000000</f>
        <v>1</v>
      </c>
      <c r="BE83" s="127">
        <f>Ringkasan!BE83/1000000000</f>
        <v>0</v>
      </c>
      <c r="BF83" s="127">
        <f>Ringkasan!BF83/1000000000</f>
        <v>0</v>
      </c>
      <c r="BG83" s="127">
        <f>Ringkasan!BG83/1000000000</f>
        <v>0</v>
      </c>
      <c r="BH83" s="127">
        <f>Ringkasan!BH83/1000000000</f>
        <v>1</v>
      </c>
      <c r="BI83" s="127">
        <f>Ringkasan!BI83/1000000000</f>
        <v>0</v>
      </c>
      <c r="BJ83" s="128">
        <f>Ringkasan!BJ83/1000000000</f>
        <v>-78.214585999999755</v>
      </c>
      <c r="BK83" s="128">
        <f>Ringkasan!BK83/1000000000</f>
        <v>78.214585999999997</v>
      </c>
      <c r="BL83" s="87">
        <f>Ringkasan!BL83/1000000000</f>
        <v>2.4414062500000002E-13</v>
      </c>
      <c r="BM83" s="47">
        <f t="shared" si="28"/>
        <v>1</v>
      </c>
      <c r="BN83" s="48">
        <f t="shared" si="29"/>
        <v>0</v>
      </c>
      <c r="BO83" s="49"/>
      <c r="BP83" s="39">
        <f t="shared" si="26"/>
        <v>1</v>
      </c>
      <c r="BR83" s="6" t="e">
        <f>Ringkasan!#REF!/1000000000</f>
        <v>#REF!</v>
      </c>
      <c r="BS83" s="6" t="e">
        <f t="shared" si="24"/>
        <v>#REF!</v>
      </c>
      <c r="BT83" s="39" t="e">
        <f t="shared" si="30"/>
        <v>#REF!</v>
      </c>
      <c r="BV83" s="6" t="e">
        <f>Ringkasan!#REF!/1000000000</f>
        <v>#REF!</v>
      </c>
      <c r="BW83" s="6" t="e">
        <f t="shared" si="25"/>
        <v>#REF!</v>
      </c>
      <c r="BX83" s="39" t="e">
        <f t="shared" si="31"/>
        <v>#REF!</v>
      </c>
    </row>
    <row r="84" spans="1:76" ht="15" customHeight="1" x14ac:dyDescent="0.25">
      <c r="A84" s="59" t="s">
        <v>66</v>
      </c>
      <c r="B84" s="3">
        <f t="shared" si="27"/>
        <v>66</v>
      </c>
      <c r="C84" s="4">
        <f t="shared" si="27"/>
        <v>10</v>
      </c>
      <c r="D84" s="8" t="s">
        <v>66</v>
      </c>
      <c r="E84" s="12" t="str">
        <f>[1]Pendapatan!D84</f>
        <v>08 Tahun 2024</v>
      </c>
      <c r="F84" s="92">
        <f>[1]Pendapatan!E84</f>
        <v>45656.682638888888</v>
      </c>
      <c r="G84" s="6">
        <f>Ringkasan!G84/1000000000</f>
        <v>1346.1090359550001</v>
      </c>
      <c r="H84" s="6">
        <f>Ringkasan!H84/1000000000</f>
        <v>139.98775409800001</v>
      </c>
      <c r="I84" s="114">
        <f>Ringkasan!I84/1000000000</f>
        <v>68.641912570000002</v>
      </c>
      <c r="J84" s="6">
        <f>Ringkasan!J84/1000000000</f>
        <v>52.251025791000004</v>
      </c>
      <c r="K84" s="6">
        <f>Ringkasan!K84/1000000000</f>
        <v>8.4098157370000006</v>
      </c>
      <c r="L84" s="6">
        <f>Ringkasan!L84/1000000000</f>
        <v>10.685</v>
      </c>
      <c r="M84" s="6">
        <f>Ringkasan!M84/1000000000</f>
        <v>1206.121281857</v>
      </c>
      <c r="N84" s="6">
        <f>Ringkasan!N84/1000000000</f>
        <v>1173.8429209999999</v>
      </c>
      <c r="O84" s="6">
        <f>Ringkasan!O84/1000000000</f>
        <v>0</v>
      </c>
      <c r="P84" s="6">
        <f>Ringkasan!P84/1000000000</f>
        <v>0</v>
      </c>
      <c r="Q84" s="6">
        <f>Ringkasan!Q84/1000000000</f>
        <v>82.730445000000003</v>
      </c>
      <c r="R84" s="6">
        <f>Ringkasan!R84/1000000000</f>
        <v>0</v>
      </c>
      <c r="S84" s="6">
        <f>Ringkasan!S84/1000000000</f>
        <v>13.959091000000001</v>
      </c>
      <c r="T84" s="6">
        <f>Ringkasan!T84/1000000000</f>
        <v>747.21853099999998</v>
      </c>
      <c r="U84" s="6">
        <f>Ringkasan!U84/1000000000</f>
        <v>329.93485399999997</v>
      </c>
      <c r="V84" s="6">
        <f>Ringkasan!V84/1000000000</f>
        <v>32.278360857000003</v>
      </c>
      <c r="W84" s="6">
        <f>Ringkasan!W84/1000000000</f>
        <v>32.278360857000003</v>
      </c>
      <c r="X84" s="6">
        <f>Ringkasan!X84/1000000000</f>
        <v>0</v>
      </c>
      <c r="Y84" s="6">
        <f>Ringkasan!Y84/1000000000</f>
        <v>0</v>
      </c>
      <c r="Z84" s="6">
        <f>Ringkasan!Z84/1000000000</f>
        <v>0</v>
      </c>
      <c r="AA84" s="6">
        <f>Ringkasan!AA84/1000000000</f>
        <v>0</v>
      </c>
      <c r="AB84" s="6">
        <f>Ringkasan!AB84/1000000000</f>
        <v>0</v>
      </c>
      <c r="AC84" s="6">
        <f>Ringkasan!AC84/1000000000</f>
        <v>1391.1090359549987</v>
      </c>
      <c r="AD84" s="6">
        <f>Ringkasan!AD84/1000000000</f>
        <v>1072.2334185284888</v>
      </c>
      <c r="AE84" s="5">
        <f>Ringkasan!AE84/1000000000</f>
        <v>703.80959520891884</v>
      </c>
      <c r="AF84" s="6">
        <f>Ringkasan!AF84/1000000000</f>
        <v>350.89063361013001</v>
      </c>
      <c r="AG84" s="6">
        <f>Ringkasan!AG84/1000000000</f>
        <v>0</v>
      </c>
      <c r="AH84" s="6">
        <f>Ringkasan!AH84/1000000000</f>
        <v>0</v>
      </c>
      <c r="AI84" s="6">
        <f>Ringkasan!AI84/1000000000</f>
        <v>17.533189709439991</v>
      </c>
      <c r="AJ84" s="6">
        <f>Ringkasan!AJ84/1000000000</f>
        <v>0</v>
      </c>
      <c r="AK84" s="6">
        <f>Ringkasan!AK84/1000000000</f>
        <v>146.49792761651</v>
      </c>
      <c r="AL84" s="6">
        <f>Ringkasan!AL84/1000000000</f>
        <v>0</v>
      </c>
      <c r="AM84" s="6">
        <f>Ringkasan!AM84/1000000000</f>
        <v>34.756483439449994</v>
      </c>
      <c r="AN84" s="6">
        <f>Ringkasan!AN84/1000000000</f>
        <v>38.59220854406</v>
      </c>
      <c r="AO84" s="6">
        <f>Ringkasan!AO84/1000000000</f>
        <v>69.169636209999993</v>
      </c>
      <c r="AP84" s="6">
        <f>Ringkasan!AP84/1000000000</f>
        <v>3.9472044230000001</v>
      </c>
      <c r="AQ84" s="6">
        <f>Ringkasan!AQ84/1000000000</f>
        <v>3.2395E-2</v>
      </c>
      <c r="AR84" s="6">
        <f>Ringkasan!AR84/1000000000</f>
        <v>5.7750000000000004</v>
      </c>
      <c r="AS84" s="6">
        <f>Ringkasan!AS84/1000000000</f>
        <v>5.7750000000000004</v>
      </c>
      <c r="AT84" s="6">
        <f>Ringkasan!AT84/1000000000</f>
        <v>166.60268980999999</v>
      </c>
      <c r="AU84" s="6">
        <f>Ringkasan!AU84/1000000000</f>
        <v>7.76675381</v>
      </c>
      <c r="AV84" s="6">
        <f>Ringkasan!AV84/1000000000</f>
        <v>158.835936</v>
      </c>
      <c r="AW84" s="127">
        <f>Ringkasan!AW84/1000000000</f>
        <v>45</v>
      </c>
      <c r="AX84" s="127">
        <f>Ringkasan!AX84/1000000000</f>
        <v>45</v>
      </c>
      <c r="AY84" s="127">
        <f>Ringkasan!AY84/1000000000</f>
        <v>0</v>
      </c>
      <c r="AZ84" s="127">
        <f>Ringkasan!AZ84/1000000000</f>
        <v>0</v>
      </c>
      <c r="BA84" s="127">
        <f>Ringkasan!BA84/1000000000</f>
        <v>0</v>
      </c>
      <c r="BB84" s="127">
        <f>Ringkasan!BB84/1000000000</f>
        <v>0</v>
      </c>
      <c r="BC84" s="127">
        <f>Ringkasan!BC84/1000000000</f>
        <v>0</v>
      </c>
      <c r="BD84" s="127">
        <f>Ringkasan!BD84/1000000000</f>
        <v>0</v>
      </c>
      <c r="BE84" s="127">
        <f>Ringkasan!BE84/1000000000</f>
        <v>0</v>
      </c>
      <c r="BF84" s="127">
        <f>Ringkasan!BF84/1000000000</f>
        <v>0</v>
      </c>
      <c r="BG84" s="127">
        <f>Ringkasan!BG84/1000000000</f>
        <v>0</v>
      </c>
      <c r="BH84" s="127">
        <f>Ringkasan!BH84/1000000000</f>
        <v>0</v>
      </c>
      <c r="BI84" s="127">
        <f>Ringkasan!BI84/1000000000</f>
        <v>0</v>
      </c>
      <c r="BJ84" s="128">
        <f>Ringkasan!BJ84/1000000000</f>
        <v>-44.999999999998778</v>
      </c>
      <c r="BK84" s="128">
        <f>Ringkasan!BK84/1000000000</f>
        <v>45</v>
      </c>
      <c r="BL84" s="87">
        <f>Ringkasan!BL84/1000000000</f>
        <v>1.220703125E-12</v>
      </c>
      <c r="BM84" s="47">
        <f t="shared" si="28"/>
        <v>1</v>
      </c>
      <c r="BN84" s="48">
        <f t="shared" si="29"/>
        <v>0</v>
      </c>
      <c r="BO84" s="49"/>
      <c r="BP84" s="39">
        <f t="shared" si="26"/>
        <v>1</v>
      </c>
      <c r="BR84" s="6" t="e">
        <f>Ringkasan!#REF!/1000000000</f>
        <v>#REF!</v>
      </c>
      <c r="BS84" s="6" t="e">
        <f t="shared" si="24"/>
        <v>#REF!</v>
      </c>
      <c r="BT84" s="39" t="e">
        <f t="shared" si="30"/>
        <v>#REF!</v>
      </c>
      <c r="BV84" s="6" t="e">
        <f>Ringkasan!#REF!/1000000000</f>
        <v>#REF!</v>
      </c>
      <c r="BW84" s="6" t="e">
        <f t="shared" si="25"/>
        <v>#REF!</v>
      </c>
      <c r="BX84" s="39" t="e">
        <f t="shared" si="31"/>
        <v>#REF!</v>
      </c>
    </row>
    <row r="85" spans="1:76" ht="15" customHeight="1" x14ac:dyDescent="0.25">
      <c r="A85" s="59" t="s">
        <v>67</v>
      </c>
      <c r="B85" s="3">
        <f t="shared" si="27"/>
        <v>67</v>
      </c>
      <c r="C85" s="4">
        <f t="shared" si="27"/>
        <v>11</v>
      </c>
      <c r="D85" s="8" t="s">
        <v>67</v>
      </c>
      <c r="E85" s="12" t="str">
        <f>[1]Pendapatan!D85</f>
        <v>7 Tahun 2024</v>
      </c>
      <c r="F85" s="92">
        <f>[1]Pendapatan!E85</f>
        <v>45656.72152777778</v>
      </c>
      <c r="G85" s="6">
        <f>Ringkasan!G85/1000000000</f>
        <v>885.32636539600003</v>
      </c>
      <c r="H85" s="6">
        <f>Ringkasan!H85/1000000000</f>
        <v>105.429253424</v>
      </c>
      <c r="I85" s="114">
        <f>Ringkasan!I85/1000000000</f>
        <v>21.565613516999999</v>
      </c>
      <c r="J85" s="6">
        <f>Ringkasan!J85/1000000000</f>
        <v>1.8190067000000001</v>
      </c>
      <c r="K85" s="6">
        <f>Ringkasan!K85/1000000000</f>
        <v>3.2</v>
      </c>
      <c r="L85" s="6">
        <f>Ringkasan!L85/1000000000</f>
        <v>78.844633207000001</v>
      </c>
      <c r="M85" s="6">
        <f>Ringkasan!M85/1000000000</f>
        <v>779.89711197199995</v>
      </c>
      <c r="N85" s="6">
        <f>Ringkasan!N85/1000000000</f>
        <v>744.96025499999996</v>
      </c>
      <c r="O85" s="6">
        <f>Ringkasan!O85/1000000000</f>
        <v>0</v>
      </c>
      <c r="P85" s="6">
        <f>Ringkasan!P85/1000000000</f>
        <v>0</v>
      </c>
      <c r="Q85" s="6">
        <f>Ringkasan!Q85/1000000000</f>
        <v>43.100515999999999</v>
      </c>
      <c r="R85" s="6">
        <f>Ringkasan!R85/1000000000</f>
        <v>7.2968890000000002</v>
      </c>
      <c r="S85" s="6">
        <f>Ringkasan!S85/1000000000</f>
        <v>49.692332999999998</v>
      </c>
      <c r="T85" s="6">
        <f>Ringkasan!T85/1000000000</f>
        <v>481.31694499999998</v>
      </c>
      <c r="U85" s="6">
        <f>Ringkasan!U85/1000000000</f>
        <v>163.553572</v>
      </c>
      <c r="V85" s="6">
        <f>Ringkasan!V85/1000000000</f>
        <v>34.936856972000001</v>
      </c>
      <c r="W85" s="6">
        <f>Ringkasan!W85/1000000000</f>
        <v>34.936856972000001</v>
      </c>
      <c r="X85" s="6">
        <f>Ringkasan!X85/1000000000</f>
        <v>0</v>
      </c>
      <c r="Y85" s="6">
        <f>Ringkasan!Y85/1000000000</f>
        <v>0</v>
      </c>
      <c r="Z85" s="6">
        <f>Ringkasan!Z85/1000000000</f>
        <v>0</v>
      </c>
      <c r="AA85" s="6">
        <f>Ringkasan!AA85/1000000000</f>
        <v>0</v>
      </c>
      <c r="AB85" s="6">
        <f>Ringkasan!AB85/1000000000</f>
        <v>0</v>
      </c>
      <c r="AC85" s="6">
        <f>Ringkasan!AC85/1000000000</f>
        <v>956.25554052500001</v>
      </c>
      <c r="AD85" s="6">
        <f>Ringkasan!AD85/1000000000</f>
        <v>701.06446729000004</v>
      </c>
      <c r="AE85" s="5">
        <f>Ringkasan!AE85/1000000000</f>
        <v>427.96592832499999</v>
      </c>
      <c r="AF85" s="6">
        <f>Ringkasan!AF85/1000000000</f>
        <v>261.92681398899998</v>
      </c>
      <c r="AG85" s="6">
        <f>Ringkasan!AG85/1000000000</f>
        <v>0</v>
      </c>
      <c r="AH85" s="6">
        <f>Ringkasan!AH85/1000000000</f>
        <v>0</v>
      </c>
      <c r="AI85" s="6">
        <f>Ringkasan!AI85/1000000000</f>
        <v>11.154324976</v>
      </c>
      <c r="AJ85" s="6">
        <f>Ringkasan!AJ85/1000000000</f>
        <v>1.7399999999999999E-2</v>
      </c>
      <c r="AK85" s="6">
        <f>Ringkasan!AK85/1000000000</f>
        <v>156.007538955</v>
      </c>
      <c r="AL85" s="6">
        <f>Ringkasan!AL85/1000000000</f>
        <v>0.14644599999999999</v>
      </c>
      <c r="AM85" s="6">
        <f>Ringkasan!AM85/1000000000</f>
        <v>18.768783914</v>
      </c>
      <c r="AN85" s="6">
        <f>Ringkasan!AN85/1000000000</f>
        <v>53.556192486</v>
      </c>
      <c r="AO85" s="6">
        <f>Ringkasan!AO85/1000000000</f>
        <v>81.115984405000006</v>
      </c>
      <c r="AP85" s="6">
        <f>Ringkasan!AP85/1000000000</f>
        <v>2.4201321500000001</v>
      </c>
      <c r="AQ85" s="6">
        <f>Ringkasan!AQ85/1000000000</f>
        <v>0</v>
      </c>
      <c r="AR85" s="6">
        <f>Ringkasan!AR85/1000000000</f>
        <v>1</v>
      </c>
      <c r="AS85" s="6">
        <f>Ringkasan!AS85/1000000000</f>
        <v>1</v>
      </c>
      <c r="AT85" s="6">
        <f>Ringkasan!AT85/1000000000</f>
        <v>98.183534280000003</v>
      </c>
      <c r="AU85" s="6">
        <f>Ringkasan!AU85/1000000000</f>
        <v>2.3384641799999999</v>
      </c>
      <c r="AV85" s="6">
        <f>Ringkasan!AV85/1000000000</f>
        <v>95.845070100000001</v>
      </c>
      <c r="AW85" s="127">
        <f>Ringkasan!AW85/1000000000</f>
        <v>70.929175129000001</v>
      </c>
      <c r="AX85" s="127">
        <f>Ringkasan!AX85/1000000000</f>
        <v>70.929175129000001</v>
      </c>
      <c r="AY85" s="127">
        <f>Ringkasan!AY85/1000000000</f>
        <v>0</v>
      </c>
      <c r="AZ85" s="127">
        <f>Ringkasan!AZ85/1000000000</f>
        <v>0</v>
      </c>
      <c r="BA85" s="127">
        <f>Ringkasan!BA85/1000000000</f>
        <v>0</v>
      </c>
      <c r="BB85" s="127">
        <f>Ringkasan!BB85/1000000000</f>
        <v>0</v>
      </c>
      <c r="BC85" s="127">
        <f>Ringkasan!BC85/1000000000</f>
        <v>0</v>
      </c>
      <c r="BD85" s="127">
        <f>Ringkasan!BD85/1000000000</f>
        <v>0</v>
      </c>
      <c r="BE85" s="127">
        <f>Ringkasan!BE85/1000000000</f>
        <v>0</v>
      </c>
      <c r="BF85" s="127">
        <f>Ringkasan!BF85/1000000000</f>
        <v>0</v>
      </c>
      <c r="BG85" s="127">
        <f>Ringkasan!BG85/1000000000</f>
        <v>0</v>
      </c>
      <c r="BH85" s="127">
        <f>Ringkasan!BH85/1000000000</f>
        <v>0</v>
      </c>
      <c r="BI85" s="127">
        <f>Ringkasan!BI85/1000000000</f>
        <v>0</v>
      </c>
      <c r="BJ85" s="128">
        <f>Ringkasan!BJ85/1000000000</f>
        <v>-70.929175129000001</v>
      </c>
      <c r="BK85" s="128">
        <f>Ringkasan!BK85/1000000000</f>
        <v>70.929175129000001</v>
      </c>
      <c r="BL85" s="87">
        <f>Ringkasan!BL85/1000000000</f>
        <v>0</v>
      </c>
      <c r="BM85" s="47">
        <f t="shared" si="28"/>
        <v>1</v>
      </c>
      <c r="BN85" s="48">
        <f t="shared" si="29"/>
        <v>0</v>
      </c>
      <c r="BO85" s="49"/>
      <c r="BP85" s="39">
        <f t="shared" si="26"/>
        <v>1</v>
      </c>
      <c r="BR85" s="6" t="e">
        <f>Ringkasan!#REF!/1000000000</f>
        <v>#REF!</v>
      </c>
      <c r="BS85" s="6" t="e">
        <f t="shared" si="24"/>
        <v>#REF!</v>
      </c>
      <c r="BT85" s="39" t="e">
        <f t="shared" si="30"/>
        <v>#REF!</v>
      </c>
      <c r="BV85" s="6" t="e">
        <f>Ringkasan!#REF!/1000000000</f>
        <v>#REF!</v>
      </c>
      <c r="BW85" s="6" t="e">
        <f t="shared" si="25"/>
        <v>#REF!</v>
      </c>
      <c r="BX85" s="39" t="e">
        <f t="shared" si="31"/>
        <v>#REF!</v>
      </c>
    </row>
    <row r="86" spans="1:76" ht="15" customHeight="1" x14ac:dyDescent="0.25">
      <c r="A86" s="59" t="s">
        <v>68</v>
      </c>
      <c r="B86" s="3">
        <f t="shared" si="27"/>
        <v>68</v>
      </c>
      <c r="C86" s="4">
        <f t="shared" si="27"/>
        <v>12</v>
      </c>
      <c r="D86" s="8" t="s">
        <v>68</v>
      </c>
      <c r="E86" s="12" t="str">
        <f>[1]Pendapatan!D86</f>
        <v>05 Tahun 2024</v>
      </c>
      <c r="F86" s="92">
        <f>[1]Pendapatan!E86</f>
        <v>45657.638194444444</v>
      </c>
      <c r="G86" s="6">
        <f>Ringkasan!G86/1000000000</f>
        <v>1349.8518234159999</v>
      </c>
      <c r="H86" s="6">
        <f>Ringkasan!H86/1000000000</f>
        <v>185.34517738299999</v>
      </c>
      <c r="I86" s="114">
        <f>Ringkasan!I86/1000000000</f>
        <v>55.766686</v>
      </c>
      <c r="J86" s="6">
        <f>Ringkasan!J86/1000000000</f>
        <v>97.572079383000002</v>
      </c>
      <c r="K86" s="6">
        <f>Ringkasan!K86/1000000000</f>
        <v>27.5</v>
      </c>
      <c r="L86" s="6">
        <f>Ringkasan!L86/1000000000</f>
        <v>4.5064120000000001</v>
      </c>
      <c r="M86" s="6">
        <f>Ringkasan!M86/1000000000</f>
        <v>1164.5066460329999</v>
      </c>
      <c r="N86" s="6">
        <f>Ringkasan!N86/1000000000</f>
        <v>1123.378205</v>
      </c>
      <c r="O86" s="6">
        <f>Ringkasan!O86/1000000000</f>
        <v>0</v>
      </c>
      <c r="P86" s="6">
        <f>Ringkasan!P86/1000000000</f>
        <v>0</v>
      </c>
      <c r="Q86" s="6">
        <f>Ringkasan!Q86/1000000000</f>
        <v>75.573025999999999</v>
      </c>
      <c r="R86" s="6">
        <f>Ringkasan!R86/1000000000</f>
        <v>16.403358000000001</v>
      </c>
      <c r="S86" s="6">
        <f>Ringkasan!S86/1000000000</f>
        <v>12.912243999999999</v>
      </c>
      <c r="T86" s="6">
        <f>Ringkasan!T86/1000000000</f>
        <v>721.11287900000002</v>
      </c>
      <c r="U86" s="6">
        <f>Ringkasan!U86/1000000000</f>
        <v>297.37669799999998</v>
      </c>
      <c r="V86" s="6">
        <f>Ringkasan!V86/1000000000</f>
        <v>41.128441033000001</v>
      </c>
      <c r="W86" s="6">
        <f>Ringkasan!W86/1000000000</f>
        <v>41.128441033000001</v>
      </c>
      <c r="X86" s="6">
        <f>Ringkasan!X86/1000000000</f>
        <v>0</v>
      </c>
      <c r="Y86" s="6">
        <f>Ringkasan!Y86/1000000000</f>
        <v>0</v>
      </c>
      <c r="Z86" s="6">
        <f>Ringkasan!Z86/1000000000</f>
        <v>0</v>
      </c>
      <c r="AA86" s="6">
        <f>Ringkasan!AA86/1000000000</f>
        <v>0</v>
      </c>
      <c r="AB86" s="6">
        <f>Ringkasan!AB86/1000000000</f>
        <v>0</v>
      </c>
      <c r="AC86" s="6">
        <f>Ringkasan!AC86/1000000000</f>
        <v>1447.8850189259999</v>
      </c>
      <c r="AD86" s="6">
        <f>Ringkasan!AD86/1000000000</f>
        <v>1108.9700040729999</v>
      </c>
      <c r="AE86" s="5">
        <f>Ringkasan!AE86/1000000000</f>
        <v>758.78627711499996</v>
      </c>
      <c r="AF86" s="6">
        <f>Ringkasan!AF86/1000000000</f>
        <v>324.19324820200001</v>
      </c>
      <c r="AG86" s="6">
        <f>Ringkasan!AG86/1000000000</f>
        <v>0</v>
      </c>
      <c r="AH86" s="6">
        <f>Ringkasan!AH86/1000000000</f>
        <v>0.48499999999999999</v>
      </c>
      <c r="AI86" s="6">
        <f>Ringkasan!AI86/1000000000</f>
        <v>23.452756655999998</v>
      </c>
      <c r="AJ86" s="6">
        <f>Ringkasan!AJ86/1000000000</f>
        <v>2.0527221</v>
      </c>
      <c r="AK86" s="6">
        <f>Ringkasan!AK86/1000000000</f>
        <v>159.620272675</v>
      </c>
      <c r="AL86" s="6">
        <f>Ringkasan!AL86/1000000000</f>
        <v>0</v>
      </c>
      <c r="AM86" s="6">
        <f>Ringkasan!AM86/1000000000</f>
        <v>64.826670870000001</v>
      </c>
      <c r="AN86" s="6">
        <f>Ringkasan!AN86/1000000000</f>
        <v>28.594110225000001</v>
      </c>
      <c r="AO86" s="6">
        <f>Ringkasan!AO86/1000000000</f>
        <v>61.218627949999998</v>
      </c>
      <c r="AP86" s="6">
        <f>Ringkasan!AP86/1000000000</f>
        <v>3.0798636300000002</v>
      </c>
      <c r="AQ86" s="6">
        <f>Ringkasan!AQ86/1000000000</f>
        <v>1.901</v>
      </c>
      <c r="AR86" s="6">
        <f>Ringkasan!AR86/1000000000</f>
        <v>11.599047079</v>
      </c>
      <c r="AS86" s="6">
        <f>Ringkasan!AS86/1000000000</f>
        <v>11.599047079</v>
      </c>
      <c r="AT86" s="6">
        <f>Ringkasan!AT86/1000000000</f>
        <v>167.69569509900001</v>
      </c>
      <c r="AU86" s="6">
        <f>Ringkasan!AU86/1000000000</f>
        <v>7.5476885339999997</v>
      </c>
      <c r="AV86" s="6">
        <f>Ringkasan!AV86/1000000000</f>
        <v>160.148006565</v>
      </c>
      <c r="AW86" s="127">
        <f>Ringkasan!AW86/1000000000</f>
        <v>98.033195509999999</v>
      </c>
      <c r="AX86" s="127">
        <f>Ringkasan!AX86/1000000000</f>
        <v>98.033195509999999</v>
      </c>
      <c r="AY86" s="127">
        <f>Ringkasan!AY86/1000000000</f>
        <v>0</v>
      </c>
      <c r="AZ86" s="127">
        <f>Ringkasan!AZ86/1000000000</f>
        <v>0</v>
      </c>
      <c r="BA86" s="127">
        <f>Ringkasan!BA86/1000000000</f>
        <v>0</v>
      </c>
      <c r="BB86" s="127">
        <f>Ringkasan!BB86/1000000000</f>
        <v>0</v>
      </c>
      <c r="BC86" s="127">
        <f>Ringkasan!BC86/1000000000</f>
        <v>0</v>
      </c>
      <c r="BD86" s="127">
        <f>Ringkasan!BD86/1000000000</f>
        <v>0</v>
      </c>
      <c r="BE86" s="127">
        <f>Ringkasan!BE86/1000000000</f>
        <v>0</v>
      </c>
      <c r="BF86" s="127">
        <f>Ringkasan!BF86/1000000000</f>
        <v>0</v>
      </c>
      <c r="BG86" s="127">
        <f>Ringkasan!BG86/1000000000</f>
        <v>0</v>
      </c>
      <c r="BH86" s="127">
        <f>Ringkasan!BH86/1000000000</f>
        <v>0</v>
      </c>
      <c r="BI86" s="127">
        <f>Ringkasan!BI86/1000000000</f>
        <v>0</v>
      </c>
      <c r="BJ86" s="128">
        <f>Ringkasan!BJ86/1000000000</f>
        <v>-98.033195509999999</v>
      </c>
      <c r="BK86" s="128">
        <f>Ringkasan!BK86/1000000000</f>
        <v>98.033195509999999</v>
      </c>
      <c r="BL86" s="87">
        <f>Ringkasan!BL86/1000000000</f>
        <v>0</v>
      </c>
      <c r="BM86" s="47">
        <f t="shared" si="28"/>
        <v>1</v>
      </c>
      <c r="BN86" s="48">
        <f t="shared" si="29"/>
        <v>0</v>
      </c>
      <c r="BO86" s="49"/>
      <c r="BP86" s="39">
        <f t="shared" si="26"/>
        <v>1</v>
      </c>
      <c r="BR86" s="6" t="e">
        <f>Ringkasan!#REF!/1000000000</f>
        <v>#REF!</v>
      </c>
      <c r="BS86" s="6" t="e">
        <f t="shared" si="24"/>
        <v>#REF!</v>
      </c>
      <c r="BT86" s="39" t="e">
        <f t="shared" si="30"/>
        <v>#REF!</v>
      </c>
      <c r="BV86" s="6" t="e">
        <f>Ringkasan!#REF!/1000000000</f>
        <v>#REF!</v>
      </c>
      <c r="BW86" s="6" t="e">
        <f t="shared" si="25"/>
        <v>#REF!</v>
      </c>
      <c r="BX86" s="39" t="e">
        <f t="shared" si="31"/>
        <v>#REF!</v>
      </c>
    </row>
    <row r="87" spans="1:76" ht="15" customHeight="1" x14ac:dyDescent="0.25">
      <c r="A87" s="59" t="s">
        <v>663</v>
      </c>
      <c r="B87" s="3">
        <f t="shared" si="27"/>
        <v>69</v>
      </c>
      <c r="C87" s="4">
        <f t="shared" si="27"/>
        <v>13</v>
      </c>
      <c r="D87" s="8" t="s">
        <v>69</v>
      </c>
      <c r="E87" s="12" t="str">
        <f>[1]Pendapatan!D87</f>
        <v>8 Tahun 2024</v>
      </c>
      <c r="F87" s="92">
        <f>[1]Pendapatan!E87</f>
        <v>45656</v>
      </c>
      <c r="G87" s="6">
        <f>Ringkasan!G87/1000000000</f>
        <v>730.75492313999996</v>
      </c>
      <c r="H87" s="6">
        <f>Ringkasan!H87/1000000000</f>
        <v>154.73353039899999</v>
      </c>
      <c r="I87" s="114">
        <f>Ringkasan!I87/1000000000</f>
        <v>68.846342374000002</v>
      </c>
      <c r="J87" s="6">
        <f>Ringkasan!J87/1000000000</f>
        <v>75.587188025000003</v>
      </c>
      <c r="K87" s="6">
        <f>Ringkasan!K87/1000000000</f>
        <v>9.3000000000000007</v>
      </c>
      <c r="L87" s="6">
        <f>Ringkasan!L87/1000000000</f>
        <v>1</v>
      </c>
      <c r="M87" s="6">
        <f>Ringkasan!M87/1000000000</f>
        <v>576.021392741</v>
      </c>
      <c r="N87" s="6">
        <f>Ringkasan!N87/1000000000</f>
        <v>559.93094399999995</v>
      </c>
      <c r="O87" s="6">
        <f>Ringkasan!O87/1000000000</f>
        <v>0</v>
      </c>
      <c r="P87" s="6">
        <f>Ringkasan!P87/1000000000</f>
        <v>0</v>
      </c>
      <c r="Q87" s="6">
        <f>Ringkasan!Q87/1000000000</f>
        <v>0</v>
      </c>
      <c r="R87" s="6">
        <f>Ringkasan!R87/1000000000</f>
        <v>0</v>
      </c>
      <c r="S87" s="6">
        <f>Ringkasan!S87/1000000000</f>
        <v>14.810726000000001</v>
      </c>
      <c r="T87" s="6">
        <f>Ringkasan!T87/1000000000</f>
        <v>464.762519</v>
      </c>
      <c r="U87" s="6">
        <f>Ringkasan!U87/1000000000</f>
        <v>80.357698999999997</v>
      </c>
      <c r="V87" s="6">
        <f>Ringkasan!V87/1000000000</f>
        <v>16.090448740999999</v>
      </c>
      <c r="W87" s="6">
        <f>Ringkasan!W87/1000000000</f>
        <v>16.090448740999999</v>
      </c>
      <c r="X87" s="6">
        <f>Ringkasan!X87/1000000000</f>
        <v>0</v>
      </c>
      <c r="Y87" s="6">
        <f>Ringkasan!Y87/1000000000</f>
        <v>0</v>
      </c>
      <c r="Z87" s="6">
        <f>Ringkasan!Z87/1000000000</f>
        <v>0</v>
      </c>
      <c r="AA87" s="6">
        <f>Ringkasan!AA87/1000000000</f>
        <v>0</v>
      </c>
      <c r="AB87" s="6">
        <f>Ringkasan!AB87/1000000000</f>
        <v>0</v>
      </c>
      <c r="AC87" s="6">
        <f>Ringkasan!AC87/1000000000</f>
        <v>737.99476279199996</v>
      </c>
      <c r="AD87" s="6">
        <f>Ringkasan!AD87/1000000000</f>
        <v>693.37323074100004</v>
      </c>
      <c r="AE87" s="5">
        <f>Ringkasan!AE87/1000000000</f>
        <v>370.11496778999998</v>
      </c>
      <c r="AF87" s="6">
        <f>Ringkasan!AF87/1000000000</f>
        <v>294.14171084700001</v>
      </c>
      <c r="AG87" s="6">
        <f>Ringkasan!AG87/1000000000</f>
        <v>0</v>
      </c>
      <c r="AH87" s="6">
        <f>Ringkasan!AH87/1000000000</f>
        <v>2.5</v>
      </c>
      <c r="AI87" s="6">
        <f>Ringkasan!AI87/1000000000</f>
        <v>25.144852104000002</v>
      </c>
      <c r="AJ87" s="6">
        <f>Ringkasan!AJ87/1000000000</f>
        <v>1.4717</v>
      </c>
      <c r="AK87" s="6">
        <f>Ringkasan!AK87/1000000000</f>
        <v>33.870912050999998</v>
      </c>
      <c r="AL87" s="6">
        <f>Ringkasan!AL87/1000000000</f>
        <v>0</v>
      </c>
      <c r="AM87" s="6">
        <f>Ringkasan!AM87/1000000000</f>
        <v>7.113532255</v>
      </c>
      <c r="AN87" s="6">
        <f>Ringkasan!AN87/1000000000</f>
        <v>20.280731200000002</v>
      </c>
      <c r="AO87" s="6">
        <f>Ringkasan!AO87/1000000000</f>
        <v>5.1564514959999999</v>
      </c>
      <c r="AP87" s="6">
        <f>Ringkasan!AP87/1000000000</f>
        <v>1.3201970999999999</v>
      </c>
      <c r="AQ87" s="6">
        <f>Ringkasan!AQ87/1000000000</f>
        <v>0</v>
      </c>
      <c r="AR87" s="6">
        <f>Ringkasan!AR87/1000000000</f>
        <v>1</v>
      </c>
      <c r="AS87" s="6">
        <f>Ringkasan!AS87/1000000000</f>
        <v>1</v>
      </c>
      <c r="AT87" s="6">
        <f>Ringkasan!AT87/1000000000</f>
        <v>9.7506199999999996</v>
      </c>
      <c r="AU87" s="6">
        <f>Ringkasan!AU87/1000000000</f>
        <v>0</v>
      </c>
      <c r="AV87" s="6">
        <f>Ringkasan!AV87/1000000000</f>
        <v>9.7506199999999996</v>
      </c>
      <c r="AW87" s="127">
        <f>Ringkasan!AW87/1000000000</f>
        <v>7.2398396519999997</v>
      </c>
      <c r="AX87" s="127">
        <f>Ringkasan!AX87/1000000000</f>
        <v>7.2398396519999997</v>
      </c>
      <c r="AY87" s="127">
        <f>Ringkasan!AY87/1000000000</f>
        <v>0</v>
      </c>
      <c r="AZ87" s="127">
        <f>Ringkasan!AZ87/1000000000</f>
        <v>0</v>
      </c>
      <c r="BA87" s="127">
        <f>Ringkasan!BA87/1000000000</f>
        <v>0</v>
      </c>
      <c r="BB87" s="127">
        <f>Ringkasan!BB87/1000000000</f>
        <v>0</v>
      </c>
      <c r="BC87" s="127">
        <f>Ringkasan!BC87/1000000000</f>
        <v>0</v>
      </c>
      <c r="BD87" s="127">
        <f>Ringkasan!BD87/1000000000</f>
        <v>0</v>
      </c>
      <c r="BE87" s="127">
        <f>Ringkasan!BE87/1000000000</f>
        <v>0</v>
      </c>
      <c r="BF87" s="127">
        <f>Ringkasan!BF87/1000000000</f>
        <v>0</v>
      </c>
      <c r="BG87" s="127">
        <f>Ringkasan!BG87/1000000000</f>
        <v>0</v>
      </c>
      <c r="BH87" s="127">
        <f>Ringkasan!BH87/1000000000</f>
        <v>0</v>
      </c>
      <c r="BI87" s="127">
        <f>Ringkasan!BI87/1000000000</f>
        <v>0</v>
      </c>
      <c r="BJ87" s="128">
        <f>Ringkasan!BJ87/1000000000</f>
        <v>-7.2398396519999997</v>
      </c>
      <c r="BK87" s="128">
        <f>Ringkasan!BK87/1000000000</f>
        <v>7.2398396519999997</v>
      </c>
      <c r="BL87" s="87">
        <f>Ringkasan!BL87/1000000000</f>
        <v>0</v>
      </c>
      <c r="BM87" s="47">
        <f t="shared" si="28"/>
        <v>1</v>
      </c>
      <c r="BN87" s="48">
        <f t="shared" si="29"/>
        <v>0</v>
      </c>
      <c r="BO87" s="49"/>
      <c r="BP87" s="39">
        <f t="shared" si="26"/>
        <v>1</v>
      </c>
      <c r="BR87" s="6" t="e">
        <f>Ringkasan!#REF!/1000000000</f>
        <v>#REF!</v>
      </c>
      <c r="BS87" s="6" t="e">
        <f t="shared" si="24"/>
        <v>#REF!</v>
      </c>
      <c r="BT87" s="39" t="e">
        <f t="shared" si="30"/>
        <v>#REF!</v>
      </c>
      <c r="BV87" s="6" t="e">
        <f>Ringkasan!#REF!/1000000000</f>
        <v>#REF!</v>
      </c>
      <c r="BW87" s="6" t="e">
        <f t="shared" si="25"/>
        <v>#REF!</v>
      </c>
      <c r="BX87" s="39" t="e">
        <f t="shared" si="31"/>
        <v>#REF!</v>
      </c>
    </row>
    <row r="88" spans="1:76" ht="15" customHeight="1" x14ac:dyDescent="0.25">
      <c r="A88" s="59" t="s">
        <v>70</v>
      </c>
      <c r="B88" s="3">
        <f t="shared" si="27"/>
        <v>70</v>
      </c>
      <c r="C88" s="4">
        <f t="shared" si="27"/>
        <v>14</v>
      </c>
      <c r="D88" s="8" t="s">
        <v>70</v>
      </c>
      <c r="E88" s="12" t="str">
        <f>[1]Pendapatan!D88</f>
        <v>10 Tahun 2024</v>
      </c>
      <c r="F88" s="92">
        <f>[1]Pendapatan!E88</f>
        <v>45650.459722222222</v>
      </c>
      <c r="G88" s="6">
        <f>Ringkasan!G88/1000000000</f>
        <v>2811.2967549250002</v>
      </c>
      <c r="H88" s="6">
        <f>Ringkasan!H88/1000000000</f>
        <v>894.29213663899998</v>
      </c>
      <c r="I88" s="114">
        <f>Ringkasan!I88/1000000000</f>
        <v>683.34414578099995</v>
      </c>
      <c r="J88" s="6">
        <f>Ringkasan!J88/1000000000</f>
        <v>132.86587967400001</v>
      </c>
      <c r="K88" s="6">
        <f>Ringkasan!K88/1000000000</f>
        <v>23.2</v>
      </c>
      <c r="L88" s="6">
        <f>Ringkasan!L88/1000000000</f>
        <v>54.882111184000003</v>
      </c>
      <c r="M88" s="6">
        <f>Ringkasan!M88/1000000000</f>
        <v>1917.0046182860001</v>
      </c>
      <c r="N88" s="6">
        <f>Ringkasan!N88/1000000000</f>
        <v>1851.2617</v>
      </c>
      <c r="O88" s="6">
        <f>Ringkasan!O88/1000000000</f>
        <v>0</v>
      </c>
      <c r="P88" s="6">
        <f>Ringkasan!P88/1000000000</f>
        <v>0</v>
      </c>
      <c r="Q88" s="6">
        <f>Ringkasan!Q88/1000000000</f>
        <v>0</v>
      </c>
      <c r="R88" s="6">
        <f>Ringkasan!R88/1000000000</f>
        <v>16.374531000000001</v>
      </c>
      <c r="S88" s="6">
        <f>Ringkasan!S88/1000000000</f>
        <v>99.015998999999994</v>
      </c>
      <c r="T88" s="6">
        <f>Ringkasan!T88/1000000000</f>
        <v>1304.985842</v>
      </c>
      <c r="U88" s="6">
        <f>Ringkasan!U88/1000000000</f>
        <v>430.88532800000002</v>
      </c>
      <c r="V88" s="6">
        <f>Ringkasan!V88/1000000000</f>
        <v>65.742918286000005</v>
      </c>
      <c r="W88" s="6">
        <f>Ringkasan!W88/1000000000</f>
        <v>65.742918286000005</v>
      </c>
      <c r="X88" s="6">
        <f>Ringkasan!X88/1000000000</f>
        <v>0</v>
      </c>
      <c r="Y88" s="6">
        <f>Ringkasan!Y88/1000000000</f>
        <v>0</v>
      </c>
      <c r="Z88" s="6">
        <f>Ringkasan!Z88/1000000000</f>
        <v>0</v>
      </c>
      <c r="AA88" s="6">
        <f>Ringkasan!AA88/1000000000</f>
        <v>0</v>
      </c>
      <c r="AB88" s="6">
        <f>Ringkasan!AB88/1000000000</f>
        <v>0</v>
      </c>
      <c r="AC88" s="6">
        <f>Ringkasan!AC88/1000000000</f>
        <v>2832.388846969</v>
      </c>
      <c r="AD88" s="6">
        <f>Ringkasan!AD88/1000000000</f>
        <v>2461.32063775806</v>
      </c>
      <c r="AE88" s="5">
        <f>Ringkasan!AE88/1000000000</f>
        <v>1505.2564875200001</v>
      </c>
      <c r="AF88" s="6">
        <f>Ringkasan!AF88/1000000000</f>
        <v>841.29262023106003</v>
      </c>
      <c r="AG88" s="6">
        <f>Ringkasan!AG88/1000000000</f>
        <v>1.782143397</v>
      </c>
      <c r="AH88" s="6">
        <f>Ringkasan!AH88/1000000000</f>
        <v>46.48256061</v>
      </c>
      <c r="AI88" s="6">
        <f>Ringkasan!AI88/1000000000</f>
        <v>62.427826000000003</v>
      </c>
      <c r="AJ88" s="6">
        <f>Ringkasan!AJ88/1000000000</f>
        <v>4.0789999999999997</v>
      </c>
      <c r="AK88" s="6">
        <f>Ringkasan!AK88/1000000000</f>
        <v>359.25865585894002</v>
      </c>
      <c r="AL88" s="6">
        <f>Ringkasan!AL88/1000000000</f>
        <v>11.801012934999999</v>
      </c>
      <c r="AM88" s="6">
        <f>Ringkasan!AM88/1000000000</f>
        <v>95.135508939999994</v>
      </c>
      <c r="AN88" s="6">
        <f>Ringkasan!AN88/1000000000</f>
        <v>114.5774685264</v>
      </c>
      <c r="AO88" s="6">
        <f>Ringkasan!AO88/1000000000</f>
        <v>129.49037545654002</v>
      </c>
      <c r="AP88" s="6">
        <f>Ringkasan!AP88/1000000000</f>
        <v>8.0225400009999994</v>
      </c>
      <c r="AQ88" s="6">
        <f>Ringkasan!AQ88/1000000000</f>
        <v>0.23175000000000001</v>
      </c>
      <c r="AR88" s="6">
        <f>Ringkasan!AR88/1000000000</f>
        <v>11.809553352</v>
      </c>
      <c r="AS88" s="6">
        <f>Ringkasan!AS88/1000000000</f>
        <v>11.809553352</v>
      </c>
      <c r="AT88" s="6">
        <f>Ringkasan!AT88/1000000000</f>
        <v>0</v>
      </c>
      <c r="AU88" s="6">
        <f>Ringkasan!AU88/1000000000</f>
        <v>0</v>
      </c>
      <c r="AV88" s="6">
        <f>Ringkasan!AV88/1000000000</f>
        <v>0</v>
      </c>
      <c r="AW88" s="127">
        <f>Ringkasan!AW88/1000000000</f>
        <v>56.863569855999998</v>
      </c>
      <c r="AX88" s="127">
        <f>Ringkasan!AX88/1000000000</f>
        <v>56.863569855999998</v>
      </c>
      <c r="AY88" s="127">
        <f>Ringkasan!AY88/1000000000</f>
        <v>0</v>
      </c>
      <c r="AZ88" s="127">
        <f>Ringkasan!AZ88/1000000000</f>
        <v>0</v>
      </c>
      <c r="BA88" s="127">
        <f>Ringkasan!BA88/1000000000</f>
        <v>0</v>
      </c>
      <c r="BB88" s="127">
        <f>Ringkasan!BB88/1000000000</f>
        <v>0</v>
      </c>
      <c r="BC88" s="127">
        <f>Ringkasan!BC88/1000000000</f>
        <v>0</v>
      </c>
      <c r="BD88" s="127">
        <f>Ringkasan!BD88/1000000000</f>
        <v>35.771477812000001</v>
      </c>
      <c r="BE88" s="127">
        <f>Ringkasan!BE88/1000000000</f>
        <v>0</v>
      </c>
      <c r="BF88" s="127">
        <f>Ringkasan!BF88/1000000000</f>
        <v>25</v>
      </c>
      <c r="BG88" s="127">
        <f>Ringkasan!BG88/1000000000</f>
        <v>10.771477812000001</v>
      </c>
      <c r="BH88" s="127">
        <f>Ringkasan!BH88/1000000000</f>
        <v>0</v>
      </c>
      <c r="BI88" s="127">
        <f>Ringkasan!BI88/1000000000</f>
        <v>0</v>
      </c>
      <c r="BJ88" s="128">
        <f>Ringkasan!BJ88/1000000000</f>
        <v>-21.092092044000001</v>
      </c>
      <c r="BK88" s="128">
        <f>Ringkasan!BK88/1000000000</f>
        <v>21.092092044000001</v>
      </c>
      <c r="BL88" s="87">
        <f>Ringkasan!BL88/1000000000</f>
        <v>0</v>
      </c>
      <c r="BM88" s="47">
        <f t="shared" si="28"/>
        <v>1</v>
      </c>
      <c r="BN88" s="48">
        <f t="shared" si="29"/>
        <v>0</v>
      </c>
      <c r="BO88" s="49"/>
      <c r="BP88" s="39">
        <f t="shared" si="26"/>
        <v>1</v>
      </c>
      <c r="BR88" s="6" t="e">
        <f>Ringkasan!#REF!/1000000000</f>
        <v>#REF!</v>
      </c>
      <c r="BS88" s="6" t="e">
        <f t="shared" si="24"/>
        <v>#REF!</v>
      </c>
      <c r="BT88" s="39" t="e">
        <f t="shared" si="30"/>
        <v>#REF!</v>
      </c>
      <c r="BV88" s="6" t="e">
        <f>Ringkasan!#REF!/1000000000</f>
        <v>#REF!</v>
      </c>
      <c r="BW88" s="6" t="e">
        <f t="shared" si="25"/>
        <v>#REF!</v>
      </c>
      <c r="BX88" s="39" t="e">
        <f t="shared" si="31"/>
        <v>#REF!</v>
      </c>
    </row>
    <row r="89" spans="1:76" ht="15" customHeight="1" x14ac:dyDescent="0.25">
      <c r="A89" s="59" t="s">
        <v>71</v>
      </c>
      <c r="B89" s="3">
        <f t="shared" si="27"/>
        <v>71</v>
      </c>
      <c r="C89" s="4">
        <f t="shared" si="27"/>
        <v>15</v>
      </c>
      <c r="D89" s="8" t="s">
        <v>71</v>
      </c>
      <c r="E89" s="12" t="str">
        <f>[1]Pendapatan!D89</f>
        <v>5 Tahun 2024</v>
      </c>
      <c r="F89" s="92">
        <f>[1]Pendapatan!E89</f>
        <v>45656.795138888891</v>
      </c>
      <c r="G89" s="6">
        <f>Ringkasan!G89/1000000000</f>
        <v>572.65651831699995</v>
      </c>
      <c r="H89" s="6">
        <f>Ringkasan!H89/1000000000</f>
        <v>112.737235317</v>
      </c>
      <c r="I89" s="114">
        <f>Ringkasan!I89/1000000000</f>
        <v>20.372697142</v>
      </c>
      <c r="J89" s="6">
        <f>Ringkasan!J89/1000000000</f>
        <v>76.740473871999995</v>
      </c>
      <c r="K89" s="6">
        <f>Ringkasan!K89/1000000000</f>
        <v>8</v>
      </c>
      <c r="L89" s="6">
        <f>Ringkasan!L89/1000000000</f>
        <v>7.6240643029999999</v>
      </c>
      <c r="M89" s="6">
        <f>Ringkasan!M89/1000000000</f>
        <v>459.91928300000001</v>
      </c>
      <c r="N89" s="6">
        <f>Ringkasan!N89/1000000000</f>
        <v>439.72823699999998</v>
      </c>
      <c r="O89" s="6">
        <f>Ringkasan!O89/1000000000</f>
        <v>0</v>
      </c>
      <c r="P89" s="6">
        <f>Ringkasan!P89/1000000000</f>
        <v>0</v>
      </c>
      <c r="Q89" s="6">
        <f>Ringkasan!Q89/1000000000</f>
        <v>0</v>
      </c>
      <c r="R89" s="6">
        <f>Ringkasan!R89/1000000000</f>
        <v>0</v>
      </c>
      <c r="S89" s="6">
        <f>Ringkasan!S89/1000000000</f>
        <v>8.3557609999999993</v>
      </c>
      <c r="T89" s="6">
        <f>Ringkasan!T89/1000000000</f>
        <v>388.26730099999997</v>
      </c>
      <c r="U89" s="6">
        <f>Ringkasan!U89/1000000000</f>
        <v>43.105175000000003</v>
      </c>
      <c r="V89" s="6">
        <f>Ringkasan!V89/1000000000</f>
        <v>20.191046</v>
      </c>
      <c r="W89" s="6">
        <f>Ringkasan!W89/1000000000</f>
        <v>20.191046</v>
      </c>
      <c r="X89" s="6">
        <f>Ringkasan!X89/1000000000</f>
        <v>0</v>
      </c>
      <c r="Y89" s="6">
        <f>Ringkasan!Y89/1000000000</f>
        <v>0</v>
      </c>
      <c r="Z89" s="6">
        <f>Ringkasan!Z89/1000000000</f>
        <v>0</v>
      </c>
      <c r="AA89" s="6">
        <f>Ringkasan!AA89/1000000000</f>
        <v>0</v>
      </c>
      <c r="AB89" s="6">
        <f>Ringkasan!AB89/1000000000</f>
        <v>0</v>
      </c>
      <c r="AC89" s="6">
        <f>Ringkasan!AC89/1000000000</f>
        <v>597.65651831699995</v>
      </c>
      <c r="AD89" s="6">
        <f>Ringkasan!AD89/1000000000</f>
        <v>551.12402055099994</v>
      </c>
      <c r="AE89" s="5">
        <f>Ringkasan!AE89/1000000000</f>
        <v>297.61855719599998</v>
      </c>
      <c r="AF89" s="6">
        <f>Ringkasan!AF89/1000000000</f>
        <v>236.79596407</v>
      </c>
      <c r="AG89" s="6">
        <f>Ringkasan!AG89/1000000000</f>
        <v>0</v>
      </c>
      <c r="AH89" s="6">
        <f>Ringkasan!AH89/1000000000</f>
        <v>0.26849409899999999</v>
      </c>
      <c r="AI89" s="6">
        <f>Ringkasan!AI89/1000000000</f>
        <v>7.6569911360000003</v>
      </c>
      <c r="AJ89" s="6">
        <f>Ringkasan!AJ89/1000000000</f>
        <v>8.7840140499999997</v>
      </c>
      <c r="AK89" s="6">
        <f>Ringkasan!AK89/1000000000</f>
        <v>45.532497765999999</v>
      </c>
      <c r="AL89" s="6">
        <f>Ringkasan!AL89/1000000000</f>
        <v>0</v>
      </c>
      <c r="AM89" s="6">
        <f>Ringkasan!AM89/1000000000</f>
        <v>17.20585844</v>
      </c>
      <c r="AN89" s="6">
        <f>Ringkasan!AN89/1000000000</f>
        <v>16.009258500000001</v>
      </c>
      <c r="AO89" s="6">
        <f>Ringkasan!AO89/1000000000</f>
        <v>12.317380826000001</v>
      </c>
      <c r="AP89" s="6">
        <f>Ringkasan!AP89/1000000000</f>
        <v>0</v>
      </c>
      <c r="AQ89" s="6">
        <f>Ringkasan!AQ89/1000000000</f>
        <v>0</v>
      </c>
      <c r="AR89" s="6">
        <f>Ringkasan!AR89/1000000000</f>
        <v>1</v>
      </c>
      <c r="AS89" s="6">
        <f>Ringkasan!AS89/1000000000</f>
        <v>1</v>
      </c>
      <c r="AT89" s="6">
        <f>Ringkasan!AT89/1000000000</f>
        <v>0</v>
      </c>
      <c r="AU89" s="6">
        <f>Ringkasan!AU89/1000000000</f>
        <v>0</v>
      </c>
      <c r="AV89" s="6">
        <f>Ringkasan!AV89/1000000000</f>
        <v>0</v>
      </c>
      <c r="AW89" s="127">
        <f>Ringkasan!AW89/1000000000</f>
        <v>25</v>
      </c>
      <c r="AX89" s="127">
        <f>Ringkasan!AX89/1000000000</f>
        <v>25</v>
      </c>
      <c r="AY89" s="127">
        <f>Ringkasan!AY89/1000000000</f>
        <v>0</v>
      </c>
      <c r="AZ89" s="127">
        <f>Ringkasan!AZ89/1000000000</f>
        <v>0</v>
      </c>
      <c r="BA89" s="127">
        <f>Ringkasan!BA89/1000000000</f>
        <v>0</v>
      </c>
      <c r="BB89" s="127">
        <f>Ringkasan!BB89/1000000000</f>
        <v>0</v>
      </c>
      <c r="BC89" s="127">
        <f>Ringkasan!BC89/1000000000</f>
        <v>0</v>
      </c>
      <c r="BD89" s="127">
        <f>Ringkasan!BD89/1000000000</f>
        <v>0</v>
      </c>
      <c r="BE89" s="127">
        <f>Ringkasan!BE89/1000000000</f>
        <v>0</v>
      </c>
      <c r="BF89" s="127">
        <f>Ringkasan!BF89/1000000000</f>
        <v>0</v>
      </c>
      <c r="BG89" s="127">
        <f>Ringkasan!BG89/1000000000</f>
        <v>0</v>
      </c>
      <c r="BH89" s="127">
        <f>Ringkasan!BH89/1000000000</f>
        <v>0</v>
      </c>
      <c r="BI89" s="127">
        <f>Ringkasan!BI89/1000000000</f>
        <v>0</v>
      </c>
      <c r="BJ89" s="128">
        <f>Ringkasan!BJ89/1000000000</f>
        <v>-25</v>
      </c>
      <c r="BK89" s="128">
        <f>Ringkasan!BK89/1000000000</f>
        <v>25</v>
      </c>
      <c r="BL89" s="87">
        <f>Ringkasan!BL89/1000000000</f>
        <v>0</v>
      </c>
      <c r="BM89" s="47">
        <f t="shared" si="28"/>
        <v>1</v>
      </c>
      <c r="BN89" s="48">
        <f t="shared" si="29"/>
        <v>0</v>
      </c>
      <c r="BO89" s="49"/>
      <c r="BP89" s="39">
        <f t="shared" si="26"/>
        <v>1</v>
      </c>
      <c r="BR89" s="6" t="e">
        <f>Ringkasan!#REF!/1000000000</f>
        <v>#REF!</v>
      </c>
      <c r="BS89" s="6" t="e">
        <f t="shared" si="24"/>
        <v>#REF!</v>
      </c>
      <c r="BT89" s="39" t="e">
        <f t="shared" si="30"/>
        <v>#REF!</v>
      </c>
      <c r="BV89" s="6" t="e">
        <f>Ringkasan!#REF!/1000000000</f>
        <v>#REF!</v>
      </c>
      <c r="BW89" s="6" t="e">
        <f t="shared" si="25"/>
        <v>#REF!</v>
      </c>
      <c r="BX89" s="39" t="e">
        <f t="shared" si="31"/>
        <v>#REF!</v>
      </c>
    </row>
    <row r="90" spans="1:76" ht="15" customHeight="1" x14ac:dyDescent="0.25">
      <c r="A90" s="59" t="s">
        <v>72</v>
      </c>
      <c r="B90" s="3">
        <f t="shared" si="27"/>
        <v>72</v>
      </c>
      <c r="C90" s="4">
        <f t="shared" si="27"/>
        <v>16</v>
      </c>
      <c r="D90" s="8" t="s">
        <v>72</v>
      </c>
      <c r="E90" s="12" t="str">
        <f>[1]Pendapatan!D90</f>
        <v>09 Tahun 2024</v>
      </c>
      <c r="F90" s="92">
        <f>[1]Pendapatan!E90</f>
        <v>45656.708333333336</v>
      </c>
      <c r="G90" s="6">
        <f>Ringkasan!G90/1000000000</f>
        <v>665.68071868200002</v>
      </c>
      <c r="H90" s="6">
        <f>Ringkasan!H90/1000000000</f>
        <v>57.049327693999999</v>
      </c>
      <c r="I90" s="114">
        <f>Ringkasan!I90/1000000000</f>
        <v>21.173192141000001</v>
      </c>
      <c r="J90" s="6">
        <f>Ringkasan!J90/1000000000</f>
        <v>4.3922397999999996</v>
      </c>
      <c r="K90" s="6">
        <f>Ringkasan!K90/1000000000</f>
        <v>11.331512753</v>
      </c>
      <c r="L90" s="6">
        <f>Ringkasan!L90/1000000000</f>
        <v>20.152383</v>
      </c>
      <c r="M90" s="6">
        <f>Ringkasan!M90/1000000000</f>
        <v>608.63139098800002</v>
      </c>
      <c r="N90" s="6">
        <f>Ringkasan!N90/1000000000</f>
        <v>577.35418500000003</v>
      </c>
      <c r="O90" s="6">
        <f>Ringkasan!O90/1000000000</f>
        <v>0</v>
      </c>
      <c r="P90" s="6">
        <f>Ringkasan!P90/1000000000</f>
        <v>0</v>
      </c>
      <c r="Q90" s="6">
        <f>Ringkasan!Q90/1000000000</f>
        <v>41.027669000000003</v>
      </c>
      <c r="R90" s="6">
        <f>Ringkasan!R90/1000000000</f>
        <v>6.9631629999999998</v>
      </c>
      <c r="S90" s="6">
        <f>Ringkasan!S90/1000000000</f>
        <v>9.8985509999999994</v>
      </c>
      <c r="T90" s="6">
        <f>Ringkasan!T90/1000000000</f>
        <v>425.16505599999999</v>
      </c>
      <c r="U90" s="6">
        <f>Ringkasan!U90/1000000000</f>
        <v>94.299745999999999</v>
      </c>
      <c r="V90" s="6">
        <f>Ringkasan!V90/1000000000</f>
        <v>31.277205987999999</v>
      </c>
      <c r="W90" s="6">
        <f>Ringkasan!W90/1000000000</f>
        <v>31.277205987999999</v>
      </c>
      <c r="X90" s="6">
        <f>Ringkasan!X90/1000000000</f>
        <v>0</v>
      </c>
      <c r="Y90" s="6">
        <f>Ringkasan!Y90/1000000000</f>
        <v>0</v>
      </c>
      <c r="Z90" s="6">
        <f>Ringkasan!Z90/1000000000</f>
        <v>0</v>
      </c>
      <c r="AA90" s="6">
        <f>Ringkasan!AA90/1000000000</f>
        <v>0</v>
      </c>
      <c r="AB90" s="6">
        <f>Ringkasan!AB90/1000000000</f>
        <v>0</v>
      </c>
      <c r="AC90" s="6">
        <f>Ringkasan!AC90/1000000000</f>
        <v>665.68071868199991</v>
      </c>
      <c r="AD90" s="6">
        <f>Ringkasan!AD90/1000000000</f>
        <v>528.03019373592986</v>
      </c>
      <c r="AE90" s="5">
        <f>Ringkasan!AE90/1000000000</f>
        <v>363.1043903503699</v>
      </c>
      <c r="AF90" s="6">
        <f>Ringkasan!AF90/1000000000</f>
        <v>158.54670038556</v>
      </c>
      <c r="AG90" s="6">
        <f>Ringkasan!AG90/1000000000</f>
        <v>0</v>
      </c>
      <c r="AH90" s="6">
        <f>Ringkasan!AH90/1000000000</f>
        <v>0</v>
      </c>
      <c r="AI90" s="6">
        <f>Ringkasan!AI90/1000000000</f>
        <v>6.3791029999999997</v>
      </c>
      <c r="AJ90" s="6">
        <f>Ringkasan!AJ90/1000000000</f>
        <v>0</v>
      </c>
      <c r="AK90" s="6">
        <f>Ringkasan!AK90/1000000000</f>
        <v>47.545787603000001</v>
      </c>
      <c r="AL90" s="6">
        <f>Ringkasan!AL90/1000000000</f>
        <v>0</v>
      </c>
      <c r="AM90" s="6">
        <f>Ringkasan!AM90/1000000000</f>
        <v>6.2361454030000001</v>
      </c>
      <c r="AN90" s="6">
        <f>Ringkasan!AN90/1000000000</f>
        <v>7.1200510000000001</v>
      </c>
      <c r="AO90" s="6">
        <f>Ringkasan!AO90/1000000000</f>
        <v>33.654558999999999</v>
      </c>
      <c r="AP90" s="6">
        <f>Ringkasan!AP90/1000000000</f>
        <v>0.43603219999999998</v>
      </c>
      <c r="AQ90" s="6">
        <f>Ringkasan!AQ90/1000000000</f>
        <v>9.9000000000000005E-2</v>
      </c>
      <c r="AR90" s="6">
        <f>Ringkasan!AR90/1000000000</f>
        <v>1.5</v>
      </c>
      <c r="AS90" s="6">
        <f>Ringkasan!AS90/1000000000</f>
        <v>1.5</v>
      </c>
      <c r="AT90" s="6">
        <f>Ringkasan!AT90/1000000000</f>
        <v>88.604737343069999</v>
      </c>
      <c r="AU90" s="6">
        <f>Ringkasan!AU90/1000000000</f>
        <v>2.5565431940699903</v>
      </c>
      <c r="AV90" s="6">
        <f>Ringkasan!AV90/1000000000</f>
        <v>86.048194148999997</v>
      </c>
      <c r="AW90" s="127">
        <f>Ringkasan!AW90/1000000000</f>
        <v>0</v>
      </c>
      <c r="AX90" s="127">
        <f>Ringkasan!AX90/1000000000</f>
        <v>0</v>
      </c>
      <c r="AY90" s="127">
        <f>Ringkasan!AY90/1000000000</f>
        <v>0</v>
      </c>
      <c r="AZ90" s="127">
        <f>Ringkasan!AZ90/1000000000</f>
        <v>0</v>
      </c>
      <c r="BA90" s="127">
        <f>Ringkasan!BA90/1000000000</f>
        <v>0</v>
      </c>
      <c r="BB90" s="127">
        <f>Ringkasan!BB90/1000000000</f>
        <v>0</v>
      </c>
      <c r="BC90" s="127">
        <f>Ringkasan!BC90/1000000000</f>
        <v>0</v>
      </c>
      <c r="BD90" s="127">
        <f>Ringkasan!BD90/1000000000</f>
        <v>0</v>
      </c>
      <c r="BE90" s="127">
        <f>Ringkasan!BE90/1000000000</f>
        <v>0</v>
      </c>
      <c r="BF90" s="127">
        <f>Ringkasan!BF90/1000000000</f>
        <v>0</v>
      </c>
      <c r="BG90" s="127">
        <f>Ringkasan!BG90/1000000000</f>
        <v>0</v>
      </c>
      <c r="BH90" s="127">
        <f>Ringkasan!BH90/1000000000</f>
        <v>0</v>
      </c>
      <c r="BI90" s="127">
        <f>Ringkasan!BI90/1000000000</f>
        <v>0</v>
      </c>
      <c r="BJ90" s="128">
        <f>Ringkasan!BJ90/1000000000</f>
        <v>0</v>
      </c>
      <c r="BK90" s="128">
        <f>Ringkasan!BK90/1000000000</f>
        <v>0</v>
      </c>
      <c r="BL90" s="87">
        <f>Ringkasan!BL90/1000000000</f>
        <v>0</v>
      </c>
      <c r="BM90" s="47">
        <f t="shared" si="28"/>
        <v>1</v>
      </c>
      <c r="BN90" s="48">
        <f t="shared" si="29"/>
        <v>0</v>
      </c>
      <c r="BO90" s="49"/>
      <c r="BP90" s="39">
        <f t="shared" si="26"/>
        <v>1</v>
      </c>
      <c r="BR90" s="6" t="e">
        <f>Ringkasan!#REF!/1000000000</f>
        <v>#REF!</v>
      </c>
      <c r="BS90" s="6" t="e">
        <f t="shared" si="24"/>
        <v>#REF!</v>
      </c>
      <c r="BT90" s="39" t="e">
        <f t="shared" si="30"/>
        <v>#REF!</v>
      </c>
      <c r="BV90" s="6" t="e">
        <f>Ringkasan!#REF!/1000000000</f>
        <v>#REF!</v>
      </c>
      <c r="BW90" s="6" t="e">
        <f t="shared" si="25"/>
        <v>#REF!</v>
      </c>
      <c r="BX90" s="39" t="e">
        <f t="shared" si="31"/>
        <v>#REF!</v>
      </c>
    </row>
    <row r="91" spans="1:76" ht="15" customHeight="1" x14ac:dyDescent="0.25">
      <c r="A91" s="59" t="s">
        <v>73</v>
      </c>
      <c r="B91" s="3">
        <f t="shared" si="27"/>
        <v>73</v>
      </c>
      <c r="C91" s="4">
        <f t="shared" si="27"/>
        <v>17</v>
      </c>
      <c r="D91" s="8" t="s">
        <v>73</v>
      </c>
      <c r="E91" s="12" t="str">
        <f>[1]Pendapatan!D91</f>
        <v>07 Tahun 2024</v>
      </c>
      <c r="F91" s="92">
        <f>[1]Pendapatan!E91</f>
        <v>45653</v>
      </c>
      <c r="G91" s="6">
        <f>Ringkasan!G91/1000000000</f>
        <v>755.87848877199997</v>
      </c>
      <c r="H91" s="6">
        <f>Ringkasan!H91/1000000000</f>
        <v>147.84750929200001</v>
      </c>
      <c r="I91" s="114">
        <f>Ringkasan!I91/1000000000</f>
        <v>41.673402979999999</v>
      </c>
      <c r="J91" s="6">
        <f>Ringkasan!J91/1000000000</f>
        <v>87.572567148000005</v>
      </c>
      <c r="K91" s="6">
        <f>Ringkasan!K91/1000000000</f>
        <v>12.381453734999999</v>
      </c>
      <c r="L91" s="6">
        <f>Ringkasan!L91/1000000000</f>
        <v>6.2200854290000001</v>
      </c>
      <c r="M91" s="6">
        <f>Ringkasan!M91/1000000000</f>
        <v>608.03097948000004</v>
      </c>
      <c r="N91" s="6">
        <f>Ringkasan!N91/1000000000</f>
        <v>583.55163613299999</v>
      </c>
      <c r="O91" s="6">
        <f>Ringkasan!O91/1000000000</f>
        <v>0</v>
      </c>
      <c r="P91" s="6">
        <f>Ringkasan!P91/1000000000</f>
        <v>0</v>
      </c>
      <c r="Q91" s="6">
        <f>Ringkasan!Q91/1000000000</f>
        <v>0</v>
      </c>
      <c r="R91" s="6">
        <f>Ringkasan!R91/1000000000</f>
        <v>8.671856</v>
      </c>
      <c r="S91" s="6">
        <f>Ringkasan!S91/1000000000</f>
        <v>10.153769</v>
      </c>
      <c r="T91" s="6">
        <f>Ringkasan!T91/1000000000</f>
        <v>460.348522</v>
      </c>
      <c r="U91" s="6">
        <f>Ringkasan!U91/1000000000</f>
        <v>104.377489133</v>
      </c>
      <c r="V91" s="6">
        <f>Ringkasan!V91/1000000000</f>
        <v>24.479343347</v>
      </c>
      <c r="W91" s="6">
        <f>Ringkasan!W91/1000000000</f>
        <v>24.479343347</v>
      </c>
      <c r="X91" s="6">
        <f>Ringkasan!X91/1000000000</f>
        <v>0</v>
      </c>
      <c r="Y91" s="6">
        <f>Ringkasan!Y91/1000000000</f>
        <v>0</v>
      </c>
      <c r="Z91" s="6">
        <f>Ringkasan!Z91/1000000000</f>
        <v>0</v>
      </c>
      <c r="AA91" s="6">
        <f>Ringkasan!AA91/1000000000</f>
        <v>0</v>
      </c>
      <c r="AB91" s="6">
        <f>Ringkasan!AB91/1000000000</f>
        <v>0</v>
      </c>
      <c r="AC91" s="6">
        <f>Ringkasan!AC91/1000000000</f>
        <v>828.661781131</v>
      </c>
      <c r="AD91" s="6">
        <f>Ringkasan!AD91/1000000000</f>
        <v>749.02618991099996</v>
      </c>
      <c r="AE91" s="5">
        <f>Ringkasan!AE91/1000000000</f>
        <v>427.16499937100002</v>
      </c>
      <c r="AF91" s="6">
        <f>Ringkasan!AF91/1000000000</f>
        <v>298.453977377</v>
      </c>
      <c r="AG91" s="6">
        <f>Ringkasan!AG91/1000000000</f>
        <v>0</v>
      </c>
      <c r="AH91" s="6">
        <f>Ringkasan!AH91/1000000000</f>
        <v>0</v>
      </c>
      <c r="AI91" s="6">
        <f>Ringkasan!AI91/1000000000</f>
        <v>22.270713163</v>
      </c>
      <c r="AJ91" s="6">
        <f>Ringkasan!AJ91/1000000000</f>
        <v>1.1365000000000001</v>
      </c>
      <c r="AK91" s="6">
        <f>Ringkasan!AK91/1000000000</f>
        <v>78.847034707000006</v>
      </c>
      <c r="AL91" s="6">
        <f>Ringkasan!AL91/1000000000</f>
        <v>1.7860106499999999</v>
      </c>
      <c r="AM91" s="6">
        <f>Ringkasan!AM91/1000000000</f>
        <v>26.545795232</v>
      </c>
      <c r="AN91" s="6">
        <f>Ringkasan!AN91/1000000000</f>
        <v>26.587381532999999</v>
      </c>
      <c r="AO91" s="6">
        <f>Ringkasan!AO91/1000000000</f>
        <v>22.352034002</v>
      </c>
      <c r="AP91" s="6">
        <f>Ringkasan!AP91/1000000000</f>
        <v>1.51901329</v>
      </c>
      <c r="AQ91" s="6">
        <f>Ringkasan!AQ91/1000000000</f>
        <v>5.6800000000000003E-2</v>
      </c>
      <c r="AR91" s="6">
        <f>Ringkasan!AR91/1000000000</f>
        <v>0.78855651299999996</v>
      </c>
      <c r="AS91" s="6">
        <f>Ringkasan!AS91/1000000000</f>
        <v>0.78855651299999996</v>
      </c>
      <c r="AT91" s="6">
        <f>Ringkasan!AT91/1000000000</f>
        <v>0</v>
      </c>
      <c r="AU91" s="6">
        <f>Ringkasan!AU91/1000000000</f>
        <v>0</v>
      </c>
      <c r="AV91" s="6">
        <f>Ringkasan!AV91/1000000000</f>
        <v>0</v>
      </c>
      <c r="AW91" s="127">
        <f>Ringkasan!AW91/1000000000</f>
        <v>72.783292359000001</v>
      </c>
      <c r="AX91" s="127">
        <f>Ringkasan!AX91/1000000000</f>
        <v>72.783292359000001</v>
      </c>
      <c r="AY91" s="127">
        <f>Ringkasan!AY91/1000000000</f>
        <v>0</v>
      </c>
      <c r="AZ91" s="127">
        <f>Ringkasan!AZ91/1000000000</f>
        <v>0</v>
      </c>
      <c r="BA91" s="127">
        <f>Ringkasan!BA91/1000000000</f>
        <v>0</v>
      </c>
      <c r="BB91" s="127">
        <f>Ringkasan!BB91/1000000000</f>
        <v>0</v>
      </c>
      <c r="BC91" s="127">
        <f>Ringkasan!BC91/1000000000</f>
        <v>0</v>
      </c>
      <c r="BD91" s="127">
        <f>Ringkasan!BD91/1000000000</f>
        <v>0</v>
      </c>
      <c r="BE91" s="127">
        <f>Ringkasan!BE91/1000000000</f>
        <v>0</v>
      </c>
      <c r="BF91" s="127">
        <f>Ringkasan!BF91/1000000000</f>
        <v>0</v>
      </c>
      <c r="BG91" s="127">
        <f>Ringkasan!BG91/1000000000</f>
        <v>0</v>
      </c>
      <c r="BH91" s="127">
        <f>Ringkasan!BH91/1000000000</f>
        <v>0</v>
      </c>
      <c r="BI91" s="127">
        <f>Ringkasan!BI91/1000000000</f>
        <v>0</v>
      </c>
      <c r="BJ91" s="128">
        <f>Ringkasan!BJ91/1000000000</f>
        <v>-72.783292359000001</v>
      </c>
      <c r="BK91" s="128">
        <f>Ringkasan!BK91/1000000000</f>
        <v>72.783292359000001</v>
      </c>
      <c r="BL91" s="87">
        <f>Ringkasan!BL91/1000000000</f>
        <v>0</v>
      </c>
      <c r="BM91" s="47">
        <f t="shared" si="28"/>
        <v>1</v>
      </c>
      <c r="BN91" s="48">
        <f t="shared" si="29"/>
        <v>0</v>
      </c>
      <c r="BO91" s="49"/>
      <c r="BP91" s="39">
        <f t="shared" si="26"/>
        <v>1</v>
      </c>
      <c r="BR91" s="6" t="e">
        <f>Ringkasan!#REF!/1000000000</f>
        <v>#REF!</v>
      </c>
      <c r="BS91" s="6" t="e">
        <f t="shared" si="24"/>
        <v>#REF!</v>
      </c>
      <c r="BT91" s="39" t="e">
        <f t="shared" si="30"/>
        <v>#REF!</v>
      </c>
      <c r="BV91" s="6" t="e">
        <f>Ringkasan!#REF!/1000000000</f>
        <v>#REF!</v>
      </c>
      <c r="BW91" s="6" t="e">
        <f t="shared" si="25"/>
        <v>#REF!</v>
      </c>
      <c r="BX91" s="39" t="e">
        <f t="shared" si="31"/>
        <v>#REF!</v>
      </c>
    </row>
    <row r="92" spans="1:76" ht="15" customHeight="1" x14ac:dyDescent="0.25">
      <c r="A92" s="59" t="s">
        <v>74</v>
      </c>
      <c r="B92" s="3">
        <f t="shared" ref="B92:C93" si="32">B91+1</f>
        <v>74</v>
      </c>
      <c r="C92" s="4">
        <f t="shared" si="32"/>
        <v>18</v>
      </c>
      <c r="D92" s="8" t="s">
        <v>74</v>
      </c>
      <c r="E92" s="12" t="str">
        <f>[1]Pendapatan!D92</f>
        <v>4 TAHUN 2024</v>
      </c>
      <c r="F92" s="92">
        <f>[1]Pendapatan!E92</f>
        <v>45657.958333333336</v>
      </c>
      <c r="G92" s="6">
        <f>Ringkasan!G92/1000000000</f>
        <v>618.34802294999997</v>
      </c>
      <c r="H92" s="6">
        <f>Ringkasan!H92/1000000000</f>
        <v>75.593282943999995</v>
      </c>
      <c r="I92" s="114">
        <f>Ringkasan!I92/1000000000</f>
        <v>15.576717548</v>
      </c>
      <c r="J92" s="6">
        <f>Ringkasan!J92/1000000000</f>
        <v>34.992938252999998</v>
      </c>
      <c r="K92" s="6">
        <f>Ringkasan!K92/1000000000</f>
        <v>17.153003674000001</v>
      </c>
      <c r="L92" s="6">
        <f>Ringkasan!L92/1000000000</f>
        <v>7.8706234689999999</v>
      </c>
      <c r="M92" s="6">
        <f>Ringkasan!M92/1000000000</f>
        <v>542.75474000600002</v>
      </c>
      <c r="N92" s="6">
        <f>Ringkasan!N92/1000000000</f>
        <v>533.04288899999995</v>
      </c>
      <c r="O92" s="6">
        <f>Ringkasan!O92/1000000000</f>
        <v>0</v>
      </c>
      <c r="P92" s="6">
        <f>Ringkasan!P92/1000000000</f>
        <v>0</v>
      </c>
      <c r="Q92" s="6">
        <f>Ringkasan!Q92/1000000000</f>
        <v>21.612926999999999</v>
      </c>
      <c r="R92" s="6">
        <f>Ringkasan!R92/1000000000</f>
        <v>8.7521140000000006</v>
      </c>
      <c r="S92" s="6">
        <f>Ringkasan!S92/1000000000</f>
        <v>26.231545000000001</v>
      </c>
      <c r="T92" s="6">
        <f>Ringkasan!T92/1000000000</f>
        <v>393.97652299999999</v>
      </c>
      <c r="U92" s="6">
        <f>Ringkasan!U92/1000000000</f>
        <v>82.46978</v>
      </c>
      <c r="V92" s="6">
        <f>Ringkasan!V92/1000000000</f>
        <v>9.7118510059999998</v>
      </c>
      <c r="W92" s="6">
        <f>Ringkasan!W92/1000000000</f>
        <v>9.7118510059999998</v>
      </c>
      <c r="X92" s="6">
        <f>Ringkasan!X92/1000000000</f>
        <v>0</v>
      </c>
      <c r="Y92" s="6">
        <f>Ringkasan!Y92/1000000000</f>
        <v>0</v>
      </c>
      <c r="Z92" s="6">
        <f>Ringkasan!Z92/1000000000</f>
        <v>0</v>
      </c>
      <c r="AA92" s="6">
        <f>Ringkasan!AA92/1000000000</f>
        <v>0</v>
      </c>
      <c r="AB92" s="6">
        <f>Ringkasan!AB92/1000000000</f>
        <v>0</v>
      </c>
      <c r="AC92" s="6">
        <f>Ringkasan!AC92/1000000000</f>
        <v>639.63961657100003</v>
      </c>
      <c r="AD92" s="6">
        <f>Ringkasan!AD92/1000000000</f>
        <v>515.77381819699997</v>
      </c>
      <c r="AE92" s="5">
        <f>Ringkasan!AE92/1000000000</f>
        <v>303.098021647</v>
      </c>
      <c r="AF92" s="6">
        <f>Ringkasan!AF92/1000000000</f>
        <v>200.12563659200001</v>
      </c>
      <c r="AG92" s="6">
        <f>Ringkasan!AG92/1000000000</f>
        <v>1.25</v>
      </c>
      <c r="AH92" s="6">
        <f>Ringkasan!AH92/1000000000</f>
        <v>0</v>
      </c>
      <c r="AI92" s="6">
        <f>Ringkasan!AI92/1000000000</f>
        <v>8.2901599580000003</v>
      </c>
      <c r="AJ92" s="6">
        <f>Ringkasan!AJ92/1000000000</f>
        <v>3.01</v>
      </c>
      <c r="AK92" s="6">
        <f>Ringkasan!AK92/1000000000</f>
        <v>55.289438373999999</v>
      </c>
      <c r="AL92" s="6">
        <f>Ringkasan!AL92/1000000000</f>
        <v>0</v>
      </c>
      <c r="AM92" s="6">
        <f>Ringkasan!AM92/1000000000</f>
        <v>8.2259149300000001</v>
      </c>
      <c r="AN92" s="6">
        <f>Ringkasan!AN92/1000000000</f>
        <v>1.5602</v>
      </c>
      <c r="AO92" s="6">
        <f>Ringkasan!AO92/1000000000</f>
        <v>44.833705629999997</v>
      </c>
      <c r="AP92" s="6">
        <f>Ringkasan!AP92/1000000000</f>
        <v>0.66961781399999998</v>
      </c>
      <c r="AQ92" s="6">
        <f>Ringkasan!AQ92/1000000000</f>
        <v>0</v>
      </c>
      <c r="AR92" s="6">
        <f>Ringkasan!AR92/1000000000</f>
        <v>4</v>
      </c>
      <c r="AS92" s="6">
        <f>Ringkasan!AS92/1000000000</f>
        <v>4</v>
      </c>
      <c r="AT92" s="6">
        <f>Ringkasan!AT92/1000000000</f>
        <v>64.576359999999994</v>
      </c>
      <c r="AU92" s="6">
        <f>Ringkasan!AU92/1000000000</f>
        <v>1.9044540000000001</v>
      </c>
      <c r="AV92" s="6">
        <f>Ringkasan!AV92/1000000000</f>
        <v>62.671906</v>
      </c>
      <c r="AW92" s="127">
        <f>Ringkasan!AW92/1000000000</f>
        <v>22.958260289999998</v>
      </c>
      <c r="AX92" s="127">
        <f>Ringkasan!AX92/1000000000</f>
        <v>22.958260289999998</v>
      </c>
      <c r="AY92" s="127">
        <f>Ringkasan!AY92/1000000000</f>
        <v>0</v>
      </c>
      <c r="AZ92" s="127">
        <f>Ringkasan!AZ92/1000000000</f>
        <v>0</v>
      </c>
      <c r="BA92" s="127">
        <f>Ringkasan!BA92/1000000000</f>
        <v>0</v>
      </c>
      <c r="BB92" s="127">
        <f>Ringkasan!BB92/1000000000</f>
        <v>0</v>
      </c>
      <c r="BC92" s="127">
        <f>Ringkasan!BC92/1000000000</f>
        <v>0</v>
      </c>
      <c r="BD92" s="127">
        <f>Ringkasan!BD92/1000000000</f>
        <v>1.666666669</v>
      </c>
      <c r="BE92" s="127">
        <f>Ringkasan!BE92/1000000000</f>
        <v>0</v>
      </c>
      <c r="BF92" s="127">
        <f>Ringkasan!BF92/1000000000</f>
        <v>0</v>
      </c>
      <c r="BG92" s="127">
        <f>Ringkasan!BG92/1000000000</f>
        <v>1.166666669</v>
      </c>
      <c r="BH92" s="127">
        <f>Ringkasan!BH92/1000000000</f>
        <v>0.5</v>
      </c>
      <c r="BI92" s="127">
        <f>Ringkasan!BI92/1000000000</f>
        <v>0</v>
      </c>
      <c r="BJ92" s="128">
        <f>Ringkasan!BJ92/1000000000</f>
        <v>-21.291593621000001</v>
      </c>
      <c r="BK92" s="128">
        <f>Ringkasan!BK92/1000000000</f>
        <v>21.291593621000001</v>
      </c>
      <c r="BL92" s="87">
        <f>Ringkasan!BL92/1000000000</f>
        <v>0</v>
      </c>
      <c r="BM92" s="47">
        <f t="shared" si="28"/>
        <v>1</v>
      </c>
      <c r="BN92" s="48">
        <f t="shared" si="29"/>
        <v>0</v>
      </c>
      <c r="BO92" s="49"/>
      <c r="BP92" s="39">
        <f t="shared" si="26"/>
        <v>1</v>
      </c>
      <c r="BR92" s="6" t="e">
        <f>Ringkasan!#REF!/1000000000</f>
        <v>#REF!</v>
      </c>
      <c r="BS92" s="6" t="e">
        <f t="shared" si="24"/>
        <v>#REF!</v>
      </c>
      <c r="BT92" s="39" t="e">
        <f t="shared" si="30"/>
        <v>#REF!</v>
      </c>
      <c r="BV92" s="6" t="e">
        <f>Ringkasan!#REF!/1000000000</f>
        <v>#REF!</v>
      </c>
      <c r="BW92" s="6" t="e">
        <f t="shared" si="25"/>
        <v>#REF!</v>
      </c>
      <c r="BX92" s="39" t="e">
        <f t="shared" si="31"/>
        <v>#REF!</v>
      </c>
    </row>
    <row r="93" spans="1:76" ht="15" customHeight="1" x14ac:dyDescent="0.25">
      <c r="A93" s="59" t="s">
        <v>75</v>
      </c>
      <c r="B93" s="3">
        <f t="shared" si="32"/>
        <v>75</v>
      </c>
      <c r="C93" s="4">
        <f t="shared" si="32"/>
        <v>19</v>
      </c>
      <c r="D93" s="8" t="s">
        <v>75</v>
      </c>
      <c r="E93" s="12" t="str">
        <f>[1]Pendapatan!D93</f>
        <v>06 Tahun 2024</v>
      </c>
      <c r="F93" s="92">
        <f>[1]Pendapatan!E93</f>
        <v>45657.689583333333</v>
      </c>
      <c r="G93" s="6">
        <f>Ringkasan!G93/1000000000</f>
        <v>594.69555347286996</v>
      </c>
      <c r="H93" s="6">
        <f>Ringkasan!H93/1000000000</f>
        <v>67.5</v>
      </c>
      <c r="I93" s="114">
        <f>Ringkasan!I93/1000000000</f>
        <v>24.078792840999999</v>
      </c>
      <c r="J93" s="6">
        <f>Ringkasan!J93/1000000000</f>
        <v>11.630306944999999</v>
      </c>
      <c r="K93" s="6">
        <f>Ringkasan!K93/1000000000</f>
        <v>22.949207812000001</v>
      </c>
      <c r="L93" s="6">
        <f>Ringkasan!L93/1000000000</f>
        <v>8.8416924019999996</v>
      </c>
      <c r="M93" s="6">
        <f>Ringkasan!M93/1000000000</f>
        <v>527.19555347286996</v>
      </c>
      <c r="N93" s="6">
        <f>Ringkasan!N93/1000000000</f>
        <v>503.96369199999998</v>
      </c>
      <c r="O93" s="6">
        <f>Ringkasan!O93/1000000000</f>
        <v>0</v>
      </c>
      <c r="P93" s="6">
        <f>Ringkasan!P93/1000000000</f>
        <v>0</v>
      </c>
      <c r="Q93" s="6">
        <f>Ringkasan!Q93/1000000000</f>
        <v>0</v>
      </c>
      <c r="R93" s="6">
        <f>Ringkasan!R93/1000000000</f>
        <v>20.917821</v>
      </c>
      <c r="S93" s="6">
        <f>Ringkasan!S93/1000000000</f>
        <v>12.292717</v>
      </c>
      <c r="T93" s="6">
        <f>Ringkasan!T93/1000000000</f>
        <v>413.14360900000003</v>
      </c>
      <c r="U93" s="6">
        <f>Ringkasan!U93/1000000000</f>
        <v>57.609544999999997</v>
      </c>
      <c r="V93" s="6">
        <f>Ringkasan!V93/1000000000</f>
        <v>23.231861472870001</v>
      </c>
      <c r="W93" s="6">
        <f>Ringkasan!W93/1000000000</f>
        <v>23.231861472870001</v>
      </c>
      <c r="X93" s="6">
        <f>Ringkasan!X93/1000000000</f>
        <v>0</v>
      </c>
      <c r="Y93" s="6">
        <f>Ringkasan!Y93/1000000000</f>
        <v>0</v>
      </c>
      <c r="Z93" s="6">
        <f>Ringkasan!Z93/1000000000</f>
        <v>0</v>
      </c>
      <c r="AA93" s="6">
        <f>Ringkasan!AA93/1000000000</f>
        <v>0</v>
      </c>
      <c r="AB93" s="6">
        <f>Ringkasan!AB93/1000000000</f>
        <v>0</v>
      </c>
      <c r="AC93" s="6">
        <f>Ringkasan!AC93/1000000000</f>
        <v>638.84398734377999</v>
      </c>
      <c r="AD93" s="6">
        <f>Ringkasan!AD93/1000000000</f>
        <v>579.91529254187003</v>
      </c>
      <c r="AE93" s="5">
        <f>Ringkasan!AE93/1000000000</f>
        <v>332.474209766</v>
      </c>
      <c r="AF93" s="6">
        <f>Ringkasan!AF93/1000000000</f>
        <v>236.24057425187002</v>
      </c>
      <c r="AG93" s="6">
        <f>Ringkasan!AG93/1000000000</f>
        <v>4.9734629760000004</v>
      </c>
      <c r="AH93" s="6">
        <f>Ringkasan!AH93/1000000000</f>
        <v>0</v>
      </c>
      <c r="AI93" s="6">
        <f>Ringkasan!AI93/1000000000</f>
        <v>6.2270455480000004</v>
      </c>
      <c r="AJ93" s="6">
        <f>Ringkasan!AJ93/1000000000</f>
        <v>0</v>
      </c>
      <c r="AK93" s="6">
        <f>Ringkasan!AK93/1000000000</f>
        <v>53.928694801910005</v>
      </c>
      <c r="AL93" s="6">
        <f>Ringkasan!AL93/1000000000</f>
        <v>2.71</v>
      </c>
      <c r="AM93" s="6">
        <f>Ringkasan!AM93/1000000000</f>
        <v>21.519601175999998</v>
      </c>
      <c r="AN93" s="6">
        <f>Ringkasan!AN93/1000000000</f>
        <v>13.803094165459999</v>
      </c>
      <c r="AO93" s="6">
        <f>Ringkasan!AO93/1000000000</f>
        <v>15.81546946045</v>
      </c>
      <c r="AP93" s="6">
        <f>Ringkasan!AP93/1000000000</f>
        <v>8.0530000000000004E-2</v>
      </c>
      <c r="AQ93" s="6">
        <f>Ringkasan!AQ93/1000000000</f>
        <v>0</v>
      </c>
      <c r="AR93" s="6">
        <f>Ringkasan!AR93/1000000000</f>
        <v>5</v>
      </c>
      <c r="AS93" s="6">
        <f>Ringkasan!AS93/1000000000</f>
        <v>5</v>
      </c>
      <c r="AT93" s="6">
        <f>Ringkasan!AT93/1000000000</f>
        <v>0</v>
      </c>
      <c r="AU93" s="6">
        <f>Ringkasan!AU93/1000000000</f>
        <v>0</v>
      </c>
      <c r="AV93" s="6">
        <f>Ringkasan!AV93/1000000000</f>
        <v>0</v>
      </c>
      <c r="AW93" s="127">
        <f>Ringkasan!AW93/1000000000</f>
        <v>71.648433870909997</v>
      </c>
      <c r="AX93" s="127">
        <f>Ringkasan!AX93/1000000000</f>
        <v>71.648433870909997</v>
      </c>
      <c r="AY93" s="127">
        <f>Ringkasan!AY93/1000000000</f>
        <v>0</v>
      </c>
      <c r="AZ93" s="127">
        <f>Ringkasan!AZ93/1000000000</f>
        <v>0</v>
      </c>
      <c r="BA93" s="127">
        <f>Ringkasan!BA93/1000000000</f>
        <v>0</v>
      </c>
      <c r="BB93" s="127">
        <f>Ringkasan!BB93/1000000000</f>
        <v>0</v>
      </c>
      <c r="BC93" s="127">
        <f>Ringkasan!BC93/1000000000</f>
        <v>0</v>
      </c>
      <c r="BD93" s="127">
        <f>Ringkasan!BD93/1000000000</f>
        <v>27.5</v>
      </c>
      <c r="BE93" s="127">
        <f>Ringkasan!BE93/1000000000</f>
        <v>0</v>
      </c>
      <c r="BF93" s="127">
        <f>Ringkasan!BF93/1000000000</f>
        <v>2.5</v>
      </c>
      <c r="BG93" s="127">
        <f>Ringkasan!BG93/1000000000</f>
        <v>25</v>
      </c>
      <c r="BH93" s="127">
        <f>Ringkasan!BH93/1000000000</f>
        <v>0</v>
      </c>
      <c r="BI93" s="127">
        <f>Ringkasan!BI93/1000000000</f>
        <v>0</v>
      </c>
      <c r="BJ93" s="128">
        <f>Ringkasan!BJ93/1000000000</f>
        <v>-44.148433870910033</v>
      </c>
      <c r="BK93" s="128">
        <f>Ringkasan!BK93/1000000000</f>
        <v>44.148433870910004</v>
      </c>
      <c r="BL93" s="87">
        <f>Ringkasan!BL93/1000000000</f>
        <v>0</v>
      </c>
      <c r="BM93" s="47">
        <f t="shared" si="28"/>
        <v>1</v>
      </c>
      <c r="BN93" s="48">
        <f t="shared" si="29"/>
        <v>0</v>
      </c>
      <c r="BO93" s="49"/>
      <c r="BP93" s="39">
        <f t="shared" si="26"/>
        <v>1</v>
      </c>
      <c r="BR93" s="6" t="e">
        <f>Ringkasan!#REF!/1000000000</f>
        <v>#REF!</v>
      </c>
      <c r="BS93" s="6" t="e">
        <f t="shared" si="24"/>
        <v>#REF!</v>
      </c>
      <c r="BT93" s="39" t="e">
        <f t="shared" si="30"/>
        <v>#REF!</v>
      </c>
      <c r="BV93" s="6" t="e">
        <f>Ringkasan!#REF!/1000000000</f>
        <v>#REF!</v>
      </c>
      <c r="BW93" s="6" t="e">
        <f t="shared" si="25"/>
        <v>#REF!</v>
      </c>
      <c r="BX93" s="39" t="e">
        <f t="shared" si="31"/>
        <v>#REF!</v>
      </c>
    </row>
    <row r="94" spans="1:76" ht="15" customHeight="1" x14ac:dyDescent="0.25">
      <c r="B94" s="13" t="s">
        <v>560</v>
      </c>
      <c r="C94" s="14" t="s">
        <v>560</v>
      </c>
      <c r="D94" s="15" t="s">
        <v>561</v>
      </c>
      <c r="E94" s="16"/>
      <c r="F94" s="93"/>
      <c r="G94" s="115">
        <f>Ringkasan!G94/1000000000</f>
        <v>15334.710030045</v>
      </c>
      <c r="H94" s="115">
        <f>Ringkasan!H94/1000000000</f>
        <v>1787.836381183</v>
      </c>
      <c r="I94" s="115">
        <f>Ringkasan!I94/1000000000</f>
        <v>634.74834756500002</v>
      </c>
      <c r="J94" s="7">
        <f>Ringkasan!J94/1000000000</f>
        <v>750.75400456800003</v>
      </c>
      <c r="K94" s="7">
        <f>Ringkasan!K94/1000000000</f>
        <v>159.710241682</v>
      </c>
      <c r="L94" s="7">
        <f>Ringkasan!L94/1000000000</f>
        <v>242.623787368</v>
      </c>
      <c r="M94" s="7">
        <f>Ringkasan!M94/1000000000</f>
        <v>13527.994926915</v>
      </c>
      <c r="N94" s="7">
        <f>Ringkasan!N94/1000000000</f>
        <v>12968.527319999999</v>
      </c>
      <c r="O94" s="7">
        <f>Ringkasan!O94/1000000000</f>
        <v>0</v>
      </c>
      <c r="P94" s="7">
        <f>Ringkasan!P94/1000000000</f>
        <v>0</v>
      </c>
      <c r="Q94" s="7">
        <f>Ringkasan!Q94/1000000000</f>
        <v>991.75942099999997</v>
      </c>
      <c r="R94" s="7">
        <f>Ringkasan!R94/1000000000</f>
        <v>66.723223000000004</v>
      </c>
      <c r="S94" s="7">
        <f>Ringkasan!S94/1000000000</f>
        <v>298.850211</v>
      </c>
      <c r="T94" s="7">
        <f>Ringkasan!T94/1000000000</f>
        <v>8460.0555820000009</v>
      </c>
      <c r="U94" s="7">
        <f>Ringkasan!U94/1000000000</f>
        <v>3151.1388830000001</v>
      </c>
      <c r="V94" s="7">
        <f>Ringkasan!V94/1000000000</f>
        <v>559.46760691500003</v>
      </c>
      <c r="W94" s="7">
        <f>Ringkasan!W94/1000000000</f>
        <v>559.46760691500003</v>
      </c>
      <c r="X94" s="7">
        <f>Ringkasan!X94/1000000000</f>
        <v>0</v>
      </c>
      <c r="Y94" s="7">
        <f>Ringkasan!Y94/1000000000</f>
        <v>18.878721946999999</v>
      </c>
      <c r="Z94" s="7">
        <f>Ringkasan!Z94/1000000000</f>
        <v>0.1</v>
      </c>
      <c r="AA94" s="7">
        <f>Ringkasan!AA94/1000000000</f>
        <v>0</v>
      </c>
      <c r="AB94" s="7">
        <f>Ringkasan!AB94/1000000000</f>
        <v>18.778721947000001</v>
      </c>
      <c r="AC94" s="7">
        <f>Ringkasan!AC94/1000000000</f>
        <v>16114.741652481825</v>
      </c>
      <c r="AD94" s="7">
        <f>Ringkasan!AD94/1000000000</f>
        <v>12439.099919480488</v>
      </c>
      <c r="AE94" s="7">
        <f>Ringkasan!AE94/1000000000</f>
        <v>8333.640875415329</v>
      </c>
      <c r="AF94" s="7">
        <f>Ringkasan!AF94/1000000000</f>
        <v>3863.0448454737202</v>
      </c>
      <c r="AG94" s="7">
        <f>Ringkasan!AG94/1000000000</f>
        <v>0</v>
      </c>
      <c r="AH94" s="7">
        <f>Ringkasan!AH94/1000000000</f>
        <v>4.9249999999999998</v>
      </c>
      <c r="AI94" s="7">
        <f>Ringkasan!AI94/1000000000</f>
        <v>223.62062043143999</v>
      </c>
      <c r="AJ94" s="7">
        <f>Ringkasan!AJ94/1000000000</f>
        <v>13.86857816</v>
      </c>
      <c r="AK94" s="7">
        <f>Ringkasan!AK94/1000000000</f>
        <v>1632.8401019093401</v>
      </c>
      <c r="AL94" s="7">
        <f>Ringkasan!AL94/1000000000</f>
        <v>5.2294535</v>
      </c>
      <c r="AM94" s="7">
        <f>Ringkasan!AM94/1000000000</f>
        <v>330.76912208844999</v>
      </c>
      <c r="AN94" s="7">
        <f>Ringkasan!AN94/1000000000</f>
        <v>377.29561560546995</v>
      </c>
      <c r="AO94" s="7">
        <f>Ringkasan!AO94/1000000000</f>
        <v>859.10966419241993</v>
      </c>
      <c r="AP94" s="7">
        <f>Ringkasan!AP94/1000000000</f>
        <v>55.563669701000002</v>
      </c>
      <c r="AQ94" s="7">
        <f>Ringkasan!AQ94/1000000000</f>
        <v>4.8725768220000001</v>
      </c>
      <c r="AR94" s="7">
        <f>Ringkasan!AR94/1000000000</f>
        <v>76.295556078999994</v>
      </c>
      <c r="AS94" s="7">
        <f>Ringkasan!AS94/1000000000</f>
        <v>76.295556078999994</v>
      </c>
      <c r="AT94" s="7">
        <f>Ringkasan!AT94/1000000000</f>
        <v>1966.5060750130001</v>
      </c>
      <c r="AU94" s="7">
        <f>Ringkasan!AU94/1000000000</f>
        <v>64.348457748000001</v>
      </c>
      <c r="AV94" s="7">
        <f>Ringkasan!AV94/1000000000</f>
        <v>1902.157617265</v>
      </c>
      <c r="AW94" s="129">
        <f>Ringkasan!AW94/1000000000</f>
        <v>786.03162243683005</v>
      </c>
      <c r="AX94" s="129">
        <f>Ringkasan!AX94/1000000000</f>
        <v>785.03162243683005</v>
      </c>
      <c r="AY94" s="129">
        <f>Ringkasan!AY94/1000000000</f>
        <v>0</v>
      </c>
      <c r="AZ94" s="129">
        <f>Ringkasan!AZ94/1000000000</f>
        <v>0</v>
      </c>
      <c r="BA94" s="129">
        <f>Ringkasan!BA94/1000000000</f>
        <v>0</v>
      </c>
      <c r="BB94" s="129">
        <f>Ringkasan!BB94/1000000000</f>
        <v>1</v>
      </c>
      <c r="BC94" s="129">
        <f>Ringkasan!BC94/1000000000</f>
        <v>0</v>
      </c>
      <c r="BD94" s="129">
        <f>Ringkasan!BD94/1000000000</f>
        <v>6</v>
      </c>
      <c r="BE94" s="129">
        <f>Ringkasan!BE94/1000000000</f>
        <v>0</v>
      </c>
      <c r="BF94" s="129">
        <f>Ringkasan!BF94/1000000000</f>
        <v>5</v>
      </c>
      <c r="BG94" s="129">
        <f>Ringkasan!BG94/1000000000</f>
        <v>0</v>
      </c>
      <c r="BH94" s="129">
        <f>Ringkasan!BH94/1000000000</f>
        <v>1</v>
      </c>
      <c r="BI94" s="129">
        <f>Ringkasan!BI94/1000000000</f>
        <v>0</v>
      </c>
      <c r="BJ94" s="130">
        <f>Ringkasan!BJ94/1000000000</f>
        <v>-780.03162243682834</v>
      </c>
      <c r="BK94" s="130">
        <f>Ringkasan!BK94/1000000000</f>
        <v>780.03162243683005</v>
      </c>
      <c r="BL94" s="89">
        <f>Ringkasan!BL94/1000000000</f>
        <v>1.5258789062499999E-12</v>
      </c>
      <c r="BM94" s="47">
        <f t="shared" ref="BM94:BN94" si="33">SUM(BM75:BM86)</f>
        <v>12</v>
      </c>
      <c r="BN94" s="47">
        <f t="shared" si="33"/>
        <v>0</v>
      </c>
      <c r="BO94" s="47"/>
      <c r="BR94" s="115" t="e">
        <f>Ringkasan!#REF!/1000000000</f>
        <v>#REF!</v>
      </c>
      <c r="BS94" s="115" t="e">
        <f t="shared" si="24"/>
        <v>#REF!</v>
      </c>
      <c r="BT94" s="39" t="e">
        <f t="shared" si="30"/>
        <v>#REF!</v>
      </c>
      <c r="BV94" s="115" t="e">
        <f>Ringkasan!#REF!/1000000000</f>
        <v>#REF!</v>
      </c>
      <c r="BW94" s="115" t="e">
        <f t="shared" si="25"/>
        <v>#REF!</v>
      </c>
      <c r="BX94" s="39" t="e">
        <f t="shared" si="31"/>
        <v>#REF!</v>
      </c>
    </row>
    <row r="95" spans="1:76" ht="15" customHeight="1" x14ac:dyDescent="0.25">
      <c r="B95" s="13" t="s">
        <v>562</v>
      </c>
      <c r="C95" s="14" t="s">
        <v>562</v>
      </c>
      <c r="D95" s="15" t="s">
        <v>563</v>
      </c>
      <c r="E95" s="16"/>
      <c r="F95" s="93"/>
      <c r="G95" s="115">
        <f>Ringkasan!G95/1000000000</f>
        <v>6749.3109802588697</v>
      </c>
      <c r="H95" s="115">
        <f>Ringkasan!H95/1000000000</f>
        <v>1509.753022285</v>
      </c>
      <c r="I95" s="115">
        <f>Ringkasan!I95/1000000000</f>
        <v>875.065290807</v>
      </c>
      <c r="J95" s="7">
        <f>Ringkasan!J95/1000000000</f>
        <v>423.78159371700002</v>
      </c>
      <c r="K95" s="7">
        <f>Ringkasan!K95/1000000000</f>
        <v>104.31517797399999</v>
      </c>
      <c r="L95" s="7">
        <f>Ringkasan!L95/1000000000</f>
        <v>106.590959787</v>
      </c>
      <c r="M95" s="7">
        <f>Ringkasan!M95/1000000000</f>
        <v>5239.5579579738705</v>
      </c>
      <c r="N95" s="7">
        <f>Ringkasan!N95/1000000000</f>
        <v>5048.8332831329999</v>
      </c>
      <c r="O95" s="7">
        <f>Ringkasan!O95/1000000000</f>
        <v>0</v>
      </c>
      <c r="P95" s="7">
        <f>Ringkasan!P95/1000000000</f>
        <v>0</v>
      </c>
      <c r="Q95" s="7">
        <f>Ringkasan!Q95/1000000000</f>
        <v>62.640596000000002</v>
      </c>
      <c r="R95" s="7">
        <f>Ringkasan!R95/1000000000</f>
        <v>61.679485</v>
      </c>
      <c r="S95" s="7">
        <f>Ringkasan!S95/1000000000</f>
        <v>180.75906800000001</v>
      </c>
      <c r="T95" s="7">
        <f>Ringkasan!T95/1000000000</f>
        <v>3850.6493719999999</v>
      </c>
      <c r="U95" s="7">
        <f>Ringkasan!U95/1000000000</f>
        <v>893.10476213300001</v>
      </c>
      <c r="V95" s="7">
        <f>Ringkasan!V95/1000000000</f>
        <v>190.72467484086999</v>
      </c>
      <c r="W95" s="7">
        <f>Ringkasan!W95/1000000000</f>
        <v>190.72467484086999</v>
      </c>
      <c r="X95" s="7">
        <f>Ringkasan!X95/1000000000</f>
        <v>0</v>
      </c>
      <c r="Y95" s="7">
        <f>Ringkasan!Y95/1000000000</f>
        <v>0</v>
      </c>
      <c r="Z95" s="7">
        <f>Ringkasan!Z95/1000000000</f>
        <v>0</v>
      </c>
      <c r="AA95" s="7">
        <f>Ringkasan!AA95/1000000000</f>
        <v>0</v>
      </c>
      <c r="AB95" s="7">
        <f>Ringkasan!AB95/1000000000</f>
        <v>0</v>
      </c>
      <c r="AC95" s="7">
        <f>Ringkasan!AC95/1000000000</f>
        <v>6940.8662318057804</v>
      </c>
      <c r="AD95" s="7">
        <f>Ringkasan!AD95/1000000000</f>
        <v>6078.5633834358605</v>
      </c>
      <c r="AE95" s="7">
        <f>Ringkasan!AE95/1000000000</f>
        <v>3598.83163364037</v>
      </c>
      <c r="AF95" s="7">
        <f>Ringkasan!AF95/1000000000</f>
        <v>2265.5971837544903</v>
      </c>
      <c r="AG95" s="7">
        <f>Ringkasan!AG95/1000000000</f>
        <v>8.0056063730000009</v>
      </c>
      <c r="AH95" s="7">
        <f>Ringkasan!AH95/1000000000</f>
        <v>49.251054709000002</v>
      </c>
      <c r="AI95" s="7">
        <f>Ringkasan!AI95/1000000000</f>
        <v>138.396690909</v>
      </c>
      <c r="AJ95" s="7">
        <f>Ringkasan!AJ95/1000000000</f>
        <v>18.481214049999998</v>
      </c>
      <c r="AK95" s="7">
        <f>Ringkasan!AK95/1000000000</f>
        <v>674.27302116185001</v>
      </c>
      <c r="AL95" s="7">
        <f>Ringkasan!AL95/1000000000</f>
        <v>16.297023585000002</v>
      </c>
      <c r="AM95" s="7">
        <f>Ringkasan!AM95/1000000000</f>
        <v>181.98235637600001</v>
      </c>
      <c r="AN95" s="7">
        <f>Ringkasan!AN95/1000000000</f>
        <v>199.93818492486</v>
      </c>
      <c r="AO95" s="7">
        <f>Ringkasan!AO95/1000000000</f>
        <v>263.61997587099</v>
      </c>
      <c r="AP95" s="7">
        <f>Ringkasan!AP95/1000000000</f>
        <v>12.047930405000001</v>
      </c>
      <c r="AQ95" s="7">
        <f>Ringkasan!AQ95/1000000000</f>
        <v>0.38755000000000001</v>
      </c>
      <c r="AR95" s="7">
        <f>Ringkasan!AR95/1000000000</f>
        <v>25.098109865000001</v>
      </c>
      <c r="AS95" s="7">
        <f>Ringkasan!AS95/1000000000</f>
        <v>25.098109865000001</v>
      </c>
      <c r="AT95" s="7">
        <f>Ringkasan!AT95/1000000000</f>
        <v>162.93171734307001</v>
      </c>
      <c r="AU95" s="7">
        <f>Ringkasan!AU95/1000000000</f>
        <v>4.4609971940699902</v>
      </c>
      <c r="AV95" s="7">
        <f>Ringkasan!AV95/1000000000</f>
        <v>158.47072014899999</v>
      </c>
      <c r="AW95" s="129">
        <f>Ringkasan!AW95/1000000000</f>
        <v>256.49339602791002</v>
      </c>
      <c r="AX95" s="129">
        <f>Ringkasan!AX95/1000000000</f>
        <v>256.49339602791002</v>
      </c>
      <c r="AY95" s="129">
        <f>Ringkasan!AY95/1000000000</f>
        <v>0</v>
      </c>
      <c r="AZ95" s="129">
        <f>Ringkasan!AZ95/1000000000</f>
        <v>0</v>
      </c>
      <c r="BA95" s="129">
        <f>Ringkasan!BA95/1000000000</f>
        <v>0</v>
      </c>
      <c r="BB95" s="129">
        <f>Ringkasan!BB95/1000000000</f>
        <v>0</v>
      </c>
      <c r="BC95" s="129">
        <f>Ringkasan!BC95/1000000000</f>
        <v>0</v>
      </c>
      <c r="BD95" s="129">
        <f>Ringkasan!BD95/1000000000</f>
        <v>64.938144480999995</v>
      </c>
      <c r="BE95" s="129">
        <f>Ringkasan!BE95/1000000000</f>
        <v>0</v>
      </c>
      <c r="BF95" s="129">
        <f>Ringkasan!BF95/1000000000</f>
        <v>27.5</v>
      </c>
      <c r="BG95" s="129">
        <f>Ringkasan!BG95/1000000000</f>
        <v>36.938144481000002</v>
      </c>
      <c r="BH95" s="129">
        <f>Ringkasan!BH95/1000000000</f>
        <v>0.5</v>
      </c>
      <c r="BI95" s="129">
        <f>Ringkasan!BI95/1000000000</f>
        <v>0</v>
      </c>
      <c r="BJ95" s="130">
        <f>Ringkasan!BJ95/1000000000</f>
        <v>-191.55525154691003</v>
      </c>
      <c r="BK95" s="130">
        <f>Ringkasan!BK95/1000000000</f>
        <v>191.55525154691</v>
      </c>
      <c r="BL95" s="89">
        <f>Ringkasan!BL95/1000000000</f>
        <v>0</v>
      </c>
      <c r="BM95" s="47">
        <f t="shared" ref="BM95:BN95" si="34">SUM(BM87:BM93)</f>
        <v>7</v>
      </c>
      <c r="BN95" s="47">
        <f t="shared" si="34"/>
        <v>0</v>
      </c>
      <c r="BO95" s="47"/>
      <c r="BR95" s="115" t="e">
        <f>Ringkasan!#REF!/1000000000</f>
        <v>#REF!</v>
      </c>
      <c r="BS95" s="115" t="e">
        <f t="shared" si="24"/>
        <v>#REF!</v>
      </c>
      <c r="BT95" s="39" t="e">
        <f t="shared" si="30"/>
        <v>#REF!</v>
      </c>
      <c r="BV95" s="115" t="e">
        <f>Ringkasan!#REF!/1000000000</f>
        <v>#REF!</v>
      </c>
      <c r="BW95" s="115" t="e">
        <f t="shared" si="25"/>
        <v>#REF!</v>
      </c>
      <c r="BX95" s="39" t="e">
        <f t="shared" si="31"/>
        <v>#REF!</v>
      </c>
    </row>
    <row r="96" spans="1:76" ht="15" customHeight="1" x14ac:dyDescent="0.25">
      <c r="B96" s="13" t="s">
        <v>564</v>
      </c>
      <c r="C96" s="14" t="s">
        <v>564</v>
      </c>
      <c r="D96" s="15" t="s">
        <v>570</v>
      </c>
      <c r="E96" s="16"/>
      <c r="F96" s="93"/>
      <c r="G96" s="115">
        <f>Ringkasan!G96/1000000000</f>
        <v>22084.02101030387</v>
      </c>
      <c r="H96" s="115">
        <f>Ringkasan!H96/1000000000</f>
        <v>3297.589403468</v>
      </c>
      <c r="I96" s="115">
        <f>Ringkasan!I96/1000000000</f>
        <v>1509.813638372</v>
      </c>
      <c r="J96" s="7">
        <f>Ringkasan!J96/1000000000</f>
        <v>1174.5355982850001</v>
      </c>
      <c r="K96" s="7">
        <f>Ringkasan!K96/1000000000</f>
        <v>264.025419656</v>
      </c>
      <c r="L96" s="7">
        <f>Ringkasan!L96/1000000000</f>
        <v>349.214747155</v>
      </c>
      <c r="M96" s="7">
        <f>Ringkasan!M96/1000000000</f>
        <v>18767.552884888872</v>
      </c>
      <c r="N96" s="7">
        <f>Ringkasan!N96/1000000000</f>
        <v>18017.360603132998</v>
      </c>
      <c r="O96" s="7">
        <f>Ringkasan!O96/1000000000</f>
        <v>0</v>
      </c>
      <c r="P96" s="7">
        <f>Ringkasan!P96/1000000000</f>
        <v>0</v>
      </c>
      <c r="Q96" s="7">
        <f>Ringkasan!Q96/1000000000</f>
        <v>1054.4000169999999</v>
      </c>
      <c r="R96" s="7">
        <f>Ringkasan!R96/1000000000</f>
        <v>128.40270799999999</v>
      </c>
      <c r="S96" s="7">
        <f>Ringkasan!S96/1000000000</f>
        <v>479.60927900000002</v>
      </c>
      <c r="T96" s="7">
        <f>Ringkasan!T96/1000000000</f>
        <v>12310.704954000001</v>
      </c>
      <c r="U96" s="7">
        <f>Ringkasan!U96/1000000000</f>
        <v>4044.243645133</v>
      </c>
      <c r="V96" s="7">
        <f>Ringkasan!V96/1000000000</f>
        <v>750.19228175587</v>
      </c>
      <c r="W96" s="7">
        <f>Ringkasan!W96/1000000000</f>
        <v>750.19228175587</v>
      </c>
      <c r="X96" s="7">
        <f>Ringkasan!X96/1000000000</f>
        <v>0</v>
      </c>
      <c r="Y96" s="7">
        <f>Ringkasan!Y96/1000000000</f>
        <v>18.878721946999999</v>
      </c>
      <c r="Z96" s="7">
        <f>Ringkasan!Z96/1000000000</f>
        <v>0.1</v>
      </c>
      <c r="AA96" s="7">
        <f>Ringkasan!AA96/1000000000</f>
        <v>0</v>
      </c>
      <c r="AB96" s="7">
        <f>Ringkasan!AB96/1000000000</f>
        <v>18.778721947000001</v>
      </c>
      <c r="AC96" s="7">
        <f>Ringkasan!AC96/1000000000</f>
        <v>23055.607884287605</v>
      </c>
      <c r="AD96" s="7">
        <f>Ringkasan!AD96/1000000000</f>
        <v>18517.663302916346</v>
      </c>
      <c r="AE96" s="7">
        <f>Ringkasan!AE96/1000000000</f>
        <v>11932.472509055699</v>
      </c>
      <c r="AF96" s="7">
        <f>Ringkasan!AF96/1000000000</f>
        <v>6128.642029228211</v>
      </c>
      <c r="AG96" s="7">
        <f>Ringkasan!AG96/1000000000</f>
        <v>8.0056063730000009</v>
      </c>
      <c r="AH96" s="7">
        <f>Ringkasan!AH96/1000000000</f>
        <v>54.176054708999999</v>
      </c>
      <c r="AI96" s="7">
        <f>Ringkasan!AI96/1000000000</f>
        <v>362.01731134044002</v>
      </c>
      <c r="AJ96" s="7">
        <f>Ringkasan!AJ96/1000000000</f>
        <v>32.349792209999997</v>
      </c>
      <c r="AK96" s="7">
        <f>Ringkasan!AK96/1000000000</f>
        <v>2307.1131230711899</v>
      </c>
      <c r="AL96" s="7">
        <f>Ringkasan!AL96/1000000000</f>
        <v>21.526477085</v>
      </c>
      <c r="AM96" s="7">
        <f>Ringkasan!AM96/1000000000</f>
        <v>512.75147846444997</v>
      </c>
      <c r="AN96" s="7">
        <f>Ringkasan!AN96/1000000000</f>
        <v>577.23380053032997</v>
      </c>
      <c r="AO96" s="7">
        <f>Ringkasan!AO96/1000000000</f>
        <v>1122.72964006341</v>
      </c>
      <c r="AP96" s="7">
        <f>Ringkasan!AP96/1000000000</f>
        <v>67.611600105999997</v>
      </c>
      <c r="AQ96" s="7">
        <f>Ringkasan!AQ96/1000000000</f>
        <v>5.2601268220000001</v>
      </c>
      <c r="AR96" s="7">
        <f>Ringkasan!AR96/1000000000</f>
        <v>101.39366594400001</v>
      </c>
      <c r="AS96" s="7">
        <f>Ringkasan!AS96/1000000000</f>
        <v>101.39366594400001</v>
      </c>
      <c r="AT96" s="7">
        <f>Ringkasan!AT96/1000000000</f>
        <v>2129.4377923560701</v>
      </c>
      <c r="AU96" s="7">
        <f>Ringkasan!AU96/1000000000</f>
        <v>68.809454942069991</v>
      </c>
      <c r="AV96" s="7">
        <f>Ringkasan!AV96/1000000000</f>
        <v>2060.6283374139998</v>
      </c>
      <c r="AW96" s="129">
        <f>Ringkasan!AW96/1000000000</f>
        <v>1042.52501846474</v>
      </c>
      <c r="AX96" s="129">
        <f>Ringkasan!AX96/1000000000</f>
        <v>1041.52501846474</v>
      </c>
      <c r="AY96" s="129">
        <f>Ringkasan!AY96/1000000000</f>
        <v>0</v>
      </c>
      <c r="AZ96" s="129">
        <f>Ringkasan!AZ96/1000000000</f>
        <v>0</v>
      </c>
      <c r="BA96" s="129">
        <f>Ringkasan!BA96/1000000000</f>
        <v>0</v>
      </c>
      <c r="BB96" s="129">
        <f>Ringkasan!BB96/1000000000</f>
        <v>1</v>
      </c>
      <c r="BC96" s="129">
        <f>Ringkasan!BC96/1000000000</f>
        <v>0</v>
      </c>
      <c r="BD96" s="129">
        <f>Ringkasan!BD96/1000000000</f>
        <v>70.938144480999995</v>
      </c>
      <c r="BE96" s="129">
        <f>Ringkasan!BE96/1000000000</f>
        <v>0</v>
      </c>
      <c r="BF96" s="129">
        <f>Ringkasan!BF96/1000000000</f>
        <v>32.5</v>
      </c>
      <c r="BG96" s="129">
        <f>Ringkasan!BG96/1000000000</f>
        <v>36.938144481000002</v>
      </c>
      <c r="BH96" s="129">
        <f>Ringkasan!BH96/1000000000</f>
        <v>1.5</v>
      </c>
      <c r="BI96" s="129">
        <f>Ringkasan!BI96/1000000000</f>
        <v>0</v>
      </c>
      <c r="BJ96" s="130">
        <f>Ringkasan!BJ96/1000000000</f>
        <v>-971.58687398373843</v>
      </c>
      <c r="BK96" s="130">
        <f>Ringkasan!BK96/1000000000</f>
        <v>971.58687398374013</v>
      </c>
      <c r="BL96" s="89">
        <f>Ringkasan!BL96/1000000000</f>
        <v>1.5258789062499999E-12</v>
      </c>
      <c r="BM96" s="47">
        <f t="shared" ref="BM96:BN96" si="35">BM94+BM95</f>
        <v>19</v>
      </c>
      <c r="BN96" s="47">
        <f t="shared" si="35"/>
        <v>0</v>
      </c>
      <c r="BO96" s="47"/>
      <c r="BR96" s="115" t="e">
        <f>Ringkasan!#REF!/1000000000</f>
        <v>#REF!</v>
      </c>
      <c r="BS96" s="115" t="e">
        <f t="shared" si="24"/>
        <v>#REF!</v>
      </c>
      <c r="BT96" s="39" t="e">
        <f t="shared" si="30"/>
        <v>#REF!</v>
      </c>
      <c r="BV96" s="115" t="e">
        <f>Ringkasan!#REF!/1000000000</f>
        <v>#REF!</v>
      </c>
      <c r="BW96" s="115" t="e">
        <f t="shared" si="25"/>
        <v>#REF!</v>
      </c>
      <c r="BX96" s="39" t="e">
        <f t="shared" si="31"/>
        <v>#REF!</v>
      </c>
    </row>
    <row r="97" spans="1:76" ht="15" customHeight="1" x14ac:dyDescent="0.25">
      <c r="B97" s="13" t="s">
        <v>566</v>
      </c>
      <c r="C97" s="14" t="s">
        <v>566</v>
      </c>
      <c r="D97" s="15" t="s">
        <v>571</v>
      </c>
      <c r="E97" s="16"/>
      <c r="F97" s="93"/>
      <c r="G97" s="115">
        <f>Ringkasan!G97/1000000000</f>
        <v>28358.153103251872</v>
      </c>
      <c r="H97" s="115">
        <f>Ringkasan!H97/1000000000</f>
        <v>6129.9779454159998</v>
      </c>
      <c r="I97" s="115">
        <f>Ringkasan!I97/1000000000</f>
        <v>3624.241785743</v>
      </c>
      <c r="J97" s="7">
        <f>Ringkasan!J97/1000000000</f>
        <v>1592.6880489519999</v>
      </c>
      <c r="K97" s="7">
        <f>Ringkasan!K97/1000000000</f>
        <v>409.022970165</v>
      </c>
      <c r="L97" s="7">
        <f>Ringkasan!L97/1000000000</f>
        <v>504.025140556</v>
      </c>
      <c r="M97" s="7">
        <f>Ringkasan!M97/1000000000</f>
        <v>22191.421235888873</v>
      </c>
      <c r="N97" s="7">
        <f>Ringkasan!N97/1000000000</f>
        <v>21441.228954132999</v>
      </c>
      <c r="O97" s="7">
        <f>Ringkasan!O97/1000000000</f>
        <v>0</v>
      </c>
      <c r="P97" s="7">
        <f>Ringkasan!P97/1000000000</f>
        <v>0</v>
      </c>
      <c r="Q97" s="7">
        <f>Ringkasan!Q97/1000000000</f>
        <v>1054.4000169999999</v>
      </c>
      <c r="R97" s="7">
        <f>Ringkasan!R97/1000000000</f>
        <v>143.99710200000001</v>
      </c>
      <c r="S97" s="7">
        <f>Ringkasan!S97/1000000000</f>
        <v>651.21438599999999</v>
      </c>
      <c r="T97" s="7">
        <f>Ringkasan!T97/1000000000</f>
        <v>14425.113683</v>
      </c>
      <c r="U97" s="7">
        <f>Ringkasan!U97/1000000000</f>
        <v>5166.5037661329998</v>
      </c>
      <c r="V97" s="7">
        <f>Ringkasan!V97/1000000000</f>
        <v>750.19228175587</v>
      </c>
      <c r="W97" s="7">
        <f>Ringkasan!W97/1000000000</f>
        <v>750.19228175587</v>
      </c>
      <c r="X97" s="7">
        <f>Ringkasan!X97/1000000000</f>
        <v>0</v>
      </c>
      <c r="Y97" s="7">
        <f>Ringkasan!Y97/1000000000</f>
        <v>36.753921947000002</v>
      </c>
      <c r="Z97" s="7">
        <f>Ringkasan!Z97/1000000000</f>
        <v>17.975200000000001</v>
      </c>
      <c r="AA97" s="7">
        <f>Ringkasan!AA97/1000000000</f>
        <v>0</v>
      </c>
      <c r="AB97" s="7">
        <f>Ringkasan!AB97/1000000000</f>
        <v>18.778721947000001</v>
      </c>
      <c r="AC97" s="7">
        <f>Ringkasan!AC97/1000000000</f>
        <v>29493.657977235605</v>
      </c>
      <c r="AD97" s="7">
        <f>Ringkasan!AD97/1000000000</f>
        <v>23169.212512586048</v>
      </c>
      <c r="AE97" s="7">
        <f>Ringkasan!AE97/1000000000</f>
        <v>14577.927822144698</v>
      </c>
      <c r="AF97" s="7">
        <f>Ringkasan!AF97/1000000000</f>
        <v>7973.1113666249112</v>
      </c>
      <c r="AG97" s="7">
        <f>Ringkasan!AG97/1000000000</f>
        <v>8.0056063730000009</v>
      </c>
      <c r="AH97" s="7">
        <f>Ringkasan!AH97/1000000000</f>
        <v>60.676054708999999</v>
      </c>
      <c r="AI97" s="7">
        <f>Ringkasan!AI97/1000000000</f>
        <v>517.14187052444004</v>
      </c>
      <c r="AJ97" s="7">
        <f>Ringkasan!AJ97/1000000000</f>
        <v>32.349792209999997</v>
      </c>
      <c r="AK97" s="7">
        <f>Ringkasan!AK97/1000000000</f>
        <v>3165.2725706491906</v>
      </c>
      <c r="AL97" s="7">
        <f>Ringkasan!AL97/1000000000</f>
        <v>38.543731612999999</v>
      </c>
      <c r="AM97" s="7">
        <f>Ringkasan!AM97/1000000000</f>
        <v>724.74388326244991</v>
      </c>
      <c r="AN97" s="7">
        <f>Ringkasan!AN97/1000000000</f>
        <v>747.94439858932992</v>
      </c>
      <c r="AO97" s="7">
        <f>Ringkasan!AO97/1000000000</f>
        <v>1535.9319399464102</v>
      </c>
      <c r="AP97" s="7">
        <f>Ringkasan!AP97/1000000000</f>
        <v>112.848490416</v>
      </c>
      <c r="AQ97" s="7">
        <f>Ringkasan!AQ97/1000000000</f>
        <v>5.2601268220000001</v>
      </c>
      <c r="AR97" s="7">
        <f>Ringkasan!AR97/1000000000</f>
        <v>138.39790215529999</v>
      </c>
      <c r="AS97" s="7">
        <f>Ringkasan!AS97/1000000000</f>
        <v>138.39790215529999</v>
      </c>
      <c r="AT97" s="7">
        <f>Ringkasan!AT97/1000000000</f>
        <v>3020.7749918450704</v>
      </c>
      <c r="AU97" s="7">
        <f>Ringkasan!AU97/1000000000</f>
        <v>929.64665443106992</v>
      </c>
      <c r="AV97" s="7">
        <f>Ringkasan!AV97/1000000000</f>
        <v>2091.1283374139998</v>
      </c>
      <c r="AW97" s="129">
        <f>Ringkasan!AW97/1000000000</f>
        <v>1237.4430184647401</v>
      </c>
      <c r="AX97" s="129">
        <f>Ringkasan!AX97/1000000000</f>
        <v>1236.4430184647401</v>
      </c>
      <c r="AY97" s="129">
        <f>Ringkasan!AY97/1000000000</f>
        <v>0</v>
      </c>
      <c r="AZ97" s="129">
        <f>Ringkasan!AZ97/1000000000</f>
        <v>0</v>
      </c>
      <c r="BA97" s="129">
        <f>Ringkasan!BA97/1000000000</f>
        <v>0</v>
      </c>
      <c r="BB97" s="129">
        <f>Ringkasan!BB97/1000000000</f>
        <v>1</v>
      </c>
      <c r="BC97" s="129">
        <f>Ringkasan!BC97/1000000000</f>
        <v>0</v>
      </c>
      <c r="BD97" s="129">
        <f>Ringkasan!BD97/1000000000</f>
        <v>101.93814448099999</v>
      </c>
      <c r="BE97" s="129">
        <f>Ringkasan!BE97/1000000000</f>
        <v>0</v>
      </c>
      <c r="BF97" s="129">
        <f>Ringkasan!BF97/1000000000</f>
        <v>63.5</v>
      </c>
      <c r="BG97" s="129">
        <f>Ringkasan!BG97/1000000000</f>
        <v>36.938144481000002</v>
      </c>
      <c r="BH97" s="129">
        <f>Ringkasan!BH97/1000000000</f>
        <v>1.5</v>
      </c>
      <c r="BI97" s="129">
        <f>Ringkasan!BI97/1000000000</f>
        <v>0</v>
      </c>
      <c r="BJ97" s="130">
        <f>Ringkasan!BJ97/1000000000</f>
        <v>-1135.5048739837382</v>
      </c>
      <c r="BK97" s="130">
        <f>Ringkasan!BK97/1000000000</f>
        <v>1135.5048739837403</v>
      </c>
      <c r="BL97" s="89">
        <f>Ringkasan!BL97/1000000000</f>
        <v>1.5258789062499999E-12</v>
      </c>
      <c r="BM97" s="47">
        <f t="shared" ref="BM97:BN97" si="36">BM96+BM74</f>
        <v>20</v>
      </c>
      <c r="BN97" s="47">
        <f t="shared" si="36"/>
        <v>0</v>
      </c>
      <c r="BO97" s="47"/>
      <c r="BR97" s="115" t="e">
        <f>Ringkasan!#REF!/1000000000</f>
        <v>#REF!</v>
      </c>
      <c r="BS97" s="115" t="e">
        <f t="shared" si="24"/>
        <v>#REF!</v>
      </c>
      <c r="BT97" s="39" t="e">
        <f t="shared" si="30"/>
        <v>#REF!</v>
      </c>
      <c r="BV97" s="115" t="e">
        <f>Ringkasan!#REF!/1000000000</f>
        <v>#REF!</v>
      </c>
      <c r="BW97" s="115" t="e">
        <f t="shared" si="25"/>
        <v>#REF!</v>
      </c>
      <c r="BX97" s="39" t="e">
        <f t="shared" si="31"/>
        <v>#REF!</v>
      </c>
    </row>
    <row r="98" spans="1:76" s="141" customFormat="1" ht="15" customHeight="1" x14ac:dyDescent="0.25">
      <c r="A98" s="141" t="s">
        <v>664</v>
      </c>
      <c r="B98" s="9" t="s">
        <v>529</v>
      </c>
      <c r="C98" s="10">
        <v>4</v>
      </c>
      <c r="D98" s="11" t="s">
        <v>76</v>
      </c>
      <c r="E98" s="1" t="str">
        <f>[1]Pendapatan!D98</f>
        <v>1 Tahun 2025</v>
      </c>
      <c r="F98" s="142">
        <f>[1]Pendapatan!E98</f>
        <v>45660</v>
      </c>
      <c r="G98" s="113">
        <f>Ringkasan!G98/1000000000</f>
        <v>9563.7091372359992</v>
      </c>
      <c r="H98" s="113">
        <f>Ringkasan!H98/1000000000</f>
        <v>5183.9504610670001</v>
      </c>
      <c r="I98" s="113">
        <f>Ringkasan!I98/1000000000</f>
        <v>3725.1296373929999</v>
      </c>
      <c r="J98" s="147">
        <f>Ringkasan!J98/1000000000</f>
        <v>15.008108200000001</v>
      </c>
      <c r="K98" s="147">
        <f>Ringkasan!K98/1000000000</f>
        <v>815.12700773100005</v>
      </c>
      <c r="L98" s="147">
        <f>Ringkasan!L98/1000000000</f>
        <v>628.68570774299997</v>
      </c>
      <c r="M98" s="147">
        <f>Ringkasan!M98/1000000000</f>
        <v>4370.6806361689996</v>
      </c>
      <c r="N98" s="147">
        <f>Ringkasan!N98/1000000000</f>
        <v>4370.6806361689996</v>
      </c>
      <c r="O98" s="147">
        <f>Ringkasan!O98/1000000000</f>
        <v>0</v>
      </c>
      <c r="P98" s="147">
        <f>Ringkasan!P98/1000000000</f>
        <v>0</v>
      </c>
      <c r="Q98" s="147">
        <f>Ringkasan!Q98/1000000000</f>
        <v>0</v>
      </c>
      <c r="R98" s="147">
        <f>Ringkasan!R98/1000000000</f>
        <v>0</v>
      </c>
      <c r="S98" s="147">
        <f>Ringkasan!S98/1000000000</f>
        <v>1508.3199751689999</v>
      </c>
      <c r="T98" s="147">
        <f>Ringkasan!T98/1000000000</f>
        <v>1659.1027879999999</v>
      </c>
      <c r="U98" s="147">
        <f>Ringkasan!U98/1000000000</f>
        <v>1203.257873</v>
      </c>
      <c r="V98" s="147">
        <f>Ringkasan!V98/1000000000</f>
        <v>0</v>
      </c>
      <c r="W98" s="147">
        <f>Ringkasan!W98/1000000000</f>
        <v>0</v>
      </c>
      <c r="X98" s="147">
        <f>Ringkasan!X98/1000000000</f>
        <v>0</v>
      </c>
      <c r="Y98" s="147">
        <f>Ringkasan!Y98/1000000000</f>
        <v>9.0780399999999997</v>
      </c>
      <c r="Z98" s="147">
        <f>Ringkasan!Z98/1000000000</f>
        <v>9.0780399999999997</v>
      </c>
      <c r="AA98" s="147">
        <f>Ringkasan!AA98/1000000000</f>
        <v>0</v>
      </c>
      <c r="AB98" s="147">
        <f>Ringkasan!AB98/1000000000</f>
        <v>0</v>
      </c>
      <c r="AC98" s="147">
        <f>Ringkasan!AC98/1000000000</f>
        <v>9696.5447300779997</v>
      </c>
      <c r="AD98" s="147">
        <f>Ringkasan!AD98/1000000000</f>
        <v>6661.7762947660003</v>
      </c>
      <c r="AE98" s="2">
        <f>Ringkasan!AE98/1000000000</f>
        <v>2960.778270668</v>
      </c>
      <c r="AF98" s="147">
        <f>Ringkasan!AF98/1000000000</f>
        <v>3305.6824610160002</v>
      </c>
      <c r="AG98" s="147">
        <f>Ringkasan!AG98/1000000000</f>
        <v>0</v>
      </c>
      <c r="AH98" s="147">
        <f>Ringkasan!AH98/1000000000</f>
        <v>0</v>
      </c>
      <c r="AI98" s="147">
        <f>Ringkasan!AI98/1000000000</f>
        <v>375.741828242</v>
      </c>
      <c r="AJ98" s="147">
        <f>Ringkasan!AJ98/1000000000</f>
        <v>19.57373484</v>
      </c>
      <c r="AK98" s="147">
        <f>Ringkasan!AK98/1000000000</f>
        <v>1460.6366159490001</v>
      </c>
      <c r="AL98" s="147">
        <f>Ringkasan!AL98/1000000000</f>
        <v>8.2938113500000004</v>
      </c>
      <c r="AM98" s="147">
        <f>Ringkasan!AM98/1000000000</f>
        <v>589.47786750399996</v>
      </c>
      <c r="AN98" s="147">
        <f>Ringkasan!AN98/1000000000</f>
        <v>286.22389438699997</v>
      </c>
      <c r="AO98" s="147">
        <f>Ringkasan!AO98/1000000000</f>
        <v>514.12988205399995</v>
      </c>
      <c r="AP98" s="147">
        <f>Ringkasan!AP98/1000000000</f>
        <v>61.553198534000003</v>
      </c>
      <c r="AQ98" s="147">
        <f>Ringkasan!AQ98/1000000000</f>
        <v>0.95796212000000003</v>
      </c>
      <c r="AR98" s="147">
        <f>Ringkasan!AR98/1000000000</f>
        <v>50</v>
      </c>
      <c r="AS98" s="147">
        <f>Ringkasan!AS98/1000000000</f>
        <v>50</v>
      </c>
      <c r="AT98" s="147">
        <f>Ringkasan!AT98/1000000000</f>
        <v>1524.131819363</v>
      </c>
      <c r="AU98" s="147">
        <f>Ringkasan!AU98/1000000000</f>
        <v>1290.8903758629999</v>
      </c>
      <c r="AV98" s="147">
        <f>Ringkasan!AV98/1000000000</f>
        <v>233.2414435</v>
      </c>
      <c r="AW98" s="148">
        <f>Ringkasan!AW98/1000000000</f>
        <v>132.83559284200001</v>
      </c>
      <c r="AX98" s="148">
        <f>Ringkasan!AX98/1000000000</f>
        <v>132.83559284200001</v>
      </c>
      <c r="AY98" s="148">
        <f>Ringkasan!AY98/1000000000</f>
        <v>0</v>
      </c>
      <c r="AZ98" s="148">
        <f>Ringkasan!AZ98/1000000000</f>
        <v>0</v>
      </c>
      <c r="BA98" s="148">
        <f>Ringkasan!BA98/1000000000</f>
        <v>0</v>
      </c>
      <c r="BB98" s="148">
        <f>Ringkasan!BB98/1000000000</f>
        <v>0</v>
      </c>
      <c r="BC98" s="148">
        <f>Ringkasan!BC98/1000000000</f>
        <v>0</v>
      </c>
      <c r="BD98" s="148">
        <f>Ringkasan!BD98/1000000000</f>
        <v>0</v>
      </c>
      <c r="BE98" s="148">
        <f>Ringkasan!BE98/1000000000</f>
        <v>0</v>
      </c>
      <c r="BF98" s="148">
        <f>Ringkasan!BF98/1000000000</f>
        <v>0</v>
      </c>
      <c r="BG98" s="148">
        <f>Ringkasan!BG98/1000000000</f>
        <v>0</v>
      </c>
      <c r="BH98" s="148">
        <f>Ringkasan!BH98/1000000000</f>
        <v>0</v>
      </c>
      <c r="BI98" s="148">
        <f>Ringkasan!BI98/1000000000</f>
        <v>0</v>
      </c>
      <c r="BJ98" s="98">
        <f>Ringkasan!BJ98/1000000000</f>
        <v>-132.83559284200001</v>
      </c>
      <c r="BK98" s="98">
        <f>Ringkasan!BK98/1000000000</f>
        <v>132.83559284200001</v>
      </c>
      <c r="BL98" s="85">
        <f>Ringkasan!BL98/1000000000</f>
        <v>0</v>
      </c>
      <c r="BM98" s="143">
        <f t="shared" si="28"/>
        <v>0</v>
      </c>
      <c r="BN98" s="144">
        <f t="shared" si="29"/>
        <v>1</v>
      </c>
      <c r="BO98" s="145"/>
      <c r="BP98" s="146">
        <f t="shared" ref="BP98:BP110" si="37">IF(G98&gt;0,1,0)</f>
        <v>1</v>
      </c>
      <c r="BR98" s="113" t="e">
        <f>Ringkasan!#REF!/1000000000</f>
        <v>#REF!</v>
      </c>
      <c r="BS98" s="113" t="e">
        <f t="shared" si="24"/>
        <v>#REF!</v>
      </c>
      <c r="BT98" s="146" t="e">
        <f t="shared" si="30"/>
        <v>#REF!</v>
      </c>
      <c r="BV98" s="113" t="e">
        <f>Ringkasan!#REF!/1000000000</f>
        <v>#REF!</v>
      </c>
      <c r="BW98" s="113" t="e">
        <f t="shared" si="25"/>
        <v>#REF!</v>
      </c>
      <c r="BX98" s="146" t="e">
        <f t="shared" si="31"/>
        <v>#REF!</v>
      </c>
    </row>
    <row r="99" spans="1:76" ht="15" customHeight="1" x14ac:dyDescent="0.25">
      <c r="A99" s="59" t="s">
        <v>77</v>
      </c>
      <c r="B99" s="3">
        <f>B93+1</f>
        <v>76</v>
      </c>
      <c r="C99" s="4">
        <v>1</v>
      </c>
      <c r="D99" s="8" t="s">
        <v>77</v>
      </c>
      <c r="E99" s="12" t="str">
        <f>[1]Pendapatan!D99</f>
        <v>08 Tahun 2024</v>
      </c>
      <c r="F99" s="92">
        <f>[1]Pendapatan!E99</f>
        <v>45558.626388888886</v>
      </c>
      <c r="G99" s="6">
        <f>Ringkasan!G99/1000000000</f>
        <v>3217.2646179590001</v>
      </c>
      <c r="H99" s="6">
        <f>Ringkasan!H99/1000000000</f>
        <v>782.87485414499997</v>
      </c>
      <c r="I99" s="114">
        <f>Ringkasan!I99/1000000000</f>
        <v>246.5325</v>
      </c>
      <c r="J99" s="6">
        <f>Ringkasan!J99/1000000000</f>
        <v>173.365554145</v>
      </c>
      <c r="K99" s="6">
        <f>Ringkasan!K99/1000000000</f>
        <v>327</v>
      </c>
      <c r="L99" s="6">
        <f>Ringkasan!L99/1000000000</f>
        <v>35.976799999999997</v>
      </c>
      <c r="M99" s="6">
        <f>Ringkasan!M99/1000000000</f>
        <v>2434.3897638140002</v>
      </c>
      <c r="N99" s="6">
        <f>Ringkasan!N99/1000000000</f>
        <v>2262.3050400000002</v>
      </c>
      <c r="O99" s="6">
        <f>Ringkasan!O99/1000000000</f>
        <v>0</v>
      </c>
      <c r="P99" s="6">
        <f>Ringkasan!P99/1000000000</f>
        <v>0</v>
      </c>
      <c r="Q99" s="6">
        <f>Ringkasan!Q99/1000000000</f>
        <v>0</v>
      </c>
      <c r="R99" s="6">
        <f>Ringkasan!R99/1000000000</f>
        <v>0</v>
      </c>
      <c r="S99" s="6">
        <f>Ringkasan!S99/1000000000</f>
        <v>1836.7701850000001</v>
      </c>
      <c r="T99" s="6">
        <f>Ringkasan!T99/1000000000</f>
        <v>425.53485499999999</v>
      </c>
      <c r="U99" s="6">
        <f>Ringkasan!U99/1000000000</f>
        <v>0</v>
      </c>
      <c r="V99" s="6">
        <f>Ringkasan!V99/1000000000</f>
        <v>172.084723814</v>
      </c>
      <c r="W99" s="6">
        <f>Ringkasan!W99/1000000000</f>
        <v>172.084723814</v>
      </c>
      <c r="X99" s="6">
        <f>Ringkasan!X99/1000000000</f>
        <v>0</v>
      </c>
      <c r="Y99" s="6">
        <f>Ringkasan!Y99/1000000000</f>
        <v>0</v>
      </c>
      <c r="Z99" s="6">
        <f>Ringkasan!Z99/1000000000</f>
        <v>0</v>
      </c>
      <c r="AA99" s="6">
        <f>Ringkasan!AA99/1000000000</f>
        <v>0</v>
      </c>
      <c r="AB99" s="6">
        <f>Ringkasan!AB99/1000000000</f>
        <v>0</v>
      </c>
      <c r="AC99" s="6">
        <f>Ringkasan!AC99/1000000000</f>
        <v>3292.715704834</v>
      </c>
      <c r="AD99" s="6">
        <f>Ringkasan!AD99/1000000000</f>
        <v>2500.5918247459999</v>
      </c>
      <c r="AE99" s="5">
        <f>Ringkasan!AE99/1000000000</f>
        <v>1170.98422704</v>
      </c>
      <c r="AF99" s="6">
        <f>Ringkasan!AF99/1000000000</f>
        <v>1234.144020365</v>
      </c>
      <c r="AG99" s="6">
        <f>Ringkasan!AG99/1000000000</f>
        <v>0</v>
      </c>
      <c r="AH99" s="6">
        <f>Ringkasan!AH99/1000000000</f>
        <v>12.040485841000001</v>
      </c>
      <c r="AI99" s="6">
        <f>Ringkasan!AI99/1000000000</f>
        <v>57.976691500000001</v>
      </c>
      <c r="AJ99" s="6">
        <f>Ringkasan!AJ99/1000000000</f>
        <v>25.446400000000001</v>
      </c>
      <c r="AK99" s="6">
        <f>Ringkasan!AK99/1000000000</f>
        <v>415.64534612400001</v>
      </c>
      <c r="AL99" s="6">
        <f>Ringkasan!AL99/1000000000</f>
        <v>1</v>
      </c>
      <c r="AM99" s="6">
        <f>Ringkasan!AM99/1000000000</f>
        <v>86.058436825000001</v>
      </c>
      <c r="AN99" s="6">
        <f>Ringkasan!AN99/1000000000</f>
        <v>98.535315319000006</v>
      </c>
      <c r="AO99" s="6">
        <f>Ringkasan!AO99/1000000000</f>
        <v>211.75159398</v>
      </c>
      <c r="AP99" s="6">
        <f>Ringkasan!AP99/1000000000</f>
        <v>18.3</v>
      </c>
      <c r="AQ99" s="6">
        <f>Ringkasan!AQ99/1000000000</f>
        <v>0</v>
      </c>
      <c r="AR99" s="6">
        <f>Ringkasan!AR99/1000000000</f>
        <v>22.119434791</v>
      </c>
      <c r="AS99" s="6">
        <f>Ringkasan!AS99/1000000000</f>
        <v>22.119434791</v>
      </c>
      <c r="AT99" s="6">
        <f>Ringkasan!AT99/1000000000</f>
        <v>354.359099173</v>
      </c>
      <c r="AU99" s="6">
        <f>Ringkasan!AU99/1000000000</f>
        <v>26.12859517299999</v>
      </c>
      <c r="AV99" s="6">
        <f>Ringkasan!AV99/1000000000</f>
        <v>328.230504</v>
      </c>
      <c r="AW99" s="127">
        <f>Ringkasan!AW99/1000000000</f>
        <v>125.451086875</v>
      </c>
      <c r="AX99" s="127">
        <f>Ringkasan!AX99/1000000000</f>
        <v>124.251086875</v>
      </c>
      <c r="AY99" s="127">
        <f>Ringkasan!AY99/1000000000</f>
        <v>0</v>
      </c>
      <c r="AZ99" s="127">
        <f>Ringkasan!AZ99/1000000000</f>
        <v>0</v>
      </c>
      <c r="BA99" s="127">
        <f>Ringkasan!BA99/1000000000</f>
        <v>0</v>
      </c>
      <c r="BB99" s="127">
        <f>Ringkasan!BB99/1000000000</f>
        <v>1.2</v>
      </c>
      <c r="BC99" s="127">
        <f>Ringkasan!BC99/1000000000</f>
        <v>0</v>
      </c>
      <c r="BD99" s="127">
        <f>Ringkasan!BD99/1000000000</f>
        <v>50</v>
      </c>
      <c r="BE99" s="127">
        <f>Ringkasan!BE99/1000000000</f>
        <v>0</v>
      </c>
      <c r="BF99" s="127">
        <f>Ringkasan!BF99/1000000000</f>
        <v>50</v>
      </c>
      <c r="BG99" s="127">
        <f>Ringkasan!BG99/1000000000</f>
        <v>0</v>
      </c>
      <c r="BH99" s="127">
        <f>Ringkasan!BH99/1000000000</f>
        <v>0</v>
      </c>
      <c r="BI99" s="127">
        <f>Ringkasan!BI99/1000000000</f>
        <v>0</v>
      </c>
      <c r="BJ99" s="128">
        <f>Ringkasan!BJ99/1000000000</f>
        <v>-75.451086875000001</v>
      </c>
      <c r="BK99" s="128">
        <f>Ringkasan!BK99/1000000000</f>
        <v>75.451086875000001</v>
      </c>
      <c r="BL99" s="87">
        <f>Ringkasan!BL99/1000000000</f>
        <v>0</v>
      </c>
      <c r="BM99" s="47">
        <f t="shared" si="28"/>
        <v>1</v>
      </c>
      <c r="BN99" s="48">
        <f t="shared" si="29"/>
        <v>0</v>
      </c>
      <c r="BO99" s="49"/>
      <c r="BP99" s="39">
        <f t="shared" si="37"/>
        <v>1</v>
      </c>
      <c r="BR99" s="6" t="e">
        <f>Ringkasan!#REF!/1000000000</f>
        <v>#REF!</v>
      </c>
      <c r="BS99" s="6" t="e">
        <f t="shared" si="24"/>
        <v>#REF!</v>
      </c>
      <c r="BT99" s="39" t="e">
        <f t="shared" si="30"/>
        <v>#REF!</v>
      </c>
      <c r="BV99" s="6" t="e">
        <f>Ringkasan!#REF!/1000000000</f>
        <v>#REF!</v>
      </c>
      <c r="BW99" s="6" t="e">
        <f t="shared" si="25"/>
        <v>#REF!</v>
      </c>
      <c r="BX99" s="39" t="e">
        <f t="shared" si="31"/>
        <v>#REF!</v>
      </c>
    </row>
    <row r="100" spans="1:76" ht="15" customHeight="1" x14ac:dyDescent="0.25">
      <c r="A100" s="59" t="s">
        <v>78</v>
      </c>
      <c r="B100" s="3">
        <f t="shared" ref="B100:C110" si="38">B99+1</f>
        <v>77</v>
      </c>
      <c r="C100" s="4">
        <f t="shared" si="38"/>
        <v>2</v>
      </c>
      <c r="D100" s="8" t="s">
        <v>78</v>
      </c>
      <c r="E100" s="12" t="str">
        <f>[1]Pendapatan!D100</f>
        <v>07 Tahun 2024</v>
      </c>
      <c r="F100" s="92">
        <f>[1]Pendapatan!E100</f>
        <v>45636</v>
      </c>
      <c r="G100" s="6">
        <f>Ringkasan!G100/1000000000</f>
        <v>2049.3562225553001</v>
      </c>
      <c r="H100" s="6">
        <f>Ringkasan!H100/1000000000</f>
        <v>283.19971956929999</v>
      </c>
      <c r="I100" s="114">
        <f>Ringkasan!I100/1000000000</f>
        <v>83.19</v>
      </c>
      <c r="J100" s="6">
        <f>Ringkasan!J100/1000000000</f>
        <v>156.74468726220002</v>
      </c>
      <c r="K100" s="6">
        <f>Ringkasan!K100/1000000000</f>
        <v>16.660733801999999</v>
      </c>
      <c r="L100" s="6">
        <f>Ringkasan!L100/1000000000</f>
        <v>26.604298505099997</v>
      </c>
      <c r="M100" s="6">
        <f>Ringkasan!M100/1000000000</f>
        <v>1766.1565029860001</v>
      </c>
      <c r="N100" s="6">
        <f>Ringkasan!N100/1000000000</f>
        <v>1676.1160990000001</v>
      </c>
      <c r="O100" s="6">
        <f>Ringkasan!O100/1000000000</f>
        <v>0</v>
      </c>
      <c r="P100" s="6">
        <f>Ringkasan!P100/1000000000</f>
        <v>0</v>
      </c>
      <c r="Q100" s="6">
        <f>Ringkasan!Q100/1000000000</f>
        <v>182.34847300000001</v>
      </c>
      <c r="R100" s="6">
        <f>Ringkasan!R100/1000000000</f>
        <v>0</v>
      </c>
      <c r="S100" s="6">
        <f>Ringkasan!S100/1000000000</f>
        <v>235.13102599999999</v>
      </c>
      <c r="T100" s="6">
        <f>Ringkasan!T100/1000000000</f>
        <v>1065.9520680000001</v>
      </c>
      <c r="U100" s="6">
        <f>Ringkasan!U100/1000000000</f>
        <v>192.68453199999999</v>
      </c>
      <c r="V100" s="6">
        <f>Ringkasan!V100/1000000000</f>
        <v>90.040403986000001</v>
      </c>
      <c r="W100" s="6">
        <f>Ringkasan!W100/1000000000</f>
        <v>90.040403986000001</v>
      </c>
      <c r="X100" s="6">
        <f>Ringkasan!X100/1000000000</f>
        <v>0</v>
      </c>
      <c r="Y100" s="6">
        <f>Ringkasan!Y100/1000000000</f>
        <v>0</v>
      </c>
      <c r="Z100" s="6">
        <f>Ringkasan!Z100/1000000000</f>
        <v>0</v>
      </c>
      <c r="AA100" s="6">
        <f>Ringkasan!AA100/1000000000</f>
        <v>0</v>
      </c>
      <c r="AB100" s="6">
        <f>Ringkasan!AB100/1000000000</f>
        <v>0</v>
      </c>
      <c r="AC100" s="6">
        <f>Ringkasan!AC100/1000000000</f>
        <v>2253.7175575989795</v>
      </c>
      <c r="AD100" s="6">
        <f>Ringkasan!AD100/1000000000</f>
        <v>1724.7613589156699</v>
      </c>
      <c r="AE100" s="5">
        <f>Ringkasan!AE100/1000000000</f>
        <v>1043.85748918527</v>
      </c>
      <c r="AF100" s="6">
        <f>Ringkasan!AF100/1000000000</f>
        <v>636.88791753040005</v>
      </c>
      <c r="AG100" s="6">
        <f>Ringkasan!AG100/1000000000</f>
        <v>0</v>
      </c>
      <c r="AH100" s="6">
        <f>Ringkasan!AH100/1000000000</f>
        <v>2.265E-2</v>
      </c>
      <c r="AI100" s="6">
        <f>Ringkasan!AI100/1000000000</f>
        <v>43.856802199999997</v>
      </c>
      <c r="AJ100" s="6">
        <f>Ringkasan!AJ100/1000000000</f>
        <v>0.13650000000000001</v>
      </c>
      <c r="AK100" s="6">
        <f>Ringkasan!AK100/1000000000</f>
        <v>163.63966098867999</v>
      </c>
      <c r="AL100" s="6">
        <f>Ringkasan!AL100/1000000000</f>
        <v>0</v>
      </c>
      <c r="AM100" s="6">
        <f>Ringkasan!AM100/1000000000</f>
        <v>51.827269378679993</v>
      </c>
      <c r="AN100" s="6">
        <f>Ringkasan!AN100/1000000000</f>
        <v>59.657928986999998</v>
      </c>
      <c r="AO100" s="6">
        <f>Ringkasan!AO100/1000000000</f>
        <v>51.560262623</v>
      </c>
      <c r="AP100" s="6">
        <f>Ringkasan!AP100/1000000000</f>
        <v>0.2762</v>
      </c>
      <c r="AQ100" s="6">
        <f>Ringkasan!AQ100/1000000000</f>
        <v>0.318</v>
      </c>
      <c r="AR100" s="6">
        <f>Ringkasan!AR100/1000000000</f>
        <v>40.417217294629999</v>
      </c>
      <c r="AS100" s="6">
        <f>Ringkasan!AS100/1000000000</f>
        <v>40.417217294629999</v>
      </c>
      <c r="AT100" s="6">
        <f>Ringkasan!AT100/1000000000</f>
        <v>324.89932040000002</v>
      </c>
      <c r="AU100" s="6">
        <f>Ringkasan!AU100/1000000000</f>
        <v>8.6425380000000001</v>
      </c>
      <c r="AV100" s="6">
        <f>Ringkasan!AV100/1000000000</f>
        <v>316.25678240000002</v>
      </c>
      <c r="AW100" s="127">
        <f>Ringkasan!AW100/1000000000</f>
        <v>204.36133504367999</v>
      </c>
      <c r="AX100" s="127">
        <f>Ringkasan!AX100/1000000000</f>
        <v>204.36133504367999</v>
      </c>
      <c r="AY100" s="127">
        <f>Ringkasan!AY100/1000000000</f>
        <v>0</v>
      </c>
      <c r="AZ100" s="127">
        <f>Ringkasan!AZ100/1000000000</f>
        <v>0</v>
      </c>
      <c r="BA100" s="127">
        <f>Ringkasan!BA100/1000000000</f>
        <v>0</v>
      </c>
      <c r="BB100" s="127">
        <f>Ringkasan!BB100/1000000000</f>
        <v>0</v>
      </c>
      <c r="BC100" s="127">
        <f>Ringkasan!BC100/1000000000</f>
        <v>0</v>
      </c>
      <c r="BD100" s="127">
        <f>Ringkasan!BD100/1000000000</f>
        <v>0</v>
      </c>
      <c r="BE100" s="127">
        <f>Ringkasan!BE100/1000000000</f>
        <v>0</v>
      </c>
      <c r="BF100" s="127">
        <f>Ringkasan!BF100/1000000000</f>
        <v>0</v>
      </c>
      <c r="BG100" s="127">
        <f>Ringkasan!BG100/1000000000</f>
        <v>0</v>
      </c>
      <c r="BH100" s="127">
        <f>Ringkasan!BH100/1000000000</f>
        <v>0</v>
      </c>
      <c r="BI100" s="127">
        <f>Ringkasan!BI100/1000000000</f>
        <v>0</v>
      </c>
      <c r="BJ100" s="128">
        <f>Ringkasan!BJ100/1000000000</f>
        <v>-204.36133504367945</v>
      </c>
      <c r="BK100" s="128">
        <f>Ringkasan!BK100/1000000000</f>
        <v>204.36133504367999</v>
      </c>
      <c r="BL100" s="87">
        <f>Ringkasan!BL100/1000000000</f>
        <v>5.4931640624999997E-13</v>
      </c>
      <c r="BM100" s="47">
        <f t="shared" si="28"/>
        <v>1</v>
      </c>
      <c r="BN100" s="48">
        <f t="shared" si="29"/>
        <v>0</v>
      </c>
      <c r="BO100" s="49"/>
      <c r="BP100" s="39">
        <f t="shared" si="37"/>
        <v>1</v>
      </c>
      <c r="BR100" s="6" t="e">
        <f>Ringkasan!#REF!/1000000000</f>
        <v>#REF!</v>
      </c>
      <c r="BS100" s="6" t="e">
        <f t="shared" si="24"/>
        <v>#REF!</v>
      </c>
      <c r="BT100" s="39" t="e">
        <f t="shared" si="30"/>
        <v>#REF!</v>
      </c>
      <c r="BV100" s="6" t="e">
        <f>Ringkasan!#REF!/1000000000</f>
        <v>#REF!</v>
      </c>
      <c r="BW100" s="6" t="e">
        <f t="shared" si="25"/>
        <v>#REF!</v>
      </c>
      <c r="BX100" s="39" t="e">
        <f t="shared" si="31"/>
        <v>#REF!</v>
      </c>
    </row>
    <row r="101" spans="1:76" ht="15" customHeight="1" x14ac:dyDescent="0.25">
      <c r="A101" s="59" t="s">
        <v>79</v>
      </c>
      <c r="B101" s="3">
        <f t="shared" si="38"/>
        <v>78</v>
      </c>
      <c r="C101" s="4">
        <f t="shared" si="38"/>
        <v>3</v>
      </c>
      <c r="D101" s="8" t="s">
        <v>79</v>
      </c>
      <c r="E101" s="12" t="str">
        <f>[1]Pendapatan!D101</f>
        <v>6 Tahun 2024</v>
      </c>
      <c r="F101" s="92">
        <f>[1]Pendapatan!E101</f>
        <v>45657.416666666664</v>
      </c>
      <c r="G101" s="6">
        <f>Ringkasan!G101/1000000000</f>
        <v>1509.1545191529999</v>
      </c>
      <c r="H101" s="6">
        <f>Ringkasan!H101/1000000000</f>
        <v>186.97500032600001</v>
      </c>
      <c r="I101" s="114">
        <f>Ringkasan!I101/1000000000</f>
        <v>124.821307363</v>
      </c>
      <c r="J101" s="6">
        <f>Ringkasan!J101/1000000000</f>
        <v>3.7022124999999999</v>
      </c>
      <c r="K101" s="6">
        <f>Ringkasan!K101/1000000000</f>
        <v>1.30643014</v>
      </c>
      <c r="L101" s="6">
        <f>Ringkasan!L101/1000000000</f>
        <v>57.145050323</v>
      </c>
      <c r="M101" s="6">
        <f>Ringkasan!M101/1000000000</f>
        <v>1297.475061634</v>
      </c>
      <c r="N101" s="6">
        <f>Ringkasan!N101/1000000000</f>
        <v>1218.805378</v>
      </c>
      <c r="O101" s="6">
        <f>Ringkasan!O101/1000000000</f>
        <v>0</v>
      </c>
      <c r="P101" s="6">
        <f>Ringkasan!P101/1000000000</f>
        <v>0</v>
      </c>
      <c r="Q101" s="6">
        <f>Ringkasan!Q101/1000000000</f>
        <v>154.74702500000001</v>
      </c>
      <c r="R101" s="6">
        <f>Ringkasan!R101/1000000000</f>
        <v>14.190970999999999</v>
      </c>
      <c r="S101" s="6">
        <f>Ringkasan!S101/1000000000</f>
        <v>198.275058</v>
      </c>
      <c r="T101" s="6">
        <f>Ringkasan!T101/1000000000</f>
        <v>787.61892399999999</v>
      </c>
      <c r="U101" s="6">
        <f>Ringkasan!U101/1000000000</f>
        <v>63.973399999999998</v>
      </c>
      <c r="V101" s="6">
        <f>Ringkasan!V101/1000000000</f>
        <v>78.669683633999995</v>
      </c>
      <c r="W101" s="6">
        <f>Ringkasan!W101/1000000000</f>
        <v>78.669683633999995</v>
      </c>
      <c r="X101" s="6">
        <f>Ringkasan!X101/1000000000</f>
        <v>0</v>
      </c>
      <c r="Y101" s="6">
        <f>Ringkasan!Y101/1000000000</f>
        <v>24.704457193</v>
      </c>
      <c r="Z101" s="6">
        <f>Ringkasan!Z101/1000000000</f>
        <v>0</v>
      </c>
      <c r="AA101" s="6">
        <f>Ringkasan!AA101/1000000000</f>
        <v>0</v>
      </c>
      <c r="AB101" s="6">
        <f>Ringkasan!AB101/1000000000</f>
        <v>24.704457193</v>
      </c>
      <c r="AC101" s="6">
        <f>Ringkasan!AC101/1000000000</f>
        <v>1619.022897349</v>
      </c>
      <c r="AD101" s="6">
        <f>Ringkasan!AD101/1000000000</f>
        <v>1245.4072110069999</v>
      </c>
      <c r="AE101" s="5">
        <f>Ringkasan!AE101/1000000000</f>
        <v>774.50639393200004</v>
      </c>
      <c r="AF101" s="6">
        <f>Ringkasan!AF101/1000000000</f>
        <v>465.860558975</v>
      </c>
      <c r="AG101" s="6">
        <f>Ringkasan!AG101/1000000000</f>
        <v>0</v>
      </c>
      <c r="AH101" s="6">
        <f>Ringkasan!AH101/1000000000</f>
        <v>0</v>
      </c>
      <c r="AI101" s="6">
        <f>Ringkasan!AI101/1000000000</f>
        <v>4.8402580999999998</v>
      </c>
      <c r="AJ101" s="6">
        <f>Ringkasan!AJ101/1000000000</f>
        <v>0.2</v>
      </c>
      <c r="AK101" s="6">
        <f>Ringkasan!AK101/1000000000</f>
        <v>125.869332246</v>
      </c>
      <c r="AL101" s="6">
        <f>Ringkasan!AL101/1000000000</f>
        <v>0.03</v>
      </c>
      <c r="AM101" s="6">
        <f>Ringkasan!AM101/1000000000</f>
        <v>18.793422494000001</v>
      </c>
      <c r="AN101" s="6">
        <f>Ringkasan!AN101/1000000000</f>
        <v>41.965766195999997</v>
      </c>
      <c r="AO101" s="6">
        <f>Ringkasan!AO101/1000000000</f>
        <v>53.022752846000003</v>
      </c>
      <c r="AP101" s="6">
        <f>Ringkasan!AP101/1000000000</f>
        <v>12.05739071</v>
      </c>
      <c r="AQ101" s="6">
        <f>Ringkasan!AQ101/1000000000</f>
        <v>0</v>
      </c>
      <c r="AR101" s="6">
        <f>Ringkasan!AR101/1000000000</f>
        <v>2.5555786820000002</v>
      </c>
      <c r="AS101" s="6">
        <f>Ringkasan!AS101/1000000000</f>
        <v>2.5555786820000002</v>
      </c>
      <c r="AT101" s="6">
        <f>Ringkasan!AT101/1000000000</f>
        <v>245.190775414</v>
      </c>
      <c r="AU101" s="6">
        <f>Ringkasan!AU101/1000000000</f>
        <v>6.1231001320000003</v>
      </c>
      <c r="AV101" s="6">
        <f>Ringkasan!AV101/1000000000</f>
        <v>239.06767528200001</v>
      </c>
      <c r="AW101" s="127">
        <f>Ringkasan!AW101/1000000000</f>
        <v>109.86837819599999</v>
      </c>
      <c r="AX101" s="127">
        <f>Ringkasan!AX101/1000000000</f>
        <v>109.86837819599999</v>
      </c>
      <c r="AY101" s="127">
        <f>Ringkasan!AY101/1000000000</f>
        <v>0</v>
      </c>
      <c r="AZ101" s="127">
        <f>Ringkasan!AZ101/1000000000</f>
        <v>0</v>
      </c>
      <c r="BA101" s="127">
        <f>Ringkasan!BA101/1000000000</f>
        <v>0</v>
      </c>
      <c r="BB101" s="127">
        <f>Ringkasan!BB101/1000000000</f>
        <v>0</v>
      </c>
      <c r="BC101" s="127">
        <f>Ringkasan!BC101/1000000000</f>
        <v>0</v>
      </c>
      <c r="BD101" s="127">
        <f>Ringkasan!BD101/1000000000</f>
        <v>0</v>
      </c>
      <c r="BE101" s="127">
        <f>Ringkasan!BE101/1000000000</f>
        <v>0</v>
      </c>
      <c r="BF101" s="127">
        <f>Ringkasan!BF101/1000000000</f>
        <v>0</v>
      </c>
      <c r="BG101" s="127">
        <f>Ringkasan!BG101/1000000000</f>
        <v>0</v>
      </c>
      <c r="BH101" s="127">
        <f>Ringkasan!BH101/1000000000</f>
        <v>0</v>
      </c>
      <c r="BI101" s="127">
        <f>Ringkasan!BI101/1000000000</f>
        <v>0</v>
      </c>
      <c r="BJ101" s="128">
        <f>Ringkasan!BJ101/1000000000</f>
        <v>-109.86837819599999</v>
      </c>
      <c r="BK101" s="128">
        <f>Ringkasan!BK101/1000000000</f>
        <v>109.86837819599999</v>
      </c>
      <c r="BL101" s="87">
        <f>Ringkasan!BL101/1000000000</f>
        <v>0</v>
      </c>
      <c r="BM101" s="47">
        <f t="shared" si="28"/>
        <v>1</v>
      </c>
      <c r="BN101" s="48">
        <f t="shared" si="29"/>
        <v>0</v>
      </c>
      <c r="BO101" s="49"/>
      <c r="BP101" s="39">
        <f t="shared" si="37"/>
        <v>1</v>
      </c>
      <c r="BR101" s="6" t="e">
        <f>Ringkasan!#REF!/1000000000</f>
        <v>#REF!</v>
      </c>
      <c r="BS101" s="6" t="e">
        <f t="shared" si="24"/>
        <v>#REF!</v>
      </c>
      <c r="BT101" s="39" t="e">
        <f t="shared" si="30"/>
        <v>#REF!</v>
      </c>
      <c r="BV101" s="6" t="e">
        <f>Ringkasan!#REF!/1000000000</f>
        <v>#REF!</v>
      </c>
      <c r="BW101" s="6" t="e">
        <f t="shared" si="25"/>
        <v>#REF!</v>
      </c>
      <c r="BX101" s="39" t="e">
        <f t="shared" si="31"/>
        <v>#REF!</v>
      </c>
    </row>
    <row r="102" spans="1:76" ht="15" customHeight="1" x14ac:dyDescent="0.25">
      <c r="A102" s="59" t="s">
        <v>80</v>
      </c>
      <c r="B102" s="3">
        <f t="shared" si="38"/>
        <v>79</v>
      </c>
      <c r="C102" s="4">
        <f t="shared" si="38"/>
        <v>4</v>
      </c>
      <c r="D102" s="8" t="s">
        <v>80</v>
      </c>
      <c r="E102" s="12" t="str">
        <f>[1]Pendapatan!D102</f>
        <v>3 Tahun 2024</v>
      </c>
      <c r="F102" s="92">
        <f>[1]Pendapatan!E102</f>
        <v>45657.938888888886</v>
      </c>
      <c r="G102" s="6">
        <f>Ringkasan!G102/1000000000</f>
        <v>3110.2341429130001</v>
      </c>
      <c r="H102" s="6">
        <f>Ringkasan!H102/1000000000</f>
        <v>507.52172061700003</v>
      </c>
      <c r="I102" s="114">
        <f>Ringkasan!I102/1000000000</f>
        <v>315.69210471399998</v>
      </c>
      <c r="J102" s="6">
        <f>Ringkasan!J102/1000000000</f>
        <v>114.015796462</v>
      </c>
      <c r="K102" s="6">
        <f>Ringkasan!K102/1000000000</f>
        <v>74.613819441000004</v>
      </c>
      <c r="L102" s="6">
        <f>Ringkasan!L102/1000000000</f>
        <v>3.2</v>
      </c>
      <c r="M102" s="6">
        <f>Ringkasan!M102/1000000000</f>
        <v>2602.7124222960001</v>
      </c>
      <c r="N102" s="6">
        <f>Ringkasan!N102/1000000000</f>
        <v>2479.7503700000002</v>
      </c>
      <c r="O102" s="6">
        <f>Ringkasan!O102/1000000000</f>
        <v>0</v>
      </c>
      <c r="P102" s="6">
        <f>Ringkasan!P102/1000000000</f>
        <v>0</v>
      </c>
      <c r="Q102" s="6">
        <f>Ringkasan!Q102/1000000000</f>
        <v>234.33116699999999</v>
      </c>
      <c r="R102" s="6">
        <f>Ringkasan!R102/1000000000</f>
        <v>15.09751</v>
      </c>
      <c r="S102" s="6">
        <f>Ringkasan!S102/1000000000</f>
        <v>602.33411899999999</v>
      </c>
      <c r="T102" s="6">
        <f>Ringkasan!T102/1000000000</f>
        <v>1097.5273079999999</v>
      </c>
      <c r="U102" s="6">
        <f>Ringkasan!U102/1000000000</f>
        <v>530.46026600000005</v>
      </c>
      <c r="V102" s="6">
        <f>Ringkasan!V102/1000000000</f>
        <v>122.962052296</v>
      </c>
      <c r="W102" s="6">
        <f>Ringkasan!W102/1000000000</f>
        <v>122.962052296</v>
      </c>
      <c r="X102" s="6">
        <f>Ringkasan!X102/1000000000</f>
        <v>0</v>
      </c>
      <c r="Y102" s="6">
        <f>Ringkasan!Y102/1000000000</f>
        <v>0</v>
      </c>
      <c r="Z102" s="6">
        <f>Ringkasan!Z102/1000000000</f>
        <v>0</v>
      </c>
      <c r="AA102" s="6">
        <f>Ringkasan!AA102/1000000000</f>
        <v>0</v>
      </c>
      <c r="AB102" s="6">
        <f>Ringkasan!AB102/1000000000</f>
        <v>0</v>
      </c>
      <c r="AC102" s="6">
        <f>Ringkasan!AC102/1000000000</f>
        <v>3145.2341429129992</v>
      </c>
      <c r="AD102" s="6">
        <f>Ringkasan!AD102/1000000000</f>
        <v>2417.9872027301985</v>
      </c>
      <c r="AE102" s="5">
        <f>Ringkasan!AE102/1000000000</f>
        <v>1459.9366044922288</v>
      </c>
      <c r="AF102" s="6">
        <f>Ringkasan!AF102/1000000000</f>
        <v>862.22666123797001</v>
      </c>
      <c r="AG102" s="6">
        <f>Ringkasan!AG102/1000000000</f>
        <v>0</v>
      </c>
      <c r="AH102" s="6">
        <f>Ringkasan!AH102/1000000000</f>
        <v>0</v>
      </c>
      <c r="AI102" s="6">
        <f>Ringkasan!AI102/1000000000</f>
        <v>90.186526999999998</v>
      </c>
      <c r="AJ102" s="6">
        <f>Ringkasan!AJ102/1000000000</f>
        <v>5.63741</v>
      </c>
      <c r="AK102" s="6">
        <f>Ringkasan!AK102/1000000000</f>
        <v>294.38190572580004</v>
      </c>
      <c r="AL102" s="6">
        <f>Ringkasan!AL102/1000000000</f>
        <v>1.444</v>
      </c>
      <c r="AM102" s="6">
        <f>Ringkasan!AM102/1000000000</f>
        <v>69.114209985000002</v>
      </c>
      <c r="AN102" s="6">
        <f>Ringkasan!AN102/1000000000</f>
        <v>55.580939299000001</v>
      </c>
      <c r="AO102" s="6">
        <f>Ringkasan!AO102/1000000000</f>
        <v>143.91264128180001</v>
      </c>
      <c r="AP102" s="6">
        <f>Ringkasan!AP102/1000000000</f>
        <v>23.580115159999998</v>
      </c>
      <c r="AQ102" s="6">
        <f>Ringkasan!AQ102/1000000000</f>
        <v>0.75</v>
      </c>
      <c r="AR102" s="6">
        <f>Ringkasan!AR102/1000000000</f>
        <v>7</v>
      </c>
      <c r="AS102" s="6">
        <f>Ringkasan!AS102/1000000000</f>
        <v>7</v>
      </c>
      <c r="AT102" s="6">
        <f>Ringkasan!AT102/1000000000</f>
        <v>425.86503445699998</v>
      </c>
      <c r="AU102" s="6">
        <f>Ringkasan!AU102/1000000000</f>
        <v>19.033313707000001</v>
      </c>
      <c r="AV102" s="6">
        <f>Ringkasan!AV102/1000000000</f>
        <v>406.83172074999999</v>
      </c>
      <c r="AW102" s="127">
        <f>Ringkasan!AW102/1000000000</f>
        <v>35</v>
      </c>
      <c r="AX102" s="127">
        <f>Ringkasan!AX102/1000000000</f>
        <v>35</v>
      </c>
      <c r="AY102" s="127">
        <f>Ringkasan!AY102/1000000000</f>
        <v>0</v>
      </c>
      <c r="AZ102" s="127">
        <f>Ringkasan!AZ102/1000000000</f>
        <v>0</v>
      </c>
      <c r="BA102" s="127">
        <f>Ringkasan!BA102/1000000000</f>
        <v>0</v>
      </c>
      <c r="BB102" s="127">
        <f>Ringkasan!BB102/1000000000</f>
        <v>0</v>
      </c>
      <c r="BC102" s="127">
        <f>Ringkasan!BC102/1000000000</f>
        <v>0</v>
      </c>
      <c r="BD102" s="127">
        <f>Ringkasan!BD102/1000000000</f>
        <v>0</v>
      </c>
      <c r="BE102" s="127">
        <f>Ringkasan!BE102/1000000000</f>
        <v>0</v>
      </c>
      <c r="BF102" s="127">
        <f>Ringkasan!BF102/1000000000</f>
        <v>0</v>
      </c>
      <c r="BG102" s="127">
        <f>Ringkasan!BG102/1000000000</f>
        <v>0</v>
      </c>
      <c r="BH102" s="127">
        <f>Ringkasan!BH102/1000000000</f>
        <v>0</v>
      </c>
      <c r="BI102" s="127">
        <f>Ringkasan!BI102/1000000000</f>
        <v>0</v>
      </c>
      <c r="BJ102" s="128">
        <f>Ringkasan!BJ102/1000000000</f>
        <v>-34.999999999999027</v>
      </c>
      <c r="BK102" s="128">
        <f>Ringkasan!BK102/1000000000</f>
        <v>35</v>
      </c>
      <c r="BL102" s="87">
        <f>Ringkasan!BL102/1000000000</f>
        <v>9.7656250000000006E-13</v>
      </c>
      <c r="BM102" s="47">
        <f t="shared" si="28"/>
        <v>1</v>
      </c>
      <c r="BN102" s="48">
        <f t="shared" si="29"/>
        <v>0</v>
      </c>
      <c r="BO102" s="49"/>
      <c r="BP102" s="39">
        <f t="shared" si="37"/>
        <v>1</v>
      </c>
      <c r="BR102" s="6" t="e">
        <f>Ringkasan!#REF!/1000000000</f>
        <v>#REF!</v>
      </c>
      <c r="BS102" s="6" t="e">
        <f t="shared" si="24"/>
        <v>#REF!</v>
      </c>
      <c r="BT102" s="39" t="e">
        <f t="shared" si="30"/>
        <v>#REF!</v>
      </c>
      <c r="BV102" s="6" t="e">
        <f>Ringkasan!#REF!/1000000000</f>
        <v>#REF!</v>
      </c>
      <c r="BW102" s="6" t="e">
        <f t="shared" si="25"/>
        <v>#REF!</v>
      </c>
      <c r="BX102" s="39" t="e">
        <f t="shared" si="31"/>
        <v>#REF!</v>
      </c>
    </row>
    <row r="103" spans="1:76" ht="15" customHeight="1" x14ac:dyDescent="0.25">
      <c r="A103" s="59" t="s">
        <v>665</v>
      </c>
      <c r="B103" s="3">
        <f t="shared" si="38"/>
        <v>80</v>
      </c>
      <c r="C103" s="4">
        <f t="shared" si="38"/>
        <v>5</v>
      </c>
      <c r="D103" s="8" t="s">
        <v>81</v>
      </c>
      <c r="E103" s="12" t="str">
        <f>[1]Pendapatan!D103</f>
        <v>12 Tahun 2024</v>
      </c>
      <c r="F103" s="92">
        <f>[1]Pendapatan!E103</f>
        <v>45657</v>
      </c>
      <c r="G103" s="6">
        <f>Ringkasan!G103/1000000000</f>
        <v>1387.4576305390001</v>
      </c>
      <c r="H103" s="6">
        <f>Ringkasan!H103/1000000000</f>
        <v>289.36956434699999</v>
      </c>
      <c r="I103" s="114">
        <f>Ringkasan!I103/1000000000</f>
        <v>53.959624808000001</v>
      </c>
      <c r="J103" s="6">
        <f>Ringkasan!J103/1000000000</f>
        <v>78.042906983999998</v>
      </c>
      <c r="K103" s="6">
        <f>Ringkasan!K103/1000000000</f>
        <v>108.94799999999999</v>
      </c>
      <c r="L103" s="6">
        <f>Ringkasan!L103/1000000000</f>
        <v>48.419032555000001</v>
      </c>
      <c r="M103" s="6">
        <f>Ringkasan!M103/1000000000</f>
        <v>1098.088066192</v>
      </c>
      <c r="N103" s="6">
        <f>Ringkasan!N103/1000000000</f>
        <v>1010.652951</v>
      </c>
      <c r="O103" s="6">
        <f>Ringkasan!O103/1000000000</f>
        <v>0</v>
      </c>
      <c r="P103" s="6">
        <f>Ringkasan!P103/1000000000</f>
        <v>0</v>
      </c>
      <c r="Q103" s="6">
        <f>Ringkasan!Q103/1000000000</f>
        <v>88.382977999999994</v>
      </c>
      <c r="R103" s="6">
        <f>Ringkasan!R103/1000000000</f>
        <v>0</v>
      </c>
      <c r="S103" s="6">
        <f>Ringkasan!S103/1000000000</f>
        <v>242.60337799999999</v>
      </c>
      <c r="T103" s="6">
        <f>Ringkasan!T103/1000000000</f>
        <v>450.37051700000001</v>
      </c>
      <c r="U103" s="6">
        <f>Ringkasan!U103/1000000000</f>
        <v>229.29607799999999</v>
      </c>
      <c r="V103" s="6">
        <f>Ringkasan!V103/1000000000</f>
        <v>87.435115191999998</v>
      </c>
      <c r="W103" s="6">
        <f>Ringkasan!W103/1000000000</f>
        <v>85.815875191999993</v>
      </c>
      <c r="X103" s="6">
        <f>Ringkasan!X103/1000000000</f>
        <v>1.61924</v>
      </c>
      <c r="Y103" s="6">
        <f>Ringkasan!Y103/1000000000</f>
        <v>0</v>
      </c>
      <c r="Z103" s="6">
        <f>Ringkasan!Z103/1000000000</f>
        <v>0</v>
      </c>
      <c r="AA103" s="6">
        <f>Ringkasan!AA103/1000000000</f>
        <v>0</v>
      </c>
      <c r="AB103" s="6">
        <f>Ringkasan!AB103/1000000000</f>
        <v>0</v>
      </c>
      <c r="AC103" s="6">
        <f>Ringkasan!AC103/1000000000</f>
        <v>1477.5067135500001</v>
      </c>
      <c r="AD103" s="6">
        <f>Ringkasan!AD103/1000000000</f>
        <v>1067.084223371</v>
      </c>
      <c r="AE103" s="5">
        <f>Ringkasan!AE103/1000000000</f>
        <v>555.25959200700004</v>
      </c>
      <c r="AF103" s="6">
        <f>Ringkasan!AF103/1000000000</f>
        <v>460.57212191399998</v>
      </c>
      <c r="AG103" s="6">
        <f>Ringkasan!AG103/1000000000</f>
        <v>0</v>
      </c>
      <c r="AH103" s="6">
        <f>Ringkasan!AH103/1000000000</f>
        <v>0</v>
      </c>
      <c r="AI103" s="6">
        <f>Ringkasan!AI103/1000000000</f>
        <v>39.860433501000003</v>
      </c>
      <c r="AJ103" s="6">
        <f>Ringkasan!AJ103/1000000000</f>
        <v>11.392075949000001</v>
      </c>
      <c r="AK103" s="6">
        <f>Ringkasan!AK103/1000000000</f>
        <v>247.71388683199999</v>
      </c>
      <c r="AL103" s="6">
        <f>Ringkasan!AL103/1000000000</f>
        <v>0</v>
      </c>
      <c r="AM103" s="6">
        <f>Ringkasan!AM103/1000000000</f>
        <v>50.655222574</v>
      </c>
      <c r="AN103" s="6">
        <f>Ringkasan!AN103/1000000000</f>
        <v>37.319058550000001</v>
      </c>
      <c r="AO103" s="6">
        <f>Ringkasan!AO103/1000000000</f>
        <v>155.965728208</v>
      </c>
      <c r="AP103" s="6">
        <f>Ringkasan!AP103/1000000000</f>
        <v>3.7238775</v>
      </c>
      <c r="AQ103" s="6">
        <f>Ringkasan!AQ103/1000000000</f>
        <v>0.05</v>
      </c>
      <c r="AR103" s="6">
        <f>Ringkasan!AR103/1000000000</f>
        <v>3.0472699470000002</v>
      </c>
      <c r="AS103" s="6">
        <f>Ringkasan!AS103/1000000000</f>
        <v>3.0472699470000002</v>
      </c>
      <c r="AT103" s="6">
        <f>Ringkasan!AT103/1000000000</f>
        <v>159.66133339999999</v>
      </c>
      <c r="AU103" s="6">
        <f>Ringkasan!AU103/1000000000</f>
        <v>1.9809658999999999</v>
      </c>
      <c r="AV103" s="6">
        <f>Ringkasan!AV103/1000000000</f>
        <v>157.68036749999999</v>
      </c>
      <c r="AW103" s="127">
        <f>Ringkasan!AW103/1000000000</f>
        <v>90.049083010999993</v>
      </c>
      <c r="AX103" s="127">
        <f>Ringkasan!AX103/1000000000</f>
        <v>90.049083010999993</v>
      </c>
      <c r="AY103" s="127">
        <f>Ringkasan!AY103/1000000000</f>
        <v>0</v>
      </c>
      <c r="AZ103" s="127">
        <f>Ringkasan!AZ103/1000000000</f>
        <v>0</v>
      </c>
      <c r="BA103" s="127">
        <f>Ringkasan!BA103/1000000000</f>
        <v>0</v>
      </c>
      <c r="BB103" s="127">
        <f>Ringkasan!BB103/1000000000</f>
        <v>0</v>
      </c>
      <c r="BC103" s="127">
        <f>Ringkasan!BC103/1000000000</f>
        <v>0</v>
      </c>
      <c r="BD103" s="127">
        <f>Ringkasan!BD103/1000000000</f>
        <v>0</v>
      </c>
      <c r="BE103" s="127">
        <f>Ringkasan!BE103/1000000000</f>
        <v>0</v>
      </c>
      <c r="BF103" s="127">
        <f>Ringkasan!BF103/1000000000</f>
        <v>0</v>
      </c>
      <c r="BG103" s="127">
        <f>Ringkasan!BG103/1000000000</f>
        <v>0</v>
      </c>
      <c r="BH103" s="127">
        <f>Ringkasan!BH103/1000000000</f>
        <v>0</v>
      </c>
      <c r="BI103" s="127">
        <f>Ringkasan!BI103/1000000000</f>
        <v>0</v>
      </c>
      <c r="BJ103" s="128">
        <f>Ringkasan!BJ103/1000000000</f>
        <v>-90.049083010999993</v>
      </c>
      <c r="BK103" s="128">
        <f>Ringkasan!BK103/1000000000</f>
        <v>90.049083010999993</v>
      </c>
      <c r="BL103" s="87">
        <f>Ringkasan!BL103/1000000000</f>
        <v>0</v>
      </c>
      <c r="BM103" s="47">
        <f t="shared" si="28"/>
        <v>1</v>
      </c>
      <c r="BN103" s="48">
        <f t="shared" si="29"/>
        <v>0</v>
      </c>
      <c r="BO103" s="49"/>
      <c r="BP103" s="39">
        <f t="shared" si="37"/>
        <v>1</v>
      </c>
      <c r="BR103" s="6" t="e">
        <f>Ringkasan!#REF!/1000000000</f>
        <v>#REF!</v>
      </c>
      <c r="BS103" s="6" t="e">
        <f t="shared" si="24"/>
        <v>#REF!</v>
      </c>
      <c r="BT103" s="39" t="e">
        <f t="shared" si="30"/>
        <v>#REF!</v>
      </c>
      <c r="BV103" s="6" t="e">
        <f>Ringkasan!#REF!/1000000000</f>
        <v>#REF!</v>
      </c>
      <c r="BW103" s="6" t="e">
        <f t="shared" si="25"/>
        <v>#REF!</v>
      </c>
      <c r="BX103" s="39" t="e">
        <f t="shared" si="31"/>
        <v>#REF!</v>
      </c>
    </row>
    <row r="104" spans="1:76" ht="15" customHeight="1" x14ac:dyDescent="0.25">
      <c r="A104" s="59" t="s">
        <v>82</v>
      </c>
      <c r="B104" s="3">
        <f t="shared" si="38"/>
        <v>81</v>
      </c>
      <c r="C104" s="4">
        <f t="shared" si="38"/>
        <v>6</v>
      </c>
      <c r="D104" s="8" t="s">
        <v>82</v>
      </c>
      <c r="E104" s="12" t="str">
        <f>[1]Pendapatan!D104</f>
        <v>08 Tahun 2024</v>
      </c>
      <c r="F104" s="92">
        <f>[1]Pendapatan!E104</f>
        <v>45657.3125</v>
      </c>
      <c r="G104" s="6">
        <f>Ringkasan!G104/1000000000</f>
        <v>1698.9450577438001</v>
      </c>
      <c r="H104" s="6">
        <f>Ringkasan!H104/1000000000</f>
        <v>240.2807693588</v>
      </c>
      <c r="I104" s="114">
        <f>Ringkasan!I104/1000000000</f>
        <v>117.67197984800001</v>
      </c>
      <c r="J104" s="6">
        <f>Ringkasan!J104/1000000000</f>
        <v>14.592787</v>
      </c>
      <c r="K104" s="6">
        <f>Ringkasan!K104/1000000000</f>
        <v>7.2403089700000001</v>
      </c>
      <c r="L104" s="6">
        <f>Ringkasan!L104/1000000000</f>
        <v>100.77569354080001</v>
      </c>
      <c r="M104" s="6">
        <f>Ringkasan!M104/1000000000</f>
        <v>1458.664288385</v>
      </c>
      <c r="N104" s="6">
        <f>Ringkasan!N104/1000000000</f>
        <v>1289.013703994</v>
      </c>
      <c r="O104" s="6">
        <f>Ringkasan!O104/1000000000</f>
        <v>0</v>
      </c>
      <c r="P104" s="6">
        <f>Ringkasan!P104/1000000000</f>
        <v>0</v>
      </c>
      <c r="Q104" s="6">
        <f>Ringkasan!Q104/1000000000</f>
        <v>175.284694</v>
      </c>
      <c r="R104" s="6">
        <f>Ringkasan!R104/1000000000</f>
        <v>0</v>
      </c>
      <c r="S104" s="6">
        <f>Ringkasan!S104/1000000000</f>
        <v>165.234173</v>
      </c>
      <c r="T104" s="6">
        <f>Ringkasan!T104/1000000000</f>
        <v>690.76107300000001</v>
      </c>
      <c r="U104" s="6">
        <f>Ringkasan!U104/1000000000</f>
        <v>257.73376399400001</v>
      </c>
      <c r="V104" s="6">
        <f>Ringkasan!V104/1000000000</f>
        <v>169.650584391</v>
      </c>
      <c r="W104" s="6">
        <f>Ringkasan!W104/1000000000</f>
        <v>169.650584391</v>
      </c>
      <c r="X104" s="6">
        <f>Ringkasan!X104/1000000000</f>
        <v>0</v>
      </c>
      <c r="Y104" s="6">
        <f>Ringkasan!Y104/1000000000</f>
        <v>0</v>
      </c>
      <c r="Z104" s="6">
        <f>Ringkasan!Z104/1000000000</f>
        <v>0</v>
      </c>
      <c r="AA104" s="6">
        <f>Ringkasan!AA104/1000000000</f>
        <v>0</v>
      </c>
      <c r="AB104" s="6">
        <f>Ringkasan!AB104/1000000000</f>
        <v>0</v>
      </c>
      <c r="AC104" s="6">
        <f>Ringkasan!AC104/1000000000</f>
        <v>1990.834378655999</v>
      </c>
      <c r="AD104" s="6">
        <f>Ringkasan!AD104/1000000000</f>
        <v>1305.9665448998489</v>
      </c>
      <c r="AE104" s="5">
        <f>Ringkasan!AE104/1000000000</f>
        <v>709.89551073943892</v>
      </c>
      <c r="AF104" s="6">
        <f>Ringkasan!AF104/1000000000</f>
        <v>558.83058866340991</v>
      </c>
      <c r="AG104" s="6">
        <f>Ringkasan!AG104/1000000000</f>
        <v>0</v>
      </c>
      <c r="AH104" s="6">
        <f>Ringkasan!AH104/1000000000</f>
        <v>0</v>
      </c>
      <c r="AI104" s="6">
        <f>Ringkasan!AI104/1000000000</f>
        <v>37.176445497000003</v>
      </c>
      <c r="AJ104" s="6">
        <f>Ringkasan!AJ104/1000000000</f>
        <v>6.4000000000000001E-2</v>
      </c>
      <c r="AK104" s="6">
        <f>Ringkasan!AK104/1000000000</f>
        <v>390.68659547933004</v>
      </c>
      <c r="AL104" s="6">
        <f>Ringkasan!AL104/1000000000</f>
        <v>0</v>
      </c>
      <c r="AM104" s="6">
        <f>Ringkasan!AM104/1000000000</f>
        <v>99.589989411000005</v>
      </c>
      <c r="AN104" s="6">
        <f>Ringkasan!AN104/1000000000</f>
        <v>52.846316718330002</v>
      </c>
      <c r="AO104" s="6">
        <f>Ringkasan!AO104/1000000000</f>
        <v>236.98830935000001</v>
      </c>
      <c r="AP104" s="6">
        <f>Ringkasan!AP104/1000000000</f>
        <v>0.81628000000000001</v>
      </c>
      <c r="AQ104" s="6">
        <f>Ringkasan!AQ104/1000000000</f>
        <v>0.44569999999999999</v>
      </c>
      <c r="AR104" s="6">
        <f>Ringkasan!AR104/1000000000</f>
        <v>8.0921942918200003</v>
      </c>
      <c r="AS104" s="6">
        <f>Ringkasan!AS104/1000000000</f>
        <v>8.0921942918200003</v>
      </c>
      <c r="AT104" s="6">
        <f>Ringkasan!AT104/1000000000</f>
        <v>286.08904398499999</v>
      </c>
      <c r="AU104" s="6">
        <f>Ringkasan!AU104/1000000000</f>
        <v>13.226476685</v>
      </c>
      <c r="AV104" s="6">
        <f>Ringkasan!AV104/1000000000</f>
        <v>272.86256730000002</v>
      </c>
      <c r="AW104" s="127">
        <f>Ringkasan!AW104/1000000000</f>
        <v>291.88932091219999</v>
      </c>
      <c r="AX104" s="127">
        <f>Ringkasan!AX104/1000000000</f>
        <v>291.88932091219999</v>
      </c>
      <c r="AY104" s="127">
        <f>Ringkasan!AY104/1000000000</f>
        <v>0</v>
      </c>
      <c r="AZ104" s="127">
        <f>Ringkasan!AZ104/1000000000</f>
        <v>0</v>
      </c>
      <c r="BA104" s="127">
        <f>Ringkasan!BA104/1000000000</f>
        <v>0</v>
      </c>
      <c r="BB104" s="127">
        <f>Ringkasan!BB104/1000000000</f>
        <v>0</v>
      </c>
      <c r="BC104" s="127">
        <f>Ringkasan!BC104/1000000000</f>
        <v>0</v>
      </c>
      <c r="BD104" s="127">
        <f>Ringkasan!BD104/1000000000</f>
        <v>0</v>
      </c>
      <c r="BE104" s="127">
        <f>Ringkasan!BE104/1000000000</f>
        <v>0</v>
      </c>
      <c r="BF104" s="127">
        <f>Ringkasan!BF104/1000000000</f>
        <v>0</v>
      </c>
      <c r="BG104" s="127">
        <f>Ringkasan!BG104/1000000000</f>
        <v>0</v>
      </c>
      <c r="BH104" s="127">
        <f>Ringkasan!BH104/1000000000</f>
        <v>0</v>
      </c>
      <c r="BI104" s="127">
        <f>Ringkasan!BI104/1000000000</f>
        <v>0</v>
      </c>
      <c r="BJ104" s="128">
        <f>Ringkasan!BJ104/1000000000</f>
        <v>-291.88932091219897</v>
      </c>
      <c r="BK104" s="128">
        <f>Ringkasan!BK104/1000000000</f>
        <v>291.88932091219999</v>
      </c>
      <c r="BL104" s="87">
        <f>Ringkasan!BL104/1000000000</f>
        <v>1.03759765625E-12</v>
      </c>
      <c r="BM104" s="47">
        <f t="shared" si="28"/>
        <v>1</v>
      </c>
      <c r="BN104" s="48">
        <f t="shared" si="29"/>
        <v>0</v>
      </c>
      <c r="BO104" s="49"/>
      <c r="BP104" s="39">
        <f t="shared" si="37"/>
        <v>1</v>
      </c>
      <c r="BR104" s="6" t="e">
        <f>Ringkasan!#REF!/1000000000</f>
        <v>#REF!</v>
      </c>
      <c r="BS104" s="6" t="e">
        <f t="shared" si="24"/>
        <v>#REF!</v>
      </c>
      <c r="BT104" s="39" t="e">
        <f t="shared" si="30"/>
        <v>#REF!</v>
      </c>
      <c r="BV104" s="6" t="e">
        <f>Ringkasan!#REF!/1000000000</f>
        <v>#REF!</v>
      </c>
      <c r="BW104" s="6" t="e">
        <f t="shared" si="25"/>
        <v>#REF!</v>
      </c>
      <c r="BX104" s="39" t="e">
        <f t="shared" si="31"/>
        <v>#REF!</v>
      </c>
    </row>
    <row r="105" spans="1:76" ht="15" customHeight="1" x14ac:dyDescent="0.25">
      <c r="A105" s="59" t="s">
        <v>83</v>
      </c>
      <c r="B105" s="3">
        <f t="shared" si="38"/>
        <v>82</v>
      </c>
      <c r="C105" s="4">
        <f t="shared" si="38"/>
        <v>7</v>
      </c>
      <c r="D105" s="8" t="s">
        <v>83</v>
      </c>
      <c r="E105" s="12" t="str">
        <f>[1]Pendapatan!D105</f>
        <v>7 Tahun 2024</v>
      </c>
      <c r="F105" s="92">
        <f>[1]Pendapatan!E105</f>
        <v>45657</v>
      </c>
      <c r="G105" s="6">
        <f>Ringkasan!G105/1000000000</f>
        <v>1894.684452902</v>
      </c>
      <c r="H105" s="6">
        <f>Ringkasan!H105/1000000000</f>
        <v>378.99868118000001</v>
      </c>
      <c r="I105" s="114">
        <f>Ringkasan!I105/1000000000</f>
        <v>256.03100000000001</v>
      </c>
      <c r="J105" s="6">
        <f>Ringkasan!J105/1000000000</f>
        <v>25.545000000000002</v>
      </c>
      <c r="K105" s="6">
        <f>Ringkasan!K105/1000000000</f>
        <v>29</v>
      </c>
      <c r="L105" s="6">
        <f>Ringkasan!L105/1000000000</f>
        <v>68.422681179999998</v>
      </c>
      <c r="M105" s="6">
        <f>Ringkasan!M105/1000000000</f>
        <v>1515.685771722</v>
      </c>
      <c r="N105" s="6">
        <f>Ringkasan!N105/1000000000</f>
        <v>1398.654521722</v>
      </c>
      <c r="O105" s="6">
        <f>Ringkasan!O105/1000000000</f>
        <v>0</v>
      </c>
      <c r="P105" s="6">
        <f>Ringkasan!P105/1000000000</f>
        <v>0</v>
      </c>
      <c r="Q105" s="6">
        <f>Ringkasan!Q105/1000000000</f>
        <v>104.623834</v>
      </c>
      <c r="R105" s="6">
        <f>Ringkasan!R105/1000000000</f>
        <v>14.411771999999999</v>
      </c>
      <c r="S105" s="6">
        <f>Ringkasan!S105/1000000000</f>
        <v>343.31897199999997</v>
      </c>
      <c r="T105" s="6">
        <f>Ringkasan!T105/1000000000</f>
        <v>674.37168699999995</v>
      </c>
      <c r="U105" s="6">
        <f>Ringkasan!U105/1000000000</f>
        <v>261.92825672200001</v>
      </c>
      <c r="V105" s="6">
        <f>Ringkasan!V105/1000000000</f>
        <v>117.03125</v>
      </c>
      <c r="W105" s="6">
        <f>Ringkasan!W105/1000000000</f>
        <v>117.03125</v>
      </c>
      <c r="X105" s="6">
        <f>Ringkasan!X105/1000000000</f>
        <v>0</v>
      </c>
      <c r="Y105" s="6">
        <f>Ringkasan!Y105/1000000000</f>
        <v>0</v>
      </c>
      <c r="Z105" s="6">
        <f>Ringkasan!Z105/1000000000</f>
        <v>0</v>
      </c>
      <c r="AA105" s="6">
        <f>Ringkasan!AA105/1000000000</f>
        <v>0</v>
      </c>
      <c r="AB105" s="6">
        <f>Ringkasan!AB105/1000000000</f>
        <v>0</v>
      </c>
      <c r="AC105" s="6">
        <f>Ringkasan!AC105/1000000000</f>
        <v>1998.684452902</v>
      </c>
      <c r="AD105" s="6">
        <f>Ringkasan!AD105/1000000000</f>
        <v>1467.163757107</v>
      </c>
      <c r="AE105" s="5">
        <f>Ringkasan!AE105/1000000000</f>
        <v>733.54649967900002</v>
      </c>
      <c r="AF105" s="6">
        <f>Ringkasan!AF105/1000000000</f>
        <v>681.96249004699996</v>
      </c>
      <c r="AG105" s="6">
        <f>Ringkasan!AG105/1000000000</f>
        <v>0</v>
      </c>
      <c r="AH105" s="6">
        <f>Ringkasan!AH105/1000000000</f>
        <v>0.32500000000000001</v>
      </c>
      <c r="AI105" s="6">
        <f>Ringkasan!AI105/1000000000</f>
        <v>43.006458268999999</v>
      </c>
      <c r="AJ105" s="6">
        <f>Ringkasan!AJ105/1000000000</f>
        <v>8.3233091120000005</v>
      </c>
      <c r="AK105" s="6">
        <f>Ringkasan!AK105/1000000000</f>
        <v>267.59283389500001</v>
      </c>
      <c r="AL105" s="6">
        <f>Ringkasan!AL105/1000000000</f>
        <v>5</v>
      </c>
      <c r="AM105" s="6">
        <f>Ringkasan!AM105/1000000000</f>
        <v>52.347136333999998</v>
      </c>
      <c r="AN105" s="6">
        <f>Ringkasan!AN105/1000000000</f>
        <v>94.609717000000003</v>
      </c>
      <c r="AO105" s="6">
        <f>Ringkasan!AO105/1000000000</f>
        <v>99.990243437000004</v>
      </c>
      <c r="AP105" s="6">
        <f>Ringkasan!AP105/1000000000</f>
        <v>15.645737124</v>
      </c>
      <c r="AQ105" s="6">
        <f>Ringkasan!AQ105/1000000000</f>
        <v>0</v>
      </c>
      <c r="AR105" s="6">
        <f>Ringkasan!AR105/1000000000</f>
        <v>20</v>
      </c>
      <c r="AS105" s="6">
        <f>Ringkasan!AS105/1000000000</f>
        <v>20</v>
      </c>
      <c r="AT105" s="6">
        <f>Ringkasan!AT105/1000000000</f>
        <v>243.92786190000001</v>
      </c>
      <c r="AU105" s="6">
        <f>Ringkasan!AU105/1000000000</f>
        <v>28.157599999999999</v>
      </c>
      <c r="AV105" s="6">
        <f>Ringkasan!AV105/1000000000</f>
        <v>215.77026190000001</v>
      </c>
      <c r="AW105" s="127">
        <f>Ringkasan!AW105/1000000000</f>
        <v>104</v>
      </c>
      <c r="AX105" s="127">
        <f>Ringkasan!AX105/1000000000</f>
        <v>104</v>
      </c>
      <c r="AY105" s="127">
        <f>Ringkasan!AY105/1000000000</f>
        <v>0</v>
      </c>
      <c r="AZ105" s="127">
        <f>Ringkasan!AZ105/1000000000</f>
        <v>0</v>
      </c>
      <c r="BA105" s="127">
        <f>Ringkasan!BA105/1000000000</f>
        <v>0</v>
      </c>
      <c r="BB105" s="127">
        <f>Ringkasan!BB105/1000000000</f>
        <v>0</v>
      </c>
      <c r="BC105" s="127">
        <f>Ringkasan!BC105/1000000000</f>
        <v>0</v>
      </c>
      <c r="BD105" s="127">
        <f>Ringkasan!BD105/1000000000</f>
        <v>0</v>
      </c>
      <c r="BE105" s="127">
        <f>Ringkasan!BE105/1000000000</f>
        <v>0</v>
      </c>
      <c r="BF105" s="127">
        <f>Ringkasan!BF105/1000000000</f>
        <v>0</v>
      </c>
      <c r="BG105" s="127">
        <f>Ringkasan!BG105/1000000000</f>
        <v>0</v>
      </c>
      <c r="BH105" s="127">
        <f>Ringkasan!BH105/1000000000</f>
        <v>0</v>
      </c>
      <c r="BI105" s="127">
        <f>Ringkasan!BI105/1000000000</f>
        <v>0</v>
      </c>
      <c r="BJ105" s="128">
        <f>Ringkasan!BJ105/1000000000</f>
        <v>-104</v>
      </c>
      <c r="BK105" s="128">
        <f>Ringkasan!BK105/1000000000</f>
        <v>104</v>
      </c>
      <c r="BL105" s="87">
        <f>Ringkasan!BL105/1000000000</f>
        <v>0</v>
      </c>
      <c r="BM105" s="47">
        <f t="shared" si="28"/>
        <v>1</v>
      </c>
      <c r="BN105" s="48">
        <f t="shared" si="29"/>
        <v>0</v>
      </c>
      <c r="BO105" s="49"/>
      <c r="BP105" s="39">
        <f t="shared" si="37"/>
        <v>1</v>
      </c>
      <c r="BR105" s="6" t="e">
        <f>Ringkasan!#REF!/1000000000</f>
        <v>#REF!</v>
      </c>
      <c r="BS105" s="6" t="e">
        <f t="shared" si="24"/>
        <v>#REF!</v>
      </c>
      <c r="BT105" s="39" t="e">
        <f t="shared" si="30"/>
        <v>#REF!</v>
      </c>
      <c r="BV105" s="6" t="e">
        <f>Ringkasan!#REF!/1000000000</f>
        <v>#REF!</v>
      </c>
      <c r="BW105" s="6" t="e">
        <f t="shared" si="25"/>
        <v>#REF!</v>
      </c>
      <c r="BX105" s="39" t="e">
        <f t="shared" si="31"/>
        <v>#REF!</v>
      </c>
    </row>
    <row r="106" spans="1:76" ht="15" customHeight="1" x14ac:dyDescent="0.25">
      <c r="A106" s="59" t="s">
        <v>84</v>
      </c>
      <c r="B106" s="3">
        <f t="shared" si="38"/>
        <v>83</v>
      </c>
      <c r="C106" s="4">
        <f t="shared" si="38"/>
        <v>8</v>
      </c>
      <c r="D106" s="8" t="s">
        <v>84</v>
      </c>
      <c r="E106" s="12" t="str">
        <f>[1]Pendapatan!D106</f>
        <v/>
      </c>
      <c r="F106" s="92" t="str">
        <f>[1]Pendapatan!E106</f>
        <v/>
      </c>
      <c r="G106" s="6">
        <f>Ringkasan!G106/1000000000</f>
        <v>0</v>
      </c>
      <c r="H106" s="6">
        <f>Ringkasan!H106/1000000000</f>
        <v>0</v>
      </c>
      <c r="I106" s="114">
        <f>Ringkasan!I106/1000000000</f>
        <v>0</v>
      </c>
      <c r="J106" s="6">
        <f>Ringkasan!J106/1000000000</f>
        <v>0</v>
      </c>
      <c r="K106" s="6">
        <f>Ringkasan!K106/1000000000</f>
        <v>0</v>
      </c>
      <c r="L106" s="6">
        <f>Ringkasan!L106/1000000000</f>
        <v>0</v>
      </c>
      <c r="M106" s="6">
        <f>Ringkasan!M106/1000000000</f>
        <v>0</v>
      </c>
      <c r="N106" s="6">
        <f>Ringkasan!N106/1000000000</f>
        <v>0</v>
      </c>
      <c r="O106" s="6">
        <f>Ringkasan!O106/1000000000</f>
        <v>0</v>
      </c>
      <c r="P106" s="6">
        <f>Ringkasan!P106/1000000000</f>
        <v>0</v>
      </c>
      <c r="Q106" s="6">
        <f>Ringkasan!Q106/1000000000</f>
        <v>0</v>
      </c>
      <c r="R106" s="6">
        <f>Ringkasan!R106/1000000000</f>
        <v>0</v>
      </c>
      <c r="S106" s="6">
        <f>Ringkasan!S106/1000000000</f>
        <v>0</v>
      </c>
      <c r="T106" s="6">
        <f>Ringkasan!T106/1000000000</f>
        <v>0</v>
      </c>
      <c r="U106" s="6">
        <f>Ringkasan!U106/1000000000</f>
        <v>0</v>
      </c>
      <c r="V106" s="6">
        <f>Ringkasan!V106/1000000000</f>
        <v>0</v>
      </c>
      <c r="W106" s="6">
        <f>Ringkasan!W106/1000000000</f>
        <v>0</v>
      </c>
      <c r="X106" s="6">
        <f>Ringkasan!X106/1000000000</f>
        <v>0</v>
      </c>
      <c r="Y106" s="6">
        <f>Ringkasan!Y106/1000000000</f>
        <v>0</v>
      </c>
      <c r="Z106" s="6">
        <f>Ringkasan!Z106/1000000000</f>
        <v>0</v>
      </c>
      <c r="AA106" s="6">
        <f>Ringkasan!AA106/1000000000</f>
        <v>0</v>
      </c>
      <c r="AB106" s="6">
        <f>Ringkasan!AB106/1000000000</f>
        <v>0</v>
      </c>
      <c r="AC106" s="6">
        <f>Ringkasan!AC106/1000000000</f>
        <v>0</v>
      </c>
      <c r="AD106" s="6">
        <f>Ringkasan!AD106/1000000000</f>
        <v>0</v>
      </c>
      <c r="AE106" s="5">
        <f>Ringkasan!AE106/1000000000</f>
        <v>0</v>
      </c>
      <c r="AF106" s="6">
        <f>Ringkasan!AF106/1000000000</f>
        <v>0</v>
      </c>
      <c r="AG106" s="6">
        <f>Ringkasan!AG106/1000000000</f>
        <v>0</v>
      </c>
      <c r="AH106" s="6">
        <f>Ringkasan!AH106/1000000000</f>
        <v>0</v>
      </c>
      <c r="AI106" s="6">
        <f>Ringkasan!AI106/1000000000</f>
        <v>0</v>
      </c>
      <c r="AJ106" s="6">
        <f>Ringkasan!AJ106/1000000000</f>
        <v>0</v>
      </c>
      <c r="AK106" s="6">
        <f>Ringkasan!AK106/1000000000</f>
        <v>0</v>
      </c>
      <c r="AL106" s="6">
        <f>Ringkasan!AL106/1000000000</f>
        <v>0</v>
      </c>
      <c r="AM106" s="6">
        <f>Ringkasan!AM106/1000000000</f>
        <v>0</v>
      </c>
      <c r="AN106" s="6">
        <f>Ringkasan!AN106/1000000000</f>
        <v>0</v>
      </c>
      <c r="AO106" s="6">
        <f>Ringkasan!AO106/1000000000</f>
        <v>0</v>
      </c>
      <c r="AP106" s="6">
        <f>Ringkasan!AP106/1000000000</f>
        <v>0</v>
      </c>
      <c r="AQ106" s="6">
        <f>Ringkasan!AQ106/1000000000</f>
        <v>0</v>
      </c>
      <c r="AR106" s="6">
        <f>Ringkasan!AR106/1000000000</f>
        <v>0</v>
      </c>
      <c r="AS106" s="6">
        <f>Ringkasan!AS106/1000000000</f>
        <v>0</v>
      </c>
      <c r="AT106" s="6">
        <f>Ringkasan!AT106/1000000000</f>
        <v>0</v>
      </c>
      <c r="AU106" s="6">
        <f>Ringkasan!AU106/1000000000</f>
        <v>0</v>
      </c>
      <c r="AV106" s="6">
        <f>Ringkasan!AV106/1000000000</f>
        <v>0</v>
      </c>
      <c r="AW106" s="127">
        <f>Ringkasan!AW106/1000000000</f>
        <v>0</v>
      </c>
      <c r="AX106" s="127">
        <f>Ringkasan!AX106/1000000000</f>
        <v>0</v>
      </c>
      <c r="AY106" s="127">
        <f>Ringkasan!AY106/1000000000</f>
        <v>0</v>
      </c>
      <c r="AZ106" s="127">
        <f>Ringkasan!AZ106/1000000000</f>
        <v>0</v>
      </c>
      <c r="BA106" s="127">
        <f>Ringkasan!BA106/1000000000</f>
        <v>0</v>
      </c>
      <c r="BB106" s="127">
        <f>Ringkasan!BB106/1000000000</f>
        <v>0</v>
      </c>
      <c r="BC106" s="127">
        <f>Ringkasan!BC106/1000000000</f>
        <v>0</v>
      </c>
      <c r="BD106" s="127">
        <f>Ringkasan!BD106/1000000000</f>
        <v>0</v>
      </c>
      <c r="BE106" s="127">
        <f>Ringkasan!BE106/1000000000</f>
        <v>0</v>
      </c>
      <c r="BF106" s="127">
        <f>Ringkasan!BF106/1000000000</f>
        <v>0</v>
      </c>
      <c r="BG106" s="127">
        <f>Ringkasan!BG106/1000000000</f>
        <v>0</v>
      </c>
      <c r="BH106" s="127">
        <f>Ringkasan!BH106/1000000000</f>
        <v>0</v>
      </c>
      <c r="BI106" s="127">
        <f>Ringkasan!BI106/1000000000</f>
        <v>0</v>
      </c>
      <c r="BJ106" s="128">
        <f>Ringkasan!BJ106/1000000000</f>
        <v>0</v>
      </c>
      <c r="BK106" s="128">
        <f>Ringkasan!BK106/1000000000</f>
        <v>0</v>
      </c>
      <c r="BL106" s="87">
        <f>Ringkasan!BL106/1000000000</f>
        <v>0</v>
      </c>
      <c r="BM106" s="47">
        <f t="shared" si="28"/>
        <v>0</v>
      </c>
      <c r="BN106" s="48">
        <f t="shared" si="29"/>
        <v>0</v>
      </c>
      <c r="BO106" s="49"/>
      <c r="BP106" s="39">
        <f t="shared" si="37"/>
        <v>0</v>
      </c>
      <c r="BR106" s="6" t="e">
        <f>Ringkasan!#REF!/1000000000</f>
        <v>#REF!</v>
      </c>
      <c r="BS106" s="6" t="e">
        <f t="shared" si="24"/>
        <v>#REF!</v>
      </c>
      <c r="BT106" s="39" t="e">
        <f t="shared" si="30"/>
        <v>#REF!</v>
      </c>
      <c r="BV106" s="6" t="e">
        <f>Ringkasan!#REF!/1000000000</f>
        <v>#REF!</v>
      </c>
      <c r="BW106" s="6" t="e">
        <f t="shared" si="25"/>
        <v>#REF!</v>
      </c>
      <c r="BX106" s="39" t="e">
        <f t="shared" si="31"/>
        <v>#REF!</v>
      </c>
    </row>
    <row r="107" spans="1:76" ht="16.5" customHeight="1" x14ac:dyDescent="0.25">
      <c r="A107" s="59" t="s">
        <v>85</v>
      </c>
      <c r="B107" s="3">
        <f t="shared" si="38"/>
        <v>84</v>
      </c>
      <c r="C107" s="4">
        <f t="shared" si="38"/>
        <v>9</v>
      </c>
      <c r="D107" s="8" t="s">
        <v>85</v>
      </c>
      <c r="E107" s="12" t="str">
        <f>[1]Pendapatan!D107</f>
        <v>4 Tahun 2024</v>
      </c>
      <c r="F107" s="92">
        <f>[1]Pendapatan!E107</f>
        <v>45565</v>
      </c>
      <c r="G107" s="6">
        <f>Ringkasan!G107/1000000000</f>
        <v>1550.1522571800001</v>
      </c>
      <c r="H107" s="6">
        <f>Ringkasan!H107/1000000000</f>
        <v>183.35137715400001</v>
      </c>
      <c r="I107" s="114">
        <f>Ringkasan!I107/1000000000</f>
        <v>85.493130153999999</v>
      </c>
      <c r="J107" s="6">
        <f>Ringkasan!J107/1000000000</f>
        <v>11.394247</v>
      </c>
      <c r="K107" s="6">
        <f>Ringkasan!K107/1000000000</f>
        <v>9.7530000000000001</v>
      </c>
      <c r="L107" s="6">
        <f>Ringkasan!L107/1000000000</f>
        <v>76.710999999999999</v>
      </c>
      <c r="M107" s="6">
        <f>Ringkasan!M107/1000000000</f>
        <v>1366.800880026</v>
      </c>
      <c r="N107" s="6">
        <f>Ringkasan!N107/1000000000</f>
        <v>1181.1150794499999</v>
      </c>
      <c r="O107" s="6">
        <f>Ringkasan!O107/1000000000</f>
        <v>0</v>
      </c>
      <c r="P107" s="6">
        <f>Ringkasan!P107/1000000000</f>
        <v>0</v>
      </c>
      <c r="Q107" s="6">
        <f>Ringkasan!Q107/1000000000</f>
        <v>0</v>
      </c>
      <c r="R107" s="6">
        <f>Ringkasan!R107/1000000000</f>
        <v>0</v>
      </c>
      <c r="S107" s="6">
        <f>Ringkasan!S107/1000000000</f>
        <v>280.30080844999998</v>
      </c>
      <c r="T107" s="6">
        <f>Ringkasan!T107/1000000000</f>
        <v>900.81427099999996</v>
      </c>
      <c r="U107" s="6">
        <f>Ringkasan!U107/1000000000</f>
        <v>0</v>
      </c>
      <c r="V107" s="6">
        <f>Ringkasan!V107/1000000000</f>
        <v>185.68580057599999</v>
      </c>
      <c r="W107" s="6">
        <f>Ringkasan!W107/1000000000</f>
        <v>185.68580057599999</v>
      </c>
      <c r="X107" s="6">
        <f>Ringkasan!X107/1000000000</f>
        <v>0</v>
      </c>
      <c r="Y107" s="6">
        <f>Ringkasan!Y107/1000000000</f>
        <v>0</v>
      </c>
      <c r="Z107" s="6">
        <f>Ringkasan!Z107/1000000000</f>
        <v>0</v>
      </c>
      <c r="AA107" s="6">
        <f>Ringkasan!AA107/1000000000</f>
        <v>0</v>
      </c>
      <c r="AB107" s="6">
        <f>Ringkasan!AB107/1000000000</f>
        <v>0</v>
      </c>
      <c r="AC107" s="6">
        <f>Ringkasan!AC107/1000000000</f>
        <v>1576.0099520619999</v>
      </c>
      <c r="AD107" s="6">
        <f>Ringkasan!AD107/1000000000</f>
        <v>1216.2218894120001</v>
      </c>
      <c r="AE107" s="5">
        <f>Ringkasan!AE107/1000000000</f>
        <v>776.51775662299997</v>
      </c>
      <c r="AF107" s="6">
        <f>Ringkasan!AF107/1000000000</f>
        <v>427.84092898900002</v>
      </c>
      <c r="AG107" s="6">
        <f>Ringkasan!AG107/1000000000</f>
        <v>0</v>
      </c>
      <c r="AH107" s="6">
        <f>Ringkasan!AH107/1000000000</f>
        <v>0</v>
      </c>
      <c r="AI107" s="6">
        <f>Ringkasan!AI107/1000000000</f>
        <v>11.3969538</v>
      </c>
      <c r="AJ107" s="6">
        <f>Ringkasan!AJ107/1000000000</f>
        <v>0.46625</v>
      </c>
      <c r="AK107" s="6">
        <f>Ringkasan!AK107/1000000000</f>
        <v>195.63021899</v>
      </c>
      <c r="AL107" s="6">
        <f>Ringkasan!AL107/1000000000</f>
        <v>0</v>
      </c>
      <c r="AM107" s="6">
        <f>Ringkasan!AM107/1000000000</f>
        <v>25.549053320999999</v>
      </c>
      <c r="AN107" s="6">
        <f>Ringkasan!AN107/1000000000</f>
        <v>32.198080148999999</v>
      </c>
      <c r="AO107" s="6">
        <f>Ringkasan!AO107/1000000000</f>
        <v>136.54177375</v>
      </c>
      <c r="AP107" s="6">
        <f>Ringkasan!AP107/1000000000</f>
        <v>1.0555117700000001</v>
      </c>
      <c r="AQ107" s="6">
        <f>Ringkasan!AQ107/1000000000</f>
        <v>0.2858</v>
      </c>
      <c r="AR107" s="6">
        <f>Ringkasan!AR107/1000000000</f>
        <v>36.357598000000003</v>
      </c>
      <c r="AS107" s="6">
        <f>Ringkasan!AS107/1000000000</f>
        <v>36.357598000000003</v>
      </c>
      <c r="AT107" s="6">
        <f>Ringkasan!AT107/1000000000</f>
        <v>127.80024566</v>
      </c>
      <c r="AU107" s="6">
        <f>Ringkasan!AU107/1000000000</f>
        <v>9.6887377150000003</v>
      </c>
      <c r="AV107" s="6">
        <f>Ringkasan!AV107/1000000000</f>
        <v>118.111507945</v>
      </c>
      <c r="AW107" s="127">
        <f>Ringkasan!AW107/1000000000</f>
        <v>25.857694882000001</v>
      </c>
      <c r="AX107" s="127">
        <f>Ringkasan!AX107/1000000000</f>
        <v>25.857694882000001</v>
      </c>
      <c r="AY107" s="127">
        <f>Ringkasan!AY107/1000000000</f>
        <v>0</v>
      </c>
      <c r="AZ107" s="127">
        <f>Ringkasan!AZ107/1000000000</f>
        <v>0</v>
      </c>
      <c r="BA107" s="127">
        <f>Ringkasan!BA107/1000000000</f>
        <v>0</v>
      </c>
      <c r="BB107" s="127">
        <f>Ringkasan!BB107/1000000000</f>
        <v>0</v>
      </c>
      <c r="BC107" s="127">
        <f>Ringkasan!BC107/1000000000</f>
        <v>0</v>
      </c>
      <c r="BD107" s="127">
        <f>Ringkasan!BD107/1000000000</f>
        <v>0</v>
      </c>
      <c r="BE107" s="127">
        <f>Ringkasan!BE107/1000000000</f>
        <v>0</v>
      </c>
      <c r="BF107" s="127">
        <f>Ringkasan!BF107/1000000000</f>
        <v>0</v>
      </c>
      <c r="BG107" s="127">
        <f>Ringkasan!BG107/1000000000</f>
        <v>0</v>
      </c>
      <c r="BH107" s="127">
        <f>Ringkasan!BH107/1000000000</f>
        <v>0</v>
      </c>
      <c r="BI107" s="127">
        <f>Ringkasan!BI107/1000000000</f>
        <v>0</v>
      </c>
      <c r="BJ107" s="128">
        <f>Ringkasan!BJ107/1000000000</f>
        <v>-25.857694882000001</v>
      </c>
      <c r="BK107" s="128">
        <f>Ringkasan!BK107/1000000000</f>
        <v>25.857694882000001</v>
      </c>
      <c r="BL107" s="87">
        <f>Ringkasan!BL107/1000000000</f>
        <v>0</v>
      </c>
      <c r="BM107" s="47">
        <f t="shared" si="28"/>
        <v>1</v>
      </c>
      <c r="BN107" s="48">
        <f t="shared" si="29"/>
        <v>0</v>
      </c>
      <c r="BO107" s="49"/>
      <c r="BP107" s="39">
        <f t="shared" si="37"/>
        <v>1</v>
      </c>
      <c r="BR107" s="6" t="e">
        <f>Ringkasan!#REF!/1000000000</f>
        <v>#REF!</v>
      </c>
      <c r="BS107" s="6" t="e">
        <f t="shared" si="24"/>
        <v>#REF!</v>
      </c>
      <c r="BT107" s="39" t="e">
        <f t="shared" si="30"/>
        <v>#REF!</v>
      </c>
      <c r="BV107" s="6" t="e">
        <f>Ringkasan!#REF!/1000000000</f>
        <v>#REF!</v>
      </c>
      <c r="BW107" s="6" t="e">
        <f t="shared" si="25"/>
        <v>#REF!</v>
      </c>
      <c r="BX107" s="39" t="e">
        <f t="shared" si="31"/>
        <v>#REF!</v>
      </c>
    </row>
    <row r="108" spans="1:76" ht="15" customHeight="1" x14ac:dyDescent="0.25">
      <c r="A108" s="59" t="s">
        <v>86</v>
      </c>
      <c r="B108" s="3">
        <f t="shared" si="38"/>
        <v>85</v>
      </c>
      <c r="C108" s="4">
        <f t="shared" si="38"/>
        <v>10</v>
      </c>
      <c r="D108" s="8" t="s">
        <v>86</v>
      </c>
      <c r="E108" s="12" t="str">
        <f>[1]Pendapatan!D108</f>
        <v>05 Tahun 2024</v>
      </c>
      <c r="F108" s="92">
        <f>[1]Pendapatan!E108</f>
        <v>45657.809027777781</v>
      </c>
      <c r="G108" s="6">
        <f>Ringkasan!G108/1000000000</f>
        <v>2952.7204149872805</v>
      </c>
      <c r="H108" s="6">
        <f>Ringkasan!H108/1000000000</f>
        <v>531.63457781800003</v>
      </c>
      <c r="I108" s="114">
        <f>Ringkasan!I108/1000000000</f>
        <v>227.43</v>
      </c>
      <c r="J108" s="6">
        <f>Ringkasan!J108/1000000000</f>
        <v>101.10845999199999</v>
      </c>
      <c r="K108" s="6">
        <f>Ringkasan!K108/1000000000</f>
        <v>188.66871782600001</v>
      </c>
      <c r="L108" s="6">
        <f>Ringkasan!L108/1000000000</f>
        <v>14.4274</v>
      </c>
      <c r="M108" s="6">
        <f>Ringkasan!M108/1000000000</f>
        <v>2421.0858371692802</v>
      </c>
      <c r="N108" s="6">
        <f>Ringkasan!N108/1000000000</f>
        <v>2283.5858371692802</v>
      </c>
      <c r="O108" s="6">
        <f>Ringkasan!O108/1000000000</f>
        <v>0</v>
      </c>
      <c r="P108" s="6">
        <f>Ringkasan!P108/1000000000</f>
        <v>0</v>
      </c>
      <c r="Q108" s="6">
        <f>Ringkasan!Q108/1000000000</f>
        <v>116.37924</v>
      </c>
      <c r="R108" s="6">
        <f>Ringkasan!R108/1000000000</f>
        <v>15.172751</v>
      </c>
      <c r="S108" s="6">
        <f>Ringkasan!S108/1000000000</f>
        <v>1357.69711491828</v>
      </c>
      <c r="T108" s="6">
        <f>Ringkasan!T108/1000000000</f>
        <v>507.37433600000003</v>
      </c>
      <c r="U108" s="6">
        <f>Ringkasan!U108/1000000000</f>
        <v>286.96239525099998</v>
      </c>
      <c r="V108" s="6">
        <f>Ringkasan!V108/1000000000</f>
        <v>137.5</v>
      </c>
      <c r="W108" s="6">
        <f>Ringkasan!W108/1000000000</f>
        <v>137.5</v>
      </c>
      <c r="X108" s="6">
        <f>Ringkasan!X108/1000000000</f>
        <v>0</v>
      </c>
      <c r="Y108" s="6">
        <f>Ringkasan!Y108/1000000000</f>
        <v>0</v>
      </c>
      <c r="Z108" s="6">
        <f>Ringkasan!Z108/1000000000</f>
        <v>0</v>
      </c>
      <c r="AA108" s="6">
        <f>Ringkasan!AA108/1000000000</f>
        <v>0</v>
      </c>
      <c r="AB108" s="6">
        <f>Ringkasan!AB108/1000000000</f>
        <v>0</v>
      </c>
      <c r="AC108" s="6">
        <f>Ringkasan!AC108/1000000000</f>
        <v>3131.78720696344</v>
      </c>
      <c r="AD108" s="6">
        <f>Ringkasan!AD108/1000000000</f>
        <v>2321.6767748904399</v>
      </c>
      <c r="AE108" s="5">
        <f>Ringkasan!AE108/1000000000</f>
        <v>1092.2394492441999</v>
      </c>
      <c r="AF108" s="6">
        <f>Ringkasan!AF108/1000000000</f>
        <v>1134.7605100462399</v>
      </c>
      <c r="AG108" s="6">
        <f>Ringkasan!AG108/1000000000</f>
        <v>0</v>
      </c>
      <c r="AH108" s="6">
        <f>Ringkasan!AH108/1000000000</f>
        <v>0.76800000000000002</v>
      </c>
      <c r="AI108" s="6">
        <f>Ringkasan!AI108/1000000000</f>
        <v>89.331935599999994</v>
      </c>
      <c r="AJ108" s="6">
        <f>Ringkasan!AJ108/1000000000</f>
        <v>4.5768800000000001</v>
      </c>
      <c r="AK108" s="6">
        <f>Ringkasan!AK108/1000000000</f>
        <v>524.20870477300002</v>
      </c>
      <c r="AL108" s="6">
        <f>Ringkasan!AL108/1000000000</f>
        <v>3.75</v>
      </c>
      <c r="AM108" s="6">
        <f>Ringkasan!AM108/1000000000</f>
        <v>82.321960074000003</v>
      </c>
      <c r="AN108" s="6">
        <f>Ringkasan!AN108/1000000000</f>
        <v>115.164435819</v>
      </c>
      <c r="AO108" s="6">
        <f>Ringkasan!AO108/1000000000</f>
        <v>314.24610473400003</v>
      </c>
      <c r="AP108" s="6">
        <f>Ringkasan!AP108/1000000000</f>
        <v>8.7262041460000006</v>
      </c>
      <c r="AQ108" s="6">
        <f>Ringkasan!AQ108/1000000000</f>
        <v>0</v>
      </c>
      <c r="AR108" s="6">
        <f>Ringkasan!AR108/1000000000</f>
        <v>4.9607000000000001</v>
      </c>
      <c r="AS108" s="6">
        <f>Ringkasan!AS108/1000000000</f>
        <v>4.9607000000000001</v>
      </c>
      <c r="AT108" s="6">
        <f>Ringkasan!AT108/1000000000</f>
        <v>280.94102729999997</v>
      </c>
      <c r="AU108" s="6">
        <f>Ringkasan!AU108/1000000000</f>
        <v>25.121193000000002</v>
      </c>
      <c r="AV108" s="6">
        <f>Ringkasan!AV108/1000000000</f>
        <v>255.8198343</v>
      </c>
      <c r="AW108" s="127">
        <f>Ringkasan!AW108/1000000000</f>
        <v>239.67457488420001</v>
      </c>
      <c r="AX108" s="127">
        <f>Ringkasan!AX108/1000000000</f>
        <v>239.67457488420001</v>
      </c>
      <c r="AY108" s="127">
        <f>Ringkasan!AY108/1000000000</f>
        <v>0</v>
      </c>
      <c r="AZ108" s="127">
        <f>Ringkasan!AZ108/1000000000</f>
        <v>0</v>
      </c>
      <c r="BA108" s="127">
        <f>Ringkasan!BA108/1000000000</f>
        <v>0</v>
      </c>
      <c r="BB108" s="127">
        <f>Ringkasan!BB108/1000000000</f>
        <v>0</v>
      </c>
      <c r="BC108" s="127">
        <f>Ringkasan!BC108/1000000000</f>
        <v>0</v>
      </c>
      <c r="BD108" s="127">
        <f>Ringkasan!BD108/1000000000</f>
        <v>0</v>
      </c>
      <c r="BE108" s="127">
        <f>Ringkasan!BE108/1000000000</f>
        <v>0</v>
      </c>
      <c r="BF108" s="127">
        <f>Ringkasan!BF108/1000000000</f>
        <v>0</v>
      </c>
      <c r="BG108" s="127">
        <f>Ringkasan!BG108/1000000000</f>
        <v>0</v>
      </c>
      <c r="BH108" s="127">
        <f>Ringkasan!BH108/1000000000</f>
        <v>0</v>
      </c>
      <c r="BI108" s="127">
        <f>Ringkasan!BI108/1000000000</f>
        <v>0</v>
      </c>
      <c r="BJ108" s="128">
        <f>Ringkasan!BJ108/1000000000</f>
        <v>-179.06679197615966</v>
      </c>
      <c r="BK108" s="128">
        <f>Ringkasan!BK108/1000000000</f>
        <v>239.67457488420001</v>
      </c>
      <c r="BL108" s="87">
        <f>Ringkasan!BL108/1000000000</f>
        <v>60.607782908040342</v>
      </c>
      <c r="BM108" s="47">
        <f t="shared" si="28"/>
        <v>1</v>
      </c>
      <c r="BN108" s="48">
        <f t="shared" si="29"/>
        <v>0</v>
      </c>
      <c r="BO108" s="49"/>
      <c r="BP108" s="39">
        <f t="shared" si="37"/>
        <v>1</v>
      </c>
      <c r="BR108" s="6" t="e">
        <f>Ringkasan!#REF!/1000000000</f>
        <v>#REF!</v>
      </c>
      <c r="BS108" s="6" t="e">
        <f t="shared" si="24"/>
        <v>#REF!</v>
      </c>
      <c r="BT108" s="39" t="e">
        <f t="shared" si="30"/>
        <v>#REF!</v>
      </c>
      <c r="BV108" s="6" t="e">
        <f>Ringkasan!#REF!/1000000000</f>
        <v>#REF!</v>
      </c>
      <c r="BW108" s="6" t="e">
        <f t="shared" si="25"/>
        <v>#REF!</v>
      </c>
      <c r="BX108" s="39" t="e">
        <f t="shared" si="31"/>
        <v>#REF!</v>
      </c>
    </row>
    <row r="109" spans="1:76" ht="15" customHeight="1" x14ac:dyDescent="0.25">
      <c r="A109" s="59" t="s">
        <v>87</v>
      </c>
      <c r="B109" s="3">
        <f t="shared" si="38"/>
        <v>86</v>
      </c>
      <c r="C109" s="4">
        <f t="shared" si="38"/>
        <v>11</v>
      </c>
      <c r="D109" s="8" t="s">
        <v>87</v>
      </c>
      <c r="E109" s="12" t="str">
        <f>[1]Pendapatan!D109</f>
        <v>9 Tahun 2024</v>
      </c>
      <c r="F109" s="92">
        <f>[1]Pendapatan!E109</f>
        <v>45524.714583333334</v>
      </c>
      <c r="G109" s="6">
        <f>Ringkasan!G109/1000000000</f>
        <v>1107.4416380764198</v>
      </c>
      <c r="H109" s="6">
        <f>Ringkasan!H109/1000000000</f>
        <v>887.47736286842007</v>
      </c>
      <c r="I109" s="114">
        <f>Ringkasan!I109/1000000000</f>
        <v>603.87567214800004</v>
      </c>
      <c r="J109" s="6">
        <f>Ringkasan!J109/1000000000</f>
        <v>62.269865000000003</v>
      </c>
      <c r="K109" s="6">
        <f>Ringkasan!K109/1000000000</f>
        <v>9.3247800654200006</v>
      </c>
      <c r="L109" s="6">
        <f>Ringkasan!L109/1000000000</f>
        <v>212.00704565500001</v>
      </c>
      <c r="M109" s="6">
        <f>Ringkasan!M109/1000000000</f>
        <v>219.964275208</v>
      </c>
      <c r="N109" s="6">
        <f>Ringkasan!N109/1000000000</f>
        <v>14.8</v>
      </c>
      <c r="O109" s="6">
        <f>Ringkasan!O109/1000000000</f>
        <v>0</v>
      </c>
      <c r="P109" s="6">
        <f>Ringkasan!P109/1000000000</f>
        <v>0</v>
      </c>
      <c r="Q109" s="6">
        <f>Ringkasan!Q109/1000000000</f>
        <v>0</v>
      </c>
      <c r="R109" s="6">
        <f>Ringkasan!R109/1000000000</f>
        <v>14.8</v>
      </c>
      <c r="S109" s="6">
        <f>Ringkasan!S109/1000000000</f>
        <v>0</v>
      </c>
      <c r="T109" s="6">
        <f>Ringkasan!T109/1000000000</f>
        <v>0</v>
      </c>
      <c r="U109" s="6">
        <f>Ringkasan!U109/1000000000</f>
        <v>0</v>
      </c>
      <c r="V109" s="6">
        <f>Ringkasan!V109/1000000000</f>
        <v>205.16427520799999</v>
      </c>
      <c r="W109" s="6">
        <f>Ringkasan!W109/1000000000</f>
        <v>205.16427520799999</v>
      </c>
      <c r="X109" s="6">
        <f>Ringkasan!X109/1000000000</f>
        <v>0</v>
      </c>
      <c r="Y109" s="6">
        <f>Ringkasan!Y109/1000000000</f>
        <v>0</v>
      </c>
      <c r="Z109" s="6">
        <f>Ringkasan!Z109/1000000000</f>
        <v>0</v>
      </c>
      <c r="AA109" s="6">
        <f>Ringkasan!AA109/1000000000</f>
        <v>0</v>
      </c>
      <c r="AB109" s="6">
        <f>Ringkasan!AB109/1000000000</f>
        <v>0</v>
      </c>
      <c r="AC109" s="6">
        <f>Ringkasan!AC109/1000000000</f>
        <v>2100.0025934579999</v>
      </c>
      <c r="AD109" s="6">
        <f>Ringkasan!AD109/1000000000</f>
        <v>1597.0365006699399</v>
      </c>
      <c r="AE109" s="5">
        <f>Ringkasan!AE109/1000000000</f>
        <v>849.18344029996001</v>
      </c>
      <c r="AF109" s="6">
        <f>Ringkasan!AF109/1000000000</f>
        <v>667.38077302197996</v>
      </c>
      <c r="AG109" s="6">
        <f>Ringkasan!AG109/1000000000</f>
        <v>0</v>
      </c>
      <c r="AH109" s="6">
        <f>Ringkasan!AH109/1000000000</f>
        <v>0</v>
      </c>
      <c r="AI109" s="6">
        <f>Ringkasan!AI109/1000000000</f>
        <v>69.756287348000001</v>
      </c>
      <c r="AJ109" s="6">
        <f>Ringkasan!AJ109/1000000000</f>
        <v>10.715999999999999</v>
      </c>
      <c r="AK109" s="6">
        <f>Ringkasan!AK109/1000000000</f>
        <v>474.69401701804998</v>
      </c>
      <c r="AL109" s="6">
        <f>Ringkasan!AL109/1000000000</f>
        <v>2.2779172E-2</v>
      </c>
      <c r="AM109" s="6">
        <f>Ringkasan!AM109/1000000000</f>
        <v>62.962476821999999</v>
      </c>
      <c r="AN109" s="6">
        <f>Ringkasan!AN109/1000000000</f>
        <v>150.852657609</v>
      </c>
      <c r="AO109" s="6">
        <f>Ringkasan!AO109/1000000000</f>
        <v>260.49110341504996</v>
      </c>
      <c r="AP109" s="6">
        <f>Ringkasan!AP109/1000000000</f>
        <v>0</v>
      </c>
      <c r="AQ109" s="6">
        <f>Ringkasan!AQ109/1000000000</f>
        <v>0.36499999999999999</v>
      </c>
      <c r="AR109" s="6">
        <f>Ringkasan!AR109/1000000000</f>
        <v>28.272075770009998</v>
      </c>
      <c r="AS109" s="6">
        <f>Ringkasan!AS109/1000000000</f>
        <v>28.272075770009998</v>
      </c>
      <c r="AT109" s="6">
        <f>Ringkasan!AT109/1000000000</f>
        <v>0</v>
      </c>
      <c r="AU109" s="6">
        <f>Ringkasan!AU109/1000000000</f>
        <v>0</v>
      </c>
      <c r="AV109" s="6">
        <f>Ringkasan!AV109/1000000000</f>
        <v>0</v>
      </c>
      <c r="AW109" s="127">
        <f>Ringkasan!AW109/1000000000</f>
        <v>21.000025934580002</v>
      </c>
      <c r="AX109" s="127">
        <f>Ringkasan!AX109/1000000000</f>
        <v>21.000025934580002</v>
      </c>
      <c r="AY109" s="127">
        <f>Ringkasan!AY109/1000000000</f>
        <v>0</v>
      </c>
      <c r="AZ109" s="127">
        <f>Ringkasan!AZ109/1000000000</f>
        <v>0</v>
      </c>
      <c r="BA109" s="127">
        <f>Ringkasan!BA109/1000000000</f>
        <v>0</v>
      </c>
      <c r="BB109" s="127">
        <f>Ringkasan!BB109/1000000000</f>
        <v>0</v>
      </c>
      <c r="BC109" s="127">
        <f>Ringkasan!BC109/1000000000</f>
        <v>0</v>
      </c>
      <c r="BD109" s="127">
        <f>Ringkasan!BD109/1000000000</f>
        <v>0</v>
      </c>
      <c r="BE109" s="127">
        <f>Ringkasan!BE109/1000000000</f>
        <v>0</v>
      </c>
      <c r="BF109" s="127">
        <f>Ringkasan!BF109/1000000000</f>
        <v>0</v>
      </c>
      <c r="BG109" s="127">
        <f>Ringkasan!BG109/1000000000</f>
        <v>0</v>
      </c>
      <c r="BH109" s="127">
        <f>Ringkasan!BH109/1000000000</f>
        <v>0</v>
      </c>
      <c r="BI109" s="127">
        <f>Ringkasan!BI109/1000000000</f>
        <v>0</v>
      </c>
      <c r="BJ109" s="128">
        <f>Ringkasan!BJ109/1000000000</f>
        <v>-992.56095538158013</v>
      </c>
      <c r="BK109" s="128">
        <f>Ringkasan!BK109/1000000000</f>
        <v>21.000025934580002</v>
      </c>
      <c r="BL109" s="87">
        <f>Ringkasan!BL109/1000000000</f>
        <v>-971.56092944700015</v>
      </c>
      <c r="BM109" s="47">
        <f t="shared" si="28"/>
        <v>1</v>
      </c>
      <c r="BN109" s="48">
        <f t="shared" si="29"/>
        <v>0</v>
      </c>
      <c r="BO109" s="49"/>
      <c r="BP109" s="39">
        <f t="shared" si="37"/>
        <v>1</v>
      </c>
      <c r="BR109" s="169" t="e">
        <f>Ringkasan!#REF!/1000000000</f>
        <v>#REF!</v>
      </c>
      <c r="BS109" s="169" t="e">
        <f t="shared" si="24"/>
        <v>#REF!</v>
      </c>
      <c r="BT109" s="39" t="e">
        <f t="shared" si="30"/>
        <v>#REF!</v>
      </c>
      <c r="BV109" s="169" t="e">
        <f>Ringkasan!#REF!/1000000000</f>
        <v>#REF!</v>
      </c>
      <c r="BW109" s="169" t="e">
        <f t="shared" si="25"/>
        <v>#REF!</v>
      </c>
      <c r="BX109" s="39" t="e">
        <f t="shared" si="31"/>
        <v>#REF!</v>
      </c>
    </row>
    <row r="110" spans="1:76" ht="15" customHeight="1" x14ac:dyDescent="0.25">
      <c r="A110" s="59" t="s">
        <v>88</v>
      </c>
      <c r="B110" s="3">
        <f t="shared" si="38"/>
        <v>87</v>
      </c>
      <c r="C110" s="4">
        <f t="shared" si="38"/>
        <v>12</v>
      </c>
      <c r="D110" s="8" t="s">
        <v>88</v>
      </c>
      <c r="E110" s="12" t="str">
        <f>[1]Pendapatan!D110</f>
        <v>08 Tahun 2024</v>
      </c>
      <c r="F110" s="92">
        <f>[1]Pendapatan!E110</f>
        <v>45656.615972222222</v>
      </c>
      <c r="G110" s="6">
        <f>Ringkasan!G110/1000000000</f>
        <v>3211.4741807280002</v>
      </c>
      <c r="H110" s="6">
        <f>Ringkasan!H110/1000000000</f>
        <v>1327.479175919</v>
      </c>
      <c r="I110" s="114">
        <f>Ringkasan!I110/1000000000</f>
        <v>1185.8120749909999</v>
      </c>
      <c r="J110" s="6">
        <f>Ringkasan!J110/1000000000</f>
        <v>49.522865449999998</v>
      </c>
      <c r="K110" s="6">
        <f>Ringkasan!K110/1000000000</f>
        <v>6.2200989570000003</v>
      </c>
      <c r="L110" s="6">
        <f>Ringkasan!L110/1000000000</f>
        <v>85.924136520999994</v>
      </c>
      <c r="M110" s="6">
        <f>Ringkasan!M110/1000000000</f>
        <v>1883.995004809</v>
      </c>
      <c r="N110" s="6">
        <f>Ringkasan!N110/1000000000</f>
        <v>1728.462518</v>
      </c>
      <c r="O110" s="6">
        <f>Ringkasan!O110/1000000000</f>
        <v>0</v>
      </c>
      <c r="P110" s="6">
        <f>Ringkasan!P110/1000000000</f>
        <v>0</v>
      </c>
      <c r="Q110" s="6">
        <f>Ringkasan!Q110/1000000000</f>
        <v>0</v>
      </c>
      <c r="R110" s="6">
        <f>Ringkasan!R110/1000000000</f>
        <v>15.652677000000001</v>
      </c>
      <c r="S110" s="6">
        <f>Ringkasan!S110/1000000000</f>
        <v>269.06022400000001</v>
      </c>
      <c r="T110" s="6">
        <f>Ringkasan!T110/1000000000</f>
        <v>1049.90344</v>
      </c>
      <c r="U110" s="6">
        <f>Ringkasan!U110/1000000000</f>
        <v>393.84617700000001</v>
      </c>
      <c r="V110" s="6">
        <f>Ringkasan!V110/1000000000</f>
        <v>155.53248680900001</v>
      </c>
      <c r="W110" s="6">
        <f>Ringkasan!W110/1000000000</f>
        <v>155.53248680900001</v>
      </c>
      <c r="X110" s="6">
        <f>Ringkasan!X110/1000000000</f>
        <v>0</v>
      </c>
      <c r="Y110" s="6">
        <f>Ringkasan!Y110/1000000000</f>
        <v>0</v>
      </c>
      <c r="Z110" s="6">
        <f>Ringkasan!Z110/1000000000</f>
        <v>0</v>
      </c>
      <c r="AA110" s="6">
        <f>Ringkasan!AA110/1000000000</f>
        <v>0</v>
      </c>
      <c r="AB110" s="6">
        <f>Ringkasan!AB110/1000000000</f>
        <v>0</v>
      </c>
      <c r="AC110" s="6">
        <f>Ringkasan!AC110/1000000000</f>
        <v>3191.4741807280002</v>
      </c>
      <c r="AD110" s="6">
        <f>Ringkasan!AD110/1000000000</f>
        <v>2744.4132440389999</v>
      </c>
      <c r="AE110" s="5">
        <f>Ringkasan!AE110/1000000000</f>
        <v>1221.093272226</v>
      </c>
      <c r="AF110" s="6">
        <f>Ringkasan!AF110/1000000000</f>
        <v>1473.292126991</v>
      </c>
      <c r="AG110" s="6">
        <f>Ringkasan!AG110/1000000000</f>
        <v>0</v>
      </c>
      <c r="AH110" s="6">
        <f>Ringkasan!AH110/1000000000</f>
        <v>1.445015146</v>
      </c>
      <c r="AI110" s="6">
        <f>Ringkasan!AI110/1000000000</f>
        <v>48.582829676000003</v>
      </c>
      <c r="AJ110" s="6">
        <f>Ringkasan!AJ110/1000000000</f>
        <v>0</v>
      </c>
      <c r="AK110" s="6">
        <f>Ringkasan!AK110/1000000000</f>
        <v>377.06093668900002</v>
      </c>
      <c r="AL110" s="6">
        <f>Ringkasan!AL110/1000000000</f>
        <v>5.5076593420000002</v>
      </c>
      <c r="AM110" s="6">
        <f>Ringkasan!AM110/1000000000</f>
        <v>100.563538587</v>
      </c>
      <c r="AN110" s="6">
        <f>Ringkasan!AN110/1000000000</f>
        <v>65.802273451000005</v>
      </c>
      <c r="AO110" s="6">
        <f>Ringkasan!AO110/1000000000</f>
        <v>194.99420579</v>
      </c>
      <c r="AP110" s="6">
        <f>Ringkasan!AP110/1000000000</f>
        <v>9.6503929589999995</v>
      </c>
      <c r="AQ110" s="6">
        <f>Ringkasan!AQ110/1000000000</f>
        <v>0.54286656</v>
      </c>
      <c r="AR110" s="6">
        <f>Ringkasan!AR110/1000000000</f>
        <v>70</v>
      </c>
      <c r="AS110" s="6">
        <f>Ringkasan!AS110/1000000000</f>
        <v>70</v>
      </c>
      <c r="AT110" s="6">
        <f>Ringkasan!AT110/1000000000</f>
        <v>0</v>
      </c>
      <c r="AU110" s="6">
        <f>Ringkasan!AU110/1000000000</f>
        <v>0</v>
      </c>
      <c r="AV110" s="6">
        <f>Ringkasan!AV110/1000000000</f>
        <v>0</v>
      </c>
      <c r="AW110" s="127">
        <f>Ringkasan!AW110/1000000000</f>
        <v>0</v>
      </c>
      <c r="AX110" s="127">
        <f>Ringkasan!AX110/1000000000</f>
        <v>0</v>
      </c>
      <c r="AY110" s="127">
        <f>Ringkasan!AY110/1000000000</f>
        <v>0</v>
      </c>
      <c r="AZ110" s="127">
        <f>Ringkasan!AZ110/1000000000</f>
        <v>0</v>
      </c>
      <c r="BA110" s="127">
        <f>Ringkasan!BA110/1000000000</f>
        <v>0</v>
      </c>
      <c r="BB110" s="127">
        <f>Ringkasan!BB110/1000000000</f>
        <v>0</v>
      </c>
      <c r="BC110" s="127">
        <f>Ringkasan!BC110/1000000000</f>
        <v>0</v>
      </c>
      <c r="BD110" s="127">
        <f>Ringkasan!BD110/1000000000</f>
        <v>20</v>
      </c>
      <c r="BE110" s="127">
        <f>Ringkasan!BE110/1000000000</f>
        <v>0</v>
      </c>
      <c r="BF110" s="127">
        <f>Ringkasan!BF110/1000000000</f>
        <v>20</v>
      </c>
      <c r="BG110" s="127">
        <f>Ringkasan!BG110/1000000000</f>
        <v>0</v>
      </c>
      <c r="BH110" s="127">
        <f>Ringkasan!BH110/1000000000</f>
        <v>0</v>
      </c>
      <c r="BI110" s="127">
        <f>Ringkasan!BI110/1000000000</f>
        <v>0</v>
      </c>
      <c r="BJ110" s="128">
        <f>Ringkasan!BJ110/1000000000</f>
        <v>20</v>
      </c>
      <c r="BK110" s="128">
        <f>Ringkasan!BK110/1000000000</f>
        <v>-20</v>
      </c>
      <c r="BL110" s="87">
        <f>Ringkasan!BL110/1000000000</f>
        <v>0</v>
      </c>
      <c r="BM110" s="47">
        <f t="shared" si="28"/>
        <v>1</v>
      </c>
      <c r="BN110" s="48">
        <f t="shared" si="29"/>
        <v>0</v>
      </c>
      <c r="BO110" s="49"/>
      <c r="BP110" s="39">
        <f t="shared" si="37"/>
        <v>1</v>
      </c>
      <c r="BR110" s="6" t="e">
        <f>Ringkasan!#REF!/1000000000</f>
        <v>#REF!</v>
      </c>
      <c r="BS110" s="6" t="e">
        <f t="shared" si="24"/>
        <v>#REF!</v>
      </c>
      <c r="BT110" s="39" t="e">
        <f t="shared" si="30"/>
        <v>#REF!</v>
      </c>
      <c r="BV110" s="6" t="e">
        <f>Ringkasan!#REF!/1000000000</f>
        <v>#REF!</v>
      </c>
      <c r="BW110" s="6" t="e">
        <f t="shared" si="25"/>
        <v>#REF!</v>
      </c>
      <c r="BX110" s="39" t="e">
        <f t="shared" si="31"/>
        <v>#REF!</v>
      </c>
    </row>
    <row r="111" spans="1:76" ht="15" customHeight="1" x14ac:dyDescent="0.25">
      <c r="B111" s="13" t="s">
        <v>560</v>
      </c>
      <c r="C111" s="14" t="s">
        <v>560</v>
      </c>
      <c r="D111" s="15" t="s">
        <v>561</v>
      </c>
      <c r="E111" s="16"/>
      <c r="F111" s="93"/>
      <c r="G111" s="115">
        <f>Ringkasan!G111/1000000000</f>
        <v>19369.969315932383</v>
      </c>
      <c r="H111" s="115">
        <f>Ringkasan!H111/1000000000</f>
        <v>3384.2062645151</v>
      </c>
      <c r="I111" s="115">
        <f>Ringkasan!I111/1000000000</f>
        <v>1510.821646887</v>
      </c>
      <c r="J111" s="7">
        <f>Ringkasan!J111/1000000000</f>
        <v>678.51165134519999</v>
      </c>
      <c r="K111" s="7">
        <f>Ringkasan!K111/1000000000</f>
        <v>763.19101017900005</v>
      </c>
      <c r="L111" s="7">
        <f>Ringkasan!L111/1000000000</f>
        <v>431.68195610390001</v>
      </c>
      <c r="M111" s="7">
        <f>Ringkasan!M111/1000000000</f>
        <v>15961.058594224281</v>
      </c>
      <c r="N111" s="7">
        <f>Ringkasan!N111/1000000000</f>
        <v>14799.998980335282</v>
      </c>
      <c r="O111" s="7">
        <f>Ringkasan!O111/1000000000</f>
        <v>0</v>
      </c>
      <c r="P111" s="7">
        <f>Ringkasan!P111/1000000000</f>
        <v>0</v>
      </c>
      <c r="Q111" s="7">
        <f>Ringkasan!Q111/1000000000</f>
        <v>1056.097411</v>
      </c>
      <c r="R111" s="7">
        <f>Ringkasan!R111/1000000000</f>
        <v>58.873004000000002</v>
      </c>
      <c r="S111" s="7">
        <f>Ringkasan!S111/1000000000</f>
        <v>5261.66483436828</v>
      </c>
      <c r="T111" s="7">
        <f>Ringkasan!T111/1000000000</f>
        <v>6600.3250390000003</v>
      </c>
      <c r="U111" s="7">
        <f>Ringkasan!U111/1000000000</f>
        <v>1823.038691967</v>
      </c>
      <c r="V111" s="7">
        <f>Ringkasan!V111/1000000000</f>
        <v>1161.059613889</v>
      </c>
      <c r="W111" s="7">
        <f>Ringkasan!W111/1000000000</f>
        <v>1159.4403738890001</v>
      </c>
      <c r="X111" s="7">
        <f>Ringkasan!X111/1000000000</f>
        <v>1.61924</v>
      </c>
      <c r="Y111" s="7">
        <f>Ringkasan!Y111/1000000000</f>
        <v>24.704457193</v>
      </c>
      <c r="Z111" s="7">
        <f>Ringkasan!Z111/1000000000</f>
        <v>0</v>
      </c>
      <c r="AA111" s="7">
        <f>Ringkasan!AA111/1000000000</f>
        <v>0</v>
      </c>
      <c r="AB111" s="7">
        <f>Ringkasan!AB111/1000000000</f>
        <v>24.704457193</v>
      </c>
      <c r="AC111" s="7">
        <f>Ringkasan!AC111/1000000000</f>
        <v>20485.51300682842</v>
      </c>
      <c r="AD111" s="7">
        <f>Ringkasan!AD111/1000000000</f>
        <v>15266.860787079158</v>
      </c>
      <c r="AE111" s="7">
        <f>Ringkasan!AE111/1000000000</f>
        <v>8316.7435229421371</v>
      </c>
      <c r="AF111" s="7">
        <f>Ringkasan!AF111/1000000000</f>
        <v>6463.0857977680207</v>
      </c>
      <c r="AG111" s="7">
        <f>Ringkasan!AG111/1000000000</f>
        <v>0</v>
      </c>
      <c r="AH111" s="7">
        <f>Ringkasan!AH111/1000000000</f>
        <v>13.156135840999999</v>
      </c>
      <c r="AI111" s="7">
        <f>Ringkasan!AI111/1000000000</f>
        <v>417.63250546699999</v>
      </c>
      <c r="AJ111" s="7">
        <f>Ringkasan!AJ111/1000000000</f>
        <v>56.242825060999998</v>
      </c>
      <c r="AK111" s="7">
        <f>Ringkasan!AK111/1000000000</f>
        <v>2625.3684850538102</v>
      </c>
      <c r="AL111" s="7">
        <f>Ringkasan!AL111/1000000000</f>
        <v>11.224</v>
      </c>
      <c r="AM111" s="7">
        <f>Ringkasan!AM111/1000000000</f>
        <v>536.25670039668</v>
      </c>
      <c r="AN111" s="7">
        <f>Ringkasan!AN111/1000000000</f>
        <v>587.87755803733012</v>
      </c>
      <c r="AO111" s="7">
        <f>Ringkasan!AO111/1000000000</f>
        <v>1403.9794102098001</v>
      </c>
      <c r="AP111" s="7">
        <f>Ringkasan!AP111/1000000000</f>
        <v>84.181316409999994</v>
      </c>
      <c r="AQ111" s="7">
        <f>Ringkasan!AQ111/1000000000</f>
        <v>1.8494999999999999</v>
      </c>
      <c r="AR111" s="7">
        <f>Ringkasan!AR111/1000000000</f>
        <v>144.54999300645002</v>
      </c>
      <c r="AS111" s="7">
        <f>Ringkasan!AS111/1000000000</f>
        <v>144.54999300645002</v>
      </c>
      <c r="AT111" s="7">
        <f>Ringkasan!AT111/1000000000</f>
        <v>2448.733741689</v>
      </c>
      <c r="AU111" s="7">
        <f>Ringkasan!AU111/1000000000</f>
        <v>138.102520312</v>
      </c>
      <c r="AV111" s="7">
        <f>Ringkasan!AV111/1000000000</f>
        <v>2310.6312213770002</v>
      </c>
      <c r="AW111" s="129">
        <f>Ringkasan!AW111/1000000000</f>
        <v>1226.1514738040798</v>
      </c>
      <c r="AX111" s="129">
        <f>Ringkasan!AX111/1000000000</f>
        <v>1224.9514738040798</v>
      </c>
      <c r="AY111" s="129">
        <f>Ringkasan!AY111/1000000000</f>
        <v>0</v>
      </c>
      <c r="AZ111" s="129">
        <f>Ringkasan!AZ111/1000000000</f>
        <v>0</v>
      </c>
      <c r="BA111" s="129">
        <f>Ringkasan!BA111/1000000000</f>
        <v>0</v>
      </c>
      <c r="BB111" s="129">
        <f>Ringkasan!BB111/1000000000</f>
        <v>1.2</v>
      </c>
      <c r="BC111" s="129">
        <f>Ringkasan!BC111/1000000000</f>
        <v>0</v>
      </c>
      <c r="BD111" s="129">
        <f>Ringkasan!BD111/1000000000</f>
        <v>50</v>
      </c>
      <c r="BE111" s="129">
        <f>Ringkasan!BE111/1000000000</f>
        <v>0</v>
      </c>
      <c r="BF111" s="129">
        <f>Ringkasan!BF111/1000000000</f>
        <v>50</v>
      </c>
      <c r="BG111" s="129">
        <f>Ringkasan!BG111/1000000000</f>
        <v>0</v>
      </c>
      <c r="BH111" s="129">
        <f>Ringkasan!BH111/1000000000</f>
        <v>0</v>
      </c>
      <c r="BI111" s="129">
        <f>Ringkasan!BI111/1000000000</f>
        <v>0</v>
      </c>
      <c r="BJ111" s="130">
        <f>Ringkasan!BJ111/1000000000</f>
        <v>-1115.5436908960371</v>
      </c>
      <c r="BK111" s="130">
        <f>Ringkasan!BK111/1000000000</f>
        <v>1176.1514738040801</v>
      </c>
      <c r="BL111" s="89">
        <f>Ringkasan!BL111/1000000000</f>
        <v>60.607782908042907</v>
      </c>
      <c r="BM111" s="47">
        <f t="shared" ref="BM111:BN111" si="39">SUM(BM99:BM108)</f>
        <v>9</v>
      </c>
      <c r="BN111" s="47">
        <f t="shared" si="39"/>
        <v>0</v>
      </c>
      <c r="BO111" s="47"/>
      <c r="BR111" s="115" t="e">
        <f>Ringkasan!#REF!/1000000000</f>
        <v>#REF!</v>
      </c>
      <c r="BS111" s="115" t="e">
        <f t="shared" si="24"/>
        <v>#REF!</v>
      </c>
      <c r="BT111" s="39" t="e">
        <f t="shared" si="30"/>
        <v>#REF!</v>
      </c>
      <c r="BV111" s="115" t="e">
        <f>Ringkasan!#REF!/1000000000</f>
        <v>#REF!</v>
      </c>
      <c r="BW111" s="115" t="e">
        <f t="shared" si="25"/>
        <v>#REF!</v>
      </c>
      <c r="BX111" s="39" t="e">
        <f t="shared" si="31"/>
        <v>#REF!</v>
      </c>
    </row>
    <row r="112" spans="1:76" ht="15" customHeight="1" x14ac:dyDescent="0.25">
      <c r="B112" s="13" t="s">
        <v>562</v>
      </c>
      <c r="C112" s="14" t="s">
        <v>562</v>
      </c>
      <c r="D112" s="15" t="s">
        <v>563</v>
      </c>
      <c r="E112" s="16"/>
      <c r="F112" s="93"/>
      <c r="G112" s="115">
        <f>Ringkasan!G112/1000000000</f>
        <v>4318.9158188044203</v>
      </c>
      <c r="H112" s="115">
        <f>Ringkasan!H112/1000000000</f>
        <v>2214.95653878742</v>
      </c>
      <c r="I112" s="115">
        <f>Ringkasan!I112/1000000000</f>
        <v>1789.6877471390001</v>
      </c>
      <c r="J112" s="7">
        <f>Ringkasan!J112/1000000000</f>
        <v>111.79273044999999</v>
      </c>
      <c r="K112" s="7">
        <f>Ringkasan!K112/1000000000</f>
        <v>15.54487902242</v>
      </c>
      <c r="L112" s="7">
        <f>Ringkasan!L112/1000000000</f>
        <v>297.93118217599999</v>
      </c>
      <c r="M112" s="7">
        <f>Ringkasan!M112/1000000000</f>
        <v>2103.9592800169999</v>
      </c>
      <c r="N112" s="7">
        <f>Ringkasan!N112/1000000000</f>
        <v>1743.262518</v>
      </c>
      <c r="O112" s="7">
        <f>Ringkasan!O112/1000000000</f>
        <v>0</v>
      </c>
      <c r="P112" s="7">
        <f>Ringkasan!P112/1000000000</f>
        <v>0</v>
      </c>
      <c r="Q112" s="7">
        <f>Ringkasan!Q112/1000000000</f>
        <v>0</v>
      </c>
      <c r="R112" s="7">
        <f>Ringkasan!R112/1000000000</f>
        <v>30.452677000000001</v>
      </c>
      <c r="S112" s="7">
        <f>Ringkasan!S112/1000000000</f>
        <v>269.06022400000001</v>
      </c>
      <c r="T112" s="7">
        <f>Ringkasan!T112/1000000000</f>
        <v>1049.90344</v>
      </c>
      <c r="U112" s="7">
        <f>Ringkasan!U112/1000000000</f>
        <v>393.84617700000001</v>
      </c>
      <c r="V112" s="7">
        <f>Ringkasan!V112/1000000000</f>
        <v>360.69676201700003</v>
      </c>
      <c r="W112" s="7">
        <f>Ringkasan!W112/1000000000</f>
        <v>360.69676201700003</v>
      </c>
      <c r="X112" s="7">
        <f>Ringkasan!X112/1000000000</f>
        <v>0</v>
      </c>
      <c r="Y112" s="7">
        <f>Ringkasan!Y112/1000000000</f>
        <v>0</v>
      </c>
      <c r="Z112" s="7">
        <f>Ringkasan!Z112/1000000000</f>
        <v>0</v>
      </c>
      <c r="AA112" s="7">
        <f>Ringkasan!AA112/1000000000</f>
        <v>0</v>
      </c>
      <c r="AB112" s="7">
        <f>Ringkasan!AB112/1000000000</f>
        <v>0</v>
      </c>
      <c r="AC112" s="7">
        <f>Ringkasan!AC112/1000000000</f>
        <v>5291.4767741859996</v>
      </c>
      <c r="AD112" s="7">
        <f>Ringkasan!AD112/1000000000</f>
        <v>4341.4497447089398</v>
      </c>
      <c r="AE112" s="7">
        <f>Ringkasan!AE112/1000000000</f>
        <v>2070.2767125259597</v>
      </c>
      <c r="AF112" s="7">
        <f>Ringkasan!AF112/1000000000</f>
        <v>2140.6729000129799</v>
      </c>
      <c r="AG112" s="7">
        <f>Ringkasan!AG112/1000000000</f>
        <v>0</v>
      </c>
      <c r="AH112" s="7">
        <f>Ringkasan!AH112/1000000000</f>
        <v>1.445015146</v>
      </c>
      <c r="AI112" s="7">
        <f>Ringkasan!AI112/1000000000</f>
        <v>118.339117024</v>
      </c>
      <c r="AJ112" s="7">
        <f>Ringkasan!AJ112/1000000000</f>
        <v>10.715999999999999</v>
      </c>
      <c r="AK112" s="7">
        <f>Ringkasan!AK112/1000000000</f>
        <v>851.75495370705005</v>
      </c>
      <c r="AL112" s="7">
        <f>Ringkasan!AL112/1000000000</f>
        <v>5.5304385140000001</v>
      </c>
      <c r="AM112" s="7">
        <f>Ringkasan!AM112/1000000000</f>
        <v>163.526015409</v>
      </c>
      <c r="AN112" s="7">
        <f>Ringkasan!AN112/1000000000</f>
        <v>216.65493106</v>
      </c>
      <c r="AO112" s="7">
        <f>Ringkasan!AO112/1000000000</f>
        <v>455.48530920504999</v>
      </c>
      <c r="AP112" s="7">
        <f>Ringkasan!AP112/1000000000</f>
        <v>9.6503929589999995</v>
      </c>
      <c r="AQ112" s="7">
        <f>Ringkasan!AQ112/1000000000</f>
        <v>0.90786655999999999</v>
      </c>
      <c r="AR112" s="7">
        <f>Ringkasan!AR112/1000000000</f>
        <v>98.272075770009991</v>
      </c>
      <c r="AS112" s="7">
        <f>Ringkasan!AS112/1000000000</f>
        <v>98.272075770009991</v>
      </c>
      <c r="AT112" s="7">
        <f>Ringkasan!AT112/1000000000</f>
        <v>0</v>
      </c>
      <c r="AU112" s="7">
        <f>Ringkasan!AU112/1000000000</f>
        <v>0</v>
      </c>
      <c r="AV112" s="7">
        <f>Ringkasan!AV112/1000000000</f>
        <v>0</v>
      </c>
      <c r="AW112" s="129">
        <f>Ringkasan!AW112/1000000000</f>
        <v>21.000025934580002</v>
      </c>
      <c r="AX112" s="129">
        <f>Ringkasan!AX112/1000000000</f>
        <v>21.000025934580002</v>
      </c>
      <c r="AY112" s="129">
        <f>Ringkasan!AY112/1000000000</f>
        <v>0</v>
      </c>
      <c r="AZ112" s="129">
        <f>Ringkasan!AZ112/1000000000</f>
        <v>0</v>
      </c>
      <c r="BA112" s="129">
        <f>Ringkasan!BA112/1000000000</f>
        <v>0</v>
      </c>
      <c r="BB112" s="129">
        <f>Ringkasan!BB112/1000000000</f>
        <v>0</v>
      </c>
      <c r="BC112" s="129">
        <f>Ringkasan!BC112/1000000000</f>
        <v>0</v>
      </c>
      <c r="BD112" s="129">
        <f>Ringkasan!BD112/1000000000</f>
        <v>20</v>
      </c>
      <c r="BE112" s="129">
        <f>Ringkasan!BE112/1000000000</f>
        <v>0</v>
      </c>
      <c r="BF112" s="129">
        <f>Ringkasan!BF112/1000000000</f>
        <v>20</v>
      </c>
      <c r="BG112" s="129">
        <f>Ringkasan!BG112/1000000000</f>
        <v>0</v>
      </c>
      <c r="BH112" s="129">
        <f>Ringkasan!BH112/1000000000</f>
        <v>0</v>
      </c>
      <c r="BI112" s="129">
        <f>Ringkasan!BI112/1000000000</f>
        <v>0</v>
      </c>
      <c r="BJ112" s="130">
        <f>Ringkasan!BJ112/1000000000</f>
        <v>-972.56095538158013</v>
      </c>
      <c r="BK112" s="130">
        <f>Ringkasan!BK112/1000000000</f>
        <v>1.0000259345800018</v>
      </c>
      <c r="BL112" s="89">
        <f>Ringkasan!BL112/1000000000</f>
        <v>-971.56092944700015</v>
      </c>
      <c r="BM112" s="47">
        <f t="shared" ref="BM112:BN112" si="40">SUM(BM109:BM110)</f>
        <v>2</v>
      </c>
      <c r="BN112" s="47">
        <f t="shared" si="40"/>
        <v>0</v>
      </c>
      <c r="BO112" s="47"/>
      <c r="BR112" s="115" t="e">
        <f>Ringkasan!#REF!/1000000000</f>
        <v>#REF!</v>
      </c>
      <c r="BS112" s="115" t="e">
        <f t="shared" si="24"/>
        <v>#REF!</v>
      </c>
      <c r="BT112" s="39" t="e">
        <f t="shared" si="30"/>
        <v>#REF!</v>
      </c>
      <c r="BV112" s="115" t="e">
        <f>Ringkasan!#REF!/1000000000</f>
        <v>#REF!</v>
      </c>
      <c r="BW112" s="115" t="e">
        <f t="shared" si="25"/>
        <v>#REF!</v>
      </c>
      <c r="BX112" s="39" t="e">
        <f t="shared" si="31"/>
        <v>#REF!</v>
      </c>
    </row>
    <row r="113" spans="1:76" ht="15" customHeight="1" x14ac:dyDescent="0.25">
      <c r="B113" s="13" t="s">
        <v>564</v>
      </c>
      <c r="C113" s="14" t="s">
        <v>564</v>
      </c>
      <c r="D113" s="15" t="s">
        <v>572</v>
      </c>
      <c r="E113" s="16"/>
      <c r="F113" s="93"/>
      <c r="G113" s="115">
        <f>Ringkasan!G113/1000000000</f>
        <v>23688.885134736804</v>
      </c>
      <c r="H113" s="115">
        <f>Ringkasan!H113/1000000000</f>
        <v>5599.1628033025199</v>
      </c>
      <c r="I113" s="115">
        <f>Ringkasan!I113/1000000000</f>
        <v>3300.5093940259999</v>
      </c>
      <c r="J113" s="7">
        <f>Ringkasan!J113/1000000000</f>
        <v>790.3043817951999</v>
      </c>
      <c r="K113" s="7">
        <f>Ringkasan!K113/1000000000</f>
        <v>778.73588920142004</v>
      </c>
      <c r="L113" s="7">
        <f>Ringkasan!L113/1000000000</f>
        <v>729.6131382799</v>
      </c>
      <c r="M113" s="7">
        <f>Ringkasan!M113/1000000000</f>
        <v>18065.017874241283</v>
      </c>
      <c r="N113" s="7">
        <f>Ringkasan!N113/1000000000</f>
        <v>16543.26149833528</v>
      </c>
      <c r="O113" s="7">
        <f>Ringkasan!O113/1000000000</f>
        <v>0</v>
      </c>
      <c r="P113" s="7">
        <f>Ringkasan!P113/1000000000</f>
        <v>0</v>
      </c>
      <c r="Q113" s="7">
        <f>Ringkasan!Q113/1000000000</f>
        <v>1056.097411</v>
      </c>
      <c r="R113" s="7">
        <f>Ringkasan!R113/1000000000</f>
        <v>89.325681000000003</v>
      </c>
      <c r="S113" s="7">
        <f>Ringkasan!S113/1000000000</f>
        <v>5530.7250583682799</v>
      </c>
      <c r="T113" s="7">
        <f>Ringkasan!T113/1000000000</f>
        <v>7650.2284790000003</v>
      </c>
      <c r="U113" s="7">
        <f>Ringkasan!U113/1000000000</f>
        <v>2216.8848689669999</v>
      </c>
      <c r="V113" s="7">
        <f>Ringkasan!V113/1000000000</f>
        <v>1521.7563759059999</v>
      </c>
      <c r="W113" s="7">
        <f>Ringkasan!W113/1000000000</f>
        <v>1520.1371359059999</v>
      </c>
      <c r="X113" s="7">
        <f>Ringkasan!X113/1000000000</f>
        <v>1.61924</v>
      </c>
      <c r="Y113" s="7">
        <f>Ringkasan!Y113/1000000000</f>
        <v>24.704457193</v>
      </c>
      <c r="Z113" s="7">
        <f>Ringkasan!Z113/1000000000</f>
        <v>0</v>
      </c>
      <c r="AA113" s="7">
        <f>Ringkasan!AA113/1000000000</f>
        <v>0</v>
      </c>
      <c r="AB113" s="7">
        <f>Ringkasan!AB113/1000000000</f>
        <v>24.704457193</v>
      </c>
      <c r="AC113" s="7">
        <f>Ringkasan!AC113/1000000000</f>
        <v>25776.989781014418</v>
      </c>
      <c r="AD113" s="7">
        <f>Ringkasan!AD113/1000000000</f>
        <v>19608.310531788098</v>
      </c>
      <c r="AE113" s="7">
        <f>Ringkasan!AE113/1000000000</f>
        <v>10387.020235468097</v>
      </c>
      <c r="AF113" s="7">
        <f>Ringkasan!AF113/1000000000</f>
        <v>8603.7586977810006</v>
      </c>
      <c r="AG113" s="7">
        <f>Ringkasan!AG113/1000000000</f>
        <v>0</v>
      </c>
      <c r="AH113" s="7">
        <f>Ringkasan!AH113/1000000000</f>
        <v>14.601150987</v>
      </c>
      <c r="AI113" s="7">
        <f>Ringkasan!AI113/1000000000</f>
        <v>535.97162249099995</v>
      </c>
      <c r="AJ113" s="7">
        <f>Ringkasan!AJ113/1000000000</f>
        <v>66.958825060999999</v>
      </c>
      <c r="AK113" s="7">
        <f>Ringkasan!AK113/1000000000</f>
        <v>3477.1234387608602</v>
      </c>
      <c r="AL113" s="7">
        <f>Ringkasan!AL113/1000000000</f>
        <v>16.754438514</v>
      </c>
      <c r="AM113" s="7">
        <f>Ringkasan!AM113/1000000000</f>
        <v>699.78271580567991</v>
      </c>
      <c r="AN113" s="7">
        <f>Ringkasan!AN113/1000000000</f>
        <v>804.53248909733009</v>
      </c>
      <c r="AO113" s="7">
        <f>Ringkasan!AO113/1000000000</f>
        <v>1859.4647194148502</v>
      </c>
      <c r="AP113" s="7">
        <f>Ringkasan!AP113/1000000000</f>
        <v>93.831709368999995</v>
      </c>
      <c r="AQ113" s="7">
        <f>Ringkasan!AQ113/1000000000</f>
        <v>2.7573665599999999</v>
      </c>
      <c r="AR113" s="7">
        <f>Ringkasan!AR113/1000000000</f>
        <v>242.82206877646001</v>
      </c>
      <c r="AS113" s="7">
        <f>Ringkasan!AS113/1000000000</f>
        <v>242.82206877646001</v>
      </c>
      <c r="AT113" s="7">
        <f>Ringkasan!AT113/1000000000</f>
        <v>2448.733741689</v>
      </c>
      <c r="AU113" s="7">
        <f>Ringkasan!AU113/1000000000</f>
        <v>138.102520312</v>
      </c>
      <c r="AV113" s="7">
        <f>Ringkasan!AV113/1000000000</f>
        <v>2310.6312213770002</v>
      </c>
      <c r="AW113" s="129">
        <f>Ringkasan!AW113/1000000000</f>
        <v>1247.1514997386598</v>
      </c>
      <c r="AX113" s="129">
        <f>Ringkasan!AX113/1000000000</f>
        <v>1245.95149973866</v>
      </c>
      <c r="AY113" s="129">
        <f>Ringkasan!AY113/1000000000</f>
        <v>0</v>
      </c>
      <c r="AZ113" s="129">
        <f>Ringkasan!AZ113/1000000000</f>
        <v>0</v>
      </c>
      <c r="BA113" s="129">
        <f>Ringkasan!BA113/1000000000</f>
        <v>0</v>
      </c>
      <c r="BB113" s="129">
        <f>Ringkasan!BB113/1000000000</f>
        <v>1.2</v>
      </c>
      <c r="BC113" s="129">
        <f>Ringkasan!BC113/1000000000</f>
        <v>0</v>
      </c>
      <c r="BD113" s="129">
        <f>Ringkasan!BD113/1000000000</f>
        <v>70</v>
      </c>
      <c r="BE113" s="129">
        <f>Ringkasan!BE113/1000000000</f>
        <v>0</v>
      </c>
      <c r="BF113" s="129">
        <f>Ringkasan!BF113/1000000000</f>
        <v>70</v>
      </c>
      <c r="BG113" s="129">
        <f>Ringkasan!BG113/1000000000</f>
        <v>0</v>
      </c>
      <c r="BH113" s="129">
        <f>Ringkasan!BH113/1000000000</f>
        <v>0</v>
      </c>
      <c r="BI113" s="129">
        <f>Ringkasan!BI113/1000000000</f>
        <v>0</v>
      </c>
      <c r="BJ113" s="130">
        <f>Ringkasan!BJ113/1000000000</f>
        <v>-2088.1046462776171</v>
      </c>
      <c r="BK113" s="130">
        <f>Ringkasan!BK113/1000000000</f>
        <v>1177.15149973866</v>
      </c>
      <c r="BL113" s="89">
        <f>Ringkasan!BL113/1000000000</f>
        <v>-910.9531465389573</v>
      </c>
      <c r="BM113" s="47">
        <f t="shared" ref="BM113:BN113" si="41">BM111+BM112</f>
        <v>11</v>
      </c>
      <c r="BN113" s="47">
        <f t="shared" si="41"/>
        <v>0</v>
      </c>
      <c r="BO113" s="47"/>
      <c r="BR113" s="115" t="e">
        <f>Ringkasan!#REF!/1000000000</f>
        <v>#REF!</v>
      </c>
      <c r="BS113" s="115" t="e">
        <f t="shared" si="24"/>
        <v>#REF!</v>
      </c>
      <c r="BT113" s="39" t="e">
        <f t="shared" si="30"/>
        <v>#REF!</v>
      </c>
      <c r="BV113" s="115" t="e">
        <f>Ringkasan!#REF!/1000000000</f>
        <v>#REF!</v>
      </c>
      <c r="BW113" s="115" t="e">
        <f t="shared" si="25"/>
        <v>#REF!</v>
      </c>
      <c r="BX113" s="39" t="e">
        <f t="shared" si="31"/>
        <v>#REF!</v>
      </c>
    </row>
    <row r="114" spans="1:76" ht="15" customHeight="1" x14ac:dyDescent="0.25">
      <c r="B114" s="13" t="s">
        <v>566</v>
      </c>
      <c r="C114" s="14" t="s">
        <v>566</v>
      </c>
      <c r="D114" s="15" t="s">
        <v>573</v>
      </c>
      <c r="E114" s="16"/>
      <c r="F114" s="93"/>
      <c r="G114" s="115">
        <f>Ringkasan!G114/1000000000</f>
        <v>33252.594271972805</v>
      </c>
      <c r="H114" s="115">
        <f>Ringkasan!H114/1000000000</f>
        <v>10783.11326436952</v>
      </c>
      <c r="I114" s="115">
        <f>Ringkasan!I114/1000000000</f>
        <v>7025.6390314190003</v>
      </c>
      <c r="J114" s="7">
        <f>Ringkasan!J114/1000000000</f>
        <v>805.31248999519994</v>
      </c>
      <c r="K114" s="7">
        <f>Ringkasan!K114/1000000000</f>
        <v>1593.86289693242</v>
      </c>
      <c r="L114" s="7">
        <f>Ringkasan!L114/1000000000</f>
        <v>1358.2988460228999</v>
      </c>
      <c r="M114" s="7">
        <f>Ringkasan!M114/1000000000</f>
        <v>22435.698510410282</v>
      </c>
      <c r="N114" s="7">
        <f>Ringkasan!N114/1000000000</f>
        <v>20913.942134504283</v>
      </c>
      <c r="O114" s="7">
        <f>Ringkasan!O114/1000000000</f>
        <v>0</v>
      </c>
      <c r="P114" s="7">
        <f>Ringkasan!P114/1000000000</f>
        <v>0</v>
      </c>
      <c r="Q114" s="7">
        <f>Ringkasan!Q114/1000000000</f>
        <v>1056.097411</v>
      </c>
      <c r="R114" s="7">
        <f>Ringkasan!R114/1000000000</f>
        <v>89.325681000000003</v>
      </c>
      <c r="S114" s="7">
        <f>Ringkasan!S114/1000000000</f>
        <v>7039.0450335372807</v>
      </c>
      <c r="T114" s="7">
        <f>Ringkasan!T114/1000000000</f>
        <v>9309.3312669999996</v>
      </c>
      <c r="U114" s="7">
        <f>Ringkasan!U114/1000000000</f>
        <v>3420.1427419669999</v>
      </c>
      <c r="V114" s="7">
        <f>Ringkasan!V114/1000000000</f>
        <v>1521.7563759059999</v>
      </c>
      <c r="W114" s="7">
        <f>Ringkasan!W114/1000000000</f>
        <v>1520.1371359059999</v>
      </c>
      <c r="X114" s="7">
        <f>Ringkasan!X114/1000000000</f>
        <v>1.61924</v>
      </c>
      <c r="Y114" s="7">
        <f>Ringkasan!Y114/1000000000</f>
        <v>33.782497192999998</v>
      </c>
      <c r="Z114" s="7">
        <f>Ringkasan!Z114/1000000000</f>
        <v>9.0780399999999997</v>
      </c>
      <c r="AA114" s="7">
        <f>Ringkasan!AA114/1000000000</f>
        <v>0</v>
      </c>
      <c r="AB114" s="7">
        <f>Ringkasan!AB114/1000000000</f>
        <v>24.704457193</v>
      </c>
      <c r="AC114" s="7">
        <f>Ringkasan!AC114/1000000000</f>
        <v>35473.534511092425</v>
      </c>
      <c r="AD114" s="7">
        <f>Ringkasan!AD114/1000000000</f>
        <v>26270.086826554099</v>
      </c>
      <c r="AE114" s="7">
        <f>Ringkasan!AE114/1000000000</f>
        <v>13347.798506136098</v>
      </c>
      <c r="AF114" s="7">
        <f>Ringkasan!AF114/1000000000</f>
        <v>11909.441158797001</v>
      </c>
      <c r="AG114" s="7">
        <f>Ringkasan!AG114/1000000000</f>
        <v>0</v>
      </c>
      <c r="AH114" s="7">
        <f>Ringkasan!AH114/1000000000</f>
        <v>14.601150987</v>
      </c>
      <c r="AI114" s="7">
        <f>Ringkasan!AI114/1000000000</f>
        <v>911.71345073299995</v>
      </c>
      <c r="AJ114" s="7">
        <f>Ringkasan!AJ114/1000000000</f>
        <v>86.532559900999999</v>
      </c>
      <c r="AK114" s="7">
        <f>Ringkasan!AK114/1000000000</f>
        <v>4937.76005470986</v>
      </c>
      <c r="AL114" s="7">
        <f>Ringkasan!AL114/1000000000</f>
        <v>25.048249863999999</v>
      </c>
      <c r="AM114" s="7">
        <f>Ringkasan!AM114/1000000000</f>
        <v>1289.26058330968</v>
      </c>
      <c r="AN114" s="7">
        <f>Ringkasan!AN114/1000000000</f>
        <v>1090.7563834843302</v>
      </c>
      <c r="AO114" s="7">
        <f>Ringkasan!AO114/1000000000</f>
        <v>2373.5946014688502</v>
      </c>
      <c r="AP114" s="7">
        <f>Ringkasan!AP114/1000000000</f>
        <v>155.384907903</v>
      </c>
      <c r="AQ114" s="7">
        <f>Ringkasan!AQ114/1000000000</f>
        <v>3.7153286799999998</v>
      </c>
      <c r="AR114" s="7">
        <f>Ringkasan!AR114/1000000000</f>
        <v>292.82206877646001</v>
      </c>
      <c r="AS114" s="7">
        <f>Ringkasan!AS114/1000000000</f>
        <v>292.82206877646001</v>
      </c>
      <c r="AT114" s="7">
        <f>Ringkasan!AT114/1000000000</f>
        <v>3972.865561052</v>
      </c>
      <c r="AU114" s="7">
        <f>Ringkasan!AU114/1000000000</f>
        <v>1428.9928961749999</v>
      </c>
      <c r="AV114" s="7">
        <f>Ringkasan!AV114/1000000000</f>
        <v>2543.8726648769998</v>
      </c>
      <c r="AW114" s="129">
        <f>Ringkasan!AW114/1000000000</f>
        <v>1379.9870925806599</v>
      </c>
      <c r="AX114" s="129">
        <f>Ringkasan!AX114/1000000000</f>
        <v>1378.7870925806599</v>
      </c>
      <c r="AY114" s="129">
        <f>Ringkasan!AY114/1000000000</f>
        <v>0</v>
      </c>
      <c r="AZ114" s="129">
        <f>Ringkasan!AZ114/1000000000</f>
        <v>0</v>
      </c>
      <c r="BA114" s="129">
        <f>Ringkasan!BA114/1000000000</f>
        <v>0</v>
      </c>
      <c r="BB114" s="129">
        <f>Ringkasan!BB114/1000000000</f>
        <v>1.2</v>
      </c>
      <c r="BC114" s="129">
        <f>Ringkasan!BC114/1000000000</f>
        <v>0</v>
      </c>
      <c r="BD114" s="129">
        <f>Ringkasan!BD114/1000000000</f>
        <v>70</v>
      </c>
      <c r="BE114" s="129">
        <f>Ringkasan!BE114/1000000000</f>
        <v>0</v>
      </c>
      <c r="BF114" s="129">
        <f>Ringkasan!BF114/1000000000</f>
        <v>70</v>
      </c>
      <c r="BG114" s="129">
        <f>Ringkasan!BG114/1000000000</f>
        <v>0</v>
      </c>
      <c r="BH114" s="129">
        <f>Ringkasan!BH114/1000000000</f>
        <v>0</v>
      </c>
      <c r="BI114" s="129">
        <f>Ringkasan!BI114/1000000000</f>
        <v>0</v>
      </c>
      <c r="BJ114" s="130">
        <f>Ringkasan!BJ114/1000000000</f>
        <v>-2220.9402391196172</v>
      </c>
      <c r="BK114" s="130">
        <f>Ringkasan!BK114/1000000000</f>
        <v>1309.9870925806601</v>
      </c>
      <c r="BL114" s="89">
        <f>Ringkasan!BL114/1000000000</f>
        <v>-910.9531465389573</v>
      </c>
      <c r="BM114" s="47">
        <f t="shared" ref="BM114:BN114" si="42">BM113+BM98</f>
        <v>11</v>
      </c>
      <c r="BN114" s="47">
        <f t="shared" si="42"/>
        <v>1</v>
      </c>
      <c r="BO114" s="47"/>
      <c r="BR114" s="115" t="e">
        <f>Ringkasan!#REF!/1000000000</f>
        <v>#REF!</v>
      </c>
      <c r="BS114" s="115" t="e">
        <f t="shared" si="24"/>
        <v>#REF!</v>
      </c>
      <c r="BT114" s="39" t="e">
        <f t="shared" si="30"/>
        <v>#REF!</v>
      </c>
      <c r="BV114" s="115" t="e">
        <f>Ringkasan!#REF!/1000000000</f>
        <v>#REF!</v>
      </c>
      <c r="BW114" s="115" t="e">
        <f t="shared" si="25"/>
        <v>#REF!</v>
      </c>
      <c r="BX114" s="39" t="e">
        <f t="shared" si="31"/>
        <v>#REF!</v>
      </c>
    </row>
    <row r="115" spans="1:76" s="141" customFormat="1" ht="15" customHeight="1" x14ac:dyDescent="0.25">
      <c r="A115" s="141" t="s">
        <v>666</v>
      </c>
      <c r="B115" s="9" t="s">
        <v>530</v>
      </c>
      <c r="C115" s="10">
        <v>5</v>
      </c>
      <c r="D115" s="11" t="s">
        <v>89</v>
      </c>
      <c r="E115" s="1" t="str">
        <f>[1]Pendapatan!D115</f>
        <v>10 Tahun 2024</v>
      </c>
      <c r="F115" s="142">
        <f>[1]Pendapatan!E115</f>
        <v>45657</v>
      </c>
      <c r="G115" s="113">
        <f>Ringkasan!G115/1000000000</f>
        <v>3918.4022823629998</v>
      </c>
      <c r="H115" s="113">
        <f>Ringkasan!H115/1000000000</f>
        <v>1760.011907866</v>
      </c>
      <c r="I115" s="113">
        <f>Ringkasan!I115/1000000000</f>
        <v>1583.7837303159999</v>
      </c>
      <c r="J115" s="147">
        <f>Ringkasan!J115/1000000000</f>
        <v>132.122692</v>
      </c>
      <c r="K115" s="147">
        <f>Ringkasan!K115/1000000000</f>
        <v>2.65</v>
      </c>
      <c r="L115" s="147">
        <f>Ringkasan!L115/1000000000</f>
        <v>41.455485549999999</v>
      </c>
      <c r="M115" s="147">
        <f>Ringkasan!M115/1000000000</f>
        <v>2157.0662719970001</v>
      </c>
      <c r="N115" s="147">
        <f>Ringkasan!N115/1000000000</f>
        <v>2157.0662719970001</v>
      </c>
      <c r="O115" s="147">
        <f>Ringkasan!O115/1000000000</f>
        <v>0</v>
      </c>
      <c r="P115" s="147">
        <f>Ringkasan!P115/1000000000</f>
        <v>0</v>
      </c>
      <c r="Q115" s="147">
        <f>Ringkasan!Q115/1000000000</f>
        <v>0</v>
      </c>
      <c r="R115" s="147">
        <f>Ringkasan!R115/1000000000</f>
        <v>23.236156999999999</v>
      </c>
      <c r="S115" s="147">
        <f>Ringkasan!S115/1000000000</f>
        <v>365.38996999699998</v>
      </c>
      <c r="T115" s="147">
        <f>Ringkasan!T115/1000000000</f>
        <v>1212.4673379999999</v>
      </c>
      <c r="U115" s="147">
        <f>Ringkasan!U115/1000000000</f>
        <v>555.97280699999999</v>
      </c>
      <c r="V115" s="147">
        <f>Ringkasan!V115/1000000000</f>
        <v>0</v>
      </c>
      <c r="W115" s="147">
        <f>Ringkasan!W115/1000000000</f>
        <v>0</v>
      </c>
      <c r="X115" s="147">
        <f>Ringkasan!X115/1000000000</f>
        <v>0</v>
      </c>
      <c r="Y115" s="147">
        <f>Ringkasan!Y115/1000000000</f>
        <v>1.3241025</v>
      </c>
      <c r="Z115" s="147">
        <f>Ringkasan!Z115/1000000000</f>
        <v>1.3241025</v>
      </c>
      <c r="AA115" s="147">
        <f>Ringkasan!AA115/1000000000</f>
        <v>0</v>
      </c>
      <c r="AB115" s="147">
        <f>Ringkasan!AB115/1000000000</f>
        <v>0</v>
      </c>
      <c r="AC115" s="147">
        <f>Ringkasan!AC115/1000000000</f>
        <v>3918.6422823629982</v>
      </c>
      <c r="AD115" s="147">
        <f>Ringkasan!AD115/1000000000</f>
        <v>2883.865776275888</v>
      </c>
      <c r="AE115" s="2">
        <f>Ringkasan!AE115/1000000000</f>
        <v>1386.422916813169</v>
      </c>
      <c r="AF115" s="147">
        <f>Ringkasan!AF115/1000000000</f>
        <v>1305.7287785222395</v>
      </c>
      <c r="AG115" s="147">
        <f>Ringkasan!AG115/1000000000</f>
        <v>0</v>
      </c>
      <c r="AH115" s="147">
        <f>Ringkasan!AH115/1000000000</f>
        <v>1.2</v>
      </c>
      <c r="AI115" s="147">
        <f>Ringkasan!AI115/1000000000</f>
        <v>184.82718094048002</v>
      </c>
      <c r="AJ115" s="147">
        <f>Ringkasan!AJ115/1000000000</f>
        <v>5.6868999999999996</v>
      </c>
      <c r="AK115" s="147">
        <f>Ringkasan!AK115/1000000000</f>
        <v>278.07482582610999</v>
      </c>
      <c r="AL115" s="147">
        <f>Ringkasan!AL115/1000000000</f>
        <v>1.45</v>
      </c>
      <c r="AM115" s="147">
        <f>Ringkasan!AM115/1000000000</f>
        <v>74.244400821110005</v>
      </c>
      <c r="AN115" s="147">
        <f>Ringkasan!AN115/1000000000</f>
        <v>97.874467336999999</v>
      </c>
      <c r="AO115" s="147">
        <f>Ringkasan!AO115/1000000000</f>
        <v>87.945098162999997</v>
      </c>
      <c r="AP115" s="147">
        <f>Ringkasan!AP115/1000000000</f>
        <v>15.509839774</v>
      </c>
      <c r="AQ115" s="147">
        <f>Ringkasan!AQ115/1000000000</f>
        <v>1.051019731</v>
      </c>
      <c r="AR115" s="147">
        <f>Ringkasan!AR115/1000000000</f>
        <v>109.748</v>
      </c>
      <c r="AS115" s="147">
        <f>Ringkasan!AS115/1000000000</f>
        <v>109.748</v>
      </c>
      <c r="AT115" s="147">
        <f>Ringkasan!AT115/1000000000</f>
        <v>646.95368026100004</v>
      </c>
      <c r="AU115" s="147">
        <f>Ringkasan!AU115/1000000000</f>
        <v>613.40818026099998</v>
      </c>
      <c r="AV115" s="147">
        <f>Ringkasan!AV115/1000000000</f>
        <v>33.545499999999997</v>
      </c>
      <c r="AW115" s="148">
        <f>Ringkasan!AW115/1000000000</f>
        <v>5.24</v>
      </c>
      <c r="AX115" s="148">
        <f>Ringkasan!AX115/1000000000</f>
        <v>5.24</v>
      </c>
      <c r="AY115" s="148">
        <f>Ringkasan!AY115/1000000000</f>
        <v>0</v>
      </c>
      <c r="AZ115" s="148">
        <f>Ringkasan!AZ115/1000000000</f>
        <v>0</v>
      </c>
      <c r="BA115" s="148">
        <f>Ringkasan!BA115/1000000000</f>
        <v>0</v>
      </c>
      <c r="BB115" s="148">
        <f>Ringkasan!BB115/1000000000</f>
        <v>0</v>
      </c>
      <c r="BC115" s="148">
        <f>Ringkasan!BC115/1000000000</f>
        <v>0</v>
      </c>
      <c r="BD115" s="148">
        <f>Ringkasan!BD115/1000000000</f>
        <v>5</v>
      </c>
      <c r="BE115" s="148">
        <f>Ringkasan!BE115/1000000000</f>
        <v>0</v>
      </c>
      <c r="BF115" s="148">
        <f>Ringkasan!BF115/1000000000</f>
        <v>5</v>
      </c>
      <c r="BG115" s="148">
        <f>Ringkasan!BG115/1000000000</f>
        <v>0</v>
      </c>
      <c r="BH115" s="148">
        <f>Ringkasan!BH115/1000000000</f>
        <v>0</v>
      </c>
      <c r="BI115" s="148">
        <f>Ringkasan!BI115/1000000000</f>
        <v>0</v>
      </c>
      <c r="BJ115" s="98">
        <f>Ringkasan!BJ115/1000000000</f>
        <v>-0.23999999999804689</v>
      </c>
      <c r="BK115" s="98">
        <f>Ringkasan!BK115/1000000000</f>
        <v>0.24</v>
      </c>
      <c r="BL115" s="85">
        <f>Ringkasan!BL115/1000000000</f>
        <v>1.9531250000000001E-12</v>
      </c>
      <c r="BM115" s="143">
        <f t="shared" si="28"/>
        <v>1</v>
      </c>
      <c r="BN115" s="144">
        <f t="shared" si="29"/>
        <v>0</v>
      </c>
      <c r="BO115" s="145"/>
      <c r="BP115" s="146">
        <f t="shared" ref="BP115:BP122" si="43">IF(G115&gt;0,1,0)</f>
        <v>1</v>
      </c>
      <c r="BR115" s="113" t="e">
        <f>Ringkasan!#REF!/1000000000</f>
        <v>#REF!</v>
      </c>
      <c r="BS115" s="113" t="e">
        <f t="shared" si="24"/>
        <v>#REF!</v>
      </c>
      <c r="BT115" s="146" t="e">
        <f t="shared" si="30"/>
        <v>#REF!</v>
      </c>
      <c r="BV115" s="113" t="e">
        <f>Ringkasan!#REF!/1000000000</f>
        <v>#REF!</v>
      </c>
      <c r="BW115" s="113" t="e">
        <f t="shared" si="25"/>
        <v>#REF!</v>
      </c>
      <c r="BX115" s="146" t="e">
        <f t="shared" si="31"/>
        <v>#REF!</v>
      </c>
    </row>
    <row r="116" spans="1:76" ht="15" customHeight="1" x14ac:dyDescent="0.25">
      <c r="A116" s="59" t="s">
        <v>90</v>
      </c>
      <c r="B116" s="3">
        <f>B110+1</f>
        <v>88</v>
      </c>
      <c r="C116" s="4">
        <v>1</v>
      </c>
      <c r="D116" s="8" t="s">
        <v>90</v>
      </c>
      <c r="E116" s="12" t="str">
        <f>[1]Pendapatan!D116</f>
        <v>7 Tahun 2024</v>
      </c>
      <c r="F116" s="92">
        <f>[1]Pendapatan!E116</f>
        <v>45657</v>
      </c>
      <c r="G116" s="6">
        <f>Ringkasan!G116/1000000000</f>
        <v>1311.866799141</v>
      </c>
      <c r="H116" s="6">
        <f>Ringkasan!H116/1000000000</f>
        <v>361.63480761300002</v>
      </c>
      <c r="I116" s="114">
        <f>Ringkasan!I116/1000000000</f>
        <v>299.61934630100001</v>
      </c>
      <c r="J116" s="6">
        <f>Ringkasan!J116/1000000000</f>
        <v>47.248027211999997</v>
      </c>
      <c r="K116" s="6">
        <f>Ringkasan!K116/1000000000</f>
        <v>9.1999999999999993</v>
      </c>
      <c r="L116" s="6">
        <f>Ringkasan!L116/1000000000</f>
        <v>5.5674340999999998</v>
      </c>
      <c r="M116" s="6">
        <f>Ringkasan!M116/1000000000</f>
        <v>946.16910146999999</v>
      </c>
      <c r="N116" s="6">
        <f>Ringkasan!N116/1000000000</f>
        <v>907.78724099999999</v>
      </c>
      <c r="O116" s="6">
        <f>Ringkasan!O116/1000000000</f>
        <v>0</v>
      </c>
      <c r="P116" s="6">
        <f>Ringkasan!P116/1000000000</f>
        <v>0</v>
      </c>
      <c r="Q116" s="6">
        <f>Ringkasan!Q116/1000000000</f>
        <v>31.325102999999999</v>
      </c>
      <c r="R116" s="6">
        <f>Ringkasan!R116/1000000000</f>
        <v>21.302091000000001</v>
      </c>
      <c r="S116" s="6">
        <f>Ringkasan!S116/1000000000</f>
        <v>57.707344999999997</v>
      </c>
      <c r="T116" s="6">
        <f>Ringkasan!T116/1000000000</f>
        <v>527.22404800000004</v>
      </c>
      <c r="U116" s="6">
        <f>Ringkasan!U116/1000000000</f>
        <v>270.22865400000001</v>
      </c>
      <c r="V116" s="6">
        <f>Ringkasan!V116/1000000000</f>
        <v>38.381860469999999</v>
      </c>
      <c r="W116" s="6">
        <f>Ringkasan!W116/1000000000</f>
        <v>37.249860470000002</v>
      </c>
      <c r="X116" s="6">
        <f>Ringkasan!X116/1000000000</f>
        <v>1.1319999999999999</v>
      </c>
      <c r="Y116" s="6">
        <f>Ringkasan!Y116/1000000000</f>
        <v>4.0628900579999998</v>
      </c>
      <c r="Z116" s="6">
        <f>Ringkasan!Z116/1000000000</f>
        <v>0</v>
      </c>
      <c r="AA116" s="6">
        <f>Ringkasan!AA116/1000000000</f>
        <v>0</v>
      </c>
      <c r="AB116" s="6">
        <f>Ringkasan!AB116/1000000000</f>
        <v>4.0628900579999998</v>
      </c>
      <c r="AC116" s="6">
        <f>Ringkasan!AC116/1000000000</f>
        <v>1368.8402631409997</v>
      </c>
      <c r="AD116" s="6">
        <f>Ringkasan!AD116/1000000000</f>
        <v>1012.7695792173199</v>
      </c>
      <c r="AE116" s="5">
        <f>Ringkasan!AE116/1000000000</f>
        <v>575.27127053499999</v>
      </c>
      <c r="AF116" s="6">
        <f>Ringkasan!AF116/1000000000</f>
        <v>382.54911952632006</v>
      </c>
      <c r="AG116" s="6">
        <f>Ringkasan!AG116/1000000000</f>
        <v>0</v>
      </c>
      <c r="AH116" s="6">
        <f>Ringkasan!AH116/1000000000</f>
        <v>1.1471899999999999</v>
      </c>
      <c r="AI116" s="6">
        <f>Ringkasan!AI116/1000000000</f>
        <v>42.571999155999897</v>
      </c>
      <c r="AJ116" s="6">
        <f>Ringkasan!AJ116/1000000000</f>
        <v>11.23</v>
      </c>
      <c r="AK116" s="6">
        <f>Ringkasan!AK116/1000000000</f>
        <v>215.71996172467991</v>
      </c>
      <c r="AL116" s="6">
        <f>Ringkasan!AL116/1000000000</f>
        <v>0.5</v>
      </c>
      <c r="AM116" s="6">
        <f>Ringkasan!AM116/1000000000</f>
        <v>36.651474346630003</v>
      </c>
      <c r="AN116" s="6">
        <f>Ringkasan!AN116/1000000000</f>
        <v>67.813264427059991</v>
      </c>
      <c r="AO116" s="6">
        <f>Ringkasan!AO116/1000000000</f>
        <v>108.3390163709899</v>
      </c>
      <c r="AP116" s="6">
        <f>Ringkasan!AP116/1000000000</f>
        <v>2.4162065799999999</v>
      </c>
      <c r="AQ116" s="6">
        <f>Ringkasan!AQ116/1000000000</f>
        <v>0</v>
      </c>
      <c r="AR116" s="6">
        <f>Ringkasan!AR116/1000000000</f>
        <v>10.555367448</v>
      </c>
      <c r="AS116" s="6">
        <f>Ringkasan!AS116/1000000000</f>
        <v>10.555367448</v>
      </c>
      <c r="AT116" s="6">
        <f>Ringkasan!AT116/1000000000</f>
        <v>129.79535475099999</v>
      </c>
      <c r="AU116" s="6">
        <f>Ringkasan!AU116/1000000000</f>
        <v>34.686737350999998</v>
      </c>
      <c r="AV116" s="6">
        <f>Ringkasan!AV116/1000000000</f>
        <v>95.1086174</v>
      </c>
      <c r="AW116" s="127">
        <f>Ringkasan!AW116/1000000000</f>
        <v>56.973464</v>
      </c>
      <c r="AX116" s="127">
        <f>Ringkasan!AX116/1000000000</f>
        <v>56.973464</v>
      </c>
      <c r="AY116" s="127">
        <f>Ringkasan!AY116/1000000000</f>
        <v>0</v>
      </c>
      <c r="AZ116" s="127">
        <f>Ringkasan!AZ116/1000000000</f>
        <v>0</v>
      </c>
      <c r="BA116" s="127">
        <f>Ringkasan!BA116/1000000000</f>
        <v>0</v>
      </c>
      <c r="BB116" s="127">
        <f>Ringkasan!BB116/1000000000</f>
        <v>0</v>
      </c>
      <c r="BC116" s="127">
        <f>Ringkasan!BC116/1000000000</f>
        <v>0</v>
      </c>
      <c r="BD116" s="127">
        <f>Ringkasan!BD116/1000000000</f>
        <v>0</v>
      </c>
      <c r="BE116" s="127">
        <f>Ringkasan!BE116/1000000000</f>
        <v>0</v>
      </c>
      <c r="BF116" s="127">
        <f>Ringkasan!BF116/1000000000</f>
        <v>0</v>
      </c>
      <c r="BG116" s="127">
        <f>Ringkasan!BG116/1000000000</f>
        <v>0</v>
      </c>
      <c r="BH116" s="127">
        <f>Ringkasan!BH116/1000000000</f>
        <v>0</v>
      </c>
      <c r="BI116" s="127">
        <f>Ringkasan!BI116/1000000000</f>
        <v>0</v>
      </c>
      <c r="BJ116" s="128">
        <f>Ringkasan!BJ116/1000000000</f>
        <v>-56.973463999999758</v>
      </c>
      <c r="BK116" s="128">
        <f>Ringkasan!BK116/1000000000</f>
        <v>56.973464</v>
      </c>
      <c r="BL116" s="87">
        <f>Ringkasan!BL116/1000000000</f>
        <v>2.4414062500000002E-13</v>
      </c>
      <c r="BM116" s="47">
        <f t="shared" si="28"/>
        <v>1</v>
      </c>
      <c r="BN116" s="48">
        <f t="shared" si="29"/>
        <v>0</v>
      </c>
      <c r="BO116" s="49"/>
      <c r="BP116" s="39">
        <f t="shared" si="43"/>
        <v>1</v>
      </c>
      <c r="BR116" s="6" t="e">
        <f>Ringkasan!#REF!/1000000000</f>
        <v>#REF!</v>
      </c>
      <c r="BS116" s="6" t="e">
        <f t="shared" si="24"/>
        <v>#REF!</v>
      </c>
      <c r="BT116" s="39" t="e">
        <f t="shared" si="30"/>
        <v>#REF!</v>
      </c>
      <c r="BV116" s="6" t="e">
        <f>Ringkasan!#REF!/1000000000</f>
        <v>#REF!</v>
      </c>
      <c r="BW116" s="6" t="e">
        <f t="shared" si="25"/>
        <v>#REF!</v>
      </c>
      <c r="BX116" s="39" t="e">
        <f t="shared" si="31"/>
        <v>#REF!</v>
      </c>
    </row>
    <row r="117" spans="1:76" ht="15" customHeight="1" x14ac:dyDescent="0.25">
      <c r="A117" s="59" t="s">
        <v>91</v>
      </c>
      <c r="B117" s="3">
        <f t="shared" ref="B117:C122" si="44">B116+1</f>
        <v>89</v>
      </c>
      <c r="C117" s="4">
        <f t="shared" si="44"/>
        <v>2</v>
      </c>
      <c r="D117" s="8" t="s">
        <v>91</v>
      </c>
      <c r="E117" s="12" t="str">
        <f>[1]Pendapatan!D117</f>
        <v>05 Tahun 2024</v>
      </c>
      <c r="F117" s="92">
        <f>[1]Pendapatan!E117</f>
        <v>45657</v>
      </c>
      <c r="G117" s="6">
        <f>Ringkasan!G117/1000000000</f>
        <v>1325.0278486350001</v>
      </c>
      <c r="H117" s="6">
        <f>Ringkasan!H117/1000000000</f>
        <v>409.98237329099999</v>
      </c>
      <c r="I117" s="114">
        <f>Ringkasan!I117/1000000000</f>
        <v>305.140824291</v>
      </c>
      <c r="J117" s="6">
        <f>Ringkasan!J117/1000000000</f>
        <v>99.851049000000003</v>
      </c>
      <c r="K117" s="6">
        <f>Ringkasan!K117/1000000000</f>
        <v>3.09</v>
      </c>
      <c r="L117" s="6">
        <f>Ringkasan!L117/1000000000</f>
        <v>1.9005000000000001</v>
      </c>
      <c r="M117" s="6">
        <f>Ringkasan!M117/1000000000</f>
        <v>915.04547534400001</v>
      </c>
      <c r="N117" s="6">
        <f>Ringkasan!N117/1000000000</f>
        <v>830.62946399999998</v>
      </c>
      <c r="O117" s="6">
        <f>Ringkasan!O117/1000000000</f>
        <v>0</v>
      </c>
      <c r="P117" s="6">
        <f>Ringkasan!P117/1000000000</f>
        <v>0</v>
      </c>
      <c r="Q117" s="6">
        <f>Ringkasan!Q117/1000000000</f>
        <v>36.624884000000002</v>
      </c>
      <c r="R117" s="6">
        <f>Ringkasan!R117/1000000000</f>
        <v>16.051812999999999</v>
      </c>
      <c r="S117" s="6">
        <f>Ringkasan!S117/1000000000</f>
        <v>101.52974399999999</v>
      </c>
      <c r="T117" s="6">
        <f>Ringkasan!T117/1000000000</f>
        <v>483.78427699999997</v>
      </c>
      <c r="U117" s="6">
        <f>Ringkasan!U117/1000000000</f>
        <v>192.638746</v>
      </c>
      <c r="V117" s="6">
        <f>Ringkasan!V117/1000000000</f>
        <v>84.416011343999998</v>
      </c>
      <c r="W117" s="6">
        <f>Ringkasan!W117/1000000000</f>
        <v>79.816011344000003</v>
      </c>
      <c r="X117" s="6">
        <f>Ringkasan!X117/1000000000</f>
        <v>4.5999999999999996</v>
      </c>
      <c r="Y117" s="6">
        <f>Ringkasan!Y117/1000000000</f>
        <v>0</v>
      </c>
      <c r="Z117" s="6">
        <f>Ringkasan!Z117/1000000000</f>
        <v>0</v>
      </c>
      <c r="AA117" s="6">
        <f>Ringkasan!AA117/1000000000</f>
        <v>0</v>
      </c>
      <c r="AB117" s="6">
        <f>Ringkasan!AB117/1000000000</f>
        <v>0</v>
      </c>
      <c r="AC117" s="6">
        <f>Ringkasan!AC117/1000000000</f>
        <v>1384.5278486349987</v>
      </c>
      <c r="AD117" s="6">
        <f>Ringkasan!AD117/1000000000</f>
        <v>1101.4138312238485</v>
      </c>
      <c r="AE117" s="5">
        <f>Ringkasan!AE117/1000000000</f>
        <v>639.07768321971878</v>
      </c>
      <c r="AF117" s="6">
        <f>Ringkasan!AF117/1000000000</f>
        <v>401.44789794613001</v>
      </c>
      <c r="AG117" s="6">
        <f>Ringkasan!AG117/1000000000</f>
        <v>0</v>
      </c>
      <c r="AH117" s="6">
        <f>Ringkasan!AH117/1000000000</f>
        <v>0.3</v>
      </c>
      <c r="AI117" s="6">
        <f>Ringkasan!AI117/1000000000</f>
        <v>60.588250058</v>
      </c>
      <c r="AJ117" s="6">
        <f>Ringkasan!AJ117/1000000000</f>
        <v>0</v>
      </c>
      <c r="AK117" s="6">
        <f>Ringkasan!AK117/1000000000</f>
        <v>171.04598189057</v>
      </c>
      <c r="AL117" s="6">
        <f>Ringkasan!AL117/1000000000</f>
        <v>0</v>
      </c>
      <c r="AM117" s="6">
        <f>Ringkasan!AM117/1000000000</f>
        <v>26.445075355</v>
      </c>
      <c r="AN117" s="6">
        <f>Ringkasan!AN117/1000000000</f>
        <v>47.681190108000003</v>
      </c>
      <c r="AO117" s="6">
        <f>Ringkasan!AO117/1000000000</f>
        <v>91.970388684570011</v>
      </c>
      <c r="AP117" s="6">
        <f>Ringkasan!AP117/1000000000</f>
        <v>4.4269277430000002</v>
      </c>
      <c r="AQ117" s="6">
        <f>Ringkasan!AQ117/1000000000</f>
        <v>0.52239999999999998</v>
      </c>
      <c r="AR117" s="6">
        <f>Ringkasan!AR117/1000000000</f>
        <v>9.9877453855800002</v>
      </c>
      <c r="AS117" s="6">
        <f>Ringkasan!AS117/1000000000</f>
        <v>9.9877453855800002</v>
      </c>
      <c r="AT117" s="6">
        <f>Ringkasan!AT117/1000000000</f>
        <v>102.080290135</v>
      </c>
      <c r="AU117" s="6">
        <f>Ringkasan!AU117/1000000000</f>
        <v>2.1</v>
      </c>
      <c r="AV117" s="6">
        <f>Ringkasan!AV117/1000000000</f>
        <v>99.980290135000004</v>
      </c>
      <c r="AW117" s="127">
        <f>Ringkasan!AW117/1000000000</f>
        <v>61</v>
      </c>
      <c r="AX117" s="127">
        <f>Ringkasan!AX117/1000000000</f>
        <v>61</v>
      </c>
      <c r="AY117" s="127">
        <f>Ringkasan!AY117/1000000000</f>
        <v>0</v>
      </c>
      <c r="AZ117" s="127">
        <f>Ringkasan!AZ117/1000000000</f>
        <v>0</v>
      </c>
      <c r="BA117" s="127">
        <f>Ringkasan!BA117/1000000000</f>
        <v>0</v>
      </c>
      <c r="BB117" s="127">
        <f>Ringkasan!BB117/1000000000</f>
        <v>0</v>
      </c>
      <c r="BC117" s="127">
        <f>Ringkasan!BC117/1000000000</f>
        <v>0</v>
      </c>
      <c r="BD117" s="127">
        <f>Ringkasan!BD117/1000000000</f>
        <v>1.5</v>
      </c>
      <c r="BE117" s="127">
        <f>Ringkasan!BE117/1000000000</f>
        <v>0</v>
      </c>
      <c r="BF117" s="127">
        <f>Ringkasan!BF117/1000000000</f>
        <v>1.5</v>
      </c>
      <c r="BG117" s="127">
        <f>Ringkasan!BG117/1000000000</f>
        <v>0</v>
      </c>
      <c r="BH117" s="127">
        <f>Ringkasan!BH117/1000000000</f>
        <v>0</v>
      </c>
      <c r="BI117" s="127">
        <f>Ringkasan!BI117/1000000000</f>
        <v>0</v>
      </c>
      <c r="BJ117" s="128">
        <f>Ringkasan!BJ117/1000000000</f>
        <v>-59.499999999998778</v>
      </c>
      <c r="BK117" s="128">
        <f>Ringkasan!BK117/1000000000</f>
        <v>59.5</v>
      </c>
      <c r="BL117" s="87">
        <f>Ringkasan!BL117/1000000000</f>
        <v>1.220703125E-12</v>
      </c>
      <c r="BM117" s="47">
        <f t="shared" si="28"/>
        <v>1</v>
      </c>
      <c r="BN117" s="48">
        <f t="shared" si="29"/>
        <v>0</v>
      </c>
      <c r="BO117" s="49"/>
      <c r="BP117" s="39">
        <f t="shared" si="43"/>
        <v>1</v>
      </c>
      <c r="BR117" s="6" t="e">
        <f>Ringkasan!#REF!/1000000000</f>
        <v>#REF!</v>
      </c>
      <c r="BS117" s="6" t="e">
        <f t="shared" si="24"/>
        <v>#REF!</v>
      </c>
      <c r="BT117" s="39" t="e">
        <f t="shared" si="30"/>
        <v>#REF!</v>
      </c>
      <c r="BV117" s="6" t="e">
        <f>Ringkasan!#REF!/1000000000</f>
        <v>#REF!</v>
      </c>
      <c r="BW117" s="6" t="e">
        <f t="shared" si="25"/>
        <v>#REF!</v>
      </c>
      <c r="BX117" s="39" t="e">
        <f t="shared" si="31"/>
        <v>#REF!</v>
      </c>
    </row>
    <row r="118" spans="1:76" ht="15" customHeight="1" x14ac:dyDescent="0.25">
      <c r="A118" s="59" t="s">
        <v>667</v>
      </c>
      <c r="B118" s="3">
        <f t="shared" si="44"/>
        <v>90</v>
      </c>
      <c r="C118" s="4">
        <f t="shared" si="44"/>
        <v>3</v>
      </c>
      <c r="D118" s="8" t="s">
        <v>92</v>
      </c>
      <c r="E118" s="12" t="str">
        <f>[1]Pendapatan!D118</f>
        <v>06 Tahun 2024</v>
      </c>
      <c r="F118" s="92">
        <f>[1]Pendapatan!E118</f>
        <v>45657.999305555553</v>
      </c>
      <c r="G118" s="6">
        <f>Ringkasan!G118/1000000000</f>
        <v>882.48095555099997</v>
      </c>
      <c r="H118" s="6">
        <f>Ringkasan!H118/1000000000</f>
        <v>53.491122423</v>
      </c>
      <c r="I118" s="114">
        <f>Ringkasan!I118/1000000000</f>
        <v>25.122015530999999</v>
      </c>
      <c r="J118" s="6">
        <f>Ringkasan!J118/1000000000</f>
        <v>6.8243600000000004</v>
      </c>
      <c r="K118" s="6">
        <f>Ringkasan!K118/1000000000</f>
        <v>1.5</v>
      </c>
      <c r="L118" s="6">
        <f>Ringkasan!L118/1000000000</f>
        <v>20.044746891999999</v>
      </c>
      <c r="M118" s="6">
        <f>Ringkasan!M118/1000000000</f>
        <v>828.82094335199997</v>
      </c>
      <c r="N118" s="6">
        <f>Ringkasan!N118/1000000000</f>
        <v>786.21237710000003</v>
      </c>
      <c r="O118" s="6">
        <f>Ringkasan!O118/1000000000</f>
        <v>0</v>
      </c>
      <c r="P118" s="6">
        <f>Ringkasan!P118/1000000000</f>
        <v>0</v>
      </c>
      <c r="Q118" s="6">
        <f>Ringkasan!Q118/1000000000</f>
        <v>38.498598000000001</v>
      </c>
      <c r="R118" s="6">
        <f>Ringkasan!R118/1000000000</f>
        <v>7.3078799999999999</v>
      </c>
      <c r="S118" s="6">
        <f>Ringkasan!S118/1000000000</f>
        <v>225.03431509999999</v>
      </c>
      <c r="T118" s="6">
        <f>Ringkasan!T118/1000000000</f>
        <v>411.14817900000003</v>
      </c>
      <c r="U118" s="6">
        <f>Ringkasan!U118/1000000000</f>
        <v>104.223405</v>
      </c>
      <c r="V118" s="6">
        <f>Ringkasan!V118/1000000000</f>
        <v>42.608566252000003</v>
      </c>
      <c r="W118" s="6">
        <f>Ringkasan!W118/1000000000</f>
        <v>42.608566252000003</v>
      </c>
      <c r="X118" s="6">
        <f>Ringkasan!X118/1000000000</f>
        <v>0</v>
      </c>
      <c r="Y118" s="6">
        <f>Ringkasan!Y118/1000000000</f>
        <v>0.16888977599999999</v>
      </c>
      <c r="Z118" s="6">
        <f>Ringkasan!Z118/1000000000</f>
        <v>0</v>
      </c>
      <c r="AA118" s="6">
        <f>Ringkasan!AA118/1000000000</f>
        <v>0</v>
      </c>
      <c r="AB118" s="6">
        <f>Ringkasan!AB118/1000000000</f>
        <v>0.16888977599999999</v>
      </c>
      <c r="AC118" s="6">
        <f>Ringkasan!AC118/1000000000</f>
        <v>1040.859314973</v>
      </c>
      <c r="AD118" s="6">
        <f>Ringkasan!AD118/1000000000</f>
        <v>784.44900508975991</v>
      </c>
      <c r="AE118" s="5">
        <f>Ringkasan!AE118/1000000000</f>
        <v>514.94915928614</v>
      </c>
      <c r="AF118" s="6">
        <f>Ringkasan!AF118/1000000000</f>
        <v>264.26006512261989</v>
      </c>
      <c r="AG118" s="6">
        <f>Ringkasan!AG118/1000000000</f>
        <v>0</v>
      </c>
      <c r="AH118" s="6">
        <f>Ringkasan!AH118/1000000000</f>
        <v>0</v>
      </c>
      <c r="AI118" s="6">
        <f>Ringkasan!AI118/1000000000</f>
        <v>5.0919856809999997</v>
      </c>
      <c r="AJ118" s="6">
        <f>Ringkasan!AJ118/1000000000</f>
        <v>0.14779500000000001</v>
      </c>
      <c r="AK118" s="6">
        <f>Ringkasan!AK118/1000000000</f>
        <v>142.21598223571996</v>
      </c>
      <c r="AL118" s="6">
        <f>Ringkasan!AL118/1000000000</f>
        <v>3.8089756399999999</v>
      </c>
      <c r="AM118" s="6">
        <f>Ringkasan!AM118/1000000000</f>
        <v>25.919005881969998</v>
      </c>
      <c r="AN118" s="6">
        <f>Ringkasan!AN118/1000000000</f>
        <v>25.619649701739998</v>
      </c>
      <c r="AO118" s="6">
        <f>Ringkasan!AO118/1000000000</f>
        <v>85.907124696010001</v>
      </c>
      <c r="AP118" s="6">
        <f>Ringkasan!AP118/1000000000</f>
        <v>0.92430528000000001</v>
      </c>
      <c r="AQ118" s="6">
        <f>Ringkasan!AQ118/1000000000</f>
        <v>3.6921035999999997E-2</v>
      </c>
      <c r="AR118" s="6">
        <f>Ringkasan!AR118/1000000000</f>
        <v>8.9810129885199999</v>
      </c>
      <c r="AS118" s="6">
        <f>Ringkasan!AS118/1000000000</f>
        <v>8.9810129885199999</v>
      </c>
      <c r="AT118" s="6">
        <f>Ringkasan!AT118/1000000000</f>
        <v>105.21331465900001</v>
      </c>
      <c r="AU118" s="6">
        <f>Ringkasan!AU118/1000000000</f>
        <v>3.0964672489999998</v>
      </c>
      <c r="AV118" s="6">
        <f>Ringkasan!AV118/1000000000</f>
        <v>102.11684741000001</v>
      </c>
      <c r="AW118" s="127">
        <f>Ringkasan!AW118/1000000000</f>
        <v>158.37835942199999</v>
      </c>
      <c r="AX118" s="127">
        <f>Ringkasan!AX118/1000000000</f>
        <v>157.87835942199999</v>
      </c>
      <c r="AY118" s="127">
        <f>Ringkasan!AY118/1000000000</f>
        <v>0</v>
      </c>
      <c r="AZ118" s="127">
        <f>Ringkasan!AZ118/1000000000</f>
        <v>0</v>
      </c>
      <c r="BA118" s="127">
        <f>Ringkasan!BA118/1000000000</f>
        <v>0</v>
      </c>
      <c r="BB118" s="127">
        <f>Ringkasan!BB118/1000000000</f>
        <v>0.5</v>
      </c>
      <c r="BC118" s="127">
        <f>Ringkasan!BC118/1000000000</f>
        <v>0</v>
      </c>
      <c r="BD118" s="127">
        <f>Ringkasan!BD118/1000000000</f>
        <v>0</v>
      </c>
      <c r="BE118" s="127">
        <f>Ringkasan!BE118/1000000000</f>
        <v>0</v>
      </c>
      <c r="BF118" s="127">
        <f>Ringkasan!BF118/1000000000</f>
        <v>0</v>
      </c>
      <c r="BG118" s="127">
        <f>Ringkasan!BG118/1000000000</f>
        <v>0</v>
      </c>
      <c r="BH118" s="127">
        <f>Ringkasan!BH118/1000000000</f>
        <v>0</v>
      </c>
      <c r="BI118" s="127">
        <f>Ringkasan!BI118/1000000000</f>
        <v>0</v>
      </c>
      <c r="BJ118" s="128">
        <f>Ringkasan!BJ118/1000000000</f>
        <v>-158.37835942199987</v>
      </c>
      <c r="BK118" s="128">
        <f>Ringkasan!BK118/1000000000</f>
        <v>158.37835942199999</v>
      </c>
      <c r="BL118" s="87">
        <f>Ringkasan!BL118/1000000000</f>
        <v>0</v>
      </c>
      <c r="BM118" s="47">
        <f t="shared" si="28"/>
        <v>1</v>
      </c>
      <c r="BN118" s="48">
        <f t="shared" si="29"/>
        <v>0</v>
      </c>
      <c r="BO118" s="49"/>
      <c r="BP118" s="39">
        <f t="shared" si="43"/>
        <v>1</v>
      </c>
      <c r="BR118" s="6" t="e">
        <f>Ringkasan!#REF!/1000000000</f>
        <v>#REF!</v>
      </c>
      <c r="BS118" s="6" t="e">
        <f t="shared" si="24"/>
        <v>#REF!</v>
      </c>
      <c r="BT118" s="39" t="e">
        <f t="shared" si="30"/>
        <v>#REF!</v>
      </c>
      <c r="BV118" s="6" t="e">
        <f>Ringkasan!#REF!/1000000000</f>
        <v>#REF!</v>
      </c>
      <c r="BW118" s="6" t="e">
        <f t="shared" si="25"/>
        <v>#REF!</v>
      </c>
      <c r="BX118" s="39" t="e">
        <f t="shared" si="31"/>
        <v>#REF!</v>
      </c>
    </row>
    <row r="119" spans="1:76" ht="15" customHeight="1" x14ac:dyDescent="0.25">
      <c r="A119" s="59" t="s">
        <v>93</v>
      </c>
      <c r="B119" s="3">
        <f t="shared" si="44"/>
        <v>91</v>
      </c>
      <c r="C119" s="4">
        <f t="shared" si="44"/>
        <v>4</v>
      </c>
      <c r="D119" s="8" t="s">
        <v>93</v>
      </c>
      <c r="E119" s="12" t="str">
        <f>[1]Pendapatan!D119</f>
        <v>7 Tahun 2024</v>
      </c>
      <c r="F119" s="92">
        <f>[1]Pendapatan!E119</f>
        <v>45657.375</v>
      </c>
      <c r="G119" s="6">
        <f>Ringkasan!G119/1000000000</f>
        <v>1003.209664027</v>
      </c>
      <c r="H119" s="6">
        <f>Ringkasan!H119/1000000000</f>
        <v>184.96815121500001</v>
      </c>
      <c r="I119" s="114">
        <f>Ringkasan!I119/1000000000</f>
        <v>163.06220321500001</v>
      </c>
      <c r="J119" s="6">
        <f>Ringkasan!J119/1000000000</f>
        <v>15.730948</v>
      </c>
      <c r="K119" s="6">
        <f>Ringkasan!K119/1000000000</f>
        <v>1.45</v>
      </c>
      <c r="L119" s="6">
        <f>Ringkasan!L119/1000000000</f>
        <v>4.7249999999999996</v>
      </c>
      <c r="M119" s="6">
        <f>Ringkasan!M119/1000000000</f>
        <v>811.80531266000003</v>
      </c>
      <c r="N119" s="6">
        <f>Ringkasan!N119/1000000000</f>
        <v>776.03165799999999</v>
      </c>
      <c r="O119" s="6">
        <f>Ringkasan!O119/1000000000</f>
        <v>0</v>
      </c>
      <c r="P119" s="6">
        <f>Ringkasan!P119/1000000000</f>
        <v>0</v>
      </c>
      <c r="Q119" s="6">
        <f>Ringkasan!Q119/1000000000</f>
        <v>59.290486000000001</v>
      </c>
      <c r="R119" s="6">
        <f>Ringkasan!R119/1000000000</f>
        <v>7.3494549999999998</v>
      </c>
      <c r="S119" s="6">
        <f>Ringkasan!S119/1000000000</f>
        <v>46.789881999999999</v>
      </c>
      <c r="T119" s="6">
        <f>Ringkasan!T119/1000000000</f>
        <v>511.95910500000002</v>
      </c>
      <c r="U119" s="6">
        <f>Ringkasan!U119/1000000000</f>
        <v>150.64273</v>
      </c>
      <c r="V119" s="6">
        <f>Ringkasan!V119/1000000000</f>
        <v>35.773654659999998</v>
      </c>
      <c r="W119" s="6">
        <f>Ringkasan!W119/1000000000</f>
        <v>35.20565466</v>
      </c>
      <c r="X119" s="6">
        <f>Ringkasan!X119/1000000000</f>
        <v>0.56799999999999995</v>
      </c>
      <c r="Y119" s="6">
        <f>Ringkasan!Y119/1000000000</f>
        <v>6.4362001519999996</v>
      </c>
      <c r="Z119" s="6">
        <f>Ringkasan!Z119/1000000000</f>
        <v>0</v>
      </c>
      <c r="AA119" s="6">
        <f>Ringkasan!AA119/1000000000</f>
        <v>0</v>
      </c>
      <c r="AB119" s="6">
        <f>Ringkasan!AB119/1000000000</f>
        <v>6.4362001519999996</v>
      </c>
      <c r="AC119" s="6">
        <f>Ringkasan!AC119/1000000000</f>
        <v>1018.209664027</v>
      </c>
      <c r="AD119" s="6">
        <f>Ringkasan!AD119/1000000000</f>
        <v>741.14595942961</v>
      </c>
      <c r="AE119" s="5">
        <f>Ringkasan!AE119/1000000000</f>
        <v>447.06159161814998</v>
      </c>
      <c r="AF119" s="6">
        <f>Ringkasan!AF119/1000000000</f>
        <v>285.02396025046005</v>
      </c>
      <c r="AG119" s="6">
        <f>Ringkasan!AG119/1000000000</f>
        <v>0</v>
      </c>
      <c r="AH119" s="6">
        <f>Ringkasan!AH119/1000000000</f>
        <v>0</v>
      </c>
      <c r="AI119" s="6">
        <f>Ringkasan!AI119/1000000000</f>
        <v>7.736407561</v>
      </c>
      <c r="AJ119" s="6">
        <f>Ringkasan!AJ119/1000000000</f>
        <v>1.3240000000000001</v>
      </c>
      <c r="AK119" s="6">
        <f>Ringkasan!AK119/1000000000</f>
        <v>139.53638957139</v>
      </c>
      <c r="AL119" s="6">
        <f>Ringkasan!AL119/1000000000</f>
        <v>0.84864982</v>
      </c>
      <c r="AM119" s="6">
        <f>Ringkasan!AM119/1000000000</f>
        <v>16.380283632899999</v>
      </c>
      <c r="AN119" s="6">
        <f>Ringkasan!AN119/1000000000</f>
        <v>46.415418657800004</v>
      </c>
      <c r="AO119" s="6">
        <f>Ringkasan!AO119/1000000000</f>
        <v>74.02334131069</v>
      </c>
      <c r="AP119" s="6">
        <f>Ringkasan!AP119/1000000000</f>
        <v>1.4704511499999999</v>
      </c>
      <c r="AQ119" s="6">
        <f>Ringkasan!AQ119/1000000000</f>
        <v>0.39824500000000002</v>
      </c>
      <c r="AR119" s="6">
        <f>Ringkasan!AR119/1000000000</f>
        <v>5.844731726</v>
      </c>
      <c r="AS119" s="6">
        <f>Ringkasan!AS119/1000000000</f>
        <v>5.844731726</v>
      </c>
      <c r="AT119" s="6">
        <f>Ringkasan!AT119/1000000000</f>
        <v>131.6825833</v>
      </c>
      <c r="AU119" s="6">
        <f>Ringkasan!AU119/1000000000</f>
        <v>16.519315200000001</v>
      </c>
      <c r="AV119" s="6">
        <f>Ringkasan!AV119/1000000000</f>
        <v>115.1632681</v>
      </c>
      <c r="AW119" s="127">
        <f>Ringkasan!AW119/1000000000</f>
        <v>15</v>
      </c>
      <c r="AX119" s="127">
        <f>Ringkasan!AX119/1000000000</f>
        <v>15</v>
      </c>
      <c r="AY119" s="127">
        <f>Ringkasan!AY119/1000000000</f>
        <v>0</v>
      </c>
      <c r="AZ119" s="127">
        <f>Ringkasan!AZ119/1000000000</f>
        <v>0</v>
      </c>
      <c r="BA119" s="127">
        <f>Ringkasan!BA119/1000000000</f>
        <v>0</v>
      </c>
      <c r="BB119" s="127">
        <f>Ringkasan!BB119/1000000000</f>
        <v>0</v>
      </c>
      <c r="BC119" s="127">
        <f>Ringkasan!BC119/1000000000</f>
        <v>0</v>
      </c>
      <c r="BD119" s="127">
        <f>Ringkasan!BD119/1000000000</f>
        <v>0</v>
      </c>
      <c r="BE119" s="127">
        <f>Ringkasan!BE119/1000000000</f>
        <v>0</v>
      </c>
      <c r="BF119" s="127">
        <f>Ringkasan!BF119/1000000000</f>
        <v>0</v>
      </c>
      <c r="BG119" s="127">
        <f>Ringkasan!BG119/1000000000</f>
        <v>0</v>
      </c>
      <c r="BH119" s="127">
        <f>Ringkasan!BH119/1000000000</f>
        <v>0</v>
      </c>
      <c r="BI119" s="127">
        <f>Ringkasan!BI119/1000000000</f>
        <v>0</v>
      </c>
      <c r="BJ119" s="128">
        <f>Ringkasan!BJ119/1000000000</f>
        <v>-15</v>
      </c>
      <c r="BK119" s="128">
        <f>Ringkasan!BK119/1000000000</f>
        <v>15</v>
      </c>
      <c r="BL119" s="87">
        <f>Ringkasan!BL119/1000000000</f>
        <v>0</v>
      </c>
      <c r="BM119" s="47">
        <f t="shared" si="28"/>
        <v>1</v>
      </c>
      <c r="BN119" s="48">
        <f t="shared" si="29"/>
        <v>0</v>
      </c>
      <c r="BO119" s="49"/>
      <c r="BP119" s="39">
        <f t="shared" si="43"/>
        <v>1</v>
      </c>
      <c r="BR119" s="6" t="e">
        <f>Ringkasan!#REF!/1000000000</f>
        <v>#REF!</v>
      </c>
      <c r="BS119" s="6" t="e">
        <f t="shared" si="24"/>
        <v>#REF!</v>
      </c>
      <c r="BT119" s="39" t="e">
        <f t="shared" si="30"/>
        <v>#REF!</v>
      </c>
      <c r="BV119" s="6" t="e">
        <f>Ringkasan!#REF!/1000000000</f>
        <v>#REF!</v>
      </c>
      <c r="BW119" s="6" t="e">
        <f t="shared" si="25"/>
        <v>#REF!</v>
      </c>
      <c r="BX119" s="39" t="e">
        <f t="shared" si="31"/>
        <v>#REF!</v>
      </c>
    </row>
    <row r="120" spans="1:76" ht="15" customHeight="1" x14ac:dyDescent="0.25">
      <c r="A120" s="59" t="s">
        <v>94</v>
      </c>
      <c r="B120" s="3">
        <f t="shared" si="44"/>
        <v>92</v>
      </c>
      <c r="C120" s="4">
        <f t="shared" si="44"/>
        <v>5</v>
      </c>
      <c r="D120" s="8" t="s">
        <v>94</v>
      </c>
      <c r="E120" s="12" t="str">
        <f>[1]Pendapatan!D120</f>
        <v>04 Tahun 2024</v>
      </c>
      <c r="F120" s="92">
        <f>[1]Pendapatan!E120</f>
        <v>45656.921527777777</v>
      </c>
      <c r="G120" s="6">
        <f>Ringkasan!G120/1000000000</f>
        <v>1180</v>
      </c>
      <c r="H120" s="6">
        <f>Ringkasan!H120/1000000000</f>
        <v>128.85863599999999</v>
      </c>
      <c r="I120" s="114">
        <f>Ringkasan!I120/1000000000</f>
        <v>90.764750000000006</v>
      </c>
      <c r="J120" s="6">
        <f>Ringkasan!J120/1000000000</f>
        <v>1.77966</v>
      </c>
      <c r="K120" s="6">
        <f>Ringkasan!K120/1000000000</f>
        <v>8</v>
      </c>
      <c r="L120" s="6">
        <f>Ringkasan!L120/1000000000</f>
        <v>28.314226000000001</v>
      </c>
      <c r="M120" s="6">
        <f>Ringkasan!M120/1000000000</f>
        <v>1043.4149239999999</v>
      </c>
      <c r="N120" s="6">
        <f>Ringkasan!N120/1000000000</f>
        <v>990.12158069999998</v>
      </c>
      <c r="O120" s="6">
        <f>Ringkasan!O120/1000000000</f>
        <v>0</v>
      </c>
      <c r="P120" s="6">
        <f>Ringkasan!P120/1000000000</f>
        <v>0</v>
      </c>
      <c r="Q120" s="6">
        <f>Ringkasan!Q120/1000000000</f>
        <v>52.257708999999998</v>
      </c>
      <c r="R120" s="6">
        <f>Ringkasan!R120/1000000000</f>
        <v>13.921766999999999</v>
      </c>
      <c r="S120" s="6">
        <f>Ringkasan!S120/1000000000</f>
        <v>320.67422770000002</v>
      </c>
      <c r="T120" s="6">
        <f>Ringkasan!T120/1000000000</f>
        <v>444.84493099999997</v>
      </c>
      <c r="U120" s="6">
        <f>Ringkasan!U120/1000000000</f>
        <v>158.422946</v>
      </c>
      <c r="V120" s="6">
        <f>Ringkasan!V120/1000000000</f>
        <v>53.293343299999997</v>
      </c>
      <c r="W120" s="6">
        <f>Ringkasan!W120/1000000000</f>
        <v>53.293343299999997</v>
      </c>
      <c r="X120" s="6">
        <f>Ringkasan!X120/1000000000</f>
        <v>0</v>
      </c>
      <c r="Y120" s="6">
        <f>Ringkasan!Y120/1000000000</f>
        <v>7.7264400000000002</v>
      </c>
      <c r="Z120" s="6">
        <f>Ringkasan!Z120/1000000000</f>
        <v>0</v>
      </c>
      <c r="AA120" s="6">
        <f>Ringkasan!AA120/1000000000</f>
        <v>0</v>
      </c>
      <c r="AB120" s="6">
        <f>Ringkasan!AB120/1000000000</f>
        <v>7.7264400000000002</v>
      </c>
      <c r="AC120" s="6">
        <f>Ringkasan!AC120/1000000000</f>
        <v>1250.0002320000001</v>
      </c>
      <c r="AD120" s="6">
        <f>Ringkasan!AD120/1000000000</f>
        <v>910.52071570500004</v>
      </c>
      <c r="AE120" s="5">
        <f>Ringkasan!AE120/1000000000</f>
        <v>539.76827802399998</v>
      </c>
      <c r="AF120" s="6">
        <f>Ringkasan!AF120/1000000000</f>
        <v>335.53674783700001</v>
      </c>
      <c r="AG120" s="6">
        <f>Ringkasan!AG120/1000000000</f>
        <v>0</v>
      </c>
      <c r="AH120" s="6">
        <f>Ringkasan!AH120/1000000000</f>
        <v>0.6</v>
      </c>
      <c r="AI120" s="6">
        <f>Ringkasan!AI120/1000000000</f>
        <v>24.630089844</v>
      </c>
      <c r="AJ120" s="6">
        <f>Ringkasan!AJ120/1000000000</f>
        <v>9.9855999999999998</v>
      </c>
      <c r="AK120" s="6">
        <f>Ringkasan!AK120/1000000000</f>
        <v>208.85840339500001</v>
      </c>
      <c r="AL120" s="6">
        <f>Ringkasan!AL120/1000000000</f>
        <v>1.3391999999999999</v>
      </c>
      <c r="AM120" s="6">
        <f>Ringkasan!AM120/1000000000</f>
        <v>31.26398391</v>
      </c>
      <c r="AN120" s="6">
        <f>Ringkasan!AN120/1000000000</f>
        <v>43.199510609999997</v>
      </c>
      <c r="AO120" s="6">
        <f>Ringkasan!AO120/1000000000</f>
        <v>132.26907887499999</v>
      </c>
      <c r="AP120" s="6">
        <f>Ringkasan!AP120/1000000000</f>
        <v>0.70914999999999995</v>
      </c>
      <c r="AQ120" s="6">
        <f>Ringkasan!AQ120/1000000000</f>
        <v>7.7479999999999993E-2</v>
      </c>
      <c r="AR120" s="6">
        <f>Ringkasan!AR120/1000000000</f>
        <v>10</v>
      </c>
      <c r="AS120" s="6">
        <f>Ringkasan!AS120/1000000000</f>
        <v>10</v>
      </c>
      <c r="AT120" s="6">
        <f>Ringkasan!AT120/1000000000</f>
        <v>120.6211129</v>
      </c>
      <c r="AU120" s="6">
        <f>Ringkasan!AU120/1000000000</f>
        <v>5.4328969999999996</v>
      </c>
      <c r="AV120" s="6">
        <f>Ringkasan!AV120/1000000000</f>
        <v>115.1882159</v>
      </c>
      <c r="AW120" s="127">
        <f>Ringkasan!AW120/1000000000</f>
        <v>70.000231999999997</v>
      </c>
      <c r="AX120" s="127">
        <f>Ringkasan!AX120/1000000000</f>
        <v>70.000231999999997</v>
      </c>
      <c r="AY120" s="127">
        <f>Ringkasan!AY120/1000000000</f>
        <v>0</v>
      </c>
      <c r="AZ120" s="127">
        <f>Ringkasan!AZ120/1000000000</f>
        <v>0</v>
      </c>
      <c r="BA120" s="127">
        <f>Ringkasan!BA120/1000000000</f>
        <v>0</v>
      </c>
      <c r="BB120" s="127">
        <f>Ringkasan!BB120/1000000000</f>
        <v>0</v>
      </c>
      <c r="BC120" s="127">
        <f>Ringkasan!BC120/1000000000</f>
        <v>0</v>
      </c>
      <c r="BD120" s="127">
        <f>Ringkasan!BD120/1000000000</f>
        <v>0</v>
      </c>
      <c r="BE120" s="127">
        <f>Ringkasan!BE120/1000000000</f>
        <v>0</v>
      </c>
      <c r="BF120" s="127">
        <f>Ringkasan!BF120/1000000000</f>
        <v>0</v>
      </c>
      <c r="BG120" s="127">
        <f>Ringkasan!BG120/1000000000</f>
        <v>0</v>
      </c>
      <c r="BH120" s="127">
        <f>Ringkasan!BH120/1000000000</f>
        <v>0</v>
      </c>
      <c r="BI120" s="127">
        <f>Ringkasan!BI120/1000000000</f>
        <v>0</v>
      </c>
      <c r="BJ120" s="128">
        <f>Ringkasan!BJ120/1000000000</f>
        <v>-70.000231999999997</v>
      </c>
      <c r="BK120" s="128">
        <f>Ringkasan!BK120/1000000000</f>
        <v>70.000231999999997</v>
      </c>
      <c r="BL120" s="87">
        <f>Ringkasan!BL120/1000000000</f>
        <v>0</v>
      </c>
      <c r="BM120" s="47">
        <f t="shared" si="28"/>
        <v>1</v>
      </c>
      <c r="BN120" s="48">
        <f t="shared" si="29"/>
        <v>0</v>
      </c>
      <c r="BO120" s="49"/>
      <c r="BP120" s="39">
        <f t="shared" si="43"/>
        <v>1</v>
      </c>
      <c r="BR120" s="6" t="e">
        <f>Ringkasan!#REF!/1000000000</f>
        <v>#REF!</v>
      </c>
      <c r="BS120" s="6" t="e">
        <f t="shared" si="24"/>
        <v>#REF!</v>
      </c>
      <c r="BT120" s="39" t="e">
        <f t="shared" si="30"/>
        <v>#REF!</v>
      </c>
      <c r="BV120" s="6" t="e">
        <f>Ringkasan!#REF!/1000000000</f>
        <v>#REF!</v>
      </c>
      <c r="BW120" s="6" t="e">
        <f t="shared" si="25"/>
        <v>#REF!</v>
      </c>
      <c r="BX120" s="39" t="e">
        <f t="shared" si="31"/>
        <v>#REF!</v>
      </c>
    </row>
    <row r="121" spans="1:76" ht="15" customHeight="1" x14ac:dyDescent="0.25">
      <c r="A121" s="59" t="s">
        <v>95</v>
      </c>
      <c r="B121" s="3">
        <f t="shared" si="44"/>
        <v>93</v>
      </c>
      <c r="C121" s="4">
        <f t="shared" si="44"/>
        <v>6</v>
      </c>
      <c r="D121" s="8" t="s">
        <v>95</v>
      </c>
      <c r="E121" s="12" t="str">
        <f>[1]Pendapatan!D121</f>
        <v>7 Tahun 2024</v>
      </c>
      <c r="F121" s="92">
        <f>[1]Pendapatan!E121</f>
        <v>45653.881249999999</v>
      </c>
      <c r="G121" s="6">
        <f>Ringkasan!G121/1000000000</f>
        <v>3964.6662870589998</v>
      </c>
      <c r="H121" s="6">
        <f>Ringkasan!H121/1000000000</f>
        <v>2129.3267434590002</v>
      </c>
      <c r="I121" s="114">
        <f>Ringkasan!I121/1000000000</f>
        <v>1734.688747835</v>
      </c>
      <c r="J121" s="6">
        <f>Ringkasan!J121/1000000000</f>
        <v>227.00858415600001</v>
      </c>
      <c r="K121" s="6">
        <f>Ringkasan!K121/1000000000</f>
        <v>11</v>
      </c>
      <c r="L121" s="6">
        <f>Ringkasan!L121/1000000000</f>
        <v>156.629411468</v>
      </c>
      <c r="M121" s="6">
        <f>Ringkasan!M121/1000000000</f>
        <v>1835.3395436000001</v>
      </c>
      <c r="N121" s="6">
        <f>Ringkasan!N121/1000000000</f>
        <v>1608.142752</v>
      </c>
      <c r="O121" s="6">
        <f>Ringkasan!O121/1000000000</f>
        <v>0</v>
      </c>
      <c r="P121" s="6">
        <f>Ringkasan!P121/1000000000</f>
        <v>0</v>
      </c>
      <c r="Q121" s="6">
        <f>Ringkasan!Q121/1000000000</f>
        <v>0</v>
      </c>
      <c r="R121" s="6">
        <f>Ringkasan!R121/1000000000</f>
        <v>15.514201999999999</v>
      </c>
      <c r="S121" s="6">
        <f>Ringkasan!S121/1000000000</f>
        <v>211.68805800000001</v>
      </c>
      <c r="T121" s="6">
        <f>Ringkasan!T121/1000000000</f>
        <v>914.36795600000005</v>
      </c>
      <c r="U121" s="6">
        <f>Ringkasan!U121/1000000000</f>
        <v>466.57253600000001</v>
      </c>
      <c r="V121" s="6">
        <f>Ringkasan!V121/1000000000</f>
        <v>227.19679160000001</v>
      </c>
      <c r="W121" s="6">
        <f>Ringkasan!W121/1000000000</f>
        <v>227.19679160000001</v>
      </c>
      <c r="X121" s="6">
        <f>Ringkasan!X121/1000000000</f>
        <v>0</v>
      </c>
      <c r="Y121" s="6">
        <f>Ringkasan!Y121/1000000000</f>
        <v>0</v>
      </c>
      <c r="Z121" s="6">
        <f>Ringkasan!Z121/1000000000</f>
        <v>0</v>
      </c>
      <c r="AA121" s="6">
        <f>Ringkasan!AA121/1000000000</f>
        <v>0</v>
      </c>
      <c r="AB121" s="6">
        <f>Ringkasan!AB121/1000000000</f>
        <v>0</v>
      </c>
      <c r="AC121" s="6">
        <f>Ringkasan!AC121/1000000000</f>
        <v>4079.6662870589998</v>
      </c>
      <c r="AD121" s="6">
        <f>Ringkasan!AD121/1000000000</f>
        <v>3270.9649922869999</v>
      </c>
      <c r="AE121" s="5">
        <f>Ringkasan!AE121/1000000000</f>
        <v>1729.6300389810001</v>
      </c>
      <c r="AF121" s="6">
        <f>Ringkasan!AF121/1000000000</f>
        <v>1324.015978011</v>
      </c>
      <c r="AG121" s="6">
        <f>Ringkasan!AG121/1000000000</f>
        <v>0</v>
      </c>
      <c r="AH121" s="6">
        <f>Ringkasan!AH121/1000000000</f>
        <v>2</v>
      </c>
      <c r="AI121" s="6">
        <f>Ringkasan!AI121/1000000000</f>
        <v>212.85897529499999</v>
      </c>
      <c r="AJ121" s="6">
        <f>Ringkasan!AJ121/1000000000</f>
        <v>2.46</v>
      </c>
      <c r="AK121" s="6">
        <f>Ringkasan!AK121/1000000000</f>
        <v>723.42753778199994</v>
      </c>
      <c r="AL121" s="6">
        <f>Ringkasan!AL121/1000000000</f>
        <v>0</v>
      </c>
      <c r="AM121" s="6">
        <f>Ringkasan!AM121/1000000000</f>
        <v>152.30282977799999</v>
      </c>
      <c r="AN121" s="6">
        <f>Ringkasan!AN121/1000000000</f>
        <v>176.284408267</v>
      </c>
      <c r="AO121" s="6">
        <f>Ringkasan!AO121/1000000000</f>
        <v>374.398104784</v>
      </c>
      <c r="AP121" s="6">
        <f>Ringkasan!AP121/1000000000</f>
        <v>20.442194953000001</v>
      </c>
      <c r="AQ121" s="6">
        <f>Ringkasan!AQ121/1000000000</f>
        <v>0</v>
      </c>
      <c r="AR121" s="6">
        <f>Ringkasan!AR121/1000000000</f>
        <v>85.273756989999995</v>
      </c>
      <c r="AS121" s="6">
        <f>Ringkasan!AS121/1000000000</f>
        <v>85.273756989999995</v>
      </c>
      <c r="AT121" s="6">
        <f>Ringkasan!AT121/1000000000</f>
        <v>0</v>
      </c>
      <c r="AU121" s="6">
        <f>Ringkasan!AU121/1000000000</f>
        <v>0</v>
      </c>
      <c r="AV121" s="6">
        <f>Ringkasan!AV121/1000000000</f>
        <v>0</v>
      </c>
      <c r="AW121" s="127">
        <f>Ringkasan!AW121/1000000000</f>
        <v>115</v>
      </c>
      <c r="AX121" s="127">
        <f>Ringkasan!AX121/1000000000</f>
        <v>115</v>
      </c>
      <c r="AY121" s="127">
        <f>Ringkasan!AY121/1000000000</f>
        <v>0</v>
      </c>
      <c r="AZ121" s="127">
        <f>Ringkasan!AZ121/1000000000</f>
        <v>0</v>
      </c>
      <c r="BA121" s="127">
        <f>Ringkasan!BA121/1000000000</f>
        <v>0</v>
      </c>
      <c r="BB121" s="127">
        <f>Ringkasan!BB121/1000000000</f>
        <v>0</v>
      </c>
      <c r="BC121" s="127">
        <f>Ringkasan!BC121/1000000000</f>
        <v>0</v>
      </c>
      <c r="BD121" s="127">
        <f>Ringkasan!BD121/1000000000</f>
        <v>0</v>
      </c>
      <c r="BE121" s="127">
        <f>Ringkasan!BE121/1000000000</f>
        <v>0</v>
      </c>
      <c r="BF121" s="127">
        <f>Ringkasan!BF121/1000000000</f>
        <v>0</v>
      </c>
      <c r="BG121" s="127">
        <f>Ringkasan!BG121/1000000000</f>
        <v>0</v>
      </c>
      <c r="BH121" s="127">
        <f>Ringkasan!BH121/1000000000</f>
        <v>0</v>
      </c>
      <c r="BI121" s="127">
        <f>Ringkasan!BI121/1000000000</f>
        <v>0</v>
      </c>
      <c r="BJ121" s="128">
        <f>Ringkasan!BJ121/1000000000</f>
        <v>-115</v>
      </c>
      <c r="BK121" s="128">
        <f>Ringkasan!BK121/1000000000</f>
        <v>115</v>
      </c>
      <c r="BL121" s="87">
        <f>Ringkasan!BL121/1000000000</f>
        <v>0</v>
      </c>
      <c r="BM121" s="47">
        <f t="shared" si="28"/>
        <v>1</v>
      </c>
      <c r="BN121" s="48">
        <f t="shared" si="29"/>
        <v>0</v>
      </c>
      <c r="BO121" s="49"/>
      <c r="BP121" s="39">
        <f t="shared" si="43"/>
        <v>1</v>
      </c>
      <c r="BR121" s="6" t="e">
        <f>Ringkasan!#REF!/1000000000</f>
        <v>#REF!</v>
      </c>
      <c r="BS121" s="6" t="e">
        <f t="shared" si="24"/>
        <v>#REF!</v>
      </c>
      <c r="BT121" s="39" t="e">
        <f t="shared" si="30"/>
        <v>#REF!</v>
      </c>
      <c r="BV121" s="6" t="e">
        <f>Ringkasan!#REF!/1000000000</f>
        <v>#REF!</v>
      </c>
      <c r="BW121" s="6" t="e">
        <f t="shared" si="25"/>
        <v>#REF!</v>
      </c>
      <c r="BX121" s="39" t="e">
        <f t="shared" si="31"/>
        <v>#REF!</v>
      </c>
    </row>
    <row r="122" spans="1:76" ht="15" customHeight="1" x14ac:dyDescent="0.25">
      <c r="A122" s="59" t="s">
        <v>96</v>
      </c>
      <c r="B122" s="3">
        <f t="shared" si="44"/>
        <v>94</v>
      </c>
      <c r="C122" s="4">
        <f t="shared" si="44"/>
        <v>7</v>
      </c>
      <c r="D122" s="8" t="s">
        <v>96</v>
      </c>
      <c r="E122" s="12" t="str">
        <f>[1]Pendapatan!D122</f>
        <v>12 Tahun 2024</v>
      </c>
      <c r="F122" s="92">
        <f>[1]Pendapatan!E122</f>
        <v>45657.48333333333</v>
      </c>
      <c r="G122" s="6">
        <f>Ringkasan!G122/1000000000</f>
        <v>1020.757433559</v>
      </c>
      <c r="H122" s="6">
        <f>Ringkasan!H122/1000000000</f>
        <v>229.16347822399999</v>
      </c>
      <c r="I122" s="114">
        <f>Ringkasan!I122/1000000000</f>
        <v>152.86519472200001</v>
      </c>
      <c r="J122" s="6">
        <f>Ringkasan!J122/1000000000</f>
        <v>72.470743299999995</v>
      </c>
      <c r="K122" s="6">
        <f>Ringkasan!K122/1000000000</f>
        <v>1.7128459439999999</v>
      </c>
      <c r="L122" s="6">
        <f>Ringkasan!L122/1000000000</f>
        <v>2.1146942580000001</v>
      </c>
      <c r="M122" s="6">
        <f>Ringkasan!M122/1000000000</f>
        <v>779.45995612599995</v>
      </c>
      <c r="N122" s="6">
        <f>Ringkasan!N122/1000000000</f>
        <v>719.967579</v>
      </c>
      <c r="O122" s="6">
        <f>Ringkasan!O122/1000000000</f>
        <v>0</v>
      </c>
      <c r="P122" s="6">
        <f>Ringkasan!P122/1000000000</f>
        <v>0</v>
      </c>
      <c r="Q122" s="6">
        <f>Ringkasan!Q122/1000000000</f>
        <v>0</v>
      </c>
      <c r="R122" s="6">
        <f>Ringkasan!R122/1000000000</f>
        <v>7.1376340000000003</v>
      </c>
      <c r="S122" s="6">
        <f>Ringkasan!S122/1000000000</f>
        <v>50.470613999999998</v>
      </c>
      <c r="T122" s="6">
        <f>Ringkasan!T122/1000000000</f>
        <v>513.66977599999996</v>
      </c>
      <c r="U122" s="6">
        <f>Ringkasan!U122/1000000000</f>
        <v>148.68955500000001</v>
      </c>
      <c r="V122" s="6">
        <f>Ringkasan!V122/1000000000</f>
        <v>59.492377126000001</v>
      </c>
      <c r="W122" s="6">
        <f>Ringkasan!W122/1000000000</f>
        <v>57.364877126000003</v>
      </c>
      <c r="X122" s="6">
        <f>Ringkasan!X122/1000000000</f>
        <v>2.1274999999999999</v>
      </c>
      <c r="Y122" s="6">
        <f>Ringkasan!Y122/1000000000</f>
        <v>12.133999209000001</v>
      </c>
      <c r="Z122" s="6">
        <f>Ringkasan!Z122/1000000000</f>
        <v>0</v>
      </c>
      <c r="AA122" s="6">
        <f>Ringkasan!AA122/1000000000</f>
        <v>0</v>
      </c>
      <c r="AB122" s="6">
        <f>Ringkasan!AB122/1000000000</f>
        <v>12.133999209000001</v>
      </c>
      <c r="AC122" s="6">
        <f>Ringkasan!AC122/1000000000</f>
        <v>1036.0606374299998</v>
      </c>
      <c r="AD122" s="6">
        <f>Ringkasan!AD122/1000000000</f>
        <v>907.85946325712973</v>
      </c>
      <c r="AE122" s="5">
        <f>Ringkasan!AE122/1000000000</f>
        <v>509.89079563688989</v>
      </c>
      <c r="AF122" s="6">
        <f>Ringkasan!AF122/1000000000</f>
        <v>377.84702660223985</v>
      </c>
      <c r="AG122" s="6">
        <f>Ringkasan!AG122/1000000000</f>
        <v>0</v>
      </c>
      <c r="AH122" s="6">
        <f>Ringkasan!AH122/1000000000</f>
        <v>0</v>
      </c>
      <c r="AI122" s="6">
        <f>Ringkasan!AI122/1000000000</f>
        <v>20.121641017999998</v>
      </c>
      <c r="AJ122" s="6">
        <f>Ringkasan!AJ122/1000000000</f>
        <v>0</v>
      </c>
      <c r="AK122" s="6">
        <f>Ringkasan!AK122/1000000000</f>
        <v>126.20117417287001</v>
      </c>
      <c r="AL122" s="6">
        <f>Ringkasan!AL122/1000000000</f>
        <v>0</v>
      </c>
      <c r="AM122" s="6">
        <f>Ringkasan!AM122/1000000000</f>
        <v>42.089786197000002</v>
      </c>
      <c r="AN122" s="6">
        <f>Ringkasan!AN122/1000000000</f>
        <v>12.011088712480001</v>
      </c>
      <c r="AO122" s="6">
        <f>Ringkasan!AO122/1000000000</f>
        <v>64.524757063390012</v>
      </c>
      <c r="AP122" s="6">
        <f>Ringkasan!AP122/1000000000</f>
        <v>6.3007792</v>
      </c>
      <c r="AQ122" s="6">
        <f>Ringkasan!AQ122/1000000000</f>
        <v>1.2747630000000001</v>
      </c>
      <c r="AR122" s="6">
        <f>Ringkasan!AR122/1000000000</f>
        <v>2</v>
      </c>
      <c r="AS122" s="6">
        <f>Ringkasan!AS122/1000000000</f>
        <v>2</v>
      </c>
      <c r="AT122" s="6">
        <f>Ringkasan!AT122/1000000000</f>
        <v>0</v>
      </c>
      <c r="AU122" s="6">
        <f>Ringkasan!AU122/1000000000</f>
        <v>0</v>
      </c>
      <c r="AV122" s="6">
        <f>Ringkasan!AV122/1000000000</f>
        <v>0</v>
      </c>
      <c r="AW122" s="127">
        <f>Ringkasan!AW122/1000000000</f>
        <v>15.303203870999999</v>
      </c>
      <c r="AX122" s="127">
        <f>Ringkasan!AX122/1000000000</f>
        <v>15.303203870999999</v>
      </c>
      <c r="AY122" s="127">
        <f>Ringkasan!AY122/1000000000</f>
        <v>0</v>
      </c>
      <c r="AZ122" s="127">
        <f>Ringkasan!AZ122/1000000000</f>
        <v>0</v>
      </c>
      <c r="BA122" s="127">
        <f>Ringkasan!BA122/1000000000</f>
        <v>0</v>
      </c>
      <c r="BB122" s="127">
        <f>Ringkasan!BB122/1000000000</f>
        <v>0</v>
      </c>
      <c r="BC122" s="127">
        <f>Ringkasan!BC122/1000000000</f>
        <v>0</v>
      </c>
      <c r="BD122" s="127">
        <f>Ringkasan!BD122/1000000000</f>
        <v>0</v>
      </c>
      <c r="BE122" s="127">
        <f>Ringkasan!BE122/1000000000</f>
        <v>0</v>
      </c>
      <c r="BF122" s="127">
        <f>Ringkasan!BF122/1000000000</f>
        <v>0</v>
      </c>
      <c r="BG122" s="127">
        <f>Ringkasan!BG122/1000000000</f>
        <v>0</v>
      </c>
      <c r="BH122" s="127">
        <f>Ringkasan!BH122/1000000000</f>
        <v>0</v>
      </c>
      <c r="BI122" s="127">
        <f>Ringkasan!BI122/1000000000</f>
        <v>0</v>
      </c>
      <c r="BJ122" s="128">
        <f>Ringkasan!BJ122/1000000000</f>
        <v>-15.303203870999756</v>
      </c>
      <c r="BK122" s="128">
        <f>Ringkasan!BK122/1000000000</f>
        <v>15.303203870999999</v>
      </c>
      <c r="BL122" s="87">
        <f>Ringkasan!BL122/1000000000</f>
        <v>2.4414062500000002E-13</v>
      </c>
      <c r="BM122" s="47">
        <f t="shared" si="28"/>
        <v>1</v>
      </c>
      <c r="BN122" s="48">
        <f t="shared" si="29"/>
        <v>0</v>
      </c>
      <c r="BO122" s="49"/>
      <c r="BP122" s="39">
        <f t="shared" si="43"/>
        <v>1</v>
      </c>
      <c r="BR122" s="6" t="e">
        <f>Ringkasan!#REF!/1000000000</f>
        <v>#REF!</v>
      </c>
      <c r="BS122" s="6" t="e">
        <f t="shared" si="24"/>
        <v>#REF!</v>
      </c>
      <c r="BT122" s="39" t="e">
        <f t="shared" si="30"/>
        <v>#REF!</v>
      </c>
      <c r="BV122" s="6" t="e">
        <f>Ringkasan!#REF!/1000000000</f>
        <v>#REF!</v>
      </c>
      <c r="BW122" s="6" t="e">
        <f t="shared" si="25"/>
        <v>#REF!</v>
      </c>
      <c r="BX122" s="39" t="e">
        <f t="shared" si="31"/>
        <v>#REF!</v>
      </c>
    </row>
    <row r="123" spans="1:76" ht="15" customHeight="1" x14ac:dyDescent="0.25">
      <c r="B123" s="13" t="s">
        <v>560</v>
      </c>
      <c r="C123" s="14" t="s">
        <v>560</v>
      </c>
      <c r="D123" s="15" t="s">
        <v>561</v>
      </c>
      <c r="E123" s="16"/>
      <c r="F123" s="93"/>
      <c r="G123" s="115">
        <f>Ringkasan!G123/1000000000</f>
        <v>5702.5852673540003</v>
      </c>
      <c r="H123" s="115">
        <f>Ringkasan!H123/1000000000</f>
        <v>1138.9350905419999</v>
      </c>
      <c r="I123" s="115">
        <f>Ringkasan!I123/1000000000</f>
        <v>883.709139338</v>
      </c>
      <c r="J123" s="7">
        <f>Ringkasan!J123/1000000000</f>
        <v>171.434044212</v>
      </c>
      <c r="K123" s="7">
        <f>Ringkasan!K123/1000000000</f>
        <v>23.24</v>
      </c>
      <c r="L123" s="7">
        <f>Ringkasan!L123/1000000000</f>
        <v>60.551906991999999</v>
      </c>
      <c r="M123" s="7">
        <f>Ringkasan!M123/1000000000</f>
        <v>4545.2557568259999</v>
      </c>
      <c r="N123" s="7">
        <f>Ringkasan!N123/1000000000</f>
        <v>4290.7823208</v>
      </c>
      <c r="O123" s="7">
        <f>Ringkasan!O123/1000000000</f>
        <v>0</v>
      </c>
      <c r="P123" s="7">
        <f>Ringkasan!P123/1000000000</f>
        <v>0</v>
      </c>
      <c r="Q123" s="7">
        <f>Ringkasan!Q123/1000000000</f>
        <v>217.99678</v>
      </c>
      <c r="R123" s="7">
        <f>Ringkasan!R123/1000000000</f>
        <v>65.933006000000006</v>
      </c>
      <c r="S123" s="7">
        <f>Ringkasan!S123/1000000000</f>
        <v>751.73551380000004</v>
      </c>
      <c r="T123" s="7">
        <f>Ringkasan!T123/1000000000</f>
        <v>2378.96054</v>
      </c>
      <c r="U123" s="7">
        <f>Ringkasan!U123/1000000000</f>
        <v>876.15648099999999</v>
      </c>
      <c r="V123" s="7">
        <f>Ringkasan!V123/1000000000</f>
        <v>254.473436026</v>
      </c>
      <c r="W123" s="7">
        <f>Ringkasan!W123/1000000000</f>
        <v>248.17343602599999</v>
      </c>
      <c r="X123" s="7">
        <f>Ringkasan!X123/1000000000</f>
        <v>6.3</v>
      </c>
      <c r="Y123" s="7">
        <f>Ringkasan!Y123/1000000000</f>
        <v>18.394419985999999</v>
      </c>
      <c r="Z123" s="7">
        <f>Ringkasan!Z123/1000000000</f>
        <v>0</v>
      </c>
      <c r="AA123" s="7">
        <f>Ringkasan!AA123/1000000000</f>
        <v>0</v>
      </c>
      <c r="AB123" s="7">
        <f>Ringkasan!AB123/1000000000</f>
        <v>18.394419985999999</v>
      </c>
      <c r="AC123" s="7">
        <f>Ringkasan!AC123/1000000000</f>
        <v>6062.4373227759979</v>
      </c>
      <c r="AD123" s="7">
        <f>Ringkasan!AD123/1000000000</f>
        <v>4550.2990906655377</v>
      </c>
      <c r="AE123" s="7">
        <f>Ringkasan!AE123/1000000000</f>
        <v>2716.1279826830087</v>
      </c>
      <c r="AF123" s="7">
        <f>Ringkasan!AF123/1000000000</f>
        <v>1668.8177906825301</v>
      </c>
      <c r="AG123" s="7">
        <f>Ringkasan!AG123/1000000000</f>
        <v>0</v>
      </c>
      <c r="AH123" s="7">
        <f>Ringkasan!AH123/1000000000</f>
        <v>2.0471900000000001</v>
      </c>
      <c r="AI123" s="7">
        <f>Ringkasan!AI123/1000000000</f>
        <v>140.61873229999992</v>
      </c>
      <c r="AJ123" s="7">
        <f>Ringkasan!AJ123/1000000000</f>
        <v>22.687394999999999</v>
      </c>
      <c r="AK123" s="7">
        <f>Ringkasan!AK123/1000000000</f>
        <v>877.37671881735992</v>
      </c>
      <c r="AL123" s="7">
        <f>Ringkasan!AL123/1000000000</f>
        <v>6.4968254600000002</v>
      </c>
      <c r="AM123" s="7">
        <f>Ringkasan!AM123/1000000000</f>
        <v>136.65982312649999</v>
      </c>
      <c r="AN123" s="7">
        <f>Ringkasan!AN123/1000000000</f>
        <v>230.72903350459998</v>
      </c>
      <c r="AO123" s="7">
        <f>Ringkasan!AO123/1000000000</f>
        <v>492.5089499372599</v>
      </c>
      <c r="AP123" s="7">
        <f>Ringkasan!AP123/1000000000</f>
        <v>9.9470407529999996</v>
      </c>
      <c r="AQ123" s="7">
        <f>Ringkasan!AQ123/1000000000</f>
        <v>1.035046036</v>
      </c>
      <c r="AR123" s="7">
        <f>Ringkasan!AR123/1000000000</f>
        <v>45.368857548100003</v>
      </c>
      <c r="AS123" s="7">
        <f>Ringkasan!AS123/1000000000</f>
        <v>45.368857548100003</v>
      </c>
      <c r="AT123" s="7">
        <f>Ringkasan!AT123/1000000000</f>
        <v>589.39265574499996</v>
      </c>
      <c r="AU123" s="7">
        <f>Ringkasan!AU123/1000000000</f>
        <v>61.835416799999997</v>
      </c>
      <c r="AV123" s="7">
        <f>Ringkasan!AV123/1000000000</f>
        <v>527.55723894499999</v>
      </c>
      <c r="AW123" s="129">
        <f>Ringkasan!AW123/1000000000</f>
        <v>361.35205542199998</v>
      </c>
      <c r="AX123" s="129">
        <f>Ringkasan!AX123/1000000000</f>
        <v>360.85205542199998</v>
      </c>
      <c r="AY123" s="129">
        <f>Ringkasan!AY123/1000000000</f>
        <v>0</v>
      </c>
      <c r="AZ123" s="129">
        <f>Ringkasan!AZ123/1000000000</f>
        <v>0</v>
      </c>
      <c r="BA123" s="129">
        <f>Ringkasan!BA123/1000000000</f>
        <v>0</v>
      </c>
      <c r="BB123" s="129">
        <f>Ringkasan!BB123/1000000000</f>
        <v>0.5</v>
      </c>
      <c r="BC123" s="129">
        <f>Ringkasan!BC123/1000000000</f>
        <v>0</v>
      </c>
      <c r="BD123" s="129">
        <f>Ringkasan!BD123/1000000000</f>
        <v>1.5</v>
      </c>
      <c r="BE123" s="129">
        <f>Ringkasan!BE123/1000000000</f>
        <v>0</v>
      </c>
      <c r="BF123" s="129">
        <f>Ringkasan!BF123/1000000000</f>
        <v>1.5</v>
      </c>
      <c r="BG123" s="129">
        <f>Ringkasan!BG123/1000000000</f>
        <v>0</v>
      </c>
      <c r="BH123" s="129">
        <f>Ringkasan!BH123/1000000000</f>
        <v>0</v>
      </c>
      <c r="BI123" s="129">
        <f>Ringkasan!BI123/1000000000</f>
        <v>0</v>
      </c>
      <c r="BJ123" s="130">
        <f>Ringkasan!BJ123/1000000000</f>
        <v>-359.85205542199839</v>
      </c>
      <c r="BK123" s="130">
        <f>Ringkasan!BK123/1000000000</f>
        <v>359.85205542199998</v>
      </c>
      <c r="BL123" s="89">
        <f>Ringkasan!BL123/1000000000</f>
        <v>1.46484375E-12</v>
      </c>
      <c r="BM123" s="47">
        <f t="shared" ref="BM123:BN123" si="45">SUM(BM116:BM120)</f>
        <v>5</v>
      </c>
      <c r="BN123" s="47">
        <f t="shared" si="45"/>
        <v>0</v>
      </c>
      <c r="BO123" s="47"/>
      <c r="BR123" s="115" t="e">
        <f>Ringkasan!#REF!/1000000000</f>
        <v>#REF!</v>
      </c>
      <c r="BS123" s="115" t="e">
        <f t="shared" si="24"/>
        <v>#REF!</v>
      </c>
      <c r="BT123" s="39" t="e">
        <f t="shared" si="30"/>
        <v>#REF!</v>
      </c>
      <c r="BV123" s="115" t="e">
        <f>Ringkasan!#REF!/1000000000</f>
        <v>#REF!</v>
      </c>
      <c r="BW123" s="115" t="e">
        <f t="shared" si="25"/>
        <v>#REF!</v>
      </c>
      <c r="BX123" s="39" t="e">
        <f t="shared" si="31"/>
        <v>#REF!</v>
      </c>
    </row>
    <row r="124" spans="1:76" ht="15" customHeight="1" x14ac:dyDescent="0.25">
      <c r="B124" s="13" t="s">
        <v>562</v>
      </c>
      <c r="C124" s="14" t="s">
        <v>562</v>
      </c>
      <c r="D124" s="15" t="s">
        <v>563</v>
      </c>
      <c r="E124" s="16"/>
      <c r="F124" s="93"/>
      <c r="G124" s="115">
        <f>Ringkasan!G124/1000000000</f>
        <v>4985.4237206179996</v>
      </c>
      <c r="H124" s="115">
        <f>Ringkasan!H124/1000000000</f>
        <v>2358.4902216830001</v>
      </c>
      <c r="I124" s="115">
        <f>Ringkasan!I124/1000000000</f>
        <v>1887.553942557</v>
      </c>
      <c r="J124" s="7">
        <f>Ringkasan!J124/1000000000</f>
        <v>299.47932745600002</v>
      </c>
      <c r="K124" s="7">
        <f>Ringkasan!K124/1000000000</f>
        <v>12.712845944</v>
      </c>
      <c r="L124" s="7">
        <f>Ringkasan!L124/1000000000</f>
        <v>158.74410572599999</v>
      </c>
      <c r="M124" s="7">
        <f>Ringkasan!M124/1000000000</f>
        <v>2614.7994997259998</v>
      </c>
      <c r="N124" s="7">
        <f>Ringkasan!N124/1000000000</f>
        <v>2328.1103309999999</v>
      </c>
      <c r="O124" s="7">
        <f>Ringkasan!O124/1000000000</f>
        <v>0</v>
      </c>
      <c r="P124" s="7">
        <f>Ringkasan!P124/1000000000</f>
        <v>0</v>
      </c>
      <c r="Q124" s="7">
        <f>Ringkasan!Q124/1000000000</f>
        <v>0</v>
      </c>
      <c r="R124" s="7">
        <f>Ringkasan!R124/1000000000</f>
        <v>22.651835999999999</v>
      </c>
      <c r="S124" s="7">
        <f>Ringkasan!S124/1000000000</f>
        <v>262.15867200000002</v>
      </c>
      <c r="T124" s="7">
        <f>Ringkasan!T124/1000000000</f>
        <v>1428.037732</v>
      </c>
      <c r="U124" s="7">
        <f>Ringkasan!U124/1000000000</f>
        <v>615.26209100000005</v>
      </c>
      <c r="V124" s="7">
        <f>Ringkasan!V124/1000000000</f>
        <v>286.68916872599999</v>
      </c>
      <c r="W124" s="7">
        <f>Ringkasan!W124/1000000000</f>
        <v>284.56166872599999</v>
      </c>
      <c r="X124" s="7">
        <f>Ringkasan!X124/1000000000</f>
        <v>2.1274999999999999</v>
      </c>
      <c r="Y124" s="7">
        <f>Ringkasan!Y124/1000000000</f>
        <v>12.133999209000001</v>
      </c>
      <c r="Z124" s="7">
        <f>Ringkasan!Z124/1000000000</f>
        <v>0</v>
      </c>
      <c r="AA124" s="7">
        <f>Ringkasan!AA124/1000000000</f>
        <v>0</v>
      </c>
      <c r="AB124" s="7">
        <f>Ringkasan!AB124/1000000000</f>
        <v>12.133999209000001</v>
      </c>
      <c r="AC124" s="7">
        <f>Ringkasan!AC124/1000000000</f>
        <v>5115.7269244890003</v>
      </c>
      <c r="AD124" s="7">
        <f>Ringkasan!AD124/1000000000</f>
        <v>4178.8244555441297</v>
      </c>
      <c r="AE124" s="7">
        <f>Ringkasan!AE124/1000000000</f>
        <v>2239.5208346178897</v>
      </c>
      <c r="AF124" s="7">
        <f>Ringkasan!AF124/1000000000</f>
        <v>1701.8630046132398</v>
      </c>
      <c r="AG124" s="7">
        <f>Ringkasan!AG124/1000000000</f>
        <v>0</v>
      </c>
      <c r="AH124" s="7">
        <f>Ringkasan!AH124/1000000000</f>
        <v>2</v>
      </c>
      <c r="AI124" s="7">
        <f>Ringkasan!AI124/1000000000</f>
        <v>232.98061631300001</v>
      </c>
      <c r="AJ124" s="7">
        <f>Ringkasan!AJ124/1000000000</f>
        <v>2.46</v>
      </c>
      <c r="AK124" s="7">
        <f>Ringkasan!AK124/1000000000</f>
        <v>849.62871195487003</v>
      </c>
      <c r="AL124" s="7">
        <f>Ringkasan!AL124/1000000000</f>
        <v>0</v>
      </c>
      <c r="AM124" s="7">
        <f>Ringkasan!AM124/1000000000</f>
        <v>194.39261597500001</v>
      </c>
      <c r="AN124" s="7">
        <f>Ringkasan!AN124/1000000000</f>
        <v>188.29549697948002</v>
      </c>
      <c r="AO124" s="7">
        <f>Ringkasan!AO124/1000000000</f>
        <v>438.92286184739004</v>
      </c>
      <c r="AP124" s="7">
        <f>Ringkasan!AP124/1000000000</f>
        <v>26.742974152999999</v>
      </c>
      <c r="AQ124" s="7">
        <f>Ringkasan!AQ124/1000000000</f>
        <v>1.2747630000000001</v>
      </c>
      <c r="AR124" s="7">
        <f>Ringkasan!AR124/1000000000</f>
        <v>87.273756989999995</v>
      </c>
      <c r="AS124" s="7">
        <f>Ringkasan!AS124/1000000000</f>
        <v>87.273756989999995</v>
      </c>
      <c r="AT124" s="7">
        <f>Ringkasan!AT124/1000000000</f>
        <v>0</v>
      </c>
      <c r="AU124" s="7">
        <f>Ringkasan!AU124/1000000000</f>
        <v>0</v>
      </c>
      <c r="AV124" s="7">
        <f>Ringkasan!AV124/1000000000</f>
        <v>0</v>
      </c>
      <c r="AW124" s="129">
        <f>Ringkasan!AW124/1000000000</f>
        <v>130.30320387099999</v>
      </c>
      <c r="AX124" s="129">
        <f>Ringkasan!AX124/1000000000</f>
        <v>130.30320387099999</v>
      </c>
      <c r="AY124" s="129">
        <f>Ringkasan!AY124/1000000000</f>
        <v>0</v>
      </c>
      <c r="AZ124" s="129">
        <f>Ringkasan!AZ124/1000000000</f>
        <v>0</v>
      </c>
      <c r="BA124" s="129">
        <f>Ringkasan!BA124/1000000000</f>
        <v>0</v>
      </c>
      <c r="BB124" s="129">
        <f>Ringkasan!BB124/1000000000</f>
        <v>0</v>
      </c>
      <c r="BC124" s="129">
        <f>Ringkasan!BC124/1000000000</f>
        <v>0</v>
      </c>
      <c r="BD124" s="129">
        <f>Ringkasan!BD124/1000000000</f>
        <v>0</v>
      </c>
      <c r="BE124" s="129">
        <f>Ringkasan!BE124/1000000000</f>
        <v>0</v>
      </c>
      <c r="BF124" s="129">
        <f>Ringkasan!BF124/1000000000</f>
        <v>0</v>
      </c>
      <c r="BG124" s="129">
        <f>Ringkasan!BG124/1000000000</f>
        <v>0</v>
      </c>
      <c r="BH124" s="129">
        <f>Ringkasan!BH124/1000000000</f>
        <v>0</v>
      </c>
      <c r="BI124" s="129">
        <f>Ringkasan!BI124/1000000000</f>
        <v>0</v>
      </c>
      <c r="BJ124" s="130">
        <f>Ringkasan!BJ124/1000000000</f>
        <v>-130.30320387099977</v>
      </c>
      <c r="BK124" s="130">
        <f>Ringkasan!BK124/1000000000</f>
        <v>130.30320387099999</v>
      </c>
      <c r="BL124" s="89">
        <f>Ringkasan!BL124/1000000000</f>
        <v>2.4414062500000002E-13</v>
      </c>
      <c r="BM124" s="47">
        <f t="shared" ref="BM124:BN124" si="46">SUM(BM121:BM122)</f>
        <v>2</v>
      </c>
      <c r="BN124" s="47">
        <f t="shared" si="46"/>
        <v>0</v>
      </c>
      <c r="BO124" s="47"/>
      <c r="BR124" s="115" t="e">
        <f>Ringkasan!#REF!/1000000000</f>
        <v>#REF!</v>
      </c>
      <c r="BS124" s="115" t="e">
        <f t="shared" si="24"/>
        <v>#REF!</v>
      </c>
      <c r="BT124" s="39" t="e">
        <f t="shared" si="30"/>
        <v>#REF!</v>
      </c>
      <c r="BV124" s="115" t="e">
        <f>Ringkasan!#REF!/1000000000</f>
        <v>#REF!</v>
      </c>
      <c r="BW124" s="115" t="e">
        <f t="shared" si="25"/>
        <v>#REF!</v>
      </c>
      <c r="BX124" s="39" t="e">
        <f t="shared" si="31"/>
        <v>#REF!</v>
      </c>
    </row>
    <row r="125" spans="1:76" ht="15" customHeight="1" x14ac:dyDescent="0.25">
      <c r="B125" s="13" t="s">
        <v>564</v>
      </c>
      <c r="C125" s="14" t="s">
        <v>564</v>
      </c>
      <c r="D125" s="15" t="s">
        <v>574</v>
      </c>
      <c r="E125" s="16"/>
      <c r="F125" s="93"/>
      <c r="G125" s="115">
        <f>Ringkasan!G125/1000000000</f>
        <v>10688.008987972</v>
      </c>
      <c r="H125" s="115">
        <f>Ringkasan!H125/1000000000</f>
        <v>3497.4253122250002</v>
      </c>
      <c r="I125" s="115">
        <f>Ringkasan!I125/1000000000</f>
        <v>2771.2630818950001</v>
      </c>
      <c r="J125" s="7">
        <f>Ringkasan!J125/1000000000</f>
        <v>470.91337166800002</v>
      </c>
      <c r="K125" s="7">
        <f>Ringkasan!K125/1000000000</f>
        <v>35.952845944000003</v>
      </c>
      <c r="L125" s="7">
        <f>Ringkasan!L125/1000000000</f>
        <v>219.29601271799999</v>
      </c>
      <c r="M125" s="7">
        <f>Ringkasan!M125/1000000000</f>
        <v>7160.0552565520002</v>
      </c>
      <c r="N125" s="7">
        <f>Ringkasan!N125/1000000000</f>
        <v>6618.8926517999998</v>
      </c>
      <c r="O125" s="7">
        <f>Ringkasan!O125/1000000000</f>
        <v>0</v>
      </c>
      <c r="P125" s="7">
        <f>Ringkasan!P125/1000000000</f>
        <v>0</v>
      </c>
      <c r="Q125" s="7">
        <f>Ringkasan!Q125/1000000000</f>
        <v>217.99678</v>
      </c>
      <c r="R125" s="7">
        <f>Ringkasan!R125/1000000000</f>
        <v>88.584841999999995</v>
      </c>
      <c r="S125" s="7">
        <f>Ringkasan!S125/1000000000</f>
        <v>1013.8941857999999</v>
      </c>
      <c r="T125" s="7">
        <f>Ringkasan!T125/1000000000</f>
        <v>3806.9982719999998</v>
      </c>
      <c r="U125" s="7">
        <f>Ringkasan!U125/1000000000</f>
        <v>1491.418572</v>
      </c>
      <c r="V125" s="7">
        <f>Ringkasan!V125/1000000000</f>
        <v>541.16260475199999</v>
      </c>
      <c r="W125" s="7">
        <f>Ringkasan!W125/1000000000</f>
        <v>532.73510475199998</v>
      </c>
      <c r="X125" s="7">
        <f>Ringkasan!X125/1000000000</f>
        <v>8.4275000000000002</v>
      </c>
      <c r="Y125" s="7">
        <f>Ringkasan!Y125/1000000000</f>
        <v>30.528419195000001</v>
      </c>
      <c r="Z125" s="7">
        <f>Ringkasan!Z125/1000000000</f>
        <v>0</v>
      </c>
      <c r="AA125" s="7">
        <f>Ringkasan!AA125/1000000000</f>
        <v>0</v>
      </c>
      <c r="AB125" s="7">
        <f>Ringkasan!AB125/1000000000</f>
        <v>30.528419195000001</v>
      </c>
      <c r="AC125" s="7">
        <f>Ringkasan!AC125/1000000000</f>
        <v>11178.164247264998</v>
      </c>
      <c r="AD125" s="7">
        <f>Ringkasan!AD125/1000000000</f>
        <v>8729.1235462096683</v>
      </c>
      <c r="AE125" s="7">
        <f>Ringkasan!AE125/1000000000</f>
        <v>4955.6488173008984</v>
      </c>
      <c r="AF125" s="7">
        <f>Ringkasan!AF125/1000000000</f>
        <v>3370.6807952957697</v>
      </c>
      <c r="AG125" s="7">
        <f>Ringkasan!AG125/1000000000</f>
        <v>0</v>
      </c>
      <c r="AH125" s="7">
        <f>Ringkasan!AH125/1000000000</f>
        <v>4.0471899999999996</v>
      </c>
      <c r="AI125" s="7">
        <f>Ringkasan!AI125/1000000000</f>
        <v>373.5993486129999</v>
      </c>
      <c r="AJ125" s="7">
        <f>Ringkasan!AJ125/1000000000</f>
        <v>25.147394999999999</v>
      </c>
      <c r="AK125" s="7">
        <f>Ringkasan!AK125/1000000000</f>
        <v>1727.0054307722301</v>
      </c>
      <c r="AL125" s="7">
        <f>Ringkasan!AL125/1000000000</f>
        <v>6.4968254600000002</v>
      </c>
      <c r="AM125" s="7">
        <f>Ringkasan!AM125/1000000000</f>
        <v>331.0524391015</v>
      </c>
      <c r="AN125" s="7">
        <f>Ringkasan!AN125/1000000000</f>
        <v>419.02453048407995</v>
      </c>
      <c r="AO125" s="7">
        <f>Ringkasan!AO125/1000000000</f>
        <v>931.43181178464988</v>
      </c>
      <c r="AP125" s="7">
        <f>Ringkasan!AP125/1000000000</f>
        <v>36.690014906000002</v>
      </c>
      <c r="AQ125" s="7">
        <f>Ringkasan!AQ125/1000000000</f>
        <v>2.3098090359999999</v>
      </c>
      <c r="AR125" s="7">
        <f>Ringkasan!AR125/1000000000</f>
        <v>132.64261453810002</v>
      </c>
      <c r="AS125" s="7">
        <f>Ringkasan!AS125/1000000000</f>
        <v>132.64261453810002</v>
      </c>
      <c r="AT125" s="7">
        <f>Ringkasan!AT125/1000000000</f>
        <v>589.39265574499996</v>
      </c>
      <c r="AU125" s="7">
        <f>Ringkasan!AU125/1000000000</f>
        <v>61.835416799999997</v>
      </c>
      <c r="AV125" s="7">
        <f>Ringkasan!AV125/1000000000</f>
        <v>527.55723894499999</v>
      </c>
      <c r="AW125" s="129">
        <f>Ringkasan!AW125/1000000000</f>
        <v>491.65525929299997</v>
      </c>
      <c r="AX125" s="129">
        <f>Ringkasan!AX125/1000000000</f>
        <v>491.15525929299997</v>
      </c>
      <c r="AY125" s="129">
        <f>Ringkasan!AY125/1000000000</f>
        <v>0</v>
      </c>
      <c r="AZ125" s="129">
        <f>Ringkasan!AZ125/1000000000</f>
        <v>0</v>
      </c>
      <c r="BA125" s="129">
        <f>Ringkasan!BA125/1000000000</f>
        <v>0</v>
      </c>
      <c r="BB125" s="129">
        <f>Ringkasan!BB125/1000000000</f>
        <v>0.5</v>
      </c>
      <c r="BC125" s="129">
        <f>Ringkasan!BC125/1000000000</f>
        <v>0</v>
      </c>
      <c r="BD125" s="129">
        <f>Ringkasan!BD125/1000000000</f>
        <v>1.5</v>
      </c>
      <c r="BE125" s="129">
        <f>Ringkasan!BE125/1000000000</f>
        <v>0</v>
      </c>
      <c r="BF125" s="129">
        <f>Ringkasan!BF125/1000000000</f>
        <v>1.5</v>
      </c>
      <c r="BG125" s="129">
        <f>Ringkasan!BG125/1000000000</f>
        <v>0</v>
      </c>
      <c r="BH125" s="129">
        <f>Ringkasan!BH125/1000000000</f>
        <v>0</v>
      </c>
      <c r="BI125" s="129">
        <f>Ringkasan!BI125/1000000000</f>
        <v>0</v>
      </c>
      <c r="BJ125" s="130">
        <f>Ringkasan!BJ125/1000000000</f>
        <v>-490.15525929299815</v>
      </c>
      <c r="BK125" s="130">
        <f>Ringkasan!BK125/1000000000</f>
        <v>490.15525929299997</v>
      </c>
      <c r="BL125" s="89">
        <f>Ringkasan!BL125/1000000000</f>
        <v>1.708984375E-12</v>
      </c>
      <c r="BM125" s="47">
        <f t="shared" ref="BM125:BN125" si="47">BM123+BM124</f>
        <v>7</v>
      </c>
      <c r="BN125" s="47">
        <f t="shared" si="47"/>
        <v>0</v>
      </c>
      <c r="BO125" s="47"/>
      <c r="BR125" s="115" t="e">
        <f>Ringkasan!#REF!/1000000000</f>
        <v>#REF!</v>
      </c>
      <c r="BS125" s="115" t="e">
        <f t="shared" si="24"/>
        <v>#REF!</v>
      </c>
      <c r="BT125" s="39" t="e">
        <f t="shared" si="30"/>
        <v>#REF!</v>
      </c>
      <c r="BV125" s="115" t="e">
        <f>Ringkasan!#REF!/1000000000</f>
        <v>#REF!</v>
      </c>
      <c r="BW125" s="115" t="e">
        <f t="shared" si="25"/>
        <v>#REF!</v>
      </c>
      <c r="BX125" s="39" t="e">
        <f t="shared" si="31"/>
        <v>#REF!</v>
      </c>
    </row>
    <row r="126" spans="1:76" ht="15" customHeight="1" x14ac:dyDescent="0.25">
      <c r="B126" s="13" t="s">
        <v>566</v>
      </c>
      <c r="C126" s="14" t="s">
        <v>566</v>
      </c>
      <c r="D126" s="15" t="s">
        <v>575</v>
      </c>
      <c r="E126" s="16"/>
      <c r="F126" s="93"/>
      <c r="G126" s="115">
        <f>Ringkasan!G126/1000000000</f>
        <v>14606.411270335</v>
      </c>
      <c r="H126" s="115">
        <f>Ringkasan!H126/1000000000</f>
        <v>5257.4372200910002</v>
      </c>
      <c r="I126" s="115">
        <f>Ringkasan!I126/1000000000</f>
        <v>4355.0468122109996</v>
      </c>
      <c r="J126" s="7">
        <f>Ringkasan!J126/1000000000</f>
        <v>603.036063668</v>
      </c>
      <c r="K126" s="7">
        <f>Ringkasan!K126/1000000000</f>
        <v>38.602845944000002</v>
      </c>
      <c r="L126" s="7">
        <f>Ringkasan!L126/1000000000</f>
        <v>260.75149826799998</v>
      </c>
      <c r="M126" s="7">
        <f>Ringkasan!M126/1000000000</f>
        <v>9317.1215285489998</v>
      </c>
      <c r="N126" s="7">
        <f>Ringkasan!N126/1000000000</f>
        <v>8775.9589237969994</v>
      </c>
      <c r="O126" s="7">
        <f>Ringkasan!O126/1000000000</f>
        <v>0</v>
      </c>
      <c r="P126" s="7">
        <f>Ringkasan!P126/1000000000</f>
        <v>0</v>
      </c>
      <c r="Q126" s="7">
        <f>Ringkasan!Q126/1000000000</f>
        <v>217.99678</v>
      </c>
      <c r="R126" s="7">
        <f>Ringkasan!R126/1000000000</f>
        <v>111.820999</v>
      </c>
      <c r="S126" s="7">
        <f>Ringkasan!S126/1000000000</f>
        <v>1379.284155797</v>
      </c>
      <c r="T126" s="7">
        <f>Ringkasan!T126/1000000000</f>
        <v>5019.4656100000002</v>
      </c>
      <c r="U126" s="7">
        <f>Ringkasan!U126/1000000000</f>
        <v>2047.3913789999999</v>
      </c>
      <c r="V126" s="7">
        <f>Ringkasan!V126/1000000000</f>
        <v>541.16260475199999</v>
      </c>
      <c r="W126" s="7">
        <f>Ringkasan!W126/1000000000</f>
        <v>532.73510475199998</v>
      </c>
      <c r="X126" s="7">
        <f>Ringkasan!X126/1000000000</f>
        <v>8.4275000000000002</v>
      </c>
      <c r="Y126" s="7">
        <f>Ringkasan!Y126/1000000000</f>
        <v>31.852521695</v>
      </c>
      <c r="Z126" s="7">
        <f>Ringkasan!Z126/1000000000</f>
        <v>1.3241025</v>
      </c>
      <c r="AA126" s="7">
        <f>Ringkasan!AA126/1000000000</f>
        <v>0</v>
      </c>
      <c r="AB126" s="7">
        <f>Ringkasan!AB126/1000000000</f>
        <v>30.528419195000001</v>
      </c>
      <c r="AC126" s="7">
        <f>Ringkasan!AC126/1000000000</f>
        <v>15096.806529627996</v>
      </c>
      <c r="AD126" s="7">
        <f>Ringkasan!AD126/1000000000</f>
        <v>11612.989322485557</v>
      </c>
      <c r="AE126" s="7">
        <f>Ringkasan!AE126/1000000000</f>
        <v>6342.0717341140671</v>
      </c>
      <c r="AF126" s="7">
        <f>Ringkasan!AF126/1000000000</f>
        <v>4676.4095738180085</v>
      </c>
      <c r="AG126" s="7">
        <f>Ringkasan!AG126/1000000000</f>
        <v>0</v>
      </c>
      <c r="AH126" s="7">
        <f>Ringkasan!AH126/1000000000</f>
        <v>5.2471899999999998</v>
      </c>
      <c r="AI126" s="7">
        <f>Ringkasan!AI126/1000000000</f>
        <v>558.4265295534799</v>
      </c>
      <c r="AJ126" s="7">
        <f>Ringkasan!AJ126/1000000000</f>
        <v>30.834295000000001</v>
      </c>
      <c r="AK126" s="7">
        <f>Ringkasan!AK126/1000000000</f>
        <v>2005.0802565983399</v>
      </c>
      <c r="AL126" s="7">
        <f>Ringkasan!AL126/1000000000</f>
        <v>7.9468254600000003</v>
      </c>
      <c r="AM126" s="7">
        <f>Ringkasan!AM126/1000000000</f>
        <v>405.29683992260999</v>
      </c>
      <c r="AN126" s="7">
        <f>Ringkasan!AN126/1000000000</f>
        <v>516.89899782108</v>
      </c>
      <c r="AO126" s="7">
        <f>Ringkasan!AO126/1000000000</f>
        <v>1019.3769099476499</v>
      </c>
      <c r="AP126" s="7">
        <f>Ringkasan!AP126/1000000000</f>
        <v>52.199854680000001</v>
      </c>
      <c r="AQ126" s="7">
        <f>Ringkasan!AQ126/1000000000</f>
        <v>3.3608287670000001</v>
      </c>
      <c r="AR126" s="7">
        <f>Ringkasan!AR126/1000000000</f>
        <v>242.39061453810001</v>
      </c>
      <c r="AS126" s="7">
        <f>Ringkasan!AS126/1000000000</f>
        <v>242.39061453810001</v>
      </c>
      <c r="AT126" s="7">
        <f>Ringkasan!AT126/1000000000</f>
        <v>1236.346336006</v>
      </c>
      <c r="AU126" s="7">
        <f>Ringkasan!AU126/1000000000</f>
        <v>675.24359706099995</v>
      </c>
      <c r="AV126" s="7">
        <f>Ringkasan!AV126/1000000000</f>
        <v>561.10273894500006</v>
      </c>
      <c r="AW126" s="129">
        <f>Ringkasan!AW126/1000000000</f>
        <v>496.89525929299998</v>
      </c>
      <c r="AX126" s="129">
        <f>Ringkasan!AX126/1000000000</f>
        <v>496.39525929299998</v>
      </c>
      <c r="AY126" s="129">
        <f>Ringkasan!AY126/1000000000</f>
        <v>0</v>
      </c>
      <c r="AZ126" s="129">
        <f>Ringkasan!AZ126/1000000000</f>
        <v>0</v>
      </c>
      <c r="BA126" s="129">
        <f>Ringkasan!BA126/1000000000</f>
        <v>0</v>
      </c>
      <c r="BB126" s="129">
        <f>Ringkasan!BB126/1000000000</f>
        <v>0.5</v>
      </c>
      <c r="BC126" s="129">
        <f>Ringkasan!BC126/1000000000</f>
        <v>0</v>
      </c>
      <c r="BD126" s="129">
        <f>Ringkasan!BD126/1000000000</f>
        <v>6.5</v>
      </c>
      <c r="BE126" s="129">
        <f>Ringkasan!BE126/1000000000</f>
        <v>0</v>
      </c>
      <c r="BF126" s="129">
        <f>Ringkasan!BF126/1000000000</f>
        <v>6.5</v>
      </c>
      <c r="BG126" s="129">
        <f>Ringkasan!BG126/1000000000</f>
        <v>0</v>
      </c>
      <c r="BH126" s="129">
        <f>Ringkasan!BH126/1000000000</f>
        <v>0</v>
      </c>
      <c r="BI126" s="129">
        <f>Ringkasan!BI126/1000000000</f>
        <v>0</v>
      </c>
      <c r="BJ126" s="130">
        <f>Ringkasan!BJ126/1000000000</f>
        <v>-490.39525929299623</v>
      </c>
      <c r="BK126" s="130">
        <f>Ringkasan!BK126/1000000000</f>
        <v>490.39525929299998</v>
      </c>
      <c r="BL126" s="89">
        <f>Ringkasan!BL126/1000000000</f>
        <v>3.6621093749999997E-12</v>
      </c>
      <c r="BM126" s="47">
        <f t="shared" ref="BM126:BN126" si="48">BM125+BM115</f>
        <v>8</v>
      </c>
      <c r="BN126" s="47">
        <f t="shared" si="48"/>
        <v>0</v>
      </c>
      <c r="BO126" s="47"/>
      <c r="BR126" s="115" t="e">
        <f>Ringkasan!#REF!/1000000000</f>
        <v>#REF!</v>
      </c>
      <c r="BS126" s="115" t="e">
        <f t="shared" si="24"/>
        <v>#REF!</v>
      </c>
      <c r="BT126" s="39" t="e">
        <f t="shared" si="30"/>
        <v>#REF!</v>
      </c>
      <c r="BV126" s="115" t="e">
        <f>Ringkasan!#REF!/1000000000</f>
        <v>#REF!</v>
      </c>
      <c r="BW126" s="115" t="e">
        <f t="shared" si="25"/>
        <v>#REF!</v>
      </c>
      <c r="BX126" s="39" t="e">
        <f t="shared" si="31"/>
        <v>#REF!</v>
      </c>
    </row>
    <row r="127" spans="1:76" s="141" customFormat="1" ht="15" customHeight="1" x14ac:dyDescent="0.25">
      <c r="A127" s="141" t="s">
        <v>668</v>
      </c>
      <c r="B127" s="9" t="s">
        <v>531</v>
      </c>
      <c r="C127" s="10">
        <v>6</v>
      </c>
      <c r="D127" s="11" t="s">
        <v>97</v>
      </c>
      <c r="E127" s="1" t="str">
        <f>[1]Pendapatan!D127</f>
        <v>1 Tahun 2025</v>
      </c>
      <c r="F127" s="142">
        <f>[1]Pendapatan!E127</f>
        <v>45667.334027777775</v>
      </c>
      <c r="G127" s="113">
        <f>Ringkasan!G127/1000000000</f>
        <v>4575.8705668740004</v>
      </c>
      <c r="H127" s="113">
        <f>Ringkasan!H127/1000000000</f>
        <v>2074.503864666</v>
      </c>
      <c r="I127" s="113">
        <f>Ringkasan!I127/1000000000</f>
        <v>1707.1814563</v>
      </c>
      <c r="J127" s="147">
        <f>Ringkasan!J127/1000000000</f>
        <v>206.117628465</v>
      </c>
      <c r="K127" s="147">
        <f>Ringkasan!K127/1000000000</f>
        <v>125.35986321999999</v>
      </c>
      <c r="L127" s="147">
        <f>Ringkasan!L127/1000000000</f>
        <v>35.844916681000001</v>
      </c>
      <c r="M127" s="147">
        <f>Ringkasan!M127/1000000000</f>
        <v>2485.0233149999999</v>
      </c>
      <c r="N127" s="147">
        <f>Ringkasan!N127/1000000000</f>
        <v>2485.0233149999999</v>
      </c>
      <c r="O127" s="147">
        <f>Ringkasan!O127/1000000000</f>
        <v>0</v>
      </c>
      <c r="P127" s="147">
        <f>Ringkasan!P127/1000000000</f>
        <v>0</v>
      </c>
      <c r="Q127" s="147">
        <f>Ringkasan!Q127/1000000000</f>
        <v>0</v>
      </c>
      <c r="R127" s="147">
        <f>Ringkasan!R127/1000000000</f>
        <v>0</v>
      </c>
      <c r="S127" s="147">
        <f>Ringkasan!S127/1000000000</f>
        <v>468.95608499999997</v>
      </c>
      <c r="T127" s="147">
        <f>Ringkasan!T127/1000000000</f>
        <v>1418.7656910000001</v>
      </c>
      <c r="U127" s="147">
        <f>Ringkasan!U127/1000000000</f>
        <v>597.30153900000005</v>
      </c>
      <c r="V127" s="147">
        <f>Ringkasan!V127/1000000000</f>
        <v>0</v>
      </c>
      <c r="W127" s="147">
        <f>Ringkasan!W127/1000000000</f>
        <v>0</v>
      </c>
      <c r="X127" s="147">
        <f>Ringkasan!X127/1000000000</f>
        <v>0</v>
      </c>
      <c r="Y127" s="147">
        <f>Ringkasan!Y127/1000000000</f>
        <v>16.343387207999999</v>
      </c>
      <c r="Z127" s="147">
        <f>Ringkasan!Z127/1000000000</f>
        <v>16.343387207999999</v>
      </c>
      <c r="AA127" s="147">
        <f>Ringkasan!AA127/1000000000</f>
        <v>0</v>
      </c>
      <c r="AB127" s="147">
        <f>Ringkasan!AB127/1000000000</f>
        <v>0</v>
      </c>
      <c r="AC127" s="147">
        <f>Ringkasan!AC127/1000000000</f>
        <v>4625.723464794999</v>
      </c>
      <c r="AD127" s="147">
        <f>Ringkasan!AD127/1000000000</f>
        <v>3216.408027902879</v>
      </c>
      <c r="AE127" s="2">
        <f>Ringkasan!AE127/1000000000</f>
        <v>1843.726203467209</v>
      </c>
      <c r="AF127" s="147">
        <f>Ringkasan!AF127/1000000000</f>
        <v>1265.71858428367</v>
      </c>
      <c r="AG127" s="147">
        <f>Ringkasan!AG127/1000000000</f>
        <v>0</v>
      </c>
      <c r="AH127" s="147">
        <f>Ringkasan!AH127/1000000000</f>
        <v>2.2360039999999999</v>
      </c>
      <c r="AI127" s="147">
        <f>Ringkasan!AI127/1000000000</f>
        <v>103.777236152</v>
      </c>
      <c r="AJ127" s="147">
        <f>Ringkasan!AJ127/1000000000</f>
        <v>0.95</v>
      </c>
      <c r="AK127" s="147">
        <f>Ringkasan!AK127/1000000000</f>
        <v>443.75992644811998</v>
      </c>
      <c r="AL127" s="147">
        <f>Ringkasan!AL127/1000000000</f>
        <v>0</v>
      </c>
      <c r="AM127" s="147">
        <f>Ringkasan!AM127/1000000000</f>
        <v>201.20710192791998</v>
      </c>
      <c r="AN127" s="147">
        <f>Ringkasan!AN127/1000000000</f>
        <v>109.84993481920002</v>
      </c>
      <c r="AO127" s="147">
        <f>Ringkasan!AO127/1000000000</f>
        <v>109.694400425</v>
      </c>
      <c r="AP127" s="147">
        <f>Ringkasan!AP127/1000000000</f>
        <v>22.626989276</v>
      </c>
      <c r="AQ127" s="147">
        <f>Ringkasan!AQ127/1000000000</f>
        <v>0.38150000000000001</v>
      </c>
      <c r="AR127" s="147">
        <f>Ringkasan!AR127/1000000000</f>
        <v>50</v>
      </c>
      <c r="AS127" s="147">
        <f>Ringkasan!AS127/1000000000</f>
        <v>50</v>
      </c>
      <c r="AT127" s="147">
        <f>Ringkasan!AT127/1000000000</f>
        <v>915.55551044399999</v>
      </c>
      <c r="AU127" s="147">
        <f>Ringkasan!AU127/1000000000</f>
        <v>729.20391044400003</v>
      </c>
      <c r="AV127" s="147">
        <f>Ringkasan!AV127/1000000000</f>
        <v>186.35159999999999</v>
      </c>
      <c r="AW127" s="148">
        <f>Ringkasan!AW127/1000000000</f>
        <v>65</v>
      </c>
      <c r="AX127" s="148">
        <f>Ringkasan!AX127/1000000000</f>
        <v>65</v>
      </c>
      <c r="AY127" s="148">
        <f>Ringkasan!AY127/1000000000</f>
        <v>0</v>
      </c>
      <c r="AZ127" s="148">
        <f>Ringkasan!AZ127/1000000000</f>
        <v>0</v>
      </c>
      <c r="BA127" s="148">
        <f>Ringkasan!BA127/1000000000</f>
        <v>0</v>
      </c>
      <c r="BB127" s="148">
        <f>Ringkasan!BB127/1000000000</f>
        <v>0</v>
      </c>
      <c r="BC127" s="148">
        <f>Ringkasan!BC127/1000000000</f>
        <v>0</v>
      </c>
      <c r="BD127" s="148">
        <f>Ringkasan!BD127/1000000000</f>
        <v>15.147102079</v>
      </c>
      <c r="BE127" s="148">
        <f>Ringkasan!BE127/1000000000</f>
        <v>0</v>
      </c>
      <c r="BF127" s="148">
        <f>Ringkasan!BF127/1000000000</f>
        <v>15</v>
      </c>
      <c r="BG127" s="148">
        <f>Ringkasan!BG127/1000000000</f>
        <v>0.147102079</v>
      </c>
      <c r="BH127" s="148">
        <f>Ringkasan!BH127/1000000000</f>
        <v>0</v>
      </c>
      <c r="BI127" s="148">
        <f>Ringkasan!BI127/1000000000</f>
        <v>0</v>
      </c>
      <c r="BJ127" s="98">
        <f>Ringkasan!BJ127/1000000000</f>
        <v>-49.852897920999027</v>
      </c>
      <c r="BK127" s="98">
        <f>Ringkasan!BK127/1000000000</f>
        <v>49.852897921</v>
      </c>
      <c r="BL127" s="85">
        <f>Ringkasan!BL127/1000000000</f>
        <v>9.7656250000000006E-13</v>
      </c>
      <c r="BM127" s="143">
        <f t="shared" si="28"/>
        <v>0</v>
      </c>
      <c r="BN127" s="144">
        <f t="shared" si="29"/>
        <v>1</v>
      </c>
      <c r="BO127" s="145"/>
      <c r="BP127" s="146">
        <f t="shared" ref="BP127:BP138" si="49">IF(G127&gt;0,1,0)</f>
        <v>1</v>
      </c>
      <c r="BR127" s="113" t="e">
        <f>Ringkasan!#REF!/1000000000</f>
        <v>#REF!</v>
      </c>
      <c r="BS127" s="113" t="e">
        <f t="shared" si="24"/>
        <v>#REF!</v>
      </c>
      <c r="BT127" s="146" t="e">
        <f t="shared" si="30"/>
        <v>#REF!</v>
      </c>
      <c r="BV127" s="113" t="e">
        <f>Ringkasan!#REF!/1000000000</f>
        <v>#REF!</v>
      </c>
      <c r="BW127" s="113" t="e">
        <f t="shared" si="25"/>
        <v>#REF!</v>
      </c>
      <c r="BX127" s="146" t="e">
        <f t="shared" si="31"/>
        <v>#REF!</v>
      </c>
    </row>
    <row r="128" spans="1:76" ht="15" customHeight="1" x14ac:dyDescent="0.25">
      <c r="A128" s="59" t="s">
        <v>98</v>
      </c>
      <c r="B128" s="3">
        <f>B122+1</f>
        <v>95</v>
      </c>
      <c r="C128" s="4">
        <v>1</v>
      </c>
      <c r="D128" s="8" t="s">
        <v>98</v>
      </c>
      <c r="E128" s="12" t="str">
        <f>[1]Pendapatan!D128</f>
        <v>01 Tahun 2025</v>
      </c>
      <c r="F128" s="92">
        <f>[1]Pendapatan!E128</f>
        <v>45660</v>
      </c>
      <c r="G128" s="6">
        <f>Ringkasan!G128/1000000000</f>
        <v>1500.552419694</v>
      </c>
      <c r="H128" s="6">
        <f>Ringkasan!H128/1000000000</f>
        <v>180.03737340000001</v>
      </c>
      <c r="I128" s="114">
        <f>Ringkasan!I128/1000000000</f>
        <v>102.0169429</v>
      </c>
      <c r="J128" s="6">
        <f>Ringkasan!J128/1000000000</f>
        <v>43.6104305</v>
      </c>
      <c r="K128" s="6">
        <f>Ringkasan!K128/1000000000</f>
        <v>13</v>
      </c>
      <c r="L128" s="6">
        <f>Ringkasan!L128/1000000000</f>
        <v>21.41</v>
      </c>
      <c r="M128" s="6">
        <f>Ringkasan!M128/1000000000</f>
        <v>1320.5150462940001</v>
      </c>
      <c r="N128" s="6">
        <f>Ringkasan!N128/1000000000</f>
        <v>1271.1737350000001</v>
      </c>
      <c r="O128" s="6">
        <f>Ringkasan!O128/1000000000</f>
        <v>0</v>
      </c>
      <c r="P128" s="6">
        <f>Ringkasan!P128/1000000000</f>
        <v>0</v>
      </c>
      <c r="Q128" s="6">
        <f>Ringkasan!Q128/1000000000</f>
        <v>98.664747000000006</v>
      </c>
      <c r="R128" s="6">
        <f>Ringkasan!R128/1000000000</f>
        <v>7.1027529999999999</v>
      </c>
      <c r="S128" s="6">
        <f>Ringkasan!S128/1000000000</f>
        <v>287.407982</v>
      </c>
      <c r="T128" s="6">
        <f>Ringkasan!T128/1000000000</f>
        <v>640.193127</v>
      </c>
      <c r="U128" s="6">
        <f>Ringkasan!U128/1000000000</f>
        <v>237.805126</v>
      </c>
      <c r="V128" s="6">
        <f>Ringkasan!V128/1000000000</f>
        <v>49.341311294</v>
      </c>
      <c r="W128" s="6">
        <f>Ringkasan!W128/1000000000</f>
        <v>49.341311294</v>
      </c>
      <c r="X128" s="6">
        <f>Ringkasan!X128/1000000000</f>
        <v>0</v>
      </c>
      <c r="Y128" s="6">
        <f>Ringkasan!Y128/1000000000</f>
        <v>0</v>
      </c>
      <c r="Z128" s="6">
        <f>Ringkasan!Z128/1000000000</f>
        <v>0</v>
      </c>
      <c r="AA128" s="6">
        <f>Ringkasan!AA128/1000000000</f>
        <v>0</v>
      </c>
      <c r="AB128" s="6">
        <f>Ringkasan!AB128/1000000000</f>
        <v>0</v>
      </c>
      <c r="AC128" s="6">
        <f>Ringkasan!AC128/1000000000</f>
        <v>1476.3191510700001</v>
      </c>
      <c r="AD128" s="6">
        <f>Ringkasan!AD128/1000000000</f>
        <v>941.91722282370995</v>
      </c>
      <c r="AE128" s="5">
        <f>Ringkasan!AE128/1000000000</f>
        <v>580.47536844024</v>
      </c>
      <c r="AF128" s="6">
        <f>Ringkasan!AF128/1000000000</f>
        <v>303.76609644746998</v>
      </c>
      <c r="AG128" s="6">
        <f>Ringkasan!AG128/1000000000</f>
        <v>5.0352401499999999</v>
      </c>
      <c r="AH128" s="6">
        <f>Ringkasan!AH128/1000000000</f>
        <v>2.7004999999999999</v>
      </c>
      <c r="AI128" s="6">
        <f>Ringkasan!AI128/1000000000</f>
        <v>46.474518142000001</v>
      </c>
      <c r="AJ128" s="6">
        <f>Ringkasan!AJ128/1000000000</f>
        <v>3.4654996439999999</v>
      </c>
      <c r="AK128" s="6">
        <f>Ringkasan!AK128/1000000000</f>
        <v>316.70207398029004</v>
      </c>
      <c r="AL128" s="6">
        <f>Ringkasan!AL128/1000000000</f>
        <v>15</v>
      </c>
      <c r="AM128" s="6">
        <f>Ringkasan!AM128/1000000000</f>
        <v>57.126778285</v>
      </c>
      <c r="AN128" s="6">
        <f>Ringkasan!AN128/1000000000</f>
        <v>73.039729429640005</v>
      </c>
      <c r="AO128" s="6">
        <f>Ringkasan!AO128/1000000000</f>
        <v>159.89211366564999</v>
      </c>
      <c r="AP128" s="6">
        <f>Ringkasan!AP128/1000000000</f>
        <v>11.6434526</v>
      </c>
      <c r="AQ128" s="6">
        <f>Ringkasan!AQ128/1000000000</f>
        <v>0</v>
      </c>
      <c r="AR128" s="6">
        <f>Ringkasan!AR128/1000000000</f>
        <v>10.698246365999999</v>
      </c>
      <c r="AS128" s="6">
        <f>Ringkasan!AS128/1000000000</f>
        <v>10.698246365999999</v>
      </c>
      <c r="AT128" s="6">
        <f>Ringkasan!AT128/1000000000</f>
        <v>207.00160790000001</v>
      </c>
      <c r="AU128" s="6">
        <f>Ringkasan!AU128/1000000000</f>
        <v>5</v>
      </c>
      <c r="AV128" s="6">
        <f>Ringkasan!AV128/1000000000</f>
        <v>202.00160790000001</v>
      </c>
      <c r="AW128" s="127">
        <f>Ringkasan!AW128/1000000000</f>
        <v>37.581058075999998</v>
      </c>
      <c r="AX128" s="127">
        <f>Ringkasan!AX128/1000000000</f>
        <v>37.581058075999998</v>
      </c>
      <c r="AY128" s="127">
        <f>Ringkasan!AY128/1000000000</f>
        <v>0</v>
      </c>
      <c r="AZ128" s="127">
        <f>Ringkasan!AZ128/1000000000</f>
        <v>0</v>
      </c>
      <c r="BA128" s="127">
        <f>Ringkasan!BA128/1000000000</f>
        <v>0</v>
      </c>
      <c r="BB128" s="127">
        <f>Ringkasan!BB128/1000000000</f>
        <v>0</v>
      </c>
      <c r="BC128" s="127">
        <f>Ringkasan!BC128/1000000000</f>
        <v>0</v>
      </c>
      <c r="BD128" s="127">
        <f>Ringkasan!BD128/1000000000</f>
        <v>10</v>
      </c>
      <c r="BE128" s="127">
        <f>Ringkasan!BE128/1000000000</f>
        <v>0</v>
      </c>
      <c r="BF128" s="127">
        <f>Ringkasan!BF128/1000000000</f>
        <v>10</v>
      </c>
      <c r="BG128" s="127">
        <f>Ringkasan!BG128/1000000000</f>
        <v>0</v>
      </c>
      <c r="BH128" s="127">
        <f>Ringkasan!BH128/1000000000</f>
        <v>0</v>
      </c>
      <c r="BI128" s="127">
        <f>Ringkasan!BI128/1000000000</f>
        <v>0</v>
      </c>
      <c r="BJ128" s="128">
        <f>Ringkasan!BJ128/1000000000</f>
        <v>24.233268624000001</v>
      </c>
      <c r="BK128" s="128">
        <f>Ringkasan!BK128/1000000000</f>
        <v>27.581058076000001</v>
      </c>
      <c r="BL128" s="87">
        <f>Ringkasan!BL128/1000000000</f>
        <v>51.814326700000002</v>
      </c>
      <c r="BM128" s="47">
        <f t="shared" si="28"/>
        <v>0</v>
      </c>
      <c r="BN128" s="48">
        <f t="shared" si="29"/>
        <v>1</v>
      </c>
      <c r="BO128" s="49"/>
      <c r="BP128" s="39">
        <f t="shared" si="49"/>
        <v>1</v>
      </c>
      <c r="BR128" s="6" t="e">
        <f>Ringkasan!#REF!/1000000000</f>
        <v>#REF!</v>
      </c>
      <c r="BS128" s="6" t="e">
        <f t="shared" si="24"/>
        <v>#REF!</v>
      </c>
      <c r="BT128" s="39" t="e">
        <f t="shared" si="30"/>
        <v>#REF!</v>
      </c>
      <c r="BV128" s="6" t="e">
        <f>Ringkasan!#REF!/1000000000</f>
        <v>#REF!</v>
      </c>
      <c r="BW128" s="6" t="e">
        <f t="shared" si="25"/>
        <v>#REF!</v>
      </c>
      <c r="BX128" s="39" t="e">
        <f t="shared" si="31"/>
        <v>#REF!</v>
      </c>
    </row>
    <row r="129" spans="1:76" ht="15" customHeight="1" x14ac:dyDescent="0.25">
      <c r="A129" s="59" t="s">
        <v>99</v>
      </c>
      <c r="B129" s="3">
        <f t="shared" ref="B129:C138" si="50">B128+1</f>
        <v>96</v>
      </c>
      <c r="C129" s="4">
        <f t="shared" si="50"/>
        <v>2</v>
      </c>
      <c r="D129" s="8" t="s">
        <v>99</v>
      </c>
      <c r="E129" s="12" t="str">
        <f>[1]Pendapatan!D129</f>
        <v>10 Tahun 2024</v>
      </c>
      <c r="F129" s="92">
        <f>[1]Pendapatan!E129</f>
        <v>45656</v>
      </c>
      <c r="G129" s="6">
        <f>Ringkasan!G129/1000000000</f>
        <v>1272.45760067179</v>
      </c>
      <c r="H129" s="6">
        <f>Ringkasan!H129/1000000000</f>
        <v>230.85706361779</v>
      </c>
      <c r="I129" s="114">
        <f>Ringkasan!I129/1000000000</f>
        <v>103.46500186900001</v>
      </c>
      <c r="J129" s="6">
        <f>Ringkasan!J129/1000000000</f>
        <v>111.1314271</v>
      </c>
      <c r="K129" s="6">
        <f>Ringkasan!K129/1000000000</f>
        <v>10.93966214179</v>
      </c>
      <c r="L129" s="6">
        <f>Ringkasan!L129/1000000000</f>
        <v>5.3209725069999996</v>
      </c>
      <c r="M129" s="6">
        <f>Ringkasan!M129/1000000000</f>
        <v>1035.990537054</v>
      </c>
      <c r="N129" s="6">
        <f>Ringkasan!N129/1000000000</f>
        <v>963.36879899999997</v>
      </c>
      <c r="O129" s="6">
        <f>Ringkasan!O129/1000000000</f>
        <v>0</v>
      </c>
      <c r="P129" s="6">
        <f>Ringkasan!P129/1000000000</f>
        <v>0</v>
      </c>
      <c r="Q129" s="6">
        <f>Ringkasan!Q129/1000000000</f>
        <v>119.75235499999999</v>
      </c>
      <c r="R129" s="6">
        <f>Ringkasan!R129/1000000000</f>
        <v>0</v>
      </c>
      <c r="S129" s="6">
        <f>Ringkasan!S129/1000000000</f>
        <v>112.725984</v>
      </c>
      <c r="T129" s="6">
        <f>Ringkasan!T129/1000000000</f>
        <v>630.66254700000002</v>
      </c>
      <c r="U129" s="6">
        <f>Ringkasan!U129/1000000000</f>
        <v>100.227913</v>
      </c>
      <c r="V129" s="6">
        <f>Ringkasan!V129/1000000000</f>
        <v>72.621738054000005</v>
      </c>
      <c r="W129" s="6">
        <f>Ringkasan!W129/1000000000</f>
        <v>56.471738053999999</v>
      </c>
      <c r="X129" s="6">
        <f>Ringkasan!X129/1000000000</f>
        <v>16.149999999999999</v>
      </c>
      <c r="Y129" s="6">
        <f>Ringkasan!Y129/1000000000</f>
        <v>5.61</v>
      </c>
      <c r="Z129" s="6">
        <f>Ringkasan!Z129/1000000000</f>
        <v>5.61</v>
      </c>
      <c r="AA129" s="6">
        <f>Ringkasan!AA129/1000000000</f>
        <v>0</v>
      </c>
      <c r="AB129" s="6">
        <f>Ringkasan!AB129/1000000000</f>
        <v>0</v>
      </c>
      <c r="AC129" s="6">
        <f>Ringkasan!AC129/1000000000</f>
        <v>1391.3948074927898</v>
      </c>
      <c r="AD129" s="6">
        <f>Ringkasan!AD129/1000000000</f>
        <v>1025.60227264838</v>
      </c>
      <c r="AE129" s="5">
        <f>Ringkasan!AE129/1000000000</f>
        <v>571.7010709655799</v>
      </c>
      <c r="AF129" s="6">
        <f>Ringkasan!AF129/1000000000</f>
        <v>431.51972173879994</v>
      </c>
      <c r="AG129" s="6">
        <f>Ringkasan!AG129/1000000000</f>
        <v>0</v>
      </c>
      <c r="AH129" s="6">
        <f>Ringkasan!AH129/1000000000</f>
        <v>1.5</v>
      </c>
      <c r="AI129" s="6">
        <f>Ringkasan!AI129/1000000000</f>
        <v>20.872479943999998</v>
      </c>
      <c r="AJ129" s="6">
        <f>Ringkasan!AJ129/1000000000</f>
        <v>8.9999999999999993E-3</v>
      </c>
      <c r="AK129" s="6">
        <f>Ringkasan!AK129/1000000000</f>
        <v>139.45549475041</v>
      </c>
      <c r="AL129" s="6">
        <f>Ringkasan!AL129/1000000000</f>
        <v>0</v>
      </c>
      <c r="AM129" s="6">
        <f>Ringkasan!AM129/1000000000</f>
        <v>46.563954961410005</v>
      </c>
      <c r="AN129" s="6">
        <f>Ringkasan!AN129/1000000000</f>
        <v>37.079860600000004</v>
      </c>
      <c r="AO129" s="6">
        <f>Ringkasan!AO129/1000000000</f>
        <v>55.286514189000002</v>
      </c>
      <c r="AP129" s="6">
        <f>Ringkasan!AP129/1000000000</f>
        <v>0.17516499999999999</v>
      </c>
      <c r="AQ129" s="6">
        <f>Ringkasan!AQ129/1000000000</f>
        <v>0.35</v>
      </c>
      <c r="AR129" s="6">
        <f>Ringkasan!AR129/1000000000</f>
        <v>5.5164224409999996</v>
      </c>
      <c r="AS129" s="6">
        <f>Ringkasan!AS129/1000000000</f>
        <v>5.5164224409999996</v>
      </c>
      <c r="AT129" s="6">
        <f>Ringkasan!AT129/1000000000</f>
        <v>220.820617653</v>
      </c>
      <c r="AU129" s="6">
        <f>Ringkasan!AU129/1000000000</f>
        <v>6.4180359530000004</v>
      </c>
      <c r="AV129" s="6">
        <f>Ringkasan!AV129/1000000000</f>
        <v>214.40258170000001</v>
      </c>
      <c r="AW129" s="127">
        <f>Ringkasan!AW129/1000000000</f>
        <v>118.937206821</v>
      </c>
      <c r="AX129" s="127">
        <f>Ringkasan!AX129/1000000000</f>
        <v>118.937206821</v>
      </c>
      <c r="AY129" s="127">
        <f>Ringkasan!AY129/1000000000</f>
        <v>0</v>
      </c>
      <c r="AZ129" s="127">
        <f>Ringkasan!AZ129/1000000000</f>
        <v>0</v>
      </c>
      <c r="BA129" s="127">
        <f>Ringkasan!BA129/1000000000</f>
        <v>0</v>
      </c>
      <c r="BB129" s="127">
        <f>Ringkasan!BB129/1000000000</f>
        <v>0</v>
      </c>
      <c r="BC129" s="127">
        <f>Ringkasan!BC129/1000000000</f>
        <v>0</v>
      </c>
      <c r="BD129" s="127">
        <f>Ringkasan!BD129/1000000000</f>
        <v>0</v>
      </c>
      <c r="BE129" s="127">
        <f>Ringkasan!BE129/1000000000</f>
        <v>0</v>
      </c>
      <c r="BF129" s="127">
        <f>Ringkasan!BF129/1000000000</f>
        <v>0</v>
      </c>
      <c r="BG129" s="127">
        <f>Ringkasan!BG129/1000000000</f>
        <v>0</v>
      </c>
      <c r="BH129" s="127">
        <f>Ringkasan!BH129/1000000000</f>
        <v>0</v>
      </c>
      <c r="BI129" s="127">
        <f>Ringkasan!BI129/1000000000</f>
        <v>0</v>
      </c>
      <c r="BJ129" s="128">
        <f>Ringkasan!BJ129/1000000000</f>
        <v>-118.93720682099976</v>
      </c>
      <c r="BK129" s="128">
        <f>Ringkasan!BK129/1000000000</f>
        <v>118.937206821</v>
      </c>
      <c r="BL129" s="87">
        <f>Ringkasan!BL129/1000000000</f>
        <v>2.4414062500000002E-13</v>
      </c>
      <c r="BM129" s="47">
        <f t="shared" si="28"/>
        <v>1</v>
      </c>
      <c r="BN129" s="48">
        <f t="shared" si="29"/>
        <v>0</v>
      </c>
      <c r="BO129" s="49"/>
      <c r="BP129" s="39">
        <f t="shared" si="49"/>
        <v>1</v>
      </c>
      <c r="BR129" s="6" t="e">
        <f>Ringkasan!#REF!/1000000000</f>
        <v>#REF!</v>
      </c>
      <c r="BS129" s="6" t="e">
        <f t="shared" si="24"/>
        <v>#REF!</v>
      </c>
      <c r="BT129" s="39" t="e">
        <f t="shared" si="30"/>
        <v>#REF!</v>
      </c>
      <c r="BV129" s="6" t="e">
        <f>Ringkasan!#REF!/1000000000</f>
        <v>#REF!</v>
      </c>
      <c r="BW129" s="6" t="e">
        <f t="shared" si="25"/>
        <v>#REF!</v>
      </c>
      <c r="BX129" s="39" t="e">
        <f t="shared" si="31"/>
        <v>#REF!</v>
      </c>
    </row>
    <row r="130" spans="1:76" ht="15" customHeight="1" x14ac:dyDescent="0.25">
      <c r="A130" s="59" t="s">
        <v>100</v>
      </c>
      <c r="B130" s="3">
        <f t="shared" si="50"/>
        <v>97</v>
      </c>
      <c r="C130" s="4">
        <f t="shared" si="50"/>
        <v>3</v>
      </c>
      <c r="D130" s="8" t="s">
        <v>100</v>
      </c>
      <c r="E130" s="12" t="str">
        <f>[1]Pendapatan!D130</f>
        <v>11 Tahun 2024</v>
      </c>
      <c r="F130" s="92">
        <f>[1]Pendapatan!E130</f>
        <v>45656.657638888886</v>
      </c>
      <c r="G130" s="6">
        <f>Ringkasan!G130/1000000000</f>
        <v>1252.4420600799999</v>
      </c>
      <c r="H130" s="6">
        <f>Ringkasan!H130/1000000000</f>
        <v>58.408022789999997</v>
      </c>
      <c r="I130" s="114">
        <f>Ringkasan!I130/1000000000</f>
        <v>35.585699458999997</v>
      </c>
      <c r="J130" s="6">
        <f>Ringkasan!J130/1000000000</f>
        <v>4.5944000000000003</v>
      </c>
      <c r="K130" s="6">
        <f>Ringkasan!K130/1000000000</f>
        <v>10.027923331</v>
      </c>
      <c r="L130" s="6">
        <f>Ringkasan!L130/1000000000</f>
        <v>8.1999999999999993</v>
      </c>
      <c r="M130" s="6">
        <f>Ringkasan!M130/1000000000</f>
        <v>1183.649264224</v>
      </c>
      <c r="N130" s="6">
        <f>Ringkasan!N130/1000000000</f>
        <v>1112.9249950000001</v>
      </c>
      <c r="O130" s="6">
        <f>Ringkasan!O130/1000000000</f>
        <v>0</v>
      </c>
      <c r="P130" s="6">
        <f>Ringkasan!P130/1000000000</f>
        <v>0</v>
      </c>
      <c r="Q130" s="6">
        <f>Ringkasan!Q130/1000000000</f>
        <v>209.72704300000001</v>
      </c>
      <c r="R130" s="6">
        <f>Ringkasan!R130/1000000000</f>
        <v>7.3623320000000003</v>
      </c>
      <c r="S130" s="6">
        <f>Ringkasan!S130/1000000000</f>
        <v>64.605568000000005</v>
      </c>
      <c r="T130" s="6">
        <f>Ringkasan!T130/1000000000</f>
        <v>636.45756100000006</v>
      </c>
      <c r="U130" s="6">
        <f>Ringkasan!U130/1000000000</f>
        <v>194.772491</v>
      </c>
      <c r="V130" s="6">
        <f>Ringkasan!V130/1000000000</f>
        <v>70.724269223999997</v>
      </c>
      <c r="W130" s="6">
        <f>Ringkasan!W130/1000000000</f>
        <v>38.624269224000003</v>
      </c>
      <c r="X130" s="6">
        <f>Ringkasan!X130/1000000000</f>
        <v>32.1</v>
      </c>
      <c r="Y130" s="6">
        <f>Ringkasan!Y130/1000000000</f>
        <v>10.384773065999999</v>
      </c>
      <c r="Z130" s="6">
        <f>Ringkasan!Z130/1000000000</f>
        <v>0</v>
      </c>
      <c r="AA130" s="6">
        <f>Ringkasan!AA130/1000000000</f>
        <v>0</v>
      </c>
      <c r="AB130" s="6">
        <f>Ringkasan!AB130/1000000000</f>
        <v>10.384773065999999</v>
      </c>
      <c r="AC130" s="6">
        <f>Ringkasan!AC130/1000000000</f>
        <v>1295.0531554300001</v>
      </c>
      <c r="AD130" s="6">
        <f>Ringkasan!AD130/1000000000</f>
        <v>808.42760556799999</v>
      </c>
      <c r="AE130" s="5">
        <f>Ringkasan!AE130/1000000000</f>
        <v>550.75947636000001</v>
      </c>
      <c r="AF130" s="6">
        <f>Ringkasan!AF130/1000000000</f>
        <v>247.88567890799999</v>
      </c>
      <c r="AG130" s="6">
        <f>Ringkasan!AG130/1000000000</f>
        <v>0</v>
      </c>
      <c r="AH130" s="6">
        <f>Ringkasan!AH130/1000000000</f>
        <v>0</v>
      </c>
      <c r="AI130" s="6">
        <f>Ringkasan!AI130/1000000000</f>
        <v>9.7824503000000007</v>
      </c>
      <c r="AJ130" s="6">
        <f>Ringkasan!AJ130/1000000000</f>
        <v>0</v>
      </c>
      <c r="AK130" s="6">
        <f>Ringkasan!AK130/1000000000</f>
        <v>169.284184017</v>
      </c>
      <c r="AL130" s="6">
        <f>Ringkasan!AL130/1000000000</f>
        <v>2.9</v>
      </c>
      <c r="AM130" s="6">
        <f>Ringkasan!AM130/1000000000</f>
        <v>15.790009142000001</v>
      </c>
      <c r="AN130" s="6">
        <f>Ringkasan!AN130/1000000000</f>
        <v>51.97735119</v>
      </c>
      <c r="AO130" s="6">
        <f>Ringkasan!AO130/1000000000</f>
        <v>95.143862104999997</v>
      </c>
      <c r="AP130" s="6">
        <f>Ringkasan!AP130/1000000000</f>
        <v>3.4729615800000002</v>
      </c>
      <c r="AQ130" s="6">
        <f>Ringkasan!AQ130/1000000000</f>
        <v>0</v>
      </c>
      <c r="AR130" s="6">
        <f>Ringkasan!AR130/1000000000</f>
        <v>5</v>
      </c>
      <c r="AS130" s="6">
        <f>Ringkasan!AS130/1000000000</f>
        <v>5</v>
      </c>
      <c r="AT130" s="6">
        <f>Ringkasan!AT130/1000000000</f>
        <v>312.34136584499998</v>
      </c>
      <c r="AU130" s="6">
        <f>Ringkasan!AU130/1000000000</f>
        <v>4.0080099450000004</v>
      </c>
      <c r="AV130" s="6">
        <f>Ringkasan!AV130/1000000000</f>
        <v>308.33335590000002</v>
      </c>
      <c r="AW130" s="127">
        <f>Ringkasan!AW130/1000000000</f>
        <v>42.611095349999999</v>
      </c>
      <c r="AX130" s="127">
        <f>Ringkasan!AX130/1000000000</f>
        <v>42.611095349999999</v>
      </c>
      <c r="AY130" s="127">
        <f>Ringkasan!AY130/1000000000</f>
        <v>0</v>
      </c>
      <c r="AZ130" s="127">
        <f>Ringkasan!AZ130/1000000000</f>
        <v>0</v>
      </c>
      <c r="BA130" s="127">
        <f>Ringkasan!BA130/1000000000</f>
        <v>0</v>
      </c>
      <c r="BB130" s="127">
        <f>Ringkasan!BB130/1000000000</f>
        <v>0</v>
      </c>
      <c r="BC130" s="127">
        <f>Ringkasan!BC130/1000000000</f>
        <v>0</v>
      </c>
      <c r="BD130" s="127">
        <f>Ringkasan!BD130/1000000000</f>
        <v>0</v>
      </c>
      <c r="BE130" s="127">
        <f>Ringkasan!BE130/1000000000</f>
        <v>0</v>
      </c>
      <c r="BF130" s="127">
        <f>Ringkasan!BF130/1000000000</f>
        <v>0</v>
      </c>
      <c r="BG130" s="127">
        <f>Ringkasan!BG130/1000000000</f>
        <v>0</v>
      </c>
      <c r="BH130" s="127">
        <f>Ringkasan!BH130/1000000000</f>
        <v>0</v>
      </c>
      <c r="BI130" s="127">
        <f>Ringkasan!BI130/1000000000</f>
        <v>0</v>
      </c>
      <c r="BJ130" s="128">
        <f>Ringkasan!BJ130/1000000000</f>
        <v>-42.611095349999999</v>
      </c>
      <c r="BK130" s="128">
        <f>Ringkasan!BK130/1000000000</f>
        <v>42.611095349999999</v>
      </c>
      <c r="BL130" s="87">
        <f>Ringkasan!BL130/1000000000</f>
        <v>0</v>
      </c>
      <c r="BM130" s="47">
        <f t="shared" si="28"/>
        <v>1</v>
      </c>
      <c r="BN130" s="48">
        <f t="shared" si="29"/>
        <v>0</v>
      </c>
      <c r="BO130" s="49"/>
      <c r="BP130" s="39">
        <f t="shared" si="49"/>
        <v>1</v>
      </c>
      <c r="BR130" s="6" t="e">
        <f>Ringkasan!#REF!/1000000000</f>
        <v>#REF!</v>
      </c>
      <c r="BS130" s="6" t="e">
        <f t="shared" si="24"/>
        <v>#REF!</v>
      </c>
      <c r="BT130" s="39" t="e">
        <f t="shared" si="30"/>
        <v>#REF!</v>
      </c>
      <c r="BV130" s="6" t="e">
        <f>Ringkasan!#REF!/1000000000</f>
        <v>#REF!</v>
      </c>
      <c r="BW130" s="6" t="e">
        <f t="shared" si="25"/>
        <v>#REF!</v>
      </c>
      <c r="BX130" s="39" t="e">
        <f t="shared" si="31"/>
        <v>#REF!</v>
      </c>
    </row>
    <row r="131" spans="1:76" ht="15" customHeight="1" x14ac:dyDescent="0.25">
      <c r="A131" s="59" t="s">
        <v>101</v>
      </c>
      <c r="B131" s="3">
        <f t="shared" si="50"/>
        <v>98</v>
      </c>
      <c r="C131" s="4">
        <f t="shared" si="50"/>
        <v>4</v>
      </c>
      <c r="D131" s="8" t="s">
        <v>101</v>
      </c>
      <c r="E131" s="12" t="str">
        <f>[1]Pendapatan!D131</f>
        <v>10 Tahun 2024</v>
      </c>
      <c r="F131" s="92">
        <f>[1]Pendapatan!E131</f>
        <v>45657.880555555559</v>
      </c>
      <c r="G131" s="6">
        <f>Ringkasan!G131/1000000000</f>
        <v>1522.5921210720001</v>
      </c>
      <c r="H131" s="6">
        <f>Ringkasan!H131/1000000000</f>
        <v>131.32765699999999</v>
      </c>
      <c r="I131" s="114">
        <f>Ringkasan!I131/1000000000</f>
        <v>65.98</v>
      </c>
      <c r="J131" s="6">
        <f>Ringkasan!J131/1000000000</f>
        <v>54.905157000000003</v>
      </c>
      <c r="K131" s="6">
        <f>Ringkasan!K131/1000000000</f>
        <v>7.7778400000000003</v>
      </c>
      <c r="L131" s="6">
        <f>Ringkasan!L131/1000000000</f>
        <v>2.66466</v>
      </c>
      <c r="M131" s="6">
        <f>Ringkasan!M131/1000000000</f>
        <v>1374.788815072</v>
      </c>
      <c r="N131" s="6">
        <f>Ringkasan!N131/1000000000</f>
        <v>1295.583286</v>
      </c>
      <c r="O131" s="6">
        <f>Ringkasan!O131/1000000000</f>
        <v>0</v>
      </c>
      <c r="P131" s="6">
        <f>Ringkasan!P131/1000000000</f>
        <v>0</v>
      </c>
      <c r="Q131" s="6">
        <f>Ringkasan!Q131/1000000000</f>
        <v>169.67264599999999</v>
      </c>
      <c r="R131" s="6">
        <f>Ringkasan!R131/1000000000</f>
        <v>0</v>
      </c>
      <c r="S131" s="6">
        <f>Ringkasan!S131/1000000000</f>
        <v>105.168646</v>
      </c>
      <c r="T131" s="6">
        <f>Ringkasan!T131/1000000000</f>
        <v>751.23867299999995</v>
      </c>
      <c r="U131" s="6">
        <f>Ringkasan!U131/1000000000</f>
        <v>269.50332100000003</v>
      </c>
      <c r="V131" s="6">
        <f>Ringkasan!V131/1000000000</f>
        <v>79.205529072000004</v>
      </c>
      <c r="W131" s="6">
        <f>Ringkasan!W131/1000000000</f>
        <v>56.505529072000002</v>
      </c>
      <c r="X131" s="6">
        <f>Ringkasan!X131/1000000000</f>
        <v>22.7</v>
      </c>
      <c r="Y131" s="6">
        <f>Ringkasan!Y131/1000000000</f>
        <v>16.475649000000001</v>
      </c>
      <c r="Z131" s="6">
        <f>Ringkasan!Z131/1000000000</f>
        <v>0</v>
      </c>
      <c r="AA131" s="6">
        <f>Ringkasan!AA131/1000000000</f>
        <v>0</v>
      </c>
      <c r="AB131" s="6">
        <f>Ringkasan!AB131/1000000000</f>
        <v>16.475649000000001</v>
      </c>
      <c r="AC131" s="6">
        <f>Ringkasan!AC131/1000000000</f>
        <v>1566.5921210720001</v>
      </c>
      <c r="AD131" s="6">
        <f>Ringkasan!AD131/1000000000</f>
        <v>1148.67703697</v>
      </c>
      <c r="AE131" s="5">
        <f>Ringkasan!AE131/1000000000</f>
        <v>759.20438200599995</v>
      </c>
      <c r="AF131" s="6">
        <f>Ringkasan!AF131/1000000000</f>
        <v>332.105876835</v>
      </c>
      <c r="AG131" s="6">
        <f>Ringkasan!AG131/1000000000</f>
        <v>0</v>
      </c>
      <c r="AH131" s="6">
        <f>Ringkasan!AH131/1000000000</f>
        <v>0</v>
      </c>
      <c r="AI131" s="6">
        <f>Ringkasan!AI131/1000000000</f>
        <v>57.366778128999997</v>
      </c>
      <c r="AJ131" s="6">
        <f>Ringkasan!AJ131/1000000000</f>
        <v>0</v>
      </c>
      <c r="AK131" s="6">
        <f>Ringkasan!AK131/1000000000</f>
        <v>132.99181488299999</v>
      </c>
      <c r="AL131" s="6">
        <f>Ringkasan!AL131/1000000000</f>
        <v>0</v>
      </c>
      <c r="AM131" s="6">
        <f>Ringkasan!AM131/1000000000</f>
        <v>28.82690406</v>
      </c>
      <c r="AN131" s="6">
        <f>Ringkasan!AN131/1000000000</f>
        <v>51.976873413</v>
      </c>
      <c r="AO131" s="6">
        <f>Ringkasan!AO131/1000000000</f>
        <v>50.159209089999997</v>
      </c>
      <c r="AP131" s="6">
        <f>Ringkasan!AP131/1000000000</f>
        <v>1.92882832</v>
      </c>
      <c r="AQ131" s="6">
        <f>Ringkasan!AQ131/1000000000</f>
        <v>0.1</v>
      </c>
      <c r="AR131" s="6">
        <f>Ringkasan!AR131/1000000000</f>
        <v>2.2728201189999999</v>
      </c>
      <c r="AS131" s="6">
        <f>Ringkasan!AS131/1000000000</f>
        <v>2.2728201189999999</v>
      </c>
      <c r="AT131" s="6">
        <f>Ringkasan!AT131/1000000000</f>
        <v>282.6504491</v>
      </c>
      <c r="AU131" s="6">
        <f>Ringkasan!AU131/1000000000</f>
        <v>7.3385157000000003</v>
      </c>
      <c r="AV131" s="6">
        <f>Ringkasan!AV131/1000000000</f>
        <v>275.31193339999999</v>
      </c>
      <c r="AW131" s="127">
        <f>Ringkasan!AW131/1000000000</f>
        <v>44</v>
      </c>
      <c r="AX131" s="127">
        <f>Ringkasan!AX131/1000000000</f>
        <v>44</v>
      </c>
      <c r="AY131" s="127">
        <f>Ringkasan!AY131/1000000000</f>
        <v>0</v>
      </c>
      <c r="AZ131" s="127">
        <f>Ringkasan!AZ131/1000000000</f>
        <v>0</v>
      </c>
      <c r="BA131" s="127">
        <f>Ringkasan!BA131/1000000000</f>
        <v>0</v>
      </c>
      <c r="BB131" s="127">
        <f>Ringkasan!BB131/1000000000</f>
        <v>0</v>
      </c>
      <c r="BC131" s="127">
        <f>Ringkasan!BC131/1000000000</f>
        <v>0</v>
      </c>
      <c r="BD131" s="127">
        <f>Ringkasan!BD131/1000000000</f>
        <v>0</v>
      </c>
      <c r="BE131" s="127">
        <f>Ringkasan!BE131/1000000000</f>
        <v>0</v>
      </c>
      <c r="BF131" s="127">
        <f>Ringkasan!BF131/1000000000</f>
        <v>0</v>
      </c>
      <c r="BG131" s="127">
        <f>Ringkasan!BG131/1000000000</f>
        <v>0</v>
      </c>
      <c r="BH131" s="127">
        <f>Ringkasan!BH131/1000000000</f>
        <v>0</v>
      </c>
      <c r="BI131" s="127">
        <f>Ringkasan!BI131/1000000000</f>
        <v>0</v>
      </c>
      <c r="BJ131" s="128">
        <f>Ringkasan!BJ131/1000000000</f>
        <v>-44</v>
      </c>
      <c r="BK131" s="128">
        <f>Ringkasan!BK131/1000000000</f>
        <v>44</v>
      </c>
      <c r="BL131" s="87">
        <f>Ringkasan!BL131/1000000000</f>
        <v>0</v>
      </c>
      <c r="BM131" s="47">
        <f t="shared" si="28"/>
        <v>1</v>
      </c>
      <c r="BN131" s="48">
        <f t="shared" si="29"/>
        <v>0</v>
      </c>
      <c r="BO131" s="49"/>
      <c r="BP131" s="39">
        <f t="shared" si="49"/>
        <v>1</v>
      </c>
      <c r="BR131" s="6" t="e">
        <f>Ringkasan!#REF!/1000000000</f>
        <v>#REF!</v>
      </c>
      <c r="BS131" s="6" t="e">
        <f t="shared" si="24"/>
        <v>#REF!</v>
      </c>
      <c r="BT131" s="39" t="e">
        <f t="shared" si="30"/>
        <v>#REF!</v>
      </c>
      <c r="BV131" s="6" t="e">
        <f>Ringkasan!#REF!/1000000000</f>
        <v>#REF!</v>
      </c>
      <c r="BW131" s="6" t="e">
        <f t="shared" si="25"/>
        <v>#REF!</v>
      </c>
      <c r="BX131" s="39" t="e">
        <f t="shared" si="31"/>
        <v>#REF!</v>
      </c>
    </row>
    <row r="132" spans="1:76" ht="15" customHeight="1" x14ac:dyDescent="0.25">
      <c r="A132" s="59" t="s">
        <v>102</v>
      </c>
      <c r="B132" s="3">
        <f t="shared" si="50"/>
        <v>99</v>
      </c>
      <c r="C132" s="4">
        <f t="shared" si="50"/>
        <v>5</v>
      </c>
      <c r="D132" s="8" t="s">
        <v>102</v>
      </c>
      <c r="E132" s="12" t="str">
        <f>[1]Pendapatan!D132</f>
        <v>04 Tahun 2024</v>
      </c>
      <c r="F132" s="92">
        <f>[1]Pendapatan!E132</f>
        <v>45657</v>
      </c>
      <c r="G132" s="6">
        <f>Ringkasan!G132/1000000000</f>
        <v>1646.2329040821201</v>
      </c>
      <c r="H132" s="6">
        <f>Ringkasan!H132/1000000000</f>
        <v>179.49025662058003</v>
      </c>
      <c r="I132" s="114">
        <f>Ringkasan!I132/1000000000</f>
        <v>133.64214936969</v>
      </c>
      <c r="J132" s="6">
        <f>Ringkasan!J132/1000000000</f>
        <v>18.4613525</v>
      </c>
      <c r="K132" s="6">
        <f>Ringkasan!K132/1000000000</f>
        <v>6.7658797508899999</v>
      </c>
      <c r="L132" s="6">
        <f>Ringkasan!L132/1000000000</f>
        <v>20.620875000000002</v>
      </c>
      <c r="M132" s="6">
        <f>Ringkasan!M132/1000000000</f>
        <v>1466.7426474615399</v>
      </c>
      <c r="N132" s="6">
        <f>Ringkasan!N132/1000000000</f>
        <v>1393.9519929999999</v>
      </c>
      <c r="O132" s="6">
        <f>Ringkasan!O132/1000000000</f>
        <v>0</v>
      </c>
      <c r="P132" s="6">
        <f>Ringkasan!P132/1000000000</f>
        <v>0</v>
      </c>
      <c r="Q132" s="6">
        <f>Ringkasan!Q132/1000000000</f>
        <v>135.244058</v>
      </c>
      <c r="R132" s="6">
        <f>Ringkasan!R132/1000000000</f>
        <v>7.3475520000000003</v>
      </c>
      <c r="S132" s="6">
        <f>Ringkasan!S132/1000000000</f>
        <v>288.44367799999998</v>
      </c>
      <c r="T132" s="6">
        <f>Ringkasan!T132/1000000000</f>
        <v>695.51211499999999</v>
      </c>
      <c r="U132" s="6">
        <f>Ringkasan!U132/1000000000</f>
        <v>267.40458999999998</v>
      </c>
      <c r="V132" s="6">
        <f>Ringkasan!V132/1000000000</f>
        <v>72.790654461540015</v>
      </c>
      <c r="W132" s="6">
        <f>Ringkasan!W132/1000000000</f>
        <v>56.740654461540004</v>
      </c>
      <c r="X132" s="6">
        <f>Ringkasan!X132/1000000000</f>
        <v>16.05</v>
      </c>
      <c r="Y132" s="6">
        <f>Ringkasan!Y132/1000000000</f>
        <v>0</v>
      </c>
      <c r="Z132" s="6">
        <f>Ringkasan!Z132/1000000000</f>
        <v>0</v>
      </c>
      <c r="AA132" s="6">
        <f>Ringkasan!AA132/1000000000</f>
        <v>0</v>
      </c>
      <c r="AB132" s="6">
        <f>Ringkasan!AB132/1000000000</f>
        <v>0</v>
      </c>
      <c r="AC132" s="6">
        <f>Ringkasan!AC132/1000000000</f>
        <v>1710.2329040821201</v>
      </c>
      <c r="AD132" s="6">
        <f>Ringkasan!AD132/1000000000</f>
        <v>1185.9229863528501</v>
      </c>
      <c r="AE132" s="5">
        <f>Ringkasan!AE132/1000000000</f>
        <v>690.82857008225005</v>
      </c>
      <c r="AF132" s="6">
        <f>Ringkasan!AF132/1000000000</f>
        <v>453.1483623176</v>
      </c>
      <c r="AG132" s="6">
        <f>Ringkasan!AG132/1000000000</f>
        <v>0</v>
      </c>
      <c r="AH132" s="6">
        <f>Ringkasan!AH132/1000000000</f>
        <v>2</v>
      </c>
      <c r="AI132" s="6">
        <f>Ringkasan!AI132/1000000000</f>
        <v>38.020353952999997</v>
      </c>
      <c r="AJ132" s="6">
        <f>Ringkasan!AJ132/1000000000</f>
        <v>1.9257</v>
      </c>
      <c r="AK132" s="6">
        <f>Ringkasan!AK132/1000000000</f>
        <v>257.42405177426991</v>
      </c>
      <c r="AL132" s="6">
        <f>Ringkasan!AL132/1000000000</f>
        <v>0.25</v>
      </c>
      <c r="AM132" s="6">
        <f>Ringkasan!AM132/1000000000</f>
        <v>62.396102071000001</v>
      </c>
      <c r="AN132" s="6">
        <f>Ringkasan!AN132/1000000000</f>
        <v>87.138879309000004</v>
      </c>
      <c r="AO132" s="6">
        <f>Ringkasan!AO132/1000000000</f>
        <v>100.36170651626989</v>
      </c>
      <c r="AP132" s="6">
        <f>Ringkasan!AP132/1000000000</f>
        <v>6.5773638779999999</v>
      </c>
      <c r="AQ132" s="6">
        <f>Ringkasan!AQ132/1000000000</f>
        <v>0.7</v>
      </c>
      <c r="AR132" s="6">
        <f>Ringkasan!AR132/1000000000</f>
        <v>3.7378937680000002</v>
      </c>
      <c r="AS132" s="6">
        <f>Ringkasan!AS132/1000000000</f>
        <v>3.7378937680000002</v>
      </c>
      <c r="AT132" s="6">
        <f>Ringkasan!AT132/1000000000</f>
        <v>263.14797218699999</v>
      </c>
      <c r="AU132" s="6">
        <f>Ringkasan!AU132/1000000000</f>
        <v>15.210350187</v>
      </c>
      <c r="AV132" s="6">
        <f>Ringkasan!AV132/1000000000</f>
        <v>247.937622</v>
      </c>
      <c r="AW132" s="127">
        <f>Ringkasan!AW132/1000000000</f>
        <v>65</v>
      </c>
      <c r="AX132" s="127">
        <f>Ringkasan!AX132/1000000000</f>
        <v>65</v>
      </c>
      <c r="AY132" s="127">
        <f>Ringkasan!AY132/1000000000</f>
        <v>0</v>
      </c>
      <c r="AZ132" s="127">
        <f>Ringkasan!AZ132/1000000000</f>
        <v>0</v>
      </c>
      <c r="BA132" s="127">
        <f>Ringkasan!BA132/1000000000</f>
        <v>0</v>
      </c>
      <c r="BB132" s="127">
        <f>Ringkasan!BB132/1000000000</f>
        <v>0</v>
      </c>
      <c r="BC132" s="127">
        <f>Ringkasan!BC132/1000000000</f>
        <v>0</v>
      </c>
      <c r="BD132" s="127">
        <f>Ringkasan!BD132/1000000000</f>
        <v>1</v>
      </c>
      <c r="BE132" s="127">
        <f>Ringkasan!BE132/1000000000</f>
        <v>0</v>
      </c>
      <c r="BF132" s="127">
        <f>Ringkasan!BF132/1000000000</f>
        <v>1</v>
      </c>
      <c r="BG132" s="127">
        <f>Ringkasan!BG132/1000000000</f>
        <v>0</v>
      </c>
      <c r="BH132" s="127">
        <f>Ringkasan!BH132/1000000000</f>
        <v>0</v>
      </c>
      <c r="BI132" s="127">
        <f>Ringkasan!BI132/1000000000</f>
        <v>0</v>
      </c>
      <c r="BJ132" s="128">
        <f>Ringkasan!BJ132/1000000000</f>
        <v>-64</v>
      </c>
      <c r="BK132" s="128">
        <f>Ringkasan!BK132/1000000000</f>
        <v>64</v>
      </c>
      <c r="BL132" s="87">
        <f>Ringkasan!BL132/1000000000</f>
        <v>0</v>
      </c>
      <c r="BM132" s="47">
        <f t="shared" si="28"/>
        <v>1</v>
      </c>
      <c r="BN132" s="48">
        <f t="shared" si="29"/>
        <v>0</v>
      </c>
      <c r="BO132" s="49"/>
      <c r="BP132" s="39">
        <f t="shared" si="49"/>
        <v>1</v>
      </c>
      <c r="BR132" s="6" t="e">
        <f>Ringkasan!#REF!/1000000000</f>
        <v>#REF!</v>
      </c>
      <c r="BS132" s="6" t="e">
        <f t="shared" si="24"/>
        <v>#REF!</v>
      </c>
      <c r="BT132" s="39" t="e">
        <f t="shared" si="30"/>
        <v>#REF!</v>
      </c>
      <c r="BV132" s="6" t="e">
        <f>Ringkasan!#REF!/1000000000</f>
        <v>#REF!</v>
      </c>
      <c r="BW132" s="6" t="e">
        <f t="shared" si="25"/>
        <v>#REF!</v>
      </c>
      <c r="BX132" s="39" t="e">
        <f t="shared" si="31"/>
        <v>#REF!</v>
      </c>
    </row>
    <row r="133" spans="1:76" ht="15" customHeight="1" x14ac:dyDescent="0.25">
      <c r="A133" s="59" t="s">
        <v>103</v>
      </c>
      <c r="B133" s="3">
        <f t="shared" si="50"/>
        <v>100</v>
      </c>
      <c r="C133" s="4">
        <f t="shared" si="50"/>
        <v>6</v>
      </c>
      <c r="D133" s="8" t="s">
        <v>103</v>
      </c>
      <c r="E133" s="12" t="str">
        <f>[1]Pendapatan!D133</f>
        <v>1 Tahun 2025</v>
      </c>
      <c r="F133" s="92">
        <f>[1]Pendapatan!E133</f>
        <v>45667.5</v>
      </c>
      <c r="G133" s="6">
        <f>Ringkasan!G133/1000000000</f>
        <v>1361.3949590330001</v>
      </c>
      <c r="H133" s="6">
        <f>Ringkasan!H133/1000000000</f>
        <v>116.83145260000001</v>
      </c>
      <c r="I133" s="114">
        <f>Ringkasan!I133/1000000000</f>
        <v>58.534201326000002</v>
      </c>
      <c r="J133" s="6">
        <f>Ringkasan!J133/1000000000</f>
        <v>4.2702798</v>
      </c>
      <c r="K133" s="6">
        <f>Ringkasan!K133/1000000000</f>
        <v>8.8000000000000007</v>
      </c>
      <c r="L133" s="6">
        <f>Ringkasan!L133/1000000000</f>
        <v>45.226971474000003</v>
      </c>
      <c r="M133" s="6">
        <f>Ringkasan!M133/1000000000</f>
        <v>1244.5635064329999</v>
      </c>
      <c r="N133" s="6">
        <f>Ringkasan!N133/1000000000</f>
        <v>1181.8377419999999</v>
      </c>
      <c r="O133" s="6">
        <f>Ringkasan!O133/1000000000</f>
        <v>0</v>
      </c>
      <c r="P133" s="6">
        <f>Ringkasan!P133/1000000000</f>
        <v>0</v>
      </c>
      <c r="Q133" s="6">
        <f>Ringkasan!Q133/1000000000</f>
        <v>127.397938</v>
      </c>
      <c r="R133" s="6">
        <f>Ringkasan!R133/1000000000</f>
        <v>7.4198139999999997</v>
      </c>
      <c r="S133" s="6">
        <f>Ringkasan!S133/1000000000</f>
        <v>218.090746</v>
      </c>
      <c r="T133" s="6">
        <f>Ringkasan!T133/1000000000</f>
        <v>627.35879299999999</v>
      </c>
      <c r="U133" s="6">
        <f>Ringkasan!U133/1000000000</f>
        <v>201.57045099999999</v>
      </c>
      <c r="V133" s="6">
        <f>Ringkasan!V133/1000000000</f>
        <v>62.725764433000002</v>
      </c>
      <c r="W133" s="6">
        <f>Ringkasan!W133/1000000000</f>
        <v>46.925764432999998</v>
      </c>
      <c r="X133" s="6">
        <f>Ringkasan!X133/1000000000</f>
        <v>15.8</v>
      </c>
      <c r="Y133" s="6">
        <f>Ringkasan!Y133/1000000000</f>
        <v>0</v>
      </c>
      <c r="Z133" s="6">
        <f>Ringkasan!Z133/1000000000</f>
        <v>0</v>
      </c>
      <c r="AA133" s="6">
        <f>Ringkasan!AA133/1000000000</f>
        <v>0</v>
      </c>
      <c r="AB133" s="6">
        <f>Ringkasan!AB133/1000000000</f>
        <v>0</v>
      </c>
      <c r="AC133" s="6">
        <f>Ringkasan!AC133/1000000000</f>
        <v>1457.118871532</v>
      </c>
      <c r="AD133" s="6">
        <f>Ringkasan!AD133/1000000000</f>
        <v>1050.92235860394</v>
      </c>
      <c r="AE133" s="5">
        <f>Ringkasan!AE133/1000000000</f>
        <v>660.52155467908005</v>
      </c>
      <c r="AF133" s="6">
        <f>Ringkasan!AF133/1000000000</f>
        <v>370.98855711286001</v>
      </c>
      <c r="AG133" s="6">
        <f>Ringkasan!AG133/1000000000</f>
        <v>0</v>
      </c>
      <c r="AH133" s="6">
        <f>Ringkasan!AH133/1000000000</f>
        <v>3.5</v>
      </c>
      <c r="AI133" s="6">
        <f>Ringkasan!AI133/1000000000</f>
        <v>15.912246811999999</v>
      </c>
      <c r="AJ133" s="6">
        <f>Ringkasan!AJ133/1000000000</f>
        <v>0</v>
      </c>
      <c r="AK133" s="6">
        <f>Ringkasan!AK133/1000000000</f>
        <v>170.1542268280599</v>
      </c>
      <c r="AL133" s="6">
        <f>Ringkasan!AL133/1000000000</f>
        <v>0</v>
      </c>
      <c r="AM133" s="6">
        <f>Ringkasan!AM133/1000000000</f>
        <v>34.717841002999997</v>
      </c>
      <c r="AN133" s="6">
        <f>Ringkasan!AN133/1000000000</f>
        <v>41.119528529040004</v>
      </c>
      <c r="AO133" s="6">
        <f>Ringkasan!AO133/1000000000</f>
        <v>93.4580714460199</v>
      </c>
      <c r="AP133" s="6">
        <f>Ringkasan!AP133/1000000000</f>
        <v>0.22078585000000001</v>
      </c>
      <c r="AQ133" s="6">
        <f>Ringkasan!AQ133/1000000000</f>
        <v>0.63800000000000001</v>
      </c>
      <c r="AR133" s="6">
        <f>Ringkasan!AR133/1000000000</f>
        <v>3.345974</v>
      </c>
      <c r="AS133" s="6">
        <f>Ringkasan!AS133/1000000000</f>
        <v>3.345974</v>
      </c>
      <c r="AT133" s="6">
        <f>Ringkasan!AT133/1000000000</f>
        <v>232.6963121</v>
      </c>
      <c r="AU133" s="6">
        <f>Ringkasan!AU133/1000000000</f>
        <v>5.8534202000000004</v>
      </c>
      <c r="AV133" s="6">
        <f>Ringkasan!AV133/1000000000</f>
        <v>226.84289190000001</v>
      </c>
      <c r="AW133" s="127">
        <f>Ringkasan!AW133/1000000000</f>
        <v>102.72391249899999</v>
      </c>
      <c r="AX133" s="127">
        <f>Ringkasan!AX133/1000000000</f>
        <v>102.72391249899999</v>
      </c>
      <c r="AY133" s="127">
        <f>Ringkasan!AY133/1000000000</f>
        <v>0</v>
      </c>
      <c r="AZ133" s="127">
        <f>Ringkasan!AZ133/1000000000</f>
        <v>0</v>
      </c>
      <c r="BA133" s="127">
        <f>Ringkasan!BA133/1000000000</f>
        <v>0</v>
      </c>
      <c r="BB133" s="127">
        <f>Ringkasan!BB133/1000000000</f>
        <v>0</v>
      </c>
      <c r="BC133" s="127">
        <f>Ringkasan!BC133/1000000000</f>
        <v>0</v>
      </c>
      <c r="BD133" s="127">
        <f>Ringkasan!BD133/1000000000</f>
        <v>7</v>
      </c>
      <c r="BE133" s="127">
        <f>Ringkasan!BE133/1000000000</f>
        <v>0</v>
      </c>
      <c r="BF133" s="127">
        <f>Ringkasan!BF133/1000000000</f>
        <v>7</v>
      </c>
      <c r="BG133" s="127">
        <f>Ringkasan!BG133/1000000000</f>
        <v>0</v>
      </c>
      <c r="BH133" s="127">
        <f>Ringkasan!BH133/1000000000</f>
        <v>0</v>
      </c>
      <c r="BI133" s="127">
        <f>Ringkasan!BI133/1000000000</f>
        <v>0</v>
      </c>
      <c r="BJ133" s="128">
        <f>Ringkasan!BJ133/1000000000</f>
        <v>-95.723912498999994</v>
      </c>
      <c r="BK133" s="128">
        <f>Ringkasan!BK133/1000000000</f>
        <v>95.723912498999994</v>
      </c>
      <c r="BL133" s="87">
        <f>Ringkasan!BL133/1000000000</f>
        <v>0</v>
      </c>
      <c r="BM133" s="47">
        <f t="shared" si="28"/>
        <v>0</v>
      </c>
      <c r="BN133" s="48">
        <f t="shared" si="29"/>
        <v>1</v>
      </c>
      <c r="BO133" s="49"/>
      <c r="BP133" s="39">
        <f t="shared" si="49"/>
        <v>1</v>
      </c>
      <c r="BR133" s="6" t="e">
        <f>Ringkasan!#REF!/1000000000</f>
        <v>#REF!</v>
      </c>
      <c r="BS133" s="6" t="e">
        <f t="shared" si="24"/>
        <v>#REF!</v>
      </c>
      <c r="BT133" s="39" t="e">
        <f t="shared" si="30"/>
        <v>#REF!</v>
      </c>
      <c r="BV133" s="6" t="e">
        <f>Ringkasan!#REF!/1000000000</f>
        <v>#REF!</v>
      </c>
      <c r="BW133" s="6" t="e">
        <f t="shared" si="25"/>
        <v>#REF!</v>
      </c>
      <c r="BX133" s="39" t="e">
        <f t="shared" si="31"/>
        <v>#REF!</v>
      </c>
    </row>
    <row r="134" spans="1:76" ht="15" customHeight="1" x14ac:dyDescent="0.25">
      <c r="A134" s="59" t="s">
        <v>104</v>
      </c>
      <c r="B134" s="3">
        <f t="shared" si="50"/>
        <v>101</v>
      </c>
      <c r="C134" s="4">
        <f t="shared" si="50"/>
        <v>7</v>
      </c>
      <c r="D134" s="8" t="s">
        <v>104</v>
      </c>
      <c r="E134" s="12" t="str">
        <f>[1]Pendapatan!D134</f>
        <v>10 TAHUN 2024</v>
      </c>
      <c r="F134" s="92">
        <f>[1]Pendapatan!E134</f>
        <v>45644</v>
      </c>
      <c r="G134" s="6">
        <f>Ringkasan!G134/1000000000</f>
        <v>1938.834850495</v>
      </c>
      <c r="H134" s="6">
        <f>Ringkasan!H134/1000000000</f>
        <v>150.831480309</v>
      </c>
      <c r="I134" s="114">
        <f>Ringkasan!I134/1000000000</f>
        <v>62.718077686999997</v>
      </c>
      <c r="J134" s="6">
        <f>Ringkasan!J134/1000000000</f>
        <v>2.5994999999999999</v>
      </c>
      <c r="K134" s="6">
        <f>Ringkasan!K134/1000000000</f>
        <v>13.212999999999999</v>
      </c>
      <c r="L134" s="6">
        <f>Ringkasan!L134/1000000000</f>
        <v>72.300902621999995</v>
      </c>
      <c r="M134" s="6">
        <f>Ringkasan!M134/1000000000</f>
        <v>1788.003370186</v>
      </c>
      <c r="N134" s="6">
        <f>Ringkasan!N134/1000000000</f>
        <v>1714.7524189999999</v>
      </c>
      <c r="O134" s="6">
        <f>Ringkasan!O134/1000000000</f>
        <v>0</v>
      </c>
      <c r="P134" s="6">
        <f>Ringkasan!P134/1000000000</f>
        <v>0</v>
      </c>
      <c r="Q134" s="6">
        <f>Ringkasan!Q134/1000000000</f>
        <v>97.926531999999995</v>
      </c>
      <c r="R134" s="6">
        <f>Ringkasan!R134/1000000000</f>
        <v>0</v>
      </c>
      <c r="S134" s="6">
        <f>Ringkasan!S134/1000000000</f>
        <v>810.05099700000005</v>
      </c>
      <c r="T134" s="6">
        <f>Ringkasan!T134/1000000000</f>
        <v>589.71010799999999</v>
      </c>
      <c r="U134" s="6">
        <f>Ringkasan!U134/1000000000</f>
        <v>217.06478200000001</v>
      </c>
      <c r="V134" s="6">
        <f>Ringkasan!V134/1000000000</f>
        <v>73.250951185999995</v>
      </c>
      <c r="W134" s="6">
        <f>Ringkasan!W134/1000000000</f>
        <v>49.842764420000002</v>
      </c>
      <c r="X134" s="6">
        <f>Ringkasan!X134/1000000000</f>
        <v>23.408186766</v>
      </c>
      <c r="Y134" s="6">
        <f>Ringkasan!Y134/1000000000</f>
        <v>0</v>
      </c>
      <c r="Z134" s="6">
        <f>Ringkasan!Z134/1000000000</f>
        <v>0</v>
      </c>
      <c r="AA134" s="6">
        <f>Ringkasan!AA134/1000000000</f>
        <v>0</v>
      </c>
      <c r="AB134" s="6">
        <f>Ringkasan!AB134/1000000000</f>
        <v>0</v>
      </c>
      <c r="AC134" s="6">
        <f>Ringkasan!AC134/1000000000</f>
        <v>2018.834850495</v>
      </c>
      <c r="AD134" s="6">
        <f>Ringkasan!AD134/1000000000</f>
        <v>1199.6518092490001</v>
      </c>
      <c r="AE134" s="5">
        <f>Ringkasan!AE134/1000000000</f>
        <v>649.38475181199999</v>
      </c>
      <c r="AF134" s="6">
        <f>Ringkasan!AF134/1000000000</f>
        <v>509.27993079200002</v>
      </c>
      <c r="AG134" s="6">
        <f>Ringkasan!AG134/1000000000</f>
        <v>0</v>
      </c>
      <c r="AH134" s="6">
        <f>Ringkasan!AH134/1000000000</f>
        <v>4.2661210000000001</v>
      </c>
      <c r="AI134" s="6">
        <f>Ringkasan!AI134/1000000000</f>
        <v>32.421005645000001</v>
      </c>
      <c r="AJ134" s="6">
        <f>Ringkasan!AJ134/1000000000</f>
        <v>4.3</v>
      </c>
      <c r="AK134" s="6">
        <f>Ringkasan!AK134/1000000000</f>
        <v>546.34366172499995</v>
      </c>
      <c r="AL134" s="6">
        <f>Ringkasan!AL134/1000000000</f>
        <v>0.156</v>
      </c>
      <c r="AM134" s="6">
        <f>Ringkasan!AM134/1000000000</f>
        <v>39.661678852999998</v>
      </c>
      <c r="AN134" s="6">
        <f>Ringkasan!AN134/1000000000</f>
        <v>137.49006639300001</v>
      </c>
      <c r="AO134" s="6">
        <f>Ringkasan!AO134/1000000000</f>
        <v>360.85105009900002</v>
      </c>
      <c r="AP134" s="6">
        <f>Ringkasan!AP134/1000000000</f>
        <v>8.1848663800000008</v>
      </c>
      <c r="AQ134" s="6">
        <f>Ringkasan!AQ134/1000000000</f>
        <v>0</v>
      </c>
      <c r="AR134" s="6">
        <f>Ringkasan!AR134/1000000000</f>
        <v>21</v>
      </c>
      <c r="AS134" s="6">
        <f>Ringkasan!AS134/1000000000</f>
        <v>21</v>
      </c>
      <c r="AT134" s="6">
        <f>Ringkasan!AT134/1000000000</f>
        <v>251.83937952100001</v>
      </c>
      <c r="AU134" s="6">
        <f>Ringkasan!AU134/1000000000</f>
        <v>6.122744355</v>
      </c>
      <c r="AV134" s="6">
        <f>Ringkasan!AV134/1000000000</f>
        <v>245.716635166</v>
      </c>
      <c r="AW134" s="127">
        <f>Ringkasan!AW134/1000000000</f>
        <v>80</v>
      </c>
      <c r="AX134" s="127">
        <f>Ringkasan!AX134/1000000000</f>
        <v>80</v>
      </c>
      <c r="AY134" s="127">
        <f>Ringkasan!AY134/1000000000</f>
        <v>0</v>
      </c>
      <c r="AZ134" s="127">
        <f>Ringkasan!AZ134/1000000000</f>
        <v>0</v>
      </c>
      <c r="BA134" s="127">
        <f>Ringkasan!BA134/1000000000</f>
        <v>0</v>
      </c>
      <c r="BB134" s="127">
        <f>Ringkasan!BB134/1000000000</f>
        <v>0</v>
      </c>
      <c r="BC134" s="127">
        <f>Ringkasan!BC134/1000000000</f>
        <v>0</v>
      </c>
      <c r="BD134" s="127">
        <f>Ringkasan!BD134/1000000000</f>
        <v>0</v>
      </c>
      <c r="BE134" s="127">
        <f>Ringkasan!BE134/1000000000</f>
        <v>0</v>
      </c>
      <c r="BF134" s="127">
        <f>Ringkasan!BF134/1000000000</f>
        <v>0</v>
      </c>
      <c r="BG134" s="127">
        <f>Ringkasan!BG134/1000000000</f>
        <v>0</v>
      </c>
      <c r="BH134" s="127">
        <f>Ringkasan!BH134/1000000000</f>
        <v>0</v>
      </c>
      <c r="BI134" s="127">
        <f>Ringkasan!BI134/1000000000</f>
        <v>0</v>
      </c>
      <c r="BJ134" s="128">
        <f>Ringkasan!BJ134/1000000000</f>
        <v>-80</v>
      </c>
      <c r="BK134" s="128">
        <f>Ringkasan!BK134/1000000000</f>
        <v>80</v>
      </c>
      <c r="BL134" s="87">
        <f>Ringkasan!BL134/1000000000</f>
        <v>0</v>
      </c>
      <c r="BM134" s="47">
        <f t="shared" si="28"/>
        <v>1</v>
      </c>
      <c r="BN134" s="48">
        <f t="shared" si="29"/>
        <v>0</v>
      </c>
      <c r="BO134" s="49"/>
      <c r="BP134" s="39">
        <f t="shared" si="49"/>
        <v>1</v>
      </c>
      <c r="BR134" s="6" t="e">
        <f>Ringkasan!#REF!/1000000000</f>
        <v>#REF!</v>
      </c>
      <c r="BS134" s="6" t="e">
        <f t="shared" si="24"/>
        <v>#REF!</v>
      </c>
      <c r="BT134" s="39" t="e">
        <f t="shared" si="30"/>
        <v>#REF!</v>
      </c>
      <c r="BV134" s="6" t="e">
        <f>Ringkasan!#REF!/1000000000</f>
        <v>#REF!</v>
      </c>
      <c r="BW134" s="6" t="e">
        <f t="shared" si="25"/>
        <v>#REF!</v>
      </c>
      <c r="BX134" s="39" t="e">
        <f t="shared" si="31"/>
        <v>#REF!</v>
      </c>
    </row>
    <row r="135" spans="1:76" ht="15" customHeight="1" x14ac:dyDescent="0.25">
      <c r="A135" s="59" t="s">
        <v>105</v>
      </c>
      <c r="B135" s="3">
        <f t="shared" si="50"/>
        <v>102</v>
      </c>
      <c r="C135" s="4">
        <f t="shared" si="50"/>
        <v>8</v>
      </c>
      <c r="D135" s="8" t="s">
        <v>105</v>
      </c>
      <c r="E135" s="12" t="str">
        <f>[1]Pendapatan!D135</f>
        <v>7 Tahun 2024</v>
      </c>
      <c r="F135" s="92">
        <f>[1]Pendapatan!E135</f>
        <v>45653.573611111111</v>
      </c>
      <c r="G135" s="6">
        <f>Ringkasan!G135/1000000000</f>
        <v>1221.7872328359999</v>
      </c>
      <c r="H135" s="6">
        <f>Ringkasan!H135/1000000000</f>
        <v>85.104506846000007</v>
      </c>
      <c r="I135" s="114">
        <f>Ringkasan!I135/1000000000</f>
        <v>36.386031010000004</v>
      </c>
      <c r="J135" s="6">
        <f>Ringkasan!J135/1000000000</f>
        <v>16.035807999999999</v>
      </c>
      <c r="K135" s="6">
        <f>Ringkasan!K135/1000000000</f>
        <v>9.0500000000000007</v>
      </c>
      <c r="L135" s="6">
        <f>Ringkasan!L135/1000000000</f>
        <v>23.632667836</v>
      </c>
      <c r="M135" s="6">
        <f>Ringkasan!M135/1000000000</f>
        <v>1136.6827259900001</v>
      </c>
      <c r="N135" s="6">
        <f>Ringkasan!N135/1000000000</f>
        <v>1076.0999939999999</v>
      </c>
      <c r="O135" s="6">
        <f>Ringkasan!O135/1000000000</f>
        <v>0</v>
      </c>
      <c r="P135" s="6">
        <f>Ringkasan!P135/1000000000</f>
        <v>0</v>
      </c>
      <c r="Q135" s="6">
        <f>Ringkasan!Q135/1000000000</f>
        <v>68.317386999999997</v>
      </c>
      <c r="R135" s="6">
        <f>Ringkasan!R135/1000000000</f>
        <v>7.3836329999999997</v>
      </c>
      <c r="S135" s="6">
        <f>Ringkasan!S135/1000000000</f>
        <v>254.06454400000001</v>
      </c>
      <c r="T135" s="6">
        <f>Ringkasan!T135/1000000000</f>
        <v>565.38908000000004</v>
      </c>
      <c r="U135" s="6">
        <f>Ringkasan!U135/1000000000</f>
        <v>180.94534999999999</v>
      </c>
      <c r="V135" s="6">
        <f>Ringkasan!V135/1000000000</f>
        <v>60.582731989999999</v>
      </c>
      <c r="W135" s="6">
        <f>Ringkasan!W135/1000000000</f>
        <v>50.732731989999998</v>
      </c>
      <c r="X135" s="6">
        <f>Ringkasan!X135/1000000000</f>
        <v>9.85</v>
      </c>
      <c r="Y135" s="6">
        <f>Ringkasan!Y135/1000000000</f>
        <v>0</v>
      </c>
      <c r="Z135" s="6">
        <f>Ringkasan!Z135/1000000000</f>
        <v>0</v>
      </c>
      <c r="AA135" s="6">
        <f>Ringkasan!AA135/1000000000</f>
        <v>0</v>
      </c>
      <c r="AB135" s="6">
        <f>Ringkasan!AB135/1000000000</f>
        <v>0</v>
      </c>
      <c r="AC135" s="6">
        <f>Ringkasan!AC135/1000000000</f>
        <v>1278.551052629</v>
      </c>
      <c r="AD135" s="6">
        <f>Ringkasan!AD135/1000000000</f>
        <v>895.16147341600004</v>
      </c>
      <c r="AE135" s="5">
        <f>Ringkasan!AE135/1000000000</f>
        <v>498.97104489700001</v>
      </c>
      <c r="AF135" s="6">
        <f>Ringkasan!AF135/1000000000</f>
        <v>367.42609135200001</v>
      </c>
      <c r="AG135" s="6">
        <f>Ringkasan!AG135/1000000000</f>
        <v>0</v>
      </c>
      <c r="AH135" s="6">
        <f>Ringkasan!AH135/1000000000</f>
        <v>7.3450000000000001E-2</v>
      </c>
      <c r="AI135" s="6">
        <f>Ringkasan!AI135/1000000000</f>
        <v>28.593267167</v>
      </c>
      <c r="AJ135" s="6">
        <f>Ringkasan!AJ135/1000000000</f>
        <v>9.7619999999999998E-2</v>
      </c>
      <c r="AK135" s="6">
        <f>Ringkasan!AK135/1000000000</f>
        <v>217.38596858899999</v>
      </c>
      <c r="AL135" s="6">
        <f>Ringkasan!AL135/1000000000</f>
        <v>1.4999999999999999E-2</v>
      </c>
      <c r="AM135" s="6">
        <f>Ringkasan!AM135/1000000000</f>
        <v>40.584662940000001</v>
      </c>
      <c r="AN135" s="6">
        <f>Ringkasan!AN135/1000000000</f>
        <v>35.842532057</v>
      </c>
      <c r="AO135" s="6">
        <f>Ringkasan!AO135/1000000000</f>
        <v>134.70404639099999</v>
      </c>
      <c r="AP135" s="6">
        <f>Ringkasan!AP135/1000000000</f>
        <v>5.374645041</v>
      </c>
      <c r="AQ135" s="6">
        <f>Ringkasan!AQ135/1000000000</f>
        <v>0.86508216000000004</v>
      </c>
      <c r="AR135" s="6">
        <f>Ringkasan!AR135/1000000000</f>
        <v>10.003392706</v>
      </c>
      <c r="AS135" s="6">
        <f>Ringkasan!AS135/1000000000</f>
        <v>10.003392706</v>
      </c>
      <c r="AT135" s="6">
        <f>Ringkasan!AT135/1000000000</f>
        <v>156.000217918</v>
      </c>
      <c r="AU135" s="6">
        <f>Ringkasan!AU135/1000000000</f>
        <v>2.3179088000000001</v>
      </c>
      <c r="AV135" s="6">
        <f>Ringkasan!AV135/1000000000</f>
        <v>153.68230911800001</v>
      </c>
      <c r="AW135" s="127">
        <f>Ringkasan!AW135/1000000000</f>
        <v>57.763819793000003</v>
      </c>
      <c r="AX135" s="127">
        <f>Ringkasan!AX135/1000000000</f>
        <v>57.763819793000003</v>
      </c>
      <c r="AY135" s="127">
        <f>Ringkasan!AY135/1000000000</f>
        <v>0</v>
      </c>
      <c r="AZ135" s="127">
        <f>Ringkasan!AZ135/1000000000</f>
        <v>0</v>
      </c>
      <c r="BA135" s="127">
        <f>Ringkasan!BA135/1000000000</f>
        <v>0</v>
      </c>
      <c r="BB135" s="127">
        <f>Ringkasan!BB135/1000000000</f>
        <v>0</v>
      </c>
      <c r="BC135" s="127">
        <f>Ringkasan!BC135/1000000000</f>
        <v>0</v>
      </c>
      <c r="BD135" s="127">
        <f>Ringkasan!BD135/1000000000</f>
        <v>1</v>
      </c>
      <c r="BE135" s="127">
        <f>Ringkasan!BE135/1000000000</f>
        <v>0</v>
      </c>
      <c r="BF135" s="127">
        <f>Ringkasan!BF135/1000000000</f>
        <v>1</v>
      </c>
      <c r="BG135" s="127">
        <f>Ringkasan!BG135/1000000000</f>
        <v>0</v>
      </c>
      <c r="BH135" s="127">
        <f>Ringkasan!BH135/1000000000</f>
        <v>0</v>
      </c>
      <c r="BI135" s="127">
        <f>Ringkasan!BI135/1000000000</f>
        <v>0</v>
      </c>
      <c r="BJ135" s="128">
        <f>Ringkasan!BJ135/1000000000</f>
        <v>-56.763819793000003</v>
      </c>
      <c r="BK135" s="128">
        <f>Ringkasan!BK135/1000000000</f>
        <v>56.763819793000003</v>
      </c>
      <c r="BL135" s="87">
        <f>Ringkasan!BL135/1000000000</f>
        <v>0</v>
      </c>
      <c r="BM135" s="47">
        <f t="shared" si="28"/>
        <v>1</v>
      </c>
      <c r="BN135" s="48">
        <f t="shared" si="29"/>
        <v>0</v>
      </c>
      <c r="BO135" s="49"/>
      <c r="BP135" s="39">
        <f t="shared" si="49"/>
        <v>1</v>
      </c>
      <c r="BR135" s="6" t="e">
        <f>Ringkasan!#REF!/1000000000</f>
        <v>#REF!</v>
      </c>
      <c r="BS135" s="6" t="e">
        <f t="shared" si="24"/>
        <v>#REF!</v>
      </c>
      <c r="BT135" s="39" t="e">
        <f t="shared" si="30"/>
        <v>#REF!</v>
      </c>
      <c r="BV135" s="6" t="e">
        <f>Ringkasan!#REF!/1000000000</f>
        <v>#REF!</v>
      </c>
      <c r="BW135" s="6" t="e">
        <f t="shared" si="25"/>
        <v>#REF!</v>
      </c>
      <c r="BX135" s="39" t="e">
        <f t="shared" si="31"/>
        <v>#REF!</v>
      </c>
    </row>
    <row r="136" spans="1:76" ht="15" customHeight="1" x14ac:dyDescent="0.25">
      <c r="A136" s="59" t="s">
        <v>106</v>
      </c>
      <c r="B136" s="3">
        <f t="shared" si="50"/>
        <v>103</v>
      </c>
      <c r="C136" s="4">
        <f t="shared" si="50"/>
        <v>9</v>
      </c>
      <c r="D136" s="8" t="s">
        <v>106</v>
      </c>
      <c r="E136" s="12" t="str">
        <f>[1]Pendapatan!D136</f>
        <v>6 Tahun 2024</v>
      </c>
      <c r="F136" s="92">
        <f>[1]Pendapatan!E136</f>
        <v>45639</v>
      </c>
      <c r="G136" s="6">
        <f>Ringkasan!G136/1000000000</f>
        <v>1240.5997874740001</v>
      </c>
      <c r="H136" s="6">
        <f>Ringkasan!H136/1000000000</f>
        <v>117.56590013100001</v>
      </c>
      <c r="I136" s="114">
        <f>Ringkasan!I136/1000000000</f>
        <v>43.876575510999999</v>
      </c>
      <c r="J136" s="6">
        <f>Ringkasan!J136/1000000000</f>
        <v>2.2321249999999999</v>
      </c>
      <c r="K136" s="6">
        <f>Ringkasan!K136/1000000000</f>
        <v>11</v>
      </c>
      <c r="L136" s="6">
        <f>Ringkasan!L136/1000000000</f>
        <v>60.457199619999997</v>
      </c>
      <c r="M136" s="6">
        <f>Ringkasan!M136/1000000000</f>
        <v>1123.0338873430001</v>
      </c>
      <c r="N136" s="6">
        <f>Ringkasan!N136/1000000000</f>
        <v>1050.4623549999999</v>
      </c>
      <c r="O136" s="6">
        <f>Ringkasan!O136/1000000000</f>
        <v>0</v>
      </c>
      <c r="P136" s="6">
        <f>Ringkasan!P136/1000000000</f>
        <v>0</v>
      </c>
      <c r="Q136" s="6">
        <f>Ringkasan!Q136/1000000000</f>
        <v>113.656525</v>
      </c>
      <c r="R136" s="6">
        <f>Ringkasan!R136/1000000000</f>
        <v>7.9377019999999998</v>
      </c>
      <c r="S136" s="6">
        <f>Ringkasan!S136/1000000000</f>
        <v>153.090698</v>
      </c>
      <c r="T136" s="6">
        <f>Ringkasan!T136/1000000000</f>
        <v>582.26833799999997</v>
      </c>
      <c r="U136" s="6">
        <f>Ringkasan!U136/1000000000</f>
        <v>193.50909200000001</v>
      </c>
      <c r="V136" s="6">
        <f>Ringkasan!V136/1000000000</f>
        <v>72.571532343000001</v>
      </c>
      <c r="W136" s="6">
        <f>Ringkasan!W136/1000000000</f>
        <v>72.571532343000001</v>
      </c>
      <c r="X136" s="6">
        <f>Ringkasan!X136/1000000000</f>
        <v>0</v>
      </c>
      <c r="Y136" s="6">
        <f>Ringkasan!Y136/1000000000</f>
        <v>0</v>
      </c>
      <c r="Z136" s="6">
        <f>Ringkasan!Z136/1000000000</f>
        <v>0</v>
      </c>
      <c r="AA136" s="6">
        <f>Ringkasan!AA136/1000000000</f>
        <v>0</v>
      </c>
      <c r="AB136" s="6">
        <f>Ringkasan!AB136/1000000000</f>
        <v>0</v>
      </c>
      <c r="AC136" s="6">
        <f>Ringkasan!AC136/1000000000</f>
        <v>1279.880364573</v>
      </c>
      <c r="AD136" s="6">
        <f>Ringkasan!AD136/1000000000</f>
        <v>838.52657382684993</v>
      </c>
      <c r="AE136" s="5">
        <f>Ringkasan!AE136/1000000000</f>
        <v>428.54372578184996</v>
      </c>
      <c r="AF136" s="6">
        <f>Ringkasan!AF136/1000000000</f>
        <v>340.69646763100002</v>
      </c>
      <c r="AG136" s="6">
        <f>Ringkasan!AG136/1000000000</f>
        <v>6.009417096</v>
      </c>
      <c r="AH136" s="6">
        <f>Ringkasan!AH136/1000000000</f>
        <v>1.2</v>
      </c>
      <c r="AI136" s="6">
        <f>Ringkasan!AI136/1000000000</f>
        <v>62.076963317999997</v>
      </c>
      <c r="AJ136" s="6">
        <f>Ringkasan!AJ136/1000000000</f>
        <v>0</v>
      </c>
      <c r="AK136" s="6">
        <f>Ringkasan!AK136/1000000000</f>
        <v>227.92724406914999</v>
      </c>
      <c r="AL136" s="6">
        <f>Ringkasan!AL136/1000000000</f>
        <v>0.115947129</v>
      </c>
      <c r="AM136" s="6">
        <f>Ringkasan!AM136/1000000000</f>
        <v>35.489234940999999</v>
      </c>
      <c r="AN136" s="6">
        <f>Ringkasan!AN136/1000000000</f>
        <v>54.785800371999997</v>
      </c>
      <c r="AO136" s="6">
        <f>Ringkasan!AO136/1000000000</f>
        <v>136.82080772715</v>
      </c>
      <c r="AP136" s="6">
        <f>Ringkasan!AP136/1000000000</f>
        <v>0.71545389999999998</v>
      </c>
      <c r="AQ136" s="6">
        <f>Ringkasan!AQ136/1000000000</f>
        <v>0</v>
      </c>
      <c r="AR136" s="6">
        <f>Ringkasan!AR136/1000000000</f>
        <v>7</v>
      </c>
      <c r="AS136" s="6">
        <f>Ringkasan!AS136/1000000000</f>
        <v>7</v>
      </c>
      <c r="AT136" s="6">
        <f>Ringkasan!AT136/1000000000</f>
        <v>206.426546677</v>
      </c>
      <c r="AU136" s="6">
        <f>Ringkasan!AU136/1000000000</f>
        <v>7.5375806770000002</v>
      </c>
      <c r="AV136" s="6">
        <f>Ringkasan!AV136/1000000000</f>
        <v>198.88896600000001</v>
      </c>
      <c r="AW136" s="127">
        <f>Ringkasan!AW136/1000000000</f>
        <v>59.272805314999999</v>
      </c>
      <c r="AX136" s="127">
        <f>Ringkasan!AX136/1000000000</f>
        <v>59.272805314999999</v>
      </c>
      <c r="AY136" s="127">
        <f>Ringkasan!AY136/1000000000</f>
        <v>0</v>
      </c>
      <c r="AZ136" s="127">
        <f>Ringkasan!AZ136/1000000000</f>
        <v>0</v>
      </c>
      <c r="BA136" s="127">
        <f>Ringkasan!BA136/1000000000</f>
        <v>0</v>
      </c>
      <c r="BB136" s="127">
        <f>Ringkasan!BB136/1000000000</f>
        <v>0</v>
      </c>
      <c r="BC136" s="127">
        <f>Ringkasan!BC136/1000000000</f>
        <v>0</v>
      </c>
      <c r="BD136" s="127">
        <f>Ringkasan!BD136/1000000000</f>
        <v>19.992228216000001</v>
      </c>
      <c r="BE136" s="127">
        <f>Ringkasan!BE136/1000000000</f>
        <v>0</v>
      </c>
      <c r="BF136" s="127">
        <f>Ringkasan!BF136/1000000000</f>
        <v>0</v>
      </c>
      <c r="BG136" s="127">
        <f>Ringkasan!BG136/1000000000</f>
        <v>19.992228216000001</v>
      </c>
      <c r="BH136" s="127">
        <f>Ringkasan!BH136/1000000000</f>
        <v>0</v>
      </c>
      <c r="BI136" s="127">
        <f>Ringkasan!BI136/1000000000</f>
        <v>0</v>
      </c>
      <c r="BJ136" s="128">
        <f>Ringkasan!BJ136/1000000000</f>
        <v>-39.280577098999998</v>
      </c>
      <c r="BK136" s="128">
        <f>Ringkasan!BK136/1000000000</f>
        <v>39.280577098999998</v>
      </c>
      <c r="BL136" s="87">
        <f>Ringkasan!BL136/1000000000</f>
        <v>0</v>
      </c>
      <c r="BM136" s="47">
        <f t="shared" si="28"/>
        <v>1</v>
      </c>
      <c r="BN136" s="48">
        <f t="shared" si="29"/>
        <v>0</v>
      </c>
      <c r="BO136" s="49"/>
      <c r="BP136" s="39">
        <f t="shared" si="49"/>
        <v>1</v>
      </c>
      <c r="BR136" s="6" t="e">
        <f>Ringkasan!#REF!/1000000000</f>
        <v>#REF!</v>
      </c>
      <c r="BS136" s="6" t="e">
        <f t="shared" si="24"/>
        <v>#REF!</v>
      </c>
      <c r="BT136" s="39" t="e">
        <f t="shared" si="30"/>
        <v>#REF!</v>
      </c>
      <c r="BV136" s="6" t="e">
        <f>Ringkasan!#REF!/1000000000</f>
        <v>#REF!</v>
      </c>
      <c r="BW136" s="6" t="e">
        <f t="shared" si="25"/>
        <v>#REF!</v>
      </c>
      <c r="BX136" s="39" t="e">
        <f t="shared" si="31"/>
        <v>#REF!</v>
      </c>
    </row>
    <row r="137" spans="1:76" ht="15" customHeight="1" x14ac:dyDescent="0.25">
      <c r="A137" s="59" t="s">
        <v>107</v>
      </c>
      <c r="B137" s="3">
        <f t="shared" si="50"/>
        <v>104</v>
      </c>
      <c r="C137" s="4">
        <f t="shared" si="50"/>
        <v>10</v>
      </c>
      <c r="D137" s="8" t="s">
        <v>107</v>
      </c>
      <c r="E137" s="12" t="str">
        <f>[1]Pendapatan!D137</f>
        <v>11 Tahun 2024</v>
      </c>
      <c r="F137" s="92">
        <f>[1]Pendapatan!E137</f>
        <v>45657</v>
      </c>
      <c r="G137" s="6">
        <f>Ringkasan!G137/1000000000</f>
        <v>1891.724471</v>
      </c>
      <c r="H137" s="6">
        <f>Ringkasan!H137/1000000000</f>
        <v>558.77974600000005</v>
      </c>
      <c r="I137" s="114">
        <f>Ringkasan!I137/1000000000</f>
        <v>415.64299999999997</v>
      </c>
      <c r="J137" s="6">
        <f>Ringkasan!J137/1000000000</f>
        <v>51.075246</v>
      </c>
      <c r="K137" s="6">
        <f>Ringkasan!K137/1000000000</f>
        <v>11.264564</v>
      </c>
      <c r="L137" s="6">
        <f>Ringkasan!L137/1000000000</f>
        <v>80.796936000000002</v>
      </c>
      <c r="M137" s="6">
        <f>Ringkasan!M137/1000000000</f>
        <v>1332.9447250000001</v>
      </c>
      <c r="N137" s="6">
        <f>Ringkasan!N137/1000000000</f>
        <v>1228.590751</v>
      </c>
      <c r="O137" s="6">
        <f>Ringkasan!O137/1000000000</f>
        <v>0</v>
      </c>
      <c r="P137" s="6">
        <f>Ringkasan!P137/1000000000</f>
        <v>0</v>
      </c>
      <c r="Q137" s="6">
        <f>Ringkasan!Q137/1000000000</f>
        <v>0</v>
      </c>
      <c r="R137" s="6">
        <f>Ringkasan!R137/1000000000</f>
        <v>0</v>
      </c>
      <c r="S137" s="6">
        <f>Ringkasan!S137/1000000000</f>
        <v>125.956264</v>
      </c>
      <c r="T137" s="6">
        <f>Ringkasan!T137/1000000000</f>
        <v>847.73116000000005</v>
      </c>
      <c r="U137" s="6">
        <f>Ringkasan!U137/1000000000</f>
        <v>254.90332699999999</v>
      </c>
      <c r="V137" s="6">
        <f>Ringkasan!V137/1000000000</f>
        <v>104.35397399999999</v>
      </c>
      <c r="W137" s="6">
        <f>Ringkasan!W137/1000000000</f>
        <v>97.003973999999999</v>
      </c>
      <c r="X137" s="6">
        <f>Ringkasan!X137/1000000000</f>
        <v>7.35</v>
      </c>
      <c r="Y137" s="6">
        <f>Ringkasan!Y137/1000000000</f>
        <v>0</v>
      </c>
      <c r="Z137" s="6">
        <f>Ringkasan!Z137/1000000000</f>
        <v>0</v>
      </c>
      <c r="AA137" s="6">
        <f>Ringkasan!AA137/1000000000</f>
        <v>0</v>
      </c>
      <c r="AB137" s="6">
        <f>Ringkasan!AB137/1000000000</f>
        <v>0</v>
      </c>
      <c r="AC137" s="6">
        <f>Ringkasan!AC137/1000000000</f>
        <v>1941.724471</v>
      </c>
      <c r="AD137" s="6">
        <f>Ringkasan!AD137/1000000000</f>
        <v>1630.6873821219999</v>
      </c>
      <c r="AE137" s="5">
        <f>Ringkasan!AE137/1000000000</f>
        <v>979.99432513500005</v>
      </c>
      <c r="AF137" s="6">
        <f>Ringkasan!AF137/1000000000</f>
        <v>593.30753804000005</v>
      </c>
      <c r="AG137" s="6">
        <f>Ringkasan!AG137/1000000000</f>
        <v>0</v>
      </c>
      <c r="AH137" s="6">
        <f>Ringkasan!AH137/1000000000</f>
        <v>0</v>
      </c>
      <c r="AI137" s="6">
        <f>Ringkasan!AI137/1000000000</f>
        <v>49.690368947000003</v>
      </c>
      <c r="AJ137" s="6">
        <f>Ringkasan!AJ137/1000000000</f>
        <v>7.6951499999999999</v>
      </c>
      <c r="AK137" s="6">
        <f>Ringkasan!AK137/1000000000</f>
        <v>300.50188887799999</v>
      </c>
      <c r="AL137" s="6">
        <f>Ringkasan!AL137/1000000000</f>
        <v>5</v>
      </c>
      <c r="AM137" s="6">
        <f>Ringkasan!AM137/1000000000</f>
        <v>60.186333261999998</v>
      </c>
      <c r="AN137" s="6">
        <f>Ringkasan!AN137/1000000000</f>
        <v>70.770842888999994</v>
      </c>
      <c r="AO137" s="6">
        <f>Ringkasan!AO137/1000000000</f>
        <v>151.17002676300001</v>
      </c>
      <c r="AP137" s="6">
        <f>Ringkasan!AP137/1000000000</f>
        <v>13.324735964</v>
      </c>
      <c r="AQ137" s="6">
        <f>Ringkasan!AQ137/1000000000</f>
        <v>4.9950000000000001E-2</v>
      </c>
      <c r="AR137" s="6">
        <f>Ringkasan!AR137/1000000000</f>
        <v>10.5352</v>
      </c>
      <c r="AS137" s="6">
        <f>Ringkasan!AS137/1000000000</f>
        <v>10.5352</v>
      </c>
      <c r="AT137" s="6">
        <f>Ringkasan!AT137/1000000000</f>
        <v>0</v>
      </c>
      <c r="AU137" s="6">
        <f>Ringkasan!AU137/1000000000</f>
        <v>0</v>
      </c>
      <c r="AV137" s="6">
        <f>Ringkasan!AV137/1000000000</f>
        <v>0</v>
      </c>
      <c r="AW137" s="127">
        <f>Ringkasan!AW137/1000000000</f>
        <v>50</v>
      </c>
      <c r="AX137" s="127">
        <f>Ringkasan!AX137/1000000000</f>
        <v>50</v>
      </c>
      <c r="AY137" s="127">
        <f>Ringkasan!AY137/1000000000</f>
        <v>0</v>
      </c>
      <c r="AZ137" s="127">
        <f>Ringkasan!AZ137/1000000000</f>
        <v>0</v>
      </c>
      <c r="BA137" s="127">
        <f>Ringkasan!BA137/1000000000</f>
        <v>0</v>
      </c>
      <c r="BB137" s="127">
        <f>Ringkasan!BB137/1000000000</f>
        <v>0</v>
      </c>
      <c r="BC137" s="127">
        <f>Ringkasan!BC137/1000000000</f>
        <v>0</v>
      </c>
      <c r="BD137" s="127">
        <f>Ringkasan!BD137/1000000000</f>
        <v>0</v>
      </c>
      <c r="BE137" s="127">
        <f>Ringkasan!BE137/1000000000</f>
        <v>0</v>
      </c>
      <c r="BF137" s="127">
        <f>Ringkasan!BF137/1000000000</f>
        <v>0</v>
      </c>
      <c r="BG137" s="127">
        <f>Ringkasan!BG137/1000000000</f>
        <v>0</v>
      </c>
      <c r="BH137" s="127">
        <f>Ringkasan!BH137/1000000000</f>
        <v>0</v>
      </c>
      <c r="BI137" s="127">
        <f>Ringkasan!BI137/1000000000</f>
        <v>0</v>
      </c>
      <c r="BJ137" s="128">
        <f>Ringkasan!BJ137/1000000000</f>
        <v>-50</v>
      </c>
      <c r="BK137" s="128">
        <f>Ringkasan!BK137/1000000000</f>
        <v>50</v>
      </c>
      <c r="BL137" s="87">
        <f>Ringkasan!BL137/1000000000</f>
        <v>0</v>
      </c>
      <c r="BM137" s="47">
        <f t="shared" si="28"/>
        <v>1</v>
      </c>
      <c r="BN137" s="48">
        <f t="shared" si="29"/>
        <v>0</v>
      </c>
      <c r="BO137" s="49"/>
      <c r="BP137" s="39">
        <f t="shared" si="49"/>
        <v>1</v>
      </c>
      <c r="BR137" s="6" t="e">
        <f>Ringkasan!#REF!/1000000000</f>
        <v>#REF!</v>
      </c>
      <c r="BS137" s="6" t="e">
        <f t="shared" ref="BS137:BS200" si="51">G137-BR137</f>
        <v>#REF!</v>
      </c>
      <c r="BT137" s="39" t="e">
        <f t="shared" si="30"/>
        <v>#REF!</v>
      </c>
      <c r="BV137" s="6" t="e">
        <f>Ringkasan!#REF!/1000000000</f>
        <v>#REF!</v>
      </c>
      <c r="BW137" s="6" t="e">
        <f t="shared" ref="BW137:BW200" si="52">AC137-BV137</f>
        <v>#REF!</v>
      </c>
      <c r="BX137" s="39" t="e">
        <f t="shared" si="31"/>
        <v>#REF!</v>
      </c>
    </row>
    <row r="138" spans="1:76" ht="15" customHeight="1" x14ac:dyDescent="0.25">
      <c r="A138" s="59" t="s">
        <v>108</v>
      </c>
      <c r="B138" s="3">
        <f t="shared" si="50"/>
        <v>105</v>
      </c>
      <c r="C138" s="4">
        <f t="shared" si="50"/>
        <v>11</v>
      </c>
      <c r="D138" s="8" t="s">
        <v>108</v>
      </c>
      <c r="E138" s="12" t="str">
        <f>[1]Pendapatan!D138</f>
        <v>09 Tahun 2024</v>
      </c>
      <c r="F138" s="92">
        <f>[1]Pendapatan!E138</f>
        <v>45657.472916666666</v>
      </c>
      <c r="G138" s="6">
        <f>Ringkasan!G138/1000000000</f>
        <v>868.64377079300004</v>
      </c>
      <c r="H138" s="6">
        <f>Ringkasan!H138/1000000000</f>
        <v>101.85595962799999</v>
      </c>
      <c r="I138" s="114">
        <f>Ringkasan!I138/1000000000</f>
        <v>22.808066627999999</v>
      </c>
      <c r="J138" s="6">
        <f>Ringkasan!J138/1000000000</f>
        <v>7.7931119999999998</v>
      </c>
      <c r="K138" s="6">
        <f>Ringkasan!K138/1000000000</f>
        <v>12</v>
      </c>
      <c r="L138" s="6">
        <f>Ringkasan!L138/1000000000</f>
        <v>59.254781000000001</v>
      </c>
      <c r="M138" s="6">
        <f>Ringkasan!M138/1000000000</f>
        <v>762.229588165</v>
      </c>
      <c r="N138" s="6">
        <f>Ringkasan!N138/1000000000</f>
        <v>716.70301700000005</v>
      </c>
      <c r="O138" s="6">
        <f>Ringkasan!O138/1000000000</f>
        <v>0</v>
      </c>
      <c r="P138" s="6">
        <f>Ringkasan!P138/1000000000</f>
        <v>0</v>
      </c>
      <c r="Q138" s="6">
        <f>Ringkasan!Q138/1000000000</f>
        <v>49.706403000000002</v>
      </c>
      <c r="R138" s="6">
        <f>Ringkasan!R138/1000000000</f>
        <v>7.6316329999999999</v>
      </c>
      <c r="S138" s="6">
        <f>Ringkasan!S138/1000000000</f>
        <v>59.314646000000003</v>
      </c>
      <c r="T138" s="6">
        <f>Ringkasan!T138/1000000000</f>
        <v>476.43941799999999</v>
      </c>
      <c r="U138" s="6">
        <f>Ringkasan!U138/1000000000</f>
        <v>123.610917</v>
      </c>
      <c r="V138" s="6">
        <f>Ringkasan!V138/1000000000</f>
        <v>45.526571165</v>
      </c>
      <c r="W138" s="6">
        <f>Ringkasan!W138/1000000000</f>
        <v>38.226571165000003</v>
      </c>
      <c r="X138" s="6">
        <f>Ringkasan!X138/1000000000</f>
        <v>7.3</v>
      </c>
      <c r="Y138" s="6">
        <f>Ringkasan!Y138/1000000000</f>
        <v>4.5582229999999999</v>
      </c>
      <c r="Z138" s="6">
        <f>Ringkasan!Z138/1000000000</f>
        <v>0</v>
      </c>
      <c r="AA138" s="6">
        <f>Ringkasan!AA138/1000000000</f>
        <v>0</v>
      </c>
      <c r="AB138" s="6">
        <f>Ringkasan!AB138/1000000000</f>
        <v>4.5582229999999999</v>
      </c>
      <c r="AC138" s="6">
        <f>Ringkasan!AC138/1000000000</f>
        <v>888.03182815599996</v>
      </c>
      <c r="AD138" s="6">
        <f>Ringkasan!AD138/1000000000</f>
        <v>637.34721500700005</v>
      </c>
      <c r="AE138" s="5">
        <f>Ringkasan!AE138/1000000000</f>
        <v>385.661806334</v>
      </c>
      <c r="AF138" s="6">
        <f>Ringkasan!AF138/1000000000</f>
        <v>246.65529457299999</v>
      </c>
      <c r="AG138" s="6">
        <f>Ringkasan!AG138/1000000000</f>
        <v>0</v>
      </c>
      <c r="AH138" s="6">
        <f>Ringkasan!AH138/1000000000</f>
        <v>0.08</v>
      </c>
      <c r="AI138" s="6">
        <f>Ringkasan!AI138/1000000000</f>
        <v>4.7501141000000002</v>
      </c>
      <c r="AJ138" s="6">
        <f>Ringkasan!AJ138/1000000000</f>
        <v>0.2</v>
      </c>
      <c r="AK138" s="6">
        <f>Ringkasan!AK138/1000000000</f>
        <v>134.493261249</v>
      </c>
      <c r="AL138" s="6">
        <f>Ringkasan!AL138/1000000000</f>
        <v>3.8299495239999999</v>
      </c>
      <c r="AM138" s="6">
        <f>Ringkasan!AM138/1000000000</f>
        <v>13.215597269</v>
      </c>
      <c r="AN138" s="6">
        <f>Ringkasan!AN138/1000000000</f>
        <v>22.170264414999998</v>
      </c>
      <c r="AO138" s="6">
        <f>Ringkasan!AO138/1000000000</f>
        <v>85.777726740999995</v>
      </c>
      <c r="AP138" s="6">
        <f>Ringkasan!AP138/1000000000</f>
        <v>8.9997232999999994</v>
      </c>
      <c r="AQ138" s="6">
        <f>Ringkasan!AQ138/1000000000</f>
        <v>0.5</v>
      </c>
      <c r="AR138" s="6">
        <f>Ringkasan!AR138/1000000000</f>
        <v>1.9464382</v>
      </c>
      <c r="AS138" s="6">
        <f>Ringkasan!AS138/1000000000</f>
        <v>1.9464382</v>
      </c>
      <c r="AT138" s="6">
        <f>Ringkasan!AT138/1000000000</f>
        <v>114.2449137</v>
      </c>
      <c r="AU138" s="6">
        <f>Ringkasan!AU138/1000000000</f>
        <v>0</v>
      </c>
      <c r="AV138" s="6">
        <f>Ringkasan!AV138/1000000000</f>
        <v>114.2449137</v>
      </c>
      <c r="AW138" s="127">
        <f>Ringkasan!AW138/1000000000</f>
        <v>19.388057363000001</v>
      </c>
      <c r="AX138" s="127">
        <f>Ringkasan!AX138/1000000000</f>
        <v>19.388057363000001</v>
      </c>
      <c r="AY138" s="127">
        <f>Ringkasan!AY138/1000000000</f>
        <v>0</v>
      </c>
      <c r="AZ138" s="127">
        <f>Ringkasan!AZ138/1000000000</f>
        <v>0</v>
      </c>
      <c r="BA138" s="127">
        <f>Ringkasan!BA138/1000000000</f>
        <v>0</v>
      </c>
      <c r="BB138" s="127">
        <f>Ringkasan!BB138/1000000000</f>
        <v>0</v>
      </c>
      <c r="BC138" s="127">
        <f>Ringkasan!BC138/1000000000</f>
        <v>0</v>
      </c>
      <c r="BD138" s="127">
        <f>Ringkasan!BD138/1000000000</f>
        <v>0</v>
      </c>
      <c r="BE138" s="127">
        <f>Ringkasan!BE138/1000000000</f>
        <v>0</v>
      </c>
      <c r="BF138" s="127">
        <f>Ringkasan!BF138/1000000000</f>
        <v>0</v>
      </c>
      <c r="BG138" s="127">
        <f>Ringkasan!BG138/1000000000</f>
        <v>0</v>
      </c>
      <c r="BH138" s="127">
        <f>Ringkasan!BH138/1000000000</f>
        <v>0</v>
      </c>
      <c r="BI138" s="127">
        <f>Ringkasan!BI138/1000000000</f>
        <v>0</v>
      </c>
      <c r="BJ138" s="128">
        <f>Ringkasan!BJ138/1000000000</f>
        <v>-19.388057363000001</v>
      </c>
      <c r="BK138" s="128">
        <f>Ringkasan!BK138/1000000000</f>
        <v>19.388057363000001</v>
      </c>
      <c r="BL138" s="87">
        <f>Ringkasan!BL138/1000000000</f>
        <v>0</v>
      </c>
      <c r="BM138" s="47">
        <f t="shared" si="28"/>
        <v>1</v>
      </c>
      <c r="BN138" s="48">
        <f t="shared" si="29"/>
        <v>0</v>
      </c>
      <c r="BO138" s="49"/>
      <c r="BP138" s="39">
        <f t="shared" si="49"/>
        <v>1</v>
      </c>
      <c r="BR138" s="6" t="e">
        <f>Ringkasan!#REF!/1000000000</f>
        <v>#REF!</v>
      </c>
      <c r="BS138" s="6" t="e">
        <f t="shared" si="51"/>
        <v>#REF!</v>
      </c>
      <c r="BT138" s="39" t="e">
        <f t="shared" si="30"/>
        <v>#REF!</v>
      </c>
      <c r="BV138" s="6" t="e">
        <f>Ringkasan!#REF!/1000000000</f>
        <v>#REF!</v>
      </c>
      <c r="BW138" s="6" t="e">
        <f t="shared" si="52"/>
        <v>#REF!</v>
      </c>
      <c r="BX138" s="39" t="e">
        <f t="shared" si="31"/>
        <v>#REF!</v>
      </c>
    </row>
    <row r="139" spans="1:76" ht="15" customHeight="1" x14ac:dyDescent="0.25">
      <c r="B139" s="13" t="s">
        <v>560</v>
      </c>
      <c r="C139" s="14" t="s">
        <v>560</v>
      </c>
      <c r="D139" s="15" t="s">
        <v>561</v>
      </c>
      <c r="E139" s="16"/>
      <c r="F139" s="93"/>
      <c r="G139" s="115">
        <f>Ringkasan!G139/1000000000</f>
        <v>12956.893935437911</v>
      </c>
      <c r="H139" s="115">
        <f>Ringkasan!H139/1000000000</f>
        <v>1250.4537133143701</v>
      </c>
      <c r="I139" s="115">
        <f>Ringkasan!I139/1000000000</f>
        <v>642.20467913168989</v>
      </c>
      <c r="J139" s="7">
        <f>Ringkasan!J139/1000000000</f>
        <v>257.84047989999999</v>
      </c>
      <c r="K139" s="7">
        <f>Ringkasan!K139/1000000000</f>
        <v>90.57430522368</v>
      </c>
      <c r="L139" s="7">
        <f>Ringkasan!L139/1000000000</f>
        <v>259.834249059</v>
      </c>
      <c r="M139" s="7">
        <f>Ringkasan!M139/1000000000</f>
        <v>11673.969800057539</v>
      </c>
      <c r="N139" s="7">
        <f>Ringkasan!N139/1000000000</f>
        <v>11060.155317999999</v>
      </c>
      <c r="O139" s="7">
        <f>Ringkasan!O139/1000000000</f>
        <v>0</v>
      </c>
      <c r="P139" s="7">
        <f>Ringkasan!P139/1000000000</f>
        <v>0</v>
      </c>
      <c r="Q139" s="7">
        <f>Ringkasan!Q139/1000000000</f>
        <v>1140.3592309999999</v>
      </c>
      <c r="R139" s="7">
        <f>Ringkasan!R139/1000000000</f>
        <v>44.553786000000002</v>
      </c>
      <c r="S139" s="7">
        <f>Ringkasan!S139/1000000000</f>
        <v>2293.6488429999999</v>
      </c>
      <c r="T139" s="7">
        <f>Ringkasan!T139/1000000000</f>
        <v>5718.7903420000002</v>
      </c>
      <c r="U139" s="7">
        <f>Ringkasan!U139/1000000000</f>
        <v>1862.803116</v>
      </c>
      <c r="V139" s="7">
        <f>Ringkasan!V139/1000000000</f>
        <v>613.81448205754009</v>
      </c>
      <c r="W139" s="7">
        <f>Ringkasan!W139/1000000000</f>
        <v>477.75629529154003</v>
      </c>
      <c r="X139" s="7">
        <f>Ringkasan!X139/1000000000</f>
        <v>136.05818676600001</v>
      </c>
      <c r="Y139" s="7">
        <f>Ringkasan!Y139/1000000000</f>
        <v>32.470422065999998</v>
      </c>
      <c r="Z139" s="7">
        <f>Ringkasan!Z139/1000000000</f>
        <v>5.61</v>
      </c>
      <c r="AA139" s="7">
        <f>Ringkasan!AA139/1000000000</f>
        <v>0</v>
      </c>
      <c r="AB139" s="7">
        <f>Ringkasan!AB139/1000000000</f>
        <v>26.860422066000002</v>
      </c>
      <c r="AC139" s="7">
        <f>Ringkasan!AC139/1000000000</f>
        <v>13473.977278375911</v>
      </c>
      <c r="AD139" s="7">
        <f>Ringkasan!AD139/1000000000</f>
        <v>9094.8093394587304</v>
      </c>
      <c r="AE139" s="7">
        <f>Ringkasan!AE139/1000000000</f>
        <v>5390.3899450239996</v>
      </c>
      <c r="AF139" s="7">
        <f>Ringkasan!AF139/1000000000</f>
        <v>3356.81678313473</v>
      </c>
      <c r="AG139" s="7">
        <f>Ringkasan!AG139/1000000000</f>
        <v>11.044657246</v>
      </c>
      <c r="AH139" s="7">
        <f>Ringkasan!AH139/1000000000</f>
        <v>15.240071</v>
      </c>
      <c r="AI139" s="7">
        <f>Ringkasan!AI139/1000000000</f>
        <v>311.52006340999998</v>
      </c>
      <c r="AJ139" s="7">
        <f>Ringkasan!AJ139/1000000000</f>
        <v>9.7978196440000005</v>
      </c>
      <c r="AK139" s="7">
        <f>Ringkasan!AK139/1000000000</f>
        <v>2177.6687206161796</v>
      </c>
      <c r="AL139" s="7">
        <f>Ringkasan!AL139/1000000000</f>
        <v>18.436947129</v>
      </c>
      <c r="AM139" s="7">
        <f>Ringkasan!AM139/1000000000</f>
        <v>361.15716625641005</v>
      </c>
      <c r="AN139" s="7">
        <f>Ringkasan!AN139/1000000000</f>
        <v>570.4506212926799</v>
      </c>
      <c r="AO139" s="7">
        <f>Ringkasan!AO139/1000000000</f>
        <v>1186.6773812290899</v>
      </c>
      <c r="AP139" s="7">
        <f>Ringkasan!AP139/1000000000</f>
        <v>38.293522549000002</v>
      </c>
      <c r="AQ139" s="7">
        <f>Ringkasan!AQ139/1000000000</f>
        <v>2.6530821599999999</v>
      </c>
      <c r="AR139" s="7">
        <f>Ringkasan!AR139/1000000000</f>
        <v>68.574749400000002</v>
      </c>
      <c r="AS139" s="7">
        <f>Ringkasan!AS139/1000000000</f>
        <v>68.574749400000002</v>
      </c>
      <c r="AT139" s="7">
        <f>Ringkasan!AT139/1000000000</f>
        <v>2132.9244689010002</v>
      </c>
      <c r="AU139" s="7">
        <f>Ringkasan!AU139/1000000000</f>
        <v>59.806565816999999</v>
      </c>
      <c r="AV139" s="7">
        <f>Ringkasan!AV139/1000000000</f>
        <v>2073.1179030839999</v>
      </c>
      <c r="AW139" s="129">
        <f>Ringkasan!AW139/1000000000</f>
        <v>607.88989785399997</v>
      </c>
      <c r="AX139" s="129">
        <f>Ringkasan!AX139/1000000000</f>
        <v>607.88989785399997</v>
      </c>
      <c r="AY139" s="129">
        <f>Ringkasan!AY139/1000000000</f>
        <v>0</v>
      </c>
      <c r="AZ139" s="129">
        <f>Ringkasan!AZ139/1000000000</f>
        <v>0</v>
      </c>
      <c r="BA139" s="129">
        <f>Ringkasan!BA139/1000000000</f>
        <v>0</v>
      </c>
      <c r="BB139" s="129">
        <f>Ringkasan!BB139/1000000000</f>
        <v>0</v>
      </c>
      <c r="BC139" s="129">
        <f>Ringkasan!BC139/1000000000</f>
        <v>0</v>
      </c>
      <c r="BD139" s="129">
        <f>Ringkasan!BD139/1000000000</f>
        <v>38.992228216000001</v>
      </c>
      <c r="BE139" s="129">
        <f>Ringkasan!BE139/1000000000</f>
        <v>0</v>
      </c>
      <c r="BF139" s="129">
        <f>Ringkasan!BF139/1000000000</f>
        <v>19</v>
      </c>
      <c r="BG139" s="129">
        <f>Ringkasan!BG139/1000000000</f>
        <v>19.992228216000001</v>
      </c>
      <c r="BH139" s="129">
        <f>Ringkasan!BH139/1000000000</f>
        <v>0</v>
      </c>
      <c r="BI139" s="129">
        <f>Ringkasan!BI139/1000000000</f>
        <v>0</v>
      </c>
      <c r="BJ139" s="130">
        <f>Ringkasan!BJ139/1000000000</f>
        <v>-517.08334293799976</v>
      </c>
      <c r="BK139" s="130">
        <f>Ringkasan!BK139/1000000000</f>
        <v>568.89766963800002</v>
      </c>
      <c r="BL139" s="89">
        <f>Ringkasan!BL139/1000000000</f>
        <v>51.814326700000244</v>
      </c>
      <c r="BM139" s="47">
        <f t="shared" ref="BM139:BN139" si="53">SUM(BM128:BM136)</f>
        <v>7</v>
      </c>
      <c r="BN139" s="47">
        <f t="shared" si="53"/>
        <v>2</v>
      </c>
      <c r="BO139" s="47"/>
      <c r="BR139" s="115" t="e">
        <f>Ringkasan!#REF!/1000000000</f>
        <v>#REF!</v>
      </c>
      <c r="BS139" s="115" t="e">
        <f t="shared" si="51"/>
        <v>#REF!</v>
      </c>
      <c r="BT139" s="39" t="e">
        <f t="shared" si="30"/>
        <v>#REF!</v>
      </c>
      <c r="BV139" s="115" t="e">
        <f>Ringkasan!#REF!/1000000000</f>
        <v>#REF!</v>
      </c>
      <c r="BW139" s="115" t="e">
        <f t="shared" si="52"/>
        <v>#REF!</v>
      </c>
      <c r="BX139" s="39" t="e">
        <f t="shared" si="31"/>
        <v>#REF!</v>
      </c>
    </row>
    <row r="140" spans="1:76" ht="15" customHeight="1" x14ac:dyDescent="0.25">
      <c r="B140" s="13" t="s">
        <v>562</v>
      </c>
      <c r="C140" s="14" t="s">
        <v>562</v>
      </c>
      <c r="D140" s="15" t="s">
        <v>563</v>
      </c>
      <c r="E140" s="16"/>
      <c r="F140" s="93"/>
      <c r="G140" s="115">
        <f>Ringkasan!G140/1000000000</f>
        <v>2760.3682417929999</v>
      </c>
      <c r="H140" s="115">
        <f>Ringkasan!H140/1000000000</f>
        <v>660.63570562799998</v>
      </c>
      <c r="I140" s="115">
        <f>Ringkasan!I140/1000000000</f>
        <v>438.45106662799998</v>
      </c>
      <c r="J140" s="7">
        <f>Ringkasan!J140/1000000000</f>
        <v>58.868358000000001</v>
      </c>
      <c r="K140" s="7">
        <f>Ringkasan!K140/1000000000</f>
        <v>23.264564</v>
      </c>
      <c r="L140" s="7">
        <f>Ringkasan!L140/1000000000</f>
        <v>140.051717</v>
      </c>
      <c r="M140" s="7">
        <f>Ringkasan!M140/1000000000</f>
        <v>2095.1743131650001</v>
      </c>
      <c r="N140" s="7">
        <f>Ringkasan!N140/1000000000</f>
        <v>1945.293768</v>
      </c>
      <c r="O140" s="7">
        <f>Ringkasan!O140/1000000000</f>
        <v>0</v>
      </c>
      <c r="P140" s="7">
        <f>Ringkasan!P140/1000000000</f>
        <v>0</v>
      </c>
      <c r="Q140" s="7">
        <f>Ringkasan!Q140/1000000000</f>
        <v>49.706403000000002</v>
      </c>
      <c r="R140" s="7">
        <f>Ringkasan!R140/1000000000</f>
        <v>7.6316329999999999</v>
      </c>
      <c r="S140" s="7">
        <f>Ringkasan!S140/1000000000</f>
        <v>185.27090999999999</v>
      </c>
      <c r="T140" s="7">
        <f>Ringkasan!T140/1000000000</f>
        <v>1324.170578</v>
      </c>
      <c r="U140" s="7">
        <f>Ringkasan!U140/1000000000</f>
        <v>378.51424400000002</v>
      </c>
      <c r="V140" s="7">
        <f>Ringkasan!V140/1000000000</f>
        <v>149.880545165</v>
      </c>
      <c r="W140" s="7">
        <f>Ringkasan!W140/1000000000</f>
        <v>135.230545165</v>
      </c>
      <c r="X140" s="7">
        <f>Ringkasan!X140/1000000000</f>
        <v>14.65</v>
      </c>
      <c r="Y140" s="7">
        <f>Ringkasan!Y140/1000000000</f>
        <v>4.5582229999999999</v>
      </c>
      <c r="Z140" s="7">
        <f>Ringkasan!Z140/1000000000</f>
        <v>0</v>
      </c>
      <c r="AA140" s="7">
        <f>Ringkasan!AA140/1000000000</f>
        <v>0</v>
      </c>
      <c r="AB140" s="7">
        <f>Ringkasan!AB140/1000000000</f>
        <v>4.5582229999999999</v>
      </c>
      <c r="AC140" s="7">
        <f>Ringkasan!AC140/1000000000</f>
        <v>2829.7562991559998</v>
      </c>
      <c r="AD140" s="7">
        <f>Ringkasan!AD140/1000000000</f>
        <v>2268.0345971289998</v>
      </c>
      <c r="AE140" s="7">
        <f>Ringkasan!AE140/1000000000</f>
        <v>1365.656131469</v>
      </c>
      <c r="AF140" s="7">
        <f>Ringkasan!AF140/1000000000</f>
        <v>839.96283261300005</v>
      </c>
      <c r="AG140" s="7">
        <f>Ringkasan!AG140/1000000000</f>
        <v>0</v>
      </c>
      <c r="AH140" s="7">
        <f>Ringkasan!AH140/1000000000</f>
        <v>0.08</v>
      </c>
      <c r="AI140" s="7">
        <f>Ringkasan!AI140/1000000000</f>
        <v>54.440483047000001</v>
      </c>
      <c r="AJ140" s="7">
        <f>Ringkasan!AJ140/1000000000</f>
        <v>7.8951500000000001</v>
      </c>
      <c r="AK140" s="7">
        <f>Ringkasan!AK140/1000000000</f>
        <v>434.99515012699999</v>
      </c>
      <c r="AL140" s="7">
        <f>Ringkasan!AL140/1000000000</f>
        <v>8.8299495239999999</v>
      </c>
      <c r="AM140" s="7">
        <f>Ringkasan!AM140/1000000000</f>
        <v>73.401930531000005</v>
      </c>
      <c r="AN140" s="7">
        <f>Ringkasan!AN140/1000000000</f>
        <v>92.941107303999999</v>
      </c>
      <c r="AO140" s="7">
        <f>Ringkasan!AO140/1000000000</f>
        <v>236.94775350399999</v>
      </c>
      <c r="AP140" s="7">
        <f>Ringkasan!AP140/1000000000</f>
        <v>22.324459264000001</v>
      </c>
      <c r="AQ140" s="7">
        <f>Ringkasan!AQ140/1000000000</f>
        <v>0.54995000000000005</v>
      </c>
      <c r="AR140" s="7">
        <f>Ringkasan!AR140/1000000000</f>
        <v>12.481638200000001</v>
      </c>
      <c r="AS140" s="7">
        <f>Ringkasan!AS140/1000000000</f>
        <v>12.481638200000001</v>
      </c>
      <c r="AT140" s="7">
        <f>Ringkasan!AT140/1000000000</f>
        <v>114.2449137</v>
      </c>
      <c r="AU140" s="7">
        <f>Ringkasan!AU140/1000000000</f>
        <v>0</v>
      </c>
      <c r="AV140" s="7">
        <f>Ringkasan!AV140/1000000000</f>
        <v>114.2449137</v>
      </c>
      <c r="AW140" s="129">
        <f>Ringkasan!AW140/1000000000</f>
        <v>69.388057363000001</v>
      </c>
      <c r="AX140" s="129">
        <f>Ringkasan!AX140/1000000000</f>
        <v>69.388057363000001</v>
      </c>
      <c r="AY140" s="129">
        <f>Ringkasan!AY140/1000000000</f>
        <v>0</v>
      </c>
      <c r="AZ140" s="129">
        <f>Ringkasan!AZ140/1000000000</f>
        <v>0</v>
      </c>
      <c r="BA140" s="129">
        <f>Ringkasan!BA140/1000000000</f>
        <v>0</v>
      </c>
      <c r="BB140" s="129">
        <f>Ringkasan!BB140/1000000000</f>
        <v>0</v>
      </c>
      <c r="BC140" s="129">
        <f>Ringkasan!BC140/1000000000</f>
        <v>0</v>
      </c>
      <c r="BD140" s="129">
        <f>Ringkasan!BD140/1000000000</f>
        <v>0</v>
      </c>
      <c r="BE140" s="129">
        <f>Ringkasan!BE140/1000000000</f>
        <v>0</v>
      </c>
      <c r="BF140" s="129">
        <f>Ringkasan!BF140/1000000000</f>
        <v>0</v>
      </c>
      <c r="BG140" s="129">
        <f>Ringkasan!BG140/1000000000</f>
        <v>0</v>
      </c>
      <c r="BH140" s="129">
        <f>Ringkasan!BH140/1000000000</f>
        <v>0</v>
      </c>
      <c r="BI140" s="129">
        <f>Ringkasan!BI140/1000000000</f>
        <v>0</v>
      </c>
      <c r="BJ140" s="130">
        <f>Ringkasan!BJ140/1000000000</f>
        <v>-69.388057363000001</v>
      </c>
      <c r="BK140" s="130">
        <f>Ringkasan!BK140/1000000000</f>
        <v>69.388057363000001</v>
      </c>
      <c r="BL140" s="89">
        <f>Ringkasan!BL140/1000000000</f>
        <v>0</v>
      </c>
      <c r="BM140" s="47">
        <f t="shared" ref="BM140:BN140" si="54">SUM(BM137:BM138)</f>
        <v>2</v>
      </c>
      <c r="BN140" s="47">
        <f t="shared" si="54"/>
        <v>0</v>
      </c>
      <c r="BO140" s="47"/>
      <c r="BR140" s="115" t="e">
        <f>Ringkasan!#REF!/1000000000</f>
        <v>#REF!</v>
      </c>
      <c r="BS140" s="115" t="e">
        <f t="shared" si="51"/>
        <v>#REF!</v>
      </c>
      <c r="BT140" s="39" t="e">
        <f t="shared" ref="BT140:BT203" si="55">IF(BS140=0,"Benar","Salah")</f>
        <v>#REF!</v>
      </c>
      <c r="BV140" s="115" t="e">
        <f>Ringkasan!#REF!/1000000000</f>
        <v>#REF!</v>
      </c>
      <c r="BW140" s="115" t="e">
        <f t="shared" si="52"/>
        <v>#REF!</v>
      </c>
      <c r="BX140" s="39" t="e">
        <f t="shared" ref="BX140:BX203" si="56">IF(BW140=0,"Benar","Salah")</f>
        <v>#REF!</v>
      </c>
    </row>
    <row r="141" spans="1:76" ht="15" customHeight="1" x14ac:dyDescent="0.25">
      <c r="B141" s="13" t="s">
        <v>564</v>
      </c>
      <c r="C141" s="14" t="s">
        <v>564</v>
      </c>
      <c r="D141" s="15" t="s">
        <v>576</v>
      </c>
      <c r="E141" s="16"/>
      <c r="F141" s="93"/>
      <c r="G141" s="115">
        <f>Ringkasan!G141/1000000000</f>
        <v>15717.26217723091</v>
      </c>
      <c r="H141" s="115">
        <f>Ringkasan!H141/1000000000</f>
        <v>1911.0894189423702</v>
      </c>
      <c r="I141" s="115">
        <f>Ringkasan!I141/1000000000</f>
        <v>1080.65574575969</v>
      </c>
      <c r="J141" s="7">
        <f>Ringkasan!J141/1000000000</f>
        <v>316.70883789999999</v>
      </c>
      <c r="K141" s="7">
        <f>Ringkasan!K141/1000000000</f>
        <v>113.83886922367999</v>
      </c>
      <c r="L141" s="7">
        <f>Ringkasan!L141/1000000000</f>
        <v>399.885966059</v>
      </c>
      <c r="M141" s="7">
        <f>Ringkasan!M141/1000000000</f>
        <v>13769.144113222539</v>
      </c>
      <c r="N141" s="7">
        <f>Ringkasan!N141/1000000000</f>
        <v>13005.449086000001</v>
      </c>
      <c r="O141" s="7">
        <f>Ringkasan!O141/1000000000</f>
        <v>0</v>
      </c>
      <c r="P141" s="7">
        <f>Ringkasan!P141/1000000000</f>
        <v>0</v>
      </c>
      <c r="Q141" s="7">
        <f>Ringkasan!Q141/1000000000</f>
        <v>1190.065634</v>
      </c>
      <c r="R141" s="7">
        <f>Ringkasan!R141/1000000000</f>
        <v>52.185419000000003</v>
      </c>
      <c r="S141" s="7">
        <f>Ringkasan!S141/1000000000</f>
        <v>2478.9197530000001</v>
      </c>
      <c r="T141" s="7">
        <f>Ringkasan!T141/1000000000</f>
        <v>7042.9609200000004</v>
      </c>
      <c r="U141" s="7">
        <f>Ringkasan!U141/1000000000</f>
        <v>2241.31736</v>
      </c>
      <c r="V141" s="7">
        <f>Ringkasan!V141/1000000000</f>
        <v>763.69502722254003</v>
      </c>
      <c r="W141" s="7">
        <f>Ringkasan!W141/1000000000</f>
        <v>612.98684045653999</v>
      </c>
      <c r="X141" s="7">
        <f>Ringkasan!X141/1000000000</f>
        <v>150.70818676600001</v>
      </c>
      <c r="Y141" s="7">
        <f>Ringkasan!Y141/1000000000</f>
        <v>37.028645066000003</v>
      </c>
      <c r="Z141" s="7">
        <f>Ringkasan!Z141/1000000000</f>
        <v>5.61</v>
      </c>
      <c r="AA141" s="7">
        <f>Ringkasan!AA141/1000000000</f>
        <v>0</v>
      </c>
      <c r="AB141" s="7">
        <f>Ringkasan!AB141/1000000000</f>
        <v>31.418645066</v>
      </c>
      <c r="AC141" s="7">
        <f>Ringkasan!AC141/1000000000</f>
        <v>16303.73357753191</v>
      </c>
      <c r="AD141" s="7">
        <f>Ringkasan!AD141/1000000000</f>
        <v>11362.843936587731</v>
      </c>
      <c r="AE141" s="7">
        <f>Ringkasan!AE141/1000000000</f>
        <v>6756.0460764930003</v>
      </c>
      <c r="AF141" s="7">
        <f>Ringkasan!AF141/1000000000</f>
        <v>4196.7796157477296</v>
      </c>
      <c r="AG141" s="7">
        <f>Ringkasan!AG141/1000000000</f>
        <v>11.044657246</v>
      </c>
      <c r="AH141" s="7">
        <f>Ringkasan!AH141/1000000000</f>
        <v>15.320071</v>
      </c>
      <c r="AI141" s="7">
        <f>Ringkasan!AI141/1000000000</f>
        <v>365.96054645700002</v>
      </c>
      <c r="AJ141" s="7">
        <f>Ringkasan!AJ141/1000000000</f>
        <v>17.692969644000001</v>
      </c>
      <c r="AK141" s="7">
        <f>Ringkasan!AK141/1000000000</f>
        <v>2612.6638707431798</v>
      </c>
      <c r="AL141" s="7">
        <f>Ringkasan!AL141/1000000000</f>
        <v>27.266896653</v>
      </c>
      <c r="AM141" s="7">
        <f>Ringkasan!AM141/1000000000</f>
        <v>434.55909678741006</v>
      </c>
      <c r="AN141" s="7">
        <f>Ringkasan!AN141/1000000000</f>
        <v>663.39172859667997</v>
      </c>
      <c r="AO141" s="7">
        <f>Ringkasan!AO141/1000000000</f>
        <v>1423.6251347330899</v>
      </c>
      <c r="AP141" s="7">
        <f>Ringkasan!AP141/1000000000</f>
        <v>60.617981813</v>
      </c>
      <c r="AQ141" s="7">
        <f>Ringkasan!AQ141/1000000000</f>
        <v>3.2030321599999998</v>
      </c>
      <c r="AR141" s="7">
        <f>Ringkasan!AR141/1000000000</f>
        <v>81.056387599999994</v>
      </c>
      <c r="AS141" s="7">
        <f>Ringkasan!AS141/1000000000</f>
        <v>81.056387599999994</v>
      </c>
      <c r="AT141" s="7">
        <f>Ringkasan!AT141/1000000000</f>
        <v>2247.1693826010001</v>
      </c>
      <c r="AU141" s="7">
        <f>Ringkasan!AU141/1000000000</f>
        <v>59.806565816999999</v>
      </c>
      <c r="AV141" s="7">
        <f>Ringkasan!AV141/1000000000</f>
        <v>2187.3628167840002</v>
      </c>
      <c r="AW141" s="129">
        <f>Ringkasan!AW141/1000000000</f>
        <v>677.277955217</v>
      </c>
      <c r="AX141" s="129">
        <f>Ringkasan!AX141/1000000000</f>
        <v>677.277955217</v>
      </c>
      <c r="AY141" s="129">
        <f>Ringkasan!AY141/1000000000</f>
        <v>0</v>
      </c>
      <c r="AZ141" s="129">
        <f>Ringkasan!AZ141/1000000000</f>
        <v>0</v>
      </c>
      <c r="BA141" s="129">
        <f>Ringkasan!BA141/1000000000</f>
        <v>0</v>
      </c>
      <c r="BB141" s="129">
        <f>Ringkasan!BB141/1000000000</f>
        <v>0</v>
      </c>
      <c r="BC141" s="129">
        <f>Ringkasan!BC141/1000000000</f>
        <v>0</v>
      </c>
      <c r="BD141" s="129">
        <f>Ringkasan!BD141/1000000000</f>
        <v>38.992228216000001</v>
      </c>
      <c r="BE141" s="129">
        <f>Ringkasan!BE141/1000000000</f>
        <v>0</v>
      </c>
      <c r="BF141" s="129">
        <f>Ringkasan!BF141/1000000000</f>
        <v>19</v>
      </c>
      <c r="BG141" s="129">
        <f>Ringkasan!BG141/1000000000</f>
        <v>19.992228216000001</v>
      </c>
      <c r="BH141" s="129">
        <f>Ringkasan!BH141/1000000000</f>
        <v>0</v>
      </c>
      <c r="BI141" s="129">
        <f>Ringkasan!BI141/1000000000</f>
        <v>0</v>
      </c>
      <c r="BJ141" s="130">
        <f>Ringkasan!BJ141/1000000000</f>
        <v>-586.47140030099979</v>
      </c>
      <c r="BK141" s="130">
        <f>Ringkasan!BK141/1000000000</f>
        <v>638.28572700100005</v>
      </c>
      <c r="BL141" s="89">
        <f>Ringkasan!BL141/1000000000</f>
        <v>51.814326700000244</v>
      </c>
      <c r="BM141" s="47">
        <f t="shared" ref="BM141:BN141" si="57">BM139+BM140</f>
        <v>9</v>
      </c>
      <c r="BN141" s="47">
        <f t="shared" si="57"/>
        <v>2</v>
      </c>
      <c r="BO141" s="47"/>
      <c r="BR141" s="115" t="e">
        <f>Ringkasan!#REF!/1000000000</f>
        <v>#REF!</v>
      </c>
      <c r="BS141" s="115" t="e">
        <f t="shared" si="51"/>
        <v>#REF!</v>
      </c>
      <c r="BT141" s="39" t="e">
        <f t="shared" si="55"/>
        <v>#REF!</v>
      </c>
      <c r="BV141" s="115" t="e">
        <f>Ringkasan!#REF!/1000000000</f>
        <v>#REF!</v>
      </c>
      <c r="BW141" s="115" t="e">
        <f t="shared" si="52"/>
        <v>#REF!</v>
      </c>
      <c r="BX141" s="39" t="e">
        <f t="shared" si="56"/>
        <v>#REF!</v>
      </c>
    </row>
    <row r="142" spans="1:76" ht="15" customHeight="1" x14ac:dyDescent="0.25">
      <c r="B142" s="13" t="s">
        <v>566</v>
      </c>
      <c r="C142" s="14" t="s">
        <v>566</v>
      </c>
      <c r="D142" s="15" t="s">
        <v>577</v>
      </c>
      <c r="E142" s="16"/>
      <c r="F142" s="93"/>
      <c r="G142" s="115">
        <f>Ringkasan!G142/1000000000</f>
        <v>20293.132744104911</v>
      </c>
      <c r="H142" s="115">
        <f>Ringkasan!H142/1000000000</f>
        <v>3985.5932836083703</v>
      </c>
      <c r="I142" s="115">
        <f>Ringkasan!I142/1000000000</f>
        <v>2787.8372020596898</v>
      </c>
      <c r="J142" s="7">
        <f>Ringkasan!J142/1000000000</f>
        <v>522.82646636499999</v>
      </c>
      <c r="K142" s="7">
        <f>Ringkasan!K142/1000000000</f>
        <v>239.19873244368</v>
      </c>
      <c r="L142" s="7">
        <f>Ringkasan!L142/1000000000</f>
        <v>435.73088274000003</v>
      </c>
      <c r="M142" s="7">
        <f>Ringkasan!M142/1000000000</f>
        <v>16254.167428222539</v>
      </c>
      <c r="N142" s="7">
        <f>Ringkasan!N142/1000000000</f>
        <v>15490.472401000001</v>
      </c>
      <c r="O142" s="7">
        <f>Ringkasan!O142/1000000000</f>
        <v>0</v>
      </c>
      <c r="P142" s="7">
        <f>Ringkasan!P142/1000000000</f>
        <v>0</v>
      </c>
      <c r="Q142" s="7">
        <f>Ringkasan!Q142/1000000000</f>
        <v>1190.065634</v>
      </c>
      <c r="R142" s="7">
        <f>Ringkasan!R142/1000000000</f>
        <v>52.185419000000003</v>
      </c>
      <c r="S142" s="7">
        <f>Ringkasan!S142/1000000000</f>
        <v>2947.8758379999999</v>
      </c>
      <c r="T142" s="7">
        <f>Ringkasan!T142/1000000000</f>
        <v>8461.726611</v>
      </c>
      <c r="U142" s="7">
        <f>Ringkasan!U142/1000000000</f>
        <v>2838.6188990000001</v>
      </c>
      <c r="V142" s="7">
        <f>Ringkasan!V142/1000000000</f>
        <v>763.69502722254003</v>
      </c>
      <c r="W142" s="7">
        <f>Ringkasan!W142/1000000000</f>
        <v>612.98684045653999</v>
      </c>
      <c r="X142" s="7">
        <f>Ringkasan!X142/1000000000</f>
        <v>150.70818676600001</v>
      </c>
      <c r="Y142" s="7">
        <f>Ringkasan!Y142/1000000000</f>
        <v>53.372032273999999</v>
      </c>
      <c r="Z142" s="7">
        <f>Ringkasan!Z142/1000000000</f>
        <v>21.953387207999999</v>
      </c>
      <c r="AA142" s="7">
        <f>Ringkasan!AA142/1000000000</f>
        <v>0</v>
      </c>
      <c r="AB142" s="7">
        <f>Ringkasan!AB142/1000000000</f>
        <v>31.418645066</v>
      </c>
      <c r="AC142" s="7">
        <f>Ringkasan!AC142/1000000000</f>
        <v>20929.457042326911</v>
      </c>
      <c r="AD142" s="7">
        <f>Ringkasan!AD142/1000000000</f>
        <v>14579.25196449061</v>
      </c>
      <c r="AE142" s="7">
        <f>Ringkasan!AE142/1000000000</f>
        <v>8599.7722799602088</v>
      </c>
      <c r="AF142" s="7">
        <f>Ringkasan!AF142/1000000000</f>
        <v>5462.4982000314003</v>
      </c>
      <c r="AG142" s="7">
        <f>Ringkasan!AG142/1000000000</f>
        <v>11.044657246</v>
      </c>
      <c r="AH142" s="7">
        <f>Ringkasan!AH142/1000000000</f>
        <v>17.556075</v>
      </c>
      <c r="AI142" s="7">
        <f>Ringkasan!AI142/1000000000</f>
        <v>469.73778260900002</v>
      </c>
      <c r="AJ142" s="7">
        <f>Ringkasan!AJ142/1000000000</f>
        <v>18.642969644000001</v>
      </c>
      <c r="AK142" s="7">
        <f>Ringkasan!AK142/1000000000</f>
        <v>3056.4237971912999</v>
      </c>
      <c r="AL142" s="7">
        <f>Ringkasan!AL142/1000000000</f>
        <v>27.266896653</v>
      </c>
      <c r="AM142" s="7">
        <f>Ringkasan!AM142/1000000000</f>
        <v>635.76619871533012</v>
      </c>
      <c r="AN142" s="7">
        <f>Ringkasan!AN142/1000000000</f>
        <v>773.24166341587988</v>
      </c>
      <c r="AO142" s="7">
        <f>Ringkasan!AO142/1000000000</f>
        <v>1533.3195351580898</v>
      </c>
      <c r="AP142" s="7">
        <f>Ringkasan!AP142/1000000000</f>
        <v>83.244971089000003</v>
      </c>
      <c r="AQ142" s="7">
        <f>Ringkasan!AQ142/1000000000</f>
        <v>3.5845321600000002</v>
      </c>
      <c r="AR142" s="7">
        <f>Ringkasan!AR142/1000000000</f>
        <v>131.05638759999999</v>
      </c>
      <c r="AS142" s="7">
        <f>Ringkasan!AS142/1000000000</f>
        <v>131.05638759999999</v>
      </c>
      <c r="AT142" s="7">
        <f>Ringkasan!AT142/1000000000</f>
        <v>3162.724893045</v>
      </c>
      <c r="AU142" s="7">
        <f>Ringkasan!AU142/1000000000</f>
        <v>789.01047626100001</v>
      </c>
      <c r="AV142" s="7">
        <f>Ringkasan!AV142/1000000000</f>
        <v>2373.7144167840002</v>
      </c>
      <c r="AW142" s="129">
        <f>Ringkasan!AW142/1000000000</f>
        <v>742.277955217</v>
      </c>
      <c r="AX142" s="129">
        <f>Ringkasan!AX142/1000000000</f>
        <v>742.277955217</v>
      </c>
      <c r="AY142" s="129">
        <f>Ringkasan!AY142/1000000000</f>
        <v>0</v>
      </c>
      <c r="AZ142" s="129">
        <f>Ringkasan!AZ142/1000000000</f>
        <v>0</v>
      </c>
      <c r="BA142" s="129">
        <f>Ringkasan!BA142/1000000000</f>
        <v>0</v>
      </c>
      <c r="BB142" s="129">
        <f>Ringkasan!BB142/1000000000</f>
        <v>0</v>
      </c>
      <c r="BC142" s="129">
        <f>Ringkasan!BC142/1000000000</f>
        <v>0</v>
      </c>
      <c r="BD142" s="129">
        <f>Ringkasan!BD142/1000000000</f>
        <v>54.139330295000001</v>
      </c>
      <c r="BE142" s="129">
        <f>Ringkasan!BE142/1000000000</f>
        <v>0</v>
      </c>
      <c r="BF142" s="129">
        <f>Ringkasan!BF142/1000000000</f>
        <v>34</v>
      </c>
      <c r="BG142" s="129">
        <f>Ringkasan!BG142/1000000000</f>
        <v>20.139330295000001</v>
      </c>
      <c r="BH142" s="129">
        <f>Ringkasan!BH142/1000000000</f>
        <v>0</v>
      </c>
      <c r="BI142" s="129">
        <f>Ringkasan!BI142/1000000000</f>
        <v>0</v>
      </c>
      <c r="BJ142" s="130">
        <f>Ringkasan!BJ142/1000000000</f>
        <v>-636.32429822199879</v>
      </c>
      <c r="BK142" s="130">
        <f>Ringkasan!BK142/1000000000</f>
        <v>688.13862492199996</v>
      </c>
      <c r="BL142" s="89">
        <f>Ringkasan!BL142/1000000000</f>
        <v>51.814326700001217</v>
      </c>
      <c r="BM142" s="47">
        <f t="shared" ref="BM142:BN142" si="58">BM141+BM127</f>
        <v>9</v>
      </c>
      <c r="BN142" s="47">
        <f t="shared" si="58"/>
        <v>3</v>
      </c>
      <c r="BO142" s="47"/>
      <c r="BR142" s="115" t="e">
        <f>Ringkasan!#REF!/1000000000</f>
        <v>#REF!</v>
      </c>
      <c r="BS142" s="115" t="e">
        <f t="shared" si="51"/>
        <v>#REF!</v>
      </c>
      <c r="BT142" s="39" t="e">
        <f t="shared" si="55"/>
        <v>#REF!</v>
      </c>
      <c r="BV142" s="115" t="e">
        <f>Ringkasan!#REF!/1000000000</f>
        <v>#REF!</v>
      </c>
      <c r="BW142" s="115" t="e">
        <f t="shared" si="52"/>
        <v>#REF!</v>
      </c>
      <c r="BX142" s="39" t="e">
        <f t="shared" si="56"/>
        <v>#REF!</v>
      </c>
    </row>
    <row r="143" spans="1:76" s="141" customFormat="1" ht="15" customHeight="1" x14ac:dyDescent="0.25">
      <c r="A143" s="141" t="s">
        <v>669</v>
      </c>
      <c r="B143" s="9" t="s">
        <v>532</v>
      </c>
      <c r="C143" s="10">
        <v>7</v>
      </c>
      <c r="D143" s="11" t="s">
        <v>109</v>
      </c>
      <c r="E143" s="1" t="str">
        <f>[1]Pendapatan!D143</f>
        <v>01 Tahun 2025</v>
      </c>
      <c r="F143" s="142" t="str">
        <f>[1]Pendapatan!E143</f>
        <v>01 Tahun 2025</v>
      </c>
      <c r="G143" s="113">
        <f>Ringkasan!G143/1000000000</f>
        <v>3135.1200407460001</v>
      </c>
      <c r="H143" s="113">
        <f>Ringkasan!H143/1000000000</f>
        <v>1204.741979746</v>
      </c>
      <c r="I143" s="113">
        <f>Ringkasan!I143/1000000000</f>
        <v>983.38154005900003</v>
      </c>
      <c r="J143" s="147">
        <f>Ringkasan!J143/1000000000</f>
        <v>187.616166935</v>
      </c>
      <c r="K143" s="147">
        <f>Ringkasan!K143/1000000000</f>
        <v>16.356026931999999</v>
      </c>
      <c r="L143" s="147">
        <f>Ringkasan!L143/1000000000</f>
        <v>17.388245820000002</v>
      </c>
      <c r="M143" s="147">
        <f>Ringkasan!M143/1000000000</f>
        <v>1929.2620609999999</v>
      </c>
      <c r="N143" s="147">
        <f>Ringkasan!N143/1000000000</f>
        <v>1929.2620609999999</v>
      </c>
      <c r="O143" s="147">
        <f>Ringkasan!O143/1000000000</f>
        <v>0</v>
      </c>
      <c r="P143" s="147">
        <f>Ringkasan!P143/1000000000</f>
        <v>0</v>
      </c>
      <c r="Q143" s="147">
        <f>Ringkasan!Q143/1000000000</f>
        <v>0</v>
      </c>
      <c r="R143" s="147">
        <f>Ringkasan!R143/1000000000</f>
        <v>6.5650190000000004</v>
      </c>
      <c r="S143" s="147">
        <f>Ringkasan!S143/1000000000</f>
        <v>108.59087599999999</v>
      </c>
      <c r="T143" s="147">
        <f>Ringkasan!T143/1000000000</f>
        <v>1339.4889929999999</v>
      </c>
      <c r="U143" s="147">
        <f>Ringkasan!U143/1000000000</f>
        <v>474.61717299999998</v>
      </c>
      <c r="V143" s="147">
        <f>Ringkasan!V143/1000000000</f>
        <v>0</v>
      </c>
      <c r="W143" s="147">
        <f>Ringkasan!W143/1000000000</f>
        <v>0</v>
      </c>
      <c r="X143" s="147">
        <f>Ringkasan!X143/1000000000</f>
        <v>0</v>
      </c>
      <c r="Y143" s="147">
        <f>Ringkasan!Y143/1000000000</f>
        <v>1.1160000000000001</v>
      </c>
      <c r="Z143" s="147">
        <f>Ringkasan!Z143/1000000000</f>
        <v>1.1160000000000001</v>
      </c>
      <c r="AA143" s="147">
        <f>Ringkasan!AA143/1000000000</f>
        <v>0</v>
      </c>
      <c r="AB143" s="147">
        <f>Ringkasan!AB143/1000000000</f>
        <v>0</v>
      </c>
      <c r="AC143" s="147">
        <f>Ringkasan!AC143/1000000000</f>
        <v>3212.0325137459999</v>
      </c>
      <c r="AD143" s="147">
        <f>Ringkasan!AD143/1000000000</f>
        <v>2160.028376146</v>
      </c>
      <c r="AE143" s="2">
        <f>Ringkasan!AE143/1000000000</f>
        <v>1417.488791705</v>
      </c>
      <c r="AF143" s="147">
        <f>Ringkasan!AF143/1000000000</f>
        <v>724.04741794100005</v>
      </c>
      <c r="AG143" s="147">
        <f>Ringkasan!AG143/1000000000</f>
        <v>0</v>
      </c>
      <c r="AH143" s="147">
        <f>Ringkasan!AH143/1000000000</f>
        <v>0</v>
      </c>
      <c r="AI143" s="147">
        <f>Ringkasan!AI143/1000000000</f>
        <v>18.4446665</v>
      </c>
      <c r="AJ143" s="147">
        <f>Ringkasan!AJ143/1000000000</f>
        <v>4.7500000000000001E-2</v>
      </c>
      <c r="AK143" s="147">
        <f>Ringkasan!AK143/1000000000</f>
        <v>808.67445759999998</v>
      </c>
      <c r="AL143" s="147">
        <f>Ringkasan!AL143/1000000000</f>
        <v>0</v>
      </c>
      <c r="AM143" s="147">
        <f>Ringkasan!AM143/1000000000</f>
        <v>94.075041600000006</v>
      </c>
      <c r="AN143" s="147">
        <f>Ringkasan!AN143/1000000000</f>
        <v>74.793149999999997</v>
      </c>
      <c r="AO143" s="147">
        <f>Ringkasan!AO143/1000000000</f>
        <v>639.78626599999996</v>
      </c>
      <c r="AP143" s="147">
        <f>Ringkasan!AP143/1000000000</f>
        <v>0.02</v>
      </c>
      <c r="AQ143" s="147">
        <f>Ringkasan!AQ143/1000000000</f>
        <v>0</v>
      </c>
      <c r="AR143" s="147">
        <f>Ringkasan!AR143/1000000000</f>
        <v>7.6550000000000002</v>
      </c>
      <c r="AS143" s="147">
        <f>Ringkasan!AS143/1000000000</f>
        <v>7.6550000000000002</v>
      </c>
      <c r="AT143" s="147">
        <f>Ringkasan!AT143/1000000000</f>
        <v>235.67468</v>
      </c>
      <c r="AU143" s="147">
        <f>Ringkasan!AU143/1000000000</f>
        <v>235.67468</v>
      </c>
      <c r="AV143" s="147">
        <f>Ringkasan!AV143/1000000000</f>
        <v>0</v>
      </c>
      <c r="AW143" s="148">
        <f>Ringkasan!AW143/1000000000</f>
        <v>76.912473000000006</v>
      </c>
      <c r="AX143" s="148">
        <f>Ringkasan!AX143/1000000000</f>
        <v>76.912473000000006</v>
      </c>
      <c r="AY143" s="148">
        <f>Ringkasan!AY143/1000000000</f>
        <v>0</v>
      </c>
      <c r="AZ143" s="148">
        <f>Ringkasan!AZ143/1000000000</f>
        <v>0</v>
      </c>
      <c r="BA143" s="148">
        <f>Ringkasan!BA143/1000000000</f>
        <v>0</v>
      </c>
      <c r="BB143" s="148">
        <f>Ringkasan!BB143/1000000000</f>
        <v>0</v>
      </c>
      <c r="BC143" s="148">
        <f>Ringkasan!BC143/1000000000</f>
        <v>0</v>
      </c>
      <c r="BD143" s="148">
        <f>Ringkasan!BD143/1000000000</f>
        <v>0</v>
      </c>
      <c r="BE143" s="148">
        <f>Ringkasan!BE143/1000000000</f>
        <v>0</v>
      </c>
      <c r="BF143" s="148">
        <f>Ringkasan!BF143/1000000000</f>
        <v>0</v>
      </c>
      <c r="BG143" s="148">
        <f>Ringkasan!BG143/1000000000</f>
        <v>0</v>
      </c>
      <c r="BH143" s="148">
        <f>Ringkasan!BH143/1000000000</f>
        <v>0</v>
      </c>
      <c r="BI143" s="148">
        <f>Ringkasan!BI143/1000000000</f>
        <v>0</v>
      </c>
      <c r="BJ143" s="98">
        <f>Ringkasan!BJ143/1000000000</f>
        <v>-76.912473000000006</v>
      </c>
      <c r="BK143" s="98">
        <f>Ringkasan!BK143/1000000000</f>
        <v>76.912473000000006</v>
      </c>
      <c r="BL143" s="85">
        <f>Ringkasan!BL143/1000000000</f>
        <v>0</v>
      </c>
      <c r="BM143" s="143">
        <f t="shared" ref="BM143:BM206" si="59">IF(RIGHT(E143,4)="2024",1,0)</f>
        <v>0</v>
      </c>
      <c r="BN143" s="144">
        <f t="shared" ref="BN143:BN206" si="60">IF(RIGHT(E143,4)="2025",1,0)</f>
        <v>1</v>
      </c>
      <c r="BO143" s="145"/>
      <c r="BP143" s="146">
        <f t="shared" ref="BP143:BP153" si="61">IF(G143&gt;0,1,0)</f>
        <v>1</v>
      </c>
      <c r="BR143" s="113" t="e">
        <f>Ringkasan!#REF!/1000000000</f>
        <v>#REF!</v>
      </c>
      <c r="BS143" s="113" t="e">
        <f t="shared" si="51"/>
        <v>#REF!</v>
      </c>
      <c r="BT143" s="146" t="e">
        <f t="shared" si="55"/>
        <v>#REF!</v>
      </c>
      <c r="BV143" s="113" t="e">
        <f>Ringkasan!#REF!/1000000000</f>
        <v>#REF!</v>
      </c>
      <c r="BW143" s="113" t="e">
        <f t="shared" si="52"/>
        <v>#REF!</v>
      </c>
      <c r="BX143" s="146" t="e">
        <f t="shared" si="56"/>
        <v>#REF!</v>
      </c>
    </row>
    <row r="144" spans="1:76" ht="15" customHeight="1" x14ac:dyDescent="0.25">
      <c r="A144" s="59" t="s">
        <v>110</v>
      </c>
      <c r="B144" s="3">
        <f>B138+1</f>
        <v>106</v>
      </c>
      <c r="C144" s="4">
        <v>1</v>
      </c>
      <c r="D144" s="8" t="s">
        <v>110</v>
      </c>
      <c r="E144" s="12" t="str">
        <f>[1]Pendapatan!D144</f>
        <v>10 TAHUN 2024</v>
      </c>
      <c r="F144" s="92">
        <f>[1]Pendapatan!E144</f>
        <v>45657.479166666664</v>
      </c>
      <c r="G144" s="6">
        <f>Ringkasan!G144/1000000000</f>
        <v>1064.082699796</v>
      </c>
      <c r="H144" s="6">
        <f>Ringkasan!H144/1000000000</f>
        <v>64.560122535999994</v>
      </c>
      <c r="I144" s="114">
        <f>Ringkasan!I144/1000000000</f>
        <v>22.548279999999998</v>
      </c>
      <c r="J144" s="6">
        <f>Ringkasan!J144/1000000000</f>
        <v>2.0411700000000002</v>
      </c>
      <c r="K144" s="6">
        <f>Ringkasan!K144/1000000000</f>
        <v>2.3650000000000002</v>
      </c>
      <c r="L144" s="6">
        <f>Ringkasan!L144/1000000000</f>
        <v>37.605672536</v>
      </c>
      <c r="M144" s="6">
        <f>Ringkasan!M144/1000000000</f>
        <v>987.70353876000001</v>
      </c>
      <c r="N144" s="6">
        <f>Ringkasan!N144/1000000000</f>
        <v>950.26297599999998</v>
      </c>
      <c r="O144" s="6">
        <f>Ringkasan!O144/1000000000</f>
        <v>0</v>
      </c>
      <c r="P144" s="6">
        <f>Ringkasan!P144/1000000000</f>
        <v>0</v>
      </c>
      <c r="Q144" s="6">
        <f>Ringkasan!Q144/1000000000</f>
        <v>105.969594</v>
      </c>
      <c r="R144" s="6">
        <f>Ringkasan!R144/1000000000</f>
        <v>7.0150309999999996</v>
      </c>
      <c r="S144" s="6">
        <f>Ringkasan!S144/1000000000</f>
        <v>79.247044000000002</v>
      </c>
      <c r="T144" s="6">
        <f>Ringkasan!T144/1000000000</f>
        <v>565.93427899999995</v>
      </c>
      <c r="U144" s="6">
        <f>Ringkasan!U144/1000000000</f>
        <v>192.09702799999999</v>
      </c>
      <c r="V144" s="6">
        <f>Ringkasan!V144/1000000000</f>
        <v>37.440562759999999</v>
      </c>
      <c r="W144" s="6">
        <f>Ringkasan!W144/1000000000</f>
        <v>37.440562759999999</v>
      </c>
      <c r="X144" s="6">
        <f>Ringkasan!X144/1000000000</f>
        <v>0</v>
      </c>
      <c r="Y144" s="6">
        <f>Ringkasan!Y144/1000000000</f>
        <v>11.8190385</v>
      </c>
      <c r="Z144" s="6">
        <f>Ringkasan!Z144/1000000000</f>
        <v>0</v>
      </c>
      <c r="AA144" s="6">
        <f>Ringkasan!AA144/1000000000</f>
        <v>0</v>
      </c>
      <c r="AB144" s="6">
        <f>Ringkasan!AB144/1000000000</f>
        <v>11.8190385</v>
      </c>
      <c r="AC144" s="6">
        <f>Ringkasan!AC144/1000000000</f>
        <v>1096.005180789</v>
      </c>
      <c r="AD144" s="6">
        <f>Ringkasan!AD144/1000000000</f>
        <v>778.32679056100005</v>
      </c>
      <c r="AE144" s="5">
        <f>Ringkasan!AE144/1000000000</f>
        <v>524.96757391999995</v>
      </c>
      <c r="AF144" s="6">
        <f>Ringkasan!AF144/1000000000</f>
        <v>236.97162824099999</v>
      </c>
      <c r="AG144" s="6">
        <f>Ringkasan!AG144/1000000000</f>
        <v>0</v>
      </c>
      <c r="AH144" s="6">
        <f>Ringkasan!AH144/1000000000</f>
        <v>0</v>
      </c>
      <c r="AI144" s="6">
        <f>Ringkasan!AI144/1000000000</f>
        <v>16.1675884</v>
      </c>
      <c r="AJ144" s="6">
        <f>Ringkasan!AJ144/1000000000</f>
        <v>0.22</v>
      </c>
      <c r="AK144" s="6">
        <f>Ringkasan!AK144/1000000000</f>
        <v>142.852802228</v>
      </c>
      <c r="AL144" s="6">
        <f>Ringkasan!AL144/1000000000</f>
        <v>0</v>
      </c>
      <c r="AM144" s="6">
        <f>Ringkasan!AM144/1000000000</f>
        <v>27.552768427</v>
      </c>
      <c r="AN144" s="6">
        <f>Ringkasan!AN144/1000000000</f>
        <v>22.274565488</v>
      </c>
      <c r="AO144" s="6">
        <f>Ringkasan!AO144/1000000000</f>
        <v>80.766653777000002</v>
      </c>
      <c r="AP144" s="6">
        <f>Ringkasan!AP144/1000000000</f>
        <v>9.7753145359999998</v>
      </c>
      <c r="AQ144" s="6">
        <f>Ringkasan!AQ144/1000000000</f>
        <v>2.4834999999999998</v>
      </c>
      <c r="AR144" s="6">
        <f>Ringkasan!AR144/1000000000</f>
        <v>1.5</v>
      </c>
      <c r="AS144" s="6">
        <f>Ringkasan!AS144/1000000000</f>
        <v>1.5</v>
      </c>
      <c r="AT144" s="6">
        <f>Ringkasan!AT144/1000000000</f>
        <v>173.32558800000001</v>
      </c>
      <c r="AU144" s="6">
        <f>Ringkasan!AU144/1000000000</f>
        <v>2.8378616999999999</v>
      </c>
      <c r="AV144" s="6">
        <f>Ringkasan!AV144/1000000000</f>
        <v>170.48772629999999</v>
      </c>
      <c r="AW144" s="127">
        <f>Ringkasan!AW144/1000000000</f>
        <v>31.922480993000001</v>
      </c>
      <c r="AX144" s="127">
        <f>Ringkasan!AX144/1000000000</f>
        <v>31.922480993000001</v>
      </c>
      <c r="AY144" s="127">
        <f>Ringkasan!AY144/1000000000</f>
        <v>0</v>
      </c>
      <c r="AZ144" s="127">
        <f>Ringkasan!AZ144/1000000000</f>
        <v>0</v>
      </c>
      <c r="BA144" s="127">
        <f>Ringkasan!BA144/1000000000</f>
        <v>0</v>
      </c>
      <c r="BB144" s="127">
        <f>Ringkasan!BB144/1000000000</f>
        <v>0</v>
      </c>
      <c r="BC144" s="127">
        <f>Ringkasan!BC144/1000000000</f>
        <v>0</v>
      </c>
      <c r="BD144" s="127">
        <f>Ringkasan!BD144/1000000000</f>
        <v>0</v>
      </c>
      <c r="BE144" s="127">
        <f>Ringkasan!BE144/1000000000</f>
        <v>0</v>
      </c>
      <c r="BF144" s="127">
        <f>Ringkasan!BF144/1000000000</f>
        <v>0</v>
      </c>
      <c r="BG144" s="127">
        <f>Ringkasan!BG144/1000000000</f>
        <v>0</v>
      </c>
      <c r="BH144" s="127">
        <f>Ringkasan!BH144/1000000000</f>
        <v>0</v>
      </c>
      <c r="BI144" s="127">
        <f>Ringkasan!BI144/1000000000</f>
        <v>0</v>
      </c>
      <c r="BJ144" s="128">
        <f>Ringkasan!BJ144/1000000000</f>
        <v>-31.922480993000001</v>
      </c>
      <c r="BK144" s="128">
        <f>Ringkasan!BK144/1000000000</f>
        <v>31.922480993000001</v>
      </c>
      <c r="BL144" s="87">
        <f>Ringkasan!BL144/1000000000</f>
        <v>0</v>
      </c>
      <c r="BM144" s="47">
        <f t="shared" si="59"/>
        <v>1</v>
      </c>
      <c r="BN144" s="48">
        <f t="shared" si="60"/>
        <v>0</v>
      </c>
      <c r="BO144" s="49"/>
      <c r="BP144" s="39">
        <f t="shared" si="61"/>
        <v>1</v>
      </c>
      <c r="BR144" s="6" t="e">
        <f>Ringkasan!#REF!/1000000000</f>
        <v>#REF!</v>
      </c>
      <c r="BS144" s="6" t="e">
        <f t="shared" si="51"/>
        <v>#REF!</v>
      </c>
      <c r="BT144" s="39" t="e">
        <f t="shared" si="55"/>
        <v>#REF!</v>
      </c>
      <c r="BV144" s="6" t="e">
        <f>Ringkasan!#REF!/1000000000</f>
        <v>#REF!</v>
      </c>
      <c r="BW144" s="6" t="e">
        <f t="shared" si="52"/>
        <v>#REF!</v>
      </c>
      <c r="BX144" s="39" t="e">
        <f t="shared" si="56"/>
        <v>#REF!</v>
      </c>
    </row>
    <row r="145" spans="1:76" ht="15" customHeight="1" x14ac:dyDescent="0.25">
      <c r="A145" s="59" t="s">
        <v>111</v>
      </c>
      <c r="B145" s="3">
        <f t="shared" ref="B145:C153" si="62">B144+1</f>
        <v>107</v>
      </c>
      <c r="C145" s="4">
        <f t="shared" si="62"/>
        <v>2</v>
      </c>
      <c r="D145" s="8" t="s">
        <v>111</v>
      </c>
      <c r="E145" s="12" t="str">
        <f>[1]Pendapatan!D145</f>
        <v>04 Tahun 2024</v>
      </c>
      <c r="F145" s="92">
        <f>[1]Pendapatan!E145</f>
        <v>45657.666666666664</v>
      </c>
      <c r="G145" s="6">
        <f>Ringkasan!G145/1000000000</f>
        <v>935.95579976800002</v>
      </c>
      <c r="H145" s="6">
        <f>Ringkasan!H145/1000000000</f>
        <v>49.118471819</v>
      </c>
      <c r="I145" s="114">
        <f>Ringkasan!I145/1000000000</f>
        <v>33.499621818999998</v>
      </c>
      <c r="J145" s="6">
        <f>Ringkasan!J145/1000000000</f>
        <v>0.76885000000000003</v>
      </c>
      <c r="K145" s="6">
        <f>Ringkasan!K145/1000000000</f>
        <v>1.82</v>
      </c>
      <c r="L145" s="6">
        <f>Ringkasan!L145/1000000000</f>
        <v>13.03</v>
      </c>
      <c r="M145" s="6">
        <f>Ringkasan!M145/1000000000</f>
        <v>879.911327949</v>
      </c>
      <c r="N145" s="6">
        <f>Ringkasan!N145/1000000000</f>
        <v>853.32086627199999</v>
      </c>
      <c r="O145" s="6">
        <f>Ringkasan!O145/1000000000</f>
        <v>0</v>
      </c>
      <c r="P145" s="6">
        <f>Ringkasan!P145/1000000000</f>
        <v>0</v>
      </c>
      <c r="Q145" s="6">
        <f>Ringkasan!Q145/1000000000</f>
        <v>106.62837500000001</v>
      </c>
      <c r="R145" s="6">
        <f>Ringkasan!R145/1000000000</f>
        <v>0</v>
      </c>
      <c r="S145" s="6">
        <f>Ringkasan!S145/1000000000</f>
        <v>69.556795879999996</v>
      </c>
      <c r="T145" s="6">
        <f>Ringkasan!T145/1000000000</f>
        <v>509.29715439199998</v>
      </c>
      <c r="U145" s="6">
        <f>Ringkasan!U145/1000000000</f>
        <v>167.83854099999999</v>
      </c>
      <c r="V145" s="6">
        <f>Ringkasan!V145/1000000000</f>
        <v>26.590461677</v>
      </c>
      <c r="W145" s="6">
        <f>Ringkasan!W145/1000000000</f>
        <v>26.590461677</v>
      </c>
      <c r="X145" s="6">
        <f>Ringkasan!X145/1000000000</f>
        <v>0</v>
      </c>
      <c r="Y145" s="6">
        <f>Ringkasan!Y145/1000000000</f>
        <v>6.9260000000000002</v>
      </c>
      <c r="Z145" s="6">
        <f>Ringkasan!Z145/1000000000</f>
        <v>0</v>
      </c>
      <c r="AA145" s="6">
        <f>Ringkasan!AA145/1000000000</f>
        <v>0</v>
      </c>
      <c r="AB145" s="6">
        <f>Ringkasan!AB145/1000000000</f>
        <v>6.9260000000000002</v>
      </c>
      <c r="AC145" s="6">
        <f>Ringkasan!AC145/1000000000</f>
        <v>965.95579976800002</v>
      </c>
      <c r="AD145" s="6">
        <f>Ringkasan!AD145/1000000000</f>
        <v>613.75290165399997</v>
      </c>
      <c r="AE145" s="5">
        <f>Ringkasan!AE145/1000000000</f>
        <v>375.51099917800002</v>
      </c>
      <c r="AF145" s="6">
        <f>Ringkasan!AF145/1000000000</f>
        <v>229.009926476</v>
      </c>
      <c r="AG145" s="6">
        <f>Ringkasan!AG145/1000000000</f>
        <v>0</v>
      </c>
      <c r="AH145" s="6">
        <f>Ringkasan!AH145/1000000000</f>
        <v>0</v>
      </c>
      <c r="AI145" s="6">
        <f>Ringkasan!AI145/1000000000</f>
        <v>9.0819759999999992</v>
      </c>
      <c r="AJ145" s="6">
        <f>Ringkasan!AJ145/1000000000</f>
        <v>0.15</v>
      </c>
      <c r="AK145" s="6">
        <f>Ringkasan!AK145/1000000000</f>
        <v>187.74133709</v>
      </c>
      <c r="AL145" s="6">
        <f>Ringkasan!AL145/1000000000</f>
        <v>1.8862000000000001</v>
      </c>
      <c r="AM145" s="6">
        <f>Ringkasan!AM145/1000000000</f>
        <v>16.496115242999998</v>
      </c>
      <c r="AN145" s="6">
        <f>Ringkasan!AN145/1000000000</f>
        <v>51.010369246000003</v>
      </c>
      <c r="AO145" s="6">
        <f>Ringkasan!AO145/1000000000</f>
        <v>111.22775900000001</v>
      </c>
      <c r="AP145" s="6">
        <f>Ringkasan!AP145/1000000000</f>
        <v>6.9858936009999999</v>
      </c>
      <c r="AQ145" s="6">
        <f>Ringkasan!AQ145/1000000000</f>
        <v>0.13500000000000001</v>
      </c>
      <c r="AR145" s="6">
        <f>Ringkasan!AR145/1000000000</f>
        <v>1</v>
      </c>
      <c r="AS145" s="6">
        <f>Ringkasan!AS145/1000000000</f>
        <v>1</v>
      </c>
      <c r="AT145" s="6">
        <f>Ringkasan!AT145/1000000000</f>
        <v>163.46156102399999</v>
      </c>
      <c r="AU145" s="6">
        <f>Ringkasan!AU145/1000000000</f>
        <v>3.5177364240000002</v>
      </c>
      <c r="AV145" s="6">
        <f>Ringkasan!AV145/1000000000</f>
        <v>159.9438246</v>
      </c>
      <c r="AW145" s="127">
        <f>Ringkasan!AW145/1000000000</f>
        <v>30</v>
      </c>
      <c r="AX145" s="127">
        <f>Ringkasan!AX145/1000000000</f>
        <v>30</v>
      </c>
      <c r="AY145" s="127">
        <f>Ringkasan!AY145/1000000000</f>
        <v>0</v>
      </c>
      <c r="AZ145" s="127">
        <f>Ringkasan!AZ145/1000000000</f>
        <v>0</v>
      </c>
      <c r="BA145" s="127">
        <f>Ringkasan!BA145/1000000000</f>
        <v>0</v>
      </c>
      <c r="BB145" s="127">
        <f>Ringkasan!BB145/1000000000</f>
        <v>0</v>
      </c>
      <c r="BC145" s="127">
        <f>Ringkasan!BC145/1000000000</f>
        <v>0</v>
      </c>
      <c r="BD145" s="127">
        <f>Ringkasan!BD145/1000000000</f>
        <v>0</v>
      </c>
      <c r="BE145" s="127">
        <f>Ringkasan!BE145/1000000000</f>
        <v>0</v>
      </c>
      <c r="BF145" s="127">
        <f>Ringkasan!BF145/1000000000</f>
        <v>0</v>
      </c>
      <c r="BG145" s="127">
        <f>Ringkasan!BG145/1000000000</f>
        <v>0</v>
      </c>
      <c r="BH145" s="127">
        <f>Ringkasan!BH145/1000000000</f>
        <v>0</v>
      </c>
      <c r="BI145" s="127">
        <f>Ringkasan!BI145/1000000000</f>
        <v>0</v>
      </c>
      <c r="BJ145" s="128">
        <f>Ringkasan!BJ145/1000000000</f>
        <v>-30</v>
      </c>
      <c r="BK145" s="128">
        <f>Ringkasan!BK145/1000000000</f>
        <v>30</v>
      </c>
      <c r="BL145" s="87">
        <f>Ringkasan!BL145/1000000000</f>
        <v>0</v>
      </c>
      <c r="BM145" s="47">
        <f t="shared" si="59"/>
        <v>1</v>
      </c>
      <c r="BN145" s="48">
        <f t="shared" si="60"/>
        <v>0</v>
      </c>
      <c r="BO145" s="49"/>
      <c r="BP145" s="39">
        <f t="shared" si="61"/>
        <v>1</v>
      </c>
      <c r="BR145" s="6" t="e">
        <f>Ringkasan!#REF!/1000000000</f>
        <v>#REF!</v>
      </c>
      <c r="BS145" s="6" t="e">
        <f t="shared" si="51"/>
        <v>#REF!</v>
      </c>
      <c r="BT145" s="39" t="e">
        <f t="shared" si="55"/>
        <v>#REF!</v>
      </c>
      <c r="BV145" s="6" t="e">
        <f>Ringkasan!#REF!/1000000000</f>
        <v>#REF!</v>
      </c>
      <c r="BW145" s="6" t="e">
        <f t="shared" si="52"/>
        <v>#REF!</v>
      </c>
      <c r="BX145" s="39" t="e">
        <f t="shared" si="56"/>
        <v>#REF!</v>
      </c>
    </row>
    <row r="146" spans="1:76" ht="15" customHeight="1" x14ac:dyDescent="0.25">
      <c r="A146" s="59" t="s">
        <v>112</v>
      </c>
      <c r="B146" s="3">
        <f t="shared" si="62"/>
        <v>108</v>
      </c>
      <c r="C146" s="4">
        <f t="shared" si="62"/>
        <v>3</v>
      </c>
      <c r="D146" s="8" t="s">
        <v>112</v>
      </c>
      <c r="E146" s="12" t="str">
        <f>[1]Pendapatan!D146</f>
        <v>08 Tahun 2024</v>
      </c>
      <c r="F146" s="92">
        <f>[1]Pendapatan!E146</f>
        <v>45656</v>
      </c>
      <c r="G146" s="6">
        <f>Ringkasan!G146/1000000000</f>
        <v>1368.426218931</v>
      </c>
      <c r="H146" s="6">
        <f>Ringkasan!H146/1000000000</f>
        <v>111.888556807</v>
      </c>
      <c r="I146" s="114">
        <f>Ringkasan!I146/1000000000</f>
        <v>35.07</v>
      </c>
      <c r="J146" s="6">
        <f>Ringkasan!J146/1000000000</f>
        <v>1.8154395999999999</v>
      </c>
      <c r="K146" s="6">
        <f>Ringkasan!K146/1000000000</f>
        <v>0</v>
      </c>
      <c r="L146" s="6">
        <f>Ringkasan!L146/1000000000</f>
        <v>75.003117207000003</v>
      </c>
      <c r="M146" s="6">
        <f>Ringkasan!M146/1000000000</f>
        <v>1245.9678759999999</v>
      </c>
      <c r="N146" s="6">
        <f>Ringkasan!N146/1000000000</f>
        <v>1200.9678759999999</v>
      </c>
      <c r="O146" s="6">
        <f>Ringkasan!O146/1000000000</f>
        <v>0</v>
      </c>
      <c r="P146" s="6">
        <f>Ringkasan!P146/1000000000</f>
        <v>0</v>
      </c>
      <c r="Q146" s="6">
        <f>Ringkasan!Q146/1000000000</f>
        <v>171.843906</v>
      </c>
      <c r="R146" s="6">
        <f>Ringkasan!R146/1000000000</f>
        <v>0</v>
      </c>
      <c r="S146" s="6">
        <f>Ringkasan!S146/1000000000</f>
        <v>126.189846</v>
      </c>
      <c r="T146" s="6">
        <f>Ringkasan!T146/1000000000</f>
        <v>684.91756899999996</v>
      </c>
      <c r="U146" s="6">
        <f>Ringkasan!U146/1000000000</f>
        <v>218.01655500000001</v>
      </c>
      <c r="V146" s="6">
        <f>Ringkasan!V146/1000000000</f>
        <v>45</v>
      </c>
      <c r="W146" s="6">
        <f>Ringkasan!W146/1000000000</f>
        <v>45</v>
      </c>
      <c r="X146" s="6">
        <f>Ringkasan!X146/1000000000</f>
        <v>0</v>
      </c>
      <c r="Y146" s="6">
        <f>Ringkasan!Y146/1000000000</f>
        <v>10.569786124</v>
      </c>
      <c r="Z146" s="6">
        <f>Ringkasan!Z146/1000000000</f>
        <v>0</v>
      </c>
      <c r="AA146" s="6">
        <f>Ringkasan!AA146/1000000000</f>
        <v>0</v>
      </c>
      <c r="AB146" s="6">
        <f>Ringkasan!AB146/1000000000</f>
        <v>10.569786124</v>
      </c>
      <c r="AC146" s="6">
        <f>Ringkasan!AC146/1000000000</f>
        <v>1406.426218931</v>
      </c>
      <c r="AD146" s="6">
        <f>Ringkasan!AD146/1000000000</f>
        <v>988.27110294800002</v>
      </c>
      <c r="AE146" s="5">
        <f>Ringkasan!AE146/1000000000</f>
        <v>590.81289894400004</v>
      </c>
      <c r="AF146" s="6">
        <f>Ringkasan!AF146/1000000000</f>
        <v>374.45421810400001</v>
      </c>
      <c r="AG146" s="6">
        <f>Ringkasan!AG146/1000000000</f>
        <v>0</v>
      </c>
      <c r="AH146" s="6">
        <f>Ringkasan!AH146/1000000000</f>
        <v>0</v>
      </c>
      <c r="AI146" s="6">
        <f>Ringkasan!AI146/1000000000</f>
        <v>21.853985900000001</v>
      </c>
      <c r="AJ146" s="6">
        <f>Ringkasan!AJ146/1000000000</f>
        <v>1.1499999999999999</v>
      </c>
      <c r="AK146" s="6">
        <f>Ringkasan!AK146/1000000000</f>
        <v>153.95651647299999</v>
      </c>
      <c r="AL146" s="6">
        <f>Ringkasan!AL146/1000000000</f>
        <v>0</v>
      </c>
      <c r="AM146" s="6">
        <f>Ringkasan!AM146/1000000000</f>
        <v>38.367432737999998</v>
      </c>
      <c r="AN146" s="6">
        <f>Ringkasan!AN146/1000000000</f>
        <v>45.919749494999998</v>
      </c>
      <c r="AO146" s="6">
        <f>Ringkasan!AO146/1000000000</f>
        <v>69.14913584</v>
      </c>
      <c r="AP146" s="6">
        <f>Ringkasan!AP146/1000000000</f>
        <v>0.30519839999999998</v>
      </c>
      <c r="AQ146" s="6">
        <f>Ringkasan!AQ146/1000000000</f>
        <v>0.215</v>
      </c>
      <c r="AR146" s="6">
        <f>Ringkasan!AR146/1000000000</f>
        <v>5</v>
      </c>
      <c r="AS146" s="6">
        <f>Ringkasan!AS146/1000000000</f>
        <v>5</v>
      </c>
      <c r="AT146" s="6">
        <f>Ringkasan!AT146/1000000000</f>
        <v>259.19859951000001</v>
      </c>
      <c r="AU146" s="6">
        <f>Ringkasan!AU146/1000000000</f>
        <v>2.7315439600000002</v>
      </c>
      <c r="AV146" s="6">
        <f>Ringkasan!AV146/1000000000</f>
        <v>256.46705555</v>
      </c>
      <c r="AW146" s="127">
        <f>Ringkasan!AW146/1000000000</f>
        <v>40.5</v>
      </c>
      <c r="AX146" s="127">
        <f>Ringkasan!AX146/1000000000</f>
        <v>40.5</v>
      </c>
      <c r="AY146" s="127">
        <f>Ringkasan!AY146/1000000000</f>
        <v>0</v>
      </c>
      <c r="AZ146" s="127">
        <f>Ringkasan!AZ146/1000000000</f>
        <v>0</v>
      </c>
      <c r="BA146" s="127">
        <f>Ringkasan!BA146/1000000000</f>
        <v>0</v>
      </c>
      <c r="BB146" s="127">
        <f>Ringkasan!BB146/1000000000</f>
        <v>0</v>
      </c>
      <c r="BC146" s="127">
        <f>Ringkasan!BC146/1000000000</f>
        <v>0</v>
      </c>
      <c r="BD146" s="127">
        <f>Ringkasan!BD146/1000000000</f>
        <v>2.5</v>
      </c>
      <c r="BE146" s="127">
        <f>Ringkasan!BE146/1000000000</f>
        <v>0</v>
      </c>
      <c r="BF146" s="127">
        <f>Ringkasan!BF146/1000000000</f>
        <v>2.5</v>
      </c>
      <c r="BG146" s="127">
        <f>Ringkasan!BG146/1000000000</f>
        <v>0</v>
      </c>
      <c r="BH146" s="127">
        <f>Ringkasan!BH146/1000000000</f>
        <v>0</v>
      </c>
      <c r="BI146" s="127">
        <f>Ringkasan!BI146/1000000000</f>
        <v>0</v>
      </c>
      <c r="BJ146" s="128">
        <f>Ringkasan!BJ146/1000000000</f>
        <v>-38</v>
      </c>
      <c r="BK146" s="128">
        <f>Ringkasan!BK146/1000000000</f>
        <v>38</v>
      </c>
      <c r="BL146" s="87">
        <f>Ringkasan!BL146/1000000000</f>
        <v>0</v>
      </c>
      <c r="BM146" s="47">
        <f t="shared" si="59"/>
        <v>1</v>
      </c>
      <c r="BN146" s="48">
        <f t="shared" si="60"/>
        <v>0</v>
      </c>
      <c r="BO146" s="49"/>
      <c r="BP146" s="39">
        <f t="shared" si="61"/>
        <v>1</v>
      </c>
      <c r="BR146" s="6" t="e">
        <f>Ringkasan!#REF!/1000000000</f>
        <v>#REF!</v>
      </c>
      <c r="BS146" s="6" t="e">
        <f t="shared" si="51"/>
        <v>#REF!</v>
      </c>
      <c r="BT146" s="39" t="e">
        <f t="shared" si="55"/>
        <v>#REF!</v>
      </c>
      <c r="BV146" s="6" t="e">
        <f>Ringkasan!#REF!/1000000000</f>
        <v>#REF!</v>
      </c>
      <c r="BW146" s="6" t="e">
        <f t="shared" si="52"/>
        <v>#REF!</v>
      </c>
      <c r="BX146" s="39" t="e">
        <f t="shared" si="56"/>
        <v>#REF!</v>
      </c>
    </row>
    <row r="147" spans="1:76" ht="15" customHeight="1" x14ac:dyDescent="0.25">
      <c r="A147" s="59" t="s">
        <v>113</v>
      </c>
      <c r="B147" s="3">
        <f t="shared" si="62"/>
        <v>109</v>
      </c>
      <c r="C147" s="4">
        <f t="shared" si="62"/>
        <v>4</v>
      </c>
      <c r="D147" s="8" t="s">
        <v>113</v>
      </c>
      <c r="E147" s="12" t="str">
        <f>[1]Pendapatan!D147</f>
        <v>06 Tahun 2024</v>
      </c>
      <c r="F147" s="92">
        <f>[1]Pendapatan!E147</f>
        <v>45657.720833333333</v>
      </c>
      <c r="G147" s="6">
        <f>Ringkasan!G147/1000000000</f>
        <v>914.26396571299995</v>
      </c>
      <c r="H147" s="6">
        <f>Ringkasan!H147/1000000000</f>
        <v>59.005098805999999</v>
      </c>
      <c r="I147" s="114">
        <f>Ringkasan!I147/1000000000</f>
        <v>20.967099999999999</v>
      </c>
      <c r="J147" s="6">
        <f>Ringkasan!J147/1000000000</f>
        <v>1.0763</v>
      </c>
      <c r="K147" s="6">
        <f>Ringkasan!K147/1000000000</f>
        <v>1.5</v>
      </c>
      <c r="L147" s="6">
        <f>Ringkasan!L147/1000000000</f>
        <v>35.461698806000001</v>
      </c>
      <c r="M147" s="6">
        <f>Ringkasan!M147/1000000000</f>
        <v>847.04782556400005</v>
      </c>
      <c r="N147" s="6">
        <f>Ringkasan!N147/1000000000</f>
        <v>823.07462699999996</v>
      </c>
      <c r="O147" s="6">
        <f>Ringkasan!O147/1000000000</f>
        <v>0</v>
      </c>
      <c r="P147" s="6">
        <f>Ringkasan!P147/1000000000</f>
        <v>0</v>
      </c>
      <c r="Q147" s="6">
        <f>Ringkasan!Q147/1000000000</f>
        <v>138.55464799999999</v>
      </c>
      <c r="R147" s="6">
        <f>Ringkasan!R147/1000000000</f>
        <v>0</v>
      </c>
      <c r="S147" s="6">
        <f>Ringkasan!S147/1000000000</f>
        <v>71.051070999999993</v>
      </c>
      <c r="T147" s="6">
        <f>Ringkasan!T147/1000000000</f>
        <v>462.38748399999997</v>
      </c>
      <c r="U147" s="6">
        <f>Ringkasan!U147/1000000000</f>
        <v>151.081424</v>
      </c>
      <c r="V147" s="6">
        <f>Ringkasan!V147/1000000000</f>
        <v>23.973198564</v>
      </c>
      <c r="W147" s="6">
        <f>Ringkasan!W147/1000000000</f>
        <v>23.973198564</v>
      </c>
      <c r="X147" s="6">
        <f>Ringkasan!X147/1000000000</f>
        <v>0</v>
      </c>
      <c r="Y147" s="6">
        <f>Ringkasan!Y147/1000000000</f>
        <v>8.2110413429999998</v>
      </c>
      <c r="Z147" s="6">
        <f>Ringkasan!Z147/1000000000</f>
        <v>0</v>
      </c>
      <c r="AA147" s="6">
        <f>Ringkasan!AA147/1000000000</f>
        <v>0</v>
      </c>
      <c r="AB147" s="6">
        <f>Ringkasan!AB147/1000000000</f>
        <v>8.2110413429999998</v>
      </c>
      <c r="AC147" s="6">
        <f>Ringkasan!AC147/1000000000</f>
        <v>943.11399412200001</v>
      </c>
      <c r="AD147" s="6">
        <f>Ringkasan!AD147/1000000000</f>
        <v>658.08282946600002</v>
      </c>
      <c r="AE147" s="5">
        <f>Ringkasan!AE147/1000000000</f>
        <v>419.33881517399999</v>
      </c>
      <c r="AF147" s="6">
        <f>Ringkasan!AF147/1000000000</f>
        <v>218.299293189</v>
      </c>
      <c r="AG147" s="6">
        <f>Ringkasan!AG147/1000000000</f>
        <v>0</v>
      </c>
      <c r="AH147" s="6">
        <f>Ringkasan!AH147/1000000000</f>
        <v>0</v>
      </c>
      <c r="AI147" s="6">
        <f>Ringkasan!AI147/1000000000</f>
        <v>18.214674851000002</v>
      </c>
      <c r="AJ147" s="6">
        <f>Ringkasan!AJ147/1000000000</f>
        <v>2.2300462520000002</v>
      </c>
      <c r="AK147" s="6">
        <f>Ringkasan!AK147/1000000000</f>
        <v>91.463727656000003</v>
      </c>
      <c r="AL147" s="6">
        <f>Ringkasan!AL147/1000000000</f>
        <v>0</v>
      </c>
      <c r="AM147" s="6">
        <f>Ringkasan!AM147/1000000000</f>
        <v>21.681567700999999</v>
      </c>
      <c r="AN147" s="6">
        <f>Ringkasan!AN147/1000000000</f>
        <v>11.069553441</v>
      </c>
      <c r="AO147" s="6">
        <f>Ringkasan!AO147/1000000000</f>
        <v>55.848582313999998</v>
      </c>
      <c r="AP147" s="6">
        <f>Ringkasan!AP147/1000000000</f>
        <v>2.5140242000000002</v>
      </c>
      <c r="AQ147" s="6">
        <f>Ringkasan!AQ147/1000000000</f>
        <v>0.35</v>
      </c>
      <c r="AR147" s="6">
        <f>Ringkasan!AR147/1000000000</f>
        <v>1</v>
      </c>
      <c r="AS147" s="6">
        <f>Ringkasan!AS147/1000000000</f>
        <v>1</v>
      </c>
      <c r="AT147" s="6">
        <f>Ringkasan!AT147/1000000000</f>
        <v>192.56743700000001</v>
      </c>
      <c r="AU147" s="6">
        <f>Ringkasan!AU147/1000000000</f>
        <v>0</v>
      </c>
      <c r="AV147" s="6">
        <f>Ringkasan!AV147/1000000000</f>
        <v>192.56743700000001</v>
      </c>
      <c r="AW147" s="127">
        <f>Ringkasan!AW147/1000000000</f>
        <v>29.850028409</v>
      </c>
      <c r="AX147" s="127">
        <f>Ringkasan!AX147/1000000000</f>
        <v>29.850028409</v>
      </c>
      <c r="AY147" s="127">
        <f>Ringkasan!AY147/1000000000</f>
        <v>0</v>
      </c>
      <c r="AZ147" s="127">
        <f>Ringkasan!AZ147/1000000000</f>
        <v>0</v>
      </c>
      <c r="BA147" s="127">
        <f>Ringkasan!BA147/1000000000</f>
        <v>0</v>
      </c>
      <c r="BB147" s="127">
        <f>Ringkasan!BB147/1000000000</f>
        <v>0</v>
      </c>
      <c r="BC147" s="127">
        <f>Ringkasan!BC147/1000000000</f>
        <v>0</v>
      </c>
      <c r="BD147" s="127">
        <f>Ringkasan!BD147/1000000000</f>
        <v>1</v>
      </c>
      <c r="BE147" s="127">
        <f>Ringkasan!BE147/1000000000</f>
        <v>0</v>
      </c>
      <c r="BF147" s="127">
        <f>Ringkasan!BF147/1000000000</f>
        <v>1</v>
      </c>
      <c r="BG147" s="127">
        <f>Ringkasan!BG147/1000000000</f>
        <v>0</v>
      </c>
      <c r="BH147" s="127">
        <f>Ringkasan!BH147/1000000000</f>
        <v>0</v>
      </c>
      <c r="BI147" s="127">
        <f>Ringkasan!BI147/1000000000</f>
        <v>0</v>
      </c>
      <c r="BJ147" s="128">
        <f>Ringkasan!BJ147/1000000000</f>
        <v>-28.850028409</v>
      </c>
      <c r="BK147" s="128">
        <f>Ringkasan!BK147/1000000000</f>
        <v>28.850028409</v>
      </c>
      <c r="BL147" s="87">
        <f>Ringkasan!BL147/1000000000</f>
        <v>0</v>
      </c>
      <c r="BM147" s="47">
        <f t="shared" si="59"/>
        <v>1</v>
      </c>
      <c r="BN147" s="48">
        <f t="shared" si="60"/>
        <v>0</v>
      </c>
      <c r="BO147" s="49"/>
      <c r="BP147" s="39">
        <f t="shared" si="61"/>
        <v>1</v>
      </c>
      <c r="BR147" s="6" t="e">
        <f>Ringkasan!#REF!/1000000000</f>
        <v>#REF!</v>
      </c>
      <c r="BS147" s="6" t="e">
        <f t="shared" si="51"/>
        <v>#REF!</v>
      </c>
      <c r="BT147" s="39" t="e">
        <f t="shared" si="55"/>
        <v>#REF!</v>
      </c>
      <c r="BV147" s="6" t="e">
        <f>Ringkasan!#REF!/1000000000</f>
        <v>#REF!</v>
      </c>
      <c r="BW147" s="6" t="e">
        <f t="shared" si="52"/>
        <v>#REF!</v>
      </c>
      <c r="BX147" s="39" t="e">
        <f t="shared" si="56"/>
        <v>#REF!</v>
      </c>
    </row>
    <row r="148" spans="1:76" ht="15" customHeight="1" x14ac:dyDescent="0.25">
      <c r="A148" s="59" t="s">
        <v>114</v>
      </c>
      <c r="B148" s="3">
        <f t="shared" si="62"/>
        <v>110</v>
      </c>
      <c r="C148" s="4">
        <f t="shared" si="62"/>
        <v>5</v>
      </c>
      <c r="D148" s="8" t="s">
        <v>114</v>
      </c>
      <c r="E148" s="12" t="str">
        <f>[1]Pendapatan!D148</f>
        <v>08 Tahun 2024</v>
      </c>
      <c r="F148" s="92">
        <f>[1]Pendapatan!E148</f>
        <v>45657</v>
      </c>
      <c r="G148" s="6">
        <f>Ringkasan!G148/1000000000</f>
        <v>886.78186978300005</v>
      </c>
      <c r="H148" s="6">
        <f>Ringkasan!H148/1000000000</f>
        <v>69.027547123999994</v>
      </c>
      <c r="I148" s="114">
        <f>Ringkasan!I148/1000000000</f>
        <v>17.415902737</v>
      </c>
      <c r="J148" s="6">
        <f>Ringkasan!J148/1000000000</f>
        <v>0.728382325</v>
      </c>
      <c r="K148" s="6">
        <f>Ringkasan!K148/1000000000</f>
        <v>2</v>
      </c>
      <c r="L148" s="6">
        <f>Ringkasan!L148/1000000000</f>
        <v>48.883262062</v>
      </c>
      <c r="M148" s="6">
        <f>Ringkasan!M148/1000000000</f>
        <v>817.75432265899997</v>
      </c>
      <c r="N148" s="6">
        <f>Ringkasan!N148/1000000000</f>
        <v>773.66286700000001</v>
      </c>
      <c r="O148" s="6">
        <f>Ringkasan!O148/1000000000</f>
        <v>0</v>
      </c>
      <c r="P148" s="6">
        <f>Ringkasan!P148/1000000000</f>
        <v>0</v>
      </c>
      <c r="Q148" s="6">
        <f>Ringkasan!Q148/1000000000</f>
        <v>80.542150000000007</v>
      </c>
      <c r="R148" s="6">
        <f>Ringkasan!R148/1000000000</f>
        <v>0</v>
      </c>
      <c r="S148" s="6">
        <f>Ringkasan!S148/1000000000</f>
        <v>15.719884</v>
      </c>
      <c r="T148" s="6">
        <f>Ringkasan!T148/1000000000</f>
        <v>467.01424700000001</v>
      </c>
      <c r="U148" s="6">
        <f>Ringkasan!U148/1000000000</f>
        <v>210.38658599999999</v>
      </c>
      <c r="V148" s="6">
        <f>Ringkasan!V148/1000000000</f>
        <v>44.091455658999998</v>
      </c>
      <c r="W148" s="6">
        <f>Ringkasan!W148/1000000000</f>
        <v>44.091455658999998</v>
      </c>
      <c r="X148" s="6">
        <f>Ringkasan!X148/1000000000</f>
        <v>0</v>
      </c>
      <c r="Y148" s="6">
        <f>Ringkasan!Y148/1000000000</f>
        <v>0</v>
      </c>
      <c r="Z148" s="6">
        <f>Ringkasan!Z148/1000000000</f>
        <v>0</v>
      </c>
      <c r="AA148" s="6">
        <f>Ringkasan!AA148/1000000000</f>
        <v>0</v>
      </c>
      <c r="AB148" s="6">
        <f>Ringkasan!AB148/1000000000</f>
        <v>0</v>
      </c>
      <c r="AC148" s="6">
        <f>Ringkasan!AC148/1000000000</f>
        <v>913.42198078299998</v>
      </c>
      <c r="AD148" s="6">
        <f>Ringkasan!AD148/1000000000</f>
        <v>615.72099905599998</v>
      </c>
      <c r="AE148" s="5">
        <f>Ringkasan!AE148/1000000000</f>
        <v>376.86632562</v>
      </c>
      <c r="AF148" s="6">
        <f>Ringkasan!AF148/1000000000</f>
        <v>233.73727859600001</v>
      </c>
      <c r="AG148" s="6">
        <f>Ringkasan!AG148/1000000000</f>
        <v>0</v>
      </c>
      <c r="AH148" s="6">
        <f>Ringkasan!AH148/1000000000</f>
        <v>0</v>
      </c>
      <c r="AI148" s="6">
        <f>Ringkasan!AI148/1000000000</f>
        <v>5.1173948400000002</v>
      </c>
      <c r="AJ148" s="6">
        <f>Ringkasan!AJ148/1000000000</f>
        <v>0</v>
      </c>
      <c r="AK148" s="6">
        <f>Ringkasan!AK148/1000000000</f>
        <v>167.88541862700001</v>
      </c>
      <c r="AL148" s="6">
        <f>Ringkasan!AL148/1000000000</f>
        <v>0.8</v>
      </c>
      <c r="AM148" s="6">
        <f>Ringkasan!AM148/1000000000</f>
        <v>38.979876838000003</v>
      </c>
      <c r="AN148" s="6">
        <f>Ringkasan!AN148/1000000000</f>
        <v>42.642698950000003</v>
      </c>
      <c r="AO148" s="6">
        <f>Ringkasan!AO148/1000000000</f>
        <v>84.854742838999996</v>
      </c>
      <c r="AP148" s="6">
        <f>Ringkasan!AP148/1000000000</f>
        <v>0.60809999999999997</v>
      </c>
      <c r="AQ148" s="6">
        <f>Ringkasan!AQ148/1000000000</f>
        <v>0</v>
      </c>
      <c r="AR148" s="6">
        <f>Ringkasan!AR148/1000000000</f>
        <v>1</v>
      </c>
      <c r="AS148" s="6">
        <f>Ringkasan!AS148/1000000000</f>
        <v>1</v>
      </c>
      <c r="AT148" s="6">
        <f>Ringkasan!AT148/1000000000</f>
        <v>128.81556309999999</v>
      </c>
      <c r="AU148" s="6">
        <f>Ringkasan!AU148/1000000000</f>
        <v>0</v>
      </c>
      <c r="AV148" s="6">
        <f>Ringkasan!AV148/1000000000</f>
        <v>128.81556309999999</v>
      </c>
      <c r="AW148" s="127">
        <f>Ringkasan!AW148/1000000000</f>
        <v>28.640111000000001</v>
      </c>
      <c r="AX148" s="127">
        <f>Ringkasan!AX148/1000000000</f>
        <v>28.640111000000001</v>
      </c>
      <c r="AY148" s="127">
        <f>Ringkasan!AY148/1000000000</f>
        <v>0</v>
      </c>
      <c r="AZ148" s="127">
        <f>Ringkasan!AZ148/1000000000</f>
        <v>0</v>
      </c>
      <c r="BA148" s="127">
        <f>Ringkasan!BA148/1000000000</f>
        <v>0</v>
      </c>
      <c r="BB148" s="127">
        <f>Ringkasan!BB148/1000000000</f>
        <v>0</v>
      </c>
      <c r="BC148" s="127">
        <f>Ringkasan!BC148/1000000000</f>
        <v>0</v>
      </c>
      <c r="BD148" s="127">
        <f>Ringkasan!BD148/1000000000</f>
        <v>2</v>
      </c>
      <c r="BE148" s="127">
        <f>Ringkasan!BE148/1000000000</f>
        <v>0</v>
      </c>
      <c r="BF148" s="127">
        <f>Ringkasan!BF148/1000000000</f>
        <v>2</v>
      </c>
      <c r="BG148" s="127">
        <f>Ringkasan!BG148/1000000000</f>
        <v>0</v>
      </c>
      <c r="BH148" s="127">
        <f>Ringkasan!BH148/1000000000</f>
        <v>0</v>
      </c>
      <c r="BI148" s="127">
        <f>Ringkasan!BI148/1000000000</f>
        <v>0</v>
      </c>
      <c r="BJ148" s="128">
        <f>Ringkasan!BJ148/1000000000</f>
        <v>-26.640111000000001</v>
      </c>
      <c r="BK148" s="128">
        <f>Ringkasan!BK148/1000000000</f>
        <v>26.640111000000001</v>
      </c>
      <c r="BL148" s="87">
        <f>Ringkasan!BL148/1000000000</f>
        <v>0</v>
      </c>
      <c r="BM148" s="47">
        <f t="shared" si="59"/>
        <v>1</v>
      </c>
      <c r="BN148" s="48">
        <f t="shared" si="60"/>
        <v>0</v>
      </c>
      <c r="BO148" s="49"/>
      <c r="BP148" s="39">
        <f t="shared" si="61"/>
        <v>1</v>
      </c>
      <c r="BR148" s="6" t="e">
        <f>Ringkasan!#REF!/1000000000</f>
        <v>#REF!</v>
      </c>
      <c r="BS148" s="6" t="e">
        <f t="shared" si="51"/>
        <v>#REF!</v>
      </c>
      <c r="BT148" s="39" t="e">
        <f t="shared" si="55"/>
        <v>#REF!</v>
      </c>
      <c r="BV148" s="6" t="e">
        <f>Ringkasan!#REF!/1000000000</f>
        <v>#REF!</v>
      </c>
      <c r="BW148" s="6" t="e">
        <f t="shared" si="52"/>
        <v>#REF!</v>
      </c>
      <c r="BX148" s="39" t="e">
        <f t="shared" si="56"/>
        <v>#REF!</v>
      </c>
    </row>
    <row r="149" spans="1:76" ht="15" customHeight="1" x14ac:dyDescent="0.25">
      <c r="A149" s="59" t="s">
        <v>115</v>
      </c>
      <c r="B149" s="3">
        <f t="shared" si="62"/>
        <v>111</v>
      </c>
      <c r="C149" s="4">
        <f t="shared" si="62"/>
        <v>6</v>
      </c>
      <c r="D149" s="8" t="s">
        <v>115</v>
      </c>
      <c r="E149" s="12" t="str">
        <f>[1]Pendapatan!D149</f>
        <v>05 Tahun 2024</v>
      </c>
      <c r="F149" s="92">
        <f>[1]Pendapatan!E149</f>
        <v>45657</v>
      </c>
      <c r="G149" s="6">
        <f>Ringkasan!G149/1000000000</f>
        <v>784.4623462495</v>
      </c>
      <c r="H149" s="6">
        <f>Ringkasan!H149/1000000000</f>
        <v>66.278694669999993</v>
      </c>
      <c r="I149" s="114">
        <f>Ringkasan!I149/1000000000</f>
        <v>15.308843038999999</v>
      </c>
      <c r="J149" s="6">
        <f>Ringkasan!J149/1000000000</f>
        <v>29.994</v>
      </c>
      <c r="K149" s="6">
        <f>Ringkasan!K149/1000000000</f>
        <v>2.65</v>
      </c>
      <c r="L149" s="6">
        <f>Ringkasan!L149/1000000000</f>
        <v>18.325851630999999</v>
      </c>
      <c r="M149" s="6">
        <f>Ringkasan!M149/1000000000</f>
        <v>718.18365157949995</v>
      </c>
      <c r="N149" s="6">
        <f>Ringkasan!N149/1000000000</f>
        <v>684.65564199999994</v>
      </c>
      <c r="O149" s="6">
        <f>Ringkasan!O149/1000000000</f>
        <v>0</v>
      </c>
      <c r="P149" s="6">
        <f>Ringkasan!P149/1000000000</f>
        <v>0</v>
      </c>
      <c r="Q149" s="6">
        <f>Ringkasan!Q149/1000000000</f>
        <v>71.041841000000005</v>
      </c>
      <c r="R149" s="6">
        <f>Ringkasan!R149/1000000000</f>
        <v>7.2500559999999998</v>
      </c>
      <c r="S149" s="6">
        <f>Ringkasan!S149/1000000000</f>
        <v>54.568699000000002</v>
      </c>
      <c r="T149" s="6">
        <f>Ringkasan!T149/1000000000</f>
        <v>422.92379699999998</v>
      </c>
      <c r="U149" s="6">
        <f>Ringkasan!U149/1000000000</f>
        <v>128.87124900000001</v>
      </c>
      <c r="V149" s="6">
        <f>Ringkasan!V149/1000000000</f>
        <v>33.528009579500001</v>
      </c>
      <c r="W149" s="6">
        <f>Ringkasan!W149/1000000000</f>
        <v>33.528009579500001</v>
      </c>
      <c r="X149" s="6">
        <f>Ringkasan!X149/1000000000</f>
        <v>0</v>
      </c>
      <c r="Y149" s="6">
        <f>Ringkasan!Y149/1000000000</f>
        <v>0</v>
      </c>
      <c r="Z149" s="6">
        <f>Ringkasan!Z149/1000000000</f>
        <v>0</v>
      </c>
      <c r="AA149" s="6">
        <f>Ringkasan!AA149/1000000000</f>
        <v>0</v>
      </c>
      <c r="AB149" s="6">
        <f>Ringkasan!AB149/1000000000</f>
        <v>0</v>
      </c>
      <c r="AC149" s="6">
        <f>Ringkasan!AC149/1000000000</f>
        <v>800.44995933501002</v>
      </c>
      <c r="AD149" s="6">
        <f>Ringkasan!AD149/1000000000</f>
        <v>585.15849948600999</v>
      </c>
      <c r="AE149" s="5">
        <f>Ringkasan!AE149/1000000000</f>
        <v>352.78475943700994</v>
      </c>
      <c r="AF149" s="6">
        <f>Ringkasan!AF149/1000000000</f>
        <v>224.79191294899999</v>
      </c>
      <c r="AG149" s="6">
        <f>Ringkasan!AG149/1000000000</f>
        <v>0</v>
      </c>
      <c r="AH149" s="6">
        <f>Ringkasan!AH149/1000000000</f>
        <v>0</v>
      </c>
      <c r="AI149" s="6">
        <f>Ringkasan!AI149/1000000000</f>
        <v>5.3068270999999996</v>
      </c>
      <c r="AJ149" s="6">
        <f>Ringkasan!AJ149/1000000000</f>
        <v>2.2749999999999999</v>
      </c>
      <c r="AK149" s="6">
        <f>Ringkasan!AK149/1000000000</f>
        <v>94.497369249000002</v>
      </c>
      <c r="AL149" s="6">
        <f>Ringkasan!AL149/1000000000</f>
        <v>0.68389999999999995</v>
      </c>
      <c r="AM149" s="6">
        <f>Ringkasan!AM149/1000000000</f>
        <v>11.952593878</v>
      </c>
      <c r="AN149" s="6">
        <f>Ringkasan!AN149/1000000000</f>
        <v>27.232027971000001</v>
      </c>
      <c r="AO149" s="6">
        <f>Ringkasan!AO149/1000000000</f>
        <v>54.390062700000001</v>
      </c>
      <c r="AP149" s="6">
        <f>Ringkasan!AP149/1000000000</f>
        <v>0.2297527</v>
      </c>
      <c r="AQ149" s="6">
        <f>Ringkasan!AQ149/1000000000</f>
        <v>9.0320000000000001E-3</v>
      </c>
      <c r="AR149" s="6">
        <f>Ringkasan!AR149/1000000000</f>
        <v>2.0030000000000001</v>
      </c>
      <c r="AS149" s="6">
        <f>Ringkasan!AS149/1000000000</f>
        <v>2.0030000000000001</v>
      </c>
      <c r="AT149" s="6">
        <f>Ringkasan!AT149/1000000000</f>
        <v>118.7910906</v>
      </c>
      <c r="AU149" s="6">
        <f>Ringkasan!AU149/1000000000</f>
        <v>0</v>
      </c>
      <c r="AV149" s="6">
        <f>Ringkasan!AV149/1000000000</f>
        <v>118.7910906</v>
      </c>
      <c r="AW149" s="127">
        <f>Ringkasan!AW149/1000000000</f>
        <v>15.98761308551</v>
      </c>
      <c r="AX149" s="127">
        <f>Ringkasan!AX149/1000000000</f>
        <v>15.98761308551</v>
      </c>
      <c r="AY149" s="127">
        <f>Ringkasan!AY149/1000000000</f>
        <v>0</v>
      </c>
      <c r="AZ149" s="127">
        <f>Ringkasan!AZ149/1000000000</f>
        <v>0</v>
      </c>
      <c r="BA149" s="127">
        <f>Ringkasan!BA149/1000000000</f>
        <v>0</v>
      </c>
      <c r="BB149" s="127">
        <f>Ringkasan!BB149/1000000000</f>
        <v>0</v>
      </c>
      <c r="BC149" s="127">
        <f>Ringkasan!BC149/1000000000</f>
        <v>0</v>
      </c>
      <c r="BD149" s="127">
        <f>Ringkasan!BD149/1000000000</f>
        <v>0</v>
      </c>
      <c r="BE149" s="127">
        <f>Ringkasan!BE149/1000000000</f>
        <v>0</v>
      </c>
      <c r="BF149" s="127">
        <f>Ringkasan!BF149/1000000000</f>
        <v>0</v>
      </c>
      <c r="BG149" s="127">
        <f>Ringkasan!BG149/1000000000</f>
        <v>0</v>
      </c>
      <c r="BH149" s="127">
        <f>Ringkasan!BH149/1000000000</f>
        <v>0</v>
      </c>
      <c r="BI149" s="127">
        <f>Ringkasan!BI149/1000000000</f>
        <v>0</v>
      </c>
      <c r="BJ149" s="128">
        <f>Ringkasan!BJ149/1000000000</f>
        <v>-15.987613085510009</v>
      </c>
      <c r="BK149" s="128">
        <f>Ringkasan!BK149/1000000000</f>
        <v>15.98761308551</v>
      </c>
      <c r="BL149" s="87">
        <f>Ringkasan!BL149/1000000000</f>
        <v>0</v>
      </c>
      <c r="BM149" s="47">
        <f t="shared" si="59"/>
        <v>1</v>
      </c>
      <c r="BN149" s="48">
        <f t="shared" si="60"/>
        <v>0</v>
      </c>
      <c r="BO149" s="49"/>
      <c r="BP149" s="39">
        <f t="shared" si="61"/>
        <v>1</v>
      </c>
      <c r="BR149" s="6" t="e">
        <f>Ringkasan!#REF!/1000000000</f>
        <v>#REF!</v>
      </c>
      <c r="BS149" s="6" t="e">
        <f t="shared" si="51"/>
        <v>#REF!</v>
      </c>
      <c r="BT149" s="39" t="e">
        <f t="shared" si="55"/>
        <v>#REF!</v>
      </c>
      <c r="BV149" s="6" t="e">
        <f>Ringkasan!#REF!/1000000000</f>
        <v>#REF!</v>
      </c>
      <c r="BW149" s="6" t="e">
        <f t="shared" si="52"/>
        <v>#REF!</v>
      </c>
      <c r="BX149" s="39" t="e">
        <f t="shared" si="56"/>
        <v>#REF!</v>
      </c>
    </row>
    <row r="150" spans="1:76" ht="15" customHeight="1" x14ac:dyDescent="0.25">
      <c r="A150" s="59" t="s">
        <v>670</v>
      </c>
      <c r="B150" s="3">
        <f t="shared" si="62"/>
        <v>112</v>
      </c>
      <c r="C150" s="4">
        <f t="shared" si="62"/>
        <v>7</v>
      </c>
      <c r="D150" s="8" t="s">
        <v>116</v>
      </c>
      <c r="E150" s="12" t="str">
        <f>[1]Pendapatan!D150</f>
        <v>3 Tahun 2025</v>
      </c>
      <c r="F150" s="92">
        <f>[1]Pendapatan!E150</f>
        <v>45680.333333333336</v>
      </c>
      <c r="G150" s="6">
        <f>Ringkasan!G150/1000000000</f>
        <v>976.10112000000004</v>
      </c>
      <c r="H150" s="6">
        <f>Ringkasan!H150/1000000000</f>
        <v>68.917316999999997</v>
      </c>
      <c r="I150" s="114">
        <f>Ringkasan!I150/1000000000</f>
        <v>28.829499999999999</v>
      </c>
      <c r="J150" s="6">
        <f>Ringkasan!J150/1000000000</f>
        <v>3.3126760000000002</v>
      </c>
      <c r="K150" s="6">
        <f>Ringkasan!K150/1000000000</f>
        <v>2.8875929999999999</v>
      </c>
      <c r="L150" s="6">
        <f>Ringkasan!L150/1000000000</f>
        <v>33.887548000000002</v>
      </c>
      <c r="M150" s="6">
        <f>Ringkasan!M150/1000000000</f>
        <v>898.34434399999998</v>
      </c>
      <c r="N150" s="6">
        <f>Ringkasan!N150/1000000000</f>
        <v>857.16934400000002</v>
      </c>
      <c r="O150" s="6">
        <f>Ringkasan!O150/1000000000</f>
        <v>0</v>
      </c>
      <c r="P150" s="6">
        <f>Ringkasan!P150/1000000000</f>
        <v>0</v>
      </c>
      <c r="Q150" s="6">
        <f>Ringkasan!Q150/1000000000</f>
        <v>119.035349</v>
      </c>
      <c r="R150" s="6">
        <f>Ringkasan!R150/1000000000</f>
        <v>0</v>
      </c>
      <c r="S150" s="6">
        <f>Ringkasan!S150/1000000000</f>
        <v>39.185268999999998</v>
      </c>
      <c r="T150" s="6">
        <f>Ringkasan!T150/1000000000</f>
        <v>498.09425099999999</v>
      </c>
      <c r="U150" s="6">
        <f>Ringkasan!U150/1000000000</f>
        <v>200.85447500000001</v>
      </c>
      <c r="V150" s="6">
        <f>Ringkasan!V150/1000000000</f>
        <v>41.174999999999997</v>
      </c>
      <c r="W150" s="6">
        <f>Ringkasan!W150/1000000000</f>
        <v>41.174999999999997</v>
      </c>
      <c r="X150" s="6">
        <f>Ringkasan!X150/1000000000</f>
        <v>0</v>
      </c>
      <c r="Y150" s="6">
        <f>Ringkasan!Y150/1000000000</f>
        <v>8.8394589999999997</v>
      </c>
      <c r="Z150" s="6">
        <f>Ringkasan!Z150/1000000000</f>
        <v>0</v>
      </c>
      <c r="AA150" s="6">
        <f>Ringkasan!AA150/1000000000</f>
        <v>0</v>
      </c>
      <c r="AB150" s="6">
        <f>Ringkasan!AB150/1000000000</f>
        <v>8.8394589999999997</v>
      </c>
      <c r="AC150" s="6">
        <f>Ringkasan!AC150/1000000000</f>
        <v>1026.5701200000001</v>
      </c>
      <c r="AD150" s="6">
        <f>Ringkasan!AD150/1000000000</f>
        <v>674.65982603999998</v>
      </c>
      <c r="AE150" s="5">
        <f>Ringkasan!AE150/1000000000</f>
        <v>408.97689433900001</v>
      </c>
      <c r="AF150" s="6">
        <f>Ringkasan!AF150/1000000000</f>
        <v>259.70790170100003</v>
      </c>
      <c r="AG150" s="6">
        <f>Ringkasan!AG150/1000000000</f>
        <v>0</v>
      </c>
      <c r="AH150" s="6">
        <f>Ringkasan!AH150/1000000000</f>
        <v>0</v>
      </c>
      <c r="AI150" s="6">
        <f>Ringkasan!AI150/1000000000</f>
        <v>5.1750299999999996</v>
      </c>
      <c r="AJ150" s="6">
        <f>Ringkasan!AJ150/1000000000</f>
        <v>0.8</v>
      </c>
      <c r="AK150" s="6">
        <f>Ringkasan!AK150/1000000000</f>
        <v>163.79894496</v>
      </c>
      <c r="AL150" s="6">
        <f>Ringkasan!AL150/1000000000</f>
        <v>1.4</v>
      </c>
      <c r="AM150" s="6">
        <f>Ringkasan!AM150/1000000000</f>
        <v>21.884641904999999</v>
      </c>
      <c r="AN150" s="6">
        <f>Ringkasan!AN150/1000000000</f>
        <v>31.243801103999999</v>
      </c>
      <c r="AO150" s="6">
        <f>Ringkasan!AO150/1000000000</f>
        <v>105.460334156</v>
      </c>
      <c r="AP150" s="6">
        <f>Ringkasan!AP150/1000000000</f>
        <v>3.8101677949999999</v>
      </c>
      <c r="AQ150" s="6">
        <f>Ringkasan!AQ150/1000000000</f>
        <v>0</v>
      </c>
      <c r="AR150" s="6">
        <f>Ringkasan!AR150/1000000000</f>
        <v>2</v>
      </c>
      <c r="AS150" s="6">
        <f>Ringkasan!AS150/1000000000</f>
        <v>2</v>
      </c>
      <c r="AT150" s="6">
        <f>Ringkasan!AT150/1000000000</f>
        <v>186.11134899999999</v>
      </c>
      <c r="AU150" s="6">
        <f>Ringkasan!AU150/1000000000</f>
        <v>0.3</v>
      </c>
      <c r="AV150" s="6">
        <f>Ringkasan!AV150/1000000000</f>
        <v>185.81134900000001</v>
      </c>
      <c r="AW150" s="127">
        <f>Ringkasan!AW150/1000000000</f>
        <v>52.969000000000001</v>
      </c>
      <c r="AX150" s="127">
        <f>Ringkasan!AX150/1000000000</f>
        <v>52.969000000000001</v>
      </c>
      <c r="AY150" s="127">
        <f>Ringkasan!AY150/1000000000</f>
        <v>0</v>
      </c>
      <c r="AZ150" s="127">
        <f>Ringkasan!AZ150/1000000000</f>
        <v>0</v>
      </c>
      <c r="BA150" s="127">
        <f>Ringkasan!BA150/1000000000</f>
        <v>0</v>
      </c>
      <c r="BB150" s="127">
        <f>Ringkasan!BB150/1000000000</f>
        <v>0</v>
      </c>
      <c r="BC150" s="127">
        <f>Ringkasan!BC150/1000000000</f>
        <v>0</v>
      </c>
      <c r="BD150" s="127">
        <f>Ringkasan!BD150/1000000000</f>
        <v>2.5</v>
      </c>
      <c r="BE150" s="127">
        <f>Ringkasan!BE150/1000000000</f>
        <v>0</v>
      </c>
      <c r="BF150" s="127">
        <f>Ringkasan!BF150/1000000000</f>
        <v>2.5</v>
      </c>
      <c r="BG150" s="127">
        <f>Ringkasan!BG150/1000000000</f>
        <v>0</v>
      </c>
      <c r="BH150" s="127">
        <f>Ringkasan!BH150/1000000000</f>
        <v>0</v>
      </c>
      <c r="BI150" s="127">
        <f>Ringkasan!BI150/1000000000</f>
        <v>0</v>
      </c>
      <c r="BJ150" s="128">
        <f>Ringkasan!BJ150/1000000000</f>
        <v>-50.469000000000001</v>
      </c>
      <c r="BK150" s="128">
        <f>Ringkasan!BK150/1000000000</f>
        <v>50.469000000000001</v>
      </c>
      <c r="BL150" s="87">
        <f>Ringkasan!BL150/1000000000</f>
        <v>0</v>
      </c>
      <c r="BM150" s="47">
        <f t="shared" si="59"/>
        <v>0</v>
      </c>
      <c r="BN150" s="48">
        <f t="shared" si="60"/>
        <v>1</v>
      </c>
      <c r="BO150" s="49"/>
      <c r="BP150" s="39">
        <f t="shared" si="61"/>
        <v>1</v>
      </c>
      <c r="BR150" s="6" t="e">
        <f>Ringkasan!#REF!/1000000000</f>
        <v>#REF!</v>
      </c>
      <c r="BS150" s="6" t="e">
        <f t="shared" si="51"/>
        <v>#REF!</v>
      </c>
      <c r="BT150" s="39" t="e">
        <f t="shared" si="55"/>
        <v>#REF!</v>
      </c>
      <c r="BV150" s="6" t="e">
        <f>Ringkasan!#REF!/1000000000</f>
        <v>#REF!</v>
      </c>
      <c r="BW150" s="6" t="e">
        <f t="shared" si="52"/>
        <v>#REF!</v>
      </c>
      <c r="BX150" s="39" t="e">
        <f t="shared" si="56"/>
        <v>#REF!</v>
      </c>
    </row>
    <row r="151" spans="1:76" ht="15" customHeight="1" x14ac:dyDescent="0.25">
      <c r="A151" s="59" t="s">
        <v>117</v>
      </c>
      <c r="B151" s="3">
        <f t="shared" si="62"/>
        <v>113</v>
      </c>
      <c r="C151" s="4">
        <f t="shared" si="62"/>
        <v>8</v>
      </c>
      <c r="D151" s="8" t="s">
        <v>117</v>
      </c>
      <c r="E151" s="12" t="str">
        <f>[1]Pendapatan!D151</f>
        <v>05 Tahun 2024</v>
      </c>
      <c r="F151" s="92">
        <f>[1]Pendapatan!E151</f>
        <v>45657.981944444444</v>
      </c>
      <c r="G151" s="6">
        <f>Ringkasan!G151/1000000000</f>
        <v>1073.061600821</v>
      </c>
      <c r="H151" s="6">
        <f>Ringkasan!H151/1000000000</f>
        <v>93.027244460000006</v>
      </c>
      <c r="I151" s="114">
        <f>Ringkasan!I151/1000000000</f>
        <v>41.110266559999999</v>
      </c>
      <c r="J151" s="6">
        <f>Ringkasan!J151/1000000000</f>
        <v>3.6947299999999998</v>
      </c>
      <c r="K151" s="6">
        <f>Ringkasan!K151/1000000000</f>
        <v>2.2000000000000002</v>
      </c>
      <c r="L151" s="6">
        <f>Ringkasan!L151/1000000000</f>
        <v>46.022247900000004</v>
      </c>
      <c r="M151" s="6">
        <f>Ringkasan!M151/1000000000</f>
        <v>965.99704181599998</v>
      </c>
      <c r="N151" s="6">
        <f>Ringkasan!N151/1000000000</f>
        <v>905.755674</v>
      </c>
      <c r="O151" s="6">
        <f>Ringkasan!O151/1000000000</f>
        <v>0</v>
      </c>
      <c r="P151" s="6">
        <f>Ringkasan!P151/1000000000</f>
        <v>0</v>
      </c>
      <c r="Q151" s="6">
        <f>Ringkasan!Q151/1000000000</f>
        <v>101.377487</v>
      </c>
      <c r="R151" s="6">
        <f>Ringkasan!R151/1000000000</f>
        <v>0</v>
      </c>
      <c r="S151" s="6">
        <f>Ringkasan!S151/1000000000</f>
        <v>25.566852000000001</v>
      </c>
      <c r="T151" s="6">
        <f>Ringkasan!T151/1000000000</f>
        <v>620.41619700000001</v>
      </c>
      <c r="U151" s="6">
        <f>Ringkasan!U151/1000000000</f>
        <v>158.395138</v>
      </c>
      <c r="V151" s="6">
        <f>Ringkasan!V151/1000000000</f>
        <v>60.241367816</v>
      </c>
      <c r="W151" s="6">
        <f>Ringkasan!W151/1000000000</f>
        <v>60.241367816</v>
      </c>
      <c r="X151" s="6">
        <f>Ringkasan!X151/1000000000</f>
        <v>0</v>
      </c>
      <c r="Y151" s="6">
        <f>Ringkasan!Y151/1000000000</f>
        <v>14.037314544999999</v>
      </c>
      <c r="Z151" s="6">
        <f>Ringkasan!Z151/1000000000</f>
        <v>0</v>
      </c>
      <c r="AA151" s="6">
        <f>Ringkasan!AA151/1000000000</f>
        <v>0</v>
      </c>
      <c r="AB151" s="6">
        <f>Ringkasan!AB151/1000000000</f>
        <v>14.037314544999999</v>
      </c>
      <c r="AC151" s="6">
        <f>Ringkasan!AC151/1000000000</f>
        <v>1120.027875821</v>
      </c>
      <c r="AD151" s="6">
        <f>Ringkasan!AD151/1000000000</f>
        <v>821.48249582099993</v>
      </c>
      <c r="AE151" s="5">
        <f>Ringkasan!AE151/1000000000</f>
        <v>522.84398096395989</v>
      </c>
      <c r="AF151" s="6">
        <f>Ringkasan!AF151/1000000000</f>
        <v>270.97303905703995</v>
      </c>
      <c r="AG151" s="6">
        <f>Ringkasan!AG151/1000000000</f>
        <v>0</v>
      </c>
      <c r="AH151" s="6">
        <f>Ringkasan!AH151/1000000000</f>
        <v>0</v>
      </c>
      <c r="AI151" s="6">
        <f>Ringkasan!AI151/1000000000</f>
        <v>27.655475800000001</v>
      </c>
      <c r="AJ151" s="6">
        <f>Ringkasan!AJ151/1000000000</f>
        <v>0.01</v>
      </c>
      <c r="AK151" s="6">
        <f>Ringkasan!AK151/1000000000</f>
        <v>131.80165550000001</v>
      </c>
      <c r="AL151" s="6">
        <f>Ringkasan!AL151/1000000000</f>
        <v>0</v>
      </c>
      <c r="AM151" s="6">
        <f>Ringkasan!AM151/1000000000</f>
        <v>29.751513412000001</v>
      </c>
      <c r="AN151" s="6">
        <f>Ringkasan!AN151/1000000000</f>
        <v>25.099280390000001</v>
      </c>
      <c r="AO151" s="6">
        <f>Ringkasan!AO151/1000000000</f>
        <v>76.848861697999993</v>
      </c>
      <c r="AP151" s="6">
        <f>Ringkasan!AP151/1000000000</f>
        <v>0</v>
      </c>
      <c r="AQ151" s="6">
        <f>Ringkasan!AQ151/1000000000</f>
        <v>0.10199999999999999</v>
      </c>
      <c r="AR151" s="6">
        <f>Ringkasan!AR151/1000000000</f>
        <v>1</v>
      </c>
      <c r="AS151" s="6">
        <f>Ringkasan!AS151/1000000000</f>
        <v>1</v>
      </c>
      <c r="AT151" s="6">
        <f>Ringkasan!AT151/1000000000</f>
        <v>165.74372450000001</v>
      </c>
      <c r="AU151" s="6">
        <f>Ringkasan!AU151/1000000000</f>
        <v>0</v>
      </c>
      <c r="AV151" s="6">
        <f>Ringkasan!AV151/1000000000</f>
        <v>165.74372450000001</v>
      </c>
      <c r="AW151" s="127">
        <f>Ringkasan!AW151/1000000000</f>
        <v>49.466275000000003</v>
      </c>
      <c r="AX151" s="127">
        <f>Ringkasan!AX151/1000000000</f>
        <v>49.466275000000003</v>
      </c>
      <c r="AY151" s="127">
        <f>Ringkasan!AY151/1000000000</f>
        <v>0</v>
      </c>
      <c r="AZ151" s="127">
        <f>Ringkasan!AZ151/1000000000</f>
        <v>0</v>
      </c>
      <c r="BA151" s="127">
        <f>Ringkasan!BA151/1000000000</f>
        <v>0</v>
      </c>
      <c r="BB151" s="127">
        <f>Ringkasan!BB151/1000000000</f>
        <v>0</v>
      </c>
      <c r="BC151" s="127">
        <f>Ringkasan!BC151/1000000000</f>
        <v>0</v>
      </c>
      <c r="BD151" s="127">
        <f>Ringkasan!BD151/1000000000</f>
        <v>2.5</v>
      </c>
      <c r="BE151" s="127">
        <f>Ringkasan!BE151/1000000000</f>
        <v>0</v>
      </c>
      <c r="BF151" s="127">
        <f>Ringkasan!BF151/1000000000</f>
        <v>2.5</v>
      </c>
      <c r="BG151" s="127">
        <f>Ringkasan!BG151/1000000000</f>
        <v>0</v>
      </c>
      <c r="BH151" s="127">
        <f>Ringkasan!BH151/1000000000</f>
        <v>0</v>
      </c>
      <c r="BI151" s="127">
        <f>Ringkasan!BI151/1000000000</f>
        <v>0</v>
      </c>
      <c r="BJ151" s="128">
        <f>Ringkasan!BJ151/1000000000</f>
        <v>-46.966275000000003</v>
      </c>
      <c r="BK151" s="128">
        <f>Ringkasan!BK151/1000000000</f>
        <v>46.966275000000003</v>
      </c>
      <c r="BL151" s="87">
        <f>Ringkasan!BL151/1000000000</f>
        <v>0</v>
      </c>
      <c r="BM151" s="47">
        <f t="shared" si="59"/>
        <v>1</v>
      </c>
      <c r="BN151" s="48">
        <f t="shared" si="60"/>
        <v>0</v>
      </c>
      <c r="BO151" s="49"/>
      <c r="BP151" s="39">
        <f t="shared" si="61"/>
        <v>1</v>
      </c>
      <c r="BR151" s="6" t="e">
        <f>Ringkasan!#REF!/1000000000</f>
        <v>#REF!</v>
      </c>
      <c r="BS151" s="6" t="e">
        <f t="shared" si="51"/>
        <v>#REF!</v>
      </c>
      <c r="BT151" s="39" t="e">
        <f t="shared" si="55"/>
        <v>#REF!</v>
      </c>
      <c r="BV151" s="6" t="e">
        <f>Ringkasan!#REF!/1000000000</f>
        <v>#REF!</v>
      </c>
      <c r="BW151" s="6" t="e">
        <f t="shared" si="52"/>
        <v>#REF!</v>
      </c>
      <c r="BX151" s="39" t="e">
        <f t="shared" si="56"/>
        <v>#REF!</v>
      </c>
    </row>
    <row r="152" spans="1:76" ht="15" customHeight="1" x14ac:dyDescent="0.25">
      <c r="A152" s="59" t="s">
        <v>118</v>
      </c>
      <c r="B152" s="3">
        <f t="shared" si="62"/>
        <v>114</v>
      </c>
      <c r="C152" s="4">
        <f t="shared" si="62"/>
        <v>9</v>
      </c>
      <c r="D152" s="8" t="s">
        <v>118</v>
      </c>
      <c r="E152" s="12" t="str">
        <f>[1]Pendapatan!D152</f>
        <v>3 Tahun 2024</v>
      </c>
      <c r="F152" s="92">
        <f>[1]Pendapatan!E152</f>
        <v>45657.541666666664</v>
      </c>
      <c r="G152" s="6">
        <f>Ringkasan!G152/1000000000</f>
        <v>1102.2195772919999</v>
      </c>
      <c r="H152" s="6">
        <f>Ringkasan!H152/1000000000</f>
        <v>44.008999289000002</v>
      </c>
      <c r="I152" s="114">
        <f>Ringkasan!I152/1000000000</f>
        <v>16.762177534999999</v>
      </c>
      <c r="J152" s="6">
        <f>Ringkasan!J152/1000000000</f>
        <v>1.410357335</v>
      </c>
      <c r="K152" s="6">
        <f>Ringkasan!K152/1000000000</f>
        <v>0</v>
      </c>
      <c r="L152" s="6">
        <f>Ringkasan!L152/1000000000</f>
        <v>25.836464418999999</v>
      </c>
      <c r="M152" s="6">
        <f>Ringkasan!M152/1000000000</f>
        <v>1042.2726580030001</v>
      </c>
      <c r="N152" s="6">
        <f>Ringkasan!N152/1000000000</f>
        <v>1003.616177</v>
      </c>
      <c r="O152" s="6">
        <f>Ringkasan!O152/1000000000</f>
        <v>0</v>
      </c>
      <c r="P152" s="6">
        <f>Ringkasan!P152/1000000000</f>
        <v>0</v>
      </c>
      <c r="Q152" s="6">
        <f>Ringkasan!Q152/1000000000</f>
        <v>142.28332800000001</v>
      </c>
      <c r="R152" s="6">
        <f>Ringkasan!R152/1000000000</f>
        <v>0</v>
      </c>
      <c r="S152" s="6">
        <f>Ringkasan!S152/1000000000</f>
        <v>85.953281000000004</v>
      </c>
      <c r="T152" s="6">
        <f>Ringkasan!T152/1000000000</f>
        <v>539.95207400000004</v>
      </c>
      <c r="U152" s="6">
        <f>Ringkasan!U152/1000000000</f>
        <v>235.427494</v>
      </c>
      <c r="V152" s="6">
        <f>Ringkasan!V152/1000000000</f>
        <v>38.656481003000003</v>
      </c>
      <c r="W152" s="6">
        <f>Ringkasan!W152/1000000000</f>
        <v>38.656481003000003</v>
      </c>
      <c r="X152" s="6">
        <f>Ringkasan!X152/1000000000</f>
        <v>0</v>
      </c>
      <c r="Y152" s="6">
        <f>Ringkasan!Y152/1000000000</f>
        <v>15.93792</v>
      </c>
      <c r="Z152" s="6">
        <f>Ringkasan!Z152/1000000000</f>
        <v>0</v>
      </c>
      <c r="AA152" s="6">
        <f>Ringkasan!AA152/1000000000</f>
        <v>0</v>
      </c>
      <c r="AB152" s="6">
        <f>Ringkasan!AB152/1000000000</f>
        <v>15.93792</v>
      </c>
      <c r="AC152" s="6">
        <f>Ringkasan!AC152/1000000000</f>
        <v>1138.314276913</v>
      </c>
      <c r="AD152" s="6">
        <f>Ringkasan!AD152/1000000000</f>
        <v>796.68671822099998</v>
      </c>
      <c r="AE152" s="5">
        <f>Ringkasan!AE152/1000000000</f>
        <v>507.48924748100001</v>
      </c>
      <c r="AF152" s="6">
        <f>Ringkasan!AF152/1000000000</f>
        <v>246.364603746</v>
      </c>
      <c r="AG152" s="6">
        <f>Ringkasan!AG152/1000000000</f>
        <v>0</v>
      </c>
      <c r="AH152" s="6">
        <f>Ringkasan!AH152/1000000000</f>
        <v>0</v>
      </c>
      <c r="AI152" s="6">
        <f>Ringkasan!AI152/1000000000</f>
        <v>42.632866993999997</v>
      </c>
      <c r="AJ152" s="6">
        <f>Ringkasan!AJ152/1000000000</f>
        <v>0.2</v>
      </c>
      <c r="AK152" s="6">
        <f>Ringkasan!AK152/1000000000</f>
        <v>131.844230692</v>
      </c>
      <c r="AL152" s="6">
        <f>Ringkasan!AL152/1000000000</f>
        <v>4.4000000000000002E-4</v>
      </c>
      <c r="AM152" s="6">
        <f>Ringkasan!AM152/1000000000</f>
        <v>16.497684838000001</v>
      </c>
      <c r="AN152" s="6">
        <f>Ringkasan!AN152/1000000000</f>
        <v>9.8650558539999995</v>
      </c>
      <c r="AO152" s="6">
        <f>Ringkasan!AO152/1000000000</f>
        <v>105.21287</v>
      </c>
      <c r="AP152" s="6">
        <f>Ringkasan!AP152/1000000000</f>
        <v>0.26817999999999997</v>
      </c>
      <c r="AQ152" s="6">
        <f>Ringkasan!AQ152/1000000000</f>
        <v>0</v>
      </c>
      <c r="AR152" s="6">
        <f>Ringkasan!AR152/1000000000</f>
        <v>5</v>
      </c>
      <c r="AS152" s="6">
        <f>Ringkasan!AS152/1000000000</f>
        <v>5</v>
      </c>
      <c r="AT152" s="6">
        <f>Ringkasan!AT152/1000000000</f>
        <v>204.78332800000001</v>
      </c>
      <c r="AU152" s="6">
        <f>Ringkasan!AU152/1000000000</f>
        <v>0</v>
      </c>
      <c r="AV152" s="6">
        <f>Ringkasan!AV152/1000000000</f>
        <v>204.78332800000001</v>
      </c>
      <c r="AW152" s="127">
        <f>Ringkasan!AW152/1000000000</f>
        <v>38.094699620999997</v>
      </c>
      <c r="AX152" s="127">
        <f>Ringkasan!AX152/1000000000</f>
        <v>38.094699620999997</v>
      </c>
      <c r="AY152" s="127">
        <f>Ringkasan!AY152/1000000000</f>
        <v>0</v>
      </c>
      <c r="AZ152" s="127">
        <f>Ringkasan!AZ152/1000000000</f>
        <v>0</v>
      </c>
      <c r="BA152" s="127">
        <f>Ringkasan!BA152/1000000000</f>
        <v>0</v>
      </c>
      <c r="BB152" s="127">
        <f>Ringkasan!BB152/1000000000</f>
        <v>0</v>
      </c>
      <c r="BC152" s="127">
        <f>Ringkasan!BC152/1000000000</f>
        <v>0</v>
      </c>
      <c r="BD152" s="127">
        <f>Ringkasan!BD152/1000000000</f>
        <v>2</v>
      </c>
      <c r="BE152" s="127">
        <f>Ringkasan!BE152/1000000000</f>
        <v>0</v>
      </c>
      <c r="BF152" s="127">
        <f>Ringkasan!BF152/1000000000</f>
        <v>2</v>
      </c>
      <c r="BG152" s="127">
        <f>Ringkasan!BG152/1000000000</f>
        <v>0</v>
      </c>
      <c r="BH152" s="127">
        <f>Ringkasan!BH152/1000000000</f>
        <v>0</v>
      </c>
      <c r="BI152" s="127">
        <f>Ringkasan!BI152/1000000000</f>
        <v>0</v>
      </c>
      <c r="BJ152" s="128">
        <f>Ringkasan!BJ152/1000000000</f>
        <v>-36.094699620999997</v>
      </c>
      <c r="BK152" s="128">
        <f>Ringkasan!BK152/1000000000</f>
        <v>36.094699620999997</v>
      </c>
      <c r="BL152" s="87">
        <f>Ringkasan!BL152/1000000000</f>
        <v>0</v>
      </c>
      <c r="BM152" s="47">
        <f t="shared" si="59"/>
        <v>1</v>
      </c>
      <c r="BN152" s="48">
        <f t="shared" si="60"/>
        <v>0</v>
      </c>
      <c r="BO152" s="49"/>
      <c r="BP152" s="39">
        <f t="shared" si="61"/>
        <v>1</v>
      </c>
      <c r="BR152" s="6" t="e">
        <f>Ringkasan!#REF!/1000000000</f>
        <v>#REF!</v>
      </c>
      <c r="BS152" s="6" t="e">
        <f t="shared" si="51"/>
        <v>#REF!</v>
      </c>
      <c r="BT152" s="39" t="e">
        <f t="shared" si="55"/>
        <v>#REF!</v>
      </c>
      <c r="BV152" s="6" t="e">
        <f>Ringkasan!#REF!/1000000000</f>
        <v>#REF!</v>
      </c>
      <c r="BW152" s="6" t="e">
        <f t="shared" si="52"/>
        <v>#REF!</v>
      </c>
      <c r="BX152" s="39" t="e">
        <f t="shared" si="56"/>
        <v>#REF!</v>
      </c>
    </row>
    <row r="153" spans="1:76" ht="15" customHeight="1" x14ac:dyDescent="0.25">
      <c r="A153" s="59" t="s">
        <v>119</v>
      </c>
      <c r="B153" s="3">
        <f t="shared" si="62"/>
        <v>115</v>
      </c>
      <c r="C153" s="4">
        <f t="shared" si="62"/>
        <v>10</v>
      </c>
      <c r="D153" s="8" t="s">
        <v>119</v>
      </c>
      <c r="E153" s="12" t="str">
        <f>[1]Pendapatan!D153</f>
        <v>8 Tahun 2024</v>
      </c>
      <c r="F153" s="92">
        <f>[1]Pendapatan!E153</f>
        <v>45657</v>
      </c>
      <c r="G153" s="6">
        <f>Ringkasan!G153/1000000000</f>
        <v>1350.974568176</v>
      </c>
      <c r="H153" s="6">
        <f>Ringkasan!H153/1000000000</f>
        <v>378.215005362</v>
      </c>
      <c r="I153" s="114">
        <f>Ringkasan!I153/1000000000</f>
        <v>289.2416255</v>
      </c>
      <c r="J153" s="6">
        <f>Ringkasan!J153/1000000000</f>
        <v>18.2134</v>
      </c>
      <c r="K153" s="6">
        <f>Ringkasan!K153/1000000000</f>
        <v>3.980307421</v>
      </c>
      <c r="L153" s="6">
        <f>Ringkasan!L153/1000000000</f>
        <v>66.779672441000002</v>
      </c>
      <c r="M153" s="6">
        <f>Ringkasan!M153/1000000000</f>
        <v>957.39794142400001</v>
      </c>
      <c r="N153" s="6">
        <f>Ringkasan!N153/1000000000</f>
        <v>919.09908499999995</v>
      </c>
      <c r="O153" s="6">
        <f>Ringkasan!O153/1000000000</f>
        <v>0</v>
      </c>
      <c r="P153" s="6">
        <f>Ringkasan!P153/1000000000</f>
        <v>0</v>
      </c>
      <c r="Q153" s="6">
        <f>Ringkasan!Q153/1000000000</f>
        <v>0</v>
      </c>
      <c r="R153" s="6">
        <f>Ringkasan!R153/1000000000</f>
        <v>0</v>
      </c>
      <c r="S153" s="6">
        <f>Ringkasan!S153/1000000000</f>
        <v>36.494399000000001</v>
      </c>
      <c r="T153" s="6">
        <f>Ringkasan!T153/1000000000</f>
        <v>696.61415999999997</v>
      </c>
      <c r="U153" s="6">
        <f>Ringkasan!U153/1000000000</f>
        <v>185.99052599999999</v>
      </c>
      <c r="V153" s="6">
        <f>Ringkasan!V153/1000000000</f>
        <v>38.298856424</v>
      </c>
      <c r="W153" s="6">
        <f>Ringkasan!W153/1000000000</f>
        <v>38.298856424</v>
      </c>
      <c r="X153" s="6">
        <f>Ringkasan!X153/1000000000</f>
        <v>0</v>
      </c>
      <c r="Y153" s="6">
        <f>Ringkasan!Y153/1000000000</f>
        <v>15.36162139</v>
      </c>
      <c r="Z153" s="6">
        <f>Ringkasan!Z153/1000000000</f>
        <v>0</v>
      </c>
      <c r="AA153" s="6">
        <f>Ringkasan!AA153/1000000000</f>
        <v>0</v>
      </c>
      <c r="AB153" s="6">
        <f>Ringkasan!AB153/1000000000</f>
        <v>15.36162139</v>
      </c>
      <c r="AC153" s="6">
        <f>Ringkasan!AC153/1000000000</f>
        <v>1355.736113211</v>
      </c>
      <c r="AD153" s="6">
        <f>Ringkasan!AD153/1000000000</f>
        <v>1248.172567891</v>
      </c>
      <c r="AE153" s="5">
        <f>Ringkasan!AE153/1000000000</f>
        <v>717.58410491300003</v>
      </c>
      <c r="AF153" s="6">
        <f>Ringkasan!AF153/1000000000</f>
        <v>469.41923339200002</v>
      </c>
      <c r="AG153" s="6">
        <f>Ringkasan!AG153/1000000000</f>
        <v>0</v>
      </c>
      <c r="AH153" s="6">
        <f>Ringkasan!AH153/1000000000</f>
        <v>0</v>
      </c>
      <c r="AI153" s="6">
        <f>Ringkasan!AI153/1000000000</f>
        <v>60.790466295999998</v>
      </c>
      <c r="AJ153" s="6">
        <f>Ringkasan!AJ153/1000000000</f>
        <v>0.37876328999999997</v>
      </c>
      <c r="AK153" s="6">
        <f>Ringkasan!AK153/1000000000</f>
        <v>106.56354532</v>
      </c>
      <c r="AL153" s="6">
        <f>Ringkasan!AL153/1000000000</f>
        <v>0</v>
      </c>
      <c r="AM153" s="6">
        <f>Ringkasan!AM153/1000000000</f>
        <v>32.67963297</v>
      </c>
      <c r="AN153" s="6">
        <f>Ringkasan!AN153/1000000000</f>
        <v>38.450740150000001</v>
      </c>
      <c r="AO153" s="6">
        <f>Ringkasan!AO153/1000000000</f>
        <v>28.282288000000001</v>
      </c>
      <c r="AP153" s="6">
        <f>Ringkasan!AP153/1000000000</f>
        <v>6.8383842000000001</v>
      </c>
      <c r="AQ153" s="6">
        <f>Ringkasan!AQ153/1000000000</f>
        <v>0.3125</v>
      </c>
      <c r="AR153" s="6">
        <f>Ringkasan!AR153/1000000000</f>
        <v>1</v>
      </c>
      <c r="AS153" s="6">
        <f>Ringkasan!AS153/1000000000</f>
        <v>1</v>
      </c>
      <c r="AT153" s="6">
        <f>Ringkasan!AT153/1000000000</f>
        <v>0</v>
      </c>
      <c r="AU153" s="6">
        <f>Ringkasan!AU153/1000000000</f>
        <v>0</v>
      </c>
      <c r="AV153" s="6">
        <f>Ringkasan!AV153/1000000000</f>
        <v>0</v>
      </c>
      <c r="AW153" s="127">
        <f>Ringkasan!AW153/1000000000</f>
        <v>4.7615450350000001</v>
      </c>
      <c r="AX153" s="127">
        <f>Ringkasan!AX153/1000000000</f>
        <v>4.7615450350000001</v>
      </c>
      <c r="AY153" s="127">
        <f>Ringkasan!AY153/1000000000</f>
        <v>0</v>
      </c>
      <c r="AZ153" s="127">
        <f>Ringkasan!AZ153/1000000000</f>
        <v>0</v>
      </c>
      <c r="BA153" s="127">
        <f>Ringkasan!BA153/1000000000</f>
        <v>0</v>
      </c>
      <c r="BB153" s="127">
        <f>Ringkasan!BB153/1000000000</f>
        <v>0</v>
      </c>
      <c r="BC153" s="127">
        <f>Ringkasan!BC153/1000000000</f>
        <v>0</v>
      </c>
      <c r="BD153" s="127">
        <f>Ringkasan!BD153/1000000000</f>
        <v>0</v>
      </c>
      <c r="BE153" s="127">
        <f>Ringkasan!BE153/1000000000</f>
        <v>0</v>
      </c>
      <c r="BF153" s="127">
        <f>Ringkasan!BF153/1000000000</f>
        <v>0</v>
      </c>
      <c r="BG153" s="127">
        <f>Ringkasan!BG153/1000000000</f>
        <v>0</v>
      </c>
      <c r="BH153" s="127">
        <f>Ringkasan!BH153/1000000000</f>
        <v>0</v>
      </c>
      <c r="BI153" s="127">
        <f>Ringkasan!BI153/1000000000</f>
        <v>0</v>
      </c>
      <c r="BJ153" s="128">
        <f>Ringkasan!BJ153/1000000000</f>
        <v>-4.7615450350000001</v>
      </c>
      <c r="BK153" s="128">
        <f>Ringkasan!BK153/1000000000</f>
        <v>4.7615450350000001</v>
      </c>
      <c r="BL153" s="87">
        <f>Ringkasan!BL153/1000000000</f>
        <v>0</v>
      </c>
      <c r="BM153" s="47">
        <f t="shared" si="59"/>
        <v>1</v>
      </c>
      <c r="BN153" s="48">
        <f t="shared" si="60"/>
        <v>0</v>
      </c>
      <c r="BO153" s="49"/>
      <c r="BP153" s="39">
        <f t="shared" si="61"/>
        <v>1</v>
      </c>
      <c r="BR153" s="6" t="e">
        <f>Ringkasan!#REF!/1000000000</f>
        <v>#REF!</v>
      </c>
      <c r="BS153" s="6" t="e">
        <f t="shared" si="51"/>
        <v>#REF!</v>
      </c>
      <c r="BT153" s="39" t="e">
        <f t="shared" si="55"/>
        <v>#REF!</v>
      </c>
      <c r="BV153" s="6" t="e">
        <f>Ringkasan!#REF!/1000000000</f>
        <v>#REF!</v>
      </c>
      <c r="BW153" s="6" t="e">
        <f t="shared" si="52"/>
        <v>#REF!</v>
      </c>
      <c r="BX153" s="39" t="e">
        <f t="shared" si="56"/>
        <v>#REF!</v>
      </c>
    </row>
    <row r="154" spans="1:76" ht="15" customHeight="1" x14ac:dyDescent="0.25">
      <c r="B154" s="13" t="s">
        <v>560</v>
      </c>
      <c r="C154" s="14" t="s">
        <v>560</v>
      </c>
      <c r="D154" s="15" t="s">
        <v>561</v>
      </c>
      <c r="E154" s="16"/>
      <c r="F154" s="93"/>
      <c r="G154" s="115">
        <f>Ringkasan!G154/1000000000</f>
        <v>9105.3551983534999</v>
      </c>
      <c r="H154" s="115">
        <f>Ringkasan!H154/1000000000</f>
        <v>625.83205251100003</v>
      </c>
      <c r="I154" s="115">
        <f>Ringkasan!I154/1000000000</f>
        <v>231.51169168999999</v>
      </c>
      <c r="J154" s="7">
        <f>Ringkasan!J154/1000000000</f>
        <v>44.841905259999997</v>
      </c>
      <c r="K154" s="7">
        <f>Ringkasan!K154/1000000000</f>
        <v>15.422593000000001</v>
      </c>
      <c r="L154" s="7">
        <f>Ringkasan!L154/1000000000</f>
        <v>334.05586256100003</v>
      </c>
      <c r="M154" s="7">
        <f>Ringkasan!M154/1000000000</f>
        <v>8403.1825863305003</v>
      </c>
      <c r="N154" s="7">
        <f>Ringkasan!N154/1000000000</f>
        <v>8052.4860492719999</v>
      </c>
      <c r="O154" s="7">
        <f>Ringkasan!O154/1000000000</f>
        <v>0</v>
      </c>
      <c r="P154" s="7">
        <f>Ringkasan!P154/1000000000</f>
        <v>0</v>
      </c>
      <c r="Q154" s="7">
        <f>Ringkasan!Q154/1000000000</f>
        <v>1037.2766779999999</v>
      </c>
      <c r="R154" s="7">
        <f>Ringkasan!R154/1000000000</f>
        <v>14.265086999999999</v>
      </c>
      <c r="S154" s="7">
        <f>Ringkasan!S154/1000000000</f>
        <v>567.03874187999998</v>
      </c>
      <c r="T154" s="7">
        <f>Ringkasan!T154/1000000000</f>
        <v>4770.9370523919997</v>
      </c>
      <c r="U154" s="7">
        <f>Ringkasan!U154/1000000000</f>
        <v>1662.96849</v>
      </c>
      <c r="V154" s="7">
        <f>Ringkasan!V154/1000000000</f>
        <v>350.69653705849998</v>
      </c>
      <c r="W154" s="7">
        <f>Ringkasan!W154/1000000000</f>
        <v>350.69653705849998</v>
      </c>
      <c r="X154" s="7">
        <f>Ringkasan!X154/1000000000</f>
        <v>0</v>
      </c>
      <c r="Y154" s="7">
        <f>Ringkasan!Y154/1000000000</f>
        <v>76.340559511999999</v>
      </c>
      <c r="Z154" s="7">
        <f>Ringkasan!Z154/1000000000</f>
        <v>0</v>
      </c>
      <c r="AA154" s="7">
        <f>Ringkasan!AA154/1000000000</f>
        <v>0</v>
      </c>
      <c r="AB154" s="7">
        <f>Ringkasan!AB154/1000000000</f>
        <v>76.340559511999999</v>
      </c>
      <c r="AC154" s="7">
        <f>Ringkasan!AC154/1000000000</f>
        <v>9410.2854064620096</v>
      </c>
      <c r="AD154" s="7">
        <f>Ringkasan!AD154/1000000000</f>
        <v>6532.14216325301</v>
      </c>
      <c r="AE154" s="7">
        <f>Ringkasan!AE154/1000000000</f>
        <v>4079.5914950569695</v>
      </c>
      <c r="AF154" s="7">
        <f>Ringkasan!AF154/1000000000</f>
        <v>2294.3098020590401</v>
      </c>
      <c r="AG154" s="7">
        <f>Ringkasan!AG154/1000000000</f>
        <v>0</v>
      </c>
      <c r="AH154" s="7">
        <f>Ringkasan!AH154/1000000000</f>
        <v>0</v>
      </c>
      <c r="AI154" s="7">
        <f>Ringkasan!AI154/1000000000</f>
        <v>151.20581988500001</v>
      </c>
      <c r="AJ154" s="7">
        <f>Ringkasan!AJ154/1000000000</f>
        <v>7.0350462519999999</v>
      </c>
      <c r="AK154" s="7">
        <f>Ringkasan!AK154/1000000000</f>
        <v>1265.8420024750001</v>
      </c>
      <c r="AL154" s="7">
        <f>Ringkasan!AL154/1000000000</f>
        <v>4.7705399999999996</v>
      </c>
      <c r="AM154" s="7">
        <f>Ringkasan!AM154/1000000000</f>
        <v>223.16419497999999</v>
      </c>
      <c r="AN154" s="7">
        <f>Ringkasan!AN154/1000000000</f>
        <v>266.35710193900002</v>
      </c>
      <c r="AO154" s="7">
        <f>Ringkasan!AO154/1000000000</f>
        <v>743.75900232399999</v>
      </c>
      <c r="AP154" s="7">
        <f>Ringkasan!AP154/1000000000</f>
        <v>24.496631231999999</v>
      </c>
      <c r="AQ154" s="7">
        <f>Ringkasan!AQ154/1000000000</f>
        <v>3.2945319999999998</v>
      </c>
      <c r="AR154" s="7">
        <f>Ringkasan!AR154/1000000000</f>
        <v>19.503</v>
      </c>
      <c r="AS154" s="7">
        <f>Ringkasan!AS154/1000000000</f>
        <v>19.503</v>
      </c>
      <c r="AT154" s="7">
        <f>Ringkasan!AT154/1000000000</f>
        <v>1592.798240734</v>
      </c>
      <c r="AU154" s="7">
        <f>Ringkasan!AU154/1000000000</f>
        <v>9.3871420840000006</v>
      </c>
      <c r="AV154" s="7">
        <f>Ringkasan!AV154/1000000000</f>
        <v>1583.41109865</v>
      </c>
      <c r="AW154" s="129">
        <f>Ringkasan!AW154/1000000000</f>
        <v>317.43020810850999</v>
      </c>
      <c r="AX154" s="129">
        <f>Ringkasan!AX154/1000000000</f>
        <v>317.43020810850999</v>
      </c>
      <c r="AY154" s="129">
        <f>Ringkasan!AY154/1000000000</f>
        <v>0</v>
      </c>
      <c r="AZ154" s="129">
        <f>Ringkasan!AZ154/1000000000</f>
        <v>0</v>
      </c>
      <c r="BA154" s="129">
        <f>Ringkasan!BA154/1000000000</f>
        <v>0</v>
      </c>
      <c r="BB154" s="129">
        <f>Ringkasan!BB154/1000000000</f>
        <v>0</v>
      </c>
      <c r="BC154" s="129">
        <f>Ringkasan!BC154/1000000000</f>
        <v>0</v>
      </c>
      <c r="BD154" s="129">
        <f>Ringkasan!BD154/1000000000</f>
        <v>12.5</v>
      </c>
      <c r="BE154" s="129">
        <f>Ringkasan!BE154/1000000000</f>
        <v>0</v>
      </c>
      <c r="BF154" s="129">
        <f>Ringkasan!BF154/1000000000</f>
        <v>12.5</v>
      </c>
      <c r="BG154" s="129">
        <f>Ringkasan!BG154/1000000000</f>
        <v>0</v>
      </c>
      <c r="BH154" s="129">
        <f>Ringkasan!BH154/1000000000</f>
        <v>0</v>
      </c>
      <c r="BI154" s="129">
        <f>Ringkasan!BI154/1000000000</f>
        <v>0</v>
      </c>
      <c r="BJ154" s="130">
        <f>Ringkasan!BJ154/1000000000</f>
        <v>-304.93020810850999</v>
      </c>
      <c r="BK154" s="130">
        <f>Ringkasan!BK154/1000000000</f>
        <v>304.93020810850999</v>
      </c>
      <c r="BL154" s="89">
        <f>Ringkasan!BL154/1000000000</f>
        <v>0</v>
      </c>
      <c r="BM154" s="47">
        <f t="shared" ref="BM154:BN154" si="63">SUM(BM144:BM152)</f>
        <v>8</v>
      </c>
      <c r="BN154" s="47">
        <f t="shared" si="63"/>
        <v>1</v>
      </c>
      <c r="BO154" s="47"/>
      <c r="BR154" s="115" t="e">
        <f>Ringkasan!#REF!/1000000000</f>
        <v>#REF!</v>
      </c>
      <c r="BS154" s="115" t="e">
        <f t="shared" si="51"/>
        <v>#REF!</v>
      </c>
      <c r="BT154" s="39" t="e">
        <f t="shared" si="55"/>
        <v>#REF!</v>
      </c>
      <c r="BV154" s="115" t="e">
        <f>Ringkasan!#REF!/1000000000</f>
        <v>#REF!</v>
      </c>
      <c r="BW154" s="115" t="e">
        <f t="shared" si="52"/>
        <v>#REF!</v>
      </c>
      <c r="BX154" s="39" t="e">
        <f t="shared" si="56"/>
        <v>#REF!</v>
      </c>
    </row>
    <row r="155" spans="1:76" ht="15" customHeight="1" x14ac:dyDescent="0.25">
      <c r="B155" s="13" t="s">
        <v>562</v>
      </c>
      <c r="C155" s="14" t="s">
        <v>562</v>
      </c>
      <c r="D155" s="15" t="s">
        <v>563</v>
      </c>
      <c r="E155" s="16"/>
      <c r="F155" s="93"/>
      <c r="G155" s="115">
        <f>Ringkasan!G155/1000000000</f>
        <v>1350.974568176</v>
      </c>
      <c r="H155" s="115">
        <f>Ringkasan!H155/1000000000</f>
        <v>378.215005362</v>
      </c>
      <c r="I155" s="115">
        <f>Ringkasan!I155/1000000000</f>
        <v>289.2416255</v>
      </c>
      <c r="J155" s="7">
        <f>Ringkasan!J155/1000000000</f>
        <v>18.2134</v>
      </c>
      <c r="K155" s="7">
        <f>Ringkasan!K155/1000000000</f>
        <v>3.980307421</v>
      </c>
      <c r="L155" s="7">
        <f>Ringkasan!L155/1000000000</f>
        <v>66.779672441000002</v>
      </c>
      <c r="M155" s="7">
        <f>Ringkasan!M155/1000000000</f>
        <v>957.39794142400001</v>
      </c>
      <c r="N155" s="7">
        <f>Ringkasan!N155/1000000000</f>
        <v>919.09908499999995</v>
      </c>
      <c r="O155" s="7">
        <f>Ringkasan!O155/1000000000</f>
        <v>0</v>
      </c>
      <c r="P155" s="7">
        <f>Ringkasan!P155/1000000000</f>
        <v>0</v>
      </c>
      <c r="Q155" s="7">
        <f>Ringkasan!Q155/1000000000</f>
        <v>0</v>
      </c>
      <c r="R155" s="7">
        <f>Ringkasan!R155/1000000000</f>
        <v>0</v>
      </c>
      <c r="S155" s="7">
        <f>Ringkasan!S155/1000000000</f>
        <v>36.494399000000001</v>
      </c>
      <c r="T155" s="7">
        <f>Ringkasan!T155/1000000000</f>
        <v>696.61415999999997</v>
      </c>
      <c r="U155" s="7">
        <f>Ringkasan!U155/1000000000</f>
        <v>185.99052599999999</v>
      </c>
      <c r="V155" s="7">
        <f>Ringkasan!V155/1000000000</f>
        <v>38.298856424</v>
      </c>
      <c r="W155" s="7">
        <f>Ringkasan!W155/1000000000</f>
        <v>38.298856424</v>
      </c>
      <c r="X155" s="7">
        <f>Ringkasan!X155/1000000000</f>
        <v>0</v>
      </c>
      <c r="Y155" s="7">
        <f>Ringkasan!Y155/1000000000</f>
        <v>15.36162139</v>
      </c>
      <c r="Z155" s="7">
        <f>Ringkasan!Z155/1000000000</f>
        <v>0</v>
      </c>
      <c r="AA155" s="7">
        <f>Ringkasan!AA155/1000000000</f>
        <v>0</v>
      </c>
      <c r="AB155" s="7">
        <f>Ringkasan!AB155/1000000000</f>
        <v>15.36162139</v>
      </c>
      <c r="AC155" s="7">
        <f>Ringkasan!AC155/1000000000</f>
        <v>1355.736113211</v>
      </c>
      <c r="AD155" s="7">
        <f>Ringkasan!AD155/1000000000</f>
        <v>1248.172567891</v>
      </c>
      <c r="AE155" s="7">
        <f>Ringkasan!AE155/1000000000</f>
        <v>717.58410491300003</v>
      </c>
      <c r="AF155" s="7">
        <f>Ringkasan!AF155/1000000000</f>
        <v>469.41923339200002</v>
      </c>
      <c r="AG155" s="7">
        <f>Ringkasan!AG155/1000000000</f>
        <v>0</v>
      </c>
      <c r="AH155" s="7">
        <f>Ringkasan!AH155/1000000000</f>
        <v>0</v>
      </c>
      <c r="AI155" s="7">
        <f>Ringkasan!AI155/1000000000</f>
        <v>60.790466295999998</v>
      </c>
      <c r="AJ155" s="7">
        <f>Ringkasan!AJ155/1000000000</f>
        <v>0.37876328999999997</v>
      </c>
      <c r="AK155" s="7">
        <f>Ringkasan!AK155/1000000000</f>
        <v>106.56354532</v>
      </c>
      <c r="AL155" s="7">
        <f>Ringkasan!AL155/1000000000</f>
        <v>0</v>
      </c>
      <c r="AM155" s="7">
        <f>Ringkasan!AM155/1000000000</f>
        <v>32.67963297</v>
      </c>
      <c r="AN155" s="7">
        <f>Ringkasan!AN155/1000000000</f>
        <v>38.450740150000001</v>
      </c>
      <c r="AO155" s="7">
        <f>Ringkasan!AO155/1000000000</f>
        <v>28.282288000000001</v>
      </c>
      <c r="AP155" s="7">
        <f>Ringkasan!AP155/1000000000</f>
        <v>6.8383842000000001</v>
      </c>
      <c r="AQ155" s="7">
        <f>Ringkasan!AQ155/1000000000</f>
        <v>0.3125</v>
      </c>
      <c r="AR155" s="7">
        <f>Ringkasan!AR155/1000000000</f>
        <v>1</v>
      </c>
      <c r="AS155" s="7">
        <f>Ringkasan!AS155/1000000000</f>
        <v>1</v>
      </c>
      <c r="AT155" s="7">
        <f>Ringkasan!AT155/1000000000</f>
        <v>0</v>
      </c>
      <c r="AU155" s="7">
        <f>Ringkasan!AU155/1000000000</f>
        <v>0</v>
      </c>
      <c r="AV155" s="7">
        <f>Ringkasan!AV155/1000000000</f>
        <v>0</v>
      </c>
      <c r="AW155" s="129">
        <f>Ringkasan!AW155/1000000000</f>
        <v>4.7615450350000001</v>
      </c>
      <c r="AX155" s="129">
        <f>Ringkasan!AX155/1000000000</f>
        <v>4.7615450350000001</v>
      </c>
      <c r="AY155" s="129">
        <f>Ringkasan!AY155/1000000000</f>
        <v>0</v>
      </c>
      <c r="AZ155" s="129">
        <f>Ringkasan!AZ155/1000000000</f>
        <v>0</v>
      </c>
      <c r="BA155" s="129">
        <f>Ringkasan!BA155/1000000000</f>
        <v>0</v>
      </c>
      <c r="BB155" s="129">
        <f>Ringkasan!BB155/1000000000</f>
        <v>0</v>
      </c>
      <c r="BC155" s="129">
        <f>Ringkasan!BC155/1000000000</f>
        <v>0</v>
      </c>
      <c r="BD155" s="129">
        <f>Ringkasan!BD155/1000000000</f>
        <v>0</v>
      </c>
      <c r="BE155" s="129">
        <f>Ringkasan!BE155/1000000000</f>
        <v>0</v>
      </c>
      <c r="BF155" s="129">
        <f>Ringkasan!BF155/1000000000</f>
        <v>0</v>
      </c>
      <c r="BG155" s="129">
        <f>Ringkasan!BG155/1000000000</f>
        <v>0</v>
      </c>
      <c r="BH155" s="129">
        <f>Ringkasan!BH155/1000000000</f>
        <v>0</v>
      </c>
      <c r="BI155" s="129">
        <f>Ringkasan!BI155/1000000000</f>
        <v>0</v>
      </c>
      <c r="BJ155" s="130">
        <f>Ringkasan!BJ155/1000000000</f>
        <v>-4.7615450350000001</v>
      </c>
      <c r="BK155" s="130">
        <f>Ringkasan!BK155/1000000000</f>
        <v>4.7615450350000001</v>
      </c>
      <c r="BL155" s="89">
        <f>Ringkasan!BL155/1000000000</f>
        <v>0</v>
      </c>
      <c r="BM155" s="47">
        <f t="shared" ref="BM155:BN155" si="64">SUM(BM153)</f>
        <v>1</v>
      </c>
      <c r="BN155" s="47">
        <f t="shared" si="64"/>
        <v>0</v>
      </c>
      <c r="BO155" s="47"/>
      <c r="BR155" s="115" t="e">
        <f>Ringkasan!#REF!/1000000000</f>
        <v>#REF!</v>
      </c>
      <c r="BS155" s="115" t="e">
        <f t="shared" si="51"/>
        <v>#REF!</v>
      </c>
      <c r="BT155" s="39" t="e">
        <f t="shared" si="55"/>
        <v>#REF!</v>
      </c>
      <c r="BV155" s="115" t="e">
        <f>Ringkasan!#REF!/1000000000</f>
        <v>#REF!</v>
      </c>
      <c r="BW155" s="115" t="e">
        <f t="shared" si="52"/>
        <v>#REF!</v>
      </c>
      <c r="BX155" s="39" t="e">
        <f t="shared" si="56"/>
        <v>#REF!</v>
      </c>
    </row>
    <row r="156" spans="1:76" ht="15" customHeight="1" x14ac:dyDescent="0.25">
      <c r="B156" s="13" t="s">
        <v>564</v>
      </c>
      <c r="C156" s="14" t="s">
        <v>564</v>
      </c>
      <c r="D156" s="15" t="s">
        <v>578</v>
      </c>
      <c r="E156" s="16"/>
      <c r="F156" s="93"/>
      <c r="G156" s="115">
        <f>Ringkasan!G156/1000000000</f>
        <v>10456.329766529499</v>
      </c>
      <c r="H156" s="115">
        <f>Ringkasan!H156/1000000000</f>
        <v>1004.047057873</v>
      </c>
      <c r="I156" s="115">
        <f>Ringkasan!I156/1000000000</f>
        <v>520.75331718999996</v>
      </c>
      <c r="J156" s="7">
        <f>Ringkasan!J156/1000000000</f>
        <v>63.055305259999997</v>
      </c>
      <c r="K156" s="7">
        <f>Ringkasan!K156/1000000000</f>
        <v>19.402900420999998</v>
      </c>
      <c r="L156" s="7">
        <f>Ringkasan!L156/1000000000</f>
        <v>400.83553500199997</v>
      </c>
      <c r="M156" s="7">
        <f>Ringkasan!M156/1000000000</f>
        <v>9360.5805277545005</v>
      </c>
      <c r="N156" s="7">
        <f>Ringkasan!N156/1000000000</f>
        <v>8971.5851342719998</v>
      </c>
      <c r="O156" s="7">
        <f>Ringkasan!O156/1000000000</f>
        <v>0</v>
      </c>
      <c r="P156" s="7">
        <f>Ringkasan!P156/1000000000</f>
        <v>0</v>
      </c>
      <c r="Q156" s="7">
        <f>Ringkasan!Q156/1000000000</f>
        <v>1037.2766779999999</v>
      </c>
      <c r="R156" s="7">
        <f>Ringkasan!R156/1000000000</f>
        <v>14.265086999999999</v>
      </c>
      <c r="S156" s="7">
        <f>Ringkasan!S156/1000000000</f>
        <v>603.53314088000002</v>
      </c>
      <c r="T156" s="7">
        <f>Ringkasan!T156/1000000000</f>
        <v>5467.5512123919998</v>
      </c>
      <c r="U156" s="7">
        <f>Ringkasan!U156/1000000000</f>
        <v>1848.959016</v>
      </c>
      <c r="V156" s="7">
        <f>Ringkasan!V156/1000000000</f>
        <v>388.99539348249999</v>
      </c>
      <c r="W156" s="7">
        <f>Ringkasan!W156/1000000000</f>
        <v>388.99539348249999</v>
      </c>
      <c r="X156" s="7">
        <f>Ringkasan!X156/1000000000</f>
        <v>0</v>
      </c>
      <c r="Y156" s="7">
        <f>Ringkasan!Y156/1000000000</f>
        <v>91.702180901999995</v>
      </c>
      <c r="Z156" s="7">
        <f>Ringkasan!Z156/1000000000</f>
        <v>0</v>
      </c>
      <c r="AA156" s="7">
        <f>Ringkasan!AA156/1000000000</f>
        <v>0</v>
      </c>
      <c r="AB156" s="7">
        <f>Ringkasan!AB156/1000000000</f>
        <v>91.702180901999995</v>
      </c>
      <c r="AC156" s="7">
        <f>Ringkasan!AC156/1000000000</f>
        <v>10766.02151967301</v>
      </c>
      <c r="AD156" s="7">
        <f>Ringkasan!AD156/1000000000</f>
        <v>7780.3147311440098</v>
      </c>
      <c r="AE156" s="7">
        <f>Ringkasan!AE156/1000000000</f>
        <v>4797.1755999699699</v>
      </c>
      <c r="AF156" s="7">
        <f>Ringkasan!AF156/1000000000</f>
        <v>2763.7290354510401</v>
      </c>
      <c r="AG156" s="7">
        <f>Ringkasan!AG156/1000000000</f>
        <v>0</v>
      </c>
      <c r="AH156" s="7">
        <f>Ringkasan!AH156/1000000000</f>
        <v>0</v>
      </c>
      <c r="AI156" s="7">
        <f>Ringkasan!AI156/1000000000</f>
        <v>211.99628618099999</v>
      </c>
      <c r="AJ156" s="7">
        <f>Ringkasan!AJ156/1000000000</f>
        <v>7.4138095420000001</v>
      </c>
      <c r="AK156" s="7">
        <f>Ringkasan!AK156/1000000000</f>
        <v>1372.4055477950001</v>
      </c>
      <c r="AL156" s="7">
        <f>Ringkasan!AL156/1000000000</f>
        <v>4.7705399999999996</v>
      </c>
      <c r="AM156" s="7">
        <f>Ringkasan!AM156/1000000000</f>
        <v>255.84382794999999</v>
      </c>
      <c r="AN156" s="7">
        <f>Ringkasan!AN156/1000000000</f>
        <v>304.80784208900002</v>
      </c>
      <c r="AO156" s="7">
        <f>Ringkasan!AO156/1000000000</f>
        <v>772.04129032399999</v>
      </c>
      <c r="AP156" s="7">
        <f>Ringkasan!AP156/1000000000</f>
        <v>31.335015431999999</v>
      </c>
      <c r="AQ156" s="7">
        <f>Ringkasan!AQ156/1000000000</f>
        <v>3.6070319999999998</v>
      </c>
      <c r="AR156" s="7">
        <f>Ringkasan!AR156/1000000000</f>
        <v>20.503</v>
      </c>
      <c r="AS156" s="7">
        <f>Ringkasan!AS156/1000000000</f>
        <v>20.503</v>
      </c>
      <c r="AT156" s="7">
        <f>Ringkasan!AT156/1000000000</f>
        <v>1592.798240734</v>
      </c>
      <c r="AU156" s="7">
        <f>Ringkasan!AU156/1000000000</f>
        <v>9.3871420840000006</v>
      </c>
      <c r="AV156" s="7">
        <f>Ringkasan!AV156/1000000000</f>
        <v>1583.41109865</v>
      </c>
      <c r="AW156" s="129">
        <f>Ringkasan!AW156/1000000000</f>
        <v>322.19175314351003</v>
      </c>
      <c r="AX156" s="129">
        <f>Ringkasan!AX156/1000000000</f>
        <v>322.19175314351003</v>
      </c>
      <c r="AY156" s="129">
        <f>Ringkasan!AY156/1000000000</f>
        <v>0</v>
      </c>
      <c r="AZ156" s="129">
        <f>Ringkasan!AZ156/1000000000</f>
        <v>0</v>
      </c>
      <c r="BA156" s="129">
        <f>Ringkasan!BA156/1000000000</f>
        <v>0</v>
      </c>
      <c r="BB156" s="129">
        <f>Ringkasan!BB156/1000000000</f>
        <v>0</v>
      </c>
      <c r="BC156" s="129">
        <f>Ringkasan!BC156/1000000000</f>
        <v>0</v>
      </c>
      <c r="BD156" s="129">
        <f>Ringkasan!BD156/1000000000</f>
        <v>12.5</v>
      </c>
      <c r="BE156" s="129">
        <f>Ringkasan!BE156/1000000000</f>
        <v>0</v>
      </c>
      <c r="BF156" s="129">
        <f>Ringkasan!BF156/1000000000</f>
        <v>12.5</v>
      </c>
      <c r="BG156" s="129">
        <f>Ringkasan!BG156/1000000000</f>
        <v>0</v>
      </c>
      <c r="BH156" s="129">
        <f>Ringkasan!BH156/1000000000</f>
        <v>0</v>
      </c>
      <c r="BI156" s="129">
        <f>Ringkasan!BI156/1000000000</f>
        <v>0</v>
      </c>
      <c r="BJ156" s="130">
        <f>Ringkasan!BJ156/1000000000</f>
        <v>-309.69175314351003</v>
      </c>
      <c r="BK156" s="130">
        <f>Ringkasan!BK156/1000000000</f>
        <v>309.69175314351003</v>
      </c>
      <c r="BL156" s="89">
        <f>Ringkasan!BL156/1000000000</f>
        <v>0</v>
      </c>
      <c r="BM156" s="47">
        <f t="shared" ref="BM156:BN156" si="65">BM154+BM155</f>
        <v>9</v>
      </c>
      <c r="BN156" s="47">
        <f t="shared" si="65"/>
        <v>1</v>
      </c>
      <c r="BO156" s="47"/>
      <c r="BR156" s="115" t="e">
        <f>Ringkasan!#REF!/1000000000</f>
        <v>#REF!</v>
      </c>
      <c r="BS156" s="115" t="e">
        <f t="shared" si="51"/>
        <v>#REF!</v>
      </c>
      <c r="BT156" s="39" t="e">
        <f t="shared" si="55"/>
        <v>#REF!</v>
      </c>
      <c r="BV156" s="115" t="e">
        <f>Ringkasan!#REF!/1000000000</f>
        <v>#REF!</v>
      </c>
      <c r="BW156" s="115" t="e">
        <f t="shared" si="52"/>
        <v>#REF!</v>
      </c>
      <c r="BX156" s="39" t="e">
        <f t="shared" si="56"/>
        <v>#REF!</v>
      </c>
    </row>
    <row r="157" spans="1:76" ht="15" customHeight="1" x14ac:dyDescent="0.25">
      <c r="B157" s="13" t="s">
        <v>566</v>
      </c>
      <c r="C157" s="14" t="s">
        <v>566</v>
      </c>
      <c r="D157" s="15" t="s">
        <v>579</v>
      </c>
      <c r="E157" s="16"/>
      <c r="F157" s="93"/>
      <c r="G157" s="115">
        <f>Ringkasan!G157/1000000000</f>
        <v>13591.4498072755</v>
      </c>
      <c r="H157" s="115">
        <f>Ringkasan!H157/1000000000</f>
        <v>2208.7890376189998</v>
      </c>
      <c r="I157" s="115">
        <f>Ringkasan!I157/1000000000</f>
        <v>1504.1348572490001</v>
      </c>
      <c r="J157" s="7">
        <f>Ringkasan!J157/1000000000</f>
        <v>250.67147219500001</v>
      </c>
      <c r="K157" s="7">
        <f>Ringkasan!K157/1000000000</f>
        <v>35.758927352999997</v>
      </c>
      <c r="L157" s="7">
        <f>Ringkasan!L157/1000000000</f>
        <v>418.22378082199998</v>
      </c>
      <c r="M157" s="7">
        <f>Ringkasan!M157/1000000000</f>
        <v>11289.8425887545</v>
      </c>
      <c r="N157" s="7">
        <f>Ringkasan!N157/1000000000</f>
        <v>10900.847195271999</v>
      </c>
      <c r="O157" s="7">
        <f>Ringkasan!O157/1000000000</f>
        <v>0</v>
      </c>
      <c r="P157" s="7">
        <f>Ringkasan!P157/1000000000</f>
        <v>0</v>
      </c>
      <c r="Q157" s="7">
        <f>Ringkasan!Q157/1000000000</f>
        <v>1037.2766779999999</v>
      </c>
      <c r="R157" s="7">
        <f>Ringkasan!R157/1000000000</f>
        <v>20.830106000000001</v>
      </c>
      <c r="S157" s="7">
        <f>Ringkasan!S157/1000000000</f>
        <v>712.12401688</v>
      </c>
      <c r="T157" s="7">
        <f>Ringkasan!T157/1000000000</f>
        <v>6807.0402053919997</v>
      </c>
      <c r="U157" s="7">
        <f>Ringkasan!U157/1000000000</f>
        <v>2323.5761889999999</v>
      </c>
      <c r="V157" s="7">
        <f>Ringkasan!V157/1000000000</f>
        <v>388.99539348249999</v>
      </c>
      <c r="W157" s="7">
        <f>Ringkasan!W157/1000000000</f>
        <v>388.99539348249999</v>
      </c>
      <c r="X157" s="7">
        <f>Ringkasan!X157/1000000000</f>
        <v>0</v>
      </c>
      <c r="Y157" s="7">
        <f>Ringkasan!Y157/1000000000</f>
        <v>92.818180901999995</v>
      </c>
      <c r="Z157" s="7">
        <f>Ringkasan!Z157/1000000000</f>
        <v>1.1160000000000001</v>
      </c>
      <c r="AA157" s="7">
        <f>Ringkasan!AA157/1000000000</f>
        <v>0</v>
      </c>
      <c r="AB157" s="7">
        <f>Ringkasan!AB157/1000000000</f>
        <v>91.702180901999995</v>
      </c>
      <c r="AC157" s="7">
        <f>Ringkasan!AC157/1000000000</f>
        <v>13978.05403341901</v>
      </c>
      <c r="AD157" s="7">
        <f>Ringkasan!AD157/1000000000</f>
        <v>9940.3431072900094</v>
      </c>
      <c r="AE157" s="7">
        <f>Ringkasan!AE157/1000000000</f>
        <v>6214.6643916749699</v>
      </c>
      <c r="AF157" s="7">
        <f>Ringkasan!AF157/1000000000</f>
        <v>3487.7764533920399</v>
      </c>
      <c r="AG157" s="7">
        <f>Ringkasan!AG157/1000000000</f>
        <v>0</v>
      </c>
      <c r="AH157" s="7">
        <f>Ringkasan!AH157/1000000000</f>
        <v>0</v>
      </c>
      <c r="AI157" s="7">
        <f>Ringkasan!AI157/1000000000</f>
        <v>230.440952681</v>
      </c>
      <c r="AJ157" s="7">
        <f>Ringkasan!AJ157/1000000000</f>
        <v>7.4613095420000004</v>
      </c>
      <c r="AK157" s="7">
        <f>Ringkasan!AK157/1000000000</f>
        <v>2181.0800053950002</v>
      </c>
      <c r="AL157" s="7">
        <f>Ringkasan!AL157/1000000000</f>
        <v>4.7705399999999996</v>
      </c>
      <c r="AM157" s="7">
        <f>Ringkasan!AM157/1000000000</f>
        <v>349.91886955000001</v>
      </c>
      <c r="AN157" s="7">
        <f>Ringkasan!AN157/1000000000</f>
        <v>379.60099208899999</v>
      </c>
      <c r="AO157" s="7">
        <f>Ringkasan!AO157/1000000000</f>
        <v>1411.8275563239999</v>
      </c>
      <c r="AP157" s="7">
        <f>Ringkasan!AP157/1000000000</f>
        <v>31.355015431999998</v>
      </c>
      <c r="AQ157" s="7">
        <f>Ringkasan!AQ157/1000000000</f>
        <v>3.6070319999999998</v>
      </c>
      <c r="AR157" s="7">
        <f>Ringkasan!AR157/1000000000</f>
        <v>28.158000000000001</v>
      </c>
      <c r="AS157" s="7">
        <f>Ringkasan!AS157/1000000000</f>
        <v>28.158000000000001</v>
      </c>
      <c r="AT157" s="7">
        <f>Ringkasan!AT157/1000000000</f>
        <v>1828.4729207339999</v>
      </c>
      <c r="AU157" s="7">
        <f>Ringkasan!AU157/1000000000</f>
        <v>245.061822084</v>
      </c>
      <c r="AV157" s="7">
        <f>Ringkasan!AV157/1000000000</f>
        <v>1583.41109865</v>
      </c>
      <c r="AW157" s="129">
        <f>Ringkasan!AW157/1000000000</f>
        <v>399.10422614351</v>
      </c>
      <c r="AX157" s="129">
        <f>Ringkasan!AX157/1000000000</f>
        <v>399.10422614351</v>
      </c>
      <c r="AY157" s="129">
        <f>Ringkasan!AY157/1000000000</f>
        <v>0</v>
      </c>
      <c r="AZ157" s="129">
        <f>Ringkasan!AZ157/1000000000</f>
        <v>0</v>
      </c>
      <c r="BA157" s="129">
        <f>Ringkasan!BA157/1000000000</f>
        <v>0</v>
      </c>
      <c r="BB157" s="129">
        <f>Ringkasan!BB157/1000000000</f>
        <v>0</v>
      </c>
      <c r="BC157" s="129">
        <f>Ringkasan!BC157/1000000000</f>
        <v>0</v>
      </c>
      <c r="BD157" s="129">
        <f>Ringkasan!BD157/1000000000</f>
        <v>12.5</v>
      </c>
      <c r="BE157" s="129">
        <f>Ringkasan!BE157/1000000000</f>
        <v>0</v>
      </c>
      <c r="BF157" s="129">
        <f>Ringkasan!BF157/1000000000</f>
        <v>12.5</v>
      </c>
      <c r="BG157" s="129">
        <f>Ringkasan!BG157/1000000000</f>
        <v>0</v>
      </c>
      <c r="BH157" s="129">
        <f>Ringkasan!BH157/1000000000</f>
        <v>0</v>
      </c>
      <c r="BI157" s="129">
        <f>Ringkasan!BI157/1000000000</f>
        <v>0</v>
      </c>
      <c r="BJ157" s="130">
        <f>Ringkasan!BJ157/1000000000</f>
        <v>-386.60422614351</v>
      </c>
      <c r="BK157" s="130">
        <f>Ringkasan!BK157/1000000000</f>
        <v>386.60422614351</v>
      </c>
      <c r="BL157" s="89">
        <f>Ringkasan!BL157/1000000000</f>
        <v>0</v>
      </c>
      <c r="BM157" s="47">
        <f t="shared" ref="BM157:BN157" si="66">BM156+BM143</f>
        <v>9</v>
      </c>
      <c r="BN157" s="47">
        <f t="shared" si="66"/>
        <v>2</v>
      </c>
      <c r="BO157" s="47"/>
      <c r="BR157" s="115" t="e">
        <f>Ringkasan!#REF!/1000000000</f>
        <v>#REF!</v>
      </c>
      <c r="BS157" s="115" t="e">
        <f t="shared" si="51"/>
        <v>#REF!</v>
      </c>
      <c r="BT157" s="39" t="e">
        <f t="shared" si="55"/>
        <v>#REF!</v>
      </c>
      <c r="BV157" s="115" t="e">
        <f>Ringkasan!#REF!/1000000000</f>
        <v>#REF!</v>
      </c>
      <c r="BW157" s="115" t="e">
        <f t="shared" si="52"/>
        <v>#REF!</v>
      </c>
      <c r="BX157" s="39" t="e">
        <f t="shared" si="56"/>
        <v>#REF!</v>
      </c>
    </row>
    <row r="158" spans="1:76" s="141" customFormat="1" ht="15" customHeight="1" x14ac:dyDescent="0.25">
      <c r="A158" s="141" t="s">
        <v>671</v>
      </c>
      <c r="B158" s="9" t="s">
        <v>533</v>
      </c>
      <c r="C158" s="10">
        <v>8</v>
      </c>
      <c r="D158" s="11" t="s">
        <v>120</v>
      </c>
      <c r="E158" s="1" t="str">
        <f>[1]Pendapatan!D158</f>
        <v>9 Tahun 2024</v>
      </c>
      <c r="F158" s="142">
        <f>[1]Pendapatan!E158</f>
        <v>45657</v>
      </c>
      <c r="G158" s="113">
        <f>Ringkasan!G158/1000000000</f>
        <v>10060.185345574</v>
      </c>
      <c r="H158" s="113">
        <f>Ringkasan!H158/1000000000</f>
        <v>4459.3115569740003</v>
      </c>
      <c r="I158" s="113">
        <f>Ringkasan!I158/1000000000</f>
        <v>3739.0264131399999</v>
      </c>
      <c r="J158" s="147">
        <f>Ringkasan!J158/1000000000</f>
        <v>5.2133583999999997</v>
      </c>
      <c r="K158" s="147">
        <f>Ringkasan!K158/1000000000</f>
        <v>173.21378543399999</v>
      </c>
      <c r="L158" s="147">
        <f>Ringkasan!L158/1000000000</f>
        <v>541.85799999999995</v>
      </c>
      <c r="M158" s="147">
        <f>Ringkasan!M158/1000000000</f>
        <v>5597.1305356000003</v>
      </c>
      <c r="N158" s="147">
        <f>Ringkasan!N158/1000000000</f>
        <v>5597.1305356000003</v>
      </c>
      <c r="O158" s="147">
        <f>Ringkasan!O158/1000000000</f>
        <v>0</v>
      </c>
      <c r="P158" s="147">
        <f>Ringkasan!P158/1000000000</f>
        <v>0</v>
      </c>
      <c r="Q158" s="147">
        <f>Ringkasan!Q158/1000000000</f>
        <v>0</v>
      </c>
      <c r="R158" s="147">
        <f>Ringkasan!R158/1000000000</f>
        <v>0</v>
      </c>
      <c r="S158" s="147">
        <f>Ringkasan!S158/1000000000</f>
        <v>2641.1347580000001</v>
      </c>
      <c r="T158" s="147">
        <f>Ringkasan!T158/1000000000</f>
        <v>1750.244931</v>
      </c>
      <c r="U158" s="147">
        <f>Ringkasan!U158/1000000000</f>
        <v>1205.7508465999999</v>
      </c>
      <c r="V158" s="147">
        <f>Ringkasan!V158/1000000000</f>
        <v>0</v>
      </c>
      <c r="W158" s="147">
        <f>Ringkasan!W158/1000000000</f>
        <v>0</v>
      </c>
      <c r="X158" s="147">
        <f>Ringkasan!X158/1000000000</f>
        <v>0</v>
      </c>
      <c r="Y158" s="147">
        <f>Ringkasan!Y158/1000000000</f>
        <v>3.7432530000000002</v>
      </c>
      <c r="Z158" s="147">
        <f>Ringkasan!Z158/1000000000</f>
        <v>3.7432530000000002</v>
      </c>
      <c r="AA158" s="147">
        <f>Ringkasan!AA158/1000000000</f>
        <v>0</v>
      </c>
      <c r="AB158" s="147">
        <f>Ringkasan!AB158/1000000000</f>
        <v>0</v>
      </c>
      <c r="AC158" s="147">
        <f>Ringkasan!AC158/1000000000</f>
        <v>10349.496422262</v>
      </c>
      <c r="AD158" s="147">
        <f>Ringkasan!AD158/1000000000</f>
        <v>5554.2438514960004</v>
      </c>
      <c r="AE158" s="2">
        <f>Ringkasan!AE158/1000000000</f>
        <v>2731.8804972019998</v>
      </c>
      <c r="AF158" s="147">
        <f>Ringkasan!AF158/1000000000</f>
        <v>2410.3194406440002</v>
      </c>
      <c r="AG158" s="147">
        <f>Ringkasan!AG158/1000000000</f>
        <v>0</v>
      </c>
      <c r="AH158" s="147">
        <f>Ringkasan!AH158/1000000000</f>
        <v>5</v>
      </c>
      <c r="AI158" s="147">
        <f>Ringkasan!AI158/1000000000</f>
        <v>407.04391364999998</v>
      </c>
      <c r="AJ158" s="147">
        <f>Ringkasan!AJ158/1000000000</f>
        <v>0</v>
      </c>
      <c r="AK158" s="147">
        <f>Ringkasan!AK158/1000000000</f>
        <v>1383.913715467</v>
      </c>
      <c r="AL158" s="147">
        <f>Ringkasan!AL158/1000000000</f>
        <v>4.4189999999999996</v>
      </c>
      <c r="AM158" s="147">
        <f>Ringkasan!AM158/1000000000</f>
        <v>315.057021819</v>
      </c>
      <c r="AN158" s="147">
        <f>Ringkasan!AN158/1000000000</f>
        <v>428.37041832599999</v>
      </c>
      <c r="AO158" s="147">
        <f>Ringkasan!AO158/1000000000</f>
        <v>555.92543382199995</v>
      </c>
      <c r="AP158" s="147">
        <f>Ringkasan!AP158/1000000000</f>
        <v>73.4505415</v>
      </c>
      <c r="AQ158" s="147">
        <f>Ringkasan!AQ158/1000000000</f>
        <v>6.6913</v>
      </c>
      <c r="AR158" s="147">
        <f>Ringkasan!AR158/1000000000</f>
        <v>50</v>
      </c>
      <c r="AS158" s="147">
        <f>Ringkasan!AS158/1000000000</f>
        <v>50</v>
      </c>
      <c r="AT158" s="147">
        <f>Ringkasan!AT158/1000000000</f>
        <v>3361.338855299</v>
      </c>
      <c r="AU158" s="147">
        <f>Ringkasan!AU158/1000000000</f>
        <v>1627.1565569490001</v>
      </c>
      <c r="AV158" s="147">
        <f>Ringkasan!AV158/1000000000</f>
        <v>1734.1822983500001</v>
      </c>
      <c r="AW158" s="148">
        <f>Ringkasan!AW158/1000000000</f>
        <v>289.31107668800001</v>
      </c>
      <c r="AX158" s="148">
        <f>Ringkasan!AX158/1000000000</f>
        <v>289.31107668800001</v>
      </c>
      <c r="AY158" s="148">
        <f>Ringkasan!AY158/1000000000</f>
        <v>0</v>
      </c>
      <c r="AZ158" s="148">
        <f>Ringkasan!AZ158/1000000000</f>
        <v>0</v>
      </c>
      <c r="BA158" s="148">
        <f>Ringkasan!BA158/1000000000</f>
        <v>0</v>
      </c>
      <c r="BB158" s="148">
        <f>Ringkasan!BB158/1000000000</f>
        <v>0</v>
      </c>
      <c r="BC158" s="148">
        <f>Ringkasan!BC158/1000000000</f>
        <v>0</v>
      </c>
      <c r="BD158" s="148">
        <f>Ringkasan!BD158/1000000000</f>
        <v>0</v>
      </c>
      <c r="BE158" s="148">
        <f>Ringkasan!BE158/1000000000</f>
        <v>0</v>
      </c>
      <c r="BF158" s="148">
        <f>Ringkasan!BF158/1000000000</f>
        <v>0</v>
      </c>
      <c r="BG158" s="148">
        <f>Ringkasan!BG158/1000000000</f>
        <v>0</v>
      </c>
      <c r="BH158" s="148">
        <f>Ringkasan!BH158/1000000000</f>
        <v>0</v>
      </c>
      <c r="BI158" s="148">
        <f>Ringkasan!BI158/1000000000</f>
        <v>0</v>
      </c>
      <c r="BJ158" s="98">
        <f>Ringkasan!BJ158/1000000000</f>
        <v>-289.31107668800001</v>
      </c>
      <c r="BK158" s="98">
        <f>Ringkasan!BK158/1000000000</f>
        <v>289.31107668800001</v>
      </c>
      <c r="BL158" s="85">
        <f>Ringkasan!BL158/1000000000</f>
        <v>0</v>
      </c>
      <c r="BM158" s="143">
        <f t="shared" si="59"/>
        <v>1</v>
      </c>
      <c r="BN158" s="144">
        <f t="shared" si="60"/>
        <v>0</v>
      </c>
      <c r="BO158" s="145"/>
      <c r="BP158" s="146">
        <f t="shared" ref="BP158:BP175" si="67">IF(G158&gt;0,1,0)</f>
        <v>1</v>
      </c>
      <c r="BR158" s="113" t="e">
        <f>Ringkasan!#REF!/1000000000</f>
        <v>#REF!</v>
      </c>
      <c r="BS158" s="113" t="e">
        <f t="shared" si="51"/>
        <v>#REF!</v>
      </c>
      <c r="BT158" s="146" t="e">
        <f t="shared" si="55"/>
        <v>#REF!</v>
      </c>
      <c r="BV158" s="113" t="e">
        <f>Ringkasan!#REF!/1000000000</f>
        <v>#REF!</v>
      </c>
      <c r="BW158" s="113" t="e">
        <f t="shared" si="52"/>
        <v>#REF!</v>
      </c>
      <c r="BX158" s="146" t="e">
        <f t="shared" si="56"/>
        <v>#REF!</v>
      </c>
    </row>
    <row r="159" spans="1:76" ht="15" customHeight="1" x14ac:dyDescent="0.25">
      <c r="A159" s="59" t="s">
        <v>121</v>
      </c>
      <c r="B159" s="3">
        <f>B153+1</f>
        <v>116</v>
      </c>
      <c r="C159" s="4">
        <v>1</v>
      </c>
      <c r="D159" s="8" t="s">
        <v>121</v>
      </c>
      <c r="E159" s="12" t="str">
        <f>[1]Pendapatan!D159</f>
        <v>8 Tahun 2024</v>
      </c>
      <c r="F159" s="92">
        <f>[1]Pendapatan!E159</f>
        <v>45656</v>
      </c>
      <c r="G159" s="6">
        <f>Ringkasan!G159/1000000000</f>
        <v>2856.56804227475</v>
      </c>
      <c r="H159" s="6">
        <f>Ringkasan!H159/1000000000</f>
        <v>381.22328266375001</v>
      </c>
      <c r="I159" s="114">
        <f>Ringkasan!I159/1000000000</f>
        <v>276.59763583174998</v>
      </c>
      <c r="J159" s="6">
        <f>Ringkasan!J159/1000000000</f>
        <v>15.689114500000001</v>
      </c>
      <c r="K159" s="6">
        <f>Ringkasan!K159/1000000000</f>
        <v>9.4274686489999997</v>
      </c>
      <c r="L159" s="6">
        <f>Ringkasan!L159/1000000000</f>
        <v>79.509063682999994</v>
      </c>
      <c r="M159" s="6">
        <f>Ringkasan!M159/1000000000</f>
        <v>2475.344759611</v>
      </c>
      <c r="N159" s="6">
        <f>Ringkasan!N159/1000000000</f>
        <v>2396.270888</v>
      </c>
      <c r="O159" s="6">
        <f>Ringkasan!O159/1000000000</f>
        <v>0</v>
      </c>
      <c r="P159" s="6">
        <f>Ringkasan!P159/1000000000</f>
        <v>0</v>
      </c>
      <c r="Q159" s="6">
        <f>Ringkasan!Q159/1000000000</f>
        <v>266.53902299999999</v>
      </c>
      <c r="R159" s="6">
        <f>Ringkasan!R159/1000000000</f>
        <v>7.911022</v>
      </c>
      <c r="S159" s="6">
        <f>Ringkasan!S159/1000000000</f>
        <v>383.727417</v>
      </c>
      <c r="T159" s="6">
        <f>Ringkasan!T159/1000000000</f>
        <v>1171.9550099999999</v>
      </c>
      <c r="U159" s="6">
        <f>Ringkasan!U159/1000000000</f>
        <v>566.13841600000001</v>
      </c>
      <c r="V159" s="6">
        <f>Ringkasan!V159/1000000000</f>
        <v>79.073871611000001</v>
      </c>
      <c r="W159" s="6">
        <f>Ringkasan!W159/1000000000</f>
        <v>79.073871611000001</v>
      </c>
      <c r="X159" s="6">
        <f>Ringkasan!X159/1000000000</f>
        <v>0</v>
      </c>
      <c r="Y159" s="6">
        <f>Ringkasan!Y159/1000000000</f>
        <v>0</v>
      </c>
      <c r="Z159" s="6">
        <f>Ringkasan!Z159/1000000000</f>
        <v>0</v>
      </c>
      <c r="AA159" s="6">
        <f>Ringkasan!AA159/1000000000</f>
        <v>0</v>
      </c>
      <c r="AB159" s="6">
        <f>Ringkasan!AB159/1000000000</f>
        <v>0</v>
      </c>
      <c r="AC159" s="6">
        <f>Ringkasan!AC159/1000000000</f>
        <v>2869.7521017347485</v>
      </c>
      <c r="AD159" s="6">
        <f>Ringkasan!AD159/1000000000</f>
        <v>2081.0753078257685</v>
      </c>
      <c r="AE159" s="5">
        <f>Ringkasan!AE159/1000000000</f>
        <v>1339.2833673004386</v>
      </c>
      <c r="AF159" s="6">
        <f>Ringkasan!AF159/1000000000</f>
        <v>661.26691798032982</v>
      </c>
      <c r="AG159" s="6">
        <f>Ringkasan!AG159/1000000000</f>
        <v>9.7448230260000006</v>
      </c>
      <c r="AH159" s="6">
        <f>Ringkasan!AH159/1000000000</f>
        <v>0</v>
      </c>
      <c r="AI159" s="6">
        <f>Ringkasan!AI159/1000000000</f>
        <v>70.131199519000006</v>
      </c>
      <c r="AJ159" s="6">
        <f>Ringkasan!AJ159/1000000000</f>
        <v>0.64900000000000002</v>
      </c>
      <c r="AK159" s="6">
        <f>Ringkasan!AK159/1000000000</f>
        <v>277.07330342099999</v>
      </c>
      <c r="AL159" s="6">
        <f>Ringkasan!AL159/1000000000</f>
        <v>16</v>
      </c>
      <c r="AM159" s="6">
        <f>Ringkasan!AM159/1000000000</f>
        <v>55.227916129</v>
      </c>
      <c r="AN159" s="6">
        <f>Ringkasan!AN159/1000000000</f>
        <v>55.722906999999999</v>
      </c>
      <c r="AO159" s="6">
        <f>Ringkasan!AO159/1000000000</f>
        <v>134.41942107099999</v>
      </c>
      <c r="AP159" s="6">
        <f>Ringkasan!AP159/1000000000</f>
        <v>13.977559221</v>
      </c>
      <c r="AQ159" s="6">
        <f>Ringkasan!AQ159/1000000000</f>
        <v>1.7255</v>
      </c>
      <c r="AR159" s="6">
        <f>Ringkasan!AR159/1000000000</f>
        <v>60.117549784800005</v>
      </c>
      <c r="AS159" s="6">
        <f>Ringkasan!AS159/1000000000</f>
        <v>60.117549784800005</v>
      </c>
      <c r="AT159" s="6">
        <f>Ringkasan!AT159/1000000000</f>
        <v>451.48594070318001</v>
      </c>
      <c r="AU159" s="6">
        <f>Ringkasan!AU159/1000000000</f>
        <v>29.228675003180001</v>
      </c>
      <c r="AV159" s="6">
        <f>Ringkasan!AV159/1000000000</f>
        <v>422.2572657</v>
      </c>
      <c r="AW159" s="127">
        <f>Ringkasan!AW159/1000000000</f>
        <v>54.802666956000003</v>
      </c>
      <c r="AX159" s="127">
        <f>Ringkasan!AX159/1000000000</f>
        <v>54.802666956000003</v>
      </c>
      <c r="AY159" s="127">
        <f>Ringkasan!AY159/1000000000</f>
        <v>0</v>
      </c>
      <c r="AZ159" s="127">
        <f>Ringkasan!AZ159/1000000000</f>
        <v>0</v>
      </c>
      <c r="BA159" s="127">
        <f>Ringkasan!BA159/1000000000</f>
        <v>0</v>
      </c>
      <c r="BB159" s="127">
        <f>Ringkasan!BB159/1000000000</f>
        <v>0</v>
      </c>
      <c r="BC159" s="127">
        <f>Ringkasan!BC159/1000000000</f>
        <v>0</v>
      </c>
      <c r="BD159" s="127">
        <f>Ringkasan!BD159/1000000000</f>
        <v>41.618607496000003</v>
      </c>
      <c r="BE159" s="127">
        <f>Ringkasan!BE159/1000000000</f>
        <v>0</v>
      </c>
      <c r="BF159" s="127">
        <f>Ringkasan!BF159/1000000000</f>
        <v>10</v>
      </c>
      <c r="BG159" s="127">
        <f>Ringkasan!BG159/1000000000</f>
        <v>31.618607495999999</v>
      </c>
      <c r="BH159" s="127">
        <f>Ringkasan!BH159/1000000000</f>
        <v>0</v>
      </c>
      <c r="BI159" s="127">
        <f>Ringkasan!BI159/1000000000</f>
        <v>0</v>
      </c>
      <c r="BJ159" s="128">
        <f>Ringkasan!BJ159/1000000000</f>
        <v>-13.184059459998535</v>
      </c>
      <c r="BK159" s="128">
        <f>Ringkasan!BK159/1000000000</f>
        <v>13.18405946</v>
      </c>
      <c r="BL159" s="87">
        <f>Ringkasan!BL159/1000000000</f>
        <v>1.46484375E-12</v>
      </c>
      <c r="BM159" s="47">
        <f t="shared" si="59"/>
        <v>1</v>
      </c>
      <c r="BN159" s="48">
        <f t="shared" si="60"/>
        <v>0</v>
      </c>
      <c r="BO159" s="49"/>
      <c r="BP159" s="39">
        <f t="shared" si="67"/>
        <v>1</v>
      </c>
      <c r="BR159" s="6" t="e">
        <f>Ringkasan!#REF!/1000000000</f>
        <v>#REF!</v>
      </c>
      <c r="BS159" s="6" t="e">
        <f t="shared" si="51"/>
        <v>#REF!</v>
      </c>
      <c r="BT159" s="39" t="e">
        <f t="shared" si="55"/>
        <v>#REF!</v>
      </c>
      <c r="BV159" s="6" t="e">
        <f>Ringkasan!#REF!/1000000000</f>
        <v>#REF!</v>
      </c>
      <c r="BW159" s="6" t="e">
        <f t="shared" si="52"/>
        <v>#REF!</v>
      </c>
      <c r="BX159" s="39" t="e">
        <f t="shared" si="56"/>
        <v>#REF!</v>
      </c>
    </row>
    <row r="160" spans="1:76" ht="15" customHeight="1" x14ac:dyDescent="0.25">
      <c r="A160" s="59" t="s">
        <v>122</v>
      </c>
      <c r="B160" s="3">
        <f t="shared" ref="B160:C175" si="68">B159+1</f>
        <v>117</v>
      </c>
      <c r="C160" s="4">
        <f t="shared" si="68"/>
        <v>2</v>
      </c>
      <c r="D160" s="8" t="s">
        <v>122</v>
      </c>
      <c r="E160" s="12" t="str">
        <f>[1]Pendapatan!D160</f>
        <v>9 Tahun 2024</v>
      </c>
      <c r="F160" s="92">
        <f>[1]Pendapatan!E160</f>
        <v>45657.629861111112</v>
      </c>
      <c r="G160" s="6">
        <f>Ringkasan!G160/1000000000</f>
        <v>1277.2109715659999</v>
      </c>
      <c r="H160" s="6">
        <f>Ringkasan!H160/1000000000</f>
        <v>78.53376634</v>
      </c>
      <c r="I160" s="114">
        <f>Ringkasan!I160/1000000000</f>
        <v>29.965266339999999</v>
      </c>
      <c r="J160" s="6">
        <f>Ringkasan!J160/1000000000</f>
        <v>6.5685000000000002</v>
      </c>
      <c r="K160" s="6">
        <f>Ringkasan!K160/1000000000</f>
        <v>0</v>
      </c>
      <c r="L160" s="6">
        <f>Ringkasan!L160/1000000000</f>
        <v>42</v>
      </c>
      <c r="M160" s="6">
        <f>Ringkasan!M160/1000000000</f>
        <v>1181.9445393230001</v>
      </c>
      <c r="N160" s="6">
        <f>Ringkasan!N160/1000000000</f>
        <v>1120.4138329970001</v>
      </c>
      <c r="O160" s="6">
        <f>Ringkasan!O160/1000000000</f>
        <v>0</v>
      </c>
      <c r="P160" s="6">
        <f>Ringkasan!P160/1000000000</f>
        <v>0</v>
      </c>
      <c r="Q160" s="6">
        <f>Ringkasan!Q160/1000000000</f>
        <v>124.504807</v>
      </c>
      <c r="R160" s="6">
        <f>Ringkasan!R160/1000000000</f>
        <v>0</v>
      </c>
      <c r="S160" s="6">
        <f>Ringkasan!S160/1000000000</f>
        <v>357.31080399699999</v>
      </c>
      <c r="T160" s="6">
        <f>Ringkasan!T160/1000000000</f>
        <v>469.22968500000002</v>
      </c>
      <c r="U160" s="6">
        <f>Ringkasan!U160/1000000000</f>
        <v>169.368537</v>
      </c>
      <c r="V160" s="6">
        <f>Ringkasan!V160/1000000000</f>
        <v>61.530706326000001</v>
      </c>
      <c r="W160" s="6">
        <f>Ringkasan!W160/1000000000</f>
        <v>61.530706326000001</v>
      </c>
      <c r="X160" s="6">
        <f>Ringkasan!X160/1000000000</f>
        <v>0</v>
      </c>
      <c r="Y160" s="6">
        <f>Ringkasan!Y160/1000000000</f>
        <v>16.732665903000001</v>
      </c>
      <c r="Z160" s="6">
        <f>Ringkasan!Z160/1000000000</f>
        <v>0</v>
      </c>
      <c r="AA160" s="6">
        <f>Ringkasan!AA160/1000000000</f>
        <v>0</v>
      </c>
      <c r="AB160" s="6">
        <f>Ringkasan!AB160/1000000000</f>
        <v>16.732665903000001</v>
      </c>
      <c r="AC160" s="6">
        <f>Ringkasan!AC160/1000000000</f>
        <v>1281.2109715659999</v>
      </c>
      <c r="AD160" s="6">
        <f>Ringkasan!AD160/1000000000</f>
        <v>870.72084218600003</v>
      </c>
      <c r="AE160" s="5">
        <f>Ringkasan!AE160/1000000000</f>
        <v>451.77902508199998</v>
      </c>
      <c r="AF160" s="6">
        <f>Ringkasan!AF160/1000000000</f>
        <v>411.513264854</v>
      </c>
      <c r="AG160" s="6">
        <f>Ringkasan!AG160/1000000000</f>
        <v>0</v>
      </c>
      <c r="AH160" s="6">
        <f>Ringkasan!AH160/1000000000</f>
        <v>0</v>
      </c>
      <c r="AI160" s="6">
        <f>Ringkasan!AI160/1000000000</f>
        <v>7.0950522500000002</v>
      </c>
      <c r="AJ160" s="6">
        <f>Ringkasan!AJ160/1000000000</f>
        <v>0.33350000000000002</v>
      </c>
      <c r="AK160" s="6">
        <f>Ringkasan!AK160/1000000000</f>
        <v>160.930598946</v>
      </c>
      <c r="AL160" s="6">
        <f>Ringkasan!AL160/1000000000</f>
        <v>4.7</v>
      </c>
      <c r="AM160" s="6">
        <f>Ringkasan!AM160/1000000000</f>
        <v>39.546838946000001</v>
      </c>
      <c r="AN160" s="6">
        <f>Ringkasan!AN160/1000000000</f>
        <v>27.01782</v>
      </c>
      <c r="AO160" s="6">
        <f>Ringkasan!AO160/1000000000</f>
        <v>89.498339999999999</v>
      </c>
      <c r="AP160" s="6">
        <f>Ringkasan!AP160/1000000000</f>
        <v>0.1176</v>
      </c>
      <c r="AQ160" s="6">
        <f>Ringkasan!AQ160/1000000000</f>
        <v>0.05</v>
      </c>
      <c r="AR160" s="6">
        <f>Ringkasan!AR160/1000000000</f>
        <v>55</v>
      </c>
      <c r="AS160" s="6">
        <f>Ringkasan!AS160/1000000000</f>
        <v>55</v>
      </c>
      <c r="AT160" s="6">
        <f>Ringkasan!AT160/1000000000</f>
        <v>194.55953043400001</v>
      </c>
      <c r="AU160" s="6">
        <f>Ringkasan!AU160/1000000000</f>
        <v>3.6533766339999998</v>
      </c>
      <c r="AV160" s="6">
        <f>Ringkasan!AV160/1000000000</f>
        <v>190.9061538</v>
      </c>
      <c r="AW160" s="127">
        <f>Ringkasan!AW160/1000000000</f>
        <v>10</v>
      </c>
      <c r="AX160" s="127">
        <f>Ringkasan!AX160/1000000000</f>
        <v>10</v>
      </c>
      <c r="AY160" s="127">
        <f>Ringkasan!AY160/1000000000</f>
        <v>0</v>
      </c>
      <c r="AZ160" s="127">
        <f>Ringkasan!AZ160/1000000000</f>
        <v>0</v>
      </c>
      <c r="BA160" s="127">
        <f>Ringkasan!BA160/1000000000</f>
        <v>0</v>
      </c>
      <c r="BB160" s="127">
        <f>Ringkasan!BB160/1000000000</f>
        <v>0</v>
      </c>
      <c r="BC160" s="127">
        <f>Ringkasan!BC160/1000000000</f>
        <v>0</v>
      </c>
      <c r="BD160" s="127">
        <f>Ringkasan!BD160/1000000000</f>
        <v>6</v>
      </c>
      <c r="BE160" s="127">
        <f>Ringkasan!BE160/1000000000</f>
        <v>0</v>
      </c>
      <c r="BF160" s="127">
        <f>Ringkasan!BF160/1000000000</f>
        <v>6</v>
      </c>
      <c r="BG160" s="127">
        <f>Ringkasan!BG160/1000000000</f>
        <v>0</v>
      </c>
      <c r="BH160" s="127">
        <f>Ringkasan!BH160/1000000000</f>
        <v>0</v>
      </c>
      <c r="BI160" s="127">
        <f>Ringkasan!BI160/1000000000</f>
        <v>0</v>
      </c>
      <c r="BJ160" s="128">
        <f>Ringkasan!BJ160/1000000000</f>
        <v>-4</v>
      </c>
      <c r="BK160" s="128">
        <f>Ringkasan!BK160/1000000000</f>
        <v>4</v>
      </c>
      <c r="BL160" s="87">
        <f>Ringkasan!BL160/1000000000</f>
        <v>0</v>
      </c>
      <c r="BM160" s="47">
        <f t="shared" si="59"/>
        <v>1</v>
      </c>
      <c r="BN160" s="48">
        <f t="shared" si="60"/>
        <v>0</v>
      </c>
      <c r="BO160" s="49"/>
      <c r="BP160" s="39">
        <f t="shared" si="67"/>
        <v>1</v>
      </c>
      <c r="BR160" s="6" t="e">
        <f>Ringkasan!#REF!/1000000000</f>
        <v>#REF!</v>
      </c>
      <c r="BS160" s="6" t="e">
        <f t="shared" si="51"/>
        <v>#REF!</v>
      </c>
      <c r="BT160" s="39" t="e">
        <f t="shared" si="55"/>
        <v>#REF!</v>
      </c>
      <c r="BV160" s="6" t="e">
        <f>Ringkasan!#REF!/1000000000</f>
        <v>#REF!</v>
      </c>
      <c r="BW160" s="6" t="e">
        <f t="shared" si="52"/>
        <v>#REF!</v>
      </c>
      <c r="BX160" s="39" t="e">
        <f t="shared" si="56"/>
        <v>#REF!</v>
      </c>
    </row>
    <row r="161" spans="1:76" ht="15" customHeight="1" x14ac:dyDescent="0.25">
      <c r="A161" s="59" t="s">
        <v>123</v>
      </c>
      <c r="B161" s="3">
        <f t="shared" si="68"/>
        <v>118</v>
      </c>
      <c r="C161" s="4">
        <f t="shared" si="68"/>
        <v>3</v>
      </c>
      <c r="D161" s="8" t="s">
        <v>123</v>
      </c>
      <c r="E161" s="12" t="str">
        <f>[1]Pendapatan!D161</f>
        <v>06 Tahun 2024</v>
      </c>
      <c r="F161" s="92">
        <f>[1]Pendapatan!E161</f>
        <v>45657</v>
      </c>
      <c r="G161" s="6">
        <f>Ringkasan!G161/1000000000</f>
        <v>3255.104711553</v>
      </c>
      <c r="H161" s="6">
        <f>Ringkasan!H161/1000000000</f>
        <v>238.41549668600001</v>
      </c>
      <c r="I161" s="114">
        <f>Ringkasan!I161/1000000000</f>
        <v>134.82603717200001</v>
      </c>
      <c r="J161" s="6">
        <f>Ringkasan!J161/1000000000</f>
        <v>4.8661254999999999</v>
      </c>
      <c r="K161" s="6">
        <f>Ringkasan!K161/1000000000</f>
        <v>11.714876459999999</v>
      </c>
      <c r="L161" s="6">
        <f>Ringkasan!L161/1000000000</f>
        <v>87.008457554000003</v>
      </c>
      <c r="M161" s="6">
        <f>Ringkasan!M161/1000000000</f>
        <v>2985.6054081980001</v>
      </c>
      <c r="N161" s="6">
        <f>Ringkasan!N161/1000000000</f>
        <v>2914.8255989999998</v>
      </c>
      <c r="O161" s="6">
        <f>Ringkasan!O161/1000000000</f>
        <v>0</v>
      </c>
      <c r="P161" s="6">
        <f>Ringkasan!P161/1000000000</f>
        <v>0</v>
      </c>
      <c r="Q161" s="6">
        <f>Ringkasan!Q161/1000000000</f>
        <v>271.95921099999998</v>
      </c>
      <c r="R161" s="6">
        <f>Ringkasan!R161/1000000000</f>
        <v>0</v>
      </c>
      <c r="S161" s="6">
        <f>Ringkasan!S161/1000000000</f>
        <v>1640.7227539999999</v>
      </c>
      <c r="T161" s="6">
        <f>Ringkasan!T161/1000000000</f>
        <v>771.579114</v>
      </c>
      <c r="U161" s="6">
        <f>Ringkasan!U161/1000000000</f>
        <v>230.56451999999999</v>
      </c>
      <c r="V161" s="6">
        <f>Ringkasan!V161/1000000000</f>
        <v>70.779809197999995</v>
      </c>
      <c r="W161" s="6">
        <f>Ringkasan!W161/1000000000</f>
        <v>70.779809197999995</v>
      </c>
      <c r="X161" s="6">
        <f>Ringkasan!X161/1000000000</f>
        <v>0</v>
      </c>
      <c r="Y161" s="6">
        <f>Ringkasan!Y161/1000000000</f>
        <v>31.083806669000001</v>
      </c>
      <c r="Z161" s="6">
        <f>Ringkasan!Z161/1000000000</f>
        <v>0</v>
      </c>
      <c r="AA161" s="6">
        <f>Ringkasan!AA161/1000000000</f>
        <v>0</v>
      </c>
      <c r="AB161" s="6">
        <f>Ringkasan!AB161/1000000000</f>
        <v>31.083806669000001</v>
      </c>
      <c r="AC161" s="6">
        <f>Ringkasan!AC161/1000000000</f>
        <v>3539.3345756499998</v>
      </c>
      <c r="AD161" s="6">
        <f>Ringkasan!AD161/1000000000</f>
        <v>2095.7555093600799</v>
      </c>
      <c r="AE161" s="5">
        <f>Ringkasan!AE161/1000000000</f>
        <v>1163.0191120060801</v>
      </c>
      <c r="AF161" s="6">
        <f>Ringkasan!AF161/1000000000</f>
        <v>741.51022857885005</v>
      </c>
      <c r="AG161" s="6">
        <f>Ringkasan!AG161/1000000000</f>
        <v>0</v>
      </c>
      <c r="AH161" s="6">
        <f>Ringkasan!AH161/1000000000</f>
        <v>0</v>
      </c>
      <c r="AI161" s="6">
        <f>Ringkasan!AI161/1000000000</f>
        <v>174.52686877515001</v>
      </c>
      <c r="AJ161" s="6">
        <f>Ringkasan!AJ161/1000000000</f>
        <v>16.699300000000001</v>
      </c>
      <c r="AK161" s="6">
        <f>Ringkasan!AK161/1000000000</f>
        <v>891.76074102292</v>
      </c>
      <c r="AL161" s="6">
        <f>Ringkasan!AL161/1000000000</f>
        <v>3.75</v>
      </c>
      <c r="AM161" s="6">
        <f>Ringkasan!AM161/1000000000</f>
        <v>285.78170544998</v>
      </c>
      <c r="AN161" s="6">
        <f>Ringkasan!AN161/1000000000</f>
        <v>121.86668772879001</v>
      </c>
      <c r="AO161" s="6">
        <f>Ringkasan!AO161/1000000000</f>
        <v>478.97159304415004</v>
      </c>
      <c r="AP161" s="6">
        <f>Ringkasan!AP161/1000000000</f>
        <v>0.38555479999999998</v>
      </c>
      <c r="AQ161" s="6">
        <f>Ringkasan!AQ161/1000000000</f>
        <v>1.0052000000000001</v>
      </c>
      <c r="AR161" s="6">
        <f>Ringkasan!AR161/1000000000</f>
        <v>25</v>
      </c>
      <c r="AS161" s="6">
        <f>Ringkasan!AS161/1000000000</f>
        <v>25</v>
      </c>
      <c r="AT161" s="6">
        <f>Ringkasan!AT161/1000000000</f>
        <v>526.81832526699998</v>
      </c>
      <c r="AU161" s="6">
        <f>Ringkasan!AU161/1000000000</f>
        <v>13.969216267</v>
      </c>
      <c r="AV161" s="6">
        <f>Ringkasan!AV161/1000000000</f>
        <v>512.849109</v>
      </c>
      <c r="AW161" s="127">
        <f>Ringkasan!AW161/1000000000</f>
        <v>284.22986409700002</v>
      </c>
      <c r="AX161" s="127">
        <f>Ringkasan!AX161/1000000000</f>
        <v>284.22986409700002</v>
      </c>
      <c r="AY161" s="127">
        <f>Ringkasan!AY161/1000000000</f>
        <v>0</v>
      </c>
      <c r="AZ161" s="127">
        <f>Ringkasan!AZ161/1000000000</f>
        <v>0</v>
      </c>
      <c r="BA161" s="127">
        <f>Ringkasan!BA161/1000000000</f>
        <v>0</v>
      </c>
      <c r="BB161" s="127">
        <f>Ringkasan!BB161/1000000000</f>
        <v>0</v>
      </c>
      <c r="BC161" s="127">
        <f>Ringkasan!BC161/1000000000</f>
        <v>0</v>
      </c>
      <c r="BD161" s="127">
        <f>Ringkasan!BD161/1000000000</f>
        <v>0</v>
      </c>
      <c r="BE161" s="127">
        <f>Ringkasan!BE161/1000000000</f>
        <v>0</v>
      </c>
      <c r="BF161" s="127">
        <f>Ringkasan!BF161/1000000000</f>
        <v>0</v>
      </c>
      <c r="BG161" s="127">
        <f>Ringkasan!BG161/1000000000</f>
        <v>0</v>
      </c>
      <c r="BH161" s="127">
        <f>Ringkasan!BH161/1000000000</f>
        <v>0</v>
      </c>
      <c r="BI161" s="127">
        <f>Ringkasan!BI161/1000000000</f>
        <v>0</v>
      </c>
      <c r="BJ161" s="128">
        <f>Ringkasan!BJ161/1000000000</f>
        <v>-284.22986409700002</v>
      </c>
      <c r="BK161" s="128">
        <f>Ringkasan!BK161/1000000000</f>
        <v>284.22986409700002</v>
      </c>
      <c r="BL161" s="87">
        <f>Ringkasan!BL161/1000000000</f>
        <v>0</v>
      </c>
      <c r="BM161" s="47">
        <f t="shared" si="59"/>
        <v>1</v>
      </c>
      <c r="BN161" s="48">
        <f t="shared" si="60"/>
        <v>0</v>
      </c>
      <c r="BO161" s="49"/>
      <c r="BP161" s="39">
        <f t="shared" si="67"/>
        <v>1</v>
      </c>
      <c r="BR161" s="6" t="e">
        <f>Ringkasan!#REF!/1000000000</f>
        <v>#REF!</v>
      </c>
      <c r="BS161" s="6" t="e">
        <f t="shared" si="51"/>
        <v>#REF!</v>
      </c>
      <c r="BT161" s="39" t="e">
        <f t="shared" si="55"/>
        <v>#REF!</v>
      </c>
      <c r="BV161" s="6" t="e">
        <f>Ringkasan!#REF!/1000000000</f>
        <v>#REF!</v>
      </c>
      <c r="BW161" s="6" t="e">
        <f t="shared" si="52"/>
        <v>#REF!</v>
      </c>
      <c r="BX161" s="39" t="e">
        <f t="shared" si="56"/>
        <v>#REF!</v>
      </c>
    </row>
    <row r="162" spans="1:76" ht="15" customHeight="1" x14ac:dyDescent="0.25">
      <c r="A162" s="59" t="s">
        <v>124</v>
      </c>
      <c r="B162" s="3">
        <f t="shared" si="68"/>
        <v>119</v>
      </c>
      <c r="C162" s="4">
        <f t="shared" si="68"/>
        <v>4</v>
      </c>
      <c r="D162" s="8" t="s">
        <v>124</v>
      </c>
      <c r="E162" s="12" t="str">
        <f>[1]Pendapatan!D162</f>
        <v>12 Tahun 2024</v>
      </c>
      <c r="F162" s="92">
        <f>[1]Pendapatan!E162</f>
        <v>45656.684027777781</v>
      </c>
      <c r="G162" s="6">
        <f>Ringkasan!G162/1000000000</f>
        <v>3465.2485425700002</v>
      </c>
      <c r="H162" s="6">
        <f>Ringkasan!H162/1000000000</f>
        <v>405.24011489499998</v>
      </c>
      <c r="I162" s="114">
        <f>Ringkasan!I162/1000000000</f>
        <v>176.55436364900001</v>
      </c>
      <c r="J162" s="6">
        <f>Ringkasan!J162/1000000000</f>
        <v>181.67537231700001</v>
      </c>
      <c r="K162" s="6">
        <f>Ringkasan!K162/1000000000</f>
        <v>41.920177244000001</v>
      </c>
      <c r="L162" s="6">
        <f>Ringkasan!L162/1000000000</f>
        <v>5.0902016850000003</v>
      </c>
      <c r="M162" s="6">
        <f>Ringkasan!M162/1000000000</f>
        <v>3051.5273563249998</v>
      </c>
      <c r="N162" s="6">
        <f>Ringkasan!N162/1000000000</f>
        <v>2870.620426342</v>
      </c>
      <c r="O162" s="6">
        <f>Ringkasan!O162/1000000000</f>
        <v>0</v>
      </c>
      <c r="P162" s="6">
        <f>Ringkasan!P162/1000000000</f>
        <v>0</v>
      </c>
      <c r="Q162" s="6">
        <f>Ringkasan!Q162/1000000000</f>
        <v>216.03840400000001</v>
      </c>
      <c r="R162" s="6">
        <f>Ringkasan!R162/1000000000</f>
        <v>0</v>
      </c>
      <c r="S162" s="6">
        <f>Ringkasan!S162/1000000000</f>
        <v>1646.3318913420001</v>
      </c>
      <c r="T162" s="6">
        <f>Ringkasan!T162/1000000000</f>
        <v>710.56978400000003</v>
      </c>
      <c r="U162" s="6">
        <f>Ringkasan!U162/1000000000</f>
        <v>297.68034699999998</v>
      </c>
      <c r="V162" s="6">
        <f>Ringkasan!V162/1000000000</f>
        <v>180.906929983</v>
      </c>
      <c r="W162" s="6">
        <f>Ringkasan!W162/1000000000</f>
        <v>180.906929983</v>
      </c>
      <c r="X162" s="6">
        <f>Ringkasan!X162/1000000000</f>
        <v>0</v>
      </c>
      <c r="Y162" s="6">
        <f>Ringkasan!Y162/1000000000</f>
        <v>8.4810713500000006</v>
      </c>
      <c r="Z162" s="6">
        <f>Ringkasan!Z162/1000000000</f>
        <v>1.1950000000000001</v>
      </c>
      <c r="AA162" s="6">
        <f>Ringkasan!AA162/1000000000</f>
        <v>0</v>
      </c>
      <c r="AB162" s="6">
        <f>Ringkasan!AB162/1000000000</f>
        <v>7.2860713500000003</v>
      </c>
      <c r="AC162" s="6">
        <f>Ringkasan!AC162/1000000000</f>
        <v>3616.5080097159998</v>
      </c>
      <c r="AD162" s="6">
        <f>Ringkasan!AD162/1000000000</f>
        <v>2312.177120587</v>
      </c>
      <c r="AE162" s="5">
        <f>Ringkasan!AE162/1000000000</f>
        <v>1199.1547262649997</v>
      </c>
      <c r="AF162" s="6">
        <f>Ringkasan!AF162/1000000000</f>
        <v>1026.8196563219999</v>
      </c>
      <c r="AG162" s="6">
        <f>Ringkasan!AG162/1000000000</f>
        <v>7</v>
      </c>
      <c r="AH162" s="6">
        <f>Ringkasan!AH162/1000000000</f>
        <v>0</v>
      </c>
      <c r="AI162" s="6">
        <f>Ringkasan!AI162/1000000000</f>
        <v>75.493238000000005</v>
      </c>
      <c r="AJ162" s="6">
        <f>Ringkasan!AJ162/1000000000</f>
        <v>3.7094999999999998</v>
      </c>
      <c r="AK162" s="6">
        <f>Ringkasan!AK162/1000000000</f>
        <v>808.26166466300003</v>
      </c>
      <c r="AL162" s="6">
        <f>Ringkasan!AL162/1000000000</f>
        <v>52.2</v>
      </c>
      <c r="AM162" s="6">
        <f>Ringkasan!AM162/1000000000</f>
        <v>169.458389893</v>
      </c>
      <c r="AN162" s="6">
        <f>Ringkasan!AN162/1000000000</f>
        <v>295.67243487299999</v>
      </c>
      <c r="AO162" s="6">
        <f>Ringkasan!AO162/1000000000</f>
        <v>279.03242923400001</v>
      </c>
      <c r="AP162" s="6">
        <f>Ringkasan!AP162/1000000000</f>
        <v>11.218410663</v>
      </c>
      <c r="AQ162" s="6">
        <f>Ringkasan!AQ162/1000000000</f>
        <v>0.68</v>
      </c>
      <c r="AR162" s="6">
        <f>Ringkasan!AR162/1000000000</f>
        <v>5</v>
      </c>
      <c r="AS162" s="6">
        <f>Ringkasan!AS162/1000000000</f>
        <v>5</v>
      </c>
      <c r="AT162" s="6">
        <f>Ringkasan!AT162/1000000000</f>
        <v>491.06922446599998</v>
      </c>
      <c r="AU162" s="6">
        <f>Ringkasan!AU162/1000000000</f>
        <v>35.822973597000001</v>
      </c>
      <c r="AV162" s="6">
        <f>Ringkasan!AV162/1000000000</f>
        <v>455.24625086899999</v>
      </c>
      <c r="AW162" s="127">
        <f>Ringkasan!AW162/1000000000</f>
        <v>157.53798327800001</v>
      </c>
      <c r="AX162" s="127">
        <f>Ringkasan!AX162/1000000000</f>
        <v>157.53798327800001</v>
      </c>
      <c r="AY162" s="127">
        <f>Ringkasan!AY162/1000000000</f>
        <v>0</v>
      </c>
      <c r="AZ162" s="127">
        <f>Ringkasan!AZ162/1000000000</f>
        <v>0</v>
      </c>
      <c r="BA162" s="127">
        <f>Ringkasan!BA162/1000000000</f>
        <v>0</v>
      </c>
      <c r="BB162" s="127">
        <f>Ringkasan!BB162/1000000000</f>
        <v>0</v>
      </c>
      <c r="BC162" s="127">
        <f>Ringkasan!BC162/1000000000</f>
        <v>0</v>
      </c>
      <c r="BD162" s="127">
        <f>Ringkasan!BD162/1000000000</f>
        <v>6.278516132</v>
      </c>
      <c r="BE162" s="127">
        <f>Ringkasan!BE162/1000000000</f>
        <v>0</v>
      </c>
      <c r="BF162" s="127">
        <f>Ringkasan!BF162/1000000000</f>
        <v>0</v>
      </c>
      <c r="BG162" s="127">
        <f>Ringkasan!BG162/1000000000</f>
        <v>6.278516132</v>
      </c>
      <c r="BH162" s="127">
        <f>Ringkasan!BH162/1000000000</f>
        <v>0</v>
      </c>
      <c r="BI162" s="127">
        <f>Ringkasan!BI162/1000000000</f>
        <v>0</v>
      </c>
      <c r="BJ162" s="128">
        <f>Ringkasan!BJ162/1000000000</f>
        <v>-151.25946714599999</v>
      </c>
      <c r="BK162" s="128">
        <f>Ringkasan!BK162/1000000000</f>
        <v>151.25946714599999</v>
      </c>
      <c r="BL162" s="87">
        <f>Ringkasan!BL162/1000000000</f>
        <v>0</v>
      </c>
      <c r="BM162" s="47">
        <f t="shared" si="59"/>
        <v>1</v>
      </c>
      <c r="BN162" s="48">
        <f t="shared" si="60"/>
        <v>0</v>
      </c>
      <c r="BO162" s="49"/>
      <c r="BP162" s="39">
        <f t="shared" si="67"/>
        <v>1</v>
      </c>
      <c r="BR162" s="6" t="e">
        <f>Ringkasan!#REF!/1000000000</f>
        <v>#REF!</v>
      </c>
      <c r="BS162" s="6" t="e">
        <f t="shared" si="51"/>
        <v>#REF!</v>
      </c>
      <c r="BT162" s="39" t="e">
        <f t="shared" si="55"/>
        <v>#REF!</v>
      </c>
      <c r="BV162" s="6" t="e">
        <f>Ringkasan!#REF!/1000000000</f>
        <v>#REF!</v>
      </c>
      <c r="BW162" s="6" t="e">
        <f t="shared" si="52"/>
        <v>#REF!</v>
      </c>
      <c r="BX162" s="39" t="e">
        <f t="shared" si="56"/>
        <v>#REF!</v>
      </c>
    </row>
    <row r="163" spans="1:76" ht="15" customHeight="1" x14ac:dyDescent="0.25">
      <c r="A163" s="59" t="s">
        <v>672</v>
      </c>
      <c r="B163" s="3">
        <f t="shared" si="68"/>
        <v>120</v>
      </c>
      <c r="C163" s="4">
        <f t="shared" si="68"/>
        <v>5</v>
      </c>
      <c r="D163" s="8" t="s">
        <v>125</v>
      </c>
      <c r="E163" s="12" t="str">
        <f>[1]Pendapatan!D163</f>
        <v>09 Tahun 2024</v>
      </c>
      <c r="F163" s="92">
        <f>[1]Pendapatan!E163</f>
        <v>45653.381249999999</v>
      </c>
      <c r="G163" s="6">
        <f>Ringkasan!G163/1000000000</f>
        <v>3366.3707617999999</v>
      </c>
      <c r="H163" s="6">
        <f>Ringkasan!H163/1000000000</f>
        <v>529.88495980000005</v>
      </c>
      <c r="I163" s="114">
        <f>Ringkasan!I163/1000000000</f>
        <v>216.466151</v>
      </c>
      <c r="J163" s="6">
        <f>Ringkasan!J163/1000000000</f>
        <v>5.1957870000000002</v>
      </c>
      <c r="K163" s="6">
        <f>Ringkasan!K163/1000000000</f>
        <v>30</v>
      </c>
      <c r="L163" s="6">
        <f>Ringkasan!L163/1000000000</f>
        <v>278.22302180000003</v>
      </c>
      <c r="M163" s="6">
        <f>Ringkasan!M163/1000000000</f>
        <v>2836.4858020000001</v>
      </c>
      <c r="N163" s="6">
        <f>Ringkasan!N163/1000000000</f>
        <v>2710.8858019999998</v>
      </c>
      <c r="O163" s="6">
        <f>Ringkasan!O163/1000000000</f>
        <v>0</v>
      </c>
      <c r="P163" s="6">
        <f>Ringkasan!P163/1000000000</f>
        <v>0</v>
      </c>
      <c r="Q163" s="6">
        <f>Ringkasan!Q163/1000000000</f>
        <v>223.791787</v>
      </c>
      <c r="R163" s="6">
        <f>Ringkasan!R163/1000000000</f>
        <v>0</v>
      </c>
      <c r="S163" s="6">
        <f>Ringkasan!S163/1000000000</f>
        <v>1946.2098960000001</v>
      </c>
      <c r="T163" s="6">
        <f>Ringkasan!T163/1000000000</f>
        <v>540.88411900000006</v>
      </c>
      <c r="U163" s="6">
        <f>Ringkasan!U163/1000000000</f>
        <v>0</v>
      </c>
      <c r="V163" s="6">
        <f>Ringkasan!V163/1000000000</f>
        <v>125.6</v>
      </c>
      <c r="W163" s="6">
        <f>Ringkasan!W163/1000000000</f>
        <v>125.6</v>
      </c>
      <c r="X163" s="6">
        <f>Ringkasan!X163/1000000000</f>
        <v>0</v>
      </c>
      <c r="Y163" s="6">
        <f>Ringkasan!Y163/1000000000</f>
        <v>0</v>
      </c>
      <c r="Z163" s="6">
        <f>Ringkasan!Z163/1000000000</f>
        <v>0</v>
      </c>
      <c r="AA163" s="6">
        <f>Ringkasan!AA163/1000000000</f>
        <v>0</v>
      </c>
      <c r="AB163" s="6">
        <f>Ringkasan!AB163/1000000000</f>
        <v>0</v>
      </c>
      <c r="AC163" s="6">
        <f>Ringkasan!AC163/1000000000</f>
        <v>3408.8676661459999</v>
      </c>
      <c r="AD163" s="6">
        <f>Ringkasan!AD163/1000000000</f>
        <v>2384.1323904569999</v>
      </c>
      <c r="AE163" s="5">
        <f>Ringkasan!AE163/1000000000</f>
        <v>1260.9942664119999</v>
      </c>
      <c r="AF163" s="6">
        <f>Ringkasan!AF163/1000000000</f>
        <v>915.86782109600017</v>
      </c>
      <c r="AG163" s="6">
        <f>Ringkasan!AG163/1000000000</f>
        <v>0</v>
      </c>
      <c r="AH163" s="6">
        <f>Ringkasan!AH163/1000000000</f>
        <v>0</v>
      </c>
      <c r="AI163" s="6">
        <f>Ringkasan!AI163/1000000000</f>
        <v>140.278069039</v>
      </c>
      <c r="AJ163" s="6">
        <f>Ringkasan!AJ163/1000000000</f>
        <v>66.992233909999996</v>
      </c>
      <c r="AK163" s="6">
        <f>Ringkasan!AK163/1000000000</f>
        <v>523.07069276899995</v>
      </c>
      <c r="AL163" s="6">
        <f>Ringkasan!AL163/1000000000</f>
        <v>10.314120000000001</v>
      </c>
      <c r="AM163" s="6">
        <f>Ringkasan!AM163/1000000000</f>
        <v>74.347961221000006</v>
      </c>
      <c r="AN163" s="6">
        <f>Ringkasan!AN163/1000000000</f>
        <v>100.593747003</v>
      </c>
      <c r="AO163" s="6">
        <f>Ringkasan!AO163/1000000000</f>
        <v>336.95101646299997</v>
      </c>
      <c r="AP163" s="6">
        <f>Ringkasan!AP163/1000000000</f>
        <v>0.79733077699999999</v>
      </c>
      <c r="AQ163" s="6">
        <f>Ringkasan!AQ163/1000000000</f>
        <v>6.6517304999999999E-2</v>
      </c>
      <c r="AR163" s="6">
        <f>Ringkasan!AR163/1000000000</f>
        <v>6.9972006200000001</v>
      </c>
      <c r="AS163" s="6">
        <f>Ringkasan!AS163/1000000000</f>
        <v>6.9972006200000001</v>
      </c>
      <c r="AT163" s="6">
        <f>Ringkasan!AT163/1000000000</f>
        <v>494.66738229999999</v>
      </c>
      <c r="AU163" s="6">
        <f>Ringkasan!AU163/1000000000</f>
        <v>0</v>
      </c>
      <c r="AV163" s="6">
        <f>Ringkasan!AV163/1000000000</f>
        <v>494.66738229999999</v>
      </c>
      <c r="AW163" s="127">
        <f>Ringkasan!AW163/1000000000</f>
        <v>69.983013971999995</v>
      </c>
      <c r="AX163" s="127">
        <f>Ringkasan!AX163/1000000000</f>
        <v>69.983013971999995</v>
      </c>
      <c r="AY163" s="127">
        <f>Ringkasan!AY163/1000000000</f>
        <v>0</v>
      </c>
      <c r="AZ163" s="127">
        <f>Ringkasan!AZ163/1000000000</f>
        <v>0</v>
      </c>
      <c r="BA163" s="127">
        <f>Ringkasan!BA163/1000000000</f>
        <v>0</v>
      </c>
      <c r="BB163" s="127">
        <f>Ringkasan!BB163/1000000000</f>
        <v>0</v>
      </c>
      <c r="BC163" s="127">
        <f>Ringkasan!BC163/1000000000</f>
        <v>0</v>
      </c>
      <c r="BD163" s="127">
        <f>Ringkasan!BD163/1000000000</f>
        <v>27.486109626000001</v>
      </c>
      <c r="BE163" s="127">
        <f>Ringkasan!BE163/1000000000</f>
        <v>0</v>
      </c>
      <c r="BF163" s="127">
        <f>Ringkasan!BF163/1000000000</f>
        <v>27.486109626000001</v>
      </c>
      <c r="BG163" s="127">
        <f>Ringkasan!BG163/1000000000</f>
        <v>0</v>
      </c>
      <c r="BH163" s="127">
        <f>Ringkasan!BH163/1000000000</f>
        <v>0</v>
      </c>
      <c r="BI163" s="127">
        <f>Ringkasan!BI163/1000000000</f>
        <v>0</v>
      </c>
      <c r="BJ163" s="128">
        <f>Ringkasan!BJ163/1000000000</f>
        <v>-42.496904346000001</v>
      </c>
      <c r="BK163" s="128">
        <f>Ringkasan!BK163/1000000000</f>
        <v>42.496904346000001</v>
      </c>
      <c r="BL163" s="87">
        <f>Ringkasan!BL163/1000000000</f>
        <v>0</v>
      </c>
      <c r="BM163" s="47">
        <f t="shared" si="59"/>
        <v>1</v>
      </c>
      <c r="BN163" s="48">
        <f t="shared" si="60"/>
        <v>0</v>
      </c>
      <c r="BO163" s="49"/>
      <c r="BP163" s="39">
        <f t="shared" si="67"/>
        <v>1</v>
      </c>
      <c r="BR163" s="6" t="e">
        <f>Ringkasan!#REF!/1000000000</f>
        <v>#REF!</v>
      </c>
      <c r="BS163" s="6" t="e">
        <f t="shared" si="51"/>
        <v>#REF!</v>
      </c>
      <c r="BT163" s="39" t="e">
        <f t="shared" si="55"/>
        <v>#REF!</v>
      </c>
      <c r="BV163" s="6" t="e">
        <f>Ringkasan!#REF!/1000000000</f>
        <v>#REF!</v>
      </c>
      <c r="BW163" s="6" t="e">
        <f t="shared" si="52"/>
        <v>#REF!</v>
      </c>
      <c r="BX163" s="39" t="e">
        <f t="shared" si="56"/>
        <v>#REF!</v>
      </c>
    </row>
    <row r="164" spans="1:76" ht="15" customHeight="1" x14ac:dyDescent="0.25">
      <c r="A164" s="59" t="s">
        <v>126</v>
      </c>
      <c r="B164" s="3">
        <f t="shared" si="68"/>
        <v>121</v>
      </c>
      <c r="C164" s="4">
        <f t="shared" si="68"/>
        <v>6</v>
      </c>
      <c r="D164" s="8" t="s">
        <v>126</v>
      </c>
      <c r="E164" s="12" t="str">
        <f>[1]Pendapatan!D164</f>
        <v>5 TAHUN 2024</v>
      </c>
      <c r="F164" s="92">
        <f>[1]Pendapatan!E164</f>
        <v>45657</v>
      </c>
      <c r="G164" s="6">
        <f>Ringkasan!G164/1000000000</f>
        <v>1893.6583613119999</v>
      </c>
      <c r="H164" s="6">
        <f>Ringkasan!H164/1000000000</f>
        <v>201.321180357</v>
      </c>
      <c r="I164" s="114">
        <f>Ringkasan!I164/1000000000</f>
        <v>89.774878040000004</v>
      </c>
      <c r="J164" s="6">
        <f>Ringkasan!J164/1000000000</f>
        <v>4.1636874300000004</v>
      </c>
      <c r="K164" s="6">
        <f>Ringkasan!K164/1000000000</f>
        <v>8.8907464889999996</v>
      </c>
      <c r="L164" s="6">
        <f>Ringkasan!L164/1000000000</f>
        <v>98.491868397999994</v>
      </c>
      <c r="M164" s="6">
        <f>Ringkasan!M164/1000000000</f>
        <v>1692.3371809549999</v>
      </c>
      <c r="N164" s="6">
        <f>Ringkasan!N164/1000000000</f>
        <v>1622.922388</v>
      </c>
      <c r="O164" s="6">
        <f>Ringkasan!O164/1000000000</f>
        <v>0</v>
      </c>
      <c r="P164" s="6">
        <f>Ringkasan!P164/1000000000</f>
        <v>0</v>
      </c>
      <c r="Q164" s="6">
        <f>Ringkasan!Q164/1000000000</f>
        <v>165.62692699999999</v>
      </c>
      <c r="R164" s="6">
        <f>Ringkasan!R164/1000000000</f>
        <v>0</v>
      </c>
      <c r="S164" s="6">
        <f>Ringkasan!S164/1000000000</f>
        <v>563.31392600000004</v>
      </c>
      <c r="T164" s="6">
        <f>Ringkasan!T164/1000000000</f>
        <v>652.11540600000001</v>
      </c>
      <c r="U164" s="6">
        <f>Ringkasan!U164/1000000000</f>
        <v>241.866129</v>
      </c>
      <c r="V164" s="6">
        <f>Ringkasan!V164/1000000000</f>
        <v>69.414792954999996</v>
      </c>
      <c r="W164" s="6">
        <f>Ringkasan!W164/1000000000</f>
        <v>69.414792954999996</v>
      </c>
      <c r="X164" s="6">
        <f>Ringkasan!X164/1000000000</f>
        <v>0</v>
      </c>
      <c r="Y164" s="6">
        <f>Ringkasan!Y164/1000000000</f>
        <v>0</v>
      </c>
      <c r="Z164" s="6">
        <f>Ringkasan!Z164/1000000000</f>
        <v>0</v>
      </c>
      <c r="AA164" s="6">
        <f>Ringkasan!AA164/1000000000</f>
        <v>0</v>
      </c>
      <c r="AB164" s="6">
        <f>Ringkasan!AB164/1000000000</f>
        <v>0</v>
      </c>
      <c r="AC164" s="6">
        <f>Ringkasan!AC164/1000000000</f>
        <v>1907.4083613119999</v>
      </c>
      <c r="AD164" s="6">
        <f>Ringkasan!AD164/1000000000</f>
        <v>1313.038396145</v>
      </c>
      <c r="AE164" s="5">
        <f>Ringkasan!AE164/1000000000</f>
        <v>759.229055948</v>
      </c>
      <c r="AF164" s="6">
        <f>Ringkasan!AF164/1000000000</f>
        <v>543.11652493300005</v>
      </c>
      <c r="AG164" s="6">
        <f>Ringkasan!AG164/1000000000</f>
        <v>0</v>
      </c>
      <c r="AH164" s="6">
        <f>Ringkasan!AH164/1000000000</f>
        <v>0</v>
      </c>
      <c r="AI164" s="6">
        <f>Ringkasan!AI164/1000000000</f>
        <v>10.692815264</v>
      </c>
      <c r="AJ164" s="6">
        <f>Ringkasan!AJ164/1000000000</f>
        <v>0</v>
      </c>
      <c r="AK164" s="6">
        <f>Ringkasan!AK164/1000000000</f>
        <v>267.60153906800002</v>
      </c>
      <c r="AL164" s="6">
        <f>Ringkasan!AL164/1000000000</f>
        <v>0.5</v>
      </c>
      <c r="AM164" s="6">
        <f>Ringkasan!AM164/1000000000</f>
        <v>35.256970609</v>
      </c>
      <c r="AN164" s="6">
        <f>Ringkasan!AN164/1000000000</f>
        <v>66.965741511000004</v>
      </c>
      <c r="AO164" s="6">
        <f>Ringkasan!AO164/1000000000</f>
        <v>158.44094940799999</v>
      </c>
      <c r="AP164" s="6">
        <f>Ringkasan!AP164/1000000000</f>
        <v>6.4378775399999997</v>
      </c>
      <c r="AQ164" s="6">
        <f>Ringkasan!AQ164/1000000000</f>
        <v>0</v>
      </c>
      <c r="AR164" s="6">
        <f>Ringkasan!AR164/1000000000</f>
        <v>29.963412351999999</v>
      </c>
      <c r="AS164" s="6">
        <f>Ringkasan!AS164/1000000000</f>
        <v>29.963412351999999</v>
      </c>
      <c r="AT164" s="6">
        <f>Ringkasan!AT164/1000000000</f>
        <v>296.80501374699998</v>
      </c>
      <c r="AU164" s="6">
        <f>Ringkasan!AU164/1000000000</f>
        <v>9.3938565470000004</v>
      </c>
      <c r="AV164" s="6">
        <f>Ringkasan!AV164/1000000000</f>
        <v>287.41115719999999</v>
      </c>
      <c r="AW164" s="127">
        <f>Ringkasan!AW164/1000000000</f>
        <v>13.75</v>
      </c>
      <c r="AX164" s="127">
        <f>Ringkasan!AX164/1000000000</f>
        <v>13.75</v>
      </c>
      <c r="AY164" s="127">
        <f>Ringkasan!AY164/1000000000</f>
        <v>0</v>
      </c>
      <c r="AZ164" s="127">
        <f>Ringkasan!AZ164/1000000000</f>
        <v>0</v>
      </c>
      <c r="BA164" s="127">
        <f>Ringkasan!BA164/1000000000</f>
        <v>0</v>
      </c>
      <c r="BB164" s="127">
        <f>Ringkasan!BB164/1000000000</f>
        <v>0</v>
      </c>
      <c r="BC164" s="127">
        <f>Ringkasan!BC164/1000000000</f>
        <v>0</v>
      </c>
      <c r="BD164" s="127">
        <f>Ringkasan!BD164/1000000000</f>
        <v>0</v>
      </c>
      <c r="BE164" s="127">
        <f>Ringkasan!BE164/1000000000</f>
        <v>0</v>
      </c>
      <c r="BF164" s="127">
        <f>Ringkasan!BF164/1000000000</f>
        <v>0</v>
      </c>
      <c r="BG164" s="127">
        <f>Ringkasan!BG164/1000000000</f>
        <v>0</v>
      </c>
      <c r="BH164" s="127">
        <f>Ringkasan!BH164/1000000000</f>
        <v>0</v>
      </c>
      <c r="BI164" s="127">
        <f>Ringkasan!BI164/1000000000</f>
        <v>0</v>
      </c>
      <c r="BJ164" s="128">
        <f>Ringkasan!BJ164/1000000000</f>
        <v>-13.75</v>
      </c>
      <c r="BK164" s="128">
        <f>Ringkasan!BK164/1000000000</f>
        <v>13.75</v>
      </c>
      <c r="BL164" s="87">
        <f>Ringkasan!BL164/1000000000</f>
        <v>0</v>
      </c>
      <c r="BM164" s="47">
        <f t="shared" si="59"/>
        <v>1</v>
      </c>
      <c r="BN164" s="48">
        <f t="shared" si="60"/>
        <v>0</v>
      </c>
      <c r="BO164" s="49"/>
      <c r="BP164" s="39">
        <f t="shared" si="67"/>
        <v>1</v>
      </c>
      <c r="BR164" s="6" t="e">
        <f>Ringkasan!#REF!/1000000000</f>
        <v>#REF!</v>
      </c>
      <c r="BS164" s="6" t="e">
        <f t="shared" si="51"/>
        <v>#REF!</v>
      </c>
      <c r="BT164" s="39" t="e">
        <f t="shared" si="55"/>
        <v>#REF!</v>
      </c>
      <c r="BV164" s="6" t="e">
        <f>Ringkasan!#REF!/1000000000</f>
        <v>#REF!</v>
      </c>
      <c r="BW164" s="6" t="e">
        <f t="shared" si="52"/>
        <v>#REF!</v>
      </c>
      <c r="BX164" s="39" t="e">
        <f t="shared" si="56"/>
        <v>#REF!</v>
      </c>
    </row>
    <row r="165" spans="1:76" ht="15" customHeight="1" x14ac:dyDescent="0.25">
      <c r="A165" s="59" t="s">
        <v>127</v>
      </c>
      <c r="B165" s="3">
        <f t="shared" si="68"/>
        <v>122</v>
      </c>
      <c r="C165" s="4">
        <f t="shared" si="68"/>
        <v>7</v>
      </c>
      <c r="D165" s="8" t="s">
        <v>127</v>
      </c>
      <c r="E165" s="12" t="str">
        <f>[1]Pendapatan!D165</f>
        <v>07 Tahun 2024</v>
      </c>
      <c r="F165" s="92">
        <f>[1]Pendapatan!E165</f>
        <v>45657.65902777778</v>
      </c>
      <c r="G165" s="6">
        <f>Ringkasan!G165/1000000000</f>
        <v>1309.2925740000001</v>
      </c>
      <c r="H165" s="6">
        <f>Ringkasan!H165/1000000000</f>
        <v>97.902500000000003</v>
      </c>
      <c r="I165" s="114">
        <f>Ringkasan!I165/1000000000</f>
        <v>45.774999999999999</v>
      </c>
      <c r="J165" s="6">
        <f>Ringkasan!J165/1000000000</f>
        <v>37.564999999999998</v>
      </c>
      <c r="K165" s="6">
        <f>Ringkasan!K165/1000000000</f>
        <v>3</v>
      </c>
      <c r="L165" s="6">
        <f>Ringkasan!L165/1000000000</f>
        <v>11.5625</v>
      </c>
      <c r="M165" s="6">
        <f>Ringkasan!M165/1000000000</f>
        <v>1211.3900739999999</v>
      </c>
      <c r="N165" s="6">
        <f>Ringkasan!N165/1000000000</f>
        <v>960.69007399999998</v>
      </c>
      <c r="O165" s="6">
        <f>Ringkasan!O165/1000000000</f>
        <v>0</v>
      </c>
      <c r="P165" s="6">
        <f>Ringkasan!P165/1000000000</f>
        <v>0</v>
      </c>
      <c r="Q165" s="6">
        <f>Ringkasan!Q165/1000000000</f>
        <v>77.283745999999994</v>
      </c>
      <c r="R165" s="6">
        <f>Ringkasan!R165/1000000000</f>
        <v>9.0253060000000005</v>
      </c>
      <c r="S165" s="6">
        <f>Ringkasan!S165/1000000000</f>
        <v>348.31955099999999</v>
      </c>
      <c r="T165" s="6">
        <f>Ringkasan!T165/1000000000</f>
        <v>404.69868400000001</v>
      </c>
      <c r="U165" s="6">
        <f>Ringkasan!U165/1000000000</f>
        <v>121.362787</v>
      </c>
      <c r="V165" s="6">
        <f>Ringkasan!V165/1000000000</f>
        <v>250.7</v>
      </c>
      <c r="W165" s="6">
        <f>Ringkasan!W165/1000000000</f>
        <v>62</v>
      </c>
      <c r="X165" s="6">
        <f>Ringkasan!X165/1000000000</f>
        <v>188.7</v>
      </c>
      <c r="Y165" s="6">
        <f>Ringkasan!Y165/1000000000</f>
        <v>0</v>
      </c>
      <c r="Z165" s="6">
        <f>Ringkasan!Z165/1000000000</f>
        <v>0</v>
      </c>
      <c r="AA165" s="6">
        <f>Ringkasan!AA165/1000000000</f>
        <v>0</v>
      </c>
      <c r="AB165" s="6">
        <f>Ringkasan!AB165/1000000000</f>
        <v>0</v>
      </c>
      <c r="AC165" s="6">
        <f>Ringkasan!AC165/1000000000</f>
        <v>1375.3710697489989</v>
      </c>
      <c r="AD165" s="6">
        <f>Ringkasan!AD165/1000000000</f>
        <v>764.58325959799902</v>
      </c>
      <c r="AE165" s="5">
        <f>Ringkasan!AE165/1000000000</f>
        <v>360.85191772699909</v>
      </c>
      <c r="AF165" s="6">
        <f>Ringkasan!AF165/1000000000</f>
        <v>386.76099387099998</v>
      </c>
      <c r="AG165" s="6">
        <f>Ringkasan!AG165/1000000000</f>
        <v>0</v>
      </c>
      <c r="AH165" s="6">
        <f>Ringkasan!AH165/1000000000</f>
        <v>0.4</v>
      </c>
      <c r="AI165" s="6">
        <f>Ringkasan!AI165/1000000000</f>
        <v>9.0483534999999993</v>
      </c>
      <c r="AJ165" s="6">
        <f>Ringkasan!AJ165/1000000000</f>
        <v>7.5219944999999999</v>
      </c>
      <c r="AK165" s="6">
        <f>Ringkasan!AK165/1000000000</f>
        <v>454.467648</v>
      </c>
      <c r="AL165" s="6">
        <f>Ringkasan!AL165/1000000000</f>
        <v>0.35</v>
      </c>
      <c r="AM165" s="6">
        <f>Ringkasan!AM165/1000000000</f>
        <v>49.712073031999999</v>
      </c>
      <c r="AN165" s="6">
        <f>Ringkasan!AN165/1000000000</f>
        <v>166.97165211800001</v>
      </c>
      <c r="AO165" s="6">
        <f>Ringkasan!AO165/1000000000</f>
        <v>237.24992284999999</v>
      </c>
      <c r="AP165" s="6">
        <f>Ringkasan!AP165/1000000000</f>
        <v>0</v>
      </c>
      <c r="AQ165" s="6">
        <f>Ringkasan!AQ165/1000000000</f>
        <v>0.184</v>
      </c>
      <c r="AR165" s="6">
        <f>Ringkasan!AR165/1000000000</f>
        <v>2.5345926510000001</v>
      </c>
      <c r="AS165" s="6">
        <f>Ringkasan!AS165/1000000000</f>
        <v>2.5345926510000001</v>
      </c>
      <c r="AT165" s="6">
        <f>Ringkasan!AT165/1000000000</f>
        <v>153.78556950000001</v>
      </c>
      <c r="AU165" s="6">
        <f>Ringkasan!AU165/1000000000</f>
        <v>1.2</v>
      </c>
      <c r="AV165" s="6">
        <f>Ringkasan!AV165/1000000000</f>
        <v>152.58556949999999</v>
      </c>
      <c r="AW165" s="127">
        <f>Ringkasan!AW165/1000000000</f>
        <v>66.078495748999998</v>
      </c>
      <c r="AX165" s="127">
        <f>Ringkasan!AX165/1000000000</f>
        <v>66.078495748999998</v>
      </c>
      <c r="AY165" s="127">
        <f>Ringkasan!AY165/1000000000</f>
        <v>0</v>
      </c>
      <c r="AZ165" s="127">
        <f>Ringkasan!AZ165/1000000000</f>
        <v>0</v>
      </c>
      <c r="BA165" s="127">
        <f>Ringkasan!BA165/1000000000</f>
        <v>0</v>
      </c>
      <c r="BB165" s="127">
        <f>Ringkasan!BB165/1000000000</f>
        <v>0</v>
      </c>
      <c r="BC165" s="127">
        <f>Ringkasan!BC165/1000000000</f>
        <v>0</v>
      </c>
      <c r="BD165" s="127">
        <f>Ringkasan!BD165/1000000000</f>
        <v>0</v>
      </c>
      <c r="BE165" s="127">
        <f>Ringkasan!BE165/1000000000</f>
        <v>0</v>
      </c>
      <c r="BF165" s="127">
        <f>Ringkasan!BF165/1000000000</f>
        <v>0</v>
      </c>
      <c r="BG165" s="127">
        <f>Ringkasan!BG165/1000000000</f>
        <v>0</v>
      </c>
      <c r="BH165" s="127">
        <f>Ringkasan!BH165/1000000000</f>
        <v>0</v>
      </c>
      <c r="BI165" s="127">
        <f>Ringkasan!BI165/1000000000</f>
        <v>0</v>
      </c>
      <c r="BJ165" s="128">
        <f>Ringkasan!BJ165/1000000000</f>
        <v>-66.078495748999018</v>
      </c>
      <c r="BK165" s="128">
        <f>Ringkasan!BK165/1000000000</f>
        <v>66.078495748999998</v>
      </c>
      <c r="BL165" s="87">
        <f>Ringkasan!BL165/1000000000</f>
        <v>9.7656250000000006E-13</v>
      </c>
      <c r="BM165" s="47">
        <f t="shared" si="59"/>
        <v>1</v>
      </c>
      <c r="BN165" s="48">
        <f t="shared" si="60"/>
        <v>0</v>
      </c>
      <c r="BO165" s="49"/>
      <c r="BP165" s="39">
        <f t="shared" si="67"/>
        <v>1</v>
      </c>
      <c r="BR165" s="6" t="e">
        <f>Ringkasan!#REF!/1000000000</f>
        <v>#REF!</v>
      </c>
      <c r="BS165" s="6" t="e">
        <f t="shared" si="51"/>
        <v>#REF!</v>
      </c>
      <c r="BT165" s="39" t="e">
        <f t="shared" si="55"/>
        <v>#REF!</v>
      </c>
      <c r="BV165" s="6" t="e">
        <f>Ringkasan!#REF!/1000000000</f>
        <v>#REF!</v>
      </c>
      <c r="BW165" s="6" t="e">
        <f t="shared" si="52"/>
        <v>#REF!</v>
      </c>
      <c r="BX165" s="39" t="e">
        <f t="shared" si="56"/>
        <v>#REF!</v>
      </c>
    </row>
    <row r="166" spans="1:76" ht="15" customHeight="1" x14ac:dyDescent="0.25">
      <c r="A166" s="59" t="s">
        <v>128</v>
      </c>
      <c r="B166" s="3">
        <f t="shared" si="68"/>
        <v>123</v>
      </c>
      <c r="C166" s="4">
        <f t="shared" si="68"/>
        <v>8</v>
      </c>
      <c r="D166" s="8" t="s">
        <v>128</v>
      </c>
      <c r="E166" s="12" t="str">
        <f>[1]Pendapatan!D166</f>
        <v>6 TAHUN 2024</v>
      </c>
      <c r="F166" s="92">
        <f>[1]Pendapatan!E166</f>
        <v>45657.62222222222</v>
      </c>
      <c r="G166" s="6">
        <f>Ringkasan!G166/1000000000</f>
        <v>1628.1691894359999</v>
      </c>
      <c r="H166" s="6">
        <f>Ringkasan!H166/1000000000</f>
        <v>239.68152855299999</v>
      </c>
      <c r="I166" s="114">
        <f>Ringkasan!I166/1000000000</f>
        <v>113.89869349999999</v>
      </c>
      <c r="J166" s="6">
        <f>Ringkasan!J166/1000000000</f>
        <v>89.032835590999994</v>
      </c>
      <c r="K166" s="6">
        <f>Ringkasan!K166/1000000000</f>
        <v>6.5</v>
      </c>
      <c r="L166" s="6">
        <f>Ringkasan!L166/1000000000</f>
        <v>30.249999462000002</v>
      </c>
      <c r="M166" s="6">
        <f>Ringkasan!M166/1000000000</f>
        <v>1388.487660883</v>
      </c>
      <c r="N166" s="6">
        <f>Ringkasan!N166/1000000000</f>
        <v>1320.333482</v>
      </c>
      <c r="O166" s="6">
        <f>Ringkasan!O166/1000000000</f>
        <v>0</v>
      </c>
      <c r="P166" s="6">
        <f>Ringkasan!P166/1000000000</f>
        <v>0</v>
      </c>
      <c r="Q166" s="6">
        <f>Ringkasan!Q166/1000000000</f>
        <v>189.906372</v>
      </c>
      <c r="R166" s="6">
        <f>Ringkasan!R166/1000000000</f>
        <v>7.031606</v>
      </c>
      <c r="S166" s="6">
        <f>Ringkasan!S166/1000000000</f>
        <v>212.87297899999999</v>
      </c>
      <c r="T166" s="6">
        <f>Ringkasan!T166/1000000000</f>
        <v>670.56423500000005</v>
      </c>
      <c r="U166" s="6">
        <f>Ringkasan!U166/1000000000</f>
        <v>239.95829000000001</v>
      </c>
      <c r="V166" s="6">
        <f>Ringkasan!V166/1000000000</f>
        <v>68.154178883</v>
      </c>
      <c r="W166" s="6">
        <f>Ringkasan!W166/1000000000</f>
        <v>68.154178883</v>
      </c>
      <c r="X166" s="6">
        <f>Ringkasan!X166/1000000000</f>
        <v>0</v>
      </c>
      <c r="Y166" s="6">
        <f>Ringkasan!Y166/1000000000</f>
        <v>0</v>
      </c>
      <c r="Z166" s="6">
        <f>Ringkasan!Z166/1000000000</f>
        <v>0</v>
      </c>
      <c r="AA166" s="6">
        <f>Ringkasan!AA166/1000000000</f>
        <v>0</v>
      </c>
      <c r="AB166" s="6">
        <f>Ringkasan!AB166/1000000000</f>
        <v>0</v>
      </c>
      <c r="AC166" s="6">
        <f>Ringkasan!AC166/1000000000</f>
        <v>1636.292019435999</v>
      </c>
      <c r="AD166" s="6">
        <f>Ringkasan!AD166/1000000000</f>
        <v>1115.7211451619989</v>
      </c>
      <c r="AE166" s="5">
        <f>Ringkasan!AE166/1000000000</f>
        <v>637.10017356199887</v>
      </c>
      <c r="AF166" s="6">
        <f>Ringkasan!AF166/1000000000</f>
        <v>455.42080021599998</v>
      </c>
      <c r="AG166" s="6">
        <f>Ringkasan!AG166/1000000000</f>
        <v>0</v>
      </c>
      <c r="AH166" s="6">
        <f>Ringkasan!AH166/1000000000</f>
        <v>0.57999999999999996</v>
      </c>
      <c r="AI166" s="6">
        <f>Ringkasan!AI166/1000000000</f>
        <v>22.620171383999999</v>
      </c>
      <c r="AJ166" s="6">
        <f>Ringkasan!AJ166/1000000000</f>
        <v>0</v>
      </c>
      <c r="AK166" s="6">
        <f>Ringkasan!AK166/1000000000</f>
        <v>199.963571331</v>
      </c>
      <c r="AL166" s="6">
        <f>Ringkasan!AL166/1000000000</f>
        <v>7.7065280500000002</v>
      </c>
      <c r="AM166" s="6">
        <f>Ringkasan!AM166/1000000000</f>
        <v>71.386254277999996</v>
      </c>
      <c r="AN166" s="6">
        <f>Ringkasan!AN166/1000000000</f>
        <v>70.627302200000003</v>
      </c>
      <c r="AO166" s="6">
        <f>Ringkasan!AO166/1000000000</f>
        <v>40.913996351000002</v>
      </c>
      <c r="AP166" s="6">
        <f>Ringkasan!AP166/1000000000</f>
        <v>8.0094904519999996</v>
      </c>
      <c r="AQ166" s="6">
        <f>Ringkasan!AQ166/1000000000</f>
        <v>1.32</v>
      </c>
      <c r="AR166" s="6">
        <f>Ringkasan!AR166/1000000000</f>
        <v>25.555009900000002</v>
      </c>
      <c r="AS166" s="6">
        <f>Ringkasan!AS166/1000000000</f>
        <v>25.555009900000002</v>
      </c>
      <c r="AT166" s="6">
        <f>Ringkasan!AT166/1000000000</f>
        <v>295.05229304300002</v>
      </c>
      <c r="AU166" s="6">
        <f>Ringkasan!AU166/1000000000</f>
        <v>17.093476543000001</v>
      </c>
      <c r="AV166" s="6">
        <f>Ringkasan!AV166/1000000000</f>
        <v>277.95881650000001</v>
      </c>
      <c r="AW166" s="127">
        <f>Ringkasan!AW166/1000000000</f>
        <v>9.1228300000000004</v>
      </c>
      <c r="AX166" s="127">
        <f>Ringkasan!AX166/1000000000</f>
        <v>9.1228300000000004</v>
      </c>
      <c r="AY166" s="127">
        <f>Ringkasan!AY166/1000000000</f>
        <v>0</v>
      </c>
      <c r="AZ166" s="127">
        <f>Ringkasan!AZ166/1000000000</f>
        <v>0</v>
      </c>
      <c r="BA166" s="127">
        <f>Ringkasan!BA166/1000000000</f>
        <v>0</v>
      </c>
      <c r="BB166" s="127">
        <f>Ringkasan!BB166/1000000000</f>
        <v>0</v>
      </c>
      <c r="BC166" s="127">
        <f>Ringkasan!BC166/1000000000</f>
        <v>0</v>
      </c>
      <c r="BD166" s="127">
        <f>Ringkasan!BD166/1000000000</f>
        <v>1</v>
      </c>
      <c r="BE166" s="127">
        <f>Ringkasan!BE166/1000000000</f>
        <v>0</v>
      </c>
      <c r="BF166" s="127">
        <f>Ringkasan!BF166/1000000000</f>
        <v>1</v>
      </c>
      <c r="BG166" s="127">
        <f>Ringkasan!BG166/1000000000</f>
        <v>0</v>
      </c>
      <c r="BH166" s="127">
        <f>Ringkasan!BH166/1000000000</f>
        <v>0</v>
      </c>
      <c r="BI166" s="127">
        <f>Ringkasan!BI166/1000000000</f>
        <v>0</v>
      </c>
      <c r="BJ166" s="128">
        <f>Ringkasan!BJ166/1000000000</f>
        <v>-8.1228299999990234</v>
      </c>
      <c r="BK166" s="128">
        <f>Ringkasan!BK166/1000000000</f>
        <v>8.1228300000000004</v>
      </c>
      <c r="BL166" s="87">
        <f>Ringkasan!BL166/1000000000</f>
        <v>9.7656250000000006E-13</v>
      </c>
      <c r="BM166" s="47">
        <f t="shared" si="59"/>
        <v>1</v>
      </c>
      <c r="BN166" s="48">
        <f t="shared" si="60"/>
        <v>0</v>
      </c>
      <c r="BO166" s="49"/>
      <c r="BP166" s="39">
        <f t="shared" si="67"/>
        <v>1</v>
      </c>
      <c r="BR166" s="6" t="e">
        <f>Ringkasan!#REF!/1000000000</f>
        <v>#REF!</v>
      </c>
      <c r="BS166" s="6" t="e">
        <f t="shared" si="51"/>
        <v>#REF!</v>
      </c>
      <c r="BT166" s="39" t="e">
        <f t="shared" si="55"/>
        <v>#REF!</v>
      </c>
      <c r="BV166" s="6" t="e">
        <f>Ringkasan!#REF!/1000000000</f>
        <v>#REF!</v>
      </c>
      <c r="BW166" s="6" t="e">
        <f t="shared" si="52"/>
        <v>#REF!</v>
      </c>
      <c r="BX166" s="39" t="e">
        <f t="shared" si="56"/>
        <v>#REF!</v>
      </c>
    </row>
    <row r="167" spans="1:76" ht="15" customHeight="1" x14ac:dyDescent="0.25">
      <c r="A167" s="59" t="s">
        <v>673</v>
      </c>
      <c r="B167" s="3">
        <f t="shared" si="68"/>
        <v>124</v>
      </c>
      <c r="C167" s="4">
        <f t="shared" si="68"/>
        <v>9</v>
      </c>
      <c r="D167" s="8" t="s">
        <v>129</v>
      </c>
      <c r="E167" s="12" t="str">
        <f>[1]Pendapatan!D167</f>
        <v>55 Tahun 2024</v>
      </c>
      <c r="F167" s="92">
        <f>[1]Pendapatan!E167</f>
        <v>45650.416666666664</v>
      </c>
      <c r="G167" s="6">
        <f>Ringkasan!G167/1000000000</f>
        <v>2539.764681744</v>
      </c>
      <c r="H167" s="6">
        <f>Ringkasan!H167/1000000000</f>
        <v>288.814181625</v>
      </c>
      <c r="I167" s="114">
        <f>Ringkasan!I167/1000000000</f>
        <v>137.22275603</v>
      </c>
      <c r="J167" s="6">
        <f>Ringkasan!J167/1000000000</f>
        <v>3.4195589129999999</v>
      </c>
      <c r="K167" s="6">
        <f>Ringkasan!K167/1000000000</f>
        <v>10.568778438000001</v>
      </c>
      <c r="L167" s="6">
        <f>Ringkasan!L167/1000000000</f>
        <v>137.60308824399999</v>
      </c>
      <c r="M167" s="6">
        <f>Ringkasan!M167/1000000000</f>
        <v>2250.950500119</v>
      </c>
      <c r="N167" s="6">
        <f>Ringkasan!N167/1000000000</f>
        <v>2145.7897929999999</v>
      </c>
      <c r="O167" s="6">
        <f>Ringkasan!O167/1000000000</f>
        <v>0</v>
      </c>
      <c r="P167" s="6">
        <f>Ringkasan!P167/1000000000</f>
        <v>0</v>
      </c>
      <c r="Q167" s="6">
        <f>Ringkasan!Q167/1000000000</f>
        <v>290.71971200000002</v>
      </c>
      <c r="R167" s="6">
        <f>Ringkasan!R167/1000000000</f>
        <v>0</v>
      </c>
      <c r="S167" s="6">
        <f>Ringkasan!S167/1000000000</f>
        <v>225.52419599999999</v>
      </c>
      <c r="T167" s="6">
        <f>Ringkasan!T167/1000000000</f>
        <v>1163.358853</v>
      </c>
      <c r="U167" s="6">
        <f>Ringkasan!U167/1000000000</f>
        <v>466.18703199999999</v>
      </c>
      <c r="V167" s="6">
        <f>Ringkasan!V167/1000000000</f>
        <v>105.16070711899999</v>
      </c>
      <c r="W167" s="6">
        <f>Ringkasan!W167/1000000000</f>
        <v>105.16070711899999</v>
      </c>
      <c r="X167" s="6">
        <f>Ringkasan!X167/1000000000</f>
        <v>0</v>
      </c>
      <c r="Y167" s="6">
        <f>Ringkasan!Y167/1000000000</f>
        <v>0</v>
      </c>
      <c r="Z167" s="6">
        <f>Ringkasan!Z167/1000000000</f>
        <v>0</v>
      </c>
      <c r="AA167" s="6">
        <f>Ringkasan!AA167/1000000000</f>
        <v>0</v>
      </c>
      <c r="AB167" s="6">
        <f>Ringkasan!AB167/1000000000</f>
        <v>0</v>
      </c>
      <c r="AC167" s="6">
        <f>Ringkasan!AC167/1000000000</f>
        <v>2588.9297237360001</v>
      </c>
      <c r="AD167" s="6">
        <f>Ringkasan!AD167/1000000000</f>
        <v>1840.7495907749999</v>
      </c>
      <c r="AE167" s="5">
        <f>Ringkasan!AE167/1000000000</f>
        <v>1050.571276893</v>
      </c>
      <c r="AF167" s="6">
        <f>Ringkasan!AF167/1000000000</f>
        <v>757.49399455000002</v>
      </c>
      <c r="AG167" s="6">
        <f>Ringkasan!AG167/1000000000</f>
        <v>0</v>
      </c>
      <c r="AH167" s="6">
        <f>Ringkasan!AH167/1000000000</f>
        <v>0</v>
      </c>
      <c r="AI167" s="6">
        <f>Ringkasan!AI167/1000000000</f>
        <v>32.684319332000001</v>
      </c>
      <c r="AJ167" s="6">
        <f>Ringkasan!AJ167/1000000000</f>
        <v>0</v>
      </c>
      <c r="AK167" s="6">
        <f>Ringkasan!AK167/1000000000</f>
        <v>290.22827656700002</v>
      </c>
      <c r="AL167" s="6">
        <f>Ringkasan!AL167/1000000000</f>
        <v>0.47599999999999998</v>
      </c>
      <c r="AM167" s="6">
        <f>Ringkasan!AM167/1000000000</f>
        <v>42.263673388000001</v>
      </c>
      <c r="AN167" s="6">
        <f>Ringkasan!AN167/1000000000</f>
        <v>67.515159999999995</v>
      </c>
      <c r="AO167" s="6">
        <f>Ringkasan!AO167/1000000000</f>
        <v>169.564623154</v>
      </c>
      <c r="AP167" s="6">
        <f>Ringkasan!AP167/1000000000</f>
        <v>9.9738200250000002</v>
      </c>
      <c r="AQ167" s="6">
        <f>Ringkasan!AQ167/1000000000</f>
        <v>0.435</v>
      </c>
      <c r="AR167" s="6">
        <f>Ringkasan!AR167/1000000000</f>
        <v>10</v>
      </c>
      <c r="AS167" s="6">
        <f>Ringkasan!AS167/1000000000</f>
        <v>10</v>
      </c>
      <c r="AT167" s="6">
        <f>Ringkasan!AT167/1000000000</f>
        <v>447.951856394</v>
      </c>
      <c r="AU167" s="6">
        <f>Ringkasan!AU167/1000000000</f>
        <v>19.285698994000001</v>
      </c>
      <c r="AV167" s="6">
        <f>Ringkasan!AV167/1000000000</f>
        <v>428.66615739999997</v>
      </c>
      <c r="AW167" s="127">
        <f>Ringkasan!AW167/1000000000</f>
        <v>54.165041991999999</v>
      </c>
      <c r="AX167" s="127">
        <f>Ringkasan!AX167/1000000000</f>
        <v>54.165041991999999</v>
      </c>
      <c r="AY167" s="127">
        <f>Ringkasan!AY167/1000000000</f>
        <v>0</v>
      </c>
      <c r="AZ167" s="127">
        <f>Ringkasan!AZ167/1000000000</f>
        <v>0</v>
      </c>
      <c r="BA167" s="127">
        <f>Ringkasan!BA167/1000000000</f>
        <v>0</v>
      </c>
      <c r="BB167" s="127">
        <f>Ringkasan!BB167/1000000000</f>
        <v>0</v>
      </c>
      <c r="BC167" s="127">
        <f>Ringkasan!BC167/1000000000</f>
        <v>0</v>
      </c>
      <c r="BD167" s="127">
        <f>Ringkasan!BD167/1000000000</f>
        <v>5</v>
      </c>
      <c r="BE167" s="127">
        <f>Ringkasan!BE167/1000000000</f>
        <v>0</v>
      </c>
      <c r="BF167" s="127">
        <f>Ringkasan!BF167/1000000000</f>
        <v>5</v>
      </c>
      <c r="BG167" s="127">
        <f>Ringkasan!BG167/1000000000</f>
        <v>0</v>
      </c>
      <c r="BH167" s="127">
        <f>Ringkasan!BH167/1000000000</f>
        <v>0</v>
      </c>
      <c r="BI167" s="127">
        <f>Ringkasan!BI167/1000000000</f>
        <v>0</v>
      </c>
      <c r="BJ167" s="128">
        <f>Ringkasan!BJ167/1000000000</f>
        <v>-49.165041991999999</v>
      </c>
      <c r="BK167" s="128">
        <f>Ringkasan!BK167/1000000000</f>
        <v>49.165041991999999</v>
      </c>
      <c r="BL167" s="87">
        <f>Ringkasan!BL167/1000000000</f>
        <v>0</v>
      </c>
      <c r="BM167" s="47">
        <f t="shared" si="59"/>
        <v>1</v>
      </c>
      <c r="BN167" s="48">
        <f t="shared" si="60"/>
        <v>0</v>
      </c>
      <c r="BO167" s="49"/>
      <c r="BP167" s="39">
        <f t="shared" si="67"/>
        <v>1</v>
      </c>
      <c r="BR167" s="6" t="e">
        <f>Ringkasan!#REF!/1000000000</f>
        <v>#REF!</v>
      </c>
      <c r="BS167" s="6" t="e">
        <f t="shared" si="51"/>
        <v>#REF!</v>
      </c>
      <c r="BT167" s="39" t="e">
        <f t="shared" si="55"/>
        <v>#REF!</v>
      </c>
      <c r="BV167" s="6" t="e">
        <f>Ringkasan!#REF!/1000000000</f>
        <v>#REF!</v>
      </c>
      <c r="BW167" s="6" t="e">
        <f t="shared" si="52"/>
        <v>#REF!</v>
      </c>
      <c r="BX167" s="39" t="e">
        <f t="shared" si="56"/>
        <v>#REF!</v>
      </c>
    </row>
    <row r="168" spans="1:76" ht="15" customHeight="1" x14ac:dyDescent="0.25">
      <c r="A168" s="59" t="s">
        <v>674</v>
      </c>
      <c r="B168" s="3">
        <f t="shared" si="68"/>
        <v>125</v>
      </c>
      <c r="C168" s="4">
        <f t="shared" si="68"/>
        <v>10</v>
      </c>
      <c r="D168" s="8" t="s">
        <v>130</v>
      </c>
      <c r="E168" s="12" t="str">
        <f>[1]Pendapatan!D168</f>
        <v>01 Tahun 2025</v>
      </c>
      <c r="F168" s="92">
        <f>[1]Pendapatan!E168</f>
        <v>45699.538888888892</v>
      </c>
      <c r="G168" s="6">
        <f>Ringkasan!G168/1000000000</f>
        <v>1548.4617052870001</v>
      </c>
      <c r="H168" s="6">
        <f>Ringkasan!H168/1000000000</f>
        <v>193.519344012</v>
      </c>
      <c r="I168" s="114">
        <f>Ringkasan!I168/1000000000</f>
        <v>110.237638199</v>
      </c>
      <c r="J168" s="6">
        <f>Ringkasan!J168/1000000000</f>
        <v>4.6083343660000002</v>
      </c>
      <c r="K168" s="6">
        <f>Ringkasan!K168/1000000000</f>
        <v>8.0560176420000005</v>
      </c>
      <c r="L168" s="6">
        <f>Ringkasan!L168/1000000000</f>
        <v>70.617353804999993</v>
      </c>
      <c r="M168" s="6">
        <f>Ringkasan!M168/1000000000</f>
        <v>1341.4493402000001</v>
      </c>
      <c r="N168" s="6">
        <f>Ringkasan!N168/1000000000</f>
        <v>1271.9944760000001</v>
      </c>
      <c r="O168" s="6">
        <f>Ringkasan!O168/1000000000</f>
        <v>0</v>
      </c>
      <c r="P168" s="6">
        <f>Ringkasan!P168/1000000000</f>
        <v>0</v>
      </c>
      <c r="Q168" s="6">
        <f>Ringkasan!Q168/1000000000</f>
        <v>125.10748599999999</v>
      </c>
      <c r="R168" s="6">
        <f>Ringkasan!R168/1000000000</f>
        <v>0</v>
      </c>
      <c r="S168" s="6">
        <f>Ringkasan!S168/1000000000</f>
        <v>251.25955500000001</v>
      </c>
      <c r="T168" s="6">
        <f>Ringkasan!T168/1000000000</f>
        <v>698.57446500000003</v>
      </c>
      <c r="U168" s="6">
        <f>Ringkasan!U168/1000000000</f>
        <v>197.05296999999999</v>
      </c>
      <c r="V168" s="6">
        <f>Ringkasan!V168/1000000000</f>
        <v>69.454864200000003</v>
      </c>
      <c r="W168" s="6">
        <f>Ringkasan!W168/1000000000</f>
        <v>69.454864200000003</v>
      </c>
      <c r="X168" s="6">
        <f>Ringkasan!X168/1000000000</f>
        <v>0</v>
      </c>
      <c r="Y168" s="6">
        <f>Ringkasan!Y168/1000000000</f>
        <v>13.493021075</v>
      </c>
      <c r="Z168" s="6">
        <f>Ringkasan!Z168/1000000000</f>
        <v>0</v>
      </c>
      <c r="AA168" s="6">
        <f>Ringkasan!AA168/1000000000</f>
        <v>0</v>
      </c>
      <c r="AB168" s="6">
        <f>Ringkasan!AB168/1000000000</f>
        <v>13.493021075</v>
      </c>
      <c r="AC168" s="6">
        <f>Ringkasan!AC168/1000000000</f>
        <v>1615.314605452</v>
      </c>
      <c r="AD168" s="6">
        <f>Ringkasan!AD168/1000000000</f>
        <v>1256.463021931</v>
      </c>
      <c r="AE168" s="5">
        <f>Ringkasan!AE168/1000000000</f>
        <v>812.23931774682012</v>
      </c>
      <c r="AF168" s="6">
        <f>Ringkasan!AF168/1000000000</f>
        <v>412.86776680117998</v>
      </c>
      <c r="AG168" s="6">
        <f>Ringkasan!AG168/1000000000</f>
        <v>0</v>
      </c>
      <c r="AH168" s="6">
        <f>Ringkasan!AH168/1000000000</f>
        <v>0</v>
      </c>
      <c r="AI168" s="6">
        <f>Ringkasan!AI168/1000000000</f>
        <v>31.355937383000001</v>
      </c>
      <c r="AJ168" s="6">
        <f>Ringkasan!AJ168/1000000000</f>
        <v>0</v>
      </c>
      <c r="AK168" s="6">
        <f>Ringkasan!AK168/1000000000</f>
        <v>116.832647282</v>
      </c>
      <c r="AL168" s="6">
        <f>Ringkasan!AL168/1000000000</f>
        <v>0</v>
      </c>
      <c r="AM168" s="6">
        <f>Ringkasan!AM168/1000000000</f>
        <v>32.792648282000002</v>
      </c>
      <c r="AN168" s="6">
        <f>Ringkasan!AN168/1000000000</f>
        <v>29.653203999999999</v>
      </c>
      <c r="AO168" s="6">
        <f>Ringkasan!AO168/1000000000</f>
        <v>47.84375</v>
      </c>
      <c r="AP168" s="6">
        <f>Ringkasan!AP168/1000000000</f>
        <v>6.2410449999999997</v>
      </c>
      <c r="AQ168" s="6">
        <f>Ringkasan!AQ168/1000000000</f>
        <v>0.30199999999999999</v>
      </c>
      <c r="AR168" s="6">
        <f>Ringkasan!AR168/1000000000</f>
        <v>4.55</v>
      </c>
      <c r="AS168" s="6">
        <f>Ringkasan!AS168/1000000000</f>
        <v>4.55</v>
      </c>
      <c r="AT168" s="6">
        <f>Ringkasan!AT168/1000000000</f>
        <v>237.46893623899999</v>
      </c>
      <c r="AU168" s="6">
        <f>Ringkasan!AU168/1000000000</f>
        <v>0</v>
      </c>
      <c r="AV168" s="6">
        <f>Ringkasan!AV168/1000000000</f>
        <v>237.46893623899999</v>
      </c>
      <c r="AW168" s="127">
        <f>Ringkasan!AW168/1000000000</f>
        <v>66.852900164999994</v>
      </c>
      <c r="AX168" s="127">
        <f>Ringkasan!AX168/1000000000</f>
        <v>66.852900164999994</v>
      </c>
      <c r="AY168" s="127">
        <f>Ringkasan!AY168/1000000000</f>
        <v>0</v>
      </c>
      <c r="AZ168" s="127">
        <f>Ringkasan!AZ168/1000000000</f>
        <v>0</v>
      </c>
      <c r="BA168" s="127">
        <f>Ringkasan!BA168/1000000000</f>
        <v>0</v>
      </c>
      <c r="BB168" s="127">
        <f>Ringkasan!BB168/1000000000</f>
        <v>0</v>
      </c>
      <c r="BC168" s="127">
        <f>Ringkasan!BC168/1000000000</f>
        <v>0</v>
      </c>
      <c r="BD168" s="127">
        <f>Ringkasan!BD168/1000000000</f>
        <v>0</v>
      </c>
      <c r="BE168" s="127">
        <f>Ringkasan!BE168/1000000000</f>
        <v>0</v>
      </c>
      <c r="BF168" s="127">
        <f>Ringkasan!BF168/1000000000</f>
        <v>0</v>
      </c>
      <c r="BG168" s="127">
        <f>Ringkasan!BG168/1000000000</f>
        <v>0</v>
      </c>
      <c r="BH168" s="127">
        <f>Ringkasan!BH168/1000000000</f>
        <v>0</v>
      </c>
      <c r="BI168" s="127">
        <f>Ringkasan!BI168/1000000000</f>
        <v>0</v>
      </c>
      <c r="BJ168" s="128">
        <f>Ringkasan!BJ168/1000000000</f>
        <v>-66.852900164999994</v>
      </c>
      <c r="BK168" s="128">
        <f>Ringkasan!BK168/1000000000</f>
        <v>66.852900164999994</v>
      </c>
      <c r="BL168" s="87">
        <f>Ringkasan!BL168/1000000000</f>
        <v>0</v>
      </c>
      <c r="BM168" s="47">
        <f t="shared" si="59"/>
        <v>0</v>
      </c>
      <c r="BN168" s="48">
        <f t="shared" si="60"/>
        <v>1</v>
      </c>
      <c r="BO168" s="49"/>
      <c r="BP168" s="39">
        <f t="shared" si="67"/>
        <v>1</v>
      </c>
      <c r="BR168" s="6" t="e">
        <f>Ringkasan!#REF!/1000000000</f>
        <v>#REF!</v>
      </c>
      <c r="BS168" s="6" t="e">
        <f t="shared" si="51"/>
        <v>#REF!</v>
      </c>
      <c r="BT168" s="39" t="e">
        <f t="shared" si="55"/>
        <v>#REF!</v>
      </c>
      <c r="BV168" s="6" t="e">
        <f>Ringkasan!#REF!/1000000000</f>
        <v>#REF!</v>
      </c>
      <c r="BW168" s="6" t="e">
        <f t="shared" si="52"/>
        <v>#REF!</v>
      </c>
      <c r="BX168" s="39" t="e">
        <f t="shared" si="56"/>
        <v>#REF!</v>
      </c>
    </row>
    <row r="169" spans="1:76" ht="15" customHeight="1" x14ac:dyDescent="0.25">
      <c r="A169" s="59" t="s">
        <v>675</v>
      </c>
      <c r="B169" s="3">
        <f t="shared" si="68"/>
        <v>126</v>
      </c>
      <c r="C169" s="4">
        <f t="shared" si="68"/>
        <v>11</v>
      </c>
      <c r="D169" s="8" t="s">
        <v>131</v>
      </c>
      <c r="E169" s="12" t="str">
        <f>[1]Pendapatan!D169</f>
        <v>5 Tahun 2024</v>
      </c>
      <c r="F169" s="92">
        <f>[1]Pendapatan!E169</f>
        <v>45657.5</v>
      </c>
      <c r="G169" s="6">
        <f>Ringkasan!G169/1000000000</f>
        <v>1386.7127758629999</v>
      </c>
      <c r="H169" s="6">
        <f>Ringkasan!H169/1000000000</f>
        <v>87.742182592999995</v>
      </c>
      <c r="I169" s="114">
        <f>Ringkasan!I169/1000000000</f>
        <v>38.19528107</v>
      </c>
      <c r="J169" s="6">
        <f>Ringkasan!J169/1000000000</f>
        <v>5.5422418740000001</v>
      </c>
      <c r="K169" s="6">
        <f>Ringkasan!K169/1000000000</f>
        <v>8.8764061129999998</v>
      </c>
      <c r="L169" s="6">
        <f>Ringkasan!L169/1000000000</f>
        <v>35.128253536000003</v>
      </c>
      <c r="M169" s="6">
        <f>Ringkasan!M169/1000000000</f>
        <v>1275.7512743069999</v>
      </c>
      <c r="N169" s="6">
        <f>Ringkasan!N169/1000000000</f>
        <v>1212.9716900000001</v>
      </c>
      <c r="O169" s="6">
        <f>Ringkasan!O169/1000000000</f>
        <v>0</v>
      </c>
      <c r="P169" s="6">
        <f>Ringkasan!P169/1000000000</f>
        <v>0</v>
      </c>
      <c r="Q169" s="6">
        <f>Ringkasan!Q169/1000000000</f>
        <v>208.19092900000001</v>
      </c>
      <c r="R169" s="6">
        <f>Ringkasan!R169/1000000000</f>
        <v>0</v>
      </c>
      <c r="S169" s="6">
        <f>Ringkasan!S169/1000000000</f>
        <v>163.193724</v>
      </c>
      <c r="T169" s="6">
        <f>Ringkasan!T169/1000000000</f>
        <v>662.60496899999998</v>
      </c>
      <c r="U169" s="6">
        <f>Ringkasan!U169/1000000000</f>
        <v>178.982068</v>
      </c>
      <c r="V169" s="6">
        <f>Ringkasan!V169/1000000000</f>
        <v>62.779584307</v>
      </c>
      <c r="W169" s="6">
        <f>Ringkasan!W169/1000000000</f>
        <v>62.779584307</v>
      </c>
      <c r="X169" s="6">
        <f>Ringkasan!X169/1000000000</f>
        <v>0</v>
      </c>
      <c r="Y169" s="6">
        <f>Ringkasan!Y169/1000000000</f>
        <v>23.219318962999999</v>
      </c>
      <c r="Z169" s="6">
        <f>Ringkasan!Z169/1000000000</f>
        <v>0</v>
      </c>
      <c r="AA169" s="6">
        <f>Ringkasan!AA169/1000000000</f>
        <v>0</v>
      </c>
      <c r="AB169" s="6">
        <f>Ringkasan!AB169/1000000000</f>
        <v>23.219318962999999</v>
      </c>
      <c r="AC169" s="6">
        <f>Ringkasan!AC169/1000000000</f>
        <v>1411.7127758629999</v>
      </c>
      <c r="AD169" s="6">
        <f>Ringkasan!AD169/1000000000</f>
        <v>977.97330847900002</v>
      </c>
      <c r="AE169" s="5">
        <f>Ringkasan!AE169/1000000000</f>
        <v>618.643170586</v>
      </c>
      <c r="AF169" s="6">
        <f>Ringkasan!AF169/1000000000</f>
        <v>289.03328950500003</v>
      </c>
      <c r="AG169" s="6">
        <f>Ringkasan!AG169/1000000000</f>
        <v>0</v>
      </c>
      <c r="AH169" s="6">
        <f>Ringkasan!AH169/1000000000</f>
        <v>0</v>
      </c>
      <c r="AI169" s="6">
        <f>Ringkasan!AI169/1000000000</f>
        <v>68.826848388000002</v>
      </c>
      <c r="AJ169" s="6">
        <f>Ringkasan!AJ169/1000000000</f>
        <v>1.47</v>
      </c>
      <c r="AK169" s="6">
        <f>Ringkasan!AK169/1000000000</f>
        <v>131.61738652400001</v>
      </c>
      <c r="AL169" s="6">
        <f>Ringkasan!AL169/1000000000</f>
        <v>0</v>
      </c>
      <c r="AM169" s="6">
        <f>Ringkasan!AM169/1000000000</f>
        <v>16.803133501000001</v>
      </c>
      <c r="AN169" s="6">
        <f>Ringkasan!AN169/1000000000</f>
        <v>23.328955022999999</v>
      </c>
      <c r="AO169" s="6">
        <f>Ringkasan!AO169/1000000000</f>
        <v>91.181908000000007</v>
      </c>
      <c r="AP169" s="6">
        <f>Ringkasan!AP169/1000000000</f>
        <v>0.20338999999999999</v>
      </c>
      <c r="AQ169" s="6">
        <f>Ringkasan!AQ169/1000000000</f>
        <v>0.1</v>
      </c>
      <c r="AR169" s="6">
        <f>Ringkasan!AR169/1000000000</f>
        <v>4.3474405000000003</v>
      </c>
      <c r="AS169" s="6">
        <f>Ringkasan!AS169/1000000000</f>
        <v>4.3474405000000003</v>
      </c>
      <c r="AT169" s="6">
        <f>Ringkasan!AT169/1000000000</f>
        <v>297.77464035999998</v>
      </c>
      <c r="AU169" s="6">
        <f>Ringkasan!AU169/1000000000</f>
        <v>1.1238900000000001</v>
      </c>
      <c r="AV169" s="6">
        <f>Ringkasan!AV169/1000000000</f>
        <v>296.65075036000002</v>
      </c>
      <c r="AW169" s="127">
        <f>Ringkasan!AW169/1000000000</f>
        <v>25</v>
      </c>
      <c r="AX169" s="127">
        <f>Ringkasan!AX169/1000000000</f>
        <v>25</v>
      </c>
      <c r="AY169" s="127">
        <f>Ringkasan!AY169/1000000000</f>
        <v>0</v>
      </c>
      <c r="AZ169" s="127">
        <f>Ringkasan!AZ169/1000000000</f>
        <v>0</v>
      </c>
      <c r="BA169" s="127">
        <f>Ringkasan!BA169/1000000000</f>
        <v>0</v>
      </c>
      <c r="BB169" s="127">
        <f>Ringkasan!BB169/1000000000</f>
        <v>0</v>
      </c>
      <c r="BC169" s="127">
        <f>Ringkasan!BC169/1000000000</f>
        <v>0</v>
      </c>
      <c r="BD169" s="127">
        <f>Ringkasan!BD169/1000000000</f>
        <v>0</v>
      </c>
      <c r="BE169" s="127">
        <f>Ringkasan!BE169/1000000000</f>
        <v>0</v>
      </c>
      <c r="BF169" s="127">
        <f>Ringkasan!BF169/1000000000</f>
        <v>0</v>
      </c>
      <c r="BG169" s="127">
        <f>Ringkasan!BG169/1000000000</f>
        <v>0</v>
      </c>
      <c r="BH169" s="127">
        <f>Ringkasan!BH169/1000000000</f>
        <v>0</v>
      </c>
      <c r="BI169" s="127">
        <f>Ringkasan!BI169/1000000000</f>
        <v>0</v>
      </c>
      <c r="BJ169" s="128">
        <f>Ringkasan!BJ169/1000000000</f>
        <v>-25</v>
      </c>
      <c r="BK169" s="128">
        <f>Ringkasan!BK169/1000000000</f>
        <v>25</v>
      </c>
      <c r="BL169" s="87">
        <f>Ringkasan!BL169/1000000000</f>
        <v>0</v>
      </c>
      <c r="BM169" s="47">
        <f t="shared" si="59"/>
        <v>1</v>
      </c>
      <c r="BN169" s="48">
        <f t="shared" si="60"/>
        <v>0</v>
      </c>
      <c r="BO169" s="49"/>
      <c r="BP169" s="39">
        <f t="shared" si="67"/>
        <v>1</v>
      </c>
      <c r="BR169" s="6" t="e">
        <f>Ringkasan!#REF!/1000000000</f>
        <v>#REF!</v>
      </c>
      <c r="BS169" s="6" t="e">
        <f t="shared" si="51"/>
        <v>#REF!</v>
      </c>
      <c r="BT169" s="39" t="e">
        <f t="shared" si="55"/>
        <v>#REF!</v>
      </c>
      <c r="BV169" s="6" t="e">
        <f>Ringkasan!#REF!/1000000000</f>
        <v>#REF!</v>
      </c>
      <c r="BW169" s="6" t="e">
        <f t="shared" si="52"/>
        <v>#REF!</v>
      </c>
      <c r="BX169" s="39" t="e">
        <f t="shared" si="56"/>
        <v>#REF!</v>
      </c>
    </row>
    <row r="170" spans="1:76" ht="15" customHeight="1" x14ac:dyDescent="0.25">
      <c r="A170" s="59" t="s">
        <v>676</v>
      </c>
      <c r="B170" s="3">
        <f t="shared" si="68"/>
        <v>127</v>
      </c>
      <c r="C170" s="4">
        <f t="shared" si="68"/>
        <v>12</v>
      </c>
      <c r="D170" s="8" t="s">
        <v>132</v>
      </c>
      <c r="E170" s="12" t="str">
        <f>[1]Pendapatan!D170</f>
        <v>4 Tahun 2024</v>
      </c>
      <c r="F170" s="92">
        <f>[1]Pendapatan!E170</f>
        <v>45656</v>
      </c>
      <c r="G170" s="6">
        <f>Ringkasan!G170/1000000000</f>
        <v>2245.3485448820002</v>
      </c>
      <c r="H170" s="6">
        <f>Ringkasan!H170/1000000000</f>
        <v>197.990791</v>
      </c>
      <c r="I170" s="114">
        <f>Ringkasan!I170/1000000000</f>
        <v>94.528499999999994</v>
      </c>
      <c r="J170" s="6">
        <f>Ringkasan!J170/1000000000</f>
        <v>61.442290999999997</v>
      </c>
      <c r="K170" s="6">
        <f>Ringkasan!K170/1000000000</f>
        <v>6.8</v>
      </c>
      <c r="L170" s="6">
        <f>Ringkasan!L170/1000000000</f>
        <v>35.22</v>
      </c>
      <c r="M170" s="6">
        <f>Ringkasan!M170/1000000000</f>
        <v>2010.706630724</v>
      </c>
      <c r="N170" s="6">
        <f>Ringkasan!N170/1000000000</f>
        <v>1845.6457660000001</v>
      </c>
      <c r="O170" s="6">
        <f>Ringkasan!O170/1000000000</f>
        <v>0</v>
      </c>
      <c r="P170" s="6">
        <f>Ringkasan!P170/1000000000</f>
        <v>0</v>
      </c>
      <c r="Q170" s="6">
        <f>Ringkasan!Q170/1000000000</f>
        <v>263.31835799999999</v>
      </c>
      <c r="R170" s="6">
        <f>Ringkasan!R170/1000000000</f>
        <v>22.010850999999999</v>
      </c>
      <c r="S170" s="6">
        <f>Ringkasan!S170/1000000000</f>
        <v>227.579125</v>
      </c>
      <c r="T170" s="6">
        <f>Ringkasan!T170/1000000000</f>
        <v>928.46416199999999</v>
      </c>
      <c r="U170" s="6">
        <f>Ringkasan!U170/1000000000</f>
        <v>404.27327000000002</v>
      </c>
      <c r="V170" s="6">
        <f>Ringkasan!V170/1000000000</f>
        <v>165.060864724</v>
      </c>
      <c r="W170" s="6">
        <f>Ringkasan!W170/1000000000</f>
        <v>108.242749554</v>
      </c>
      <c r="X170" s="6">
        <f>Ringkasan!X170/1000000000</f>
        <v>56.818115169999999</v>
      </c>
      <c r="Y170" s="6">
        <f>Ringkasan!Y170/1000000000</f>
        <v>36.651123157999997</v>
      </c>
      <c r="Z170" s="6">
        <f>Ringkasan!Z170/1000000000</f>
        <v>0</v>
      </c>
      <c r="AA170" s="6">
        <f>Ringkasan!AA170/1000000000</f>
        <v>0</v>
      </c>
      <c r="AB170" s="6">
        <f>Ringkasan!AB170/1000000000</f>
        <v>36.651123157999997</v>
      </c>
      <c r="AC170" s="6">
        <f>Ringkasan!AC170/1000000000</f>
        <v>2271.7361172820001</v>
      </c>
      <c r="AD170" s="6">
        <f>Ringkasan!AD170/1000000000</f>
        <v>1612.2191104430001</v>
      </c>
      <c r="AE170" s="5">
        <f>Ringkasan!AE170/1000000000</f>
        <v>864.07318822299999</v>
      </c>
      <c r="AF170" s="6">
        <f>Ringkasan!AF170/1000000000</f>
        <v>712.34044708399995</v>
      </c>
      <c r="AG170" s="6">
        <f>Ringkasan!AG170/1000000000</f>
        <v>0</v>
      </c>
      <c r="AH170" s="6">
        <f>Ringkasan!AH170/1000000000</f>
        <v>1.2</v>
      </c>
      <c r="AI170" s="6">
        <f>Ringkasan!AI170/1000000000</f>
        <v>32.839475135999997</v>
      </c>
      <c r="AJ170" s="6">
        <f>Ringkasan!AJ170/1000000000</f>
        <v>1.766</v>
      </c>
      <c r="AK170" s="6">
        <f>Ringkasan!AK170/1000000000</f>
        <v>274.53216683900001</v>
      </c>
      <c r="AL170" s="6">
        <f>Ringkasan!AL170/1000000000</f>
        <v>0.35</v>
      </c>
      <c r="AM170" s="6">
        <f>Ringkasan!AM170/1000000000</f>
        <v>57.453372111</v>
      </c>
      <c r="AN170" s="6">
        <f>Ringkasan!AN170/1000000000</f>
        <v>88.667156755999997</v>
      </c>
      <c r="AO170" s="6">
        <f>Ringkasan!AO170/1000000000</f>
        <v>122.483992132</v>
      </c>
      <c r="AP170" s="6">
        <f>Ringkasan!AP170/1000000000</f>
        <v>5.2786458400000003</v>
      </c>
      <c r="AQ170" s="6">
        <f>Ringkasan!AQ170/1000000000</f>
        <v>0.29899999999999999</v>
      </c>
      <c r="AR170" s="6">
        <f>Ringkasan!AR170/1000000000</f>
        <v>3.5</v>
      </c>
      <c r="AS170" s="6">
        <f>Ringkasan!AS170/1000000000</f>
        <v>3.5</v>
      </c>
      <c r="AT170" s="6">
        <f>Ringkasan!AT170/1000000000</f>
        <v>381.48484000000002</v>
      </c>
      <c r="AU170" s="6">
        <f>Ringkasan!AU170/1000000000</f>
        <v>9.898218</v>
      </c>
      <c r="AV170" s="6">
        <f>Ringkasan!AV170/1000000000</f>
        <v>371.58662199999998</v>
      </c>
      <c r="AW170" s="127">
        <f>Ringkasan!AW170/1000000000</f>
        <v>28.8875724</v>
      </c>
      <c r="AX170" s="127">
        <f>Ringkasan!AX170/1000000000</f>
        <v>28.8875724</v>
      </c>
      <c r="AY170" s="127">
        <f>Ringkasan!AY170/1000000000</f>
        <v>0</v>
      </c>
      <c r="AZ170" s="127">
        <f>Ringkasan!AZ170/1000000000</f>
        <v>0</v>
      </c>
      <c r="BA170" s="127">
        <f>Ringkasan!BA170/1000000000</f>
        <v>0</v>
      </c>
      <c r="BB170" s="127">
        <f>Ringkasan!BB170/1000000000</f>
        <v>0</v>
      </c>
      <c r="BC170" s="127">
        <f>Ringkasan!BC170/1000000000</f>
        <v>0</v>
      </c>
      <c r="BD170" s="127">
        <f>Ringkasan!BD170/1000000000</f>
        <v>2.5</v>
      </c>
      <c r="BE170" s="127">
        <f>Ringkasan!BE170/1000000000</f>
        <v>0</v>
      </c>
      <c r="BF170" s="127">
        <f>Ringkasan!BF170/1000000000</f>
        <v>2.5</v>
      </c>
      <c r="BG170" s="127">
        <f>Ringkasan!BG170/1000000000</f>
        <v>0</v>
      </c>
      <c r="BH170" s="127">
        <f>Ringkasan!BH170/1000000000</f>
        <v>0</v>
      </c>
      <c r="BI170" s="127">
        <f>Ringkasan!BI170/1000000000</f>
        <v>0</v>
      </c>
      <c r="BJ170" s="128">
        <f>Ringkasan!BJ170/1000000000</f>
        <v>-26.3875724</v>
      </c>
      <c r="BK170" s="128">
        <f>Ringkasan!BK170/1000000000</f>
        <v>26.3875724</v>
      </c>
      <c r="BL170" s="87">
        <f>Ringkasan!BL170/1000000000</f>
        <v>0</v>
      </c>
      <c r="BM170" s="47">
        <f t="shared" si="59"/>
        <v>1</v>
      </c>
      <c r="BN170" s="48">
        <f t="shared" si="60"/>
        <v>0</v>
      </c>
      <c r="BO170" s="49"/>
      <c r="BP170" s="39">
        <f t="shared" si="67"/>
        <v>1</v>
      </c>
      <c r="BR170" s="6" t="e">
        <f>Ringkasan!#REF!/1000000000</f>
        <v>#REF!</v>
      </c>
      <c r="BS170" s="6" t="e">
        <f t="shared" si="51"/>
        <v>#REF!</v>
      </c>
      <c r="BT170" s="39" t="e">
        <f t="shared" si="55"/>
        <v>#REF!</v>
      </c>
      <c r="BV170" s="6" t="e">
        <f>Ringkasan!#REF!/1000000000</f>
        <v>#REF!</v>
      </c>
      <c r="BW170" s="6" t="e">
        <f t="shared" si="52"/>
        <v>#REF!</v>
      </c>
      <c r="BX170" s="39" t="e">
        <f t="shared" si="56"/>
        <v>#REF!</v>
      </c>
    </row>
    <row r="171" spans="1:76" ht="15" customHeight="1" x14ac:dyDescent="0.25">
      <c r="A171" s="59" t="s">
        <v>133</v>
      </c>
      <c r="B171" s="3">
        <f t="shared" si="68"/>
        <v>128</v>
      </c>
      <c r="C171" s="4">
        <f t="shared" si="68"/>
        <v>13</v>
      </c>
      <c r="D171" s="8" t="s">
        <v>133</v>
      </c>
      <c r="E171" s="12" t="str">
        <f>[1]Pendapatan!D171</f>
        <v>9 Tahun 2024</v>
      </c>
      <c r="F171" s="92">
        <f>[1]Pendapatan!E171</f>
        <v>45657.416666666664</v>
      </c>
      <c r="G171" s="6">
        <f>Ringkasan!G171/1000000000</f>
        <v>1385.1811671769999</v>
      </c>
      <c r="H171" s="6">
        <f>Ringkasan!H171/1000000000</f>
        <v>67.867972176999999</v>
      </c>
      <c r="I171" s="114">
        <f>Ringkasan!I171/1000000000</f>
        <v>37.454870356999997</v>
      </c>
      <c r="J171" s="6">
        <f>Ringkasan!J171/1000000000</f>
        <v>4.3431018200000002</v>
      </c>
      <c r="K171" s="6">
        <f>Ringkasan!K171/1000000000</f>
        <v>1.6</v>
      </c>
      <c r="L171" s="6">
        <f>Ringkasan!L171/1000000000</f>
        <v>24.47</v>
      </c>
      <c r="M171" s="6">
        <f>Ringkasan!M171/1000000000</f>
        <v>1298.4054389999999</v>
      </c>
      <c r="N171" s="6">
        <f>Ringkasan!N171/1000000000</f>
        <v>1256.1054389999999</v>
      </c>
      <c r="O171" s="6">
        <f>Ringkasan!O171/1000000000</f>
        <v>0</v>
      </c>
      <c r="P171" s="6">
        <f>Ringkasan!P171/1000000000</f>
        <v>0</v>
      </c>
      <c r="Q171" s="6">
        <f>Ringkasan!Q171/1000000000</f>
        <v>60.151505999999998</v>
      </c>
      <c r="R171" s="6">
        <f>Ringkasan!R171/1000000000</f>
        <v>0</v>
      </c>
      <c r="S171" s="6">
        <f>Ringkasan!S171/1000000000</f>
        <v>737.06263899999999</v>
      </c>
      <c r="T171" s="6">
        <f>Ringkasan!T171/1000000000</f>
        <v>350.292687</v>
      </c>
      <c r="U171" s="6">
        <f>Ringkasan!U171/1000000000</f>
        <v>108.598607</v>
      </c>
      <c r="V171" s="6">
        <f>Ringkasan!V171/1000000000</f>
        <v>42.3</v>
      </c>
      <c r="W171" s="6">
        <f>Ringkasan!W171/1000000000</f>
        <v>42.3</v>
      </c>
      <c r="X171" s="6">
        <f>Ringkasan!X171/1000000000</f>
        <v>0</v>
      </c>
      <c r="Y171" s="6">
        <f>Ringkasan!Y171/1000000000</f>
        <v>18.907755999999999</v>
      </c>
      <c r="Z171" s="6">
        <f>Ringkasan!Z171/1000000000</f>
        <v>0</v>
      </c>
      <c r="AA171" s="6">
        <f>Ringkasan!AA171/1000000000</f>
        <v>0</v>
      </c>
      <c r="AB171" s="6">
        <f>Ringkasan!AB171/1000000000</f>
        <v>18.907755999999999</v>
      </c>
      <c r="AC171" s="6">
        <f>Ringkasan!AC171/1000000000</f>
        <v>1550.919412362</v>
      </c>
      <c r="AD171" s="6">
        <f>Ringkasan!AD171/1000000000</f>
        <v>1091.4156076219999</v>
      </c>
      <c r="AE171" s="5">
        <f>Ringkasan!AE171/1000000000</f>
        <v>531.979838363</v>
      </c>
      <c r="AF171" s="6">
        <f>Ringkasan!AF171/1000000000</f>
        <v>531.96731263499998</v>
      </c>
      <c r="AG171" s="6">
        <f>Ringkasan!AG171/1000000000</f>
        <v>0</v>
      </c>
      <c r="AH171" s="6">
        <f>Ringkasan!AH171/1000000000</f>
        <v>0.1</v>
      </c>
      <c r="AI171" s="6">
        <f>Ringkasan!AI171/1000000000</f>
        <v>16.268456623999999</v>
      </c>
      <c r="AJ171" s="6">
        <f>Ringkasan!AJ171/1000000000</f>
        <v>11.1</v>
      </c>
      <c r="AK171" s="6">
        <f>Ringkasan!AK171/1000000000</f>
        <v>281.551778609</v>
      </c>
      <c r="AL171" s="6">
        <f>Ringkasan!AL171/1000000000</f>
        <v>6.4055717010000004</v>
      </c>
      <c r="AM171" s="6">
        <f>Ringkasan!AM171/1000000000</f>
        <v>47.679867733999998</v>
      </c>
      <c r="AN171" s="6">
        <f>Ringkasan!AN171/1000000000</f>
        <v>81.150843072000001</v>
      </c>
      <c r="AO171" s="6">
        <f>Ringkasan!AO171/1000000000</f>
        <v>139.126052515</v>
      </c>
      <c r="AP171" s="6">
        <f>Ringkasan!AP171/1000000000</f>
        <v>2.0039435870000002</v>
      </c>
      <c r="AQ171" s="6">
        <f>Ringkasan!AQ171/1000000000</f>
        <v>5.1855000000000002</v>
      </c>
      <c r="AR171" s="6">
        <f>Ringkasan!AR171/1000000000</f>
        <v>5.5</v>
      </c>
      <c r="AS171" s="6">
        <f>Ringkasan!AS171/1000000000</f>
        <v>5.5</v>
      </c>
      <c r="AT171" s="6">
        <f>Ringkasan!AT171/1000000000</f>
        <v>172.452026131</v>
      </c>
      <c r="AU171" s="6">
        <f>Ringkasan!AU171/1000000000</f>
        <v>3.9419755310000002</v>
      </c>
      <c r="AV171" s="6">
        <f>Ringkasan!AV171/1000000000</f>
        <v>168.5100506</v>
      </c>
      <c r="AW171" s="127">
        <f>Ringkasan!AW171/1000000000</f>
        <v>165.73824518500001</v>
      </c>
      <c r="AX171" s="127">
        <f>Ringkasan!AX171/1000000000</f>
        <v>165.73824518500001</v>
      </c>
      <c r="AY171" s="127">
        <f>Ringkasan!AY171/1000000000</f>
        <v>0</v>
      </c>
      <c r="AZ171" s="127">
        <f>Ringkasan!AZ171/1000000000</f>
        <v>0</v>
      </c>
      <c r="BA171" s="127">
        <f>Ringkasan!BA171/1000000000</f>
        <v>0</v>
      </c>
      <c r="BB171" s="127">
        <f>Ringkasan!BB171/1000000000</f>
        <v>0</v>
      </c>
      <c r="BC171" s="127">
        <f>Ringkasan!BC171/1000000000</f>
        <v>0</v>
      </c>
      <c r="BD171" s="127">
        <f>Ringkasan!BD171/1000000000</f>
        <v>0</v>
      </c>
      <c r="BE171" s="127">
        <f>Ringkasan!BE171/1000000000</f>
        <v>0</v>
      </c>
      <c r="BF171" s="127">
        <f>Ringkasan!BF171/1000000000</f>
        <v>0</v>
      </c>
      <c r="BG171" s="127">
        <f>Ringkasan!BG171/1000000000</f>
        <v>0</v>
      </c>
      <c r="BH171" s="127">
        <f>Ringkasan!BH171/1000000000</f>
        <v>0</v>
      </c>
      <c r="BI171" s="127">
        <f>Ringkasan!BI171/1000000000</f>
        <v>0</v>
      </c>
      <c r="BJ171" s="128">
        <f>Ringkasan!BJ171/1000000000</f>
        <v>-165.73824518500001</v>
      </c>
      <c r="BK171" s="128">
        <f>Ringkasan!BK171/1000000000</f>
        <v>165.73824518500001</v>
      </c>
      <c r="BL171" s="87">
        <f>Ringkasan!BL171/1000000000</f>
        <v>0</v>
      </c>
      <c r="BM171" s="47">
        <f t="shared" si="59"/>
        <v>1</v>
      </c>
      <c r="BN171" s="48">
        <f t="shared" si="60"/>
        <v>0</v>
      </c>
      <c r="BO171" s="49"/>
      <c r="BP171" s="39">
        <f t="shared" si="67"/>
        <v>1</v>
      </c>
      <c r="BR171" s="6" t="e">
        <f>Ringkasan!#REF!/1000000000</f>
        <v>#REF!</v>
      </c>
      <c r="BS171" s="6" t="e">
        <f t="shared" si="51"/>
        <v>#REF!</v>
      </c>
      <c r="BT171" s="39" t="e">
        <f t="shared" si="55"/>
        <v>#REF!</v>
      </c>
      <c r="BV171" s="6" t="e">
        <f>Ringkasan!#REF!/1000000000</f>
        <v>#REF!</v>
      </c>
      <c r="BW171" s="6" t="e">
        <f t="shared" si="52"/>
        <v>#REF!</v>
      </c>
      <c r="BX171" s="39" t="e">
        <f t="shared" si="56"/>
        <v>#REF!</v>
      </c>
    </row>
    <row r="172" spans="1:76" ht="15" customHeight="1" x14ac:dyDescent="0.25">
      <c r="A172" s="59" t="s">
        <v>134</v>
      </c>
      <c r="B172" s="3">
        <f t="shared" si="68"/>
        <v>129</v>
      </c>
      <c r="C172" s="4">
        <f t="shared" si="68"/>
        <v>14</v>
      </c>
      <c r="D172" s="8" t="s">
        <v>134</v>
      </c>
      <c r="E172" s="12" t="str">
        <f>[1]Pendapatan!D172</f>
        <v>10 Tahun 2024</v>
      </c>
      <c r="F172" s="92">
        <f>[1]Pendapatan!E172</f>
        <v>45656</v>
      </c>
      <c r="G172" s="6">
        <f>Ringkasan!G172/1000000000</f>
        <v>1009.01305273</v>
      </c>
      <c r="H172" s="6">
        <f>Ringkasan!H172/1000000000</f>
        <v>156.16074480899999</v>
      </c>
      <c r="I172" s="114">
        <f>Ringkasan!I172/1000000000</f>
        <v>95.500172861999999</v>
      </c>
      <c r="J172" s="6">
        <f>Ringkasan!J172/1000000000</f>
        <v>7.1924200000000003</v>
      </c>
      <c r="K172" s="6">
        <f>Ringkasan!K172/1000000000</f>
        <v>2.740572008</v>
      </c>
      <c r="L172" s="6">
        <f>Ringkasan!L172/1000000000</f>
        <v>50.727579939000002</v>
      </c>
      <c r="M172" s="6">
        <f>Ringkasan!M172/1000000000</f>
        <v>852.85230792100003</v>
      </c>
      <c r="N172" s="6">
        <f>Ringkasan!N172/1000000000</f>
        <v>804.425209</v>
      </c>
      <c r="O172" s="6">
        <f>Ringkasan!O172/1000000000</f>
        <v>0</v>
      </c>
      <c r="P172" s="6">
        <f>Ringkasan!P172/1000000000</f>
        <v>0</v>
      </c>
      <c r="Q172" s="6">
        <f>Ringkasan!Q172/1000000000</f>
        <v>0</v>
      </c>
      <c r="R172" s="6">
        <f>Ringkasan!R172/1000000000</f>
        <v>0</v>
      </c>
      <c r="S172" s="6">
        <f>Ringkasan!S172/1000000000</f>
        <v>125.137246</v>
      </c>
      <c r="T172" s="6">
        <f>Ringkasan!T172/1000000000</f>
        <v>472.72858100000002</v>
      </c>
      <c r="U172" s="6">
        <f>Ringkasan!U172/1000000000</f>
        <v>206.559382</v>
      </c>
      <c r="V172" s="6">
        <f>Ringkasan!V172/1000000000</f>
        <v>48.427098921000002</v>
      </c>
      <c r="W172" s="6">
        <f>Ringkasan!W172/1000000000</f>
        <v>48.427098921000002</v>
      </c>
      <c r="X172" s="6">
        <f>Ringkasan!X172/1000000000</f>
        <v>0</v>
      </c>
      <c r="Y172" s="6">
        <f>Ringkasan!Y172/1000000000</f>
        <v>0</v>
      </c>
      <c r="Z172" s="6">
        <f>Ringkasan!Z172/1000000000</f>
        <v>0</v>
      </c>
      <c r="AA172" s="6">
        <f>Ringkasan!AA172/1000000000</f>
        <v>0</v>
      </c>
      <c r="AB172" s="6">
        <f>Ringkasan!AB172/1000000000</f>
        <v>0</v>
      </c>
      <c r="AC172" s="6">
        <f>Ringkasan!AC172/1000000000</f>
        <v>974.01305272999889</v>
      </c>
      <c r="AD172" s="6">
        <f>Ringkasan!AD172/1000000000</f>
        <v>726.75996656238897</v>
      </c>
      <c r="AE172" s="5">
        <f>Ringkasan!AE172/1000000000</f>
        <v>453.42358821691903</v>
      </c>
      <c r="AF172" s="6">
        <f>Ringkasan!AF172/1000000000</f>
        <v>249.92276018051001</v>
      </c>
      <c r="AG172" s="6">
        <f>Ringkasan!AG172/1000000000</f>
        <v>10.00693181908</v>
      </c>
      <c r="AH172" s="6">
        <f>Ringkasan!AH172/1000000000</f>
        <v>0</v>
      </c>
      <c r="AI172" s="6">
        <f>Ringkasan!AI172/1000000000</f>
        <v>13.34668634588</v>
      </c>
      <c r="AJ172" s="6">
        <f>Ringkasan!AJ172/1000000000</f>
        <v>0.06</v>
      </c>
      <c r="AK172" s="6">
        <f>Ringkasan!AK172/1000000000</f>
        <v>210.42126816760998</v>
      </c>
      <c r="AL172" s="6">
        <f>Ringkasan!AL172/1000000000</f>
        <v>0.23000016400000001</v>
      </c>
      <c r="AM172" s="6">
        <f>Ringkasan!AM172/1000000000</f>
        <v>17.28747194080999</v>
      </c>
      <c r="AN172" s="6">
        <f>Ringkasan!AN172/1000000000</f>
        <v>27.186946262799999</v>
      </c>
      <c r="AO172" s="6">
        <f>Ringkasan!AO172/1000000000</f>
        <v>160.3691498</v>
      </c>
      <c r="AP172" s="6">
        <f>Ringkasan!AP172/1000000000</f>
        <v>5.2949310000000001</v>
      </c>
      <c r="AQ172" s="6">
        <f>Ringkasan!AQ172/1000000000</f>
        <v>5.2769000000000003E-2</v>
      </c>
      <c r="AR172" s="6">
        <f>Ringkasan!AR172/1000000000</f>
        <v>36.831817999999998</v>
      </c>
      <c r="AS172" s="6">
        <f>Ringkasan!AS172/1000000000</f>
        <v>36.831817999999998</v>
      </c>
      <c r="AT172" s="6">
        <f>Ringkasan!AT172/1000000000</f>
        <v>0</v>
      </c>
      <c r="AU172" s="6">
        <f>Ringkasan!AU172/1000000000</f>
        <v>0</v>
      </c>
      <c r="AV172" s="6">
        <f>Ringkasan!AV172/1000000000</f>
        <v>0</v>
      </c>
      <c r="AW172" s="127">
        <f>Ringkasan!AW172/1000000000</f>
        <v>1</v>
      </c>
      <c r="AX172" s="127">
        <f>Ringkasan!AX172/1000000000</f>
        <v>1</v>
      </c>
      <c r="AY172" s="127">
        <f>Ringkasan!AY172/1000000000</f>
        <v>0</v>
      </c>
      <c r="AZ172" s="127">
        <f>Ringkasan!AZ172/1000000000</f>
        <v>0</v>
      </c>
      <c r="BA172" s="127">
        <f>Ringkasan!BA172/1000000000</f>
        <v>0</v>
      </c>
      <c r="BB172" s="127">
        <f>Ringkasan!BB172/1000000000</f>
        <v>0</v>
      </c>
      <c r="BC172" s="127">
        <f>Ringkasan!BC172/1000000000</f>
        <v>0</v>
      </c>
      <c r="BD172" s="127">
        <f>Ringkasan!BD172/1000000000</f>
        <v>36</v>
      </c>
      <c r="BE172" s="127">
        <f>Ringkasan!BE172/1000000000</f>
        <v>0</v>
      </c>
      <c r="BF172" s="127">
        <f>Ringkasan!BF172/1000000000</f>
        <v>0</v>
      </c>
      <c r="BG172" s="127">
        <f>Ringkasan!BG172/1000000000</f>
        <v>36</v>
      </c>
      <c r="BH172" s="127">
        <f>Ringkasan!BH172/1000000000</f>
        <v>0</v>
      </c>
      <c r="BI172" s="127">
        <f>Ringkasan!BI172/1000000000</f>
        <v>0</v>
      </c>
      <c r="BJ172" s="128">
        <f>Ringkasan!BJ172/1000000000</f>
        <v>35.000000000001101</v>
      </c>
      <c r="BK172" s="128">
        <f>Ringkasan!BK172/1000000000</f>
        <v>-35</v>
      </c>
      <c r="BL172" s="87">
        <f>Ringkasan!BL172/1000000000</f>
        <v>1.0986328124999999E-12</v>
      </c>
      <c r="BM172" s="47">
        <f t="shared" si="59"/>
        <v>1</v>
      </c>
      <c r="BN172" s="48">
        <f t="shared" si="60"/>
        <v>0</v>
      </c>
      <c r="BO172" s="49"/>
      <c r="BP172" s="39">
        <f t="shared" si="67"/>
        <v>1</v>
      </c>
      <c r="BR172" s="6" t="e">
        <f>Ringkasan!#REF!/1000000000</f>
        <v>#REF!</v>
      </c>
      <c r="BS172" s="6" t="e">
        <f t="shared" si="51"/>
        <v>#REF!</v>
      </c>
      <c r="BT172" s="39" t="e">
        <f t="shared" si="55"/>
        <v>#REF!</v>
      </c>
      <c r="BV172" s="6" t="e">
        <f>Ringkasan!#REF!/1000000000</f>
        <v>#REF!</v>
      </c>
      <c r="BW172" s="6" t="e">
        <f t="shared" si="52"/>
        <v>#REF!</v>
      </c>
      <c r="BX172" s="39" t="e">
        <f t="shared" si="56"/>
        <v>#REF!</v>
      </c>
    </row>
    <row r="173" spans="1:76" ht="15" customHeight="1" x14ac:dyDescent="0.25">
      <c r="A173" s="59" t="s">
        <v>135</v>
      </c>
      <c r="B173" s="3">
        <f t="shared" si="68"/>
        <v>130</v>
      </c>
      <c r="C173" s="4">
        <f t="shared" si="68"/>
        <v>15</v>
      </c>
      <c r="D173" s="8" t="s">
        <v>135</v>
      </c>
      <c r="E173" s="12" t="str">
        <f>[1]Pendapatan!D173</f>
        <v>05 Tahun 2024</v>
      </c>
      <c r="F173" s="92">
        <f>[1]Pendapatan!E173</f>
        <v>45657.375</v>
      </c>
      <c r="G173" s="6">
        <f>Ringkasan!G173/1000000000</f>
        <v>879.57355959500001</v>
      </c>
      <c r="H173" s="6">
        <f>Ringkasan!H173/1000000000</f>
        <v>92.603834000000006</v>
      </c>
      <c r="I173" s="114">
        <f>Ringkasan!I173/1000000000</f>
        <v>19.902697842999999</v>
      </c>
      <c r="J173" s="6">
        <f>Ringkasan!J173/1000000000</f>
        <v>4.3897936250000003</v>
      </c>
      <c r="K173" s="6">
        <f>Ringkasan!K173/1000000000</f>
        <v>9.4095813029999995</v>
      </c>
      <c r="L173" s="6">
        <f>Ringkasan!L173/1000000000</f>
        <v>58.901761229000002</v>
      </c>
      <c r="M173" s="6">
        <f>Ringkasan!M173/1000000000</f>
        <v>781.17679713899997</v>
      </c>
      <c r="N173" s="6">
        <f>Ringkasan!N173/1000000000</f>
        <v>725.03292099999999</v>
      </c>
      <c r="O173" s="6">
        <f>Ringkasan!O173/1000000000</f>
        <v>0</v>
      </c>
      <c r="P173" s="6">
        <f>Ringkasan!P173/1000000000</f>
        <v>0</v>
      </c>
      <c r="Q173" s="6">
        <f>Ringkasan!Q173/1000000000</f>
        <v>0</v>
      </c>
      <c r="R173" s="6">
        <f>Ringkasan!R173/1000000000</f>
        <v>0</v>
      </c>
      <c r="S173" s="6">
        <f>Ringkasan!S173/1000000000</f>
        <v>207.53368900000001</v>
      </c>
      <c r="T173" s="6">
        <f>Ringkasan!T173/1000000000</f>
        <v>417.31279000000001</v>
      </c>
      <c r="U173" s="6">
        <f>Ringkasan!U173/1000000000</f>
        <v>100.186442</v>
      </c>
      <c r="V173" s="6">
        <f>Ringkasan!V173/1000000000</f>
        <v>56.143876139</v>
      </c>
      <c r="W173" s="6">
        <f>Ringkasan!W173/1000000000</f>
        <v>56.143876139</v>
      </c>
      <c r="X173" s="6">
        <f>Ringkasan!X173/1000000000</f>
        <v>0</v>
      </c>
      <c r="Y173" s="6">
        <f>Ringkasan!Y173/1000000000</f>
        <v>5.7929284560000003</v>
      </c>
      <c r="Z173" s="6">
        <f>Ringkasan!Z173/1000000000</f>
        <v>0</v>
      </c>
      <c r="AA173" s="6">
        <f>Ringkasan!AA173/1000000000</f>
        <v>0</v>
      </c>
      <c r="AB173" s="6">
        <f>Ringkasan!AB173/1000000000</f>
        <v>5.7929284560000003</v>
      </c>
      <c r="AC173" s="6">
        <f>Ringkasan!AC173/1000000000</f>
        <v>906.57355959500001</v>
      </c>
      <c r="AD173" s="6">
        <f>Ringkasan!AD173/1000000000</f>
        <v>739.24208869848997</v>
      </c>
      <c r="AE173" s="5">
        <f>Ringkasan!AE173/1000000000</f>
        <v>397.08118705404002</v>
      </c>
      <c r="AF173" s="6">
        <f>Ringkasan!AF173/1000000000</f>
        <v>331.09985164444998</v>
      </c>
      <c r="AG173" s="6">
        <f>Ringkasan!AG173/1000000000</f>
        <v>0</v>
      </c>
      <c r="AH173" s="6">
        <f>Ringkasan!AH173/1000000000</f>
        <v>0</v>
      </c>
      <c r="AI173" s="6">
        <f>Ringkasan!AI173/1000000000</f>
        <v>9.0317000000000007</v>
      </c>
      <c r="AJ173" s="6">
        <f>Ringkasan!AJ173/1000000000</f>
        <v>2.02935</v>
      </c>
      <c r="AK173" s="6">
        <f>Ringkasan!AK173/1000000000</f>
        <v>165.33147089651001</v>
      </c>
      <c r="AL173" s="6">
        <f>Ringkasan!AL173/1000000000</f>
        <v>0</v>
      </c>
      <c r="AM173" s="6">
        <f>Ringkasan!AM173/1000000000</f>
        <v>23.707762811750001</v>
      </c>
      <c r="AN173" s="6">
        <f>Ringkasan!AN173/1000000000</f>
        <v>27.469129104</v>
      </c>
      <c r="AO173" s="6">
        <f>Ringkasan!AO173/1000000000</f>
        <v>111.31049648076001</v>
      </c>
      <c r="AP173" s="6">
        <f>Ringkasan!AP173/1000000000</f>
        <v>2.7940825</v>
      </c>
      <c r="AQ173" s="6">
        <f>Ringkasan!AQ173/1000000000</f>
        <v>0.05</v>
      </c>
      <c r="AR173" s="6">
        <f>Ringkasan!AR173/1000000000</f>
        <v>2</v>
      </c>
      <c r="AS173" s="6">
        <f>Ringkasan!AS173/1000000000</f>
        <v>2</v>
      </c>
      <c r="AT173" s="6">
        <f>Ringkasan!AT173/1000000000</f>
        <v>0</v>
      </c>
      <c r="AU173" s="6">
        <f>Ringkasan!AU173/1000000000</f>
        <v>0</v>
      </c>
      <c r="AV173" s="6">
        <f>Ringkasan!AV173/1000000000</f>
        <v>0</v>
      </c>
      <c r="AW173" s="127">
        <f>Ringkasan!AW173/1000000000</f>
        <v>27</v>
      </c>
      <c r="AX173" s="127">
        <f>Ringkasan!AX173/1000000000</f>
        <v>27</v>
      </c>
      <c r="AY173" s="127">
        <f>Ringkasan!AY173/1000000000</f>
        <v>0</v>
      </c>
      <c r="AZ173" s="127">
        <f>Ringkasan!AZ173/1000000000</f>
        <v>0</v>
      </c>
      <c r="BA173" s="127">
        <f>Ringkasan!BA173/1000000000</f>
        <v>0</v>
      </c>
      <c r="BB173" s="127">
        <f>Ringkasan!BB173/1000000000</f>
        <v>0</v>
      </c>
      <c r="BC173" s="127">
        <f>Ringkasan!BC173/1000000000</f>
        <v>0</v>
      </c>
      <c r="BD173" s="127">
        <f>Ringkasan!BD173/1000000000</f>
        <v>0</v>
      </c>
      <c r="BE173" s="127">
        <f>Ringkasan!BE173/1000000000</f>
        <v>0</v>
      </c>
      <c r="BF173" s="127">
        <f>Ringkasan!BF173/1000000000</f>
        <v>0</v>
      </c>
      <c r="BG173" s="127">
        <f>Ringkasan!BG173/1000000000</f>
        <v>0</v>
      </c>
      <c r="BH173" s="127">
        <f>Ringkasan!BH173/1000000000</f>
        <v>0</v>
      </c>
      <c r="BI173" s="127">
        <f>Ringkasan!BI173/1000000000</f>
        <v>0</v>
      </c>
      <c r="BJ173" s="128">
        <f>Ringkasan!BJ173/1000000000</f>
        <v>-27</v>
      </c>
      <c r="BK173" s="128">
        <f>Ringkasan!BK173/1000000000</f>
        <v>27</v>
      </c>
      <c r="BL173" s="87">
        <f>Ringkasan!BL173/1000000000</f>
        <v>0</v>
      </c>
      <c r="BM173" s="47">
        <f t="shared" si="59"/>
        <v>1</v>
      </c>
      <c r="BN173" s="48">
        <f t="shared" si="60"/>
        <v>0</v>
      </c>
      <c r="BO173" s="49"/>
      <c r="BP173" s="39">
        <f t="shared" si="67"/>
        <v>1</v>
      </c>
      <c r="BR173" s="6" t="e">
        <f>Ringkasan!#REF!/1000000000</f>
        <v>#REF!</v>
      </c>
      <c r="BS173" s="6" t="e">
        <f t="shared" si="51"/>
        <v>#REF!</v>
      </c>
      <c r="BT173" s="39" t="e">
        <f t="shared" si="55"/>
        <v>#REF!</v>
      </c>
      <c r="BV173" s="6" t="e">
        <f>Ringkasan!#REF!/1000000000</f>
        <v>#REF!</v>
      </c>
      <c r="BW173" s="6" t="e">
        <f t="shared" si="52"/>
        <v>#REF!</v>
      </c>
      <c r="BX173" s="39" t="e">
        <f t="shared" si="56"/>
        <v>#REF!</v>
      </c>
    </row>
    <row r="174" spans="1:76" ht="15" customHeight="1" x14ac:dyDescent="0.25">
      <c r="A174" s="59" t="s">
        <v>136</v>
      </c>
      <c r="B174" s="3">
        <f t="shared" si="68"/>
        <v>131</v>
      </c>
      <c r="C174" s="4">
        <f t="shared" si="68"/>
        <v>16</v>
      </c>
      <c r="D174" s="8" t="s">
        <v>136</v>
      </c>
      <c r="E174" s="12" t="str">
        <f>[1]Pendapatan!D174</f>
        <v>4 Tahun 2024</v>
      </c>
      <c r="F174" s="92">
        <f>[1]Pendapatan!E174</f>
        <v>45657.795138888891</v>
      </c>
      <c r="G174" s="6">
        <f>Ringkasan!G174/1000000000</f>
        <v>4647.7773568410003</v>
      </c>
      <c r="H174" s="6">
        <f>Ringkasan!H174/1000000000</f>
        <v>1917.411644841</v>
      </c>
      <c r="I174" s="114">
        <f>Ringkasan!I174/1000000000</f>
        <v>1632</v>
      </c>
      <c r="J174" s="6">
        <f>Ringkasan!J174/1000000000</f>
        <v>195.235518832</v>
      </c>
      <c r="K174" s="6">
        <f>Ringkasan!K174/1000000000</f>
        <v>73.098833999999997</v>
      </c>
      <c r="L174" s="6">
        <f>Ringkasan!L174/1000000000</f>
        <v>17.077292009000001</v>
      </c>
      <c r="M174" s="6">
        <f>Ringkasan!M174/1000000000</f>
        <v>2730.3657119999998</v>
      </c>
      <c r="N174" s="6">
        <f>Ringkasan!N174/1000000000</f>
        <v>2482.1414070000001</v>
      </c>
      <c r="O174" s="6">
        <f>Ringkasan!O174/1000000000</f>
        <v>0</v>
      </c>
      <c r="P174" s="6">
        <f>Ringkasan!P174/1000000000</f>
        <v>0</v>
      </c>
      <c r="Q174" s="6">
        <f>Ringkasan!Q174/1000000000</f>
        <v>0</v>
      </c>
      <c r="R174" s="6">
        <f>Ringkasan!R174/1000000000</f>
        <v>0</v>
      </c>
      <c r="S174" s="6">
        <f>Ringkasan!S174/1000000000</f>
        <v>326.49311399999999</v>
      </c>
      <c r="T174" s="6">
        <f>Ringkasan!T174/1000000000</f>
        <v>1595.989515</v>
      </c>
      <c r="U174" s="6">
        <f>Ringkasan!U174/1000000000</f>
        <v>559.65877799999998</v>
      </c>
      <c r="V174" s="6">
        <f>Ringkasan!V174/1000000000</f>
        <v>248.22430499999999</v>
      </c>
      <c r="W174" s="6">
        <f>Ringkasan!W174/1000000000</f>
        <v>248.22430499999999</v>
      </c>
      <c r="X174" s="6">
        <f>Ringkasan!X174/1000000000</f>
        <v>0</v>
      </c>
      <c r="Y174" s="6">
        <f>Ringkasan!Y174/1000000000</f>
        <v>0</v>
      </c>
      <c r="Z174" s="6">
        <f>Ringkasan!Z174/1000000000</f>
        <v>0</v>
      </c>
      <c r="AA174" s="6">
        <f>Ringkasan!AA174/1000000000</f>
        <v>0</v>
      </c>
      <c r="AB174" s="6">
        <f>Ringkasan!AB174/1000000000</f>
        <v>0</v>
      </c>
      <c r="AC174" s="6">
        <f>Ringkasan!AC174/1000000000</f>
        <v>4772.300703936</v>
      </c>
      <c r="AD174" s="6">
        <f>Ringkasan!AD174/1000000000</f>
        <v>3827.4294230188993</v>
      </c>
      <c r="AE174" s="5">
        <f>Ringkasan!AE174/1000000000</f>
        <v>2136.4264469425998</v>
      </c>
      <c r="AF174" s="6">
        <f>Ringkasan!AF174/1000000000</f>
        <v>1577.9622925968797</v>
      </c>
      <c r="AG174" s="6">
        <f>Ringkasan!AG174/1000000000</f>
        <v>0.12118725700000001</v>
      </c>
      <c r="AH174" s="6">
        <f>Ringkasan!AH174/1000000000</f>
        <v>20.534360683999999</v>
      </c>
      <c r="AI174" s="6">
        <f>Ringkasan!AI174/1000000000</f>
        <v>92.385135538420002</v>
      </c>
      <c r="AJ174" s="6">
        <f>Ringkasan!AJ174/1000000000</f>
        <v>0</v>
      </c>
      <c r="AK174" s="6">
        <f>Ringkasan!AK174/1000000000</f>
        <v>897.36901653410007</v>
      </c>
      <c r="AL174" s="6">
        <f>Ringkasan!AL174/1000000000</f>
        <v>1.4E-2</v>
      </c>
      <c r="AM174" s="6">
        <f>Ringkasan!AM174/1000000000</f>
        <v>265.80668705101999</v>
      </c>
      <c r="AN174" s="6">
        <f>Ringkasan!AN174/1000000000</f>
        <v>217.26454650477999</v>
      </c>
      <c r="AO174" s="6">
        <f>Ringkasan!AO174/1000000000</f>
        <v>343.24137033329998</v>
      </c>
      <c r="AP174" s="6">
        <f>Ringkasan!AP174/1000000000</f>
        <v>57.525795438000003</v>
      </c>
      <c r="AQ174" s="6">
        <f>Ringkasan!AQ174/1000000000</f>
        <v>13.516617206999999</v>
      </c>
      <c r="AR174" s="6">
        <f>Ringkasan!AR174/1000000000</f>
        <v>47.502264383000004</v>
      </c>
      <c r="AS174" s="6">
        <f>Ringkasan!AS174/1000000000</f>
        <v>47.502264383000004</v>
      </c>
      <c r="AT174" s="6">
        <f>Ringkasan!AT174/1000000000</f>
        <v>0</v>
      </c>
      <c r="AU174" s="6">
        <f>Ringkasan!AU174/1000000000</f>
        <v>0</v>
      </c>
      <c r="AV174" s="6">
        <f>Ringkasan!AV174/1000000000</f>
        <v>0</v>
      </c>
      <c r="AW174" s="127">
        <f>Ringkasan!AW174/1000000000</f>
        <v>172.583090215</v>
      </c>
      <c r="AX174" s="127">
        <f>Ringkasan!AX174/1000000000</f>
        <v>172.583090215</v>
      </c>
      <c r="AY174" s="127">
        <f>Ringkasan!AY174/1000000000</f>
        <v>0</v>
      </c>
      <c r="AZ174" s="127">
        <f>Ringkasan!AZ174/1000000000</f>
        <v>0</v>
      </c>
      <c r="BA174" s="127">
        <f>Ringkasan!BA174/1000000000</f>
        <v>0</v>
      </c>
      <c r="BB174" s="127">
        <f>Ringkasan!BB174/1000000000</f>
        <v>0</v>
      </c>
      <c r="BC174" s="127">
        <f>Ringkasan!BC174/1000000000</f>
        <v>0</v>
      </c>
      <c r="BD174" s="127">
        <f>Ringkasan!BD174/1000000000</f>
        <v>48.05974312</v>
      </c>
      <c r="BE174" s="127">
        <f>Ringkasan!BE174/1000000000</f>
        <v>0</v>
      </c>
      <c r="BF174" s="127">
        <f>Ringkasan!BF174/1000000000</f>
        <v>37</v>
      </c>
      <c r="BG174" s="127">
        <f>Ringkasan!BG174/1000000000</f>
        <v>11.05974312</v>
      </c>
      <c r="BH174" s="127">
        <f>Ringkasan!BH174/1000000000</f>
        <v>0</v>
      </c>
      <c r="BI174" s="127">
        <f>Ringkasan!BI174/1000000000</f>
        <v>0</v>
      </c>
      <c r="BJ174" s="128">
        <f>Ringkasan!BJ174/1000000000</f>
        <v>-124.52334709500001</v>
      </c>
      <c r="BK174" s="128">
        <f>Ringkasan!BK174/1000000000</f>
        <v>124.52334709500001</v>
      </c>
      <c r="BL174" s="87">
        <f>Ringkasan!BL174/1000000000</f>
        <v>0</v>
      </c>
      <c r="BM174" s="47">
        <f t="shared" si="59"/>
        <v>1</v>
      </c>
      <c r="BN174" s="48">
        <f t="shared" si="60"/>
        <v>0</v>
      </c>
      <c r="BO174" s="49"/>
      <c r="BP174" s="39">
        <f t="shared" si="67"/>
        <v>1</v>
      </c>
      <c r="BR174" s="6" t="e">
        <f>Ringkasan!#REF!/1000000000</f>
        <v>#REF!</v>
      </c>
      <c r="BS174" s="6" t="e">
        <f t="shared" si="51"/>
        <v>#REF!</v>
      </c>
      <c r="BT174" s="39" t="e">
        <f t="shared" si="55"/>
        <v>#REF!</v>
      </c>
      <c r="BV174" s="6" t="e">
        <f>Ringkasan!#REF!/1000000000</f>
        <v>#REF!</v>
      </c>
      <c r="BW174" s="6" t="e">
        <f t="shared" si="52"/>
        <v>#REF!</v>
      </c>
      <c r="BX174" s="39" t="e">
        <f t="shared" si="56"/>
        <v>#REF!</v>
      </c>
    </row>
    <row r="175" spans="1:76" ht="15" customHeight="1" x14ac:dyDescent="0.25">
      <c r="A175" s="59" t="s">
        <v>137</v>
      </c>
      <c r="B175" s="3">
        <f t="shared" si="68"/>
        <v>132</v>
      </c>
      <c r="C175" s="4">
        <f t="shared" si="68"/>
        <v>17</v>
      </c>
      <c r="D175" s="8" t="s">
        <v>137</v>
      </c>
      <c r="E175" s="12" t="str">
        <f>[1]Pendapatan!D175</f>
        <v>01 Tahun 2025</v>
      </c>
      <c r="F175" s="92">
        <f>[1]Pendapatan!E175</f>
        <v>45660.416666666664</v>
      </c>
      <c r="G175" s="6">
        <f>Ringkasan!G175/1000000000</f>
        <v>1072.6364198159999</v>
      </c>
      <c r="H175" s="6">
        <f>Ringkasan!H175/1000000000</f>
        <v>170.81571240299999</v>
      </c>
      <c r="I175" s="114">
        <f>Ringkasan!I175/1000000000</f>
        <v>78.612712403000003</v>
      </c>
      <c r="J175" s="6">
        <f>Ringkasan!J175/1000000000</f>
        <v>7.7560000000000002</v>
      </c>
      <c r="K175" s="6">
        <f>Ringkasan!K175/1000000000</f>
        <v>3.8370000000000002</v>
      </c>
      <c r="L175" s="6">
        <f>Ringkasan!L175/1000000000</f>
        <v>80.61</v>
      </c>
      <c r="M175" s="6">
        <f>Ringkasan!M175/1000000000</f>
        <v>901.82070741300004</v>
      </c>
      <c r="N175" s="6">
        <f>Ringkasan!N175/1000000000</f>
        <v>847.72253981599999</v>
      </c>
      <c r="O175" s="6">
        <f>Ringkasan!O175/1000000000</f>
        <v>0</v>
      </c>
      <c r="P175" s="6">
        <f>Ringkasan!P175/1000000000</f>
        <v>0</v>
      </c>
      <c r="Q175" s="6">
        <f>Ringkasan!Q175/1000000000</f>
        <v>10.198798</v>
      </c>
      <c r="R175" s="6">
        <f>Ringkasan!R175/1000000000</f>
        <v>14.409895000000001</v>
      </c>
      <c r="S175" s="6">
        <f>Ringkasan!S175/1000000000</f>
        <v>287.77926610200001</v>
      </c>
      <c r="T175" s="6">
        <f>Ringkasan!T175/1000000000</f>
        <v>449.97063500000002</v>
      </c>
      <c r="U175" s="6">
        <f>Ringkasan!U175/1000000000</f>
        <v>85.363945713999996</v>
      </c>
      <c r="V175" s="6">
        <f>Ringkasan!V175/1000000000</f>
        <v>54.098167597</v>
      </c>
      <c r="W175" s="6">
        <f>Ringkasan!W175/1000000000</f>
        <v>54.098167597</v>
      </c>
      <c r="X175" s="6">
        <f>Ringkasan!X175/1000000000</f>
        <v>0</v>
      </c>
      <c r="Y175" s="6">
        <f>Ringkasan!Y175/1000000000</f>
        <v>0</v>
      </c>
      <c r="Z175" s="6">
        <f>Ringkasan!Z175/1000000000</f>
        <v>0</v>
      </c>
      <c r="AA175" s="6">
        <f>Ringkasan!AA175/1000000000</f>
        <v>0</v>
      </c>
      <c r="AB175" s="6">
        <f>Ringkasan!AB175/1000000000</f>
        <v>0</v>
      </c>
      <c r="AC175" s="6">
        <f>Ringkasan!AC175/1000000000</f>
        <v>1172.6364198159999</v>
      </c>
      <c r="AD175" s="6">
        <f>Ringkasan!AD175/1000000000</f>
        <v>967.77344946400001</v>
      </c>
      <c r="AE175" s="5">
        <f>Ringkasan!AE175/1000000000</f>
        <v>569.90983239499997</v>
      </c>
      <c r="AF175" s="6">
        <f>Ringkasan!AF175/1000000000</f>
        <v>383.82637779499998</v>
      </c>
      <c r="AG175" s="6">
        <f>Ringkasan!AG175/1000000000</f>
        <v>0</v>
      </c>
      <c r="AH175" s="6">
        <f>Ringkasan!AH175/1000000000</f>
        <v>0.20805000000000001</v>
      </c>
      <c r="AI175" s="6">
        <f>Ringkasan!AI175/1000000000</f>
        <v>13.565189274</v>
      </c>
      <c r="AJ175" s="6">
        <f>Ringkasan!AJ175/1000000000</f>
        <v>0.26400000000000001</v>
      </c>
      <c r="AK175" s="6">
        <f>Ringkasan!AK175/1000000000</f>
        <v>126.03826735200001</v>
      </c>
      <c r="AL175" s="6">
        <f>Ringkasan!AL175/1000000000</f>
        <v>0.83750000000000002</v>
      </c>
      <c r="AM175" s="6">
        <f>Ringkasan!AM175/1000000000</f>
        <v>28.147641342</v>
      </c>
      <c r="AN175" s="6">
        <f>Ringkasan!AN175/1000000000</f>
        <v>22.485315</v>
      </c>
      <c r="AO175" s="6">
        <f>Ringkasan!AO175/1000000000</f>
        <v>69.778649000000001</v>
      </c>
      <c r="AP175" s="6">
        <f>Ringkasan!AP175/1000000000</f>
        <v>4.7891620100000001</v>
      </c>
      <c r="AQ175" s="6">
        <f>Ringkasan!AQ175/1000000000</f>
        <v>0</v>
      </c>
      <c r="AR175" s="6">
        <f>Ringkasan!AR175/1000000000</f>
        <v>7.28</v>
      </c>
      <c r="AS175" s="6">
        <f>Ringkasan!AS175/1000000000</f>
        <v>7.28</v>
      </c>
      <c r="AT175" s="6">
        <f>Ringkasan!AT175/1000000000</f>
        <v>71.544702999999998</v>
      </c>
      <c r="AU175" s="6">
        <f>Ringkasan!AU175/1000000000</f>
        <v>0</v>
      </c>
      <c r="AV175" s="6">
        <f>Ringkasan!AV175/1000000000</f>
        <v>71.544702999999998</v>
      </c>
      <c r="AW175" s="127">
        <f>Ringkasan!AW175/1000000000</f>
        <v>100</v>
      </c>
      <c r="AX175" s="127">
        <f>Ringkasan!AX175/1000000000</f>
        <v>100</v>
      </c>
      <c r="AY175" s="127">
        <f>Ringkasan!AY175/1000000000</f>
        <v>0</v>
      </c>
      <c r="AZ175" s="127">
        <f>Ringkasan!AZ175/1000000000</f>
        <v>0</v>
      </c>
      <c r="BA175" s="127">
        <f>Ringkasan!BA175/1000000000</f>
        <v>0</v>
      </c>
      <c r="BB175" s="127">
        <f>Ringkasan!BB175/1000000000</f>
        <v>0</v>
      </c>
      <c r="BC175" s="127">
        <f>Ringkasan!BC175/1000000000</f>
        <v>0</v>
      </c>
      <c r="BD175" s="127">
        <f>Ringkasan!BD175/1000000000</f>
        <v>0</v>
      </c>
      <c r="BE175" s="127">
        <f>Ringkasan!BE175/1000000000</f>
        <v>0</v>
      </c>
      <c r="BF175" s="127">
        <f>Ringkasan!BF175/1000000000</f>
        <v>0</v>
      </c>
      <c r="BG175" s="127">
        <f>Ringkasan!BG175/1000000000</f>
        <v>0</v>
      </c>
      <c r="BH175" s="127">
        <f>Ringkasan!BH175/1000000000</f>
        <v>0</v>
      </c>
      <c r="BI175" s="127">
        <f>Ringkasan!BI175/1000000000</f>
        <v>0</v>
      </c>
      <c r="BJ175" s="128">
        <f>Ringkasan!BJ175/1000000000</f>
        <v>-100</v>
      </c>
      <c r="BK175" s="128">
        <f>Ringkasan!BK175/1000000000</f>
        <v>100</v>
      </c>
      <c r="BL175" s="87">
        <f>Ringkasan!BL175/1000000000</f>
        <v>0</v>
      </c>
      <c r="BM175" s="47">
        <f t="shared" si="59"/>
        <v>0</v>
      </c>
      <c r="BN175" s="48">
        <f t="shared" si="60"/>
        <v>1</v>
      </c>
      <c r="BO175" s="49"/>
      <c r="BP175" s="39">
        <f t="shared" si="67"/>
        <v>1</v>
      </c>
      <c r="BR175" s="6" t="e">
        <f>Ringkasan!#REF!/1000000000</f>
        <v>#REF!</v>
      </c>
      <c r="BS175" s="6" t="e">
        <f t="shared" si="51"/>
        <v>#REF!</v>
      </c>
      <c r="BT175" s="39" t="e">
        <f t="shared" si="55"/>
        <v>#REF!</v>
      </c>
      <c r="BV175" s="6" t="e">
        <f>Ringkasan!#REF!/1000000000</f>
        <v>#REF!</v>
      </c>
      <c r="BW175" s="6" t="e">
        <f t="shared" si="52"/>
        <v>#REF!</v>
      </c>
      <c r="BX175" s="39" t="e">
        <f t="shared" si="56"/>
        <v>#REF!</v>
      </c>
    </row>
    <row r="176" spans="1:76" ht="15" customHeight="1" x14ac:dyDescent="0.25">
      <c r="B176" s="13" t="s">
        <v>560</v>
      </c>
      <c r="C176" s="14" t="s">
        <v>560</v>
      </c>
      <c r="D176" s="15" t="s">
        <v>561</v>
      </c>
      <c r="E176" s="16"/>
      <c r="F176" s="93"/>
      <c r="G176" s="115">
        <f>Ringkasan!G176/1000000000</f>
        <v>28157.092029464751</v>
      </c>
      <c r="H176" s="115">
        <f>Ringkasan!H176/1000000000</f>
        <v>3008.1373007017501</v>
      </c>
      <c r="I176" s="115">
        <f>Ringkasan!I176/1000000000</f>
        <v>1501.4970711887499</v>
      </c>
      <c r="J176" s="7">
        <f>Ringkasan!J176/1000000000</f>
        <v>424.11195031099999</v>
      </c>
      <c r="K176" s="7">
        <f>Ringkasan!K176/1000000000</f>
        <v>147.35447103499999</v>
      </c>
      <c r="L176" s="7">
        <f>Ringkasan!L176/1000000000</f>
        <v>935.17380816699995</v>
      </c>
      <c r="M176" s="7">
        <f>Ringkasan!M176/1000000000</f>
        <v>25000.385965645</v>
      </c>
      <c r="N176" s="7">
        <f>Ringkasan!N176/1000000000</f>
        <v>23649.469656338999</v>
      </c>
      <c r="O176" s="7">
        <f>Ringkasan!O176/1000000000</f>
        <v>0</v>
      </c>
      <c r="P176" s="7">
        <f>Ringkasan!P176/1000000000</f>
        <v>0</v>
      </c>
      <c r="Q176" s="7">
        <f>Ringkasan!Q176/1000000000</f>
        <v>2483.1382680000002</v>
      </c>
      <c r="R176" s="7">
        <f>Ringkasan!R176/1000000000</f>
        <v>45.978785000000002</v>
      </c>
      <c r="S176" s="7">
        <f>Ringkasan!S176/1000000000</f>
        <v>8703.4284573389996</v>
      </c>
      <c r="T176" s="7">
        <f>Ringkasan!T176/1000000000</f>
        <v>9194.891173</v>
      </c>
      <c r="U176" s="7">
        <f>Ringkasan!U176/1000000000</f>
        <v>3222.0329729999999</v>
      </c>
      <c r="V176" s="7">
        <f>Ringkasan!V176/1000000000</f>
        <v>1350.9163093059999</v>
      </c>
      <c r="W176" s="7">
        <f>Ringkasan!W176/1000000000</f>
        <v>1105.398194136</v>
      </c>
      <c r="X176" s="7">
        <f>Ringkasan!X176/1000000000</f>
        <v>245.51811516999999</v>
      </c>
      <c r="Y176" s="7">
        <f>Ringkasan!Y176/1000000000</f>
        <v>148.56876311799999</v>
      </c>
      <c r="Z176" s="7">
        <f>Ringkasan!Z176/1000000000</f>
        <v>1.1950000000000001</v>
      </c>
      <c r="AA176" s="7">
        <f>Ringkasan!AA176/1000000000</f>
        <v>0</v>
      </c>
      <c r="AB176" s="7">
        <f>Ringkasan!AB176/1000000000</f>
        <v>147.373763118</v>
      </c>
      <c r="AC176" s="7">
        <f>Ringkasan!AC176/1000000000</f>
        <v>29073.357410004744</v>
      </c>
      <c r="AD176" s="7">
        <f>Ringkasan!AD176/1000000000</f>
        <v>19716.024610570847</v>
      </c>
      <c r="AE176" s="7">
        <f>Ringkasan!AE176/1000000000</f>
        <v>11048.918436114336</v>
      </c>
      <c r="AF176" s="7">
        <f>Ringkasan!AF176/1000000000</f>
        <v>7845.9790184263593</v>
      </c>
      <c r="AG176" s="7">
        <f>Ringkasan!AG176/1000000000</f>
        <v>16.744823025999999</v>
      </c>
      <c r="AH176" s="7">
        <f>Ringkasan!AH176/1000000000</f>
        <v>2.2799999999999998</v>
      </c>
      <c r="AI176" s="7">
        <f>Ringkasan!AI176/1000000000</f>
        <v>691.86080459415007</v>
      </c>
      <c r="AJ176" s="7">
        <f>Ringkasan!AJ176/1000000000</f>
        <v>110.24152841</v>
      </c>
      <c r="AK176" s="7">
        <f>Ringkasan!AK176/1000000000</f>
        <v>4677.8920150419199</v>
      </c>
      <c r="AL176" s="7">
        <f>Ringkasan!AL176/1000000000</f>
        <v>102.752219751</v>
      </c>
      <c r="AM176" s="7">
        <f>Ringkasan!AM176/1000000000</f>
        <v>977.71080457398</v>
      </c>
      <c r="AN176" s="7">
        <f>Ringkasan!AN176/1000000000</f>
        <v>1195.7536112847899</v>
      </c>
      <c r="AO176" s="7">
        <f>Ringkasan!AO176/1000000000</f>
        <v>2325.6779942221501</v>
      </c>
      <c r="AP176" s="7">
        <f>Ringkasan!AP176/1000000000</f>
        <v>64.644667905000006</v>
      </c>
      <c r="AQ176" s="7">
        <f>Ringkasan!AQ176/1000000000</f>
        <v>11.352717305000001</v>
      </c>
      <c r="AR176" s="7">
        <f>Ringkasan!AR176/1000000000</f>
        <v>238.0652058078</v>
      </c>
      <c r="AS176" s="7">
        <f>Ringkasan!AS176/1000000000</f>
        <v>238.0652058078</v>
      </c>
      <c r="AT176" s="7">
        <f>Ringkasan!AT176/1000000000</f>
        <v>4441.3755785841795</v>
      </c>
      <c r="AU176" s="7">
        <f>Ringkasan!AU176/1000000000</f>
        <v>144.61135711617999</v>
      </c>
      <c r="AV176" s="7">
        <f>Ringkasan!AV176/1000000000</f>
        <v>4296.764221468</v>
      </c>
      <c r="AW176" s="129">
        <f>Ringkasan!AW176/1000000000</f>
        <v>1006.148613794</v>
      </c>
      <c r="AX176" s="129">
        <f>Ringkasan!AX176/1000000000</f>
        <v>1006.148613794</v>
      </c>
      <c r="AY176" s="129">
        <f>Ringkasan!AY176/1000000000</f>
        <v>0</v>
      </c>
      <c r="AZ176" s="129">
        <f>Ringkasan!AZ176/1000000000</f>
        <v>0</v>
      </c>
      <c r="BA176" s="129">
        <f>Ringkasan!BA176/1000000000</f>
        <v>0</v>
      </c>
      <c r="BB176" s="129">
        <f>Ringkasan!BB176/1000000000</f>
        <v>0</v>
      </c>
      <c r="BC176" s="129">
        <f>Ringkasan!BC176/1000000000</f>
        <v>0</v>
      </c>
      <c r="BD176" s="129">
        <f>Ringkasan!BD176/1000000000</f>
        <v>89.883233254000004</v>
      </c>
      <c r="BE176" s="129">
        <f>Ringkasan!BE176/1000000000</f>
        <v>0</v>
      </c>
      <c r="BF176" s="129">
        <f>Ringkasan!BF176/1000000000</f>
        <v>51.986109626000001</v>
      </c>
      <c r="BG176" s="129">
        <f>Ringkasan!BG176/1000000000</f>
        <v>37.897123628000003</v>
      </c>
      <c r="BH176" s="129">
        <f>Ringkasan!BH176/1000000000</f>
        <v>0</v>
      </c>
      <c r="BI176" s="129">
        <f>Ringkasan!BI176/1000000000</f>
        <v>0</v>
      </c>
      <c r="BJ176" s="130">
        <f>Ringkasan!BJ176/1000000000</f>
        <v>-916.26538053999661</v>
      </c>
      <c r="BK176" s="130">
        <f>Ringkasan!BK176/1000000000</f>
        <v>916.26538054000002</v>
      </c>
      <c r="BL176" s="89">
        <f>Ringkasan!BL176/1000000000</f>
        <v>3.4179687499999999E-12</v>
      </c>
      <c r="BM176" s="47">
        <f t="shared" ref="BM176:BN176" si="69">SUM(BM159:BM171)</f>
        <v>12</v>
      </c>
      <c r="BN176" s="47">
        <f t="shared" si="69"/>
        <v>1</v>
      </c>
      <c r="BO176" s="47"/>
      <c r="BR176" s="115" t="e">
        <f>Ringkasan!#REF!/1000000000</f>
        <v>#REF!</v>
      </c>
      <c r="BS176" s="115" t="e">
        <f t="shared" si="51"/>
        <v>#REF!</v>
      </c>
      <c r="BT176" s="39" t="e">
        <f t="shared" si="55"/>
        <v>#REF!</v>
      </c>
      <c r="BV176" s="115" t="e">
        <f>Ringkasan!#REF!/1000000000</f>
        <v>#REF!</v>
      </c>
      <c r="BW176" s="115" t="e">
        <f t="shared" si="52"/>
        <v>#REF!</v>
      </c>
      <c r="BX176" s="39" t="e">
        <f t="shared" si="56"/>
        <v>#REF!</v>
      </c>
    </row>
    <row r="177" spans="1:76" ht="15" customHeight="1" x14ac:dyDescent="0.25">
      <c r="B177" s="13" t="s">
        <v>562</v>
      </c>
      <c r="C177" s="14" t="s">
        <v>562</v>
      </c>
      <c r="D177" s="15" t="s">
        <v>563</v>
      </c>
      <c r="E177" s="16"/>
      <c r="F177" s="93"/>
      <c r="G177" s="115">
        <f>Ringkasan!G177/1000000000</f>
        <v>7609.000388982</v>
      </c>
      <c r="H177" s="115">
        <f>Ringkasan!H177/1000000000</f>
        <v>2336.9919360529998</v>
      </c>
      <c r="I177" s="115">
        <f>Ringkasan!I177/1000000000</f>
        <v>1826.0155831080001</v>
      </c>
      <c r="J177" s="7">
        <f>Ringkasan!J177/1000000000</f>
        <v>214.57373245700001</v>
      </c>
      <c r="K177" s="7">
        <f>Ringkasan!K177/1000000000</f>
        <v>89.085987310999997</v>
      </c>
      <c r="L177" s="7">
        <f>Ringkasan!L177/1000000000</f>
        <v>207.316633177</v>
      </c>
      <c r="M177" s="7">
        <f>Ringkasan!M177/1000000000</f>
        <v>5266.2155244730002</v>
      </c>
      <c r="N177" s="7">
        <f>Ringkasan!N177/1000000000</f>
        <v>4859.3220768159999</v>
      </c>
      <c r="O177" s="7">
        <f>Ringkasan!O177/1000000000</f>
        <v>0</v>
      </c>
      <c r="P177" s="7">
        <f>Ringkasan!P177/1000000000</f>
        <v>0</v>
      </c>
      <c r="Q177" s="7">
        <f>Ringkasan!Q177/1000000000</f>
        <v>10.198798</v>
      </c>
      <c r="R177" s="7">
        <f>Ringkasan!R177/1000000000</f>
        <v>14.409895000000001</v>
      </c>
      <c r="S177" s="7">
        <f>Ringkasan!S177/1000000000</f>
        <v>946.94331510200004</v>
      </c>
      <c r="T177" s="7">
        <f>Ringkasan!T177/1000000000</f>
        <v>2936.0015210000001</v>
      </c>
      <c r="U177" s="7">
        <f>Ringkasan!U177/1000000000</f>
        <v>951.76854771399996</v>
      </c>
      <c r="V177" s="7">
        <f>Ringkasan!V177/1000000000</f>
        <v>406.89344765700002</v>
      </c>
      <c r="W177" s="7">
        <f>Ringkasan!W177/1000000000</f>
        <v>406.89344765700002</v>
      </c>
      <c r="X177" s="7">
        <f>Ringkasan!X177/1000000000</f>
        <v>0</v>
      </c>
      <c r="Y177" s="7">
        <f>Ringkasan!Y177/1000000000</f>
        <v>5.7929284560000003</v>
      </c>
      <c r="Z177" s="7">
        <f>Ringkasan!Z177/1000000000</f>
        <v>0</v>
      </c>
      <c r="AA177" s="7">
        <f>Ringkasan!AA177/1000000000</f>
        <v>0</v>
      </c>
      <c r="AB177" s="7">
        <f>Ringkasan!AB177/1000000000</f>
        <v>5.7929284560000003</v>
      </c>
      <c r="AC177" s="7">
        <f>Ringkasan!AC177/1000000000</f>
        <v>7825.5237360769988</v>
      </c>
      <c r="AD177" s="7">
        <f>Ringkasan!AD177/1000000000</f>
        <v>6261.2049277437782</v>
      </c>
      <c r="AE177" s="7">
        <f>Ringkasan!AE177/1000000000</f>
        <v>3556.8410546085588</v>
      </c>
      <c r="AF177" s="7">
        <f>Ringkasan!AF177/1000000000</f>
        <v>2542.81128221684</v>
      </c>
      <c r="AG177" s="7">
        <f>Ringkasan!AG177/1000000000</f>
        <v>10.128119076079999</v>
      </c>
      <c r="AH177" s="7">
        <f>Ringkasan!AH177/1000000000</f>
        <v>20.742410683999999</v>
      </c>
      <c r="AI177" s="7">
        <f>Ringkasan!AI177/1000000000</f>
        <v>128.3287111583</v>
      </c>
      <c r="AJ177" s="7">
        <f>Ringkasan!AJ177/1000000000</f>
        <v>2.3533499999999998</v>
      </c>
      <c r="AK177" s="7">
        <f>Ringkasan!AK177/1000000000</f>
        <v>1399.1600229502203</v>
      </c>
      <c r="AL177" s="7">
        <f>Ringkasan!AL177/1000000000</f>
        <v>1.0815001639999999</v>
      </c>
      <c r="AM177" s="7">
        <f>Ringkasan!AM177/1000000000</f>
        <v>334.94956314558004</v>
      </c>
      <c r="AN177" s="7">
        <f>Ringkasan!AN177/1000000000</f>
        <v>294.40593687158002</v>
      </c>
      <c r="AO177" s="7">
        <f>Ringkasan!AO177/1000000000</f>
        <v>684.69966561406011</v>
      </c>
      <c r="AP177" s="7">
        <f>Ringkasan!AP177/1000000000</f>
        <v>70.403970947999994</v>
      </c>
      <c r="AQ177" s="7">
        <f>Ringkasan!AQ177/1000000000</f>
        <v>13.619386207</v>
      </c>
      <c r="AR177" s="7">
        <f>Ringkasan!AR177/1000000000</f>
        <v>93.614082382999996</v>
      </c>
      <c r="AS177" s="7">
        <f>Ringkasan!AS177/1000000000</f>
        <v>93.614082382999996</v>
      </c>
      <c r="AT177" s="7">
        <f>Ringkasan!AT177/1000000000</f>
        <v>71.544702999999998</v>
      </c>
      <c r="AU177" s="7">
        <f>Ringkasan!AU177/1000000000</f>
        <v>0</v>
      </c>
      <c r="AV177" s="7">
        <f>Ringkasan!AV177/1000000000</f>
        <v>71.544702999999998</v>
      </c>
      <c r="AW177" s="129">
        <f>Ringkasan!AW177/1000000000</f>
        <v>300.58309021500003</v>
      </c>
      <c r="AX177" s="129">
        <f>Ringkasan!AX177/1000000000</f>
        <v>300.58309021500003</v>
      </c>
      <c r="AY177" s="129">
        <f>Ringkasan!AY177/1000000000</f>
        <v>0</v>
      </c>
      <c r="AZ177" s="129">
        <f>Ringkasan!AZ177/1000000000</f>
        <v>0</v>
      </c>
      <c r="BA177" s="129">
        <f>Ringkasan!BA177/1000000000</f>
        <v>0</v>
      </c>
      <c r="BB177" s="129">
        <f>Ringkasan!BB177/1000000000</f>
        <v>0</v>
      </c>
      <c r="BC177" s="129">
        <f>Ringkasan!BC177/1000000000</f>
        <v>0</v>
      </c>
      <c r="BD177" s="129">
        <f>Ringkasan!BD177/1000000000</f>
        <v>84.059743119999993</v>
      </c>
      <c r="BE177" s="129">
        <f>Ringkasan!BE177/1000000000</f>
        <v>0</v>
      </c>
      <c r="BF177" s="129">
        <f>Ringkasan!BF177/1000000000</f>
        <v>37</v>
      </c>
      <c r="BG177" s="129">
        <f>Ringkasan!BG177/1000000000</f>
        <v>47.05974312</v>
      </c>
      <c r="BH177" s="129">
        <f>Ringkasan!BH177/1000000000</f>
        <v>0</v>
      </c>
      <c r="BI177" s="129">
        <f>Ringkasan!BI177/1000000000</f>
        <v>0</v>
      </c>
      <c r="BJ177" s="130">
        <f>Ringkasan!BJ177/1000000000</f>
        <v>-216.52334709499891</v>
      </c>
      <c r="BK177" s="130">
        <f>Ringkasan!BK177/1000000000</f>
        <v>216.52334709499999</v>
      </c>
      <c r="BL177" s="89">
        <f>Ringkasan!BL177/1000000000</f>
        <v>1.0986328124999999E-12</v>
      </c>
      <c r="BM177" s="47">
        <f t="shared" ref="BM177:BN177" si="70">SUM(BM172:BM175)</f>
        <v>3</v>
      </c>
      <c r="BN177" s="47">
        <f t="shared" si="70"/>
        <v>1</v>
      </c>
      <c r="BO177" s="47"/>
      <c r="BR177" s="115" t="e">
        <f>Ringkasan!#REF!/1000000000</f>
        <v>#REF!</v>
      </c>
      <c r="BS177" s="115" t="e">
        <f t="shared" si="51"/>
        <v>#REF!</v>
      </c>
      <c r="BT177" s="39" t="e">
        <f t="shared" si="55"/>
        <v>#REF!</v>
      </c>
      <c r="BV177" s="115" t="e">
        <f>Ringkasan!#REF!/1000000000</f>
        <v>#REF!</v>
      </c>
      <c r="BW177" s="115" t="e">
        <f t="shared" si="52"/>
        <v>#REF!</v>
      </c>
      <c r="BX177" s="39" t="e">
        <f t="shared" si="56"/>
        <v>#REF!</v>
      </c>
    </row>
    <row r="178" spans="1:76" ht="15" customHeight="1" x14ac:dyDescent="0.25">
      <c r="B178" s="13" t="s">
        <v>564</v>
      </c>
      <c r="C178" s="14" t="s">
        <v>564</v>
      </c>
      <c r="D178" s="15" t="s">
        <v>580</v>
      </c>
      <c r="E178" s="16"/>
      <c r="F178" s="93"/>
      <c r="G178" s="115">
        <f>Ringkasan!G178/1000000000</f>
        <v>35766.092418446751</v>
      </c>
      <c r="H178" s="115">
        <f>Ringkasan!H178/1000000000</f>
        <v>5345.1292367547503</v>
      </c>
      <c r="I178" s="115">
        <f>Ringkasan!I178/1000000000</f>
        <v>3327.51265429675</v>
      </c>
      <c r="J178" s="7">
        <f>Ringkasan!J178/1000000000</f>
        <v>638.68568276799999</v>
      </c>
      <c r="K178" s="7">
        <f>Ringkasan!K178/1000000000</f>
        <v>236.44045834600001</v>
      </c>
      <c r="L178" s="7">
        <f>Ringkasan!L178/1000000000</f>
        <v>1142.4904413439999</v>
      </c>
      <c r="M178" s="7">
        <f>Ringkasan!M178/1000000000</f>
        <v>30266.601490117999</v>
      </c>
      <c r="N178" s="7">
        <f>Ringkasan!N178/1000000000</f>
        <v>28508.791733155002</v>
      </c>
      <c r="O178" s="7">
        <f>Ringkasan!O178/1000000000</f>
        <v>0</v>
      </c>
      <c r="P178" s="7">
        <f>Ringkasan!P178/1000000000</f>
        <v>0</v>
      </c>
      <c r="Q178" s="7">
        <f>Ringkasan!Q178/1000000000</f>
        <v>2493.337066</v>
      </c>
      <c r="R178" s="7">
        <f>Ringkasan!R178/1000000000</f>
        <v>60.388680000000001</v>
      </c>
      <c r="S178" s="7">
        <f>Ringkasan!S178/1000000000</f>
        <v>9650.3717724409998</v>
      </c>
      <c r="T178" s="7">
        <f>Ringkasan!T178/1000000000</f>
        <v>12130.892694</v>
      </c>
      <c r="U178" s="7">
        <f>Ringkasan!U178/1000000000</f>
        <v>4173.8015207139997</v>
      </c>
      <c r="V178" s="7">
        <f>Ringkasan!V178/1000000000</f>
        <v>1757.8097569629999</v>
      </c>
      <c r="W178" s="7">
        <f>Ringkasan!W178/1000000000</f>
        <v>1512.2916417930001</v>
      </c>
      <c r="X178" s="7">
        <f>Ringkasan!X178/1000000000</f>
        <v>245.51811516999999</v>
      </c>
      <c r="Y178" s="7">
        <f>Ringkasan!Y178/1000000000</f>
        <v>154.36169157399999</v>
      </c>
      <c r="Z178" s="7">
        <f>Ringkasan!Z178/1000000000</f>
        <v>1.1950000000000001</v>
      </c>
      <c r="AA178" s="7">
        <f>Ringkasan!AA178/1000000000</f>
        <v>0</v>
      </c>
      <c r="AB178" s="7">
        <f>Ringkasan!AB178/1000000000</f>
        <v>153.166691574</v>
      </c>
      <c r="AC178" s="7">
        <f>Ringkasan!AC178/1000000000</f>
        <v>36898.881146081745</v>
      </c>
      <c r="AD178" s="7">
        <f>Ringkasan!AD178/1000000000</f>
        <v>25977.229538314627</v>
      </c>
      <c r="AE178" s="7">
        <f>Ringkasan!AE178/1000000000</f>
        <v>14605.759490722894</v>
      </c>
      <c r="AF178" s="7">
        <f>Ringkasan!AF178/1000000000</f>
        <v>10388.790300643199</v>
      </c>
      <c r="AG178" s="7">
        <f>Ringkasan!AG178/1000000000</f>
        <v>26.872942102080003</v>
      </c>
      <c r="AH178" s="7">
        <f>Ringkasan!AH178/1000000000</f>
        <v>23.022410684</v>
      </c>
      <c r="AI178" s="7">
        <f>Ringkasan!AI178/1000000000</f>
        <v>820.18951575245012</v>
      </c>
      <c r="AJ178" s="7">
        <f>Ringkasan!AJ178/1000000000</f>
        <v>112.59487841000001</v>
      </c>
      <c r="AK178" s="7">
        <f>Ringkasan!AK178/1000000000</f>
        <v>6077.0520379921409</v>
      </c>
      <c r="AL178" s="7">
        <f>Ringkasan!AL178/1000000000</f>
        <v>103.833719915</v>
      </c>
      <c r="AM178" s="7">
        <f>Ringkasan!AM178/1000000000</f>
        <v>1312.6603677195601</v>
      </c>
      <c r="AN178" s="7">
        <f>Ringkasan!AN178/1000000000</f>
        <v>1490.1595481563702</v>
      </c>
      <c r="AO178" s="7">
        <f>Ringkasan!AO178/1000000000</f>
        <v>3010.3776598362101</v>
      </c>
      <c r="AP178" s="7">
        <f>Ringkasan!AP178/1000000000</f>
        <v>135.048638853</v>
      </c>
      <c r="AQ178" s="7">
        <f>Ringkasan!AQ178/1000000000</f>
        <v>24.972103512</v>
      </c>
      <c r="AR178" s="7">
        <f>Ringkasan!AR178/1000000000</f>
        <v>331.67928819079998</v>
      </c>
      <c r="AS178" s="7">
        <f>Ringkasan!AS178/1000000000</f>
        <v>331.67928819079998</v>
      </c>
      <c r="AT178" s="7">
        <f>Ringkasan!AT178/1000000000</f>
        <v>4512.92028158418</v>
      </c>
      <c r="AU178" s="7">
        <f>Ringkasan!AU178/1000000000</f>
        <v>144.61135711617999</v>
      </c>
      <c r="AV178" s="7">
        <f>Ringkasan!AV178/1000000000</f>
        <v>4368.3089244680004</v>
      </c>
      <c r="AW178" s="129">
        <f>Ringkasan!AW178/1000000000</f>
        <v>1306.7317040089999</v>
      </c>
      <c r="AX178" s="129">
        <f>Ringkasan!AX178/1000000000</f>
        <v>1306.7317040089999</v>
      </c>
      <c r="AY178" s="129">
        <f>Ringkasan!AY178/1000000000</f>
        <v>0</v>
      </c>
      <c r="AZ178" s="129">
        <f>Ringkasan!AZ178/1000000000</f>
        <v>0</v>
      </c>
      <c r="BA178" s="129">
        <f>Ringkasan!BA178/1000000000</f>
        <v>0</v>
      </c>
      <c r="BB178" s="129">
        <f>Ringkasan!BB178/1000000000</f>
        <v>0</v>
      </c>
      <c r="BC178" s="129">
        <f>Ringkasan!BC178/1000000000</f>
        <v>0</v>
      </c>
      <c r="BD178" s="129">
        <f>Ringkasan!BD178/1000000000</f>
        <v>173.94297637400001</v>
      </c>
      <c r="BE178" s="129">
        <f>Ringkasan!BE178/1000000000</f>
        <v>0</v>
      </c>
      <c r="BF178" s="129">
        <f>Ringkasan!BF178/1000000000</f>
        <v>88.986109626000001</v>
      </c>
      <c r="BG178" s="129">
        <f>Ringkasan!BG178/1000000000</f>
        <v>84.956866747999996</v>
      </c>
      <c r="BH178" s="129">
        <f>Ringkasan!BH178/1000000000</f>
        <v>0</v>
      </c>
      <c r="BI178" s="129">
        <f>Ringkasan!BI178/1000000000</f>
        <v>0</v>
      </c>
      <c r="BJ178" s="130">
        <f>Ringkasan!BJ178/1000000000</f>
        <v>-1132.7887276349957</v>
      </c>
      <c r="BK178" s="130">
        <f>Ringkasan!BK178/1000000000</f>
        <v>1132.788727635</v>
      </c>
      <c r="BL178" s="89">
        <f>Ringkasan!BL178/1000000000</f>
        <v>4.5166015625000001E-12</v>
      </c>
      <c r="BM178" s="47">
        <f t="shared" ref="BM178:BN178" si="71">BM176+BM177</f>
        <v>15</v>
      </c>
      <c r="BN178" s="47">
        <f t="shared" si="71"/>
        <v>2</v>
      </c>
      <c r="BO178" s="47"/>
      <c r="BR178" s="115" t="e">
        <f>Ringkasan!#REF!/1000000000</f>
        <v>#REF!</v>
      </c>
      <c r="BS178" s="115" t="e">
        <f t="shared" si="51"/>
        <v>#REF!</v>
      </c>
      <c r="BT178" s="39" t="e">
        <f t="shared" si="55"/>
        <v>#REF!</v>
      </c>
      <c r="BV178" s="115" t="e">
        <f>Ringkasan!#REF!/1000000000</f>
        <v>#REF!</v>
      </c>
      <c r="BW178" s="115" t="e">
        <f t="shared" si="52"/>
        <v>#REF!</v>
      </c>
      <c r="BX178" s="39" t="e">
        <f t="shared" si="56"/>
        <v>#REF!</v>
      </c>
    </row>
    <row r="179" spans="1:76" ht="15" customHeight="1" x14ac:dyDescent="0.25">
      <c r="B179" s="13" t="s">
        <v>566</v>
      </c>
      <c r="C179" s="14" t="s">
        <v>566</v>
      </c>
      <c r="D179" s="15" t="s">
        <v>581</v>
      </c>
      <c r="E179" s="16"/>
      <c r="F179" s="93"/>
      <c r="G179" s="115">
        <f>Ringkasan!G179/1000000000</f>
        <v>45826.27776402075</v>
      </c>
      <c r="H179" s="115">
        <f>Ringkasan!H179/1000000000</f>
        <v>9804.4407937287506</v>
      </c>
      <c r="I179" s="115">
        <f>Ringkasan!I179/1000000000</f>
        <v>7066.53906743675</v>
      </c>
      <c r="J179" s="7">
        <f>Ringkasan!J179/1000000000</f>
        <v>643.89904116800005</v>
      </c>
      <c r="K179" s="7">
        <f>Ringkasan!K179/1000000000</f>
        <v>409.65424378</v>
      </c>
      <c r="L179" s="7">
        <f>Ringkasan!L179/1000000000</f>
        <v>1684.3484413440001</v>
      </c>
      <c r="M179" s="7">
        <f>Ringkasan!M179/1000000000</f>
        <v>35863.732025718004</v>
      </c>
      <c r="N179" s="7">
        <f>Ringkasan!N179/1000000000</f>
        <v>34105.922268754999</v>
      </c>
      <c r="O179" s="7">
        <f>Ringkasan!O179/1000000000</f>
        <v>0</v>
      </c>
      <c r="P179" s="7">
        <f>Ringkasan!P179/1000000000</f>
        <v>0</v>
      </c>
      <c r="Q179" s="7">
        <f>Ringkasan!Q179/1000000000</f>
        <v>2493.337066</v>
      </c>
      <c r="R179" s="7">
        <f>Ringkasan!R179/1000000000</f>
        <v>60.388680000000001</v>
      </c>
      <c r="S179" s="7">
        <f>Ringkasan!S179/1000000000</f>
        <v>12291.506530441</v>
      </c>
      <c r="T179" s="7">
        <f>Ringkasan!T179/1000000000</f>
        <v>13881.137624999999</v>
      </c>
      <c r="U179" s="7">
        <f>Ringkasan!U179/1000000000</f>
        <v>5379.5523673139996</v>
      </c>
      <c r="V179" s="7">
        <f>Ringkasan!V179/1000000000</f>
        <v>1757.8097569629999</v>
      </c>
      <c r="W179" s="7">
        <f>Ringkasan!W179/1000000000</f>
        <v>1512.2916417930001</v>
      </c>
      <c r="X179" s="7">
        <f>Ringkasan!X179/1000000000</f>
        <v>245.51811516999999</v>
      </c>
      <c r="Y179" s="7">
        <f>Ringkasan!Y179/1000000000</f>
        <v>158.104944574</v>
      </c>
      <c r="Z179" s="7">
        <f>Ringkasan!Z179/1000000000</f>
        <v>4.9382529999999996</v>
      </c>
      <c r="AA179" s="7">
        <f>Ringkasan!AA179/1000000000</f>
        <v>0</v>
      </c>
      <c r="AB179" s="7">
        <f>Ringkasan!AB179/1000000000</f>
        <v>153.166691574</v>
      </c>
      <c r="AC179" s="7">
        <f>Ringkasan!AC179/1000000000</f>
        <v>47248.377568343742</v>
      </c>
      <c r="AD179" s="7">
        <f>Ringkasan!AD179/1000000000</f>
        <v>31531.473389810624</v>
      </c>
      <c r="AE179" s="7">
        <f>Ringkasan!AE179/1000000000</f>
        <v>17337.639987924893</v>
      </c>
      <c r="AF179" s="7">
        <f>Ringkasan!AF179/1000000000</f>
        <v>12799.109741287199</v>
      </c>
      <c r="AG179" s="7">
        <f>Ringkasan!AG179/1000000000</f>
        <v>26.872942102080003</v>
      </c>
      <c r="AH179" s="7">
        <f>Ringkasan!AH179/1000000000</f>
        <v>28.022410684</v>
      </c>
      <c r="AI179" s="7">
        <f>Ringkasan!AI179/1000000000</f>
        <v>1227.2334294024502</v>
      </c>
      <c r="AJ179" s="7">
        <f>Ringkasan!AJ179/1000000000</f>
        <v>112.59487841000001</v>
      </c>
      <c r="AK179" s="7">
        <f>Ringkasan!AK179/1000000000</f>
        <v>7460.9657534591406</v>
      </c>
      <c r="AL179" s="7">
        <f>Ringkasan!AL179/1000000000</f>
        <v>108.252719915</v>
      </c>
      <c r="AM179" s="7">
        <f>Ringkasan!AM179/1000000000</f>
        <v>1627.7173895385602</v>
      </c>
      <c r="AN179" s="7">
        <f>Ringkasan!AN179/1000000000</f>
        <v>1918.5299664823701</v>
      </c>
      <c r="AO179" s="7">
        <f>Ringkasan!AO179/1000000000</f>
        <v>3566.3030936582099</v>
      </c>
      <c r="AP179" s="7">
        <f>Ringkasan!AP179/1000000000</f>
        <v>208.49918035300001</v>
      </c>
      <c r="AQ179" s="7">
        <f>Ringkasan!AQ179/1000000000</f>
        <v>31.663403511999999</v>
      </c>
      <c r="AR179" s="7">
        <f>Ringkasan!AR179/1000000000</f>
        <v>381.67928819079998</v>
      </c>
      <c r="AS179" s="7">
        <f>Ringkasan!AS179/1000000000</f>
        <v>381.67928819079998</v>
      </c>
      <c r="AT179" s="7">
        <f>Ringkasan!AT179/1000000000</f>
        <v>7874.25913688318</v>
      </c>
      <c r="AU179" s="7">
        <f>Ringkasan!AU179/1000000000</f>
        <v>1771.7679140651799</v>
      </c>
      <c r="AV179" s="7">
        <f>Ringkasan!AV179/1000000000</f>
        <v>6102.4912228180001</v>
      </c>
      <c r="AW179" s="129">
        <f>Ringkasan!AW179/1000000000</f>
        <v>1596.0427806969999</v>
      </c>
      <c r="AX179" s="129">
        <f>Ringkasan!AX179/1000000000</f>
        <v>1596.0427806969999</v>
      </c>
      <c r="AY179" s="129">
        <f>Ringkasan!AY179/1000000000</f>
        <v>0</v>
      </c>
      <c r="AZ179" s="129">
        <f>Ringkasan!AZ179/1000000000</f>
        <v>0</v>
      </c>
      <c r="BA179" s="129">
        <f>Ringkasan!BA179/1000000000</f>
        <v>0</v>
      </c>
      <c r="BB179" s="129">
        <f>Ringkasan!BB179/1000000000</f>
        <v>0</v>
      </c>
      <c r="BC179" s="129">
        <f>Ringkasan!BC179/1000000000</f>
        <v>0</v>
      </c>
      <c r="BD179" s="129">
        <f>Ringkasan!BD179/1000000000</f>
        <v>173.94297637400001</v>
      </c>
      <c r="BE179" s="129">
        <f>Ringkasan!BE179/1000000000</f>
        <v>0</v>
      </c>
      <c r="BF179" s="129">
        <f>Ringkasan!BF179/1000000000</f>
        <v>88.986109626000001</v>
      </c>
      <c r="BG179" s="129">
        <f>Ringkasan!BG179/1000000000</f>
        <v>84.956866747999996</v>
      </c>
      <c r="BH179" s="129">
        <f>Ringkasan!BH179/1000000000</f>
        <v>0</v>
      </c>
      <c r="BI179" s="129">
        <f>Ringkasan!BI179/1000000000</f>
        <v>0</v>
      </c>
      <c r="BJ179" s="130">
        <f>Ringkasan!BJ179/1000000000</f>
        <v>-1422.0998043229956</v>
      </c>
      <c r="BK179" s="130">
        <f>Ringkasan!BK179/1000000000</f>
        <v>1422.0998043229999</v>
      </c>
      <c r="BL179" s="89">
        <f>Ringkasan!BL179/1000000000</f>
        <v>4.5166015625000001E-12</v>
      </c>
      <c r="BM179" s="47">
        <f t="shared" ref="BM179:BN179" si="72">BM178+BM158</f>
        <v>16</v>
      </c>
      <c r="BN179" s="47">
        <f t="shared" si="72"/>
        <v>2</v>
      </c>
      <c r="BO179" s="47"/>
      <c r="BR179" s="115" t="e">
        <f>Ringkasan!#REF!/1000000000</f>
        <v>#REF!</v>
      </c>
      <c r="BS179" s="115" t="e">
        <f t="shared" si="51"/>
        <v>#REF!</v>
      </c>
      <c r="BT179" s="39" t="e">
        <f t="shared" si="55"/>
        <v>#REF!</v>
      </c>
      <c r="BV179" s="115" t="e">
        <f>Ringkasan!#REF!/1000000000</f>
        <v>#REF!</v>
      </c>
      <c r="BW179" s="115" t="e">
        <f t="shared" si="52"/>
        <v>#REF!</v>
      </c>
      <c r="BX179" s="39" t="e">
        <f t="shared" si="56"/>
        <v>#REF!</v>
      </c>
    </row>
    <row r="180" spans="1:76" s="141" customFormat="1" ht="15" customHeight="1" x14ac:dyDescent="0.25">
      <c r="A180" s="141" t="s">
        <v>677</v>
      </c>
      <c r="B180" s="9" t="s">
        <v>534</v>
      </c>
      <c r="C180" s="10">
        <v>9</v>
      </c>
      <c r="D180" s="11" t="s">
        <v>138</v>
      </c>
      <c r="E180" s="1" t="str">
        <f>[1]Pendapatan!D180</f>
        <v>01 Tahun 2025</v>
      </c>
      <c r="F180" s="142">
        <f>[1]Pendapatan!E180</f>
        <v>45667.480555555558</v>
      </c>
      <c r="G180" s="113">
        <f>Ringkasan!G180/1000000000</f>
        <v>2391.6773843890401</v>
      </c>
      <c r="H180" s="113">
        <f>Ringkasan!H180/1000000000</f>
        <v>986.55171938904004</v>
      </c>
      <c r="I180" s="113">
        <f>Ringkasan!I180/1000000000</f>
        <v>754.19360313899995</v>
      </c>
      <c r="J180" s="147">
        <f>Ringkasan!J180/1000000000</f>
        <v>71.887165199999998</v>
      </c>
      <c r="K180" s="147">
        <f>Ringkasan!K180/1000000000</f>
        <v>10.084234500000001</v>
      </c>
      <c r="L180" s="147">
        <f>Ringkasan!L180/1000000000</f>
        <v>150.38671655003998</v>
      </c>
      <c r="M180" s="147">
        <f>Ringkasan!M180/1000000000</f>
        <v>1405.125665</v>
      </c>
      <c r="N180" s="147">
        <f>Ringkasan!N180/1000000000</f>
        <v>1405.125665</v>
      </c>
      <c r="O180" s="147">
        <f>Ringkasan!O180/1000000000</f>
        <v>0</v>
      </c>
      <c r="P180" s="147">
        <f>Ringkasan!P180/1000000000</f>
        <v>0</v>
      </c>
      <c r="Q180" s="147">
        <f>Ringkasan!Q180/1000000000</f>
        <v>0</v>
      </c>
      <c r="R180" s="147">
        <f>Ringkasan!R180/1000000000</f>
        <v>0</v>
      </c>
      <c r="S180" s="147">
        <f>Ringkasan!S180/1000000000</f>
        <v>125.57105900000001</v>
      </c>
      <c r="T180" s="147">
        <f>Ringkasan!T180/1000000000</f>
        <v>1043.969454</v>
      </c>
      <c r="U180" s="147">
        <f>Ringkasan!U180/1000000000</f>
        <v>235.58515199999999</v>
      </c>
      <c r="V180" s="147">
        <f>Ringkasan!V180/1000000000</f>
        <v>0</v>
      </c>
      <c r="W180" s="147">
        <f>Ringkasan!W180/1000000000</f>
        <v>0</v>
      </c>
      <c r="X180" s="147">
        <f>Ringkasan!X180/1000000000</f>
        <v>0</v>
      </c>
      <c r="Y180" s="147">
        <f>Ringkasan!Y180/1000000000</f>
        <v>0</v>
      </c>
      <c r="Z180" s="147">
        <f>Ringkasan!Z180/1000000000</f>
        <v>0</v>
      </c>
      <c r="AA180" s="147">
        <f>Ringkasan!AA180/1000000000</f>
        <v>0</v>
      </c>
      <c r="AB180" s="147">
        <f>Ringkasan!AB180/1000000000</f>
        <v>0</v>
      </c>
      <c r="AC180" s="147">
        <f>Ringkasan!AC180/1000000000</f>
        <v>2494.4854544442192</v>
      </c>
      <c r="AD180" s="147">
        <f>Ringkasan!AD180/1000000000</f>
        <v>2002.3908559677291</v>
      </c>
      <c r="AE180" s="2">
        <f>Ringkasan!AE180/1000000000</f>
        <v>1093.4212384159989</v>
      </c>
      <c r="AF180" s="147">
        <f>Ringkasan!AF180/1000000000</f>
        <v>844.84289365772997</v>
      </c>
      <c r="AG180" s="147">
        <f>Ringkasan!AG180/1000000000</f>
        <v>0</v>
      </c>
      <c r="AH180" s="147">
        <f>Ringkasan!AH180/1000000000</f>
        <v>0</v>
      </c>
      <c r="AI180" s="147">
        <f>Ringkasan!AI180/1000000000</f>
        <v>62.722647893999998</v>
      </c>
      <c r="AJ180" s="147">
        <f>Ringkasan!AJ180/1000000000</f>
        <v>1.4040760000000001</v>
      </c>
      <c r="AK180" s="147">
        <f>Ringkasan!AK180/1000000000</f>
        <v>166.92851396608</v>
      </c>
      <c r="AL180" s="147">
        <f>Ringkasan!AL180/1000000000</f>
        <v>0</v>
      </c>
      <c r="AM180" s="147">
        <f>Ringkasan!AM180/1000000000</f>
        <v>81.992869753080001</v>
      </c>
      <c r="AN180" s="147">
        <f>Ringkasan!AN180/1000000000</f>
        <v>35.328498570000001</v>
      </c>
      <c r="AO180" s="147">
        <f>Ringkasan!AO180/1000000000</f>
        <v>43.578561643</v>
      </c>
      <c r="AP180" s="147">
        <f>Ringkasan!AP180/1000000000</f>
        <v>6.0285840000000004</v>
      </c>
      <c r="AQ180" s="147">
        <f>Ringkasan!AQ180/1000000000</f>
        <v>0</v>
      </c>
      <c r="AR180" s="147">
        <f>Ringkasan!AR180/1000000000</f>
        <v>37.052375684410002</v>
      </c>
      <c r="AS180" s="147">
        <f>Ringkasan!AS180/1000000000</f>
        <v>37.052375684410002</v>
      </c>
      <c r="AT180" s="147">
        <f>Ringkasan!AT180/1000000000</f>
        <v>288.11370882599999</v>
      </c>
      <c r="AU180" s="147">
        <f>Ringkasan!AU180/1000000000</f>
        <v>286.66850882599999</v>
      </c>
      <c r="AV180" s="147">
        <f>Ringkasan!AV180/1000000000</f>
        <v>1.4452</v>
      </c>
      <c r="AW180" s="148">
        <f>Ringkasan!AW180/1000000000</f>
        <v>163.91455134417998</v>
      </c>
      <c r="AX180" s="148">
        <f>Ringkasan!AX180/1000000000</f>
        <v>163.91455134417998</v>
      </c>
      <c r="AY180" s="148">
        <f>Ringkasan!AY180/1000000000</f>
        <v>0</v>
      </c>
      <c r="AZ180" s="148">
        <f>Ringkasan!AZ180/1000000000</f>
        <v>0</v>
      </c>
      <c r="BA180" s="148">
        <f>Ringkasan!BA180/1000000000</f>
        <v>0</v>
      </c>
      <c r="BB180" s="148">
        <f>Ringkasan!BB180/1000000000</f>
        <v>0</v>
      </c>
      <c r="BC180" s="148">
        <f>Ringkasan!BC180/1000000000</f>
        <v>0</v>
      </c>
      <c r="BD180" s="148">
        <f>Ringkasan!BD180/1000000000</f>
        <v>61.106481289000001</v>
      </c>
      <c r="BE180" s="148">
        <f>Ringkasan!BE180/1000000000</f>
        <v>0</v>
      </c>
      <c r="BF180" s="148">
        <f>Ringkasan!BF180/1000000000</f>
        <v>2</v>
      </c>
      <c r="BG180" s="148">
        <f>Ringkasan!BG180/1000000000</f>
        <v>59.106481289000001</v>
      </c>
      <c r="BH180" s="148">
        <f>Ringkasan!BH180/1000000000</f>
        <v>0</v>
      </c>
      <c r="BI180" s="148">
        <f>Ringkasan!BI180/1000000000</f>
        <v>0</v>
      </c>
      <c r="BJ180" s="98">
        <f>Ringkasan!BJ180/1000000000</f>
        <v>-102.8080700551792</v>
      </c>
      <c r="BK180" s="98">
        <f>Ringkasan!BK180/1000000000</f>
        <v>102.80807005518</v>
      </c>
      <c r="BL180" s="85">
        <f>Ringkasan!BL180/1000000000</f>
        <v>7.9345703125000004E-13</v>
      </c>
      <c r="BM180" s="143">
        <f t="shared" si="59"/>
        <v>0</v>
      </c>
      <c r="BN180" s="144">
        <f t="shared" si="60"/>
        <v>1</v>
      </c>
      <c r="BO180" s="145"/>
      <c r="BP180" s="146">
        <f t="shared" ref="BP180:BP187" si="73">IF(G180&gt;0,1,0)</f>
        <v>1</v>
      </c>
      <c r="BR180" s="113" t="e">
        <f>Ringkasan!#REF!/1000000000</f>
        <v>#REF!</v>
      </c>
      <c r="BS180" s="113" t="e">
        <f t="shared" si="51"/>
        <v>#REF!</v>
      </c>
      <c r="BT180" s="146" t="e">
        <f t="shared" si="55"/>
        <v>#REF!</v>
      </c>
      <c r="BV180" s="113" t="e">
        <f>Ringkasan!#REF!/1000000000</f>
        <v>#REF!</v>
      </c>
      <c r="BW180" s="113" t="e">
        <f t="shared" si="52"/>
        <v>#REF!</v>
      </c>
      <c r="BX180" s="146" t="e">
        <f t="shared" si="56"/>
        <v>#REF!</v>
      </c>
    </row>
    <row r="181" spans="1:76" ht="15" customHeight="1" x14ac:dyDescent="0.25">
      <c r="A181" s="59" t="s">
        <v>139</v>
      </c>
      <c r="B181" s="3">
        <f>B175+1</f>
        <v>133</v>
      </c>
      <c r="C181" s="4">
        <v>1</v>
      </c>
      <c r="D181" s="8" t="s">
        <v>139</v>
      </c>
      <c r="E181" s="12" t="str">
        <f>[1]Pendapatan!D181</f>
        <v>9 Tahun 2024</v>
      </c>
      <c r="F181" s="92">
        <f>[1]Pendapatan!E181</f>
        <v>45657.708333333336</v>
      </c>
      <c r="G181" s="6">
        <f>Ringkasan!G181/1000000000</f>
        <v>1180.7914332</v>
      </c>
      <c r="H181" s="6">
        <f>Ringkasan!H181/1000000000</f>
        <v>207.09273260000001</v>
      </c>
      <c r="I181" s="114">
        <f>Ringkasan!I181/1000000000</f>
        <v>103.0018</v>
      </c>
      <c r="J181" s="6">
        <f>Ringkasan!J181/1000000000</f>
        <v>93.890402600000002</v>
      </c>
      <c r="K181" s="6">
        <f>Ringkasan!K181/1000000000</f>
        <v>6.5</v>
      </c>
      <c r="L181" s="6">
        <f>Ringkasan!L181/1000000000</f>
        <v>3.7005300000000001</v>
      </c>
      <c r="M181" s="6">
        <f>Ringkasan!M181/1000000000</f>
        <v>973.69870060000005</v>
      </c>
      <c r="N181" s="6">
        <f>Ringkasan!N181/1000000000</f>
        <v>915.66581199999996</v>
      </c>
      <c r="O181" s="6">
        <f>Ringkasan!O181/1000000000</f>
        <v>0</v>
      </c>
      <c r="P181" s="6">
        <f>Ringkasan!P181/1000000000</f>
        <v>0</v>
      </c>
      <c r="Q181" s="6">
        <f>Ringkasan!Q181/1000000000</f>
        <v>59.907741999999999</v>
      </c>
      <c r="R181" s="6">
        <f>Ringkasan!R181/1000000000</f>
        <v>15.785588000000001</v>
      </c>
      <c r="S181" s="6">
        <f>Ringkasan!S181/1000000000</f>
        <v>100.568122</v>
      </c>
      <c r="T181" s="6">
        <f>Ringkasan!T181/1000000000</f>
        <v>568.58715500000005</v>
      </c>
      <c r="U181" s="6">
        <f>Ringkasan!U181/1000000000</f>
        <v>170.817205</v>
      </c>
      <c r="V181" s="6">
        <f>Ringkasan!V181/1000000000</f>
        <v>58.0328886</v>
      </c>
      <c r="W181" s="6">
        <f>Ringkasan!W181/1000000000</f>
        <v>58.0328886</v>
      </c>
      <c r="X181" s="6">
        <f>Ringkasan!X181/1000000000</f>
        <v>0</v>
      </c>
      <c r="Y181" s="6">
        <f>Ringkasan!Y181/1000000000</f>
        <v>0</v>
      </c>
      <c r="Z181" s="6">
        <f>Ringkasan!Z181/1000000000</f>
        <v>0</v>
      </c>
      <c r="AA181" s="6">
        <f>Ringkasan!AA181/1000000000</f>
        <v>0</v>
      </c>
      <c r="AB181" s="6">
        <f>Ringkasan!AB181/1000000000</f>
        <v>0</v>
      </c>
      <c r="AC181" s="6">
        <f>Ringkasan!AC181/1000000000</f>
        <v>1188.7825874150001</v>
      </c>
      <c r="AD181" s="6">
        <f>Ringkasan!AD181/1000000000</f>
        <v>956.67447202999995</v>
      </c>
      <c r="AE181" s="5">
        <f>Ringkasan!AE181/1000000000</f>
        <v>572.10554345699995</v>
      </c>
      <c r="AF181" s="6">
        <f>Ringkasan!AF181/1000000000</f>
        <v>360.86053600100001</v>
      </c>
      <c r="AG181" s="6">
        <f>Ringkasan!AG181/1000000000</f>
        <v>0</v>
      </c>
      <c r="AH181" s="6">
        <f>Ringkasan!AH181/1000000000</f>
        <v>1.35</v>
      </c>
      <c r="AI181" s="6">
        <f>Ringkasan!AI181/1000000000</f>
        <v>17.359402072000002</v>
      </c>
      <c r="AJ181" s="6">
        <f>Ringkasan!AJ181/1000000000</f>
        <v>4.9989904999999997</v>
      </c>
      <c r="AK181" s="6">
        <f>Ringkasan!AK181/1000000000</f>
        <v>88.440960222000001</v>
      </c>
      <c r="AL181" s="6">
        <f>Ringkasan!AL181/1000000000</f>
        <v>0</v>
      </c>
      <c r="AM181" s="6">
        <f>Ringkasan!AM181/1000000000</f>
        <v>33.227621898999999</v>
      </c>
      <c r="AN181" s="6">
        <f>Ringkasan!AN181/1000000000</f>
        <v>33.726246715000002</v>
      </c>
      <c r="AO181" s="6">
        <f>Ringkasan!AO181/1000000000</f>
        <v>21.397091608</v>
      </c>
      <c r="AP181" s="6">
        <f>Ringkasan!AP181/1000000000</f>
        <v>0</v>
      </c>
      <c r="AQ181" s="6">
        <f>Ringkasan!AQ181/1000000000</f>
        <v>0.09</v>
      </c>
      <c r="AR181" s="6">
        <f>Ringkasan!AR181/1000000000</f>
        <v>6.0553149629999998</v>
      </c>
      <c r="AS181" s="6">
        <f>Ringkasan!AS181/1000000000</f>
        <v>6.0553149629999998</v>
      </c>
      <c r="AT181" s="6">
        <f>Ringkasan!AT181/1000000000</f>
        <v>137.61184019999999</v>
      </c>
      <c r="AU181" s="6">
        <f>Ringkasan!AU181/1000000000</f>
        <v>11.1847083</v>
      </c>
      <c r="AV181" s="6">
        <f>Ringkasan!AV181/1000000000</f>
        <v>126.42713190000001</v>
      </c>
      <c r="AW181" s="127">
        <f>Ringkasan!AW181/1000000000</f>
        <v>7.9911542149999999</v>
      </c>
      <c r="AX181" s="127">
        <f>Ringkasan!AX181/1000000000</f>
        <v>7.9911542149999999</v>
      </c>
      <c r="AY181" s="127">
        <f>Ringkasan!AY181/1000000000</f>
        <v>0</v>
      </c>
      <c r="AZ181" s="127">
        <f>Ringkasan!AZ181/1000000000</f>
        <v>0</v>
      </c>
      <c r="BA181" s="127">
        <f>Ringkasan!BA181/1000000000</f>
        <v>0</v>
      </c>
      <c r="BB181" s="127">
        <f>Ringkasan!BB181/1000000000</f>
        <v>0</v>
      </c>
      <c r="BC181" s="127">
        <f>Ringkasan!BC181/1000000000</f>
        <v>0</v>
      </c>
      <c r="BD181" s="127">
        <f>Ringkasan!BD181/1000000000</f>
        <v>0</v>
      </c>
      <c r="BE181" s="127">
        <f>Ringkasan!BE181/1000000000</f>
        <v>0</v>
      </c>
      <c r="BF181" s="127">
        <f>Ringkasan!BF181/1000000000</f>
        <v>0</v>
      </c>
      <c r="BG181" s="127">
        <f>Ringkasan!BG181/1000000000</f>
        <v>0</v>
      </c>
      <c r="BH181" s="127">
        <f>Ringkasan!BH181/1000000000</f>
        <v>0</v>
      </c>
      <c r="BI181" s="127">
        <f>Ringkasan!BI181/1000000000</f>
        <v>0</v>
      </c>
      <c r="BJ181" s="128">
        <f>Ringkasan!BJ181/1000000000</f>
        <v>-7.9911542149999999</v>
      </c>
      <c r="BK181" s="128">
        <f>Ringkasan!BK181/1000000000</f>
        <v>7.9911542149999999</v>
      </c>
      <c r="BL181" s="87">
        <f>Ringkasan!BL181/1000000000</f>
        <v>0</v>
      </c>
      <c r="BM181" s="47">
        <f t="shared" si="59"/>
        <v>1</v>
      </c>
      <c r="BN181" s="48">
        <f t="shared" si="60"/>
        <v>0</v>
      </c>
      <c r="BO181" s="49"/>
      <c r="BP181" s="39">
        <f t="shared" si="73"/>
        <v>1</v>
      </c>
      <c r="BR181" s="6" t="e">
        <f>Ringkasan!#REF!/1000000000</f>
        <v>#REF!</v>
      </c>
      <c r="BS181" s="6" t="e">
        <f t="shared" si="51"/>
        <v>#REF!</v>
      </c>
      <c r="BT181" s="39" t="e">
        <f t="shared" si="55"/>
        <v>#REF!</v>
      </c>
      <c r="BV181" s="6" t="e">
        <f>Ringkasan!#REF!/1000000000</f>
        <v>#REF!</v>
      </c>
      <c r="BW181" s="6" t="e">
        <f t="shared" si="52"/>
        <v>#REF!</v>
      </c>
      <c r="BX181" s="39" t="e">
        <f t="shared" si="56"/>
        <v>#REF!</v>
      </c>
    </row>
    <row r="182" spans="1:76" ht="15" customHeight="1" x14ac:dyDescent="0.25">
      <c r="A182" s="59" t="s">
        <v>140</v>
      </c>
      <c r="B182" s="3">
        <f t="shared" ref="B182:C187" si="74">B181+1</f>
        <v>134</v>
      </c>
      <c r="C182" s="4">
        <f t="shared" si="74"/>
        <v>2</v>
      </c>
      <c r="D182" s="8" t="s">
        <v>140</v>
      </c>
      <c r="E182" s="12" t="str">
        <f>[1]Pendapatan!D182</f>
        <v>8 Tahun 2024</v>
      </c>
      <c r="F182" s="92">
        <f>[1]Pendapatan!E182</f>
        <v>45657</v>
      </c>
      <c r="G182" s="6">
        <f>Ringkasan!G182/1000000000</f>
        <v>1008.911173</v>
      </c>
      <c r="H182" s="6">
        <f>Ringkasan!H182/1000000000</f>
        <v>110.7389701</v>
      </c>
      <c r="I182" s="114">
        <f>Ringkasan!I182/1000000000</f>
        <v>50.619970100000003</v>
      </c>
      <c r="J182" s="6">
        <f>Ringkasan!J182/1000000000</f>
        <v>47.119</v>
      </c>
      <c r="K182" s="6">
        <f>Ringkasan!K182/1000000000</f>
        <v>10</v>
      </c>
      <c r="L182" s="6">
        <f>Ringkasan!L182/1000000000</f>
        <v>3</v>
      </c>
      <c r="M182" s="6">
        <f>Ringkasan!M182/1000000000</f>
        <v>898.1722029</v>
      </c>
      <c r="N182" s="6">
        <f>Ringkasan!N182/1000000000</f>
        <v>858.75217299999997</v>
      </c>
      <c r="O182" s="6">
        <f>Ringkasan!O182/1000000000</f>
        <v>0</v>
      </c>
      <c r="P182" s="6">
        <f>Ringkasan!P182/1000000000</f>
        <v>0</v>
      </c>
      <c r="Q182" s="6">
        <f>Ringkasan!Q182/1000000000</f>
        <v>56.336309999999997</v>
      </c>
      <c r="R182" s="6">
        <f>Ringkasan!R182/1000000000</f>
        <v>0</v>
      </c>
      <c r="S182" s="6">
        <f>Ringkasan!S182/1000000000</f>
        <v>93.760346999999996</v>
      </c>
      <c r="T182" s="6">
        <f>Ringkasan!T182/1000000000</f>
        <v>490.97851600000001</v>
      </c>
      <c r="U182" s="6">
        <f>Ringkasan!U182/1000000000</f>
        <v>217.67699999999999</v>
      </c>
      <c r="V182" s="6">
        <f>Ringkasan!V182/1000000000</f>
        <v>39.420029900000003</v>
      </c>
      <c r="W182" s="6">
        <f>Ringkasan!W182/1000000000</f>
        <v>39.420029900000003</v>
      </c>
      <c r="X182" s="6">
        <f>Ringkasan!X182/1000000000</f>
        <v>0</v>
      </c>
      <c r="Y182" s="6">
        <f>Ringkasan!Y182/1000000000</f>
        <v>0</v>
      </c>
      <c r="Z182" s="6">
        <f>Ringkasan!Z182/1000000000</f>
        <v>0</v>
      </c>
      <c r="AA182" s="6">
        <f>Ringkasan!AA182/1000000000</f>
        <v>0</v>
      </c>
      <c r="AB182" s="6">
        <f>Ringkasan!AB182/1000000000</f>
        <v>0</v>
      </c>
      <c r="AC182" s="6">
        <f>Ringkasan!AC182/1000000000</f>
        <v>1253.7689581869599</v>
      </c>
      <c r="AD182" s="6">
        <f>Ringkasan!AD182/1000000000</f>
        <v>886.00854776895994</v>
      </c>
      <c r="AE182" s="5">
        <f>Ringkasan!AE182/1000000000</f>
        <v>476.68534704450002</v>
      </c>
      <c r="AF182" s="6">
        <f>Ringkasan!AF182/1000000000</f>
        <v>380.15709759946003</v>
      </c>
      <c r="AG182" s="6">
        <f>Ringkasan!AG182/1000000000</f>
        <v>0</v>
      </c>
      <c r="AH182" s="6">
        <f>Ringkasan!AH182/1000000000</f>
        <v>0</v>
      </c>
      <c r="AI182" s="6">
        <f>Ringkasan!AI182/1000000000</f>
        <v>20.052877124999998</v>
      </c>
      <c r="AJ182" s="6">
        <f>Ringkasan!AJ182/1000000000</f>
        <v>9.1132259999999992</v>
      </c>
      <c r="AK182" s="6">
        <f>Ringkasan!AK182/1000000000</f>
        <v>239.28539961800001</v>
      </c>
      <c r="AL182" s="6">
        <f>Ringkasan!AL182/1000000000</f>
        <v>22.20936</v>
      </c>
      <c r="AM182" s="6">
        <f>Ringkasan!AM182/1000000000</f>
        <v>42.627614264999998</v>
      </c>
      <c r="AN182" s="6">
        <f>Ringkasan!AN182/1000000000</f>
        <v>84.977203000000003</v>
      </c>
      <c r="AO182" s="6">
        <f>Ringkasan!AO182/1000000000</f>
        <v>84.056481953000002</v>
      </c>
      <c r="AP182" s="6">
        <f>Ringkasan!AP182/1000000000</f>
        <v>4.1647404000000003</v>
      </c>
      <c r="AQ182" s="6">
        <f>Ringkasan!AQ182/1000000000</f>
        <v>1.25</v>
      </c>
      <c r="AR182" s="6">
        <f>Ringkasan!AR182/1000000000</f>
        <v>3</v>
      </c>
      <c r="AS182" s="6">
        <f>Ringkasan!AS182/1000000000</f>
        <v>3</v>
      </c>
      <c r="AT182" s="6">
        <f>Ringkasan!AT182/1000000000</f>
        <v>125.47501080000001</v>
      </c>
      <c r="AU182" s="6">
        <f>Ringkasan!AU182/1000000000</f>
        <v>3.6859000000000002</v>
      </c>
      <c r="AV182" s="6">
        <f>Ringkasan!AV182/1000000000</f>
        <v>121.7891108</v>
      </c>
      <c r="AW182" s="127">
        <f>Ringkasan!AW182/1000000000</f>
        <v>267.85778518695997</v>
      </c>
      <c r="AX182" s="127">
        <f>Ringkasan!AX182/1000000000</f>
        <v>267.75778518696001</v>
      </c>
      <c r="AY182" s="127">
        <f>Ringkasan!AY182/1000000000</f>
        <v>0</v>
      </c>
      <c r="AZ182" s="127">
        <f>Ringkasan!AZ182/1000000000</f>
        <v>0</v>
      </c>
      <c r="BA182" s="127">
        <f>Ringkasan!BA182/1000000000</f>
        <v>0</v>
      </c>
      <c r="BB182" s="127">
        <f>Ringkasan!BB182/1000000000</f>
        <v>0.1</v>
      </c>
      <c r="BC182" s="127">
        <f>Ringkasan!BC182/1000000000</f>
        <v>0</v>
      </c>
      <c r="BD182" s="127">
        <f>Ringkasan!BD182/1000000000</f>
        <v>23</v>
      </c>
      <c r="BE182" s="127">
        <f>Ringkasan!BE182/1000000000</f>
        <v>0</v>
      </c>
      <c r="BF182" s="127">
        <f>Ringkasan!BF182/1000000000</f>
        <v>23</v>
      </c>
      <c r="BG182" s="127">
        <f>Ringkasan!BG182/1000000000</f>
        <v>0</v>
      </c>
      <c r="BH182" s="127">
        <f>Ringkasan!BH182/1000000000</f>
        <v>0</v>
      </c>
      <c r="BI182" s="127">
        <f>Ringkasan!BI182/1000000000</f>
        <v>0</v>
      </c>
      <c r="BJ182" s="128">
        <f>Ringkasan!BJ182/1000000000</f>
        <v>-244.85778518695997</v>
      </c>
      <c r="BK182" s="128">
        <f>Ringkasan!BK182/1000000000</f>
        <v>244.85778518696</v>
      </c>
      <c r="BL182" s="87">
        <f>Ringkasan!BL182/1000000000</f>
        <v>0</v>
      </c>
      <c r="BM182" s="47">
        <f t="shared" si="59"/>
        <v>1</v>
      </c>
      <c r="BN182" s="48">
        <f t="shared" si="60"/>
        <v>0</v>
      </c>
      <c r="BO182" s="49"/>
      <c r="BP182" s="39">
        <f t="shared" si="73"/>
        <v>1</v>
      </c>
      <c r="BR182" s="6" t="e">
        <f>Ringkasan!#REF!/1000000000</f>
        <v>#REF!</v>
      </c>
      <c r="BS182" s="6" t="e">
        <f t="shared" si="51"/>
        <v>#REF!</v>
      </c>
      <c r="BT182" s="39" t="e">
        <f t="shared" si="55"/>
        <v>#REF!</v>
      </c>
      <c r="BV182" s="6" t="e">
        <f>Ringkasan!#REF!/1000000000</f>
        <v>#REF!</v>
      </c>
      <c r="BW182" s="6" t="e">
        <f t="shared" si="52"/>
        <v>#REF!</v>
      </c>
      <c r="BX182" s="39" t="e">
        <f t="shared" si="56"/>
        <v>#REF!</v>
      </c>
    </row>
    <row r="183" spans="1:76" ht="15" customHeight="1" x14ac:dyDescent="0.25">
      <c r="A183" s="59" t="s">
        <v>141</v>
      </c>
      <c r="B183" s="3">
        <f t="shared" si="74"/>
        <v>135</v>
      </c>
      <c r="C183" s="4">
        <f t="shared" si="74"/>
        <v>3</v>
      </c>
      <c r="D183" s="8" t="s">
        <v>141</v>
      </c>
      <c r="E183" s="12" t="str">
        <f>[1]Pendapatan!D183</f>
        <v>9 Tahun 2024</v>
      </c>
      <c r="F183" s="92">
        <f>[1]Pendapatan!E183</f>
        <v>45657.556944444441</v>
      </c>
      <c r="G183" s="6">
        <f>Ringkasan!G183/1000000000</f>
        <v>880.675557615</v>
      </c>
      <c r="H183" s="6">
        <f>Ringkasan!H183/1000000000</f>
        <v>100.72235470699999</v>
      </c>
      <c r="I183" s="114">
        <f>Ringkasan!I183/1000000000</f>
        <v>59.393844067000003</v>
      </c>
      <c r="J183" s="6">
        <f>Ringkasan!J183/1000000000</f>
        <v>30.703793478000001</v>
      </c>
      <c r="K183" s="6">
        <f>Ringkasan!K183/1000000000</f>
        <v>6.8050821619999997</v>
      </c>
      <c r="L183" s="6">
        <f>Ringkasan!L183/1000000000</f>
        <v>3.8196349999999999</v>
      </c>
      <c r="M183" s="6">
        <f>Ringkasan!M183/1000000000</f>
        <v>768.36891645599997</v>
      </c>
      <c r="N183" s="6">
        <f>Ringkasan!N183/1000000000</f>
        <v>730.571147</v>
      </c>
      <c r="O183" s="6">
        <f>Ringkasan!O183/1000000000</f>
        <v>0</v>
      </c>
      <c r="P183" s="6">
        <f>Ringkasan!P183/1000000000</f>
        <v>0</v>
      </c>
      <c r="Q183" s="6">
        <f>Ringkasan!Q183/1000000000</f>
        <v>49.863290999999997</v>
      </c>
      <c r="R183" s="6">
        <f>Ringkasan!R183/1000000000</f>
        <v>14.146649999999999</v>
      </c>
      <c r="S183" s="6">
        <f>Ringkasan!S183/1000000000</f>
        <v>49.023963999999999</v>
      </c>
      <c r="T183" s="6">
        <f>Ringkasan!T183/1000000000</f>
        <v>489.74315799999999</v>
      </c>
      <c r="U183" s="6">
        <f>Ringkasan!U183/1000000000</f>
        <v>127.794084</v>
      </c>
      <c r="V183" s="6">
        <f>Ringkasan!V183/1000000000</f>
        <v>37.797769455999997</v>
      </c>
      <c r="W183" s="6">
        <f>Ringkasan!W183/1000000000</f>
        <v>37.797769455999997</v>
      </c>
      <c r="X183" s="6">
        <f>Ringkasan!X183/1000000000</f>
        <v>0</v>
      </c>
      <c r="Y183" s="6">
        <f>Ringkasan!Y183/1000000000</f>
        <v>11.584286452000001</v>
      </c>
      <c r="Z183" s="6">
        <f>Ringkasan!Z183/1000000000</f>
        <v>0</v>
      </c>
      <c r="AA183" s="6">
        <f>Ringkasan!AA183/1000000000</f>
        <v>0</v>
      </c>
      <c r="AB183" s="6">
        <f>Ringkasan!AB183/1000000000</f>
        <v>11.584286452000001</v>
      </c>
      <c r="AC183" s="6">
        <f>Ringkasan!AC183/1000000000</f>
        <v>936.20899719851002</v>
      </c>
      <c r="AD183" s="6">
        <f>Ringkasan!AD183/1000000000</f>
        <v>756.54528433151006</v>
      </c>
      <c r="AE183" s="5">
        <f>Ringkasan!AE183/1000000000</f>
        <v>459.64261359650999</v>
      </c>
      <c r="AF183" s="6">
        <f>Ringkasan!AF183/1000000000</f>
        <v>288.12956573500003</v>
      </c>
      <c r="AG183" s="6">
        <f>Ringkasan!AG183/1000000000</f>
        <v>0</v>
      </c>
      <c r="AH183" s="6">
        <f>Ringkasan!AH183/1000000000</f>
        <v>0</v>
      </c>
      <c r="AI183" s="6">
        <f>Ringkasan!AI183/1000000000</f>
        <v>6.4406049999999997</v>
      </c>
      <c r="AJ183" s="6">
        <f>Ringkasan!AJ183/1000000000</f>
        <v>2.3325</v>
      </c>
      <c r="AK183" s="6">
        <f>Ringkasan!AK183/1000000000</f>
        <v>65.566477500000005</v>
      </c>
      <c r="AL183" s="6">
        <f>Ringkasan!AL183/1000000000</f>
        <v>0</v>
      </c>
      <c r="AM183" s="6">
        <f>Ringkasan!AM183/1000000000</f>
        <v>22.839720499999999</v>
      </c>
      <c r="AN183" s="6">
        <f>Ringkasan!AN183/1000000000</f>
        <v>17.522548</v>
      </c>
      <c r="AO183" s="6">
        <f>Ringkasan!AO183/1000000000</f>
        <v>25.204208999999999</v>
      </c>
      <c r="AP183" s="6">
        <f>Ringkasan!AP183/1000000000</f>
        <v>0</v>
      </c>
      <c r="AQ183" s="6">
        <f>Ringkasan!AQ183/1000000000</f>
        <v>0</v>
      </c>
      <c r="AR183" s="6">
        <f>Ringkasan!AR183/1000000000</f>
        <v>2.0950000000000002</v>
      </c>
      <c r="AS183" s="6">
        <f>Ringkasan!AS183/1000000000</f>
        <v>2.0950000000000002</v>
      </c>
      <c r="AT183" s="6">
        <f>Ringkasan!AT183/1000000000</f>
        <v>112.002235367</v>
      </c>
      <c r="AU183" s="6">
        <f>Ringkasan!AU183/1000000000</f>
        <v>6.566992527</v>
      </c>
      <c r="AV183" s="6">
        <f>Ringkasan!AV183/1000000000</f>
        <v>105.43524284</v>
      </c>
      <c r="AW183" s="127">
        <f>Ringkasan!AW183/1000000000</f>
        <v>55.533439583510003</v>
      </c>
      <c r="AX183" s="127">
        <f>Ringkasan!AX183/1000000000</f>
        <v>55.533439583510003</v>
      </c>
      <c r="AY183" s="127">
        <f>Ringkasan!AY183/1000000000</f>
        <v>0</v>
      </c>
      <c r="AZ183" s="127">
        <f>Ringkasan!AZ183/1000000000</f>
        <v>0</v>
      </c>
      <c r="BA183" s="127">
        <f>Ringkasan!BA183/1000000000</f>
        <v>0</v>
      </c>
      <c r="BB183" s="127">
        <f>Ringkasan!BB183/1000000000</f>
        <v>0</v>
      </c>
      <c r="BC183" s="127">
        <f>Ringkasan!BC183/1000000000</f>
        <v>0</v>
      </c>
      <c r="BD183" s="127">
        <f>Ringkasan!BD183/1000000000</f>
        <v>0</v>
      </c>
      <c r="BE183" s="127">
        <f>Ringkasan!BE183/1000000000</f>
        <v>0</v>
      </c>
      <c r="BF183" s="127">
        <f>Ringkasan!BF183/1000000000</f>
        <v>0</v>
      </c>
      <c r="BG183" s="127">
        <f>Ringkasan!BG183/1000000000</f>
        <v>0</v>
      </c>
      <c r="BH183" s="127">
        <f>Ringkasan!BH183/1000000000</f>
        <v>0</v>
      </c>
      <c r="BI183" s="127">
        <f>Ringkasan!BI183/1000000000</f>
        <v>0</v>
      </c>
      <c r="BJ183" s="128">
        <f>Ringkasan!BJ183/1000000000</f>
        <v>-55.53343958351001</v>
      </c>
      <c r="BK183" s="128">
        <f>Ringkasan!BK183/1000000000</f>
        <v>55.533439583510003</v>
      </c>
      <c r="BL183" s="87">
        <f>Ringkasan!BL183/1000000000</f>
        <v>0</v>
      </c>
      <c r="BM183" s="47">
        <f t="shared" si="59"/>
        <v>1</v>
      </c>
      <c r="BN183" s="48">
        <f t="shared" si="60"/>
        <v>0</v>
      </c>
      <c r="BO183" s="49"/>
      <c r="BP183" s="39">
        <f t="shared" si="73"/>
        <v>1</v>
      </c>
      <c r="BR183" s="6" t="e">
        <f>Ringkasan!#REF!/1000000000</f>
        <v>#REF!</v>
      </c>
      <c r="BS183" s="6" t="e">
        <f t="shared" si="51"/>
        <v>#REF!</v>
      </c>
      <c r="BT183" s="39" t="e">
        <f t="shared" si="55"/>
        <v>#REF!</v>
      </c>
      <c r="BV183" s="6" t="e">
        <f>Ringkasan!#REF!/1000000000</f>
        <v>#REF!</v>
      </c>
      <c r="BW183" s="6" t="e">
        <f t="shared" si="52"/>
        <v>#REF!</v>
      </c>
      <c r="BX183" s="39" t="e">
        <f t="shared" si="56"/>
        <v>#REF!</v>
      </c>
    </row>
    <row r="184" spans="1:76" ht="15" customHeight="1" x14ac:dyDescent="0.25">
      <c r="A184" s="59" t="s">
        <v>142</v>
      </c>
      <c r="B184" s="3">
        <f t="shared" si="74"/>
        <v>136</v>
      </c>
      <c r="C184" s="4">
        <f t="shared" si="74"/>
        <v>4</v>
      </c>
      <c r="D184" s="8" t="s">
        <v>142</v>
      </c>
      <c r="E184" s="12" t="str">
        <f>[1]Pendapatan!D184</f>
        <v>13 Tahun 2024</v>
      </c>
      <c r="F184" s="92">
        <f>[1]Pendapatan!E184</f>
        <v>45653.757638888892</v>
      </c>
      <c r="G184" s="6">
        <f>Ringkasan!G184/1000000000</f>
        <v>943.14743189700005</v>
      </c>
      <c r="H184" s="6">
        <f>Ringkasan!H184/1000000000</f>
        <v>155.163515897</v>
      </c>
      <c r="I184" s="114">
        <f>Ringkasan!I184/1000000000</f>
        <v>91.857902897000002</v>
      </c>
      <c r="J184" s="6">
        <f>Ringkasan!J184/1000000000</f>
        <v>44.285725999999997</v>
      </c>
      <c r="K184" s="6">
        <f>Ringkasan!K184/1000000000</f>
        <v>6.0635409999999998</v>
      </c>
      <c r="L184" s="6">
        <f>Ringkasan!L184/1000000000</f>
        <v>12.956346</v>
      </c>
      <c r="M184" s="6">
        <f>Ringkasan!M184/1000000000</f>
        <v>787.98391600000002</v>
      </c>
      <c r="N184" s="6">
        <f>Ringkasan!N184/1000000000</f>
        <v>747.73696900000004</v>
      </c>
      <c r="O184" s="6">
        <f>Ringkasan!O184/1000000000</f>
        <v>0</v>
      </c>
      <c r="P184" s="6">
        <f>Ringkasan!P184/1000000000</f>
        <v>0</v>
      </c>
      <c r="Q184" s="6">
        <f>Ringkasan!Q184/1000000000</f>
        <v>52.027568000000002</v>
      </c>
      <c r="R184" s="6">
        <f>Ringkasan!R184/1000000000</f>
        <v>0</v>
      </c>
      <c r="S184" s="6">
        <f>Ringkasan!S184/1000000000</f>
        <v>50.087341000000002</v>
      </c>
      <c r="T184" s="6">
        <f>Ringkasan!T184/1000000000</f>
        <v>470.80535500000002</v>
      </c>
      <c r="U184" s="6">
        <f>Ringkasan!U184/1000000000</f>
        <v>174.81670500000001</v>
      </c>
      <c r="V184" s="6">
        <f>Ringkasan!V184/1000000000</f>
        <v>40.246946999999999</v>
      </c>
      <c r="W184" s="6">
        <f>Ringkasan!W184/1000000000</f>
        <v>40.246946999999999</v>
      </c>
      <c r="X184" s="6">
        <f>Ringkasan!X184/1000000000</f>
        <v>0</v>
      </c>
      <c r="Y184" s="6">
        <f>Ringkasan!Y184/1000000000</f>
        <v>0</v>
      </c>
      <c r="Z184" s="6">
        <f>Ringkasan!Z184/1000000000</f>
        <v>0</v>
      </c>
      <c r="AA184" s="6">
        <f>Ringkasan!AA184/1000000000</f>
        <v>0</v>
      </c>
      <c r="AB184" s="6">
        <f>Ringkasan!AB184/1000000000</f>
        <v>0</v>
      </c>
      <c r="AC184" s="6">
        <f>Ringkasan!AC184/1000000000</f>
        <v>990.09</v>
      </c>
      <c r="AD184" s="6">
        <f>Ringkasan!AD184/1000000000</f>
        <v>768.17024530000003</v>
      </c>
      <c r="AE184" s="5">
        <f>Ringkasan!AE184/1000000000</f>
        <v>481.313418308</v>
      </c>
      <c r="AF184" s="6">
        <f>Ringkasan!AF184/1000000000</f>
        <v>273.20974379199998</v>
      </c>
      <c r="AG184" s="6">
        <f>Ringkasan!AG184/1000000000</f>
        <v>0</v>
      </c>
      <c r="AH184" s="6">
        <f>Ringkasan!AH184/1000000000</f>
        <v>0.3</v>
      </c>
      <c r="AI184" s="6">
        <f>Ringkasan!AI184/1000000000</f>
        <v>12.5070832</v>
      </c>
      <c r="AJ184" s="6">
        <f>Ringkasan!AJ184/1000000000</f>
        <v>0.84</v>
      </c>
      <c r="AK184" s="6">
        <f>Ringkasan!AK184/1000000000</f>
        <v>99.000245699999994</v>
      </c>
      <c r="AL184" s="6">
        <f>Ringkasan!AL184/1000000000</f>
        <v>0</v>
      </c>
      <c r="AM184" s="6">
        <f>Ringkasan!AM184/1000000000</f>
        <v>20.599551099999999</v>
      </c>
      <c r="AN184" s="6">
        <f>Ringkasan!AN184/1000000000</f>
        <v>28.199259999999999</v>
      </c>
      <c r="AO184" s="6">
        <f>Ringkasan!AO184/1000000000</f>
        <v>49.788434600000002</v>
      </c>
      <c r="AP184" s="6">
        <f>Ringkasan!AP184/1000000000</f>
        <v>6.8000000000000005E-2</v>
      </c>
      <c r="AQ184" s="6">
        <f>Ringkasan!AQ184/1000000000</f>
        <v>0.34499999999999997</v>
      </c>
      <c r="AR184" s="6">
        <f>Ringkasan!AR184/1000000000</f>
        <v>10</v>
      </c>
      <c r="AS184" s="6">
        <f>Ringkasan!AS184/1000000000</f>
        <v>10</v>
      </c>
      <c r="AT184" s="6">
        <f>Ringkasan!AT184/1000000000</f>
        <v>112.91950900000001</v>
      </c>
      <c r="AU184" s="6">
        <f>Ringkasan!AU184/1000000000</f>
        <v>9.0940130000000003</v>
      </c>
      <c r="AV184" s="6">
        <f>Ringkasan!AV184/1000000000</f>
        <v>103.825496</v>
      </c>
      <c r="AW184" s="127">
        <f>Ringkasan!AW184/1000000000</f>
        <v>47.942568102999999</v>
      </c>
      <c r="AX184" s="127">
        <f>Ringkasan!AX184/1000000000</f>
        <v>47.942568102999999</v>
      </c>
      <c r="AY184" s="127">
        <f>Ringkasan!AY184/1000000000</f>
        <v>0</v>
      </c>
      <c r="AZ184" s="127">
        <f>Ringkasan!AZ184/1000000000</f>
        <v>0</v>
      </c>
      <c r="BA184" s="127">
        <f>Ringkasan!BA184/1000000000</f>
        <v>0</v>
      </c>
      <c r="BB184" s="127">
        <f>Ringkasan!BB184/1000000000</f>
        <v>0</v>
      </c>
      <c r="BC184" s="127">
        <f>Ringkasan!BC184/1000000000</f>
        <v>0</v>
      </c>
      <c r="BD184" s="127">
        <f>Ringkasan!BD184/1000000000</f>
        <v>1</v>
      </c>
      <c r="BE184" s="127">
        <f>Ringkasan!BE184/1000000000</f>
        <v>0</v>
      </c>
      <c r="BF184" s="127">
        <f>Ringkasan!BF184/1000000000</f>
        <v>1</v>
      </c>
      <c r="BG184" s="127">
        <f>Ringkasan!BG184/1000000000</f>
        <v>0</v>
      </c>
      <c r="BH184" s="127">
        <f>Ringkasan!BH184/1000000000</f>
        <v>0</v>
      </c>
      <c r="BI184" s="127">
        <f>Ringkasan!BI184/1000000000</f>
        <v>0</v>
      </c>
      <c r="BJ184" s="128">
        <f>Ringkasan!BJ184/1000000000</f>
        <v>-46.942568102999999</v>
      </c>
      <c r="BK184" s="128">
        <f>Ringkasan!BK184/1000000000</f>
        <v>46.942568102999999</v>
      </c>
      <c r="BL184" s="87">
        <f>Ringkasan!BL184/1000000000</f>
        <v>0</v>
      </c>
      <c r="BM184" s="47">
        <f t="shared" si="59"/>
        <v>1</v>
      </c>
      <c r="BN184" s="48">
        <f t="shared" si="60"/>
        <v>0</v>
      </c>
      <c r="BO184" s="49"/>
      <c r="BP184" s="39">
        <f t="shared" si="73"/>
        <v>1</v>
      </c>
      <c r="BR184" s="6" t="e">
        <f>Ringkasan!#REF!/1000000000</f>
        <v>#REF!</v>
      </c>
      <c r="BS184" s="6" t="e">
        <f t="shared" si="51"/>
        <v>#REF!</v>
      </c>
      <c r="BT184" s="39" t="e">
        <f t="shared" si="55"/>
        <v>#REF!</v>
      </c>
      <c r="BV184" s="6" t="e">
        <f>Ringkasan!#REF!/1000000000</f>
        <v>#REF!</v>
      </c>
      <c r="BW184" s="6" t="e">
        <f t="shared" si="52"/>
        <v>#REF!</v>
      </c>
      <c r="BX184" s="39" t="e">
        <f t="shared" si="56"/>
        <v>#REF!</v>
      </c>
    </row>
    <row r="185" spans="1:76" ht="15" customHeight="1" x14ac:dyDescent="0.25">
      <c r="A185" s="59" t="s">
        <v>143</v>
      </c>
      <c r="B185" s="3">
        <f t="shared" si="74"/>
        <v>137</v>
      </c>
      <c r="C185" s="4">
        <f t="shared" si="74"/>
        <v>5</v>
      </c>
      <c r="D185" s="8" t="s">
        <v>143</v>
      </c>
      <c r="E185" s="12" t="str">
        <f>[1]Pendapatan!D185</f>
        <v>14 Tahun 2024</v>
      </c>
      <c r="F185" s="92">
        <f>[1]Pendapatan!E185</f>
        <v>45653.375</v>
      </c>
      <c r="G185" s="6">
        <f>Ringkasan!G185/1000000000</f>
        <v>953.88763244899997</v>
      </c>
      <c r="H185" s="6">
        <f>Ringkasan!H185/1000000000</f>
        <v>184.82539166199999</v>
      </c>
      <c r="I185" s="114">
        <f>Ringkasan!I185/1000000000</f>
        <v>108.644271914</v>
      </c>
      <c r="J185" s="6">
        <f>Ringkasan!J185/1000000000</f>
        <v>67.298957548000004</v>
      </c>
      <c r="K185" s="6">
        <f>Ringkasan!K185/1000000000</f>
        <v>5.6</v>
      </c>
      <c r="L185" s="6">
        <f>Ringkasan!L185/1000000000</f>
        <v>3.2821622000000001</v>
      </c>
      <c r="M185" s="6">
        <f>Ringkasan!M185/1000000000</f>
        <v>769.06224078699995</v>
      </c>
      <c r="N185" s="6">
        <f>Ringkasan!N185/1000000000</f>
        <v>704.42203600000005</v>
      </c>
      <c r="O185" s="6">
        <f>Ringkasan!O185/1000000000</f>
        <v>0</v>
      </c>
      <c r="P185" s="6">
        <f>Ringkasan!P185/1000000000</f>
        <v>0</v>
      </c>
      <c r="Q185" s="6">
        <f>Ringkasan!Q185/1000000000</f>
        <v>41.614635999999997</v>
      </c>
      <c r="R185" s="6">
        <f>Ringkasan!R185/1000000000</f>
        <v>20.670107999999999</v>
      </c>
      <c r="S185" s="6">
        <f>Ringkasan!S185/1000000000</f>
        <v>39.200957000000002</v>
      </c>
      <c r="T185" s="6">
        <f>Ringkasan!T185/1000000000</f>
        <v>498.93241999999998</v>
      </c>
      <c r="U185" s="6">
        <f>Ringkasan!U185/1000000000</f>
        <v>104.00391500000001</v>
      </c>
      <c r="V185" s="6">
        <f>Ringkasan!V185/1000000000</f>
        <v>64.640204787000002</v>
      </c>
      <c r="W185" s="6">
        <f>Ringkasan!W185/1000000000</f>
        <v>40.185854786999997</v>
      </c>
      <c r="X185" s="6">
        <f>Ringkasan!X185/1000000000</f>
        <v>24.454350000000002</v>
      </c>
      <c r="Y185" s="6">
        <f>Ringkasan!Y185/1000000000</f>
        <v>0</v>
      </c>
      <c r="Z185" s="6">
        <f>Ringkasan!Z185/1000000000</f>
        <v>0</v>
      </c>
      <c r="AA185" s="6">
        <f>Ringkasan!AA185/1000000000</f>
        <v>0</v>
      </c>
      <c r="AB185" s="6">
        <f>Ringkasan!AB185/1000000000</f>
        <v>0</v>
      </c>
      <c r="AC185" s="6">
        <f>Ringkasan!AC185/1000000000</f>
        <v>1068.887632449</v>
      </c>
      <c r="AD185" s="6">
        <f>Ringkasan!AD185/1000000000</f>
        <v>899.59008998900003</v>
      </c>
      <c r="AE185" s="5">
        <f>Ringkasan!AE185/1000000000</f>
        <v>513.38119230899997</v>
      </c>
      <c r="AF185" s="6">
        <f>Ringkasan!AF185/1000000000</f>
        <v>365.25422903200001</v>
      </c>
      <c r="AG185" s="6">
        <f>Ringkasan!AG185/1000000000</f>
        <v>0</v>
      </c>
      <c r="AH185" s="6">
        <f>Ringkasan!AH185/1000000000</f>
        <v>0.7782</v>
      </c>
      <c r="AI185" s="6">
        <f>Ringkasan!AI185/1000000000</f>
        <v>19.945815530000001</v>
      </c>
      <c r="AJ185" s="6">
        <f>Ringkasan!AJ185/1000000000</f>
        <v>0.23065311799999999</v>
      </c>
      <c r="AK185" s="6">
        <f>Ringkasan!AK185/1000000000</f>
        <v>60.15795146</v>
      </c>
      <c r="AL185" s="6">
        <f>Ringkasan!AL185/1000000000</f>
        <v>0</v>
      </c>
      <c r="AM185" s="6">
        <f>Ringkasan!AM185/1000000000</f>
        <v>17.976486026</v>
      </c>
      <c r="AN185" s="6">
        <f>Ringkasan!AN185/1000000000</f>
        <v>27.913757933999999</v>
      </c>
      <c r="AO185" s="6">
        <f>Ringkasan!AO185/1000000000</f>
        <v>8.9987031799999997</v>
      </c>
      <c r="AP185" s="6">
        <f>Ringkasan!AP185/1000000000</f>
        <v>5.2128643200000004</v>
      </c>
      <c r="AQ185" s="6">
        <f>Ringkasan!AQ185/1000000000</f>
        <v>5.6140000000000002E-2</v>
      </c>
      <c r="AR185" s="6">
        <f>Ringkasan!AR185/1000000000</f>
        <v>2</v>
      </c>
      <c r="AS185" s="6">
        <f>Ringkasan!AS185/1000000000</f>
        <v>2</v>
      </c>
      <c r="AT185" s="6">
        <f>Ringkasan!AT185/1000000000</f>
        <v>107.139591</v>
      </c>
      <c r="AU185" s="6">
        <f>Ringkasan!AU185/1000000000</f>
        <v>11.711555000000001</v>
      </c>
      <c r="AV185" s="6">
        <f>Ringkasan!AV185/1000000000</f>
        <v>95.428036000000006</v>
      </c>
      <c r="AW185" s="127">
        <f>Ringkasan!AW185/1000000000</f>
        <v>115</v>
      </c>
      <c r="AX185" s="127">
        <f>Ringkasan!AX185/1000000000</f>
        <v>115</v>
      </c>
      <c r="AY185" s="127">
        <f>Ringkasan!AY185/1000000000</f>
        <v>0</v>
      </c>
      <c r="AZ185" s="127">
        <f>Ringkasan!AZ185/1000000000</f>
        <v>0</v>
      </c>
      <c r="BA185" s="127">
        <f>Ringkasan!BA185/1000000000</f>
        <v>0</v>
      </c>
      <c r="BB185" s="127">
        <f>Ringkasan!BB185/1000000000</f>
        <v>0</v>
      </c>
      <c r="BC185" s="127">
        <f>Ringkasan!BC185/1000000000</f>
        <v>0</v>
      </c>
      <c r="BD185" s="127">
        <f>Ringkasan!BD185/1000000000</f>
        <v>0</v>
      </c>
      <c r="BE185" s="127">
        <f>Ringkasan!BE185/1000000000</f>
        <v>0</v>
      </c>
      <c r="BF185" s="127">
        <f>Ringkasan!BF185/1000000000</f>
        <v>0</v>
      </c>
      <c r="BG185" s="127">
        <f>Ringkasan!BG185/1000000000</f>
        <v>0</v>
      </c>
      <c r="BH185" s="127">
        <f>Ringkasan!BH185/1000000000</f>
        <v>0</v>
      </c>
      <c r="BI185" s="127">
        <f>Ringkasan!BI185/1000000000</f>
        <v>0</v>
      </c>
      <c r="BJ185" s="128">
        <f>Ringkasan!BJ185/1000000000</f>
        <v>-115</v>
      </c>
      <c r="BK185" s="128">
        <f>Ringkasan!BK185/1000000000</f>
        <v>115</v>
      </c>
      <c r="BL185" s="87">
        <f>Ringkasan!BL185/1000000000</f>
        <v>0</v>
      </c>
      <c r="BM185" s="47">
        <f t="shared" si="59"/>
        <v>1</v>
      </c>
      <c r="BN185" s="48">
        <f t="shared" si="60"/>
        <v>0</v>
      </c>
      <c r="BO185" s="49"/>
      <c r="BP185" s="39">
        <f t="shared" si="73"/>
        <v>1</v>
      </c>
      <c r="BR185" s="6" t="e">
        <f>Ringkasan!#REF!/1000000000</f>
        <v>#REF!</v>
      </c>
      <c r="BS185" s="6" t="e">
        <f t="shared" si="51"/>
        <v>#REF!</v>
      </c>
      <c r="BT185" s="39" t="e">
        <f t="shared" si="55"/>
        <v>#REF!</v>
      </c>
      <c r="BV185" s="6" t="e">
        <f>Ringkasan!#REF!/1000000000</f>
        <v>#REF!</v>
      </c>
      <c r="BW185" s="6" t="e">
        <f t="shared" si="52"/>
        <v>#REF!</v>
      </c>
      <c r="BX185" s="39" t="e">
        <f t="shared" si="56"/>
        <v>#REF!</v>
      </c>
    </row>
    <row r="186" spans="1:76" ht="15" customHeight="1" x14ac:dyDescent="0.25">
      <c r="A186" s="59" t="s">
        <v>144</v>
      </c>
      <c r="B186" s="3">
        <f t="shared" si="74"/>
        <v>138</v>
      </c>
      <c r="C186" s="4">
        <f t="shared" si="74"/>
        <v>6</v>
      </c>
      <c r="D186" s="8" t="s">
        <v>144</v>
      </c>
      <c r="E186" s="12" t="str">
        <f>[1]Pendapatan!D186</f>
        <v>9 Tahun 2024</v>
      </c>
      <c r="F186" s="92">
        <f>[1]Pendapatan!E186</f>
        <v>45657.913194444445</v>
      </c>
      <c r="G186" s="6">
        <f>Ringkasan!G186/1000000000</f>
        <v>819.08307506699998</v>
      </c>
      <c r="H186" s="6">
        <f>Ringkasan!H186/1000000000</f>
        <v>127.333314067</v>
      </c>
      <c r="I186" s="114">
        <f>Ringkasan!I186/1000000000</f>
        <v>65.042000000000002</v>
      </c>
      <c r="J186" s="6">
        <f>Ringkasan!J186/1000000000</f>
        <v>7.9141611919999999</v>
      </c>
      <c r="K186" s="6">
        <f>Ringkasan!K186/1000000000</f>
        <v>5.5230525220000004</v>
      </c>
      <c r="L186" s="6">
        <f>Ringkasan!L186/1000000000</f>
        <v>48.854100353</v>
      </c>
      <c r="M186" s="6">
        <f>Ringkasan!M186/1000000000</f>
        <v>690.50001099999997</v>
      </c>
      <c r="N186" s="6">
        <f>Ringkasan!N186/1000000000</f>
        <v>656.75001099999997</v>
      </c>
      <c r="O186" s="6">
        <f>Ringkasan!O186/1000000000</f>
        <v>0</v>
      </c>
      <c r="P186" s="6">
        <f>Ringkasan!P186/1000000000</f>
        <v>0</v>
      </c>
      <c r="Q186" s="6">
        <f>Ringkasan!Q186/1000000000</f>
        <v>39.418078999999999</v>
      </c>
      <c r="R186" s="6">
        <f>Ringkasan!R186/1000000000</f>
        <v>14.362621000000001</v>
      </c>
      <c r="S186" s="6">
        <f>Ringkasan!S186/1000000000</f>
        <v>42.758856000000002</v>
      </c>
      <c r="T186" s="6">
        <f>Ringkasan!T186/1000000000</f>
        <v>463.379546</v>
      </c>
      <c r="U186" s="6">
        <f>Ringkasan!U186/1000000000</f>
        <v>96.830909000000005</v>
      </c>
      <c r="V186" s="6">
        <f>Ringkasan!V186/1000000000</f>
        <v>33.75</v>
      </c>
      <c r="W186" s="6">
        <f>Ringkasan!W186/1000000000</f>
        <v>33.75</v>
      </c>
      <c r="X186" s="6">
        <f>Ringkasan!X186/1000000000</f>
        <v>0</v>
      </c>
      <c r="Y186" s="6">
        <f>Ringkasan!Y186/1000000000</f>
        <v>1.2497499999999999</v>
      </c>
      <c r="Z186" s="6">
        <f>Ringkasan!Z186/1000000000</f>
        <v>0.24975</v>
      </c>
      <c r="AA186" s="6">
        <f>Ringkasan!AA186/1000000000</f>
        <v>0</v>
      </c>
      <c r="AB186" s="6">
        <f>Ringkasan!AB186/1000000000</f>
        <v>1</v>
      </c>
      <c r="AC186" s="6">
        <f>Ringkasan!AC186/1000000000</f>
        <v>971.90822950100005</v>
      </c>
      <c r="AD186" s="6">
        <f>Ringkasan!AD186/1000000000</f>
        <v>782.083707645</v>
      </c>
      <c r="AE186" s="5">
        <f>Ringkasan!AE186/1000000000</f>
        <v>485.38151544999999</v>
      </c>
      <c r="AF186" s="6">
        <f>Ringkasan!AF186/1000000000</f>
        <v>283.81861139199998</v>
      </c>
      <c r="AG186" s="6">
        <f>Ringkasan!AG186/1000000000</f>
        <v>0</v>
      </c>
      <c r="AH186" s="6">
        <f>Ringkasan!AH186/1000000000</f>
        <v>0</v>
      </c>
      <c r="AI186" s="6">
        <f>Ringkasan!AI186/1000000000</f>
        <v>9.7935808029999993</v>
      </c>
      <c r="AJ186" s="6">
        <f>Ringkasan!AJ186/1000000000</f>
        <v>3.09</v>
      </c>
      <c r="AK186" s="6">
        <f>Ringkasan!AK186/1000000000</f>
        <v>91.967185905999997</v>
      </c>
      <c r="AL186" s="6">
        <f>Ringkasan!AL186/1000000000</f>
        <v>0</v>
      </c>
      <c r="AM186" s="6">
        <f>Ringkasan!AM186/1000000000</f>
        <v>20.635151436000001</v>
      </c>
      <c r="AN186" s="6">
        <f>Ringkasan!AN186/1000000000</f>
        <v>24.342452005999998</v>
      </c>
      <c r="AO186" s="6">
        <f>Ringkasan!AO186/1000000000</f>
        <v>45.402047863999996</v>
      </c>
      <c r="AP186" s="6">
        <f>Ringkasan!AP186/1000000000</f>
        <v>1.4875346</v>
      </c>
      <c r="AQ186" s="6">
        <f>Ringkasan!AQ186/1000000000</f>
        <v>0.1</v>
      </c>
      <c r="AR186" s="6">
        <f>Ringkasan!AR186/1000000000</f>
        <v>1</v>
      </c>
      <c r="AS186" s="6">
        <f>Ringkasan!AS186/1000000000</f>
        <v>1</v>
      </c>
      <c r="AT186" s="6">
        <f>Ringkasan!AT186/1000000000</f>
        <v>96.857335950000007</v>
      </c>
      <c r="AU186" s="6">
        <f>Ringkasan!AU186/1000000000</f>
        <v>6.8254167499999996</v>
      </c>
      <c r="AV186" s="6">
        <f>Ringkasan!AV186/1000000000</f>
        <v>90.031919200000004</v>
      </c>
      <c r="AW186" s="127">
        <f>Ringkasan!AW186/1000000000</f>
        <v>152.82515443400001</v>
      </c>
      <c r="AX186" s="127">
        <f>Ringkasan!AX186/1000000000</f>
        <v>152.32515443400001</v>
      </c>
      <c r="AY186" s="127">
        <f>Ringkasan!AY186/1000000000</f>
        <v>0</v>
      </c>
      <c r="AZ186" s="127">
        <f>Ringkasan!AZ186/1000000000</f>
        <v>0</v>
      </c>
      <c r="BA186" s="127">
        <f>Ringkasan!BA186/1000000000</f>
        <v>0</v>
      </c>
      <c r="BB186" s="127">
        <f>Ringkasan!BB186/1000000000</f>
        <v>0.5</v>
      </c>
      <c r="BC186" s="127">
        <f>Ringkasan!BC186/1000000000</f>
        <v>0</v>
      </c>
      <c r="BD186" s="127">
        <f>Ringkasan!BD186/1000000000</f>
        <v>0</v>
      </c>
      <c r="BE186" s="127">
        <f>Ringkasan!BE186/1000000000</f>
        <v>0</v>
      </c>
      <c r="BF186" s="127">
        <f>Ringkasan!BF186/1000000000</f>
        <v>0</v>
      </c>
      <c r="BG186" s="127">
        <f>Ringkasan!BG186/1000000000</f>
        <v>0</v>
      </c>
      <c r="BH186" s="127">
        <f>Ringkasan!BH186/1000000000</f>
        <v>0</v>
      </c>
      <c r="BI186" s="127">
        <f>Ringkasan!BI186/1000000000</f>
        <v>0</v>
      </c>
      <c r="BJ186" s="128">
        <f>Ringkasan!BJ186/1000000000</f>
        <v>-152.82515443400001</v>
      </c>
      <c r="BK186" s="128">
        <f>Ringkasan!BK186/1000000000</f>
        <v>152.82515443400001</v>
      </c>
      <c r="BL186" s="87">
        <f>Ringkasan!BL186/1000000000</f>
        <v>0</v>
      </c>
      <c r="BM186" s="47">
        <f t="shared" si="59"/>
        <v>1</v>
      </c>
      <c r="BN186" s="48">
        <f t="shared" si="60"/>
        <v>0</v>
      </c>
      <c r="BO186" s="49"/>
      <c r="BP186" s="39">
        <f t="shared" si="73"/>
        <v>1</v>
      </c>
      <c r="BR186" s="6" t="e">
        <f>Ringkasan!#REF!/1000000000</f>
        <v>#REF!</v>
      </c>
      <c r="BS186" s="6" t="e">
        <f t="shared" si="51"/>
        <v>#REF!</v>
      </c>
      <c r="BT186" s="39" t="e">
        <f t="shared" si="55"/>
        <v>#REF!</v>
      </c>
      <c r="BV186" s="6" t="e">
        <f>Ringkasan!#REF!/1000000000</f>
        <v>#REF!</v>
      </c>
      <c r="BW186" s="6" t="e">
        <f t="shared" si="52"/>
        <v>#REF!</v>
      </c>
      <c r="BX186" s="39" t="e">
        <f t="shared" si="56"/>
        <v>#REF!</v>
      </c>
    </row>
    <row r="187" spans="1:76" ht="15" customHeight="1" x14ac:dyDescent="0.25">
      <c r="A187" s="59" t="s">
        <v>678</v>
      </c>
      <c r="B187" s="3">
        <f t="shared" si="74"/>
        <v>139</v>
      </c>
      <c r="C187" s="4">
        <f t="shared" si="74"/>
        <v>7</v>
      </c>
      <c r="D187" s="8" t="s">
        <v>145</v>
      </c>
      <c r="E187" s="12" t="str">
        <f>[1]Pendapatan!D187</f>
        <v>13 tahun 2024</v>
      </c>
      <c r="F187" s="92">
        <f>[1]Pendapatan!E187</f>
        <v>45657</v>
      </c>
      <c r="G187" s="6">
        <f>Ringkasan!G187/1000000000</f>
        <v>962.78790970099999</v>
      </c>
      <c r="H187" s="6">
        <f>Ringkasan!H187/1000000000</f>
        <v>236.66883570100001</v>
      </c>
      <c r="I187" s="114">
        <f>Ringkasan!I187/1000000000</f>
        <v>174.7043334</v>
      </c>
      <c r="J187" s="6">
        <f>Ringkasan!J187/1000000000</f>
        <v>52.638545000000001</v>
      </c>
      <c r="K187" s="6">
        <f>Ringkasan!K187/1000000000</f>
        <v>6.7070281410000003</v>
      </c>
      <c r="L187" s="6">
        <f>Ringkasan!L187/1000000000</f>
        <v>2.61892916</v>
      </c>
      <c r="M187" s="6">
        <f>Ringkasan!M187/1000000000</f>
        <v>719.90207399999997</v>
      </c>
      <c r="N187" s="6">
        <f>Ringkasan!N187/1000000000</f>
        <v>685.65207399999997</v>
      </c>
      <c r="O187" s="6">
        <f>Ringkasan!O187/1000000000</f>
        <v>0</v>
      </c>
      <c r="P187" s="6">
        <f>Ringkasan!P187/1000000000</f>
        <v>0</v>
      </c>
      <c r="Q187" s="6">
        <f>Ringkasan!Q187/1000000000</f>
        <v>0</v>
      </c>
      <c r="R187" s="6">
        <f>Ringkasan!R187/1000000000</f>
        <v>6.9855390000000002</v>
      </c>
      <c r="S187" s="6">
        <f>Ringkasan!S187/1000000000</f>
        <v>42.649149999999999</v>
      </c>
      <c r="T187" s="6">
        <f>Ringkasan!T187/1000000000</f>
        <v>474.51557600000001</v>
      </c>
      <c r="U187" s="6">
        <f>Ringkasan!U187/1000000000</f>
        <v>161.50180900000001</v>
      </c>
      <c r="V187" s="6">
        <f>Ringkasan!V187/1000000000</f>
        <v>34.25</v>
      </c>
      <c r="W187" s="6">
        <f>Ringkasan!W187/1000000000</f>
        <v>34.25</v>
      </c>
      <c r="X187" s="6">
        <f>Ringkasan!X187/1000000000</f>
        <v>0</v>
      </c>
      <c r="Y187" s="6">
        <f>Ringkasan!Y187/1000000000</f>
        <v>6.2169999999999996</v>
      </c>
      <c r="Z187" s="6">
        <f>Ringkasan!Z187/1000000000</f>
        <v>0</v>
      </c>
      <c r="AA187" s="6">
        <f>Ringkasan!AA187/1000000000</f>
        <v>0</v>
      </c>
      <c r="AB187" s="6">
        <f>Ringkasan!AB187/1000000000</f>
        <v>6.2169999999999996</v>
      </c>
      <c r="AC187" s="6">
        <f>Ringkasan!AC187/1000000000</f>
        <v>1045.262725458</v>
      </c>
      <c r="AD187" s="6">
        <f>Ringkasan!AD187/1000000000</f>
        <v>925.21469086699994</v>
      </c>
      <c r="AE187" s="5">
        <f>Ringkasan!AE187/1000000000</f>
        <v>534.69791736900004</v>
      </c>
      <c r="AF187" s="6">
        <f>Ringkasan!AF187/1000000000</f>
        <v>379.132450898</v>
      </c>
      <c r="AG187" s="6">
        <f>Ringkasan!AG187/1000000000</f>
        <v>0</v>
      </c>
      <c r="AH187" s="6">
        <f>Ringkasan!AH187/1000000000</f>
        <v>0</v>
      </c>
      <c r="AI187" s="6">
        <f>Ringkasan!AI187/1000000000</f>
        <v>10.3264826</v>
      </c>
      <c r="AJ187" s="6">
        <f>Ringkasan!AJ187/1000000000</f>
        <v>1.0578399999999999</v>
      </c>
      <c r="AK187" s="6">
        <f>Ringkasan!AK187/1000000000</f>
        <v>109.429848662</v>
      </c>
      <c r="AL187" s="6">
        <f>Ringkasan!AL187/1000000000</f>
        <v>3.8319000000000001</v>
      </c>
      <c r="AM187" s="6">
        <f>Ringkasan!AM187/1000000000</f>
        <v>29.320203396</v>
      </c>
      <c r="AN187" s="6">
        <f>Ringkasan!AN187/1000000000</f>
        <v>36.140197311000001</v>
      </c>
      <c r="AO187" s="6">
        <f>Ringkasan!AO187/1000000000</f>
        <v>28.374794011999999</v>
      </c>
      <c r="AP187" s="6">
        <f>Ringkasan!AP187/1000000000</f>
        <v>11.663753943</v>
      </c>
      <c r="AQ187" s="6">
        <f>Ringkasan!AQ187/1000000000</f>
        <v>9.9000000000000005E-2</v>
      </c>
      <c r="AR187" s="6">
        <f>Ringkasan!AR187/1000000000</f>
        <v>10.618185928999999</v>
      </c>
      <c r="AS187" s="6">
        <f>Ringkasan!AS187/1000000000</f>
        <v>10.618185928999999</v>
      </c>
      <c r="AT187" s="6">
        <f>Ringkasan!AT187/1000000000</f>
        <v>0</v>
      </c>
      <c r="AU187" s="6">
        <f>Ringkasan!AU187/1000000000</f>
        <v>0</v>
      </c>
      <c r="AV187" s="6">
        <f>Ringkasan!AV187/1000000000</f>
        <v>0</v>
      </c>
      <c r="AW187" s="127">
        <f>Ringkasan!AW187/1000000000</f>
        <v>82.474815757000002</v>
      </c>
      <c r="AX187" s="127">
        <f>Ringkasan!AX187/1000000000</f>
        <v>82.474815757000002</v>
      </c>
      <c r="AY187" s="127">
        <f>Ringkasan!AY187/1000000000</f>
        <v>0</v>
      </c>
      <c r="AZ187" s="127">
        <f>Ringkasan!AZ187/1000000000</f>
        <v>0</v>
      </c>
      <c r="BA187" s="127">
        <f>Ringkasan!BA187/1000000000</f>
        <v>0</v>
      </c>
      <c r="BB187" s="127">
        <f>Ringkasan!BB187/1000000000</f>
        <v>0</v>
      </c>
      <c r="BC187" s="127">
        <f>Ringkasan!BC187/1000000000</f>
        <v>0</v>
      </c>
      <c r="BD187" s="127">
        <f>Ringkasan!BD187/1000000000</f>
        <v>0</v>
      </c>
      <c r="BE187" s="127">
        <f>Ringkasan!BE187/1000000000</f>
        <v>0</v>
      </c>
      <c r="BF187" s="127">
        <f>Ringkasan!BF187/1000000000</f>
        <v>0</v>
      </c>
      <c r="BG187" s="127">
        <f>Ringkasan!BG187/1000000000</f>
        <v>0</v>
      </c>
      <c r="BH187" s="127">
        <f>Ringkasan!BH187/1000000000</f>
        <v>0</v>
      </c>
      <c r="BI187" s="127">
        <f>Ringkasan!BI187/1000000000</f>
        <v>0</v>
      </c>
      <c r="BJ187" s="128">
        <f>Ringkasan!BJ187/1000000000</f>
        <v>-82.474815757000002</v>
      </c>
      <c r="BK187" s="128">
        <f>Ringkasan!BK187/1000000000</f>
        <v>82.474815757000002</v>
      </c>
      <c r="BL187" s="87">
        <f>Ringkasan!BL187/1000000000</f>
        <v>0</v>
      </c>
      <c r="BM187" s="47">
        <f t="shared" si="59"/>
        <v>1</v>
      </c>
      <c r="BN187" s="48">
        <f t="shared" si="60"/>
        <v>0</v>
      </c>
      <c r="BO187" s="49"/>
      <c r="BP187" s="39">
        <f t="shared" si="73"/>
        <v>1</v>
      </c>
      <c r="BR187" s="6" t="e">
        <f>Ringkasan!#REF!/1000000000</f>
        <v>#REF!</v>
      </c>
      <c r="BS187" s="6" t="e">
        <f t="shared" si="51"/>
        <v>#REF!</v>
      </c>
      <c r="BT187" s="39" t="e">
        <f t="shared" si="55"/>
        <v>#REF!</v>
      </c>
      <c r="BV187" s="6" t="e">
        <f>Ringkasan!#REF!/1000000000</f>
        <v>#REF!</v>
      </c>
      <c r="BW187" s="6" t="e">
        <f t="shared" si="52"/>
        <v>#REF!</v>
      </c>
      <c r="BX187" s="39" t="e">
        <f t="shared" si="56"/>
        <v>#REF!</v>
      </c>
    </row>
    <row r="188" spans="1:76" ht="15" customHeight="1" x14ac:dyDescent="0.25">
      <c r="B188" s="13" t="s">
        <v>560</v>
      </c>
      <c r="C188" s="14" t="s">
        <v>560</v>
      </c>
      <c r="D188" s="15" t="s">
        <v>561</v>
      </c>
      <c r="E188" s="16"/>
      <c r="F188" s="93"/>
      <c r="G188" s="115">
        <f>Ringkasan!G188/1000000000</f>
        <v>5786.4963032280002</v>
      </c>
      <c r="H188" s="115">
        <f>Ringkasan!H188/1000000000</f>
        <v>885.87627903299995</v>
      </c>
      <c r="I188" s="115">
        <f>Ringkasan!I188/1000000000</f>
        <v>478.55978897799997</v>
      </c>
      <c r="J188" s="7">
        <f>Ringkasan!J188/1000000000</f>
        <v>291.21204081799999</v>
      </c>
      <c r="K188" s="7">
        <f>Ringkasan!K188/1000000000</f>
        <v>40.491675684000001</v>
      </c>
      <c r="L188" s="7">
        <f>Ringkasan!L188/1000000000</f>
        <v>75.612773552999997</v>
      </c>
      <c r="M188" s="7">
        <f>Ringkasan!M188/1000000000</f>
        <v>4887.7859877430001</v>
      </c>
      <c r="N188" s="7">
        <f>Ringkasan!N188/1000000000</f>
        <v>4613.8981480000002</v>
      </c>
      <c r="O188" s="7">
        <f>Ringkasan!O188/1000000000</f>
        <v>0</v>
      </c>
      <c r="P188" s="7">
        <f>Ringkasan!P188/1000000000</f>
        <v>0</v>
      </c>
      <c r="Q188" s="7">
        <f>Ringkasan!Q188/1000000000</f>
        <v>299.16762599999998</v>
      </c>
      <c r="R188" s="7">
        <f>Ringkasan!R188/1000000000</f>
        <v>64.964967000000001</v>
      </c>
      <c r="S188" s="7">
        <f>Ringkasan!S188/1000000000</f>
        <v>375.399587</v>
      </c>
      <c r="T188" s="7">
        <f>Ringkasan!T188/1000000000</f>
        <v>2982.4261499999998</v>
      </c>
      <c r="U188" s="7">
        <f>Ringkasan!U188/1000000000</f>
        <v>891.93981799999995</v>
      </c>
      <c r="V188" s="7">
        <f>Ringkasan!V188/1000000000</f>
        <v>273.88783974299997</v>
      </c>
      <c r="W188" s="7">
        <f>Ringkasan!W188/1000000000</f>
        <v>249.433489743</v>
      </c>
      <c r="X188" s="7">
        <f>Ringkasan!X188/1000000000</f>
        <v>24.454350000000002</v>
      </c>
      <c r="Y188" s="7">
        <f>Ringkasan!Y188/1000000000</f>
        <v>12.834036451999999</v>
      </c>
      <c r="Z188" s="7">
        <f>Ringkasan!Z188/1000000000</f>
        <v>0.24975</v>
      </c>
      <c r="AA188" s="7">
        <f>Ringkasan!AA188/1000000000</f>
        <v>0</v>
      </c>
      <c r="AB188" s="7">
        <f>Ringkasan!AB188/1000000000</f>
        <v>12.584286452000001</v>
      </c>
      <c r="AC188" s="7">
        <f>Ringkasan!AC188/1000000000</f>
        <v>6409.6464047504696</v>
      </c>
      <c r="AD188" s="7">
        <f>Ringkasan!AD188/1000000000</f>
        <v>5049.0723470644698</v>
      </c>
      <c r="AE188" s="7">
        <f>Ringkasan!AE188/1000000000</f>
        <v>2988.5096301650096</v>
      </c>
      <c r="AF188" s="7">
        <f>Ringkasan!AF188/1000000000</f>
        <v>1951.4297835514599</v>
      </c>
      <c r="AG188" s="7">
        <f>Ringkasan!AG188/1000000000</f>
        <v>0</v>
      </c>
      <c r="AH188" s="7">
        <f>Ringkasan!AH188/1000000000</f>
        <v>2.4281999999999999</v>
      </c>
      <c r="AI188" s="7">
        <f>Ringkasan!AI188/1000000000</f>
        <v>86.099363729999993</v>
      </c>
      <c r="AJ188" s="7">
        <f>Ringkasan!AJ188/1000000000</f>
        <v>20.605369618000001</v>
      </c>
      <c r="AK188" s="7">
        <f>Ringkasan!AK188/1000000000</f>
        <v>644.41822040600005</v>
      </c>
      <c r="AL188" s="7">
        <f>Ringkasan!AL188/1000000000</f>
        <v>22.20936</v>
      </c>
      <c r="AM188" s="7">
        <f>Ringkasan!AM188/1000000000</f>
        <v>157.90614522600001</v>
      </c>
      <c r="AN188" s="7">
        <f>Ringkasan!AN188/1000000000</f>
        <v>216.68146765500001</v>
      </c>
      <c r="AO188" s="7">
        <f>Ringkasan!AO188/1000000000</f>
        <v>234.846968205</v>
      </c>
      <c r="AP188" s="7">
        <f>Ringkasan!AP188/1000000000</f>
        <v>10.93313932</v>
      </c>
      <c r="AQ188" s="7">
        <f>Ringkasan!AQ188/1000000000</f>
        <v>1.84114</v>
      </c>
      <c r="AR188" s="7">
        <f>Ringkasan!AR188/1000000000</f>
        <v>24.150314963</v>
      </c>
      <c r="AS188" s="7">
        <f>Ringkasan!AS188/1000000000</f>
        <v>24.150314963</v>
      </c>
      <c r="AT188" s="7">
        <f>Ringkasan!AT188/1000000000</f>
        <v>692.00552231699999</v>
      </c>
      <c r="AU188" s="7">
        <f>Ringkasan!AU188/1000000000</f>
        <v>49.068585577</v>
      </c>
      <c r="AV188" s="7">
        <f>Ringkasan!AV188/1000000000</f>
        <v>642.93693673999996</v>
      </c>
      <c r="AW188" s="129">
        <f>Ringkasan!AW188/1000000000</f>
        <v>647.15010152246998</v>
      </c>
      <c r="AX188" s="129">
        <f>Ringkasan!AX188/1000000000</f>
        <v>646.55010152246996</v>
      </c>
      <c r="AY188" s="129">
        <f>Ringkasan!AY188/1000000000</f>
        <v>0</v>
      </c>
      <c r="AZ188" s="129">
        <f>Ringkasan!AZ188/1000000000</f>
        <v>0</v>
      </c>
      <c r="BA188" s="129">
        <f>Ringkasan!BA188/1000000000</f>
        <v>0</v>
      </c>
      <c r="BB188" s="129">
        <f>Ringkasan!BB188/1000000000</f>
        <v>0.6</v>
      </c>
      <c r="BC188" s="129">
        <f>Ringkasan!BC188/1000000000</f>
        <v>0</v>
      </c>
      <c r="BD188" s="129">
        <f>Ringkasan!BD188/1000000000</f>
        <v>24</v>
      </c>
      <c r="BE188" s="129">
        <f>Ringkasan!BE188/1000000000</f>
        <v>0</v>
      </c>
      <c r="BF188" s="129">
        <f>Ringkasan!BF188/1000000000</f>
        <v>24</v>
      </c>
      <c r="BG188" s="129">
        <f>Ringkasan!BG188/1000000000</f>
        <v>0</v>
      </c>
      <c r="BH188" s="129">
        <f>Ringkasan!BH188/1000000000</f>
        <v>0</v>
      </c>
      <c r="BI188" s="129">
        <f>Ringkasan!BI188/1000000000</f>
        <v>0</v>
      </c>
      <c r="BJ188" s="130">
        <f>Ringkasan!BJ188/1000000000</f>
        <v>-623.15010152246998</v>
      </c>
      <c r="BK188" s="130">
        <f>Ringkasan!BK188/1000000000</f>
        <v>623.15010152246998</v>
      </c>
      <c r="BL188" s="89">
        <f>Ringkasan!BL188/1000000000</f>
        <v>0</v>
      </c>
      <c r="BM188" s="47">
        <f t="shared" ref="BM188:BN188" si="75">SUM(BM181:BM186)</f>
        <v>6</v>
      </c>
      <c r="BN188" s="47">
        <f t="shared" si="75"/>
        <v>0</v>
      </c>
      <c r="BO188" s="47"/>
      <c r="BR188" s="115" t="e">
        <f>Ringkasan!#REF!/1000000000</f>
        <v>#REF!</v>
      </c>
      <c r="BS188" s="115" t="e">
        <f t="shared" si="51"/>
        <v>#REF!</v>
      </c>
      <c r="BT188" s="39" t="e">
        <f t="shared" si="55"/>
        <v>#REF!</v>
      </c>
      <c r="BV188" s="115" t="e">
        <f>Ringkasan!#REF!/1000000000</f>
        <v>#REF!</v>
      </c>
      <c r="BW188" s="115" t="e">
        <f t="shared" si="52"/>
        <v>#REF!</v>
      </c>
      <c r="BX188" s="39" t="e">
        <f t="shared" si="56"/>
        <v>#REF!</v>
      </c>
    </row>
    <row r="189" spans="1:76" ht="15" customHeight="1" x14ac:dyDescent="0.25">
      <c r="B189" s="13" t="s">
        <v>562</v>
      </c>
      <c r="C189" s="14" t="s">
        <v>562</v>
      </c>
      <c r="D189" s="15" t="s">
        <v>563</v>
      </c>
      <c r="E189" s="16"/>
      <c r="F189" s="93"/>
      <c r="G189" s="115">
        <f>Ringkasan!G189/1000000000</f>
        <v>962.78790970099999</v>
      </c>
      <c r="H189" s="115">
        <f>Ringkasan!H189/1000000000</f>
        <v>236.66883570100001</v>
      </c>
      <c r="I189" s="115">
        <f>Ringkasan!I189/1000000000</f>
        <v>174.7043334</v>
      </c>
      <c r="J189" s="7">
        <f>Ringkasan!J189/1000000000</f>
        <v>52.638545000000001</v>
      </c>
      <c r="K189" s="7">
        <f>Ringkasan!K189/1000000000</f>
        <v>6.7070281410000003</v>
      </c>
      <c r="L189" s="7">
        <f>Ringkasan!L189/1000000000</f>
        <v>2.61892916</v>
      </c>
      <c r="M189" s="7">
        <f>Ringkasan!M189/1000000000</f>
        <v>719.90207399999997</v>
      </c>
      <c r="N189" s="7">
        <f>Ringkasan!N189/1000000000</f>
        <v>685.65207399999997</v>
      </c>
      <c r="O189" s="7">
        <f>Ringkasan!O189/1000000000</f>
        <v>0</v>
      </c>
      <c r="P189" s="7">
        <f>Ringkasan!P189/1000000000</f>
        <v>0</v>
      </c>
      <c r="Q189" s="7">
        <f>Ringkasan!Q189/1000000000</f>
        <v>0</v>
      </c>
      <c r="R189" s="7">
        <f>Ringkasan!R189/1000000000</f>
        <v>6.9855390000000002</v>
      </c>
      <c r="S189" s="7">
        <f>Ringkasan!S189/1000000000</f>
        <v>42.649149999999999</v>
      </c>
      <c r="T189" s="7">
        <f>Ringkasan!T189/1000000000</f>
        <v>474.51557600000001</v>
      </c>
      <c r="U189" s="7">
        <f>Ringkasan!U189/1000000000</f>
        <v>161.50180900000001</v>
      </c>
      <c r="V189" s="7">
        <f>Ringkasan!V189/1000000000</f>
        <v>34.25</v>
      </c>
      <c r="W189" s="7">
        <f>Ringkasan!W189/1000000000</f>
        <v>34.25</v>
      </c>
      <c r="X189" s="7">
        <f>Ringkasan!X189/1000000000</f>
        <v>0</v>
      </c>
      <c r="Y189" s="7">
        <f>Ringkasan!Y189/1000000000</f>
        <v>6.2169999999999996</v>
      </c>
      <c r="Z189" s="7">
        <f>Ringkasan!Z189/1000000000</f>
        <v>0</v>
      </c>
      <c r="AA189" s="7">
        <f>Ringkasan!AA189/1000000000</f>
        <v>0</v>
      </c>
      <c r="AB189" s="7">
        <f>Ringkasan!AB189/1000000000</f>
        <v>6.2169999999999996</v>
      </c>
      <c r="AC189" s="7">
        <f>Ringkasan!AC189/1000000000</f>
        <v>1045.262725458</v>
      </c>
      <c r="AD189" s="7">
        <f>Ringkasan!AD189/1000000000</f>
        <v>925.21469086699994</v>
      </c>
      <c r="AE189" s="7">
        <f>Ringkasan!AE189/1000000000</f>
        <v>534.69791736900004</v>
      </c>
      <c r="AF189" s="7">
        <f>Ringkasan!AF189/1000000000</f>
        <v>379.132450898</v>
      </c>
      <c r="AG189" s="7">
        <f>Ringkasan!AG189/1000000000</f>
        <v>0</v>
      </c>
      <c r="AH189" s="7">
        <f>Ringkasan!AH189/1000000000</f>
        <v>0</v>
      </c>
      <c r="AI189" s="7">
        <f>Ringkasan!AI189/1000000000</f>
        <v>10.3264826</v>
      </c>
      <c r="AJ189" s="7">
        <f>Ringkasan!AJ189/1000000000</f>
        <v>1.0578399999999999</v>
      </c>
      <c r="AK189" s="7">
        <f>Ringkasan!AK189/1000000000</f>
        <v>109.429848662</v>
      </c>
      <c r="AL189" s="7">
        <f>Ringkasan!AL189/1000000000</f>
        <v>3.8319000000000001</v>
      </c>
      <c r="AM189" s="7">
        <f>Ringkasan!AM189/1000000000</f>
        <v>29.320203396</v>
      </c>
      <c r="AN189" s="7">
        <f>Ringkasan!AN189/1000000000</f>
        <v>36.140197311000001</v>
      </c>
      <c r="AO189" s="7">
        <f>Ringkasan!AO189/1000000000</f>
        <v>28.374794011999999</v>
      </c>
      <c r="AP189" s="7">
        <f>Ringkasan!AP189/1000000000</f>
        <v>11.663753943</v>
      </c>
      <c r="AQ189" s="7">
        <f>Ringkasan!AQ189/1000000000</f>
        <v>9.9000000000000005E-2</v>
      </c>
      <c r="AR189" s="7">
        <f>Ringkasan!AR189/1000000000</f>
        <v>10.618185928999999</v>
      </c>
      <c r="AS189" s="7">
        <f>Ringkasan!AS189/1000000000</f>
        <v>10.618185928999999</v>
      </c>
      <c r="AT189" s="7">
        <f>Ringkasan!AT189/1000000000</f>
        <v>0</v>
      </c>
      <c r="AU189" s="7">
        <f>Ringkasan!AU189/1000000000</f>
        <v>0</v>
      </c>
      <c r="AV189" s="7">
        <f>Ringkasan!AV189/1000000000</f>
        <v>0</v>
      </c>
      <c r="AW189" s="129">
        <f>Ringkasan!AW189/1000000000</f>
        <v>82.474815757000002</v>
      </c>
      <c r="AX189" s="129">
        <f>Ringkasan!AX189/1000000000</f>
        <v>82.474815757000002</v>
      </c>
      <c r="AY189" s="129">
        <f>Ringkasan!AY189/1000000000</f>
        <v>0</v>
      </c>
      <c r="AZ189" s="129">
        <f>Ringkasan!AZ189/1000000000</f>
        <v>0</v>
      </c>
      <c r="BA189" s="129">
        <f>Ringkasan!BA189/1000000000</f>
        <v>0</v>
      </c>
      <c r="BB189" s="129">
        <f>Ringkasan!BB189/1000000000</f>
        <v>0</v>
      </c>
      <c r="BC189" s="129">
        <f>Ringkasan!BC189/1000000000</f>
        <v>0</v>
      </c>
      <c r="BD189" s="129">
        <f>Ringkasan!BD189/1000000000</f>
        <v>0</v>
      </c>
      <c r="BE189" s="129">
        <f>Ringkasan!BE189/1000000000</f>
        <v>0</v>
      </c>
      <c r="BF189" s="129">
        <f>Ringkasan!BF189/1000000000</f>
        <v>0</v>
      </c>
      <c r="BG189" s="129">
        <f>Ringkasan!BG189/1000000000</f>
        <v>0</v>
      </c>
      <c r="BH189" s="129">
        <f>Ringkasan!BH189/1000000000</f>
        <v>0</v>
      </c>
      <c r="BI189" s="129">
        <f>Ringkasan!BI189/1000000000</f>
        <v>0</v>
      </c>
      <c r="BJ189" s="130">
        <f>Ringkasan!BJ189/1000000000</f>
        <v>-82.474815757000002</v>
      </c>
      <c r="BK189" s="130">
        <f>Ringkasan!BK189/1000000000</f>
        <v>82.474815757000002</v>
      </c>
      <c r="BL189" s="89">
        <f>Ringkasan!BL189/1000000000</f>
        <v>0</v>
      </c>
      <c r="BM189" s="47">
        <f t="shared" ref="BM189:BN189" si="76">SUM(BM187)</f>
        <v>1</v>
      </c>
      <c r="BN189" s="47">
        <f t="shared" si="76"/>
        <v>0</v>
      </c>
      <c r="BO189" s="47"/>
      <c r="BR189" s="115" t="e">
        <f>Ringkasan!#REF!/1000000000</f>
        <v>#REF!</v>
      </c>
      <c r="BS189" s="115" t="e">
        <f t="shared" si="51"/>
        <v>#REF!</v>
      </c>
      <c r="BT189" s="39" t="e">
        <f t="shared" si="55"/>
        <v>#REF!</v>
      </c>
      <c r="BV189" s="115" t="e">
        <f>Ringkasan!#REF!/1000000000</f>
        <v>#REF!</v>
      </c>
      <c r="BW189" s="115" t="e">
        <f t="shared" si="52"/>
        <v>#REF!</v>
      </c>
      <c r="BX189" s="39" t="e">
        <f t="shared" si="56"/>
        <v>#REF!</v>
      </c>
    </row>
    <row r="190" spans="1:76" ht="15" customHeight="1" x14ac:dyDescent="0.25">
      <c r="B190" s="13" t="s">
        <v>564</v>
      </c>
      <c r="C190" s="14" t="s">
        <v>564</v>
      </c>
      <c r="D190" s="15" t="s">
        <v>582</v>
      </c>
      <c r="E190" s="16"/>
      <c r="F190" s="93"/>
      <c r="G190" s="115">
        <f>Ringkasan!G190/1000000000</f>
        <v>6749.2842129290002</v>
      </c>
      <c r="H190" s="115">
        <f>Ringkasan!H190/1000000000</f>
        <v>1122.545114734</v>
      </c>
      <c r="I190" s="115">
        <f>Ringkasan!I190/1000000000</f>
        <v>653.26412237800002</v>
      </c>
      <c r="J190" s="7">
        <f>Ringkasan!J190/1000000000</f>
        <v>343.85058581800001</v>
      </c>
      <c r="K190" s="7">
        <f>Ringkasan!K190/1000000000</f>
        <v>47.198703825000003</v>
      </c>
      <c r="L190" s="7">
        <f>Ringkasan!L190/1000000000</f>
        <v>78.231702713000004</v>
      </c>
      <c r="M190" s="7">
        <f>Ringkasan!M190/1000000000</f>
        <v>5607.6880617429997</v>
      </c>
      <c r="N190" s="7">
        <f>Ringkasan!N190/1000000000</f>
        <v>5299.5502219999998</v>
      </c>
      <c r="O190" s="7">
        <f>Ringkasan!O190/1000000000</f>
        <v>0</v>
      </c>
      <c r="P190" s="7">
        <f>Ringkasan!P190/1000000000</f>
        <v>0</v>
      </c>
      <c r="Q190" s="7">
        <f>Ringkasan!Q190/1000000000</f>
        <v>299.16762599999998</v>
      </c>
      <c r="R190" s="7">
        <f>Ringkasan!R190/1000000000</f>
        <v>71.950506000000004</v>
      </c>
      <c r="S190" s="7">
        <f>Ringkasan!S190/1000000000</f>
        <v>418.04873700000002</v>
      </c>
      <c r="T190" s="7">
        <f>Ringkasan!T190/1000000000</f>
        <v>3456.941726</v>
      </c>
      <c r="U190" s="7">
        <f>Ringkasan!U190/1000000000</f>
        <v>1053.4416269999999</v>
      </c>
      <c r="V190" s="7">
        <f>Ringkasan!V190/1000000000</f>
        <v>308.13783974299997</v>
      </c>
      <c r="W190" s="7">
        <f>Ringkasan!W190/1000000000</f>
        <v>283.683489743</v>
      </c>
      <c r="X190" s="7">
        <f>Ringkasan!X190/1000000000</f>
        <v>24.454350000000002</v>
      </c>
      <c r="Y190" s="7">
        <f>Ringkasan!Y190/1000000000</f>
        <v>19.051036452000002</v>
      </c>
      <c r="Z190" s="7">
        <f>Ringkasan!Z190/1000000000</f>
        <v>0.24975</v>
      </c>
      <c r="AA190" s="7">
        <f>Ringkasan!AA190/1000000000</f>
        <v>0</v>
      </c>
      <c r="AB190" s="7">
        <f>Ringkasan!AB190/1000000000</f>
        <v>18.801286451999999</v>
      </c>
      <c r="AC190" s="7">
        <f>Ringkasan!AC190/1000000000</f>
        <v>7454.9091302084698</v>
      </c>
      <c r="AD190" s="7">
        <f>Ringkasan!AD190/1000000000</f>
        <v>5974.28703793147</v>
      </c>
      <c r="AE190" s="7">
        <f>Ringkasan!AE190/1000000000</f>
        <v>3523.2075475340098</v>
      </c>
      <c r="AF190" s="7">
        <f>Ringkasan!AF190/1000000000</f>
        <v>2330.56223444946</v>
      </c>
      <c r="AG190" s="7">
        <f>Ringkasan!AG190/1000000000</f>
        <v>0</v>
      </c>
      <c r="AH190" s="7">
        <f>Ringkasan!AH190/1000000000</f>
        <v>2.4281999999999999</v>
      </c>
      <c r="AI190" s="7">
        <f>Ringkasan!AI190/1000000000</f>
        <v>96.425846329999999</v>
      </c>
      <c r="AJ190" s="7">
        <f>Ringkasan!AJ190/1000000000</f>
        <v>21.663209618</v>
      </c>
      <c r="AK190" s="7">
        <f>Ringkasan!AK190/1000000000</f>
        <v>753.84806906799997</v>
      </c>
      <c r="AL190" s="7">
        <f>Ringkasan!AL190/1000000000</f>
        <v>26.041260000000001</v>
      </c>
      <c r="AM190" s="7">
        <f>Ringkasan!AM190/1000000000</f>
        <v>187.22634862199999</v>
      </c>
      <c r="AN190" s="7">
        <f>Ringkasan!AN190/1000000000</f>
        <v>252.82166496599999</v>
      </c>
      <c r="AO190" s="7">
        <f>Ringkasan!AO190/1000000000</f>
        <v>263.22176221699999</v>
      </c>
      <c r="AP190" s="7">
        <f>Ringkasan!AP190/1000000000</f>
        <v>22.596893262999998</v>
      </c>
      <c r="AQ190" s="7">
        <f>Ringkasan!AQ190/1000000000</f>
        <v>1.94014</v>
      </c>
      <c r="AR190" s="7">
        <f>Ringkasan!AR190/1000000000</f>
        <v>34.768500891999999</v>
      </c>
      <c r="AS190" s="7">
        <f>Ringkasan!AS190/1000000000</f>
        <v>34.768500891999999</v>
      </c>
      <c r="AT190" s="7">
        <f>Ringkasan!AT190/1000000000</f>
        <v>692.00552231699999</v>
      </c>
      <c r="AU190" s="7">
        <f>Ringkasan!AU190/1000000000</f>
        <v>49.068585577</v>
      </c>
      <c r="AV190" s="7">
        <f>Ringkasan!AV190/1000000000</f>
        <v>642.93693673999996</v>
      </c>
      <c r="AW190" s="129">
        <f>Ringkasan!AW190/1000000000</f>
        <v>729.62491727946997</v>
      </c>
      <c r="AX190" s="129">
        <f>Ringkasan!AX190/1000000000</f>
        <v>729.02491727946995</v>
      </c>
      <c r="AY190" s="129">
        <f>Ringkasan!AY190/1000000000</f>
        <v>0</v>
      </c>
      <c r="AZ190" s="129">
        <f>Ringkasan!AZ190/1000000000</f>
        <v>0</v>
      </c>
      <c r="BA190" s="129">
        <f>Ringkasan!BA190/1000000000</f>
        <v>0</v>
      </c>
      <c r="BB190" s="129">
        <f>Ringkasan!BB190/1000000000</f>
        <v>0.6</v>
      </c>
      <c r="BC190" s="129">
        <f>Ringkasan!BC190/1000000000</f>
        <v>0</v>
      </c>
      <c r="BD190" s="129">
        <f>Ringkasan!BD190/1000000000</f>
        <v>24</v>
      </c>
      <c r="BE190" s="129">
        <f>Ringkasan!BE190/1000000000</f>
        <v>0</v>
      </c>
      <c r="BF190" s="129">
        <f>Ringkasan!BF190/1000000000</f>
        <v>24</v>
      </c>
      <c r="BG190" s="129">
        <f>Ringkasan!BG190/1000000000</f>
        <v>0</v>
      </c>
      <c r="BH190" s="129">
        <f>Ringkasan!BH190/1000000000</f>
        <v>0</v>
      </c>
      <c r="BI190" s="129">
        <f>Ringkasan!BI190/1000000000</f>
        <v>0</v>
      </c>
      <c r="BJ190" s="130">
        <f>Ringkasan!BJ190/1000000000</f>
        <v>-705.62491727946997</v>
      </c>
      <c r="BK190" s="130">
        <f>Ringkasan!BK190/1000000000</f>
        <v>705.62491727946997</v>
      </c>
      <c r="BL190" s="89">
        <f>Ringkasan!BL190/1000000000</f>
        <v>0</v>
      </c>
      <c r="BM190" s="47">
        <f t="shared" ref="BM190:BN190" si="77">BM188+BM189</f>
        <v>7</v>
      </c>
      <c r="BN190" s="47">
        <f t="shared" si="77"/>
        <v>0</v>
      </c>
      <c r="BO190" s="47"/>
      <c r="BR190" s="115" t="e">
        <f>Ringkasan!#REF!/1000000000</f>
        <v>#REF!</v>
      </c>
      <c r="BS190" s="115" t="e">
        <f t="shared" si="51"/>
        <v>#REF!</v>
      </c>
      <c r="BT190" s="39" t="e">
        <f t="shared" si="55"/>
        <v>#REF!</v>
      </c>
      <c r="BV190" s="115" t="e">
        <f>Ringkasan!#REF!/1000000000</f>
        <v>#REF!</v>
      </c>
      <c r="BW190" s="115" t="e">
        <f t="shared" si="52"/>
        <v>#REF!</v>
      </c>
      <c r="BX190" s="39" t="e">
        <f t="shared" si="56"/>
        <v>#REF!</v>
      </c>
    </row>
    <row r="191" spans="1:76" ht="15" customHeight="1" x14ac:dyDescent="0.25">
      <c r="B191" s="13" t="s">
        <v>566</v>
      </c>
      <c r="C191" s="14" t="s">
        <v>566</v>
      </c>
      <c r="D191" s="15" t="s">
        <v>583</v>
      </c>
      <c r="E191" s="16"/>
      <c r="F191" s="93"/>
      <c r="G191" s="115">
        <f>Ringkasan!G191/1000000000</f>
        <v>9140.9615973180389</v>
      </c>
      <c r="H191" s="115">
        <f>Ringkasan!H191/1000000000</f>
        <v>2109.09683412304</v>
      </c>
      <c r="I191" s="115">
        <f>Ringkasan!I191/1000000000</f>
        <v>1407.457725517</v>
      </c>
      <c r="J191" s="7">
        <f>Ringkasan!J191/1000000000</f>
        <v>415.73775101799998</v>
      </c>
      <c r="K191" s="7">
        <f>Ringkasan!K191/1000000000</f>
        <v>57.282938325000003</v>
      </c>
      <c r="L191" s="7">
        <f>Ringkasan!L191/1000000000</f>
        <v>228.61841926303998</v>
      </c>
      <c r="M191" s="7">
        <f>Ringkasan!M191/1000000000</f>
        <v>7012.8137267430002</v>
      </c>
      <c r="N191" s="7">
        <f>Ringkasan!N191/1000000000</f>
        <v>6704.6758870000003</v>
      </c>
      <c r="O191" s="7">
        <f>Ringkasan!O191/1000000000</f>
        <v>0</v>
      </c>
      <c r="P191" s="7">
        <f>Ringkasan!P191/1000000000</f>
        <v>0</v>
      </c>
      <c r="Q191" s="7">
        <f>Ringkasan!Q191/1000000000</f>
        <v>299.16762599999998</v>
      </c>
      <c r="R191" s="7">
        <f>Ringkasan!R191/1000000000</f>
        <v>71.950506000000004</v>
      </c>
      <c r="S191" s="7">
        <f>Ringkasan!S191/1000000000</f>
        <v>543.61979599999995</v>
      </c>
      <c r="T191" s="7">
        <f>Ringkasan!T191/1000000000</f>
        <v>4500.9111800000001</v>
      </c>
      <c r="U191" s="7">
        <f>Ringkasan!U191/1000000000</f>
        <v>1289.026779</v>
      </c>
      <c r="V191" s="7">
        <f>Ringkasan!V191/1000000000</f>
        <v>308.13783974299997</v>
      </c>
      <c r="W191" s="7">
        <f>Ringkasan!W191/1000000000</f>
        <v>283.683489743</v>
      </c>
      <c r="X191" s="7">
        <f>Ringkasan!X191/1000000000</f>
        <v>24.454350000000002</v>
      </c>
      <c r="Y191" s="7">
        <f>Ringkasan!Y191/1000000000</f>
        <v>19.051036452000002</v>
      </c>
      <c r="Z191" s="7">
        <f>Ringkasan!Z191/1000000000</f>
        <v>0.24975</v>
      </c>
      <c r="AA191" s="7">
        <f>Ringkasan!AA191/1000000000</f>
        <v>0</v>
      </c>
      <c r="AB191" s="7">
        <f>Ringkasan!AB191/1000000000</f>
        <v>18.801286451999999</v>
      </c>
      <c r="AC191" s="7">
        <f>Ringkasan!AC191/1000000000</f>
        <v>9949.3945846526894</v>
      </c>
      <c r="AD191" s="7">
        <f>Ringkasan!AD191/1000000000</f>
        <v>7976.6778938991993</v>
      </c>
      <c r="AE191" s="7">
        <f>Ringkasan!AE191/1000000000</f>
        <v>4616.6287859500089</v>
      </c>
      <c r="AF191" s="7">
        <f>Ringkasan!AF191/1000000000</f>
        <v>3175.4051281071897</v>
      </c>
      <c r="AG191" s="7">
        <f>Ringkasan!AG191/1000000000</f>
        <v>0</v>
      </c>
      <c r="AH191" s="7">
        <f>Ringkasan!AH191/1000000000</f>
        <v>2.4281999999999999</v>
      </c>
      <c r="AI191" s="7">
        <f>Ringkasan!AI191/1000000000</f>
        <v>159.14849422399999</v>
      </c>
      <c r="AJ191" s="7">
        <f>Ringkasan!AJ191/1000000000</f>
        <v>23.067285618</v>
      </c>
      <c r="AK191" s="7">
        <f>Ringkasan!AK191/1000000000</f>
        <v>920.77658303408009</v>
      </c>
      <c r="AL191" s="7">
        <f>Ringkasan!AL191/1000000000</f>
        <v>26.041260000000001</v>
      </c>
      <c r="AM191" s="7">
        <f>Ringkasan!AM191/1000000000</f>
        <v>269.21921837508</v>
      </c>
      <c r="AN191" s="7">
        <f>Ringkasan!AN191/1000000000</f>
        <v>288.15016353599998</v>
      </c>
      <c r="AO191" s="7">
        <f>Ringkasan!AO191/1000000000</f>
        <v>306.80032385999999</v>
      </c>
      <c r="AP191" s="7">
        <f>Ringkasan!AP191/1000000000</f>
        <v>28.625477263000001</v>
      </c>
      <c r="AQ191" s="7">
        <f>Ringkasan!AQ191/1000000000</f>
        <v>1.94014</v>
      </c>
      <c r="AR191" s="7">
        <f>Ringkasan!AR191/1000000000</f>
        <v>71.820876576410001</v>
      </c>
      <c r="AS191" s="7">
        <f>Ringkasan!AS191/1000000000</f>
        <v>71.820876576410001</v>
      </c>
      <c r="AT191" s="7">
        <f>Ringkasan!AT191/1000000000</f>
        <v>980.11923114299998</v>
      </c>
      <c r="AU191" s="7">
        <f>Ringkasan!AU191/1000000000</f>
        <v>335.73709440300001</v>
      </c>
      <c r="AV191" s="7">
        <f>Ringkasan!AV191/1000000000</f>
        <v>644.38213673999996</v>
      </c>
      <c r="AW191" s="129">
        <f>Ringkasan!AW191/1000000000</f>
        <v>893.5394686236499</v>
      </c>
      <c r="AX191" s="129">
        <f>Ringkasan!AX191/1000000000</f>
        <v>892.93946862364987</v>
      </c>
      <c r="AY191" s="129">
        <f>Ringkasan!AY191/1000000000</f>
        <v>0</v>
      </c>
      <c r="AZ191" s="129">
        <f>Ringkasan!AZ191/1000000000</f>
        <v>0</v>
      </c>
      <c r="BA191" s="129">
        <f>Ringkasan!BA191/1000000000</f>
        <v>0</v>
      </c>
      <c r="BB191" s="129">
        <f>Ringkasan!BB191/1000000000</f>
        <v>0.6</v>
      </c>
      <c r="BC191" s="129">
        <f>Ringkasan!BC191/1000000000</f>
        <v>0</v>
      </c>
      <c r="BD191" s="129">
        <f>Ringkasan!BD191/1000000000</f>
        <v>85.106481289000001</v>
      </c>
      <c r="BE191" s="129">
        <f>Ringkasan!BE191/1000000000</f>
        <v>0</v>
      </c>
      <c r="BF191" s="129">
        <f>Ringkasan!BF191/1000000000</f>
        <v>26</v>
      </c>
      <c r="BG191" s="129">
        <f>Ringkasan!BG191/1000000000</f>
        <v>59.106481289000001</v>
      </c>
      <c r="BH191" s="129">
        <f>Ringkasan!BH191/1000000000</f>
        <v>0</v>
      </c>
      <c r="BI191" s="129">
        <f>Ringkasan!BI191/1000000000</f>
        <v>0</v>
      </c>
      <c r="BJ191" s="130">
        <f>Ringkasan!BJ191/1000000000</f>
        <v>-808.43298733464917</v>
      </c>
      <c r="BK191" s="130">
        <f>Ringkasan!BK191/1000000000</f>
        <v>808.43298733464985</v>
      </c>
      <c r="BL191" s="89">
        <f>Ringkasan!BL191/1000000000</f>
        <v>7.9345703125000004E-13</v>
      </c>
      <c r="BM191" s="47">
        <f t="shared" ref="BM191:BN191" si="78">BM190+BM180</f>
        <v>7</v>
      </c>
      <c r="BN191" s="47">
        <f t="shared" si="78"/>
        <v>1</v>
      </c>
      <c r="BO191" s="47"/>
      <c r="BR191" s="115" t="e">
        <f>Ringkasan!#REF!/1000000000</f>
        <v>#REF!</v>
      </c>
      <c r="BS191" s="115" t="e">
        <f t="shared" si="51"/>
        <v>#REF!</v>
      </c>
      <c r="BT191" s="39" t="e">
        <f t="shared" si="55"/>
        <v>#REF!</v>
      </c>
      <c r="BV191" s="115" t="e">
        <f>Ringkasan!#REF!/1000000000</f>
        <v>#REF!</v>
      </c>
      <c r="BW191" s="115" t="e">
        <f t="shared" si="52"/>
        <v>#REF!</v>
      </c>
      <c r="BX191" s="39" t="e">
        <f t="shared" si="56"/>
        <v>#REF!</v>
      </c>
    </row>
    <row r="192" spans="1:76" s="141" customFormat="1" ht="15" customHeight="1" x14ac:dyDescent="0.25">
      <c r="A192" s="141" t="s">
        <v>679</v>
      </c>
      <c r="B192" s="9" t="s">
        <v>535</v>
      </c>
      <c r="C192" s="10">
        <v>10</v>
      </c>
      <c r="D192" s="11" t="s">
        <v>146</v>
      </c>
      <c r="E192" s="1" t="str">
        <f>[1]Pendapatan!D192</f>
        <v>NOMOR 19 TAHUN 2024</v>
      </c>
      <c r="F192" s="142">
        <f>[1]Pendapatan!E192</f>
        <v>45656</v>
      </c>
      <c r="G192" s="113">
        <f>Ringkasan!G192/1000000000</f>
        <v>7557.9097178482098</v>
      </c>
      <c r="H192" s="113">
        <f>Ringkasan!H192/1000000000</f>
        <v>4020.05253211321</v>
      </c>
      <c r="I192" s="113">
        <f>Ringkasan!I192/1000000000</f>
        <v>2921.1368971659999</v>
      </c>
      <c r="J192" s="147">
        <f>Ringkasan!J192/1000000000</f>
        <v>450.12187891999997</v>
      </c>
      <c r="K192" s="147">
        <f>Ringkasan!K192/1000000000</f>
        <v>316.14894137420998</v>
      </c>
      <c r="L192" s="147">
        <f>Ringkasan!L192/1000000000</f>
        <v>332.64481465300003</v>
      </c>
      <c r="M192" s="147">
        <f>Ringkasan!M192/1000000000</f>
        <v>3524.0662870000001</v>
      </c>
      <c r="N192" s="147">
        <f>Ringkasan!N192/1000000000</f>
        <v>3489.3816139999999</v>
      </c>
      <c r="O192" s="147">
        <f>Ringkasan!O192/1000000000</f>
        <v>0</v>
      </c>
      <c r="P192" s="147">
        <f>Ringkasan!P192/1000000000</f>
        <v>0</v>
      </c>
      <c r="Q192" s="147">
        <f>Ringkasan!Q192/1000000000</f>
        <v>0</v>
      </c>
      <c r="R192" s="147">
        <f>Ringkasan!R192/1000000000</f>
        <v>0</v>
      </c>
      <c r="S192" s="147">
        <f>Ringkasan!S192/1000000000</f>
        <v>184.96012099999999</v>
      </c>
      <c r="T192" s="147">
        <f>Ringkasan!T192/1000000000</f>
        <v>2172.325726</v>
      </c>
      <c r="U192" s="147">
        <f>Ringkasan!U192/1000000000</f>
        <v>1132.095767</v>
      </c>
      <c r="V192" s="147">
        <f>Ringkasan!V192/1000000000</f>
        <v>34.684672999999997</v>
      </c>
      <c r="W192" s="147">
        <f>Ringkasan!W192/1000000000</f>
        <v>0</v>
      </c>
      <c r="X192" s="147">
        <f>Ringkasan!X192/1000000000</f>
        <v>34.684672999999997</v>
      </c>
      <c r="Y192" s="147">
        <f>Ringkasan!Y192/1000000000</f>
        <v>13.790898735000001</v>
      </c>
      <c r="Z192" s="147">
        <f>Ringkasan!Z192/1000000000</f>
        <v>13.790898735000001</v>
      </c>
      <c r="AA192" s="147">
        <f>Ringkasan!AA192/1000000000</f>
        <v>0</v>
      </c>
      <c r="AB192" s="147">
        <f>Ringkasan!AB192/1000000000</f>
        <v>0</v>
      </c>
      <c r="AC192" s="147">
        <f>Ringkasan!AC192/1000000000</f>
        <v>7632.9097178482089</v>
      </c>
      <c r="AD192" s="147">
        <f>Ringkasan!AD192/1000000000</f>
        <v>5203.9671559137496</v>
      </c>
      <c r="AE192" s="2">
        <f>Ringkasan!AE192/1000000000</f>
        <v>2916.687302416</v>
      </c>
      <c r="AF192" s="147">
        <f>Ringkasan!AF192/1000000000</f>
        <v>1897.8541297856302</v>
      </c>
      <c r="AG192" s="147">
        <f>Ringkasan!AG192/1000000000</f>
        <v>0</v>
      </c>
      <c r="AH192" s="147">
        <f>Ringkasan!AH192/1000000000</f>
        <v>0</v>
      </c>
      <c r="AI192" s="147">
        <f>Ringkasan!AI192/1000000000</f>
        <v>385.95886151261988</v>
      </c>
      <c r="AJ192" s="147">
        <f>Ringkasan!AJ192/1000000000</f>
        <v>3.4668621995</v>
      </c>
      <c r="AK192" s="147">
        <f>Ringkasan!AK192/1000000000</f>
        <v>980.19693013318999</v>
      </c>
      <c r="AL192" s="147">
        <f>Ringkasan!AL192/1000000000</f>
        <v>0</v>
      </c>
      <c r="AM192" s="147">
        <f>Ringkasan!AM192/1000000000</f>
        <v>166.53464460000001</v>
      </c>
      <c r="AN192" s="147">
        <f>Ringkasan!AN192/1000000000</f>
        <v>122.34075670175</v>
      </c>
      <c r="AO192" s="147">
        <f>Ringkasan!AO192/1000000000</f>
        <v>666.54545179143997</v>
      </c>
      <c r="AP192" s="147">
        <f>Ringkasan!AP192/1000000000</f>
        <v>23.932804839999999</v>
      </c>
      <c r="AQ192" s="147">
        <f>Ringkasan!AQ192/1000000000</f>
        <v>0.84327220000000003</v>
      </c>
      <c r="AR192" s="147">
        <f>Ringkasan!AR192/1000000000</f>
        <v>42.472499999999997</v>
      </c>
      <c r="AS192" s="147">
        <f>Ringkasan!AS192/1000000000</f>
        <v>42.472499999999997</v>
      </c>
      <c r="AT192" s="147">
        <f>Ringkasan!AT192/1000000000</f>
        <v>1406.27313180127</v>
      </c>
      <c r="AU192" s="147">
        <f>Ringkasan!AU192/1000000000</f>
        <v>1405.27313180127</v>
      </c>
      <c r="AV192" s="147">
        <f>Ringkasan!AV192/1000000000</f>
        <v>1</v>
      </c>
      <c r="AW192" s="148">
        <f>Ringkasan!AW192/1000000000</f>
        <v>75</v>
      </c>
      <c r="AX192" s="148">
        <f>Ringkasan!AX192/1000000000</f>
        <v>75</v>
      </c>
      <c r="AY192" s="148">
        <f>Ringkasan!AY192/1000000000</f>
        <v>0</v>
      </c>
      <c r="AZ192" s="148">
        <f>Ringkasan!AZ192/1000000000</f>
        <v>0</v>
      </c>
      <c r="BA192" s="148">
        <f>Ringkasan!BA192/1000000000</f>
        <v>0</v>
      </c>
      <c r="BB192" s="148">
        <f>Ringkasan!BB192/1000000000</f>
        <v>0</v>
      </c>
      <c r="BC192" s="148">
        <f>Ringkasan!BC192/1000000000</f>
        <v>0</v>
      </c>
      <c r="BD192" s="148">
        <f>Ringkasan!BD192/1000000000</f>
        <v>0</v>
      </c>
      <c r="BE192" s="148">
        <f>Ringkasan!BE192/1000000000</f>
        <v>0</v>
      </c>
      <c r="BF192" s="148">
        <f>Ringkasan!BF192/1000000000</f>
        <v>0</v>
      </c>
      <c r="BG192" s="148">
        <f>Ringkasan!BG192/1000000000</f>
        <v>0</v>
      </c>
      <c r="BH192" s="148">
        <f>Ringkasan!BH192/1000000000</f>
        <v>0</v>
      </c>
      <c r="BI192" s="148">
        <f>Ringkasan!BI192/1000000000</f>
        <v>0</v>
      </c>
      <c r="BJ192" s="98">
        <f>Ringkasan!BJ192/1000000000</f>
        <v>-74.999999999999019</v>
      </c>
      <c r="BK192" s="98">
        <f>Ringkasan!BK192/1000000000</f>
        <v>75</v>
      </c>
      <c r="BL192" s="85">
        <f>Ringkasan!BL192/1000000000</f>
        <v>9.7656250000000006E-13</v>
      </c>
      <c r="BM192" s="143">
        <f t="shared" si="59"/>
        <v>1</v>
      </c>
      <c r="BN192" s="144">
        <f t="shared" si="60"/>
        <v>0</v>
      </c>
      <c r="BO192" s="145"/>
      <c r="BP192" s="146">
        <f t="shared" ref="BP192:BP207" si="79">IF(G192&gt;0,1,0)</f>
        <v>1</v>
      </c>
      <c r="BR192" s="113" t="e">
        <f>Ringkasan!#REF!/1000000000</f>
        <v>#REF!</v>
      </c>
      <c r="BS192" s="113" t="e">
        <f t="shared" si="51"/>
        <v>#REF!</v>
      </c>
      <c r="BT192" s="146" t="e">
        <f t="shared" si="55"/>
        <v>#REF!</v>
      </c>
      <c r="BV192" s="113" t="e">
        <f>Ringkasan!#REF!/1000000000</f>
        <v>#REF!</v>
      </c>
      <c r="BW192" s="113" t="e">
        <f t="shared" si="52"/>
        <v>#REF!</v>
      </c>
      <c r="BX192" s="146" t="e">
        <f t="shared" si="56"/>
        <v>#REF!</v>
      </c>
    </row>
    <row r="193" spans="1:76" ht="15" customHeight="1" x14ac:dyDescent="0.25">
      <c r="A193" s="59" t="s">
        <v>147</v>
      </c>
      <c r="B193" s="3">
        <f>B187+1</f>
        <v>140</v>
      </c>
      <c r="C193" s="4">
        <v>1</v>
      </c>
      <c r="D193" s="8" t="s">
        <v>147</v>
      </c>
      <c r="E193" s="12" t="str">
        <f>[1]Pendapatan!D193</f>
        <v>07 Tahun 2024</v>
      </c>
      <c r="F193" s="92">
        <f>[1]Pendapatan!E193</f>
        <v>45656.416666666664</v>
      </c>
      <c r="G193" s="6">
        <f>Ringkasan!G193/1000000000</f>
        <v>1107.7538939420001</v>
      </c>
      <c r="H193" s="6">
        <f>Ringkasan!H193/1000000000</f>
        <v>89.878015942000005</v>
      </c>
      <c r="I193" s="114">
        <f>Ringkasan!I193/1000000000</f>
        <v>35.238479988999998</v>
      </c>
      <c r="J193" s="6">
        <f>Ringkasan!J193/1000000000</f>
        <v>42.942841782999999</v>
      </c>
      <c r="K193" s="6">
        <f>Ringkasan!K193/1000000000</f>
        <v>5.854018934</v>
      </c>
      <c r="L193" s="6">
        <f>Ringkasan!L193/1000000000</f>
        <v>5.8426752359999998</v>
      </c>
      <c r="M193" s="6">
        <f>Ringkasan!M193/1000000000</f>
        <v>1017.8758779999999</v>
      </c>
      <c r="N193" s="6">
        <f>Ringkasan!N193/1000000000</f>
        <v>936.35707000000002</v>
      </c>
      <c r="O193" s="6">
        <f>Ringkasan!O193/1000000000</f>
        <v>0</v>
      </c>
      <c r="P193" s="6">
        <f>Ringkasan!P193/1000000000</f>
        <v>0</v>
      </c>
      <c r="Q193" s="6">
        <f>Ringkasan!Q193/1000000000</f>
        <v>112.78948</v>
      </c>
      <c r="R193" s="6">
        <f>Ringkasan!R193/1000000000</f>
        <v>7.6817060000000001</v>
      </c>
      <c r="S193" s="6">
        <f>Ringkasan!S193/1000000000</f>
        <v>16.841183000000001</v>
      </c>
      <c r="T193" s="6">
        <f>Ringkasan!T193/1000000000</f>
        <v>557.36998200000005</v>
      </c>
      <c r="U193" s="6">
        <f>Ringkasan!U193/1000000000</f>
        <v>241.67471900000001</v>
      </c>
      <c r="V193" s="6">
        <f>Ringkasan!V193/1000000000</f>
        <v>81.518808000000007</v>
      </c>
      <c r="W193" s="6">
        <f>Ringkasan!W193/1000000000</f>
        <v>81.518808000000007</v>
      </c>
      <c r="X193" s="6">
        <f>Ringkasan!X193/1000000000</f>
        <v>0</v>
      </c>
      <c r="Y193" s="6">
        <f>Ringkasan!Y193/1000000000</f>
        <v>0</v>
      </c>
      <c r="Z193" s="6">
        <f>Ringkasan!Z193/1000000000</f>
        <v>0</v>
      </c>
      <c r="AA193" s="6">
        <f>Ringkasan!AA193/1000000000</f>
        <v>0</v>
      </c>
      <c r="AB193" s="6">
        <f>Ringkasan!AB193/1000000000</f>
        <v>0</v>
      </c>
      <c r="AC193" s="6">
        <f>Ringkasan!AC193/1000000000</f>
        <v>1104.835231322</v>
      </c>
      <c r="AD193" s="6">
        <f>Ringkasan!AD193/1000000000</f>
        <v>815.125033734</v>
      </c>
      <c r="AE193" s="5">
        <f>Ringkasan!AE193/1000000000</f>
        <v>498.50806145199999</v>
      </c>
      <c r="AF193" s="6">
        <f>Ringkasan!AF193/1000000000</f>
        <v>297.574355239</v>
      </c>
      <c r="AG193" s="6">
        <f>Ringkasan!AG193/1000000000</f>
        <v>3.0793142900000001</v>
      </c>
      <c r="AH193" s="6">
        <f>Ringkasan!AH193/1000000000</f>
        <v>0</v>
      </c>
      <c r="AI193" s="6">
        <f>Ringkasan!AI193/1000000000</f>
        <v>15.933302753</v>
      </c>
      <c r="AJ193" s="6">
        <f>Ringkasan!AJ193/1000000000</f>
        <v>0.03</v>
      </c>
      <c r="AK193" s="6">
        <f>Ringkasan!AK193/1000000000</f>
        <v>113.081887138</v>
      </c>
      <c r="AL193" s="6">
        <f>Ringkasan!AL193/1000000000</f>
        <v>0</v>
      </c>
      <c r="AM193" s="6">
        <f>Ringkasan!AM193/1000000000</f>
        <v>27.030913276</v>
      </c>
      <c r="AN193" s="6">
        <f>Ringkasan!AN193/1000000000</f>
        <v>28.249915928</v>
      </c>
      <c r="AO193" s="6">
        <f>Ringkasan!AO193/1000000000</f>
        <v>52.714541703999998</v>
      </c>
      <c r="AP193" s="6">
        <f>Ringkasan!AP193/1000000000</f>
        <v>4.7165162299999999</v>
      </c>
      <c r="AQ193" s="6">
        <f>Ringkasan!AQ193/1000000000</f>
        <v>0.37</v>
      </c>
      <c r="AR193" s="6">
        <f>Ringkasan!AR193/1000000000</f>
        <v>2.14741355</v>
      </c>
      <c r="AS193" s="6">
        <f>Ringkasan!AS193/1000000000</f>
        <v>2.14741355</v>
      </c>
      <c r="AT193" s="6">
        <f>Ringkasan!AT193/1000000000</f>
        <v>174.4808969</v>
      </c>
      <c r="AU193" s="6">
        <f>Ringkasan!AU193/1000000000</f>
        <v>3.7702998999999999</v>
      </c>
      <c r="AV193" s="6">
        <f>Ringkasan!AV193/1000000000</f>
        <v>170.71059700000001</v>
      </c>
      <c r="AW193" s="127">
        <f>Ringkasan!AW193/1000000000</f>
        <v>17</v>
      </c>
      <c r="AX193" s="127">
        <f>Ringkasan!AX193/1000000000</f>
        <v>17</v>
      </c>
      <c r="AY193" s="127">
        <f>Ringkasan!AY193/1000000000</f>
        <v>0</v>
      </c>
      <c r="AZ193" s="127">
        <f>Ringkasan!AZ193/1000000000</f>
        <v>0</v>
      </c>
      <c r="BA193" s="127">
        <f>Ringkasan!BA193/1000000000</f>
        <v>0</v>
      </c>
      <c r="BB193" s="127">
        <f>Ringkasan!BB193/1000000000</f>
        <v>0</v>
      </c>
      <c r="BC193" s="127">
        <f>Ringkasan!BC193/1000000000</f>
        <v>0</v>
      </c>
      <c r="BD193" s="127">
        <f>Ringkasan!BD193/1000000000</f>
        <v>19.918662619999999</v>
      </c>
      <c r="BE193" s="127">
        <f>Ringkasan!BE193/1000000000</f>
        <v>0</v>
      </c>
      <c r="BF193" s="127">
        <f>Ringkasan!BF193/1000000000</f>
        <v>2</v>
      </c>
      <c r="BG193" s="127">
        <f>Ringkasan!BG193/1000000000</f>
        <v>17.918662619999999</v>
      </c>
      <c r="BH193" s="127">
        <f>Ringkasan!BH193/1000000000</f>
        <v>0</v>
      </c>
      <c r="BI193" s="127">
        <f>Ringkasan!BI193/1000000000</f>
        <v>0</v>
      </c>
      <c r="BJ193" s="128">
        <f>Ringkasan!BJ193/1000000000</f>
        <v>2.9186626200000001</v>
      </c>
      <c r="BK193" s="128">
        <f>Ringkasan!BK193/1000000000</f>
        <v>-2.9186626200000001</v>
      </c>
      <c r="BL193" s="87">
        <f>Ringkasan!BL193/1000000000</f>
        <v>0</v>
      </c>
      <c r="BM193" s="47">
        <f t="shared" si="59"/>
        <v>1</v>
      </c>
      <c r="BN193" s="48">
        <f t="shared" si="60"/>
        <v>0</v>
      </c>
      <c r="BO193" s="49"/>
      <c r="BP193" s="39">
        <f t="shared" si="79"/>
        <v>1</v>
      </c>
      <c r="BR193" s="6" t="e">
        <f>Ringkasan!#REF!/1000000000</f>
        <v>#REF!</v>
      </c>
      <c r="BS193" s="6" t="e">
        <f t="shared" si="51"/>
        <v>#REF!</v>
      </c>
      <c r="BT193" s="39" t="e">
        <f t="shared" si="55"/>
        <v>#REF!</v>
      </c>
      <c r="BV193" s="6" t="e">
        <f>Ringkasan!#REF!/1000000000</f>
        <v>#REF!</v>
      </c>
      <c r="BW193" s="6" t="e">
        <f t="shared" si="52"/>
        <v>#REF!</v>
      </c>
      <c r="BX193" s="39" t="e">
        <f t="shared" si="56"/>
        <v>#REF!</v>
      </c>
    </row>
    <row r="194" spans="1:76" ht="15" customHeight="1" x14ac:dyDescent="0.25">
      <c r="A194" s="59" t="s">
        <v>148</v>
      </c>
      <c r="B194" s="3">
        <f t="shared" ref="B194:C207" si="80">B193+1</f>
        <v>141</v>
      </c>
      <c r="C194" s="4">
        <f t="shared" si="80"/>
        <v>2</v>
      </c>
      <c r="D194" s="8" t="s">
        <v>148</v>
      </c>
      <c r="E194" s="12" t="str">
        <f>[1]Pendapatan!D194</f>
        <v>05 Tahun 2024</v>
      </c>
      <c r="F194" s="92">
        <f>[1]Pendapatan!E194</f>
        <v>45657</v>
      </c>
      <c r="G194" s="6">
        <f>Ringkasan!G194/1000000000</f>
        <v>2442.2148985469998</v>
      </c>
      <c r="H194" s="6">
        <f>Ringkasan!H194/1000000000</f>
        <v>395.47060654699999</v>
      </c>
      <c r="I194" s="114">
        <f>Ringkasan!I194/1000000000</f>
        <v>234.983010366</v>
      </c>
      <c r="J194" s="6">
        <f>Ringkasan!J194/1000000000</f>
        <v>20.51618384</v>
      </c>
      <c r="K194" s="6">
        <f>Ringkasan!K194/1000000000</f>
        <v>7.3</v>
      </c>
      <c r="L194" s="6">
        <f>Ringkasan!L194/1000000000</f>
        <v>132.67141234100001</v>
      </c>
      <c r="M194" s="6">
        <f>Ringkasan!M194/1000000000</f>
        <v>2046.7442920000001</v>
      </c>
      <c r="N194" s="6">
        <f>Ringkasan!N194/1000000000</f>
        <v>1936.7442920000001</v>
      </c>
      <c r="O194" s="6">
        <f>Ringkasan!O194/1000000000</f>
        <v>0</v>
      </c>
      <c r="P194" s="6">
        <f>Ringkasan!P194/1000000000</f>
        <v>0</v>
      </c>
      <c r="Q194" s="6">
        <f>Ringkasan!Q194/1000000000</f>
        <v>258.77862800000003</v>
      </c>
      <c r="R194" s="6">
        <f>Ringkasan!R194/1000000000</f>
        <v>15.218393000000001</v>
      </c>
      <c r="S194" s="6">
        <f>Ringkasan!S194/1000000000</f>
        <v>37.527512000000002</v>
      </c>
      <c r="T194" s="6">
        <f>Ringkasan!T194/1000000000</f>
        <v>1197.3393369999999</v>
      </c>
      <c r="U194" s="6">
        <f>Ringkasan!U194/1000000000</f>
        <v>427.88042200000001</v>
      </c>
      <c r="V194" s="6">
        <f>Ringkasan!V194/1000000000</f>
        <v>110</v>
      </c>
      <c r="W194" s="6">
        <f>Ringkasan!W194/1000000000</f>
        <v>110</v>
      </c>
      <c r="X194" s="6">
        <f>Ringkasan!X194/1000000000</f>
        <v>0</v>
      </c>
      <c r="Y194" s="6">
        <f>Ringkasan!Y194/1000000000</f>
        <v>0</v>
      </c>
      <c r="Z194" s="6">
        <f>Ringkasan!Z194/1000000000</f>
        <v>0</v>
      </c>
      <c r="AA194" s="6">
        <f>Ringkasan!AA194/1000000000</f>
        <v>0</v>
      </c>
      <c r="AB194" s="6">
        <f>Ringkasan!AB194/1000000000</f>
        <v>0</v>
      </c>
      <c r="AC194" s="6">
        <f>Ringkasan!AC194/1000000000</f>
        <v>2416.9818985470001</v>
      </c>
      <c r="AD194" s="6">
        <f>Ringkasan!AD194/1000000000</f>
        <v>1653.52252275</v>
      </c>
      <c r="AE194" s="5">
        <f>Ringkasan!AE194/1000000000</f>
        <v>846.86038692900001</v>
      </c>
      <c r="AF194" s="6">
        <f>Ringkasan!AF194/1000000000</f>
        <v>684.14589081199995</v>
      </c>
      <c r="AG194" s="6">
        <f>Ringkasan!AG194/1000000000</f>
        <v>4.0300732000000004</v>
      </c>
      <c r="AH194" s="6">
        <f>Ringkasan!AH194/1000000000</f>
        <v>7.7499999999999999E-2</v>
      </c>
      <c r="AI194" s="6">
        <f>Ringkasan!AI194/1000000000</f>
        <v>109.020681809</v>
      </c>
      <c r="AJ194" s="6">
        <f>Ringkasan!AJ194/1000000000</f>
        <v>9.3879900000000003</v>
      </c>
      <c r="AK194" s="6">
        <f>Ringkasan!AK194/1000000000</f>
        <v>330.21986412199988</v>
      </c>
      <c r="AL194" s="6">
        <f>Ringkasan!AL194/1000000000</f>
        <v>0</v>
      </c>
      <c r="AM194" s="6">
        <f>Ringkasan!AM194/1000000000</f>
        <v>56.396200561000001</v>
      </c>
      <c r="AN194" s="6">
        <f>Ringkasan!AN194/1000000000</f>
        <v>93.418853358999996</v>
      </c>
      <c r="AO194" s="6">
        <f>Ringkasan!AO194/1000000000</f>
        <v>166.95317773799991</v>
      </c>
      <c r="AP194" s="6">
        <f>Ringkasan!AP194/1000000000</f>
        <v>13.451632463999999</v>
      </c>
      <c r="AQ194" s="6">
        <f>Ringkasan!AQ194/1000000000</f>
        <v>0</v>
      </c>
      <c r="AR194" s="6">
        <f>Ringkasan!AR194/1000000000</f>
        <v>9.6752070000000003</v>
      </c>
      <c r="AS194" s="6">
        <f>Ringkasan!AS194/1000000000</f>
        <v>9.6752070000000003</v>
      </c>
      <c r="AT194" s="6">
        <f>Ringkasan!AT194/1000000000</f>
        <v>423.56430467500002</v>
      </c>
      <c r="AU194" s="6">
        <f>Ringkasan!AU194/1000000000</f>
        <v>35.769269274999999</v>
      </c>
      <c r="AV194" s="6">
        <f>Ringkasan!AV194/1000000000</f>
        <v>387.79503540000002</v>
      </c>
      <c r="AW194" s="127">
        <f>Ringkasan!AW194/1000000000</f>
        <v>1</v>
      </c>
      <c r="AX194" s="127">
        <f>Ringkasan!AX194/1000000000</f>
        <v>1</v>
      </c>
      <c r="AY194" s="127">
        <f>Ringkasan!AY194/1000000000</f>
        <v>0</v>
      </c>
      <c r="AZ194" s="127">
        <f>Ringkasan!AZ194/1000000000</f>
        <v>0</v>
      </c>
      <c r="BA194" s="127">
        <f>Ringkasan!BA194/1000000000</f>
        <v>0</v>
      </c>
      <c r="BB194" s="127">
        <f>Ringkasan!BB194/1000000000</f>
        <v>0</v>
      </c>
      <c r="BC194" s="127">
        <f>Ringkasan!BC194/1000000000</f>
        <v>0</v>
      </c>
      <c r="BD194" s="127">
        <f>Ringkasan!BD194/1000000000</f>
        <v>26.233000000000001</v>
      </c>
      <c r="BE194" s="127">
        <f>Ringkasan!BE194/1000000000</f>
        <v>0</v>
      </c>
      <c r="BF194" s="127">
        <f>Ringkasan!BF194/1000000000</f>
        <v>4</v>
      </c>
      <c r="BG194" s="127">
        <f>Ringkasan!BG194/1000000000</f>
        <v>22.233000000000001</v>
      </c>
      <c r="BH194" s="127">
        <f>Ringkasan!BH194/1000000000</f>
        <v>0</v>
      </c>
      <c r="BI194" s="127">
        <f>Ringkasan!BI194/1000000000</f>
        <v>0</v>
      </c>
      <c r="BJ194" s="128">
        <f>Ringkasan!BJ194/1000000000</f>
        <v>25.233000000000001</v>
      </c>
      <c r="BK194" s="128">
        <f>Ringkasan!BK194/1000000000</f>
        <v>-25.233000000000001</v>
      </c>
      <c r="BL194" s="87">
        <f>Ringkasan!BL194/1000000000</f>
        <v>0</v>
      </c>
      <c r="BM194" s="47">
        <f t="shared" si="59"/>
        <v>1</v>
      </c>
      <c r="BN194" s="48">
        <f t="shared" si="60"/>
        <v>0</v>
      </c>
      <c r="BO194" s="49"/>
      <c r="BP194" s="39">
        <f t="shared" si="79"/>
        <v>1</v>
      </c>
      <c r="BR194" s="6" t="e">
        <f>Ringkasan!#REF!/1000000000</f>
        <v>#REF!</v>
      </c>
      <c r="BS194" s="6" t="e">
        <f t="shared" si="51"/>
        <v>#REF!</v>
      </c>
      <c r="BT194" s="39" t="e">
        <f t="shared" si="55"/>
        <v>#REF!</v>
      </c>
      <c r="BV194" s="6" t="e">
        <f>Ringkasan!#REF!/1000000000</f>
        <v>#REF!</v>
      </c>
      <c r="BW194" s="6" t="e">
        <f t="shared" si="52"/>
        <v>#REF!</v>
      </c>
      <c r="BX194" s="39" t="e">
        <f t="shared" si="56"/>
        <v>#REF!</v>
      </c>
    </row>
    <row r="195" spans="1:76" ht="15" customHeight="1" x14ac:dyDescent="0.25">
      <c r="A195" s="59" t="s">
        <v>149</v>
      </c>
      <c r="B195" s="3">
        <f t="shared" si="80"/>
        <v>142</v>
      </c>
      <c r="C195" s="4">
        <f t="shared" si="80"/>
        <v>3</v>
      </c>
      <c r="D195" s="8" t="s">
        <v>149</v>
      </c>
      <c r="E195" s="12" t="str">
        <f>[1]Pendapatan!D195</f>
        <v>06 TAHUN 2024</v>
      </c>
      <c r="F195" s="92">
        <f>[1]Pendapatan!E195</f>
        <v>45569.670138888891</v>
      </c>
      <c r="G195" s="6">
        <f>Ringkasan!G195/1000000000</f>
        <v>2958.2104988639999</v>
      </c>
      <c r="H195" s="6">
        <f>Ringkasan!H195/1000000000</f>
        <v>341.67434990800001</v>
      </c>
      <c r="I195" s="114">
        <f>Ringkasan!I195/1000000000</f>
        <v>211.73264390200001</v>
      </c>
      <c r="J195" s="6">
        <f>Ringkasan!J195/1000000000</f>
        <v>22.541920759</v>
      </c>
      <c r="K195" s="6">
        <f>Ringkasan!K195/1000000000</f>
        <v>8.0614580680000003</v>
      </c>
      <c r="L195" s="6">
        <f>Ringkasan!L195/1000000000</f>
        <v>99.338327179000004</v>
      </c>
      <c r="M195" s="6">
        <f>Ringkasan!M195/1000000000</f>
        <v>2616.536148956</v>
      </c>
      <c r="N195" s="6">
        <f>Ringkasan!N195/1000000000</f>
        <v>2510.4361489560001</v>
      </c>
      <c r="O195" s="6">
        <f>Ringkasan!O195/1000000000</f>
        <v>0</v>
      </c>
      <c r="P195" s="6">
        <f>Ringkasan!P195/1000000000</f>
        <v>0</v>
      </c>
      <c r="Q195" s="6">
        <f>Ringkasan!Q195/1000000000</f>
        <v>313.087583</v>
      </c>
      <c r="R195" s="6">
        <f>Ringkasan!R195/1000000000</f>
        <v>7.9205050000000004</v>
      </c>
      <c r="S195" s="6">
        <f>Ringkasan!S195/1000000000</f>
        <v>49.282147956000003</v>
      </c>
      <c r="T195" s="6">
        <f>Ringkasan!T195/1000000000</f>
        <v>1554.8051439999999</v>
      </c>
      <c r="U195" s="6">
        <f>Ringkasan!U195/1000000000</f>
        <v>585.34076900000002</v>
      </c>
      <c r="V195" s="6">
        <f>Ringkasan!V195/1000000000</f>
        <v>106.1</v>
      </c>
      <c r="W195" s="6">
        <f>Ringkasan!W195/1000000000</f>
        <v>106.1</v>
      </c>
      <c r="X195" s="6">
        <f>Ringkasan!X195/1000000000</f>
        <v>0</v>
      </c>
      <c r="Y195" s="6">
        <f>Ringkasan!Y195/1000000000</f>
        <v>0</v>
      </c>
      <c r="Z195" s="6">
        <f>Ringkasan!Z195/1000000000</f>
        <v>0</v>
      </c>
      <c r="AA195" s="6">
        <f>Ringkasan!AA195/1000000000</f>
        <v>0</v>
      </c>
      <c r="AB195" s="6">
        <f>Ringkasan!AB195/1000000000</f>
        <v>0</v>
      </c>
      <c r="AC195" s="6">
        <f>Ringkasan!AC195/1000000000</f>
        <v>2969.5446353940001</v>
      </c>
      <c r="AD195" s="6">
        <f>Ringkasan!AD195/1000000000</f>
        <v>2191.1030212000001</v>
      </c>
      <c r="AE195" s="5">
        <f>Ringkasan!AE195/1000000000</f>
        <v>1488.827551889</v>
      </c>
      <c r="AF195" s="6">
        <f>Ringkasan!AF195/1000000000</f>
        <v>611.71425203499996</v>
      </c>
      <c r="AG195" s="6">
        <f>Ringkasan!AG195/1000000000</f>
        <v>9</v>
      </c>
      <c r="AH195" s="6">
        <f>Ringkasan!AH195/1000000000</f>
        <v>0.39750000000000002</v>
      </c>
      <c r="AI195" s="6">
        <f>Ringkasan!AI195/1000000000</f>
        <v>81.163717276</v>
      </c>
      <c r="AJ195" s="6">
        <f>Ringkasan!AJ195/1000000000</f>
        <v>0</v>
      </c>
      <c r="AK195" s="6">
        <f>Ringkasan!AK195/1000000000</f>
        <v>272.18207020400001</v>
      </c>
      <c r="AL195" s="6">
        <f>Ringkasan!AL195/1000000000</f>
        <v>2.8207499999999999</v>
      </c>
      <c r="AM195" s="6">
        <f>Ringkasan!AM195/1000000000</f>
        <v>64.212537867999998</v>
      </c>
      <c r="AN195" s="6">
        <f>Ringkasan!AN195/1000000000</f>
        <v>107.778047469</v>
      </c>
      <c r="AO195" s="6">
        <f>Ringkasan!AO195/1000000000</f>
        <v>96.945923867000005</v>
      </c>
      <c r="AP195" s="6">
        <f>Ringkasan!AP195/1000000000</f>
        <v>0.217811</v>
      </c>
      <c r="AQ195" s="6">
        <f>Ringkasan!AQ195/1000000000</f>
        <v>0.20699999999999999</v>
      </c>
      <c r="AR195" s="6">
        <f>Ringkasan!AR195/1000000000</f>
        <v>15</v>
      </c>
      <c r="AS195" s="6">
        <f>Ringkasan!AS195/1000000000</f>
        <v>15</v>
      </c>
      <c r="AT195" s="6">
        <f>Ringkasan!AT195/1000000000</f>
        <v>491.25954399</v>
      </c>
      <c r="AU195" s="6">
        <f>Ringkasan!AU195/1000000000</f>
        <v>22.007810790000001</v>
      </c>
      <c r="AV195" s="6">
        <f>Ringkasan!AV195/1000000000</f>
        <v>469.25173319999999</v>
      </c>
      <c r="AW195" s="127">
        <f>Ringkasan!AW195/1000000000</f>
        <v>52.5</v>
      </c>
      <c r="AX195" s="127">
        <f>Ringkasan!AX195/1000000000</f>
        <v>52.5</v>
      </c>
      <c r="AY195" s="127">
        <f>Ringkasan!AY195/1000000000</f>
        <v>0</v>
      </c>
      <c r="AZ195" s="127">
        <f>Ringkasan!AZ195/1000000000</f>
        <v>0</v>
      </c>
      <c r="BA195" s="127">
        <f>Ringkasan!BA195/1000000000</f>
        <v>0</v>
      </c>
      <c r="BB195" s="127">
        <f>Ringkasan!BB195/1000000000</f>
        <v>0</v>
      </c>
      <c r="BC195" s="127">
        <f>Ringkasan!BC195/1000000000</f>
        <v>0</v>
      </c>
      <c r="BD195" s="127">
        <f>Ringkasan!BD195/1000000000</f>
        <v>41.165863469999998</v>
      </c>
      <c r="BE195" s="127">
        <f>Ringkasan!BE195/1000000000</f>
        <v>0</v>
      </c>
      <c r="BF195" s="127">
        <f>Ringkasan!BF195/1000000000</f>
        <v>2.2000000000000002</v>
      </c>
      <c r="BG195" s="127">
        <f>Ringkasan!BG195/1000000000</f>
        <v>38.965863470000002</v>
      </c>
      <c r="BH195" s="127">
        <f>Ringkasan!BH195/1000000000</f>
        <v>0</v>
      </c>
      <c r="BI195" s="127">
        <f>Ringkasan!BI195/1000000000</f>
        <v>0</v>
      </c>
      <c r="BJ195" s="128">
        <f>Ringkasan!BJ195/1000000000</f>
        <v>-11.33413653</v>
      </c>
      <c r="BK195" s="128">
        <f>Ringkasan!BK195/1000000000</f>
        <v>11.33413653</v>
      </c>
      <c r="BL195" s="87">
        <f>Ringkasan!BL195/1000000000</f>
        <v>0</v>
      </c>
      <c r="BM195" s="47">
        <f t="shared" si="59"/>
        <v>1</v>
      </c>
      <c r="BN195" s="48">
        <f t="shared" si="60"/>
        <v>0</v>
      </c>
      <c r="BO195" s="49"/>
      <c r="BP195" s="39">
        <f t="shared" si="79"/>
        <v>1</v>
      </c>
      <c r="BR195" s="6" t="e">
        <f>Ringkasan!#REF!/1000000000</f>
        <v>#REF!</v>
      </c>
      <c r="BS195" s="6" t="e">
        <f t="shared" si="51"/>
        <v>#REF!</v>
      </c>
      <c r="BT195" s="39" t="e">
        <f t="shared" si="55"/>
        <v>#REF!</v>
      </c>
      <c r="BV195" s="6" t="e">
        <f>Ringkasan!#REF!/1000000000</f>
        <v>#REF!</v>
      </c>
      <c r="BW195" s="6" t="e">
        <f t="shared" si="52"/>
        <v>#REF!</v>
      </c>
      <c r="BX195" s="39" t="e">
        <f t="shared" si="56"/>
        <v>#REF!</v>
      </c>
    </row>
    <row r="196" spans="1:76" ht="15" customHeight="1" x14ac:dyDescent="0.25">
      <c r="A196" s="59" t="s">
        <v>150</v>
      </c>
      <c r="B196" s="3">
        <f t="shared" si="80"/>
        <v>143</v>
      </c>
      <c r="C196" s="4">
        <f t="shared" si="80"/>
        <v>4</v>
      </c>
      <c r="D196" s="8" t="s">
        <v>150</v>
      </c>
      <c r="E196" s="12" t="str">
        <f>[1]Pendapatan!D196</f>
        <v>09 Tahun 2024</v>
      </c>
      <c r="F196" s="92">
        <f>[1]Pendapatan!E196</f>
        <v>45649.780555555553</v>
      </c>
      <c r="G196" s="6">
        <f>Ringkasan!G196/1000000000</f>
        <v>2413.4556083419998</v>
      </c>
      <c r="H196" s="6">
        <f>Ringkasan!H196/1000000000</f>
        <v>280.04645312100001</v>
      </c>
      <c r="I196" s="114">
        <f>Ringkasan!I196/1000000000</f>
        <v>152.87</v>
      </c>
      <c r="J196" s="6">
        <f>Ringkasan!J196/1000000000</f>
        <v>110.201453121</v>
      </c>
      <c r="K196" s="6">
        <f>Ringkasan!K196/1000000000</f>
        <v>6.5</v>
      </c>
      <c r="L196" s="6">
        <f>Ringkasan!L196/1000000000</f>
        <v>10.475</v>
      </c>
      <c r="M196" s="6">
        <f>Ringkasan!M196/1000000000</f>
        <v>2133.4091552210002</v>
      </c>
      <c r="N196" s="6">
        <f>Ringkasan!N196/1000000000</f>
        <v>2013.2698889999999</v>
      </c>
      <c r="O196" s="6">
        <f>Ringkasan!O196/1000000000</f>
        <v>0</v>
      </c>
      <c r="P196" s="6">
        <f>Ringkasan!P196/1000000000</f>
        <v>0</v>
      </c>
      <c r="Q196" s="6">
        <f>Ringkasan!Q196/1000000000</f>
        <v>269.50228600000003</v>
      </c>
      <c r="R196" s="6">
        <f>Ringkasan!R196/1000000000</f>
        <v>0</v>
      </c>
      <c r="S196" s="6">
        <f>Ringkasan!S196/1000000000</f>
        <v>65.609517999999994</v>
      </c>
      <c r="T196" s="6">
        <f>Ringkasan!T196/1000000000</f>
        <v>1250.79856</v>
      </c>
      <c r="U196" s="6">
        <f>Ringkasan!U196/1000000000</f>
        <v>427.35952500000002</v>
      </c>
      <c r="V196" s="6">
        <f>Ringkasan!V196/1000000000</f>
        <v>120.139266221</v>
      </c>
      <c r="W196" s="6">
        <f>Ringkasan!W196/1000000000</f>
        <v>120.139266221</v>
      </c>
      <c r="X196" s="6">
        <f>Ringkasan!X196/1000000000</f>
        <v>0</v>
      </c>
      <c r="Y196" s="6">
        <f>Ringkasan!Y196/1000000000</f>
        <v>0</v>
      </c>
      <c r="Z196" s="6">
        <f>Ringkasan!Z196/1000000000</f>
        <v>0</v>
      </c>
      <c r="AA196" s="6">
        <f>Ringkasan!AA196/1000000000</f>
        <v>0</v>
      </c>
      <c r="AB196" s="6">
        <f>Ringkasan!AB196/1000000000</f>
        <v>0</v>
      </c>
      <c r="AC196" s="6">
        <f>Ringkasan!AC196/1000000000</f>
        <v>2430.4556083419998</v>
      </c>
      <c r="AD196" s="6">
        <f>Ringkasan!AD196/1000000000</f>
        <v>1711.4730416757</v>
      </c>
      <c r="AE196" s="5">
        <f>Ringkasan!AE196/1000000000</f>
        <v>1022.456922613</v>
      </c>
      <c r="AF196" s="6">
        <f>Ringkasan!AF196/1000000000</f>
        <v>534.00901018401998</v>
      </c>
      <c r="AG196" s="6">
        <f>Ringkasan!AG196/1000000000</f>
        <v>0</v>
      </c>
      <c r="AH196" s="6">
        <f>Ringkasan!AH196/1000000000</f>
        <v>0</v>
      </c>
      <c r="AI196" s="6">
        <f>Ringkasan!AI196/1000000000</f>
        <v>153.75548787867999</v>
      </c>
      <c r="AJ196" s="6">
        <f>Ringkasan!AJ196/1000000000</f>
        <v>1.2516210000000001</v>
      </c>
      <c r="AK196" s="6">
        <f>Ringkasan!AK196/1000000000</f>
        <v>235.9808053603</v>
      </c>
      <c r="AL196" s="6">
        <f>Ringkasan!AL196/1000000000</f>
        <v>2.1993999999999998</v>
      </c>
      <c r="AM196" s="6">
        <f>Ringkasan!AM196/1000000000</f>
        <v>44.455760463860003</v>
      </c>
      <c r="AN196" s="6">
        <f>Ringkasan!AN196/1000000000</f>
        <v>59.8416553287</v>
      </c>
      <c r="AO196" s="6">
        <f>Ringkasan!AO196/1000000000</f>
        <v>114.05190820773998</v>
      </c>
      <c r="AP196" s="6">
        <f>Ringkasan!AP196/1000000000</f>
        <v>15.43208136</v>
      </c>
      <c r="AQ196" s="6">
        <f>Ringkasan!AQ196/1000000000</f>
        <v>0</v>
      </c>
      <c r="AR196" s="6">
        <f>Ringkasan!AR196/1000000000</f>
        <v>34.463881405999999</v>
      </c>
      <c r="AS196" s="6">
        <f>Ringkasan!AS196/1000000000</f>
        <v>34.463881405999999</v>
      </c>
      <c r="AT196" s="6">
        <f>Ringkasan!AT196/1000000000</f>
        <v>448.53787990000001</v>
      </c>
      <c r="AU196" s="6">
        <f>Ringkasan!AU196/1000000000</f>
        <v>15.849629999999999</v>
      </c>
      <c r="AV196" s="6">
        <f>Ringkasan!AV196/1000000000</f>
        <v>432.68824990000002</v>
      </c>
      <c r="AW196" s="127">
        <f>Ringkasan!AW196/1000000000</f>
        <v>20</v>
      </c>
      <c r="AX196" s="127">
        <f>Ringkasan!AX196/1000000000</f>
        <v>20</v>
      </c>
      <c r="AY196" s="127">
        <f>Ringkasan!AY196/1000000000</f>
        <v>0</v>
      </c>
      <c r="AZ196" s="127">
        <f>Ringkasan!AZ196/1000000000</f>
        <v>0</v>
      </c>
      <c r="BA196" s="127">
        <f>Ringkasan!BA196/1000000000</f>
        <v>0</v>
      </c>
      <c r="BB196" s="127">
        <f>Ringkasan!BB196/1000000000</f>
        <v>0</v>
      </c>
      <c r="BC196" s="127">
        <f>Ringkasan!BC196/1000000000</f>
        <v>0</v>
      </c>
      <c r="BD196" s="127">
        <f>Ringkasan!BD196/1000000000</f>
        <v>3</v>
      </c>
      <c r="BE196" s="127">
        <f>Ringkasan!BE196/1000000000</f>
        <v>0</v>
      </c>
      <c r="BF196" s="127">
        <f>Ringkasan!BF196/1000000000</f>
        <v>3</v>
      </c>
      <c r="BG196" s="127">
        <f>Ringkasan!BG196/1000000000</f>
        <v>0</v>
      </c>
      <c r="BH196" s="127">
        <f>Ringkasan!BH196/1000000000</f>
        <v>0</v>
      </c>
      <c r="BI196" s="127">
        <f>Ringkasan!BI196/1000000000</f>
        <v>0</v>
      </c>
      <c r="BJ196" s="128">
        <f>Ringkasan!BJ196/1000000000</f>
        <v>-17</v>
      </c>
      <c r="BK196" s="128">
        <f>Ringkasan!BK196/1000000000</f>
        <v>17</v>
      </c>
      <c r="BL196" s="87">
        <f>Ringkasan!BL196/1000000000</f>
        <v>0</v>
      </c>
      <c r="BM196" s="47">
        <f t="shared" si="59"/>
        <v>1</v>
      </c>
      <c r="BN196" s="48">
        <f t="shared" si="60"/>
        <v>0</v>
      </c>
      <c r="BO196" s="49"/>
      <c r="BP196" s="39">
        <f t="shared" si="79"/>
        <v>1</v>
      </c>
      <c r="BR196" s="6" t="e">
        <f>Ringkasan!#REF!/1000000000</f>
        <v>#REF!</v>
      </c>
      <c r="BS196" s="6" t="e">
        <f t="shared" si="51"/>
        <v>#REF!</v>
      </c>
      <c r="BT196" s="39" t="e">
        <f t="shared" si="55"/>
        <v>#REF!</v>
      </c>
      <c r="BV196" s="6" t="e">
        <f>Ringkasan!#REF!/1000000000</f>
        <v>#REF!</v>
      </c>
      <c r="BW196" s="6" t="e">
        <f t="shared" si="52"/>
        <v>#REF!</v>
      </c>
      <c r="BX196" s="39" t="e">
        <f t="shared" si="56"/>
        <v>#REF!</v>
      </c>
    </row>
    <row r="197" spans="1:76" ht="15" customHeight="1" x14ac:dyDescent="0.25">
      <c r="A197" s="59" t="s">
        <v>151</v>
      </c>
      <c r="B197" s="3">
        <f t="shared" si="80"/>
        <v>144</v>
      </c>
      <c r="C197" s="4">
        <f t="shared" si="80"/>
        <v>5</v>
      </c>
      <c r="D197" s="8" t="s">
        <v>151</v>
      </c>
      <c r="E197" s="12" t="str">
        <f>[1]Pendapatan!D197</f>
        <v>5 Tahun 2024</v>
      </c>
      <c r="F197" s="92">
        <f>[1]Pendapatan!E197</f>
        <v>45656</v>
      </c>
      <c r="G197" s="6">
        <f>Ringkasan!G197/1000000000</f>
        <v>1897.778872649</v>
      </c>
      <c r="H197" s="6">
        <f>Ringkasan!H197/1000000000</f>
        <v>184.07938860100001</v>
      </c>
      <c r="I197" s="114">
        <f>Ringkasan!I197/1000000000</f>
        <v>98.630160673999995</v>
      </c>
      <c r="J197" s="6">
        <f>Ringkasan!J197/1000000000</f>
        <v>3.0670000000000002</v>
      </c>
      <c r="K197" s="6">
        <f>Ringkasan!K197/1000000000</f>
        <v>9.7311248149999994</v>
      </c>
      <c r="L197" s="6">
        <f>Ringkasan!L197/1000000000</f>
        <v>72.651103112000001</v>
      </c>
      <c r="M197" s="6">
        <f>Ringkasan!M197/1000000000</f>
        <v>1713.6994840479999</v>
      </c>
      <c r="N197" s="6">
        <f>Ringkasan!N197/1000000000</f>
        <v>1563.8163569999999</v>
      </c>
      <c r="O197" s="6">
        <f>Ringkasan!O197/1000000000</f>
        <v>0</v>
      </c>
      <c r="P197" s="6">
        <f>Ringkasan!P197/1000000000</f>
        <v>0</v>
      </c>
      <c r="Q197" s="6">
        <f>Ringkasan!Q197/1000000000</f>
        <v>203.009196</v>
      </c>
      <c r="R197" s="6">
        <f>Ringkasan!R197/1000000000</f>
        <v>7.6353569999999999</v>
      </c>
      <c r="S197" s="6">
        <f>Ringkasan!S197/1000000000</f>
        <v>23.045380999999999</v>
      </c>
      <c r="T197" s="6">
        <f>Ringkasan!T197/1000000000</f>
        <v>981.271749</v>
      </c>
      <c r="U197" s="6">
        <f>Ringkasan!U197/1000000000</f>
        <v>348.85467399999999</v>
      </c>
      <c r="V197" s="6">
        <f>Ringkasan!V197/1000000000</f>
        <v>149.88312704800001</v>
      </c>
      <c r="W197" s="6">
        <f>Ringkasan!W197/1000000000</f>
        <v>149.88312704800001</v>
      </c>
      <c r="X197" s="6">
        <f>Ringkasan!X197/1000000000</f>
        <v>0</v>
      </c>
      <c r="Y197" s="6">
        <f>Ringkasan!Y197/1000000000</f>
        <v>0</v>
      </c>
      <c r="Z197" s="6">
        <f>Ringkasan!Z197/1000000000</f>
        <v>0</v>
      </c>
      <c r="AA197" s="6">
        <f>Ringkasan!AA197/1000000000</f>
        <v>0</v>
      </c>
      <c r="AB197" s="6">
        <f>Ringkasan!AB197/1000000000</f>
        <v>0</v>
      </c>
      <c r="AC197" s="6">
        <f>Ringkasan!AC197/1000000000</f>
        <v>1879.3735555129999</v>
      </c>
      <c r="AD197" s="6">
        <f>Ringkasan!AD197/1000000000</f>
        <v>1379.8464823122999</v>
      </c>
      <c r="AE197" s="5">
        <f>Ringkasan!AE197/1000000000</f>
        <v>859.00906792549995</v>
      </c>
      <c r="AF197" s="6">
        <f>Ringkasan!AF197/1000000000</f>
        <v>489.26430681113999</v>
      </c>
      <c r="AG197" s="6">
        <f>Ringkasan!AG197/1000000000</f>
        <v>6</v>
      </c>
      <c r="AH197" s="6">
        <f>Ringkasan!AH197/1000000000</f>
        <v>0</v>
      </c>
      <c r="AI197" s="6">
        <f>Ringkasan!AI197/1000000000</f>
        <v>25.57310757566</v>
      </c>
      <c r="AJ197" s="6">
        <f>Ringkasan!AJ197/1000000000</f>
        <v>0</v>
      </c>
      <c r="AK197" s="6">
        <f>Ringkasan!AK197/1000000000</f>
        <v>165.81247209929998</v>
      </c>
      <c r="AL197" s="6">
        <f>Ringkasan!AL197/1000000000</f>
        <v>0</v>
      </c>
      <c r="AM197" s="6">
        <f>Ringkasan!AM197/1000000000</f>
        <v>34.048813664299999</v>
      </c>
      <c r="AN197" s="6">
        <f>Ringkasan!AN197/1000000000</f>
        <v>15.324263999999999</v>
      </c>
      <c r="AO197" s="6">
        <f>Ringkasan!AO197/1000000000</f>
        <v>107.721791587</v>
      </c>
      <c r="AP197" s="6">
        <f>Ringkasan!AP197/1000000000</f>
        <v>8.4873239999999992</v>
      </c>
      <c r="AQ197" s="6">
        <f>Ringkasan!AQ197/1000000000</f>
        <v>0.23027884800000001</v>
      </c>
      <c r="AR197" s="6">
        <f>Ringkasan!AR197/1000000000</f>
        <v>3.8385817000000002</v>
      </c>
      <c r="AS197" s="6">
        <f>Ringkasan!AS197/1000000000</f>
        <v>3.8385817000000002</v>
      </c>
      <c r="AT197" s="6">
        <f>Ringkasan!AT197/1000000000</f>
        <v>329.87601940140001</v>
      </c>
      <c r="AU197" s="6">
        <f>Ringkasan!AU197/1000000000</f>
        <v>13.8037115554</v>
      </c>
      <c r="AV197" s="6">
        <f>Ringkasan!AV197/1000000000</f>
        <v>316.072307846</v>
      </c>
      <c r="AW197" s="127">
        <f>Ringkasan!AW197/1000000000</f>
        <v>15</v>
      </c>
      <c r="AX197" s="127">
        <f>Ringkasan!AX197/1000000000</f>
        <v>15</v>
      </c>
      <c r="AY197" s="127">
        <f>Ringkasan!AY197/1000000000</f>
        <v>0</v>
      </c>
      <c r="AZ197" s="127">
        <f>Ringkasan!AZ197/1000000000</f>
        <v>0</v>
      </c>
      <c r="BA197" s="127">
        <f>Ringkasan!BA197/1000000000</f>
        <v>0</v>
      </c>
      <c r="BB197" s="127">
        <f>Ringkasan!BB197/1000000000</f>
        <v>0</v>
      </c>
      <c r="BC197" s="127">
        <f>Ringkasan!BC197/1000000000</f>
        <v>0</v>
      </c>
      <c r="BD197" s="127">
        <f>Ringkasan!BD197/1000000000</f>
        <v>33.405317136000001</v>
      </c>
      <c r="BE197" s="127">
        <f>Ringkasan!BE197/1000000000</f>
        <v>0</v>
      </c>
      <c r="BF197" s="127">
        <f>Ringkasan!BF197/1000000000</f>
        <v>2</v>
      </c>
      <c r="BG197" s="127">
        <f>Ringkasan!BG197/1000000000</f>
        <v>31.405317136000001</v>
      </c>
      <c r="BH197" s="127">
        <f>Ringkasan!BH197/1000000000</f>
        <v>0</v>
      </c>
      <c r="BI197" s="127">
        <f>Ringkasan!BI197/1000000000</f>
        <v>0</v>
      </c>
      <c r="BJ197" s="128">
        <f>Ringkasan!BJ197/1000000000</f>
        <v>18.405317136000001</v>
      </c>
      <c r="BK197" s="128">
        <f>Ringkasan!BK197/1000000000</f>
        <v>-18.405317136000001</v>
      </c>
      <c r="BL197" s="87">
        <f>Ringkasan!BL197/1000000000</f>
        <v>0</v>
      </c>
      <c r="BM197" s="47">
        <f t="shared" si="59"/>
        <v>1</v>
      </c>
      <c r="BN197" s="48">
        <f t="shared" si="60"/>
        <v>0</v>
      </c>
      <c r="BO197" s="49"/>
      <c r="BP197" s="39">
        <f t="shared" si="79"/>
        <v>1</v>
      </c>
      <c r="BR197" s="6" t="e">
        <f>Ringkasan!#REF!/1000000000</f>
        <v>#REF!</v>
      </c>
      <c r="BS197" s="6" t="e">
        <f t="shared" si="51"/>
        <v>#REF!</v>
      </c>
      <c r="BT197" s="39" t="e">
        <f t="shared" si="55"/>
        <v>#REF!</v>
      </c>
      <c r="BV197" s="6" t="e">
        <f>Ringkasan!#REF!/1000000000</f>
        <v>#REF!</v>
      </c>
      <c r="BW197" s="6" t="e">
        <f t="shared" si="52"/>
        <v>#REF!</v>
      </c>
      <c r="BX197" s="39" t="e">
        <f t="shared" si="56"/>
        <v>#REF!</v>
      </c>
    </row>
    <row r="198" spans="1:76" ht="15" customHeight="1" x14ac:dyDescent="0.25">
      <c r="A198" s="59" t="s">
        <v>152</v>
      </c>
      <c r="B198" s="3">
        <f t="shared" si="80"/>
        <v>145</v>
      </c>
      <c r="C198" s="4">
        <f t="shared" si="80"/>
        <v>6</v>
      </c>
      <c r="D198" s="8" t="s">
        <v>152</v>
      </c>
      <c r="E198" s="12" t="str">
        <f>[1]Pendapatan!D198</f>
        <v>04 Tahun 2024</v>
      </c>
      <c r="F198" s="92">
        <f>[1]Pendapatan!E198</f>
        <v>45650</v>
      </c>
      <c r="G198" s="6">
        <f>Ringkasan!G198/1000000000</f>
        <v>961.52335689699999</v>
      </c>
      <c r="H198" s="6">
        <f>Ringkasan!H198/1000000000</f>
        <v>110.516631029</v>
      </c>
      <c r="I198" s="114">
        <f>Ringkasan!I198/1000000000</f>
        <v>42.571510793000002</v>
      </c>
      <c r="J198" s="6">
        <f>Ringkasan!J198/1000000000</f>
        <v>61.209731736000002</v>
      </c>
      <c r="K198" s="6">
        <f>Ringkasan!K198/1000000000</f>
        <v>2.9703884999999999</v>
      </c>
      <c r="L198" s="6">
        <f>Ringkasan!L198/1000000000</f>
        <v>3.7650000000000001</v>
      </c>
      <c r="M198" s="6">
        <f>Ringkasan!M198/1000000000</f>
        <v>851.00672586799999</v>
      </c>
      <c r="N198" s="6">
        <f>Ringkasan!N198/1000000000</f>
        <v>784.60186399999998</v>
      </c>
      <c r="O198" s="6">
        <f>Ringkasan!O198/1000000000</f>
        <v>0</v>
      </c>
      <c r="P198" s="6">
        <f>Ringkasan!P198/1000000000</f>
        <v>0</v>
      </c>
      <c r="Q198" s="6">
        <f>Ringkasan!Q198/1000000000</f>
        <v>90.604939000000002</v>
      </c>
      <c r="R198" s="6">
        <f>Ringkasan!R198/1000000000</f>
        <v>7.5079640000000003</v>
      </c>
      <c r="S198" s="6">
        <f>Ringkasan!S198/1000000000</f>
        <v>28.497861</v>
      </c>
      <c r="T198" s="6">
        <f>Ringkasan!T198/1000000000</f>
        <v>465.03383700000001</v>
      </c>
      <c r="U198" s="6">
        <f>Ringkasan!U198/1000000000</f>
        <v>192.95726300000001</v>
      </c>
      <c r="V198" s="6">
        <f>Ringkasan!V198/1000000000</f>
        <v>66.404861867999998</v>
      </c>
      <c r="W198" s="6">
        <f>Ringkasan!W198/1000000000</f>
        <v>66.404861867999998</v>
      </c>
      <c r="X198" s="6">
        <f>Ringkasan!X198/1000000000</f>
        <v>0</v>
      </c>
      <c r="Y198" s="6">
        <f>Ringkasan!Y198/1000000000</f>
        <v>0</v>
      </c>
      <c r="Z198" s="6">
        <f>Ringkasan!Z198/1000000000</f>
        <v>0</v>
      </c>
      <c r="AA198" s="6">
        <f>Ringkasan!AA198/1000000000</f>
        <v>0</v>
      </c>
      <c r="AB198" s="6">
        <f>Ringkasan!AB198/1000000000</f>
        <v>0</v>
      </c>
      <c r="AC198" s="6">
        <f>Ringkasan!AC198/1000000000</f>
        <v>988.65371293299995</v>
      </c>
      <c r="AD198" s="6">
        <f>Ringkasan!AD198/1000000000</f>
        <v>699.93496329699997</v>
      </c>
      <c r="AE198" s="5">
        <f>Ringkasan!AE198/1000000000</f>
        <v>377.45619744300001</v>
      </c>
      <c r="AF198" s="6">
        <f>Ringkasan!AF198/1000000000</f>
        <v>299.21275438599997</v>
      </c>
      <c r="AG198" s="6">
        <f>Ringkasan!AG198/1000000000</f>
        <v>0</v>
      </c>
      <c r="AH198" s="6">
        <f>Ringkasan!AH198/1000000000</f>
        <v>0.29165000000000002</v>
      </c>
      <c r="AI198" s="6">
        <f>Ringkasan!AI198/1000000000</f>
        <v>20.448361468000002</v>
      </c>
      <c r="AJ198" s="6">
        <f>Ringkasan!AJ198/1000000000</f>
        <v>2.5259999999999998</v>
      </c>
      <c r="AK198" s="6">
        <f>Ringkasan!AK198/1000000000</f>
        <v>136.46981635700001</v>
      </c>
      <c r="AL198" s="6">
        <f>Ringkasan!AL198/1000000000</f>
        <v>0</v>
      </c>
      <c r="AM198" s="6">
        <f>Ringkasan!AM198/1000000000</f>
        <v>27.479210976000001</v>
      </c>
      <c r="AN198" s="6">
        <f>Ringkasan!AN198/1000000000</f>
        <v>32.092168837000003</v>
      </c>
      <c r="AO198" s="6">
        <f>Ringkasan!AO198/1000000000</f>
        <v>75.289348464</v>
      </c>
      <c r="AP198" s="6">
        <f>Ringkasan!AP198/1000000000</f>
        <v>1.49658808</v>
      </c>
      <c r="AQ198" s="6">
        <f>Ringkasan!AQ198/1000000000</f>
        <v>0.1125</v>
      </c>
      <c r="AR198" s="6">
        <f>Ringkasan!AR198/1000000000</f>
        <v>1.5</v>
      </c>
      <c r="AS198" s="6">
        <f>Ringkasan!AS198/1000000000</f>
        <v>1.5</v>
      </c>
      <c r="AT198" s="6">
        <f>Ringkasan!AT198/1000000000</f>
        <v>150.748933279</v>
      </c>
      <c r="AU198" s="6">
        <f>Ringkasan!AU198/1000000000</f>
        <v>4.8015510790000002</v>
      </c>
      <c r="AV198" s="6">
        <f>Ringkasan!AV198/1000000000</f>
        <v>145.94738219999999</v>
      </c>
      <c r="AW198" s="127">
        <f>Ringkasan!AW198/1000000000</f>
        <v>28.130356035999998</v>
      </c>
      <c r="AX198" s="127">
        <f>Ringkasan!AX198/1000000000</f>
        <v>28.130356035999998</v>
      </c>
      <c r="AY198" s="127">
        <f>Ringkasan!AY198/1000000000</f>
        <v>0</v>
      </c>
      <c r="AZ198" s="127">
        <f>Ringkasan!AZ198/1000000000</f>
        <v>0</v>
      </c>
      <c r="BA198" s="127">
        <f>Ringkasan!BA198/1000000000</f>
        <v>0</v>
      </c>
      <c r="BB198" s="127">
        <f>Ringkasan!BB198/1000000000</f>
        <v>0</v>
      </c>
      <c r="BC198" s="127">
        <f>Ringkasan!BC198/1000000000</f>
        <v>0</v>
      </c>
      <c r="BD198" s="127">
        <f>Ringkasan!BD198/1000000000</f>
        <v>1</v>
      </c>
      <c r="BE198" s="127">
        <f>Ringkasan!BE198/1000000000</f>
        <v>0</v>
      </c>
      <c r="BF198" s="127">
        <f>Ringkasan!BF198/1000000000</f>
        <v>1</v>
      </c>
      <c r="BG198" s="127">
        <f>Ringkasan!BG198/1000000000</f>
        <v>0</v>
      </c>
      <c r="BH198" s="127">
        <f>Ringkasan!BH198/1000000000</f>
        <v>0</v>
      </c>
      <c r="BI198" s="127">
        <f>Ringkasan!BI198/1000000000</f>
        <v>0</v>
      </c>
      <c r="BJ198" s="128">
        <f>Ringkasan!BJ198/1000000000</f>
        <v>-27.130356035999998</v>
      </c>
      <c r="BK198" s="128">
        <f>Ringkasan!BK198/1000000000</f>
        <v>27.130356035999998</v>
      </c>
      <c r="BL198" s="87">
        <f>Ringkasan!BL198/1000000000</f>
        <v>0</v>
      </c>
      <c r="BM198" s="47">
        <f t="shared" si="59"/>
        <v>1</v>
      </c>
      <c r="BN198" s="48">
        <f t="shared" si="60"/>
        <v>0</v>
      </c>
      <c r="BO198" s="49"/>
      <c r="BP198" s="39">
        <f t="shared" si="79"/>
        <v>1</v>
      </c>
      <c r="BR198" s="6" t="e">
        <f>Ringkasan!#REF!/1000000000</f>
        <v>#REF!</v>
      </c>
      <c r="BS198" s="6" t="e">
        <f t="shared" si="51"/>
        <v>#REF!</v>
      </c>
      <c r="BT198" s="39" t="e">
        <f t="shared" si="55"/>
        <v>#REF!</v>
      </c>
      <c r="BV198" s="6" t="e">
        <f>Ringkasan!#REF!/1000000000</f>
        <v>#REF!</v>
      </c>
      <c r="BW198" s="6" t="e">
        <f t="shared" si="52"/>
        <v>#REF!</v>
      </c>
      <c r="BX198" s="39" t="e">
        <f t="shared" si="56"/>
        <v>#REF!</v>
      </c>
    </row>
    <row r="199" spans="1:76" ht="15" customHeight="1" x14ac:dyDescent="0.25">
      <c r="A199" s="59" t="s">
        <v>153</v>
      </c>
      <c r="B199" s="3">
        <f t="shared" si="80"/>
        <v>146</v>
      </c>
      <c r="C199" s="4">
        <f t="shared" si="80"/>
        <v>7</v>
      </c>
      <c r="D199" s="8" t="s">
        <v>153</v>
      </c>
      <c r="E199" s="12" t="str">
        <f>[1]Pendapatan!D199</f>
        <v>04 Tahun 2024</v>
      </c>
      <c r="F199" s="92">
        <f>[1]Pendapatan!E199</f>
        <v>45649.606944444444</v>
      </c>
      <c r="G199" s="6">
        <f>Ringkasan!G199/1000000000</f>
        <v>1336.9162903030001</v>
      </c>
      <c r="H199" s="6">
        <f>Ringkasan!H199/1000000000</f>
        <v>171.17309938099999</v>
      </c>
      <c r="I199" s="114">
        <f>Ringkasan!I199/1000000000</f>
        <v>102.253317778</v>
      </c>
      <c r="J199" s="6">
        <f>Ringkasan!J199/1000000000</f>
        <v>22.096914000000002</v>
      </c>
      <c r="K199" s="6">
        <f>Ringkasan!K199/1000000000</f>
        <v>3.1</v>
      </c>
      <c r="L199" s="6">
        <f>Ringkasan!L199/1000000000</f>
        <v>43.722867602999997</v>
      </c>
      <c r="M199" s="6">
        <f>Ringkasan!M199/1000000000</f>
        <v>1155.7431909219999</v>
      </c>
      <c r="N199" s="6">
        <f>Ringkasan!N199/1000000000</f>
        <v>1097.241043</v>
      </c>
      <c r="O199" s="6">
        <f>Ringkasan!O199/1000000000</f>
        <v>0</v>
      </c>
      <c r="P199" s="6">
        <f>Ringkasan!P199/1000000000</f>
        <v>0</v>
      </c>
      <c r="Q199" s="6">
        <f>Ringkasan!Q199/1000000000</f>
        <v>142.28225800000001</v>
      </c>
      <c r="R199" s="6">
        <f>Ringkasan!R199/1000000000</f>
        <v>7.3539459999999996</v>
      </c>
      <c r="S199" s="6">
        <f>Ringkasan!S199/1000000000</f>
        <v>19.489799000000001</v>
      </c>
      <c r="T199" s="6">
        <f>Ringkasan!T199/1000000000</f>
        <v>685.85060199999998</v>
      </c>
      <c r="U199" s="6">
        <f>Ringkasan!U199/1000000000</f>
        <v>242.26443800000001</v>
      </c>
      <c r="V199" s="6">
        <f>Ringkasan!V199/1000000000</f>
        <v>58.502147921999999</v>
      </c>
      <c r="W199" s="6">
        <f>Ringkasan!W199/1000000000</f>
        <v>58.502147921999999</v>
      </c>
      <c r="X199" s="6">
        <f>Ringkasan!X199/1000000000</f>
        <v>0</v>
      </c>
      <c r="Y199" s="6">
        <f>Ringkasan!Y199/1000000000</f>
        <v>10</v>
      </c>
      <c r="Z199" s="6">
        <f>Ringkasan!Z199/1000000000</f>
        <v>0</v>
      </c>
      <c r="AA199" s="6">
        <f>Ringkasan!AA199/1000000000</f>
        <v>0</v>
      </c>
      <c r="AB199" s="6">
        <f>Ringkasan!AB199/1000000000</f>
        <v>10</v>
      </c>
      <c r="AC199" s="6">
        <f>Ringkasan!AC199/1000000000</f>
        <v>1337.796290303</v>
      </c>
      <c r="AD199" s="6">
        <f>Ringkasan!AD199/1000000000</f>
        <v>956.51140278800005</v>
      </c>
      <c r="AE199" s="5">
        <f>Ringkasan!AE199/1000000000</f>
        <v>510.22448501600002</v>
      </c>
      <c r="AF199" s="6">
        <f>Ringkasan!AF199/1000000000</f>
        <v>425.98305377200001</v>
      </c>
      <c r="AG199" s="6">
        <f>Ringkasan!AG199/1000000000</f>
        <v>0</v>
      </c>
      <c r="AH199" s="6">
        <f>Ringkasan!AH199/1000000000</f>
        <v>0</v>
      </c>
      <c r="AI199" s="6">
        <f>Ringkasan!AI199/1000000000</f>
        <v>19.763788999999999</v>
      </c>
      <c r="AJ199" s="6">
        <f>Ringkasan!AJ199/1000000000</f>
        <v>0.54007499999999997</v>
      </c>
      <c r="AK199" s="6">
        <f>Ringkasan!AK199/1000000000</f>
        <v>138.45510636700001</v>
      </c>
      <c r="AL199" s="6">
        <f>Ringkasan!AL199/1000000000</f>
        <v>0.23934920000000001</v>
      </c>
      <c r="AM199" s="6">
        <f>Ringkasan!AM199/1000000000</f>
        <v>39.469029239999998</v>
      </c>
      <c r="AN199" s="6">
        <f>Ringkasan!AN199/1000000000</f>
        <v>29.711164735000001</v>
      </c>
      <c r="AO199" s="6">
        <f>Ringkasan!AO199/1000000000</f>
        <v>68.905563192000002</v>
      </c>
      <c r="AP199" s="6">
        <f>Ringkasan!AP199/1000000000</f>
        <v>0.05</v>
      </c>
      <c r="AQ199" s="6">
        <f>Ringkasan!AQ199/1000000000</f>
        <v>0.08</v>
      </c>
      <c r="AR199" s="6">
        <f>Ringkasan!AR199/1000000000</f>
        <v>5</v>
      </c>
      <c r="AS199" s="6">
        <f>Ringkasan!AS199/1000000000</f>
        <v>5</v>
      </c>
      <c r="AT199" s="6">
        <f>Ringkasan!AT199/1000000000</f>
        <v>237.829781148</v>
      </c>
      <c r="AU199" s="6">
        <f>Ringkasan!AU199/1000000000</f>
        <v>10.772842777999999</v>
      </c>
      <c r="AV199" s="6">
        <f>Ringkasan!AV199/1000000000</f>
        <v>227.05693837000001</v>
      </c>
      <c r="AW199" s="127">
        <f>Ringkasan!AW199/1000000000</f>
        <v>2.38</v>
      </c>
      <c r="AX199" s="127">
        <f>Ringkasan!AX199/1000000000</f>
        <v>2.38</v>
      </c>
      <c r="AY199" s="127">
        <f>Ringkasan!AY199/1000000000</f>
        <v>0</v>
      </c>
      <c r="AZ199" s="127">
        <f>Ringkasan!AZ199/1000000000</f>
        <v>0</v>
      </c>
      <c r="BA199" s="127">
        <f>Ringkasan!BA199/1000000000</f>
        <v>0</v>
      </c>
      <c r="BB199" s="127">
        <f>Ringkasan!BB199/1000000000</f>
        <v>0</v>
      </c>
      <c r="BC199" s="127">
        <f>Ringkasan!BC199/1000000000</f>
        <v>0</v>
      </c>
      <c r="BD199" s="127">
        <f>Ringkasan!BD199/1000000000</f>
        <v>1.5</v>
      </c>
      <c r="BE199" s="127">
        <f>Ringkasan!BE199/1000000000</f>
        <v>0</v>
      </c>
      <c r="BF199" s="127">
        <f>Ringkasan!BF199/1000000000</f>
        <v>1.5</v>
      </c>
      <c r="BG199" s="127">
        <f>Ringkasan!BG199/1000000000</f>
        <v>0</v>
      </c>
      <c r="BH199" s="127">
        <f>Ringkasan!BH199/1000000000</f>
        <v>0</v>
      </c>
      <c r="BI199" s="127">
        <f>Ringkasan!BI199/1000000000</f>
        <v>0</v>
      </c>
      <c r="BJ199" s="128">
        <f>Ringkasan!BJ199/1000000000</f>
        <v>-0.88</v>
      </c>
      <c r="BK199" s="128">
        <f>Ringkasan!BK199/1000000000</f>
        <v>0.88</v>
      </c>
      <c r="BL199" s="87">
        <f>Ringkasan!BL199/1000000000</f>
        <v>0</v>
      </c>
      <c r="BM199" s="47">
        <f t="shared" si="59"/>
        <v>1</v>
      </c>
      <c r="BN199" s="48">
        <f t="shared" si="60"/>
        <v>0</v>
      </c>
      <c r="BO199" s="49"/>
      <c r="BP199" s="39">
        <f t="shared" si="79"/>
        <v>1</v>
      </c>
      <c r="BR199" s="6" t="e">
        <f>Ringkasan!#REF!/1000000000</f>
        <v>#REF!</v>
      </c>
      <c r="BS199" s="6" t="e">
        <f t="shared" si="51"/>
        <v>#REF!</v>
      </c>
      <c r="BT199" s="39" t="e">
        <f t="shared" si="55"/>
        <v>#REF!</v>
      </c>
      <c r="BV199" s="6" t="e">
        <f>Ringkasan!#REF!/1000000000</f>
        <v>#REF!</v>
      </c>
      <c r="BW199" s="6" t="e">
        <f t="shared" si="52"/>
        <v>#REF!</v>
      </c>
      <c r="BX199" s="39" t="e">
        <f t="shared" si="56"/>
        <v>#REF!</v>
      </c>
    </row>
    <row r="200" spans="1:76" ht="15" customHeight="1" x14ac:dyDescent="0.25">
      <c r="A200" s="59" t="s">
        <v>154</v>
      </c>
      <c r="B200" s="3">
        <f t="shared" si="80"/>
        <v>147</v>
      </c>
      <c r="C200" s="4">
        <f t="shared" si="80"/>
        <v>8</v>
      </c>
      <c r="D200" s="8" t="s">
        <v>154</v>
      </c>
      <c r="E200" s="12" t="str">
        <f>[1]Pendapatan!D200</f>
        <v>08 Tahun 2024</v>
      </c>
      <c r="F200" s="92">
        <f>[1]Pendapatan!E200</f>
        <v>45657.67083333333</v>
      </c>
      <c r="G200" s="6">
        <f>Ringkasan!G200/1000000000</f>
        <v>903.30480600099997</v>
      </c>
      <c r="H200" s="6">
        <f>Ringkasan!H200/1000000000</f>
        <v>37.846769641000002</v>
      </c>
      <c r="I200" s="114">
        <f>Ringkasan!I200/1000000000</f>
        <v>22.000977292000002</v>
      </c>
      <c r="J200" s="6">
        <f>Ringkasan!J200/1000000000</f>
        <v>3.56767038</v>
      </c>
      <c r="K200" s="6">
        <f>Ringkasan!K200/1000000000</f>
        <v>2.4294795339999999</v>
      </c>
      <c r="L200" s="6">
        <f>Ringkasan!L200/1000000000</f>
        <v>9.8486424350000004</v>
      </c>
      <c r="M200" s="6">
        <f>Ringkasan!M200/1000000000</f>
        <v>850.36792221500002</v>
      </c>
      <c r="N200" s="6">
        <f>Ringkasan!N200/1000000000</f>
        <v>741.23895600000003</v>
      </c>
      <c r="O200" s="6">
        <f>Ringkasan!O200/1000000000</f>
        <v>0</v>
      </c>
      <c r="P200" s="6">
        <f>Ringkasan!P200/1000000000</f>
        <v>0</v>
      </c>
      <c r="Q200" s="6">
        <f>Ringkasan!Q200/1000000000</f>
        <v>93.697794999999999</v>
      </c>
      <c r="R200" s="6">
        <f>Ringkasan!R200/1000000000</f>
        <v>15.83117</v>
      </c>
      <c r="S200" s="6">
        <f>Ringkasan!S200/1000000000</f>
        <v>17.273304</v>
      </c>
      <c r="T200" s="6">
        <f>Ringkasan!T200/1000000000</f>
        <v>459.83676500000001</v>
      </c>
      <c r="U200" s="6">
        <f>Ringkasan!U200/1000000000</f>
        <v>154.59992199999999</v>
      </c>
      <c r="V200" s="6">
        <f>Ringkasan!V200/1000000000</f>
        <v>109.12896621500001</v>
      </c>
      <c r="W200" s="6">
        <f>Ringkasan!W200/1000000000</f>
        <v>109.12896621500001</v>
      </c>
      <c r="X200" s="6">
        <f>Ringkasan!X200/1000000000</f>
        <v>0</v>
      </c>
      <c r="Y200" s="6">
        <f>Ringkasan!Y200/1000000000</f>
        <v>15.090114144999999</v>
      </c>
      <c r="Z200" s="6">
        <f>Ringkasan!Z200/1000000000</f>
        <v>0</v>
      </c>
      <c r="AA200" s="6">
        <f>Ringkasan!AA200/1000000000</f>
        <v>0</v>
      </c>
      <c r="AB200" s="6">
        <f>Ringkasan!AB200/1000000000</f>
        <v>15.090114144999999</v>
      </c>
      <c r="AC200" s="6">
        <f>Ringkasan!AC200/1000000000</f>
        <v>904.30480600099997</v>
      </c>
      <c r="AD200" s="6">
        <f>Ringkasan!AD200/1000000000</f>
        <v>576.65077652299999</v>
      </c>
      <c r="AE200" s="5">
        <f>Ringkasan!AE200/1000000000</f>
        <v>364.93226898400002</v>
      </c>
      <c r="AF200" s="6">
        <f>Ringkasan!AF200/1000000000</f>
        <v>203.83692087899999</v>
      </c>
      <c r="AG200" s="6">
        <f>Ringkasan!AG200/1000000000</f>
        <v>0</v>
      </c>
      <c r="AH200" s="6">
        <f>Ringkasan!AH200/1000000000</f>
        <v>0</v>
      </c>
      <c r="AI200" s="6">
        <f>Ringkasan!AI200/1000000000</f>
        <v>5.35718666</v>
      </c>
      <c r="AJ200" s="6">
        <f>Ringkasan!AJ200/1000000000</f>
        <v>2.5244</v>
      </c>
      <c r="AK200" s="6">
        <f>Ringkasan!AK200/1000000000</f>
        <v>173.70752400200001</v>
      </c>
      <c r="AL200" s="6">
        <f>Ringkasan!AL200/1000000000</f>
        <v>0</v>
      </c>
      <c r="AM200" s="6">
        <f>Ringkasan!AM200/1000000000</f>
        <v>9.7995818499999992</v>
      </c>
      <c r="AN200" s="6">
        <f>Ringkasan!AN200/1000000000</f>
        <v>85.783949096000001</v>
      </c>
      <c r="AO200" s="6">
        <f>Ringkasan!AO200/1000000000</f>
        <v>73.739266258000001</v>
      </c>
      <c r="AP200" s="6">
        <f>Ringkasan!AP200/1000000000</f>
        <v>3.8047267979999999</v>
      </c>
      <c r="AQ200" s="6">
        <f>Ringkasan!AQ200/1000000000</f>
        <v>0.57999999999999996</v>
      </c>
      <c r="AR200" s="6">
        <f>Ringkasan!AR200/1000000000</f>
        <v>9</v>
      </c>
      <c r="AS200" s="6">
        <f>Ringkasan!AS200/1000000000</f>
        <v>9</v>
      </c>
      <c r="AT200" s="6">
        <f>Ringkasan!AT200/1000000000</f>
        <v>144.946505476</v>
      </c>
      <c r="AU200" s="6">
        <f>Ringkasan!AU200/1000000000</f>
        <v>2.6529389999999999</v>
      </c>
      <c r="AV200" s="6">
        <f>Ringkasan!AV200/1000000000</f>
        <v>142.293566476</v>
      </c>
      <c r="AW200" s="127">
        <f>Ringkasan!AW200/1000000000</f>
        <v>1</v>
      </c>
      <c r="AX200" s="127">
        <f>Ringkasan!AX200/1000000000</f>
        <v>1</v>
      </c>
      <c r="AY200" s="127">
        <f>Ringkasan!AY200/1000000000</f>
        <v>0</v>
      </c>
      <c r="AZ200" s="127">
        <f>Ringkasan!AZ200/1000000000</f>
        <v>0</v>
      </c>
      <c r="BA200" s="127">
        <f>Ringkasan!BA200/1000000000</f>
        <v>0</v>
      </c>
      <c r="BB200" s="127">
        <f>Ringkasan!BB200/1000000000</f>
        <v>0</v>
      </c>
      <c r="BC200" s="127">
        <f>Ringkasan!BC200/1000000000</f>
        <v>0</v>
      </c>
      <c r="BD200" s="127">
        <f>Ringkasan!BD200/1000000000</f>
        <v>0</v>
      </c>
      <c r="BE200" s="127">
        <f>Ringkasan!BE200/1000000000</f>
        <v>0</v>
      </c>
      <c r="BF200" s="127">
        <f>Ringkasan!BF200/1000000000</f>
        <v>0</v>
      </c>
      <c r="BG200" s="127">
        <f>Ringkasan!BG200/1000000000</f>
        <v>0</v>
      </c>
      <c r="BH200" s="127">
        <f>Ringkasan!BH200/1000000000</f>
        <v>0</v>
      </c>
      <c r="BI200" s="127">
        <f>Ringkasan!BI200/1000000000</f>
        <v>0</v>
      </c>
      <c r="BJ200" s="128">
        <f>Ringkasan!BJ200/1000000000</f>
        <v>-1</v>
      </c>
      <c r="BK200" s="128">
        <f>Ringkasan!BK200/1000000000</f>
        <v>1</v>
      </c>
      <c r="BL200" s="87">
        <f>Ringkasan!BL200/1000000000</f>
        <v>0</v>
      </c>
      <c r="BM200" s="47">
        <f t="shared" si="59"/>
        <v>1</v>
      </c>
      <c r="BN200" s="48">
        <f t="shared" si="60"/>
        <v>0</v>
      </c>
      <c r="BO200" s="49"/>
      <c r="BP200" s="39">
        <f t="shared" si="79"/>
        <v>1</v>
      </c>
      <c r="BR200" s="6" t="e">
        <f>Ringkasan!#REF!/1000000000</f>
        <v>#REF!</v>
      </c>
      <c r="BS200" s="6" t="e">
        <f t="shared" si="51"/>
        <v>#REF!</v>
      </c>
      <c r="BT200" s="39" t="e">
        <f t="shared" si="55"/>
        <v>#REF!</v>
      </c>
      <c r="BV200" s="6" t="e">
        <f>Ringkasan!#REF!/1000000000</f>
        <v>#REF!</v>
      </c>
      <c r="BW200" s="6" t="e">
        <f t="shared" si="52"/>
        <v>#REF!</v>
      </c>
      <c r="BX200" s="39" t="e">
        <f t="shared" si="56"/>
        <v>#REF!</v>
      </c>
    </row>
    <row r="201" spans="1:76" ht="15" customHeight="1" x14ac:dyDescent="0.25">
      <c r="A201" s="59" t="s">
        <v>155</v>
      </c>
      <c r="B201" s="3">
        <f t="shared" si="80"/>
        <v>148</v>
      </c>
      <c r="C201" s="4">
        <f t="shared" si="80"/>
        <v>9</v>
      </c>
      <c r="D201" s="8" t="s">
        <v>155</v>
      </c>
      <c r="E201" s="12" t="str">
        <f>[1]Pendapatan!D201</f>
        <v>05 TAHUN 2024</v>
      </c>
      <c r="F201" s="92">
        <f>[1]Pendapatan!E201</f>
        <v>45656</v>
      </c>
      <c r="G201" s="6">
        <f>Ringkasan!G201/1000000000</f>
        <v>1319.462591517</v>
      </c>
      <c r="H201" s="6">
        <f>Ringkasan!H201/1000000000</f>
        <v>166.675720517</v>
      </c>
      <c r="I201" s="114">
        <f>Ringkasan!I201/1000000000</f>
        <v>54.5</v>
      </c>
      <c r="J201" s="6">
        <f>Ringkasan!J201/1000000000</f>
        <v>82.384886162000001</v>
      </c>
      <c r="K201" s="6">
        <f>Ringkasan!K201/1000000000</f>
        <v>3.8614793550000002</v>
      </c>
      <c r="L201" s="6">
        <f>Ringkasan!L201/1000000000</f>
        <v>25.929355000000001</v>
      </c>
      <c r="M201" s="6">
        <f>Ringkasan!M201/1000000000</f>
        <v>1152.786871</v>
      </c>
      <c r="N201" s="6">
        <f>Ringkasan!N201/1000000000</f>
        <v>1072.786871</v>
      </c>
      <c r="O201" s="6">
        <f>Ringkasan!O201/1000000000</f>
        <v>0</v>
      </c>
      <c r="P201" s="6">
        <f>Ringkasan!P201/1000000000</f>
        <v>0</v>
      </c>
      <c r="Q201" s="6">
        <f>Ringkasan!Q201/1000000000</f>
        <v>118.442267</v>
      </c>
      <c r="R201" s="6">
        <f>Ringkasan!R201/1000000000</f>
        <v>14.146919</v>
      </c>
      <c r="S201" s="6">
        <f>Ringkasan!S201/1000000000</f>
        <v>17.927202000000001</v>
      </c>
      <c r="T201" s="6">
        <f>Ringkasan!T201/1000000000</f>
        <v>662.07777199999998</v>
      </c>
      <c r="U201" s="6">
        <f>Ringkasan!U201/1000000000</f>
        <v>260.19271099999997</v>
      </c>
      <c r="V201" s="6">
        <f>Ringkasan!V201/1000000000</f>
        <v>80</v>
      </c>
      <c r="W201" s="6">
        <f>Ringkasan!W201/1000000000</f>
        <v>80</v>
      </c>
      <c r="X201" s="6">
        <f>Ringkasan!X201/1000000000</f>
        <v>0</v>
      </c>
      <c r="Y201" s="6">
        <f>Ringkasan!Y201/1000000000</f>
        <v>0</v>
      </c>
      <c r="Z201" s="6">
        <f>Ringkasan!Z201/1000000000</f>
        <v>0</v>
      </c>
      <c r="AA201" s="6">
        <f>Ringkasan!AA201/1000000000</f>
        <v>0</v>
      </c>
      <c r="AB201" s="6">
        <f>Ringkasan!AB201/1000000000</f>
        <v>0</v>
      </c>
      <c r="AC201" s="6">
        <f>Ringkasan!AC201/1000000000</f>
        <v>1344.962591517</v>
      </c>
      <c r="AD201" s="6">
        <f>Ringkasan!AD201/1000000000</f>
        <v>1009.8451476400001</v>
      </c>
      <c r="AE201" s="5">
        <f>Ringkasan!AE201/1000000000</f>
        <v>616.58873462700001</v>
      </c>
      <c r="AF201" s="6">
        <f>Ringkasan!AF201/1000000000</f>
        <v>376.25851344300003</v>
      </c>
      <c r="AG201" s="6">
        <f>Ringkasan!AG201/1000000000</f>
        <v>0</v>
      </c>
      <c r="AH201" s="6">
        <f>Ringkasan!AH201/1000000000</f>
        <v>0.12516406999999999</v>
      </c>
      <c r="AI201" s="6">
        <f>Ringkasan!AI201/1000000000</f>
        <v>15.6727355</v>
      </c>
      <c r="AJ201" s="6">
        <f>Ringkasan!AJ201/1000000000</f>
        <v>1.2</v>
      </c>
      <c r="AK201" s="6">
        <f>Ringkasan!AK201/1000000000</f>
        <v>137.76695166100001</v>
      </c>
      <c r="AL201" s="6">
        <f>Ringkasan!AL201/1000000000</f>
        <v>0.26100000000000001</v>
      </c>
      <c r="AM201" s="6">
        <f>Ringkasan!AM201/1000000000</f>
        <v>26.500544957999999</v>
      </c>
      <c r="AN201" s="6">
        <f>Ringkasan!AN201/1000000000</f>
        <v>28.676227529999998</v>
      </c>
      <c r="AO201" s="6">
        <f>Ringkasan!AO201/1000000000</f>
        <v>78.231635423</v>
      </c>
      <c r="AP201" s="6">
        <f>Ringkasan!AP201/1000000000</f>
        <v>4.0205437499999999</v>
      </c>
      <c r="AQ201" s="6">
        <f>Ringkasan!AQ201/1000000000</f>
        <v>7.6999999999999999E-2</v>
      </c>
      <c r="AR201" s="6">
        <f>Ringkasan!AR201/1000000000</f>
        <v>3</v>
      </c>
      <c r="AS201" s="6">
        <f>Ringkasan!AS201/1000000000</f>
        <v>3</v>
      </c>
      <c r="AT201" s="6">
        <f>Ringkasan!AT201/1000000000</f>
        <v>194.35049221599999</v>
      </c>
      <c r="AU201" s="6">
        <f>Ringkasan!AU201/1000000000</f>
        <v>6.1803338160000001</v>
      </c>
      <c r="AV201" s="6">
        <f>Ringkasan!AV201/1000000000</f>
        <v>188.17015839999999</v>
      </c>
      <c r="AW201" s="127">
        <f>Ringkasan!AW201/1000000000</f>
        <v>26.5</v>
      </c>
      <c r="AX201" s="127">
        <f>Ringkasan!AX201/1000000000</f>
        <v>26.5</v>
      </c>
      <c r="AY201" s="127">
        <f>Ringkasan!AY201/1000000000</f>
        <v>0</v>
      </c>
      <c r="AZ201" s="127">
        <f>Ringkasan!AZ201/1000000000</f>
        <v>0</v>
      </c>
      <c r="BA201" s="127">
        <f>Ringkasan!BA201/1000000000</f>
        <v>0</v>
      </c>
      <c r="BB201" s="127">
        <f>Ringkasan!BB201/1000000000</f>
        <v>0</v>
      </c>
      <c r="BC201" s="127">
        <f>Ringkasan!BC201/1000000000</f>
        <v>0</v>
      </c>
      <c r="BD201" s="127">
        <f>Ringkasan!BD201/1000000000</f>
        <v>1</v>
      </c>
      <c r="BE201" s="127">
        <f>Ringkasan!BE201/1000000000</f>
        <v>0</v>
      </c>
      <c r="BF201" s="127">
        <f>Ringkasan!BF201/1000000000</f>
        <v>1</v>
      </c>
      <c r="BG201" s="127">
        <f>Ringkasan!BG201/1000000000</f>
        <v>0</v>
      </c>
      <c r="BH201" s="127">
        <f>Ringkasan!BH201/1000000000</f>
        <v>0</v>
      </c>
      <c r="BI201" s="127">
        <f>Ringkasan!BI201/1000000000</f>
        <v>0</v>
      </c>
      <c r="BJ201" s="128">
        <f>Ringkasan!BJ201/1000000000</f>
        <v>-25.5</v>
      </c>
      <c r="BK201" s="128">
        <f>Ringkasan!BK201/1000000000</f>
        <v>25.5</v>
      </c>
      <c r="BL201" s="87">
        <f>Ringkasan!BL201/1000000000</f>
        <v>0</v>
      </c>
      <c r="BM201" s="47">
        <f t="shared" si="59"/>
        <v>1</v>
      </c>
      <c r="BN201" s="48">
        <f t="shared" si="60"/>
        <v>0</v>
      </c>
      <c r="BO201" s="49"/>
      <c r="BP201" s="39">
        <f t="shared" si="79"/>
        <v>1</v>
      </c>
      <c r="BR201" s="6" t="e">
        <f>Ringkasan!#REF!/1000000000</f>
        <v>#REF!</v>
      </c>
      <c r="BS201" s="6" t="e">
        <f t="shared" ref="BS201:BS264" si="81">G201-BR201</f>
        <v>#REF!</v>
      </c>
      <c r="BT201" s="39" t="e">
        <f t="shared" si="55"/>
        <v>#REF!</v>
      </c>
      <c r="BV201" s="6" t="e">
        <f>Ringkasan!#REF!/1000000000</f>
        <v>#REF!</v>
      </c>
      <c r="BW201" s="6" t="e">
        <f t="shared" ref="BW201:BW264" si="82">AC201-BV201</f>
        <v>#REF!</v>
      </c>
      <c r="BX201" s="39" t="e">
        <f t="shared" si="56"/>
        <v>#REF!</v>
      </c>
    </row>
    <row r="202" spans="1:76" ht="15" customHeight="1" x14ac:dyDescent="0.25">
      <c r="A202" s="59" t="s">
        <v>156</v>
      </c>
      <c r="B202" s="3">
        <f t="shared" si="80"/>
        <v>149</v>
      </c>
      <c r="C202" s="4">
        <f t="shared" si="80"/>
        <v>10</v>
      </c>
      <c r="D202" s="8" t="s">
        <v>156</v>
      </c>
      <c r="E202" s="12" t="str">
        <f>[1]Pendapatan!D202</f>
        <v>NOMOR 11 TAHUN 2024</v>
      </c>
      <c r="F202" s="92">
        <f>[1]Pendapatan!E202</f>
        <v>45657.291666666664</v>
      </c>
      <c r="G202" s="6">
        <f>Ringkasan!G202/1000000000</f>
        <v>1816.7832115501899</v>
      </c>
      <c r="H202" s="6">
        <f>Ringkasan!H202/1000000000</f>
        <v>130.13645561199999</v>
      </c>
      <c r="I202" s="114">
        <f>Ringkasan!I202/1000000000</f>
        <v>52.070244469999999</v>
      </c>
      <c r="J202" s="6">
        <f>Ringkasan!J202/1000000000</f>
        <v>63.942505697999998</v>
      </c>
      <c r="K202" s="6">
        <f>Ringkasan!K202/1000000000</f>
        <v>4.0174764630000004</v>
      </c>
      <c r="L202" s="6">
        <f>Ringkasan!L202/1000000000</f>
        <v>10.106228980999999</v>
      </c>
      <c r="M202" s="6">
        <f>Ringkasan!M202/1000000000</f>
        <v>1609.0492715620001</v>
      </c>
      <c r="N202" s="6">
        <f>Ringkasan!N202/1000000000</f>
        <v>1538.257533</v>
      </c>
      <c r="O202" s="6">
        <f>Ringkasan!O202/1000000000</f>
        <v>0</v>
      </c>
      <c r="P202" s="6">
        <f>Ringkasan!P202/1000000000</f>
        <v>0</v>
      </c>
      <c r="Q202" s="6">
        <f>Ringkasan!Q202/1000000000</f>
        <v>257.80854099999999</v>
      </c>
      <c r="R202" s="6">
        <f>Ringkasan!R202/1000000000</f>
        <v>0</v>
      </c>
      <c r="S202" s="6">
        <f>Ringkasan!S202/1000000000</f>
        <v>72.775585000000007</v>
      </c>
      <c r="T202" s="6">
        <f>Ringkasan!T202/1000000000</f>
        <v>848.14844300000004</v>
      </c>
      <c r="U202" s="6">
        <f>Ringkasan!U202/1000000000</f>
        <v>359.52496400000001</v>
      </c>
      <c r="V202" s="6">
        <f>Ringkasan!V202/1000000000</f>
        <v>70.791738562000006</v>
      </c>
      <c r="W202" s="6">
        <f>Ringkasan!W202/1000000000</f>
        <v>70.791738562000006</v>
      </c>
      <c r="X202" s="6">
        <f>Ringkasan!X202/1000000000</f>
        <v>0</v>
      </c>
      <c r="Y202" s="6">
        <f>Ringkasan!Y202/1000000000</f>
        <v>77.597484376189996</v>
      </c>
      <c r="Z202" s="6">
        <f>Ringkasan!Z202/1000000000</f>
        <v>0</v>
      </c>
      <c r="AA202" s="6">
        <f>Ringkasan!AA202/1000000000</f>
        <v>0</v>
      </c>
      <c r="AB202" s="6">
        <f>Ringkasan!AB202/1000000000</f>
        <v>77.597484376189996</v>
      </c>
      <c r="AC202" s="6">
        <f>Ringkasan!AC202/1000000000</f>
        <v>1787.8901573701896</v>
      </c>
      <c r="AD202" s="6">
        <f>Ringkasan!AD202/1000000000</f>
        <v>1244.1819757839196</v>
      </c>
      <c r="AE202" s="5">
        <f>Ringkasan!AE202/1000000000</f>
        <v>753.69326738690984</v>
      </c>
      <c r="AF202" s="6">
        <f>Ringkasan!AF202/1000000000</f>
        <v>465.27471420100989</v>
      </c>
      <c r="AG202" s="6">
        <f>Ringkasan!AG202/1000000000</f>
        <v>5.1528937170000004</v>
      </c>
      <c r="AH202" s="6">
        <f>Ringkasan!AH202/1000000000</f>
        <v>0.22500000000000001</v>
      </c>
      <c r="AI202" s="6">
        <f>Ringkasan!AI202/1000000000</f>
        <v>17.963600479</v>
      </c>
      <c r="AJ202" s="6">
        <f>Ringkasan!AJ202/1000000000</f>
        <v>1.8725000000000001</v>
      </c>
      <c r="AK202" s="6">
        <f>Ringkasan!AK202/1000000000</f>
        <v>161.00600330500001</v>
      </c>
      <c r="AL202" s="6">
        <f>Ringkasan!AL202/1000000000</f>
        <v>1.25</v>
      </c>
      <c r="AM202" s="6">
        <f>Ringkasan!AM202/1000000000</f>
        <v>28.711887260000001</v>
      </c>
      <c r="AN202" s="6">
        <f>Ringkasan!AN202/1000000000</f>
        <v>55.893391995000002</v>
      </c>
      <c r="AO202" s="6">
        <f>Ringkasan!AO202/1000000000</f>
        <v>64.000704350000007</v>
      </c>
      <c r="AP202" s="6">
        <f>Ringkasan!AP202/1000000000</f>
        <v>11.1500197</v>
      </c>
      <c r="AQ202" s="6">
        <f>Ringkasan!AQ202/1000000000</f>
        <v>0</v>
      </c>
      <c r="AR202" s="6">
        <f>Ringkasan!AR202/1000000000</f>
        <v>10</v>
      </c>
      <c r="AS202" s="6">
        <f>Ringkasan!AS202/1000000000</f>
        <v>10</v>
      </c>
      <c r="AT202" s="6">
        <f>Ringkasan!AT202/1000000000</f>
        <v>372.70217828126999</v>
      </c>
      <c r="AU202" s="6">
        <f>Ringkasan!AU202/1000000000</f>
        <v>7.0490547112699993</v>
      </c>
      <c r="AV202" s="6">
        <f>Ringkasan!AV202/1000000000</f>
        <v>365.65312356999999</v>
      </c>
      <c r="AW202" s="127">
        <f>Ringkasan!AW202/1000000000</f>
        <v>0</v>
      </c>
      <c r="AX202" s="127">
        <f>Ringkasan!AX202/1000000000</f>
        <v>0</v>
      </c>
      <c r="AY202" s="127">
        <f>Ringkasan!AY202/1000000000</f>
        <v>0</v>
      </c>
      <c r="AZ202" s="127">
        <f>Ringkasan!AZ202/1000000000</f>
        <v>0</v>
      </c>
      <c r="BA202" s="127">
        <f>Ringkasan!BA202/1000000000</f>
        <v>0</v>
      </c>
      <c r="BB202" s="127">
        <f>Ringkasan!BB202/1000000000</f>
        <v>0</v>
      </c>
      <c r="BC202" s="127">
        <f>Ringkasan!BC202/1000000000</f>
        <v>0</v>
      </c>
      <c r="BD202" s="127">
        <f>Ringkasan!BD202/1000000000</f>
        <v>28.89305418</v>
      </c>
      <c r="BE202" s="127">
        <f>Ringkasan!BE202/1000000000</f>
        <v>0</v>
      </c>
      <c r="BF202" s="127">
        <f>Ringkasan!BF202/1000000000</f>
        <v>1.25</v>
      </c>
      <c r="BG202" s="127">
        <f>Ringkasan!BG202/1000000000</f>
        <v>27.64305418</v>
      </c>
      <c r="BH202" s="127">
        <f>Ringkasan!BH202/1000000000</f>
        <v>0</v>
      </c>
      <c r="BI202" s="127">
        <f>Ringkasan!BI202/1000000000</f>
        <v>0</v>
      </c>
      <c r="BJ202" s="128">
        <f>Ringkasan!BJ202/1000000000</f>
        <v>28.893054180000245</v>
      </c>
      <c r="BK202" s="128">
        <f>Ringkasan!BK202/1000000000</f>
        <v>-28.89305418</v>
      </c>
      <c r="BL202" s="87">
        <f>Ringkasan!BL202/1000000000</f>
        <v>2.4414062500000002E-13</v>
      </c>
      <c r="BM202" s="47">
        <f t="shared" si="59"/>
        <v>1</v>
      </c>
      <c r="BN202" s="48">
        <f t="shared" si="60"/>
        <v>0</v>
      </c>
      <c r="BO202" s="49"/>
      <c r="BP202" s="39">
        <f t="shared" si="79"/>
        <v>1</v>
      </c>
      <c r="BR202" s="6" t="e">
        <f>Ringkasan!#REF!/1000000000</f>
        <v>#REF!</v>
      </c>
      <c r="BS202" s="6" t="e">
        <f t="shared" si="81"/>
        <v>#REF!</v>
      </c>
      <c r="BT202" s="39" t="e">
        <f t="shared" si="55"/>
        <v>#REF!</v>
      </c>
      <c r="BV202" s="6" t="e">
        <f>Ringkasan!#REF!/1000000000</f>
        <v>#REF!</v>
      </c>
      <c r="BW202" s="6" t="e">
        <f t="shared" si="82"/>
        <v>#REF!</v>
      </c>
      <c r="BX202" s="39" t="e">
        <f t="shared" si="56"/>
        <v>#REF!</v>
      </c>
    </row>
    <row r="203" spans="1:76" ht="15" customHeight="1" x14ac:dyDescent="0.25">
      <c r="A203" s="59" t="s">
        <v>157</v>
      </c>
      <c r="B203" s="3">
        <f t="shared" si="80"/>
        <v>150</v>
      </c>
      <c r="C203" s="4">
        <f t="shared" si="80"/>
        <v>11</v>
      </c>
      <c r="D203" s="8" t="s">
        <v>157</v>
      </c>
      <c r="E203" s="12" t="str">
        <f>[1]Pendapatan!D203</f>
        <v>06 Tahun 2024</v>
      </c>
      <c r="F203" s="92">
        <f>[1]Pendapatan!E203</f>
        <v>45614.999305555553</v>
      </c>
      <c r="G203" s="6">
        <f>Ringkasan!G203/1000000000</f>
        <v>1365.2044247010001</v>
      </c>
      <c r="H203" s="6">
        <f>Ringkasan!H203/1000000000</f>
        <v>174.770679812</v>
      </c>
      <c r="I203" s="114">
        <f>Ringkasan!I203/1000000000</f>
        <v>81.154052935999999</v>
      </c>
      <c r="J203" s="6">
        <f>Ringkasan!J203/1000000000</f>
        <v>78.496859950000001</v>
      </c>
      <c r="K203" s="6">
        <f>Ringkasan!K203/1000000000</f>
        <v>3.7154117360000001</v>
      </c>
      <c r="L203" s="6">
        <f>Ringkasan!L203/1000000000</f>
        <v>11.40435519</v>
      </c>
      <c r="M203" s="6">
        <f>Ringkasan!M203/1000000000</f>
        <v>1190.4337448890001</v>
      </c>
      <c r="N203" s="6">
        <f>Ringkasan!N203/1000000000</f>
        <v>1091.7913149999999</v>
      </c>
      <c r="O203" s="6">
        <f>Ringkasan!O203/1000000000</f>
        <v>0</v>
      </c>
      <c r="P203" s="6">
        <f>Ringkasan!P203/1000000000</f>
        <v>0</v>
      </c>
      <c r="Q203" s="6">
        <f>Ringkasan!Q203/1000000000</f>
        <v>133.838121</v>
      </c>
      <c r="R203" s="6">
        <f>Ringkasan!R203/1000000000</f>
        <v>7.3319029999999996</v>
      </c>
      <c r="S203" s="6">
        <f>Ringkasan!S203/1000000000</f>
        <v>31.968275999999999</v>
      </c>
      <c r="T203" s="6">
        <f>Ringkasan!T203/1000000000</f>
        <v>650.20926499999996</v>
      </c>
      <c r="U203" s="6">
        <f>Ringkasan!U203/1000000000</f>
        <v>268.44375000000002</v>
      </c>
      <c r="V203" s="6">
        <f>Ringkasan!V203/1000000000</f>
        <v>98.642429888999999</v>
      </c>
      <c r="W203" s="6">
        <f>Ringkasan!W203/1000000000</f>
        <v>98.642429888999999</v>
      </c>
      <c r="X203" s="6">
        <f>Ringkasan!X203/1000000000</f>
        <v>0</v>
      </c>
      <c r="Y203" s="6">
        <f>Ringkasan!Y203/1000000000</f>
        <v>0</v>
      </c>
      <c r="Z203" s="6">
        <f>Ringkasan!Z203/1000000000</f>
        <v>0</v>
      </c>
      <c r="AA203" s="6">
        <f>Ringkasan!AA203/1000000000</f>
        <v>0</v>
      </c>
      <c r="AB203" s="6">
        <f>Ringkasan!AB203/1000000000</f>
        <v>0</v>
      </c>
      <c r="AC203" s="6">
        <f>Ringkasan!AC203/1000000000</f>
        <v>1372.2781193549999</v>
      </c>
      <c r="AD203" s="6">
        <f>Ringkasan!AD203/1000000000</f>
        <v>1014.3153671920001</v>
      </c>
      <c r="AE203" s="5">
        <f>Ringkasan!AE203/1000000000</f>
        <v>596.70279566700003</v>
      </c>
      <c r="AF203" s="6">
        <f>Ringkasan!AF203/1000000000</f>
        <v>380.65561342199999</v>
      </c>
      <c r="AG203" s="6">
        <f>Ringkasan!AG203/1000000000</f>
        <v>0</v>
      </c>
      <c r="AH203" s="6">
        <f>Ringkasan!AH203/1000000000</f>
        <v>1</v>
      </c>
      <c r="AI203" s="6">
        <f>Ringkasan!AI203/1000000000</f>
        <v>33.724358103</v>
      </c>
      <c r="AJ203" s="6">
        <f>Ringkasan!AJ203/1000000000</f>
        <v>2.2326000000000001</v>
      </c>
      <c r="AK203" s="6">
        <f>Ringkasan!AK203/1000000000</f>
        <v>139.101940469</v>
      </c>
      <c r="AL203" s="6">
        <f>Ringkasan!AL203/1000000000</f>
        <v>0</v>
      </c>
      <c r="AM203" s="6">
        <f>Ringkasan!AM203/1000000000</f>
        <v>26.916464654999999</v>
      </c>
      <c r="AN203" s="6">
        <f>Ringkasan!AN203/1000000000</f>
        <v>26.2539303</v>
      </c>
      <c r="AO203" s="6">
        <f>Ringkasan!AO203/1000000000</f>
        <v>80.829518133999997</v>
      </c>
      <c r="AP203" s="6">
        <f>Ringkasan!AP203/1000000000</f>
        <v>5.0920273800000002</v>
      </c>
      <c r="AQ203" s="6">
        <f>Ringkasan!AQ203/1000000000</f>
        <v>0.01</v>
      </c>
      <c r="AR203" s="6">
        <f>Ringkasan!AR203/1000000000</f>
        <v>6.2</v>
      </c>
      <c r="AS203" s="6">
        <f>Ringkasan!AS203/1000000000</f>
        <v>6.2</v>
      </c>
      <c r="AT203" s="6">
        <f>Ringkasan!AT203/1000000000</f>
        <v>212.66081169399999</v>
      </c>
      <c r="AU203" s="6">
        <f>Ringkasan!AU203/1000000000</f>
        <v>8.4049365940000005</v>
      </c>
      <c r="AV203" s="6">
        <f>Ringkasan!AV203/1000000000</f>
        <v>204.2558751</v>
      </c>
      <c r="AW203" s="127">
        <f>Ringkasan!AW203/1000000000</f>
        <v>9.3736946539999995</v>
      </c>
      <c r="AX203" s="127">
        <f>Ringkasan!AX203/1000000000</f>
        <v>9.3736946539999995</v>
      </c>
      <c r="AY203" s="127">
        <f>Ringkasan!AY203/1000000000</f>
        <v>0</v>
      </c>
      <c r="AZ203" s="127">
        <f>Ringkasan!AZ203/1000000000</f>
        <v>0</v>
      </c>
      <c r="BA203" s="127">
        <f>Ringkasan!BA203/1000000000</f>
        <v>0</v>
      </c>
      <c r="BB203" s="127">
        <f>Ringkasan!BB203/1000000000</f>
        <v>0</v>
      </c>
      <c r="BC203" s="127">
        <f>Ringkasan!BC203/1000000000</f>
        <v>0</v>
      </c>
      <c r="BD203" s="127">
        <f>Ringkasan!BD203/1000000000</f>
        <v>2.2999999999999998</v>
      </c>
      <c r="BE203" s="127">
        <f>Ringkasan!BE203/1000000000</f>
        <v>0</v>
      </c>
      <c r="BF203" s="127">
        <f>Ringkasan!BF203/1000000000</f>
        <v>2.2999999999999998</v>
      </c>
      <c r="BG203" s="127">
        <f>Ringkasan!BG203/1000000000</f>
        <v>0</v>
      </c>
      <c r="BH203" s="127">
        <f>Ringkasan!BH203/1000000000</f>
        <v>0</v>
      </c>
      <c r="BI203" s="127">
        <f>Ringkasan!BI203/1000000000</f>
        <v>0</v>
      </c>
      <c r="BJ203" s="128">
        <f>Ringkasan!BJ203/1000000000</f>
        <v>-7.0736946539999996</v>
      </c>
      <c r="BK203" s="128">
        <f>Ringkasan!BK203/1000000000</f>
        <v>7.0736946539999996</v>
      </c>
      <c r="BL203" s="87">
        <f>Ringkasan!BL203/1000000000</f>
        <v>0</v>
      </c>
      <c r="BM203" s="47">
        <f t="shared" si="59"/>
        <v>1</v>
      </c>
      <c r="BN203" s="48">
        <f t="shared" si="60"/>
        <v>0</v>
      </c>
      <c r="BO203" s="49"/>
      <c r="BP203" s="39">
        <f t="shared" si="79"/>
        <v>1</v>
      </c>
      <c r="BR203" s="6" t="e">
        <f>Ringkasan!#REF!/1000000000</f>
        <v>#REF!</v>
      </c>
      <c r="BS203" s="6" t="e">
        <f t="shared" si="81"/>
        <v>#REF!</v>
      </c>
      <c r="BT203" s="39" t="e">
        <f t="shared" si="55"/>
        <v>#REF!</v>
      </c>
      <c r="BV203" s="6" t="e">
        <f>Ringkasan!#REF!/1000000000</f>
        <v>#REF!</v>
      </c>
      <c r="BW203" s="6" t="e">
        <f t="shared" si="82"/>
        <v>#REF!</v>
      </c>
      <c r="BX203" s="39" t="e">
        <f t="shared" si="56"/>
        <v>#REF!</v>
      </c>
    </row>
    <row r="204" spans="1:76" ht="15" customHeight="1" x14ac:dyDescent="0.25">
      <c r="A204" s="59" t="s">
        <v>158</v>
      </c>
      <c r="B204" s="3">
        <f t="shared" si="80"/>
        <v>151</v>
      </c>
      <c r="C204" s="4">
        <f t="shared" si="80"/>
        <v>12</v>
      </c>
      <c r="D204" s="8" t="s">
        <v>158</v>
      </c>
      <c r="E204" s="12" t="str">
        <f>[1]Pendapatan!D204</f>
        <v>12 Tahun 2024</v>
      </c>
      <c r="F204" s="92">
        <f>[1]Pendapatan!E204</f>
        <v>45656.999305555553</v>
      </c>
      <c r="G204" s="6">
        <f>Ringkasan!G204/1000000000</f>
        <v>972.65183954999998</v>
      </c>
      <c r="H204" s="6">
        <f>Ringkasan!H204/1000000000</f>
        <v>68.596453612999994</v>
      </c>
      <c r="I204" s="114">
        <f>Ringkasan!I204/1000000000</f>
        <v>46.533771072999997</v>
      </c>
      <c r="J204" s="6">
        <f>Ringkasan!J204/1000000000</f>
        <v>18.245999999999999</v>
      </c>
      <c r="K204" s="6">
        <f>Ringkasan!K204/1000000000</f>
        <v>2.5732825400000001</v>
      </c>
      <c r="L204" s="6">
        <f>Ringkasan!L204/1000000000</f>
        <v>1.2434000000000001</v>
      </c>
      <c r="M204" s="6">
        <f>Ringkasan!M204/1000000000</f>
        <v>904.05538593699998</v>
      </c>
      <c r="N204" s="6">
        <f>Ringkasan!N204/1000000000</f>
        <v>795.59674099999995</v>
      </c>
      <c r="O204" s="6">
        <f>Ringkasan!O204/1000000000</f>
        <v>0</v>
      </c>
      <c r="P204" s="6">
        <f>Ringkasan!P204/1000000000</f>
        <v>0</v>
      </c>
      <c r="Q204" s="6">
        <f>Ringkasan!Q204/1000000000</f>
        <v>91.522023000000004</v>
      </c>
      <c r="R204" s="6">
        <f>Ringkasan!R204/1000000000</f>
        <v>14.975967000000001</v>
      </c>
      <c r="S204" s="6">
        <f>Ringkasan!S204/1000000000</f>
        <v>16.929563000000002</v>
      </c>
      <c r="T204" s="6">
        <f>Ringkasan!T204/1000000000</f>
        <v>494.32946299999998</v>
      </c>
      <c r="U204" s="6">
        <f>Ringkasan!U204/1000000000</f>
        <v>177.83972499999999</v>
      </c>
      <c r="V204" s="6">
        <f>Ringkasan!V204/1000000000</f>
        <v>108.458644937</v>
      </c>
      <c r="W204" s="6">
        <f>Ringkasan!W204/1000000000</f>
        <v>108.458644937</v>
      </c>
      <c r="X204" s="6">
        <f>Ringkasan!X204/1000000000</f>
        <v>0</v>
      </c>
      <c r="Y204" s="6">
        <f>Ringkasan!Y204/1000000000</f>
        <v>0</v>
      </c>
      <c r="Z204" s="6">
        <f>Ringkasan!Z204/1000000000</f>
        <v>0</v>
      </c>
      <c r="AA204" s="6">
        <f>Ringkasan!AA204/1000000000</f>
        <v>0</v>
      </c>
      <c r="AB204" s="6">
        <f>Ringkasan!AB204/1000000000</f>
        <v>0</v>
      </c>
      <c r="AC204" s="6">
        <f>Ringkasan!AC204/1000000000</f>
        <v>968.45906055</v>
      </c>
      <c r="AD204" s="6">
        <f>Ringkasan!AD204/1000000000</f>
        <v>648.59570809399997</v>
      </c>
      <c r="AE204" s="5">
        <f>Ringkasan!AE204/1000000000</f>
        <v>389.09409594700003</v>
      </c>
      <c r="AF204" s="6">
        <f>Ringkasan!AF204/1000000000</f>
        <v>228.644599183</v>
      </c>
      <c r="AG204" s="6">
        <f>Ringkasan!AG204/1000000000</f>
        <v>3</v>
      </c>
      <c r="AH204" s="6">
        <f>Ringkasan!AH204/1000000000</f>
        <v>0</v>
      </c>
      <c r="AI204" s="6">
        <f>Ringkasan!AI204/1000000000</f>
        <v>25.837012963999999</v>
      </c>
      <c r="AJ204" s="6">
        <f>Ringkasan!AJ204/1000000000</f>
        <v>2.02</v>
      </c>
      <c r="AK204" s="6">
        <f>Ringkasan!AK204/1000000000</f>
        <v>161.60600607000001</v>
      </c>
      <c r="AL204" s="6">
        <f>Ringkasan!AL204/1000000000</f>
        <v>0.77377200000000002</v>
      </c>
      <c r="AM204" s="6">
        <f>Ringkasan!AM204/1000000000</f>
        <v>10.879059851999999</v>
      </c>
      <c r="AN204" s="6">
        <f>Ringkasan!AN204/1000000000</f>
        <v>53.095522111000001</v>
      </c>
      <c r="AO204" s="6">
        <f>Ringkasan!AO204/1000000000</f>
        <v>92.464634305000004</v>
      </c>
      <c r="AP204" s="6">
        <f>Ringkasan!AP204/1000000000</f>
        <v>4.3930178020000001</v>
      </c>
      <c r="AQ204" s="6">
        <f>Ringkasan!AQ204/1000000000</f>
        <v>0</v>
      </c>
      <c r="AR204" s="6">
        <f>Ringkasan!AR204/1000000000</f>
        <v>1</v>
      </c>
      <c r="AS204" s="6">
        <f>Ringkasan!AS204/1000000000</f>
        <v>1</v>
      </c>
      <c r="AT204" s="6">
        <f>Ringkasan!AT204/1000000000</f>
        <v>157.25734638599999</v>
      </c>
      <c r="AU204" s="6">
        <f>Ringkasan!AU204/1000000000</f>
        <v>12.486761745000001</v>
      </c>
      <c r="AV204" s="6">
        <f>Ringkasan!AV204/1000000000</f>
        <v>144.770584641</v>
      </c>
      <c r="AW204" s="127">
        <f>Ringkasan!AW204/1000000000</f>
        <v>9.8072210000000002</v>
      </c>
      <c r="AX204" s="127">
        <f>Ringkasan!AX204/1000000000</f>
        <v>6</v>
      </c>
      <c r="AY204" s="127">
        <f>Ringkasan!AY204/1000000000</f>
        <v>0</v>
      </c>
      <c r="AZ204" s="127">
        <f>Ringkasan!AZ204/1000000000</f>
        <v>0</v>
      </c>
      <c r="BA204" s="127">
        <f>Ringkasan!BA204/1000000000</f>
        <v>0</v>
      </c>
      <c r="BB204" s="127">
        <f>Ringkasan!BB204/1000000000</f>
        <v>3.8072210000000002</v>
      </c>
      <c r="BC204" s="127">
        <f>Ringkasan!BC204/1000000000</f>
        <v>0</v>
      </c>
      <c r="BD204" s="127">
        <f>Ringkasan!BD204/1000000000</f>
        <v>14</v>
      </c>
      <c r="BE204" s="127">
        <f>Ringkasan!BE204/1000000000</f>
        <v>0</v>
      </c>
      <c r="BF204" s="127">
        <f>Ringkasan!BF204/1000000000</f>
        <v>1</v>
      </c>
      <c r="BG204" s="127">
        <f>Ringkasan!BG204/1000000000</f>
        <v>13</v>
      </c>
      <c r="BH204" s="127">
        <f>Ringkasan!BH204/1000000000</f>
        <v>0</v>
      </c>
      <c r="BI204" s="127">
        <f>Ringkasan!BI204/1000000000</f>
        <v>0</v>
      </c>
      <c r="BJ204" s="128">
        <f>Ringkasan!BJ204/1000000000</f>
        <v>4.1927789999999998</v>
      </c>
      <c r="BK204" s="128">
        <f>Ringkasan!BK204/1000000000</f>
        <v>-4.1927789999999998</v>
      </c>
      <c r="BL204" s="87">
        <f>Ringkasan!BL204/1000000000</f>
        <v>0</v>
      </c>
      <c r="BM204" s="47">
        <f t="shared" si="59"/>
        <v>1</v>
      </c>
      <c r="BN204" s="48">
        <f t="shared" si="60"/>
        <v>0</v>
      </c>
      <c r="BO204" s="49"/>
      <c r="BP204" s="39">
        <f t="shared" si="79"/>
        <v>1</v>
      </c>
      <c r="BR204" s="6" t="e">
        <f>Ringkasan!#REF!/1000000000</f>
        <v>#REF!</v>
      </c>
      <c r="BS204" s="6" t="e">
        <f t="shared" si="81"/>
        <v>#REF!</v>
      </c>
      <c r="BT204" s="39" t="e">
        <f t="shared" ref="BT204:BT267" si="83">IF(BS204=0,"Benar","Salah")</f>
        <v>#REF!</v>
      </c>
      <c r="BV204" s="6" t="e">
        <f>Ringkasan!#REF!/1000000000</f>
        <v>#REF!</v>
      </c>
      <c r="BW204" s="6" t="e">
        <f t="shared" si="82"/>
        <v>#REF!</v>
      </c>
      <c r="BX204" s="39" t="e">
        <f t="shared" ref="BX204:BX267" si="84">IF(BW204=0,"Benar","Salah")</f>
        <v>#REF!</v>
      </c>
    </row>
    <row r="205" spans="1:76" ht="15" customHeight="1" x14ac:dyDescent="0.25">
      <c r="A205" s="59" t="s">
        <v>159</v>
      </c>
      <c r="B205" s="3">
        <f t="shared" si="80"/>
        <v>152</v>
      </c>
      <c r="C205" s="4">
        <f t="shared" si="80"/>
        <v>13</v>
      </c>
      <c r="D205" s="8" t="s">
        <v>159</v>
      </c>
      <c r="E205" s="12" t="str">
        <f>[1]Pendapatan!D205</f>
        <v>8 TAHUN 2024</v>
      </c>
      <c r="F205" s="92">
        <f>[1]Pendapatan!E205</f>
        <v>45555</v>
      </c>
      <c r="G205" s="6">
        <f>Ringkasan!G205/1000000000</f>
        <v>1433.48526881</v>
      </c>
      <c r="H205" s="6">
        <f>Ringkasan!H205/1000000000</f>
        <v>97.580080742999996</v>
      </c>
      <c r="I205" s="114">
        <f>Ringkasan!I205/1000000000</f>
        <v>43.128907632999997</v>
      </c>
      <c r="J205" s="6">
        <f>Ringkasan!J205/1000000000</f>
        <v>43.851173109999998</v>
      </c>
      <c r="K205" s="6">
        <f>Ringkasan!K205/1000000000</f>
        <v>4.5999999999999996</v>
      </c>
      <c r="L205" s="6">
        <f>Ringkasan!L205/1000000000</f>
        <v>6</v>
      </c>
      <c r="M205" s="6">
        <f>Ringkasan!M205/1000000000</f>
        <v>1335.9051880669999</v>
      </c>
      <c r="N205" s="6">
        <f>Ringkasan!N205/1000000000</f>
        <v>1261.0114681</v>
      </c>
      <c r="O205" s="6">
        <f>Ringkasan!O205/1000000000</f>
        <v>0</v>
      </c>
      <c r="P205" s="6">
        <f>Ringkasan!P205/1000000000</f>
        <v>0</v>
      </c>
      <c r="Q205" s="6">
        <f>Ringkasan!Q205/1000000000</f>
        <v>194.16141999999999</v>
      </c>
      <c r="R205" s="6">
        <f>Ringkasan!R205/1000000000</f>
        <v>0</v>
      </c>
      <c r="S205" s="6">
        <f>Ringkasan!S205/1000000000</f>
        <v>25.838443999999999</v>
      </c>
      <c r="T205" s="6">
        <f>Ringkasan!T205/1000000000</f>
        <v>733.25286610000001</v>
      </c>
      <c r="U205" s="6">
        <f>Ringkasan!U205/1000000000</f>
        <v>307.75873799999999</v>
      </c>
      <c r="V205" s="6">
        <f>Ringkasan!V205/1000000000</f>
        <v>74.893719966999996</v>
      </c>
      <c r="W205" s="6">
        <f>Ringkasan!W205/1000000000</f>
        <v>74.893719966999996</v>
      </c>
      <c r="X205" s="6">
        <f>Ringkasan!X205/1000000000</f>
        <v>0</v>
      </c>
      <c r="Y205" s="6">
        <f>Ringkasan!Y205/1000000000</f>
        <v>0</v>
      </c>
      <c r="Z205" s="6">
        <f>Ringkasan!Z205/1000000000</f>
        <v>0</v>
      </c>
      <c r="AA205" s="6">
        <f>Ringkasan!AA205/1000000000</f>
        <v>0</v>
      </c>
      <c r="AB205" s="6">
        <f>Ringkasan!AB205/1000000000</f>
        <v>0</v>
      </c>
      <c r="AC205" s="6">
        <f>Ringkasan!AC205/1000000000</f>
        <v>1435.98526881</v>
      </c>
      <c r="AD205" s="6">
        <f>Ringkasan!AD205/1000000000</f>
        <v>976.49606967399995</v>
      </c>
      <c r="AE205" s="5">
        <f>Ringkasan!AE205/1000000000</f>
        <v>616.86244151000005</v>
      </c>
      <c r="AF205" s="6">
        <f>Ringkasan!AF205/1000000000</f>
        <v>327.47409056399999</v>
      </c>
      <c r="AG205" s="6">
        <f>Ringkasan!AG205/1000000000</f>
        <v>0</v>
      </c>
      <c r="AH205" s="6">
        <f>Ringkasan!AH205/1000000000</f>
        <v>1.5</v>
      </c>
      <c r="AI205" s="6">
        <f>Ringkasan!AI205/1000000000</f>
        <v>30.6595376</v>
      </c>
      <c r="AJ205" s="6">
        <f>Ringkasan!AJ205/1000000000</f>
        <v>0</v>
      </c>
      <c r="AK205" s="6">
        <f>Ringkasan!AK205/1000000000</f>
        <v>154.788179136</v>
      </c>
      <c r="AL205" s="6">
        <f>Ringkasan!AL205/1000000000</f>
        <v>0</v>
      </c>
      <c r="AM205" s="6">
        <f>Ringkasan!AM205/1000000000</f>
        <v>24.650427067999999</v>
      </c>
      <c r="AN205" s="6">
        <f>Ringkasan!AN205/1000000000</f>
        <v>27.487392851999999</v>
      </c>
      <c r="AO205" s="6">
        <f>Ringkasan!AO205/1000000000</f>
        <v>100.73747716600001</v>
      </c>
      <c r="AP205" s="6">
        <f>Ringkasan!AP205/1000000000</f>
        <v>0.13630999999999999</v>
      </c>
      <c r="AQ205" s="6">
        <f>Ringkasan!AQ205/1000000000</f>
        <v>1.77657205</v>
      </c>
      <c r="AR205" s="6">
        <f>Ringkasan!AR205/1000000000</f>
        <v>7</v>
      </c>
      <c r="AS205" s="6">
        <f>Ringkasan!AS205/1000000000</f>
        <v>7</v>
      </c>
      <c r="AT205" s="6">
        <f>Ringkasan!AT205/1000000000</f>
        <v>297.70102000000003</v>
      </c>
      <c r="AU205" s="6">
        <f>Ringkasan!AU205/1000000000</f>
        <v>2.74</v>
      </c>
      <c r="AV205" s="6">
        <f>Ringkasan!AV205/1000000000</f>
        <v>294.96102000000002</v>
      </c>
      <c r="AW205" s="127">
        <f>Ringkasan!AW205/1000000000</f>
        <v>5</v>
      </c>
      <c r="AX205" s="127">
        <f>Ringkasan!AX205/1000000000</f>
        <v>5</v>
      </c>
      <c r="AY205" s="127">
        <f>Ringkasan!AY205/1000000000</f>
        <v>0</v>
      </c>
      <c r="AZ205" s="127">
        <f>Ringkasan!AZ205/1000000000</f>
        <v>0</v>
      </c>
      <c r="BA205" s="127">
        <f>Ringkasan!BA205/1000000000</f>
        <v>0</v>
      </c>
      <c r="BB205" s="127">
        <f>Ringkasan!BB205/1000000000</f>
        <v>0</v>
      </c>
      <c r="BC205" s="127">
        <f>Ringkasan!BC205/1000000000</f>
        <v>0</v>
      </c>
      <c r="BD205" s="127">
        <f>Ringkasan!BD205/1000000000</f>
        <v>2.5</v>
      </c>
      <c r="BE205" s="127">
        <f>Ringkasan!BE205/1000000000</f>
        <v>0</v>
      </c>
      <c r="BF205" s="127">
        <f>Ringkasan!BF205/1000000000</f>
        <v>2.5</v>
      </c>
      <c r="BG205" s="127">
        <f>Ringkasan!BG205/1000000000</f>
        <v>0</v>
      </c>
      <c r="BH205" s="127">
        <f>Ringkasan!BH205/1000000000</f>
        <v>0</v>
      </c>
      <c r="BI205" s="127">
        <f>Ringkasan!BI205/1000000000</f>
        <v>0</v>
      </c>
      <c r="BJ205" s="128">
        <f>Ringkasan!BJ205/1000000000</f>
        <v>-2.5</v>
      </c>
      <c r="BK205" s="128">
        <f>Ringkasan!BK205/1000000000</f>
        <v>2.5</v>
      </c>
      <c r="BL205" s="87">
        <f>Ringkasan!BL205/1000000000</f>
        <v>0</v>
      </c>
      <c r="BM205" s="47">
        <f t="shared" si="59"/>
        <v>1</v>
      </c>
      <c r="BN205" s="48">
        <f t="shared" si="60"/>
        <v>0</v>
      </c>
      <c r="BO205" s="49"/>
      <c r="BP205" s="39">
        <f t="shared" si="79"/>
        <v>1</v>
      </c>
      <c r="BR205" s="6" t="e">
        <f>Ringkasan!#REF!/1000000000</f>
        <v>#REF!</v>
      </c>
      <c r="BS205" s="6" t="e">
        <f t="shared" si="81"/>
        <v>#REF!</v>
      </c>
      <c r="BT205" s="39" t="e">
        <f t="shared" si="83"/>
        <v>#REF!</v>
      </c>
      <c r="BV205" s="6" t="e">
        <f>Ringkasan!#REF!/1000000000</f>
        <v>#REF!</v>
      </c>
      <c r="BW205" s="6" t="e">
        <f t="shared" si="82"/>
        <v>#REF!</v>
      </c>
      <c r="BX205" s="39" t="e">
        <f t="shared" si="84"/>
        <v>#REF!</v>
      </c>
    </row>
    <row r="206" spans="1:76" ht="15" customHeight="1" x14ac:dyDescent="0.25">
      <c r="A206" s="59" t="s">
        <v>160</v>
      </c>
      <c r="B206" s="3">
        <f t="shared" si="80"/>
        <v>153</v>
      </c>
      <c r="C206" s="4">
        <f t="shared" si="80"/>
        <v>14</v>
      </c>
      <c r="D206" s="8" t="s">
        <v>160</v>
      </c>
      <c r="E206" s="12" t="str">
        <f>[1]Pendapatan!D206</f>
        <v>11 Tahun 2024</v>
      </c>
      <c r="F206" s="92">
        <f>[1]Pendapatan!E206</f>
        <v>45657.449305555558</v>
      </c>
      <c r="G206" s="6">
        <f>Ringkasan!G206/1000000000</f>
        <v>2906.3174722499998</v>
      </c>
      <c r="H206" s="6">
        <f>Ringkasan!H206/1000000000</f>
        <v>1090.54882935</v>
      </c>
      <c r="I206" s="114">
        <f>Ringkasan!I206/1000000000</f>
        <v>900</v>
      </c>
      <c r="J206" s="6">
        <f>Ringkasan!J206/1000000000</f>
        <v>40.184598250000001</v>
      </c>
      <c r="K206" s="6">
        <f>Ringkasan!K206/1000000000</f>
        <v>14.3659851</v>
      </c>
      <c r="L206" s="6">
        <f>Ringkasan!L206/1000000000</f>
        <v>135.99824599999999</v>
      </c>
      <c r="M206" s="6">
        <f>Ringkasan!M206/1000000000</f>
        <v>1815.7686429</v>
      </c>
      <c r="N206" s="6">
        <f>Ringkasan!N206/1000000000</f>
        <v>1620.527329</v>
      </c>
      <c r="O206" s="6">
        <f>Ringkasan!O206/1000000000</f>
        <v>0</v>
      </c>
      <c r="P206" s="6">
        <f>Ringkasan!P206/1000000000</f>
        <v>0</v>
      </c>
      <c r="Q206" s="6">
        <f>Ringkasan!Q206/1000000000</f>
        <v>0</v>
      </c>
      <c r="R206" s="6">
        <f>Ringkasan!R206/1000000000</f>
        <v>0</v>
      </c>
      <c r="S206" s="6">
        <f>Ringkasan!S206/1000000000</f>
        <v>72.270127000000002</v>
      </c>
      <c r="T206" s="6">
        <f>Ringkasan!T206/1000000000</f>
        <v>1184.1531910000001</v>
      </c>
      <c r="U206" s="6">
        <f>Ringkasan!U206/1000000000</f>
        <v>364.10401100000001</v>
      </c>
      <c r="V206" s="6">
        <f>Ringkasan!V206/1000000000</f>
        <v>195.24131389999999</v>
      </c>
      <c r="W206" s="6">
        <f>Ringkasan!W206/1000000000</f>
        <v>195.24131389999999</v>
      </c>
      <c r="X206" s="6">
        <f>Ringkasan!X206/1000000000</f>
        <v>0</v>
      </c>
      <c r="Y206" s="6">
        <f>Ringkasan!Y206/1000000000</f>
        <v>0</v>
      </c>
      <c r="Z206" s="6">
        <f>Ringkasan!Z206/1000000000</f>
        <v>0</v>
      </c>
      <c r="AA206" s="6">
        <f>Ringkasan!AA206/1000000000</f>
        <v>0</v>
      </c>
      <c r="AB206" s="6">
        <f>Ringkasan!AB206/1000000000</f>
        <v>0</v>
      </c>
      <c r="AC206" s="6">
        <f>Ringkasan!AC206/1000000000</f>
        <v>2845.3174722499998</v>
      </c>
      <c r="AD206" s="6">
        <f>Ringkasan!AD206/1000000000</f>
        <v>2559.6978317409998</v>
      </c>
      <c r="AE206" s="5">
        <f>Ringkasan!AE206/1000000000</f>
        <v>1248.8425967589999</v>
      </c>
      <c r="AF206" s="6">
        <f>Ringkasan!AF206/1000000000</f>
        <v>1186.7073338990001</v>
      </c>
      <c r="AG206" s="6">
        <f>Ringkasan!AG206/1000000000</f>
        <v>10</v>
      </c>
      <c r="AH206" s="6">
        <f>Ringkasan!AH206/1000000000</f>
        <v>3.493121125</v>
      </c>
      <c r="AI206" s="6">
        <f>Ringkasan!AI206/1000000000</f>
        <v>110.054768974</v>
      </c>
      <c r="AJ206" s="6">
        <f>Ringkasan!AJ206/1000000000</f>
        <v>0.60001098399999997</v>
      </c>
      <c r="AK206" s="6">
        <f>Ringkasan!AK206/1000000000</f>
        <v>221.14964050899999</v>
      </c>
      <c r="AL206" s="6">
        <f>Ringkasan!AL206/1000000000</f>
        <v>0</v>
      </c>
      <c r="AM206" s="6">
        <f>Ringkasan!AM206/1000000000</f>
        <v>72.691203240999997</v>
      </c>
      <c r="AN206" s="6">
        <f>Ringkasan!AN206/1000000000</f>
        <v>105.480743945</v>
      </c>
      <c r="AO206" s="6">
        <f>Ringkasan!AO206/1000000000</f>
        <v>26.88588</v>
      </c>
      <c r="AP206" s="6">
        <f>Ringkasan!AP206/1000000000</f>
        <v>15.951813323</v>
      </c>
      <c r="AQ206" s="6">
        <f>Ringkasan!AQ206/1000000000</f>
        <v>0.14000000000000001</v>
      </c>
      <c r="AR206" s="6">
        <f>Ringkasan!AR206/1000000000</f>
        <v>64.47</v>
      </c>
      <c r="AS206" s="6">
        <f>Ringkasan!AS206/1000000000</f>
        <v>64.47</v>
      </c>
      <c r="AT206" s="6">
        <f>Ringkasan!AT206/1000000000</f>
        <v>0</v>
      </c>
      <c r="AU206" s="6">
        <f>Ringkasan!AU206/1000000000</f>
        <v>0</v>
      </c>
      <c r="AV206" s="6">
        <f>Ringkasan!AV206/1000000000</f>
        <v>0</v>
      </c>
      <c r="AW206" s="127">
        <f>Ringkasan!AW206/1000000000</f>
        <v>26</v>
      </c>
      <c r="AX206" s="127">
        <f>Ringkasan!AX206/1000000000</f>
        <v>16</v>
      </c>
      <c r="AY206" s="127">
        <f>Ringkasan!AY206/1000000000</f>
        <v>0</v>
      </c>
      <c r="AZ206" s="127">
        <f>Ringkasan!AZ206/1000000000</f>
        <v>0</v>
      </c>
      <c r="BA206" s="127">
        <f>Ringkasan!BA206/1000000000</f>
        <v>10</v>
      </c>
      <c r="BB206" s="127">
        <f>Ringkasan!BB206/1000000000</f>
        <v>0</v>
      </c>
      <c r="BC206" s="127">
        <f>Ringkasan!BC206/1000000000</f>
        <v>0</v>
      </c>
      <c r="BD206" s="127">
        <f>Ringkasan!BD206/1000000000</f>
        <v>87</v>
      </c>
      <c r="BE206" s="127">
        <f>Ringkasan!BE206/1000000000</f>
        <v>0</v>
      </c>
      <c r="BF206" s="127">
        <f>Ringkasan!BF206/1000000000</f>
        <v>37</v>
      </c>
      <c r="BG206" s="127">
        <f>Ringkasan!BG206/1000000000</f>
        <v>50</v>
      </c>
      <c r="BH206" s="127">
        <f>Ringkasan!BH206/1000000000</f>
        <v>0</v>
      </c>
      <c r="BI206" s="127">
        <f>Ringkasan!BI206/1000000000</f>
        <v>0</v>
      </c>
      <c r="BJ206" s="128">
        <f>Ringkasan!BJ206/1000000000</f>
        <v>61</v>
      </c>
      <c r="BK206" s="128">
        <f>Ringkasan!BK206/1000000000</f>
        <v>-61</v>
      </c>
      <c r="BL206" s="87">
        <f>Ringkasan!BL206/1000000000</f>
        <v>0</v>
      </c>
      <c r="BM206" s="47">
        <f t="shared" si="59"/>
        <v>1</v>
      </c>
      <c r="BN206" s="48">
        <f t="shared" si="60"/>
        <v>0</v>
      </c>
      <c r="BO206" s="49"/>
      <c r="BP206" s="39">
        <f t="shared" si="79"/>
        <v>1</v>
      </c>
      <c r="BR206" s="6" t="e">
        <f>Ringkasan!#REF!/1000000000</f>
        <v>#REF!</v>
      </c>
      <c r="BS206" s="6" t="e">
        <f t="shared" si="81"/>
        <v>#REF!</v>
      </c>
      <c r="BT206" s="39" t="e">
        <f t="shared" si="83"/>
        <v>#REF!</v>
      </c>
      <c r="BV206" s="6" t="e">
        <f>Ringkasan!#REF!/1000000000</f>
        <v>#REF!</v>
      </c>
      <c r="BW206" s="6" t="e">
        <f t="shared" si="82"/>
        <v>#REF!</v>
      </c>
      <c r="BX206" s="39" t="e">
        <f t="shared" si="84"/>
        <v>#REF!</v>
      </c>
    </row>
    <row r="207" spans="1:76" ht="15" customHeight="1" x14ac:dyDescent="0.25">
      <c r="A207" s="59" t="s">
        <v>161</v>
      </c>
      <c r="B207" s="3">
        <f t="shared" si="80"/>
        <v>154</v>
      </c>
      <c r="C207" s="4">
        <f t="shared" si="80"/>
        <v>15</v>
      </c>
      <c r="D207" s="8" t="s">
        <v>161</v>
      </c>
      <c r="E207" s="12" t="str">
        <f>[1]Pendapatan!D207</f>
        <v>05 Tahun 2024</v>
      </c>
      <c r="F207" s="92">
        <f>[1]Pendapatan!E207</f>
        <v>45657</v>
      </c>
      <c r="G207" s="6">
        <f>Ringkasan!G207/1000000000</f>
        <v>1087.5238478629999</v>
      </c>
      <c r="H207" s="6">
        <f>Ringkasan!H207/1000000000</f>
        <v>367.68328239800002</v>
      </c>
      <c r="I207" s="114">
        <f>Ringkasan!I207/1000000000</f>
        <v>74.314999999999998</v>
      </c>
      <c r="J207" s="6">
        <f>Ringkasan!J207/1000000000</f>
        <v>279.134465933</v>
      </c>
      <c r="K207" s="6">
        <f>Ringkasan!K207/1000000000</f>
        <v>6.7338164650000003</v>
      </c>
      <c r="L207" s="6">
        <f>Ringkasan!L207/1000000000</f>
        <v>7.5</v>
      </c>
      <c r="M207" s="6">
        <f>Ringkasan!M207/1000000000</f>
        <v>719.84056546500005</v>
      </c>
      <c r="N207" s="6">
        <f>Ringkasan!N207/1000000000</f>
        <v>665.31313899999998</v>
      </c>
      <c r="O207" s="6">
        <f>Ringkasan!O207/1000000000</f>
        <v>0</v>
      </c>
      <c r="P207" s="6">
        <f>Ringkasan!P207/1000000000</f>
        <v>0</v>
      </c>
      <c r="Q207" s="6">
        <f>Ringkasan!Q207/1000000000</f>
        <v>0</v>
      </c>
      <c r="R207" s="6">
        <f>Ringkasan!R207/1000000000</f>
        <v>21.120280000000001</v>
      </c>
      <c r="S207" s="6">
        <f>Ringkasan!S207/1000000000</f>
        <v>21.773499000000001</v>
      </c>
      <c r="T207" s="6">
        <f>Ringkasan!T207/1000000000</f>
        <v>480.04752400000001</v>
      </c>
      <c r="U207" s="6">
        <f>Ringkasan!U207/1000000000</f>
        <v>142.371836</v>
      </c>
      <c r="V207" s="6">
        <f>Ringkasan!V207/1000000000</f>
        <v>54.527426464999998</v>
      </c>
      <c r="W207" s="6">
        <f>Ringkasan!W207/1000000000</f>
        <v>54.527426464999998</v>
      </c>
      <c r="X207" s="6">
        <f>Ringkasan!X207/1000000000</f>
        <v>0</v>
      </c>
      <c r="Y207" s="6">
        <f>Ringkasan!Y207/1000000000</f>
        <v>0</v>
      </c>
      <c r="Z207" s="6">
        <f>Ringkasan!Z207/1000000000</f>
        <v>0</v>
      </c>
      <c r="AA207" s="6">
        <f>Ringkasan!AA207/1000000000</f>
        <v>0</v>
      </c>
      <c r="AB207" s="6">
        <f>Ringkasan!AB207/1000000000</f>
        <v>0</v>
      </c>
      <c r="AC207" s="6">
        <f>Ringkasan!AC207/1000000000</f>
        <v>1097.5238478629999</v>
      </c>
      <c r="AD207" s="6">
        <f>Ringkasan!AD207/1000000000</f>
        <v>946.88043643100002</v>
      </c>
      <c r="AE207" s="5">
        <f>Ringkasan!AE207/1000000000</f>
        <v>372.57927180299998</v>
      </c>
      <c r="AF207" s="6">
        <f>Ringkasan!AF207/1000000000</f>
        <v>528.65757046199997</v>
      </c>
      <c r="AG207" s="6">
        <f>Ringkasan!AG207/1000000000</f>
        <v>0</v>
      </c>
      <c r="AH207" s="6">
        <f>Ringkasan!AH207/1000000000</f>
        <v>0</v>
      </c>
      <c r="AI207" s="6">
        <f>Ringkasan!AI207/1000000000</f>
        <v>45.238509166</v>
      </c>
      <c r="AJ207" s="6">
        <f>Ringkasan!AJ207/1000000000</f>
        <v>0.40508499999999997</v>
      </c>
      <c r="AK207" s="6">
        <f>Ringkasan!AK207/1000000000</f>
        <v>146.693411432</v>
      </c>
      <c r="AL207" s="6">
        <f>Ringkasan!AL207/1000000000</f>
        <v>0</v>
      </c>
      <c r="AM207" s="6">
        <f>Ringkasan!AM207/1000000000</f>
        <v>49.580170983999999</v>
      </c>
      <c r="AN207" s="6">
        <f>Ringkasan!AN207/1000000000</f>
        <v>32.964640218</v>
      </c>
      <c r="AO207" s="6">
        <f>Ringkasan!AO207/1000000000</f>
        <v>62.581374629999999</v>
      </c>
      <c r="AP207" s="6">
        <f>Ringkasan!AP207/1000000000</f>
        <v>1.1422256</v>
      </c>
      <c r="AQ207" s="6">
        <f>Ringkasan!AQ207/1000000000</f>
        <v>0.42499999999999999</v>
      </c>
      <c r="AR207" s="6">
        <f>Ringkasan!AR207/1000000000</f>
        <v>2</v>
      </c>
      <c r="AS207" s="6">
        <f>Ringkasan!AS207/1000000000</f>
        <v>2</v>
      </c>
      <c r="AT207" s="6">
        <f>Ringkasan!AT207/1000000000</f>
        <v>1.95</v>
      </c>
      <c r="AU207" s="6">
        <f>Ringkasan!AU207/1000000000</f>
        <v>0</v>
      </c>
      <c r="AV207" s="6">
        <f>Ringkasan!AV207/1000000000</f>
        <v>1.95</v>
      </c>
      <c r="AW207" s="127">
        <f>Ringkasan!AW207/1000000000</f>
        <v>12</v>
      </c>
      <c r="AX207" s="127">
        <f>Ringkasan!AX207/1000000000</f>
        <v>12</v>
      </c>
      <c r="AY207" s="127">
        <f>Ringkasan!AY207/1000000000</f>
        <v>0</v>
      </c>
      <c r="AZ207" s="127">
        <f>Ringkasan!AZ207/1000000000</f>
        <v>0</v>
      </c>
      <c r="BA207" s="127">
        <f>Ringkasan!BA207/1000000000</f>
        <v>0</v>
      </c>
      <c r="BB207" s="127">
        <f>Ringkasan!BB207/1000000000</f>
        <v>0</v>
      </c>
      <c r="BC207" s="127">
        <f>Ringkasan!BC207/1000000000</f>
        <v>0</v>
      </c>
      <c r="BD207" s="127">
        <f>Ringkasan!BD207/1000000000</f>
        <v>2</v>
      </c>
      <c r="BE207" s="127">
        <f>Ringkasan!BE207/1000000000</f>
        <v>0</v>
      </c>
      <c r="BF207" s="127">
        <f>Ringkasan!BF207/1000000000</f>
        <v>2</v>
      </c>
      <c r="BG207" s="127">
        <f>Ringkasan!BG207/1000000000</f>
        <v>0</v>
      </c>
      <c r="BH207" s="127">
        <f>Ringkasan!BH207/1000000000</f>
        <v>0</v>
      </c>
      <c r="BI207" s="127">
        <f>Ringkasan!BI207/1000000000</f>
        <v>0</v>
      </c>
      <c r="BJ207" s="128">
        <f>Ringkasan!BJ207/1000000000</f>
        <v>-10</v>
      </c>
      <c r="BK207" s="128">
        <f>Ringkasan!BK207/1000000000</f>
        <v>10</v>
      </c>
      <c r="BL207" s="87">
        <f>Ringkasan!BL207/1000000000</f>
        <v>0</v>
      </c>
      <c r="BM207" s="47">
        <f t="shared" ref="BM207:BM270" si="85">IF(RIGHT(E207,4)="2024",1,0)</f>
        <v>1</v>
      </c>
      <c r="BN207" s="48">
        <f t="shared" ref="BN207:BN270" si="86">IF(RIGHT(E207,4)="2025",1,0)</f>
        <v>0</v>
      </c>
      <c r="BO207" s="49"/>
      <c r="BP207" s="39">
        <f t="shared" si="79"/>
        <v>1</v>
      </c>
      <c r="BR207" s="6" t="e">
        <f>Ringkasan!#REF!/1000000000</f>
        <v>#REF!</v>
      </c>
      <c r="BS207" s="6" t="e">
        <f t="shared" si="81"/>
        <v>#REF!</v>
      </c>
      <c r="BT207" s="39" t="e">
        <f t="shared" si="83"/>
        <v>#REF!</v>
      </c>
      <c r="BV207" s="6" t="e">
        <f>Ringkasan!#REF!/1000000000</f>
        <v>#REF!</v>
      </c>
      <c r="BW207" s="6" t="e">
        <f t="shared" si="82"/>
        <v>#REF!</v>
      </c>
      <c r="BX207" s="39" t="e">
        <f t="shared" si="84"/>
        <v>#REF!</v>
      </c>
    </row>
    <row r="208" spans="1:76" ht="15" customHeight="1" x14ac:dyDescent="0.25">
      <c r="B208" s="13" t="s">
        <v>560</v>
      </c>
      <c r="C208" s="14" t="s">
        <v>560</v>
      </c>
      <c r="D208" s="15" t="s">
        <v>561</v>
      </c>
      <c r="E208" s="16"/>
      <c r="F208" s="93"/>
      <c r="G208" s="115">
        <f>Ringkasan!G208/1000000000</f>
        <v>20928.745561673186</v>
      </c>
      <c r="H208" s="115">
        <f>Ringkasan!H208/1000000000</f>
        <v>2248.4447044670001</v>
      </c>
      <c r="I208" s="115">
        <f>Ringkasan!I208/1000000000</f>
        <v>1177.6670769059999</v>
      </c>
      <c r="J208" s="7">
        <f>Ringkasan!J208/1000000000</f>
        <v>573.06514053900003</v>
      </c>
      <c r="K208" s="7">
        <f>Ringkasan!K208/1000000000</f>
        <v>64.714119944999993</v>
      </c>
      <c r="L208" s="7">
        <f>Ringkasan!L208/1000000000</f>
        <v>432.99836707700001</v>
      </c>
      <c r="M208" s="7">
        <f>Ringkasan!M208/1000000000</f>
        <v>18577.613258685</v>
      </c>
      <c r="N208" s="7">
        <f>Ringkasan!N208/1000000000</f>
        <v>17343.149548056001</v>
      </c>
      <c r="O208" s="7">
        <f>Ringkasan!O208/1000000000</f>
        <v>0</v>
      </c>
      <c r="P208" s="7">
        <f>Ringkasan!P208/1000000000</f>
        <v>0</v>
      </c>
      <c r="Q208" s="7">
        <f>Ringkasan!Q208/1000000000</f>
        <v>2279.5245369999998</v>
      </c>
      <c r="R208" s="7">
        <f>Ringkasan!R208/1000000000</f>
        <v>105.60383</v>
      </c>
      <c r="S208" s="7">
        <f>Ringkasan!S208/1000000000</f>
        <v>423.00577595599998</v>
      </c>
      <c r="T208" s="7">
        <f>Ringkasan!T208/1000000000</f>
        <v>10540.323785099999</v>
      </c>
      <c r="U208" s="7">
        <f>Ringkasan!U208/1000000000</f>
        <v>3994.6916200000001</v>
      </c>
      <c r="V208" s="7">
        <f>Ringkasan!V208/1000000000</f>
        <v>1234.4637106289999</v>
      </c>
      <c r="W208" s="7">
        <f>Ringkasan!W208/1000000000</f>
        <v>1234.4637106289999</v>
      </c>
      <c r="X208" s="7">
        <f>Ringkasan!X208/1000000000</f>
        <v>0</v>
      </c>
      <c r="Y208" s="7">
        <f>Ringkasan!Y208/1000000000</f>
        <v>102.68759852119</v>
      </c>
      <c r="Z208" s="7">
        <f>Ringkasan!Z208/1000000000</f>
        <v>0</v>
      </c>
      <c r="AA208" s="7">
        <f>Ringkasan!AA208/1000000000</f>
        <v>0</v>
      </c>
      <c r="AB208" s="7">
        <f>Ringkasan!AB208/1000000000</f>
        <v>102.68759852119</v>
      </c>
      <c r="AC208" s="7">
        <f>Ringkasan!AC208/1000000000</f>
        <v>20941.520935957189</v>
      </c>
      <c r="AD208" s="7">
        <f>Ringkasan!AD208/1000000000</f>
        <v>14877.601512663919</v>
      </c>
      <c r="AE208" s="7">
        <f>Ringkasan!AE208/1000000000</f>
        <v>8941.2162773894106</v>
      </c>
      <c r="AF208" s="7">
        <f>Ringkasan!AF208/1000000000</f>
        <v>5324.04807493117</v>
      </c>
      <c r="AG208" s="7">
        <f>Ringkasan!AG208/1000000000</f>
        <v>30.262281207000001</v>
      </c>
      <c r="AH208" s="7">
        <f>Ringkasan!AH208/1000000000</f>
        <v>3.6168140700000002</v>
      </c>
      <c r="AI208" s="7">
        <f>Ringkasan!AI208/1000000000</f>
        <v>554.87287906633992</v>
      </c>
      <c r="AJ208" s="7">
        <f>Ringkasan!AJ208/1000000000</f>
        <v>23.585186</v>
      </c>
      <c r="AK208" s="7">
        <f>Ringkasan!AK208/1000000000</f>
        <v>2320.1786262905998</v>
      </c>
      <c r="AL208" s="7">
        <f>Ringkasan!AL208/1000000000</f>
        <v>7.5442711999999998</v>
      </c>
      <c r="AM208" s="7">
        <f>Ringkasan!AM208/1000000000</f>
        <v>420.55043169215998</v>
      </c>
      <c r="AN208" s="7">
        <f>Ringkasan!AN208/1000000000</f>
        <v>643.60648354069997</v>
      </c>
      <c r="AO208" s="7">
        <f>Ringkasan!AO208/1000000000</f>
        <v>1172.5854903957397</v>
      </c>
      <c r="AP208" s="7">
        <f>Ringkasan!AP208/1000000000</f>
        <v>72.448598563999994</v>
      </c>
      <c r="AQ208" s="7">
        <f>Ringkasan!AQ208/1000000000</f>
        <v>3.4433508979999998</v>
      </c>
      <c r="AR208" s="7">
        <f>Ringkasan!AR208/1000000000</f>
        <v>107.825083656</v>
      </c>
      <c r="AS208" s="7">
        <f>Ringkasan!AS208/1000000000</f>
        <v>107.825083656</v>
      </c>
      <c r="AT208" s="7">
        <f>Ringkasan!AT208/1000000000</f>
        <v>3635.9157133466701</v>
      </c>
      <c r="AU208" s="7">
        <f>Ringkasan!AU208/1000000000</f>
        <v>146.28914124366997</v>
      </c>
      <c r="AV208" s="7">
        <f>Ringkasan!AV208/1000000000</f>
        <v>3489.6265721029999</v>
      </c>
      <c r="AW208" s="129">
        <f>Ringkasan!AW208/1000000000</f>
        <v>187.69127169000001</v>
      </c>
      <c r="AX208" s="129">
        <f>Ringkasan!AX208/1000000000</f>
        <v>183.88405069000001</v>
      </c>
      <c r="AY208" s="129">
        <f>Ringkasan!AY208/1000000000</f>
        <v>0</v>
      </c>
      <c r="AZ208" s="129">
        <f>Ringkasan!AZ208/1000000000</f>
        <v>0</v>
      </c>
      <c r="BA208" s="129">
        <f>Ringkasan!BA208/1000000000</f>
        <v>0</v>
      </c>
      <c r="BB208" s="129">
        <f>Ringkasan!BB208/1000000000</f>
        <v>3.8072210000000002</v>
      </c>
      <c r="BC208" s="129">
        <f>Ringkasan!BC208/1000000000</f>
        <v>0</v>
      </c>
      <c r="BD208" s="129">
        <f>Ringkasan!BD208/1000000000</f>
        <v>174.915897406</v>
      </c>
      <c r="BE208" s="129">
        <f>Ringkasan!BE208/1000000000</f>
        <v>0</v>
      </c>
      <c r="BF208" s="129">
        <f>Ringkasan!BF208/1000000000</f>
        <v>23.75</v>
      </c>
      <c r="BG208" s="129">
        <f>Ringkasan!BG208/1000000000</f>
        <v>151.165897406</v>
      </c>
      <c r="BH208" s="129">
        <f>Ringkasan!BH208/1000000000</f>
        <v>0</v>
      </c>
      <c r="BI208" s="129">
        <f>Ringkasan!BI208/1000000000</f>
        <v>0</v>
      </c>
      <c r="BJ208" s="130">
        <f>Ringkasan!BJ208/1000000000</f>
        <v>-12.775374283999756</v>
      </c>
      <c r="BK208" s="130">
        <f>Ringkasan!BK208/1000000000</f>
        <v>12.775374284</v>
      </c>
      <c r="BL208" s="89">
        <f>Ringkasan!BL208/1000000000</f>
        <v>2.4414062500000002E-13</v>
      </c>
      <c r="BM208" s="47">
        <f t="shared" ref="BM208:BN208" si="87">SUM(BM193:BM205)</f>
        <v>13</v>
      </c>
      <c r="BN208" s="47">
        <f t="shared" si="87"/>
        <v>0</v>
      </c>
      <c r="BO208" s="47"/>
      <c r="BR208" s="115" t="e">
        <f>Ringkasan!#REF!/1000000000</f>
        <v>#REF!</v>
      </c>
      <c r="BS208" s="115" t="e">
        <f t="shared" si="81"/>
        <v>#REF!</v>
      </c>
      <c r="BT208" s="39" t="e">
        <f t="shared" si="83"/>
        <v>#REF!</v>
      </c>
      <c r="BV208" s="115" t="e">
        <f>Ringkasan!#REF!/1000000000</f>
        <v>#REF!</v>
      </c>
      <c r="BW208" s="115" t="e">
        <f t="shared" si="82"/>
        <v>#REF!</v>
      </c>
      <c r="BX208" s="39" t="e">
        <f t="shared" si="84"/>
        <v>#REF!</v>
      </c>
    </row>
    <row r="209" spans="1:76" ht="15" customHeight="1" x14ac:dyDescent="0.25">
      <c r="B209" s="13" t="s">
        <v>562</v>
      </c>
      <c r="C209" s="14" t="s">
        <v>562</v>
      </c>
      <c r="D209" s="15" t="s">
        <v>563</v>
      </c>
      <c r="E209" s="16"/>
      <c r="F209" s="93"/>
      <c r="G209" s="115">
        <f>Ringkasan!G209/1000000000</f>
        <v>3993.8413201130002</v>
      </c>
      <c r="H209" s="115">
        <f>Ringkasan!H209/1000000000</f>
        <v>1458.2321117480001</v>
      </c>
      <c r="I209" s="115">
        <f>Ringkasan!I209/1000000000</f>
        <v>974.31500000000005</v>
      </c>
      <c r="J209" s="7">
        <f>Ringkasan!J209/1000000000</f>
        <v>319.31906418300002</v>
      </c>
      <c r="K209" s="7">
        <f>Ringkasan!K209/1000000000</f>
        <v>21.099801565</v>
      </c>
      <c r="L209" s="7">
        <f>Ringkasan!L209/1000000000</f>
        <v>143.49824599999999</v>
      </c>
      <c r="M209" s="7">
        <f>Ringkasan!M209/1000000000</f>
        <v>2535.6092083650001</v>
      </c>
      <c r="N209" s="7">
        <f>Ringkasan!N209/1000000000</f>
        <v>2285.8404679999999</v>
      </c>
      <c r="O209" s="7">
        <f>Ringkasan!O209/1000000000</f>
        <v>0</v>
      </c>
      <c r="P209" s="7">
        <f>Ringkasan!P209/1000000000</f>
        <v>0</v>
      </c>
      <c r="Q209" s="7">
        <f>Ringkasan!Q209/1000000000</f>
        <v>0</v>
      </c>
      <c r="R209" s="7">
        <f>Ringkasan!R209/1000000000</f>
        <v>21.120280000000001</v>
      </c>
      <c r="S209" s="7">
        <f>Ringkasan!S209/1000000000</f>
        <v>94.043626000000003</v>
      </c>
      <c r="T209" s="7">
        <f>Ringkasan!T209/1000000000</f>
        <v>1664.2007149999999</v>
      </c>
      <c r="U209" s="7">
        <f>Ringkasan!U209/1000000000</f>
        <v>506.47584699999999</v>
      </c>
      <c r="V209" s="7">
        <f>Ringkasan!V209/1000000000</f>
        <v>249.76874036500001</v>
      </c>
      <c r="W209" s="7">
        <f>Ringkasan!W209/1000000000</f>
        <v>249.76874036500001</v>
      </c>
      <c r="X209" s="7">
        <f>Ringkasan!X209/1000000000</f>
        <v>0</v>
      </c>
      <c r="Y209" s="7">
        <f>Ringkasan!Y209/1000000000</f>
        <v>0</v>
      </c>
      <c r="Z209" s="7">
        <f>Ringkasan!Z209/1000000000</f>
        <v>0</v>
      </c>
      <c r="AA209" s="7">
        <f>Ringkasan!AA209/1000000000</f>
        <v>0</v>
      </c>
      <c r="AB209" s="7">
        <f>Ringkasan!AB209/1000000000</f>
        <v>0</v>
      </c>
      <c r="AC209" s="7">
        <f>Ringkasan!AC209/1000000000</f>
        <v>3942.8413201130002</v>
      </c>
      <c r="AD209" s="7">
        <f>Ringkasan!AD209/1000000000</f>
        <v>3506.5782681720002</v>
      </c>
      <c r="AE209" s="7">
        <f>Ringkasan!AE209/1000000000</f>
        <v>1621.4218685620001</v>
      </c>
      <c r="AF209" s="7">
        <f>Ringkasan!AF209/1000000000</f>
        <v>1715.3649043610001</v>
      </c>
      <c r="AG209" s="7">
        <f>Ringkasan!AG209/1000000000</f>
        <v>10</v>
      </c>
      <c r="AH209" s="7">
        <f>Ringkasan!AH209/1000000000</f>
        <v>3.493121125</v>
      </c>
      <c r="AI209" s="7">
        <f>Ringkasan!AI209/1000000000</f>
        <v>155.29327814000001</v>
      </c>
      <c r="AJ209" s="7">
        <f>Ringkasan!AJ209/1000000000</f>
        <v>1.005095984</v>
      </c>
      <c r="AK209" s="7">
        <f>Ringkasan!AK209/1000000000</f>
        <v>367.843051941</v>
      </c>
      <c r="AL209" s="7">
        <f>Ringkasan!AL209/1000000000</f>
        <v>0</v>
      </c>
      <c r="AM209" s="7">
        <f>Ringkasan!AM209/1000000000</f>
        <v>122.271374225</v>
      </c>
      <c r="AN209" s="7">
        <f>Ringkasan!AN209/1000000000</f>
        <v>138.445384163</v>
      </c>
      <c r="AO209" s="7">
        <f>Ringkasan!AO209/1000000000</f>
        <v>89.467254629999999</v>
      </c>
      <c r="AP209" s="7">
        <f>Ringkasan!AP209/1000000000</f>
        <v>17.094038922999999</v>
      </c>
      <c r="AQ209" s="7">
        <f>Ringkasan!AQ209/1000000000</f>
        <v>0.56499999999999995</v>
      </c>
      <c r="AR209" s="7">
        <f>Ringkasan!AR209/1000000000</f>
        <v>66.47</v>
      </c>
      <c r="AS209" s="7">
        <f>Ringkasan!AS209/1000000000</f>
        <v>66.47</v>
      </c>
      <c r="AT209" s="7">
        <f>Ringkasan!AT209/1000000000</f>
        <v>1.95</v>
      </c>
      <c r="AU209" s="7">
        <f>Ringkasan!AU209/1000000000</f>
        <v>0</v>
      </c>
      <c r="AV209" s="7">
        <f>Ringkasan!AV209/1000000000</f>
        <v>1.95</v>
      </c>
      <c r="AW209" s="129">
        <f>Ringkasan!AW209/1000000000</f>
        <v>38</v>
      </c>
      <c r="AX209" s="129">
        <f>Ringkasan!AX209/1000000000</f>
        <v>28</v>
      </c>
      <c r="AY209" s="129">
        <f>Ringkasan!AY209/1000000000</f>
        <v>0</v>
      </c>
      <c r="AZ209" s="129">
        <f>Ringkasan!AZ209/1000000000</f>
        <v>0</v>
      </c>
      <c r="BA209" s="129">
        <f>Ringkasan!BA209/1000000000</f>
        <v>10</v>
      </c>
      <c r="BB209" s="129">
        <f>Ringkasan!BB209/1000000000</f>
        <v>0</v>
      </c>
      <c r="BC209" s="129">
        <f>Ringkasan!BC209/1000000000</f>
        <v>0</v>
      </c>
      <c r="BD209" s="129">
        <f>Ringkasan!BD209/1000000000</f>
        <v>89</v>
      </c>
      <c r="BE209" s="129">
        <f>Ringkasan!BE209/1000000000</f>
        <v>0</v>
      </c>
      <c r="BF209" s="129">
        <f>Ringkasan!BF209/1000000000</f>
        <v>39</v>
      </c>
      <c r="BG209" s="129">
        <f>Ringkasan!BG209/1000000000</f>
        <v>50</v>
      </c>
      <c r="BH209" s="129">
        <f>Ringkasan!BH209/1000000000</f>
        <v>0</v>
      </c>
      <c r="BI209" s="129">
        <f>Ringkasan!BI209/1000000000</f>
        <v>0</v>
      </c>
      <c r="BJ209" s="130">
        <f>Ringkasan!BJ209/1000000000</f>
        <v>51</v>
      </c>
      <c r="BK209" s="130">
        <f>Ringkasan!BK209/1000000000</f>
        <v>-51</v>
      </c>
      <c r="BL209" s="89">
        <f>Ringkasan!BL209/1000000000</f>
        <v>0</v>
      </c>
      <c r="BM209" s="47">
        <f t="shared" ref="BM209:BN209" si="88">SUM(BM206:BM207)</f>
        <v>2</v>
      </c>
      <c r="BN209" s="47">
        <f t="shared" si="88"/>
        <v>0</v>
      </c>
      <c r="BO209" s="47"/>
      <c r="BR209" s="115" t="e">
        <f>Ringkasan!#REF!/1000000000</f>
        <v>#REF!</v>
      </c>
      <c r="BS209" s="115" t="e">
        <f t="shared" si="81"/>
        <v>#REF!</v>
      </c>
      <c r="BT209" s="39" t="e">
        <f t="shared" si="83"/>
        <v>#REF!</v>
      </c>
      <c r="BV209" s="115" t="e">
        <f>Ringkasan!#REF!/1000000000</f>
        <v>#REF!</v>
      </c>
      <c r="BW209" s="115" t="e">
        <f t="shared" si="82"/>
        <v>#REF!</v>
      </c>
      <c r="BX209" s="39" t="e">
        <f t="shared" si="84"/>
        <v>#REF!</v>
      </c>
    </row>
    <row r="210" spans="1:76" ht="15" customHeight="1" x14ac:dyDescent="0.25">
      <c r="B210" s="13" t="s">
        <v>564</v>
      </c>
      <c r="C210" s="14" t="s">
        <v>564</v>
      </c>
      <c r="D210" s="15" t="s">
        <v>584</v>
      </c>
      <c r="E210" s="16"/>
      <c r="F210" s="93"/>
      <c r="G210" s="115">
        <f>Ringkasan!G210/1000000000</f>
        <v>24922.586881786188</v>
      </c>
      <c r="H210" s="115">
        <f>Ringkasan!H210/1000000000</f>
        <v>3706.6768162150001</v>
      </c>
      <c r="I210" s="115">
        <f>Ringkasan!I210/1000000000</f>
        <v>2151.9820769060002</v>
      </c>
      <c r="J210" s="7">
        <f>Ringkasan!J210/1000000000</f>
        <v>892.38420472200005</v>
      </c>
      <c r="K210" s="7">
        <f>Ringkasan!K210/1000000000</f>
        <v>85.81392151</v>
      </c>
      <c r="L210" s="7">
        <f>Ringkasan!L210/1000000000</f>
        <v>576.49661307700001</v>
      </c>
      <c r="M210" s="7">
        <f>Ringkasan!M210/1000000000</f>
        <v>21113.22246705</v>
      </c>
      <c r="N210" s="7">
        <f>Ringkasan!N210/1000000000</f>
        <v>19628.990016055999</v>
      </c>
      <c r="O210" s="7">
        <f>Ringkasan!O210/1000000000</f>
        <v>0</v>
      </c>
      <c r="P210" s="7">
        <f>Ringkasan!P210/1000000000</f>
        <v>0</v>
      </c>
      <c r="Q210" s="7">
        <f>Ringkasan!Q210/1000000000</f>
        <v>2279.5245369999998</v>
      </c>
      <c r="R210" s="7">
        <f>Ringkasan!R210/1000000000</f>
        <v>126.72411</v>
      </c>
      <c r="S210" s="7">
        <f>Ringkasan!S210/1000000000</f>
        <v>517.049401956</v>
      </c>
      <c r="T210" s="7">
        <f>Ringkasan!T210/1000000000</f>
        <v>12204.5245001</v>
      </c>
      <c r="U210" s="7">
        <f>Ringkasan!U210/1000000000</f>
        <v>4501.1674670000002</v>
      </c>
      <c r="V210" s="7">
        <f>Ringkasan!V210/1000000000</f>
        <v>1484.2324509939999</v>
      </c>
      <c r="W210" s="7">
        <f>Ringkasan!W210/1000000000</f>
        <v>1484.2324509939999</v>
      </c>
      <c r="X210" s="7">
        <f>Ringkasan!X210/1000000000</f>
        <v>0</v>
      </c>
      <c r="Y210" s="7">
        <f>Ringkasan!Y210/1000000000</f>
        <v>102.68759852119</v>
      </c>
      <c r="Z210" s="7">
        <f>Ringkasan!Z210/1000000000</f>
        <v>0</v>
      </c>
      <c r="AA210" s="7">
        <f>Ringkasan!AA210/1000000000</f>
        <v>0</v>
      </c>
      <c r="AB210" s="7">
        <f>Ringkasan!AB210/1000000000</f>
        <v>102.68759852119</v>
      </c>
      <c r="AC210" s="7">
        <f>Ringkasan!AC210/1000000000</f>
        <v>24884.362256070188</v>
      </c>
      <c r="AD210" s="7">
        <f>Ringkasan!AD210/1000000000</f>
        <v>18384.179780835922</v>
      </c>
      <c r="AE210" s="7">
        <f>Ringkasan!AE210/1000000000</f>
        <v>10562.63814595141</v>
      </c>
      <c r="AF210" s="7">
        <f>Ringkasan!AF210/1000000000</f>
        <v>7039.4129792921703</v>
      </c>
      <c r="AG210" s="7">
        <f>Ringkasan!AG210/1000000000</f>
        <v>40.262281207000001</v>
      </c>
      <c r="AH210" s="7">
        <f>Ringkasan!AH210/1000000000</f>
        <v>7.1099351950000003</v>
      </c>
      <c r="AI210" s="7">
        <f>Ringkasan!AI210/1000000000</f>
        <v>710.16615720634002</v>
      </c>
      <c r="AJ210" s="7">
        <f>Ringkasan!AJ210/1000000000</f>
        <v>24.590281984000001</v>
      </c>
      <c r="AK210" s="7">
        <f>Ringkasan!AK210/1000000000</f>
        <v>2688.0216782315997</v>
      </c>
      <c r="AL210" s="7">
        <f>Ringkasan!AL210/1000000000</f>
        <v>7.5442711999999998</v>
      </c>
      <c r="AM210" s="7">
        <f>Ringkasan!AM210/1000000000</f>
        <v>542.82180591715996</v>
      </c>
      <c r="AN210" s="7">
        <f>Ringkasan!AN210/1000000000</f>
        <v>782.05186770369994</v>
      </c>
      <c r="AO210" s="7">
        <f>Ringkasan!AO210/1000000000</f>
        <v>1262.0527450257398</v>
      </c>
      <c r="AP210" s="7">
        <f>Ringkasan!AP210/1000000000</f>
        <v>89.542637486999993</v>
      </c>
      <c r="AQ210" s="7">
        <f>Ringkasan!AQ210/1000000000</f>
        <v>4.0083508979999998</v>
      </c>
      <c r="AR210" s="7">
        <f>Ringkasan!AR210/1000000000</f>
        <v>174.295083656</v>
      </c>
      <c r="AS210" s="7">
        <f>Ringkasan!AS210/1000000000</f>
        <v>174.295083656</v>
      </c>
      <c r="AT210" s="7">
        <f>Ringkasan!AT210/1000000000</f>
        <v>3637.86571334667</v>
      </c>
      <c r="AU210" s="7">
        <f>Ringkasan!AU210/1000000000</f>
        <v>146.28914124366997</v>
      </c>
      <c r="AV210" s="7">
        <f>Ringkasan!AV210/1000000000</f>
        <v>3491.5765721030002</v>
      </c>
      <c r="AW210" s="129">
        <f>Ringkasan!AW210/1000000000</f>
        <v>225.69127169000001</v>
      </c>
      <c r="AX210" s="129">
        <f>Ringkasan!AX210/1000000000</f>
        <v>211.88405069000001</v>
      </c>
      <c r="AY210" s="129">
        <f>Ringkasan!AY210/1000000000</f>
        <v>0</v>
      </c>
      <c r="AZ210" s="129">
        <f>Ringkasan!AZ210/1000000000</f>
        <v>0</v>
      </c>
      <c r="BA210" s="129">
        <f>Ringkasan!BA210/1000000000</f>
        <v>10</v>
      </c>
      <c r="BB210" s="129">
        <f>Ringkasan!BB210/1000000000</f>
        <v>3.8072210000000002</v>
      </c>
      <c r="BC210" s="129">
        <f>Ringkasan!BC210/1000000000</f>
        <v>0</v>
      </c>
      <c r="BD210" s="129">
        <f>Ringkasan!BD210/1000000000</f>
        <v>263.915897406</v>
      </c>
      <c r="BE210" s="129">
        <f>Ringkasan!BE210/1000000000</f>
        <v>0</v>
      </c>
      <c r="BF210" s="129">
        <f>Ringkasan!BF210/1000000000</f>
        <v>62.75</v>
      </c>
      <c r="BG210" s="129">
        <f>Ringkasan!BG210/1000000000</f>
        <v>201.165897406</v>
      </c>
      <c r="BH210" s="129">
        <f>Ringkasan!BH210/1000000000</f>
        <v>0</v>
      </c>
      <c r="BI210" s="129">
        <f>Ringkasan!BI210/1000000000</f>
        <v>0</v>
      </c>
      <c r="BJ210" s="130">
        <f>Ringkasan!BJ210/1000000000</f>
        <v>38.224625716000247</v>
      </c>
      <c r="BK210" s="130">
        <f>Ringkasan!BK210/1000000000</f>
        <v>-38.224625715999998</v>
      </c>
      <c r="BL210" s="89">
        <f>Ringkasan!BL210/1000000000</f>
        <v>2.4414062500000002E-13</v>
      </c>
      <c r="BM210" s="47">
        <f t="shared" ref="BM210:BN210" si="89">BM208+BM209</f>
        <v>15</v>
      </c>
      <c r="BN210" s="47">
        <f t="shared" si="89"/>
        <v>0</v>
      </c>
      <c r="BO210" s="47"/>
      <c r="BR210" s="115" t="e">
        <f>Ringkasan!#REF!/1000000000</f>
        <v>#REF!</v>
      </c>
      <c r="BS210" s="115" t="e">
        <f t="shared" si="81"/>
        <v>#REF!</v>
      </c>
      <c r="BT210" s="39" t="e">
        <f t="shared" si="83"/>
        <v>#REF!</v>
      </c>
      <c r="BV210" s="115" t="e">
        <f>Ringkasan!#REF!/1000000000</f>
        <v>#REF!</v>
      </c>
      <c r="BW210" s="115" t="e">
        <f t="shared" si="82"/>
        <v>#REF!</v>
      </c>
      <c r="BX210" s="39" t="e">
        <f t="shared" si="84"/>
        <v>#REF!</v>
      </c>
    </row>
    <row r="211" spans="1:76" ht="15" customHeight="1" x14ac:dyDescent="0.25">
      <c r="B211" s="13" t="s">
        <v>566</v>
      </c>
      <c r="C211" s="14" t="s">
        <v>566</v>
      </c>
      <c r="D211" s="15" t="s">
        <v>585</v>
      </c>
      <c r="E211" s="16"/>
      <c r="F211" s="93"/>
      <c r="G211" s="115">
        <f>Ringkasan!G211/1000000000</f>
        <v>32480.4965996344</v>
      </c>
      <c r="H211" s="115">
        <f>Ringkasan!H211/1000000000</f>
        <v>7726.7293483282101</v>
      </c>
      <c r="I211" s="115">
        <f>Ringkasan!I211/1000000000</f>
        <v>5073.1189740720001</v>
      </c>
      <c r="J211" s="7">
        <f>Ringkasan!J211/1000000000</f>
        <v>1342.506083642</v>
      </c>
      <c r="K211" s="7">
        <f>Ringkasan!K211/1000000000</f>
        <v>401.96286288420998</v>
      </c>
      <c r="L211" s="7">
        <f>Ringkasan!L211/1000000000</f>
        <v>909.14142773000003</v>
      </c>
      <c r="M211" s="7">
        <f>Ringkasan!M211/1000000000</f>
        <v>24637.288754050001</v>
      </c>
      <c r="N211" s="7">
        <f>Ringkasan!N211/1000000000</f>
        <v>23118.371630056001</v>
      </c>
      <c r="O211" s="7">
        <f>Ringkasan!O211/1000000000</f>
        <v>0</v>
      </c>
      <c r="P211" s="7">
        <f>Ringkasan!P211/1000000000</f>
        <v>0</v>
      </c>
      <c r="Q211" s="7">
        <f>Ringkasan!Q211/1000000000</f>
        <v>2279.5245369999998</v>
      </c>
      <c r="R211" s="7">
        <f>Ringkasan!R211/1000000000</f>
        <v>126.72411</v>
      </c>
      <c r="S211" s="7">
        <f>Ringkasan!S211/1000000000</f>
        <v>702.00952295599996</v>
      </c>
      <c r="T211" s="7">
        <f>Ringkasan!T211/1000000000</f>
        <v>14376.850226099999</v>
      </c>
      <c r="U211" s="7">
        <f>Ringkasan!U211/1000000000</f>
        <v>5633.263234</v>
      </c>
      <c r="V211" s="7">
        <f>Ringkasan!V211/1000000000</f>
        <v>1518.9171239939999</v>
      </c>
      <c r="W211" s="7">
        <f>Ringkasan!W211/1000000000</f>
        <v>1484.2324509939999</v>
      </c>
      <c r="X211" s="7">
        <f>Ringkasan!X211/1000000000</f>
        <v>34.684672999999997</v>
      </c>
      <c r="Y211" s="7">
        <f>Ringkasan!Y211/1000000000</f>
        <v>116.47849725619</v>
      </c>
      <c r="Z211" s="7">
        <f>Ringkasan!Z211/1000000000</f>
        <v>13.790898735000001</v>
      </c>
      <c r="AA211" s="7">
        <f>Ringkasan!AA211/1000000000</f>
        <v>0</v>
      </c>
      <c r="AB211" s="7">
        <f>Ringkasan!AB211/1000000000</f>
        <v>102.68759852119</v>
      </c>
      <c r="AC211" s="7">
        <f>Ringkasan!AC211/1000000000</f>
        <v>32517.271973918399</v>
      </c>
      <c r="AD211" s="7">
        <f>Ringkasan!AD211/1000000000</f>
        <v>23588.146936749672</v>
      </c>
      <c r="AE211" s="7">
        <f>Ringkasan!AE211/1000000000</f>
        <v>13479.32544836741</v>
      </c>
      <c r="AF211" s="7">
        <f>Ringkasan!AF211/1000000000</f>
        <v>8937.2671090778003</v>
      </c>
      <c r="AG211" s="7">
        <f>Ringkasan!AG211/1000000000</f>
        <v>40.262281207000001</v>
      </c>
      <c r="AH211" s="7">
        <f>Ringkasan!AH211/1000000000</f>
        <v>7.1099351950000003</v>
      </c>
      <c r="AI211" s="7">
        <f>Ringkasan!AI211/1000000000</f>
        <v>1096.1250187189598</v>
      </c>
      <c r="AJ211" s="7">
        <f>Ringkasan!AJ211/1000000000</f>
        <v>28.0571441835</v>
      </c>
      <c r="AK211" s="7">
        <f>Ringkasan!AK211/1000000000</f>
        <v>3668.2186083647894</v>
      </c>
      <c r="AL211" s="7">
        <f>Ringkasan!AL211/1000000000</f>
        <v>7.5442711999999998</v>
      </c>
      <c r="AM211" s="7">
        <f>Ringkasan!AM211/1000000000</f>
        <v>709.35645051715994</v>
      </c>
      <c r="AN211" s="7">
        <f>Ringkasan!AN211/1000000000</f>
        <v>904.39262440544996</v>
      </c>
      <c r="AO211" s="7">
        <f>Ringkasan!AO211/1000000000</f>
        <v>1928.5981968171798</v>
      </c>
      <c r="AP211" s="7">
        <f>Ringkasan!AP211/1000000000</f>
        <v>113.475442327</v>
      </c>
      <c r="AQ211" s="7">
        <f>Ringkasan!AQ211/1000000000</f>
        <v>4.8516230980000001</v>
      </c>
      <c r="AR211" s="7">
        <f>Ringkasan!AR211/1000000000</f>
        <v>216.767583656</v>
      </c>
      <c r="AS211" s="7">
        <f>Ringkasan!AS211/1000000000</f>
        <v>216.767583656</v>
      </c>
      <c r="AT211" s="7">
        <f>Ringkasan!AT211/1000000000</f>
        <v>5044.1388451479397</v>
      </c>
      <c r="AU211" s="7">
        <f>Ringkasan!AU211/1000000000</f>
        <v>1551.56227304494</v>
      </c>
      <c r="AV211" s="7">
        <f>Ringkasan!AV211/1000000000</f>
        <v>3492.5765721030002</v>
      </c>
      <c r="AW211" s="129">
        <f>Ringkasan!AW211/1000000000</f>
        <v>300.69127169000001</v>
      </c>
      <c r="AX211" s="129">
        <f>Ringkasan!AX211/1000000000</f>
        <v>286.88405068999998</v>
      </c>
      <c r="AY211" s="129">
        <f>Ringkasan!AY211/1000000000</f>
        <v>0</v>
      </c>
      <c r="AZ211" s="129">
        <f>Ringkasan!AZ211/1000000000</f>
        <v>0</v>
      </c>
      <c r="BA211" s="129">
        <f>Ringkasan!BA211/1000000000</f>
        <v>10</v>
      </c>
      <c r="BB211" s="129">
        <f>Ringkasan!BB211/1000000000</f>
        <v>3.8072210000000002</v>
      </c>
      <c r="BC211" s="129">
        <f>Ringkasan!BC211/1000000000</f>
        <v>0</v>
      </c>
      <c r="BD211" s="129">
        <f>Ringkasan!BD211/1000000000</f>
        <v>263.915897406</v>
      </c>
      <c r="BE211" s="129">
        <f>Ringkasan!BE211/1000000000</f>
        <v>0</v>
      </c>
      <c r="BF211" s="129">
        <f>Ringkasan!BF211/1000000000</f>
        <v>62.75</v>
      </c>
      <c r="BG211" s="129">
        <f>Ringkasan!BG211/1000000000</f>
        <v>201.165897406</v>
      </c>
      <c r="BH211" s="129">
        <f>Ringkasan!BH211/1000000000</f>
        <v>0</v>
      </c>
      <c r="BI211" s="129">
        <f>Ringkasan!BI211/1000000000</f>
        <v>0</v>
      </c>
      <c r="BJ211" s="130">
        <f>Ringkasan!BJ211/1000000000</f>
        <v>-36.775374283998779</v>
      </c>
      <c r="BK211" s="130">
        <f>Ringkasan!BK211/1000000000</f>
        <v>36.775374284000002</v>
      </c>
      <c r="BL211" s="89">
        <f>Ringkasan!BL211/1000000000</f>
        <v>1.220703125E-12</v>
      </c>
      <c r="BM211" s="47">
        <f t="shared" ref="BM211:BN211" si="90">BM210+BM192</f>
        <v>16</v>
      </c>
      <c r="BN211" s="47">
        <f t="shared" si="90"/>
        <v>0</v>
      </c>
      <c r="BO211" s="47"/>
      <c r="BR211" s="115" t="e">
        <f>Ringkasan!#REF!/1000000000</f>
        <v>#REF!</v>
      </c>
      <c r="BS211" s="115" t="e">
        <f t="shared" si="81"/>
        <v>#REF!</v>
      </c>
      <c r="BT211" s="39" t="e">
        <f t="shared" si="83"/>
        <v>#REF!</v>
      </c>
      <c r="BV211" s="115" t="e">
        <f>Ringkasan!#REF!/1000000000</f>
        <v>#REF!</v>
      </c>
      <c r="BW211" s="115" t="e">
        <f t="shared" si="82"/>
        <v>#REF!</v>
      </c>
      <c r="BX211" s="39" t="e">
        <f t="shared" si="84"/>
        <v>#REF!</v>
      </c>
    </row>
    <row r="212" spans="1:76" s="141" customFormat="1" ht="15" customHeight="1" x14ac:dyDescent="0.25">
      <c r="A212" s="141" t="s">
        <v>680</v>
      </c>
      <c r="B212" s="9" t="s">
        <v>536</v>
      </c>
      <c r="C212" s="10">
        <v>11</v>
      </c>
      <c r="D212" s="11" t="s">
        <v>162</v>
      </c>
      <c r="E212" s="1" t="str">
        <f>[1]Pendapatan!D212</f>
        <v>9 Tahun 2024</v>
      </c>
      <c r="F212" s="142">
        <f>[1]Pendapatan!E212</f>
        <v>45656</v>
      </c>
      <c r="G212" s="113">
        <f>Ringkasan!G212/1000000000</f>
        <v>81734.364760823999</v>
      </c>
      <c r="H212" s="113">
        <f>Ringkasan!H212/1000000000</f>
        <v>54187.749526824002</v>
      </c>
      <c r="I212" s="113">
        <f>Ringkasan!I212/1000000000</f>
        <v>48000</v>
      </c>
      <c r="J212" s="147">
        <f>Ringkasan!J212/1000000000</f>
        <v>1449.4581734880001</v>
      </c>
      <c r="K212" s="147">
        <f>Ringkasan!K212/1000000000</f>
        <v>774</v>
      </c>
      <c r="L212" s="147">
        <f>Ringkasan!L212/1000000000</f>
        <v>3964.2913533360002</v>
      </c>
      <c r="M212" s="147">
        <f>Ringkasan!M212/1000000000</f>
        <v>26137.337366</v>
      </c>
      <c r="N212" s="147">
        <f>Ringkasan!N212/1000000000</f>
        <v>26137.337366</v>
      </c>
      <c r="O212" s="147">
        <f>Ringkasan!O212/1000000000</f>
        <v>0</v>
      </c>
      <c r="P212" s="147">
        <f>Ringkasan!P212/1000000000</f>
        <v>0</v>
      </c>
      <c r="Q212" s="147">
        <f>Ringkasan!Q212/1000000000</f>
        <v>0</v>
      </c>
      <c r="R212" s="147">
        <f>Ringkasan!R212/1000000000</f>
        <v>31.797533000000001</v>
      </c>
      <c r="S212" s="147">
        <f>Ringkasan!S212/1000000000</f>
        <v>22351.872489000001</v>
      </c>
      <c r="T212" s="147">
        <f>Ringkasan!T212/1000000000</f>
        <v>382.47319299999998</v>
      </c>
      <c r="U212" s="147">
        <f>Ringkasan!U212/1000000000</f>
        <v>3371.1941510000001</v>
      </c>
      <c r="V212" s="147">
        <f>Ringkasan!V212/1000000000</f>
        <v>0</v>
      </c>
      <c r="W212" s="147">
        <f>Ringkasan!W212/1000000000</f>
        <v>0</v>
      </c>
      <c r="X212" s="147">
        <f>Ringkasan!X212/1000000000</f>
        <v>0</v>
      </c>
      <c r="Y212" s="147">
        <f>Ringkasan!Y212/1000000000</f>
        <v>1409.2778679999999</v>
      </c>
      <c r="Z212" s="147">
        <f>Ringkasan!Z212/1000000000</f>
        <v>1409.2778679999999</v>
      </c>
      <c r="AA212" s="147">
        <f>Ringkasan!AA212/1000000000</f>
        <v>0</v>
      </c>
      <c r="AB212" s="147">
        <f>Ringkasan!AB212/1000000000</f>
        <v>0</v>
      </c>
      <c r="AC212" s="147">
        <f>Ringkasan!AC212/1000000000</f>
        <v>82663.062617784002</v>
      </c>
      <c r="AD212" s="147">
        <f>Ringkasan!AD212/1000000000</f>
        <v>64956.846181127999</v>
      </c>
      <c r="AE212" s="2">
        <f>Ringkasan!AE212/1000000000</f>
        <v>22316.492000507002</v>
      </c>
      <c r="AF212" s="147">
        <f>Ringkasan!AF212/1000000000</f>
        <v>30367.892521017999</v>
      </c>
      <c r="AG212" s="147">
        <f>Ringkasan!AG212/1000000000</f>
        <v>158</v>
      </c>
      <c r="AH212" s="147">
        <f>Ringkasan!AH212/1000000000</f>
        <v>5937.7914955400001</v>
      </c>
      <c r="AI212" s="147">
        <f>Ringkasan!AI212/1000000000</f>
        <v>2912.4978616520002</v>
      </c>
      <c r="AJ212" s="147">
        <f>Ringkasan!AJ212/1000000000</f>
        <v>3264.1723024110001</v>
      </c>
      <c r="AK212" s="147">
        <f>Ringkasan!AK212/1000000000</f>
        <v>15288.810704441999</v>
      </c>
      <c r="AL212" s="147">
        <f>Ringkasan!AL212/1000000000</f>
        <v>1011.132077279</v>
      </c>
      <c r="AM212" s="147">
        <f>Ringkasan!AM212/1000000000</f>
        <v>3787.7985470459998</v>
      </c>
      <c r="AN212" s="147">
        <f>Ringkasan!AN212/1000000000</f>
        <v>4411.0721808649996</v>
      </c>
      <c r="AO212" s="147">
        <f>Ringkasan!AO212/1000000000</f>
        <v>5892.4057890180002</v>
      </c>
      <c r="AP212" s="147">
        <f>Ringkasan!AP212/1000000000</f>
        <v>106.472234926</v>
      </c>
      <c r="AQ212" s="147">
        <f>Ringkasan!AQ212/1000000000</f>
        <v>79.929875308000007</v>
      </c>
      <c r="AR212" s="147">
        <f>Ringkasan!AR212/1000000000</f>
        <v>2049.5060606940001</v>
      </c>
      <c r="AS212" s="147">
        <f>Ringkasan!AS212/1000000000</f>
        <v>2049.5060606940001</v>
      </c>
      <c r="AT212" s="147">
        <f>Ringkasan!AT212/1000000000</f>
        <v>367.89967152000003</v>
      </c>
      <c r="AU212" s="147">
        <f>Ringkasan!AU212/1000000000</f>
        <v>0</v>
      </c>
      <c r="AV212" s="147">
        <f>Ringkasan!AV212/1000000000</f>
        <v>367.89967152000003</v>
      </c>
      <c r="AW212" s="148">
        <f>Ringkasan!AW212/1000000000</f>
        <v>9610.5264803900009</v>
      </c>
      <c r="AX212" s="148">
        <f>Ringkasan!AX212/1000000000</f>
        <v>5074.52648039</v>
      </c>
      <c r="AY212" s="148">
        <f>Ringkasan!AY212/1000000000</f>
        <v>0</v>
      </c>
      <c r="AZ212" s="148">
        <f>Ringkasan!AZ212/1000000000</f>
        <v>0</v>
      </c>
      <c r="BA212" s="148">
        <f>Ringkasan!BA212/1000000000</f>
        <v>4536</v>
      </c>
      <c r="BB212" s="148">
        <f>Ringkasan!BB212/1000000000</f>
        <v>0</v>
      </c>
      <c r="BC212" s="148">
        <f>Ringkasan!BC212/1000000000</f>
        <v>0</v>
      </c>
      <c r="BD212" s="148">
        <f>Ringkasan!BD212/1000000000</f>
        <v>8681.8286234299994</v>
      </c>
      <c r="BE212" s="148">
        <f>Ringkasan!BE212/1000000000</f>
        <v>0</v>
      </c>
      <c r="BF212" s="148">
        <f>Ringkasan!BF212/1000000000</f>
        <v>6700.1580000000004</v>
      </c>
      <c r="BG212" s="148">
        <f>Ringkasan!BG212/1000000000</f>
        <v>1981.67062343</v>
      </c>
      <c r="BH212" s="148">
        <f>Ringkasan!BH212/1000000000</f>
        <v>0</v>
      </c>
      <c r="BI212" s="148">
        <f>Ringkasan!BI212/1000000000</f>
        <v>0</v>
      </c>
      <c r="BJ212" s="98">
        <f>Ringkasan!BJ212/1000000000</f>
        <v>-928.69785695999997</v>
      </c>
      <c r="BK212" s="98">
        <f>Ringkasan!BK212/1000000000</f>
        <v>928.69785695999997</v>
      </c>
      <c r="BL212" s="85">
        <f>Ringkasan!BL212/1000000000</f>
        <v>0</v>
      </c>
      <c r="BM212" s="143">
        <f t="shared" si="85"/>
        <v>1</v>
      </c>
      <c r="BN212" s="144">
        <f t="shared" si="86"/>
        <v>0</v>
      </c>
      <c r="BO212" s="145"/>
      <c r="BP212" s="146">
        <f t="shared" ref="BP212:BP240" si="91">IF(G212&gt;0,1,0)</f>
        <v>1</v>
      </c>
      <c r="BR212" s="113" t="e">
        <f>Ringkasan!#REF!/1000000000</f>
        <v>#REF!</v>
      </c>
      <c r="BS212" s="113" t="e">
        <f t="shared" si="81"/>
        <v>#REF!</v>
      </c>
      <c r="BT212" s="146" t="e">
        <f t="shared" si="83"/>
        <v>#REF!</v>
      </c>
      <c r="BV212" s="113" t="e">
        <f>Ringkasan!#REF!/1000000000</f>
        <v>#REF!</v>
      </c>
      <c r="BW212" s="113" t="e">
        <f t="shared" si="82"/>
        <v>#REF!</v>
      </c>
      <c r="BX212" s="146" t="e">
        <f t="shared" si="84"/>
        <v>#REF!</v>
      </c>
    </row>
    <row r="213" spans="1:76" s="141" customFormat="1" ht="15" customHeight="1" x14ac:dyDescent="0.25">
      <c r="A213" s="141" t="s">
        <v>681</v>
      </c>
      <c r="B213" s="9" t="s">
        <v>537</v>
      </c>
      <c r="C213" s="10">
        <v>12</v>
      </c>
      <c r="D213" s="66" t="s">
        <v>163</v>
      </c>
      <c r="E213" s="1" t="str">
        <f>[1]Pendapatan!D213</f>
        <v>14 Tahun 2024</v>
      </c>
      <c r="F213" s="142">
        <f>[1]Pendapatan!E213</f>
        <v>45657</v>
      </c>
      <c r="G213" s="113">
        <f>Ringkasan!G213/1000000000</f>
        <v>30998.963018931001</v>
      </c>
      <c r="H213" s="113">
        <f>Ringkasan!H213/1000000000</f>
        <v>19307.785060630998</v>
      </c>
      <c r="I213" s="113">
        <f>Ringkasan!I213/1000000000</f>
        <v>17500.724356809002</v>
      </c>
      <c r="J213" s="147">
        <f>Ringkasan!J213/1000000000</f>
        <v>864.65499799700001</v>
      </c>
      <c r="K213" s="147">
        <f>Ringkasan!K213/1000000000</f>
        <v>410.64057950099999</v>
      </c>
      <c r="L213" s="147">
        <f>Ringkasan!L213/1000000000</f>
        <v>531.76512632399999</v>
      </c>
      <c r="M213" s="147">
        <f>Ringkasan!M213/1000000000</f>
        <v>11667.9831823</v>
      </c>
      <c r="N213" s="147">
        <f>Ringkasan!N213/1000000000</f>
        <v>11667.9831823</v>
      </c>
      <c r="O213" s="147">
        <f>Ringkasan!O213/1000000000</f>
        <v>0</v>
      </c>
      <c r="P213" s="147">
        <f>Ringkasan!P213/1000000000</f>
        <v>0</v>
      </c>
      <c r="Q213" s="147">
        <f>Ringkasan!Q213/1000000000</f>
        <v>0</v>
      </c>
      <c r="R213" s="147">
        <f>Ringkasan!R213/1000000000</f>
        <v>0</v>
      </c>
      <c r="S213" s="147">
        <f>Ringkasan!S213/1000000000</f>
        <v>2503.5867563000002</v>
      </c>
      <c r="T213" s="147">
        <f>Ringkasan!T213/1000000000</f>
        <v>4042.63321</v>
      </c>
      <c r="U213" s="147">
        <f>Ringkasan!U213/1000000000</f>
        <v>5121.7632160000003</v>
      </c>
      <c r="V213" s="147">
        <f>Ringkasan!V213/1000000000</f>
        <v>0</v>
      </c>
      <c r="W213" s="147">
        <f>Ringkasan!W213/1000000000</f>
        <v>0</v>
      </c>
      <c r="X213" s="147">
        <f>Ringkasan!X213/1000000000</f>
        <v>0</v>
      </c>
      <c r="Y213" s="147">
        <f>Ringkasan!Y213/1000000000</f>
        <v>23.194776000000001</v>
      </c>
      <c r="Z213" s="147">
        <f>Ringkasan!Z213/1000000000</f>
        <v>23.194776000000001</v>
      </c>
      <c r="AA213" s="147">
        <f>Ringkasan!AA213/1000000000</f>
        <v>0</v>
      </c>
      <c r="AB213" s="147">
        <f>Ringkasan!AB213/1000000000</f>
        <v>0</v>
      </c>
      <c r="AC213" s="147">
        <f>Ringkasan!AC213/1000000000</f>
        <v>31075.544907122992</v>
      </c>
      <c r="AD213" s="147">
        <f>Ringkasan!AD213/1000000000</f>
        <v>20160.050586717003</v>
      </c>
      <c r="AE213" s="2">
        <f>Ringkasan!AE213/1000000000</f>
        <v>9114.1431995967723</v>
      </c>
      <c r="AF213" s="147">
        <f>Ringkasan!AF213/1000000000</f>
        <v>7568.8069495672326</v>
      </c>
      <c r="AG213" s="147">
        <f>Ringkasan!AG213/1000000000</f>
        <v>0</v>
      </c>
      <c r="AH213" s="147">
        <f>Ringkasan!AH213/1000000000</f>
        <v>161.341421779</v>
      </c>
      <c r="AI213" s="147">
        <f>Ringkasan!AI213/1000000000</f>
        <v>3281.6922657740001</v>
      </c>
      <c r="AJ213" s="147">
        <f>Ringkasan!AJ213/1000000000</f>
        <v>34.066749999999999</v>
      </c>
      <c r="AK213" s="147">
        <f>Ringkasan!AK213/1000000000</f>
        <v>1769.77681292799</v>
      </c>
      <c r="AL213" s="147">
        <f>Ringkasan!AL213/1000000000</f>
        <v>23.895774005</v>
      </c>
      <c r="AM213" s="147">
        <f>Ringkasan!AM213/1000000000</f>
        <v>813.26841906997993</v>
      </c>
      <c r="AN213" s="147">
        <f>Ringkasan!AN213/1000000000</f>
        <v>299.72378437801001</v>
      </c>
      <c r="AO213" s="147">
        <f>Ringkasan!AO213/1000000000</f>
        <v>480.72278830699997</v>
      </c>
      <c r="AP213" s="147">
        <f>Ringkasan!AP213/1000000000</f>
        <v>151.840243168</v>
      </c>
      <c r="AQ213" s="147">
        <f>Ringkasan!AQ213/1000000000</f>
        <v>0.32580399999999998</v>
      </c>
      <c r="AR213" s="147">
        <f>Ringkasan!AR213/1000000000</f>
        <v>1154.2215411300001</v>
      </c>
      <c r="AS213" s="147">
        <f>Ringkasan!AS213/1000000000</f>
        <v>1154.2215411300001</v>
      </c>
      <c r="AT213" s="147">
        <f>Ringkasan!AT213/1000000000</f>
        <v>7991.4959663480004</v>
      </c>
      <c r="AU213" s="147">
        <f>Ringkasan!AU213/1000000000</f>
        <v>5451.0318051670001</v>
      </c>
      <c r="AV213" s="147">
        <f>Ringkasan!AV213/1000000000</f>
        <v>2540.4641611809998</v>
      </c>
      <c r="AW213" s="148">
        <f>Ringkasan!AW213/1000000000</f>
        <v>693.38792333599997</v>
      </c>
      <c r="AX213" s="148">
        <f>Ringkasan!AX213/1000000000</f>
        <v>693.38792333599997</v>
      </c>
      <c r="AY213" s="148">
        <f>Ringkasan!AY213/1000000000</f>
        <v>0</v>
      </c>
      <c r="AZ213" s="148">
        <f>Ringkasan!AZ213/1000000000</f>
        <v>0</v>
      </c>
      <c r="BA213" s="148">
        <f>Ringkasan!BA213/1000000000</f>
        <v>0</v>
      </c>
      <c r="BB213" s="148">
        <f>Ringkasan!BB213/1000000000</f>
        <v>0</v>
      </c>
      <c r="BC213" s="148">
        <f>Ringkasan!BC213/1000000000</f>
        <v>0</v>
      </c>
      <c r="BD213" s="148">
        <f>Ringkasan!BD213/1000000000</f>
        <v>616.80603514400002</v>
      </c>
      <c r="BE213" s="148">
        <f>Ringkasan!BE213/1000000000</f>
        <v>0</v>
      </c>
      <c r="BF213" s="148">
        <f>Ringkasan!BF213/1000000000</f>
        <v>50</v>
      </c>
      <c r="BG213" s="148">
        <f>Ringkasan!BG213/1000000000</f>
        <v>566.80603514400002</v>
      </c>
      <c r="BH213" s="148">
        <f>Ringkasan!BH213/1000000000</f>
        <v>0</v>
      </c>
      <c r="BI213" s="148">
        <f>Ringkasan!BI213/1000000000</f>
        <v>0</v>
      </c>
      <c r="BJ213" s="98">
        <f>Ringkasan!BJ213/1000000000</f>
        <v>-76.581888191992192</v>
      </c>
      <c r="BK213" s="98">
        <f>Ringkasan!BK213/1000000000</f>
        <v>76.581888191999994</v>
      </c>
      <c r="BL213" s="85">
        <f>Ringkasan!BL213/1000000000</f>
        <v>7.8125000000000005E-12</v>
      </c>
      <c r="BM213" s="143">
        <f t="shared" si="85"/>
        <v>1</v>
      </c>
      <c r="BN213" s="144">
        <f t="shared" si="86"/>
        <v>0</v>
      </c>
      <c r="BO213" s="145"/>
      <c r="BP213" s="146">
        <f t="shared" si="91"/>
        <v>1</v>
      </c>
      <c r="BR213" s="113" t="e">
        <f>Ringkasan!#REF!/1000000000</f>
        <v>#REF!</v>
      </c>
      <c r="BS213" s="113" t="e">
        <f t="shared" si="81"/>
        <v>#REF!</v>
      </c>
      <c r="BT213" s="146" t="e">
        <f t="shared" si="83"/>
        <v>#REF!</v>
      </c>
      <c r="BV213" s="113" t="e">
        <f>Ringkasan!#REF!/1000000000</f>
        <v>#REF!</v>
      </c>
      <c r="BW213" s="113" t="e">
        <f t="shared" si="82"/>
        <v>#REF!</v>
      </c>
      <c r="BX213" s="146" t="e">
        <f t="shared" si="84"/>
        <v>#REF!</v>
      </c>
    </row>
    <row r="214" spans="1:76" ht="15" customHeight="1" x14ac:dyDescent="0.25">
      <c r="A214" s="59" t="s">
        <v>164</v>
      </c>
      <c r="B214" s="3">
        <f>B207+1</f>
        <v>155</v>
      </c>
      <c r="C214" s="4">
        <v>1</v>
      </c>
      <c r="D214" s="8" t="s">
        <v>164</v>
      </c>
      <c r="E214" s="12" t="str">
        <f>[1]Pendapatan!D214</f>
        <v>11 Tahun 2024</v>
      </c>
      <c r="F214" s="92">
        <f>[1]Pendapatan!E214</f>
        <v>45650</v>
      </c>
      <c r="G214" s="6">
        <f>Ringkasan!G214/1000000000</f>
        <v>5925.1567754790003</v>
      </c>
      <c r="H214" s="6">
        <f>Ringkasan!H214/1000000000</f>
        <v>2029.176395682</v>
      </c>
      <c r="I214" s="114">
        <f>Ringkasan!I214/1000000000</f>
        <v>1316.6168371010001</v>
      </c>
      <c r="J214" s="6">
        <f>Ringkasan!J214/1000000000</f>
        <v>579.45904246500004</v>
      </c>
      <c r="K214" s="6">
        <f>Ringkasan!K214/1000000000</f>
        <v>112.612499153</v>
      </c>
      <c r="L214" s="6">
        <f>Ringkasan!L214/1000000000</f>
        <v>20.488016963</v>
      </c>
      <c r="M214" s="6">
        <f>Ringkasan!M214/1000000000</f>
        <v>3860.9803797969998</v>
      </c>
      <c r="N214" s="6">
        <f>Ringkasan!N214/1000000000</f>
        <v>3494.3063010000001</v>
      </c>
      <c r="O214" s="6">
        <f>Ringkasan!O214/1000000000</f>
        <v>0</v>
      </c>
      <c r="P214" s="6">
        <f>Ringkasan!P214/1000000000</f>
        <v>0</v>
      </c>
      <c r="Q214" s="6">
        <f>Ringkasan!Q214/1000000000</f>
        <v>396.18032899999997</v>
      </c>
      <c r="R214" s="6">
        <f>Ringkasan!R214/1000000000</f>
        <v>0</v>
      </c>
      <c r="S214" s="6">
        <f>Ringkasan!S214/1000000000</f>
        <v>490.35154</v>
      </c>
      <c r="T214" s="6">
        <f>Ringkasan!T214/1000000000</f>
        <v>2607.7744320000002</v>
      </c>
      <c r="U214" s="6">
        <f>Ringkasan!U214/1000000000</f>
        <v>0</v>
      </c>
      <c r="V214" s="6">
        <f>Ringkasan!V214/1000000000</f>
        <v>366.67407879699999</v>
      </c>
      <c r="W214" s="6">
        <f>Ringkasan!W214/1000000000</f>
        <v>366.67407879699999</v>
      </c>
      <c r="X214" s="6">
        <f>Ringkasan!X214/1000000000</f>
        <v>0</v>
      </c>
      <c r="Y214" s="6">
        <f>Ringkasan!Y214/1000000000</f>
        <v>35</v>
      </c>
      <c r="Z214" s="6">
        <f>Ringkasan!Z214/1000000000</f>
        <v>0</v>
      </c>
      <c r="AA214" s="6">
        <f>Ringkasan!AA214/1000000000</f>
        <v>0</v>
      </c>
      <c r="AB214" s="6">
        <f>Ringkasan!AB214/1000000000</f>
        <v>35</v>
      </c>
      <c r="AC214" s="6">
        <f>Ringkasan!AC214/1000000000</f>
        <v>6414.9817754790001</v>
      </c>
      <c r="AD214" s="6">
        <f>Ringkasan!AD214/1000000000</f>
        <v>4644.8258531874199</v>
      </c>
      <c r="AE214" s="5">
        <f>Ringkasan!AE214/1000000000</f>
        <v>2569.3464417928799</v>
      </c>
      <c r="AF214" s="6">
        <f>Ringkasan!AF214/1000000000</f>
        <v>1738.97505111651</v>
      </c>
      <c r="AG214" s="6">
        <f>Ringkasan!AG214/1000000000</f>
        <v>0</v>
      </c>
      <c r="AH214" s="6">
        <f>Ringkasan!AH214/1000000000</f>
        <v>3.2066699999999999</v>
      </c>
      <c r="AI214" s="6">
        <f>Ringkasan!AI214/1000000000</f>
        <v>276.21606317803003</v>
      </c>
      <c r="AJ214" s="6">
        <f>Ringkasan!AJ214/1000000000</f>
        <v>57.081627099999999</v>
      </c>
      <c r="AK214" s="6">
        <f>Ringkasan!AK214/1000000000</f>
        <v>862.02575716358012</v>
      </c>
      <c r="AL214" s="6">
        <f>Ringkasan!AL214/1000000000</f>
        <v>69.816252752419999</v>
      </c>
      <c r="AM214" s="6">
        <f>Ringkasan!AM214/1000000000</f>
        <v>216.95003911200001</v>
      </c>
      <c r="AN214" s="6">
        <f>Ringkasan!AN214/1000000000</f>
        <v>237.79406063900001</v>
      </c>
      <c r="AO214" s="6">
        <f>Ringkasan!AO214/1000000000</f>
        <v>335.10523566016002</v>
      </c>
      <c r="AP214" s="6">
        <f>Ringkasan!AP214/1000000000</f>
        <v>2.360169</v>
      </c>
      <c r="AQ214" s="6">
        <f>Ringkasan!AQ214/1000000000</f>
        <v>0</v>
      </c>
      <c r="AR214" s="6">
        <f>Ringkasan!AR214/1000000000</f>
        <v>39.962643913999997</v>
      </c>
      <c r="AS214" s="6">
        <f>Ringkasan!AS214/1000000000</f>
        <v>39.962643913999997</v>
      </c>
      <c r="AT214" s="6">
        <f>Ringkasan!AT214/1000000000</f>
        <v>868.16752121399998</v>
      </c>
      <c r="AU214" s="6">
        <f>Ringkasan!AU214/1000000000</f>
        <v>138.00135305699999</v>
      </c>
      <c r="AV214" s="6">
        <f>Ringkasan!AV214/1000000000</f>
        <v>730.16616815700002</v>
      </c>
      <c r="AW214" s="127">
        <f>Ringkasan!AW214/1000000000</f>
        <v>500</v>
      </c>
      <c r="AX214" s="127">
        <f>Ringkasan!AX214/1000000000</f>
        <v>500</v>
      </c>
      <c r="AY214" s="127">
        <f>Ringkasan!AY214/1000000000</f>
        <v>0</v>
      </c>
      <c r="AZ214" s="127">
        <f>Ringkasan!AZ214/1000000000</f>
        <v>0</v>
      </c>
      <c r="BA214" s="127">
        <f>Ringkasan!BA214/1000000000</f>
        <v>0</v>
      </c>
      <c r="BB214" s="127">
        <f>Ringkasan!BB214/1000000000</f>
        <v>0</v>
      </c>
      <c r="BC214" s="127">
        <f>Ringkasan!BC214/1000000000</f>
        <v>0</v>
      </c>
      <c r="BD214" s="127">
        <f>Ringkasan!BD214/1000000000</f>
        <v>10.175000000000001</v>
      </c>
      <c r="BE214" s="127">
        <f>Ringkasan!BE214/1000000000</f>
        <v>0</v>
      </c>
      <c r="BF214" s="127">
        <f>Ringkasan!BF214/1000000000</f>
        <v>10.175000000000001</v>
      </c>
      <c r="BG214" s="127">
        <f>Ringkasan!BG214/1000000000</f>
        <v>0</v>
      </c>
      <c r="BH214" s="127">
        <f>Ringkasan!BH214/1000000000</f>
        <v>0</v>
      </c>
      <c r="BI214" s="127">
        <f>Ringkasan!BI214/1000000000</f>
        <v>0</v>
      </c>
      <c r="BJ214" s="128">
        <f>Ringkasan!BJ214/1000000000</f>
        <v>-489.82499999999999</v>
      </c>
      <c r="BK214" s="128">
        <f>Ringkasan!BK214/1000000000</f>
        <v>489.82499999999999</v>
      </c>
      <c r="BL214" s="87">
        <f>Ringkasan!BL214/1000000000</f>
        <v>0</v>
      </c>
      <c r="BM214" s="47">
        <f t="shared" si="85"/>
        <v>1</v>
      </c>
      <c r="BN214" s="48">
        <f t="shared" si="86"/>
        <v>0</v>
      </c>
      <c r="BO214" s="49"/>
      <c r="BP214" s="39">
        <f t="shared" si="91"/>
        <v>1</v>
      </c>
      <c r="BR214" s="6" t="e">
        <f>Ringkasan!#REF!/1000000000</f>
        <v>#REF!</v>
      </c>
      <c r="BS214" s="6" t="e">
        <f t="shared" si="81"/>
        <v>#REF!</v>
      </c>
      <c r="BT214" s="39" t="e">
        <f t="shared" si="83"/>
        <v>#REF!</v>
      </c>
      <c r="BV214" s="6" t="e">
        <f>Ringkasan!#REF!/1000000000</f>
        <v>#REF!</v>
      </c>
      <c r="BW214" s="6" t="e">
        <f t="shared" si="82"/>
        <v>#REF!</v>
      </c>
      <c r="BX214" s="39" t="e">
        <f t="shared" si="84"/>
        <v>#REF!</v>
      </c>
    </row>
    <row r="215" spans="1:76" ht="15" customHeight="1" x14ac:dyDescent="0.25">
      <c r="A215" s="59" t="s">
        <v>165</v>
      </c>
      <c r="B215" s="3">
        <f t="shared" ref="B215:C230" si="92">B214+1</f>
        <v>156</v>
      </c>
      <c r="C215" s="4">
        <f t="shared" si="92"/>
        <v>2</v>
      </c>
      <c r="D215" s="8" t="s">
        <v>165</v>
      </c>
      <c r="E215" s="12" t="str">
        <f>[1]Pendapatan!D215</f>
        <v>9 Tahun 2024</v>
      </c>
      <c r="F215" s="92">
        <f>[1]Pendapatan!E215</f>
        <v>45657.541666666664</v>
      </c>
      <c r="G215" s="6">
        <f>Ringkasan!G215/1000000000</f>
        <v>3465.0668756139999</v>
      </c>
      <c r="H215" s="6">
        <f>Ringkasan!H215/1000000000</f>
        <v>952.02171155600001</v>
      </c>
      <c r="I215" s="114">
        <f>Ringkasan!I215/1000000000</f>
        <v>741.51875565199998</v>
      </c>
      <c r="J215" s="6">
        <f>Ringkasan!J215/1000000000</f>
        <v>194.607048593</v>
      </c>
      <c r="K215" s="6">
        <f>Ringkasan!K215/1000000000</f>
        <v>1.253070525</v>
      </c>
      <c r="L215" s="6">
        <f>Ringkasan!L215/1000000000</f>
        <v>14.642836786</v>
      </c>
      <c r="M215" s="6">
        <f>Ringkasan!M215/1000000000</f>
        <v>2513.045164058</v>
      </c>
      <c r="N215" s="6">
        <f>Ringkasan!N215/1000000000</f>
        <v>2335.113284</v>
      </c>
      <c r="O215" s="6">
        <f>Ringkasan!O215/1000000000</f>
        <v>0</v>
      </c>
      <c r="P215" s="6">
        <f>Ringkasan!P215/1000000000</f>
        <v>0</v>
      </c>
      <c r="Q215" s="6">
        <f>Ringkasan!Q215/1000000000</f>
        <v>245.02117699999999</v>
      </c>
      <c r="R215" s="6">
        <f>Ringkasan!R215/1000000000</f>
        <v>8.2446090000000005</v>
      </c>
      <c r="S215" s="6">
        <f>Ringkasan!S215/1000000000</f>
        <v>105.82634400000001</v>
      </c>
      <c r="T215" s="6">
        <f>Ringkasan!T215/1000000000</f>
        <v>1321.0249779999999</v>
      </c>
      <c r="U215" s="6">
        <f>Ringkasan!U215/1000000000</f>
        <v>654.99617599999999</v>
      </c>
      <c r="V215" s="6">
        <f>Ringkasan!V215/1000000000</f>
        <v>177.93188005799999</v>
      </c>
      <c r="W215" s="6">
        <f>Ringkasan!W215/1000000000</f>
        <v>171.18188005799999</v>
      </c>
      <c r="X215" s="6">
        <f>Ringkasan!X215/1000000000</f>
        <v>6.75</v>
      </c>
      <c r="Y215" s="6">
        <f>Ringkasan!Y215/1000000000</f>
        <v>0</v>
      </c>
      <c r="Z215" s="6">
        <f>Ringkasan!Z215/1000000000</f>
        <v>0</v>
      </c>
      <c r="AA215" s="6">
        <f>Ringkasan!AA215/1000000000</f>
        <v>0</v>
      </c>
      <c r="AB215" s="6">
        <f>Ringkasan!AB215/1000000000</f>
        <v>0</v>
      </c>
      <c r="AC215" s="6">
        <f>Ringkasan!AC215/1000000000</f>
        <v>3465.0668756139999</v>
      </c>
      <c r="AD215" s="6">
        <f>Ringkasan!AD215/1000000000</f>
        <v>2597.763043728</v>
      </c>
      <c r="AE215" s="5">
        <f>Ringkasan!AE215/1000000000</f>
        <v>1507.7861755649999</v>
      </c>
      <c r="AF215" s="6">
        <f>Ringkasan!AF215/1000000000</f>
        <v>1054.6523681629999</v>
      </c>
      <c r="AG215" s="6">
        <f>Ringkasan!AG215/1000000000</f>
        <v>0</v>
      </c>
      <c r="AH215" s="6">
        <f>Ringkasan!AH215/1000000000</f>
        <v>0</v>
      </c>
      <c r="AI215" s="6">
        <f>Ringkasan!AI215/1000000000</f>
        <v>31.104500000000002</v>
      </c>
      <c r="AJ215" s="6">
        <f>Ringkasan!AJ215/1000000000</f>
        <v>4.22</v>
      </c>
      <c r="AK215" s="6">
        <f>Ringkasan!AK215/1000000000</f>
        <v>326.228674356</v>
      </c>
      <c r="AL215" s="6">
        <f>Ringkasan!AL215/1000000000</f>
        <v>3.2698071400000002</v>
      </c>
      <c r="AM215" s="6">
        <f>Ringkasan!AM215/1000000000</f>
        <v>102.187963634</v>
      </c>
      <c r="AN215" s="6">
        <f>Ringkasan!AN215/1000000000</f>
        <v>69.198800934999994</v>
      </c>
      <c r="AO215" s="6">
        <f>Ringkasan!AO215/1000000000</f>
        <v>137.32557958300001</v>
      </c>
      <c r="AP215" s="6">
        <f>Ringkasan!AP215/1000000000</f>
        <v>13.3612249</v>
      </c>
      <c r="AQ215" s="6">
        <f>Ringkasan!AQ215/1000000000</f>
        <v>0.88529816400000005</v>
      </c>
      <c r="AR215" s="6">
        <f>Ringkasan!AR215/1000000000</f>
        <v>53.772545880999999</v>
      </c>
      <c r="AS215" s="6">
        <f>Ringkasan!AS215/1000000000</f>
        <v>53.772545880999999</v>
      </c>
      <c r="AT215" s="6">
        <f>Ringkasan!AT215/1000000000</f>
        <v>487.30261164900003</v>
      </c>
      <c r="AU215" s="6">
        <f>Ringkasan!AU215/1000000000</f>
        <v>62.697901449</v>
      </c>
      <c r="AV215" s="6">
        <f>Ringkasan!AV215/1000000000</f>
        <v>424.6047102</v>
      </c>
      <c r="AW215" s="127">
        <f>Ringkasan!AW215/1000000000</f>
        <v>0</v>
      </c>
      <c r="AX215" s="127">
        <f>Ringkasan!AX215/1000000000</f>
        <v>0</v>
      </c>
      <c r="AY215" s="127">
        <f>Ringkasan!AY215/1000000000</f>
        <v>0</v>
      </c>
      <c r="AZ215" s="127">
        <f>Ringkasan!AZ215/1000000000</f>
        <v>0</v>
      </c>
      <c r="BA215" s="127">
        <f>Ringkasan!BA215/1000000000</f>
        <v>0</v>
      </c>
      <c r="BB215" s="127">
        <f>Ringkasan!BB215/1000000000</f>
        <v>0</v>
      </c>
      <c r="BC215" s="127">
        <f>Ringkasan!BC215/1000000000</f>
        <v>0</v>
      </c>
      <c r="BD215" s="127">
        <f>Ringkasan!BD215/1000000000</f>
        <v>0</v>
      </c>
      <c r="BE215" s="127">
        <f>Ringkasan!BE215/1000000000</f>
        <v>0</v>
      </c>
      <c r="BF215" s="127">
        <f>Ringkasan!BF215/1000000000</f>
        <v>0</v>
      </c>
      <c r="BG215" s="127">
        <f>Ringkasan!BG215/1000000000</f>
        <v>0</v>
      </c>
      <c r="BH215" s="127">
        <f>Ringkasan!BH215/1000000000</f>
        <v>0</v>
      </c>
      <c r="BI215" s="127">
        <f>Ringkasan!BI215/1000000000</f>
        <v>0</v>
      </c>
      <c r="BJ215" s="128">
        <f>Ringkasan!BJ215/1000000000</f>
        <v>0</v>
      </c>
      <c r="BK215" s="128">
        <f>Ringkasan!BK215/1000000000</f>
        <v>0</v>
      </c>
      <c r="BL215" s="87">
        <f>Ringkasan!BL215/1000000000</f>
        <v>0</v>
      </c>
      <c r="BM215" s="47">
        <f t="shared" si="85"/>
        <v>1</v>
      </c>
      <c r="BN215" s="48">
        <f t="shared" si="86"/>
        <v>0</v>
      </c>
      <c r="BO215" s="49"/>
      <c r="BP215" s="39">
        <f t="shared" si="91"/>
        <v>1</v>
      </c>
      <c r="BR215" s="6" t="e">
        <f>Ringkasan!#REF!/1000000000</f>
        <v>#REF!</v>
      </c>
      <c r="BS215" s="6" t="e">
        <f t="shared" si="81"/>
        <v>#REF!</v>
      </c>
      <c r="BT215" s="39" t="e">
        <f t="shared" si="83"/>
        <v>#REF!</v>
      </c>
      <c r="BV215" s="6" t="e">
        <f>Ringkasan!#REF!/1000000000</f>
        <v>#REF!</v>
      </c>
      <c r="BW215" s="6" t="e">
        <f t="shared" si="82"/>
        <v>#REF!</v>
      </c>
      <c r="BX215" s="39" t="e">
        <f t="shared" si="84"/>
        <v>#REF!</v>
      </c>
    </row>
    <row r="216" spans="1:76" ht="15" customHeight="1" x14ac:dyDescent="0.25">
      <c r="A216" s="59" t="s">
        <v>166</v>
      </c>
      <c r="B216" s="3">
        <f t="shared" si="92"/>
        <v>157</v>
      </c>
      <c r="C216" s="4">
        <f t="shared" si="92"/>
        <v>3</v>
      </c>
      <c r="D216" s="8" t="s">
        <v>166</v>
      </c>
      <c r="E216" s="12" t="str">
        <f>[1]Pendapatan!D216</f>
        <v>10 Tahun 2024</v>
      </c>
      <c r="F216" s="92">
        <f>[1]Pendapatan!E216</f>
        <v>45657</v>
      </c>
      <c r="G216" s="6">
        <f>Ringkasan!G216/1000000000</f>
        <v>7636.2640147740003</v>
      </c>
      <c r="H216" s="6">
        <f>Ringkasan!H216/1000000000</f>
        <v>4174.3884498810003</v>
      </c>
      <c r="I216" s="114">
        <f>Ringkasan!I216/1000000000</f>
        <v>3679.0684314929999</v>
      </c>
      <c r="J216" s="6">
        <f>Ringkasan!J216/1000000000</f>
        <v>465.09201838799999</v>
      </c>
      <c r="K216" s="6">
        <f>Ringkasan!K216/1000000000</f>
        <v>10.228</v>
      </c>
      <c r="L216" s="6">
        <f>Ringkasan!L216/1000000000</f>
        <v>20</v>
      </c>
      <c r="M216" s="6">
        <f>Ringkasan!M216/1000000000</f>
        <v>3461.875564893</v>
      </c>
      <c r="N216" s="6">
        <f>Ringkasan!N216/1000000000</f>
        <v>3023.8291129999998</v>
      </c>
      <c r="O216" s="6">
        <f>Ringkasan!O216/1000000000</f>
        <v>0</v>
      </c>
      <c r="P216" s="6">
        <f>Ringkasan!P216/1000000000</f>
        <v>0</v>
      </c>
      <c r="Q216" s="6">
        <f>Ringkasan!Q216/1000000000</f>
        <v>284.96787</v>
      </c>
      <c r="R216" s="6">
        <f>Ringkasan!R216/1000000000</f>
        <v>0</v>
      </c>
      <c r="S216" s="6">
        <f>Ringkasan!S216/1000000000</f>
        <v>613.88826500000005</v>
      </c>
      <c r="T216" s="6">
        <f>Ringkasan!T216/1000000000</f>
        <v>1535.0735279999999</v>
      </c>
      <c r="U216" s="6">
        <f>Ringkasan!U216/1000000000</f>
        <v>589.89945</v>
      </c>
      <c r="V216" s="6">
        <f>Ringkasan!V216/1000000000</f>
        <v>438.04645189299998</v>
      </c>
      <c r="W216" s="6">
        <f>Ringkasan!W216/1000000000</f>
        <v>438.04645189299998</v>
      </c>
      <c r="X216" s="6">
        <f>Ringkasan!X216/1000000000</f>
        <v>0</v>
      </c>
      <c r="Y216" s="6">
        <f>Ringkasan!Y216/1000000000</f>
        <v>0</v>
      </c>
      <c r="Z216" s="6">
        <f>Ringkasan!Z216/1000000000</f>
        <v>0</v>
      </c>
      <c r="AA216" s="6">
        <f>Ringkasan!AA216/1000000000</f>
        <v>0</v>
      </c>
      <c r="AB216" s="6">
        <f>Ringkasan!AB216/1000000000</f>
        <v>0</v>
      </c>
      <c r="AC216" s="6">
        <f>Ringkasan!AC216/1000000000</f>
        <v>8471.083818174</v>
      </c>
      <c r="AD216" s="6">
        <f>Ringkasan!AD216/1000000000</f>
        <v>6009.2223691119998</v>
      </c>
      <c r="AE216" s="5">
        <f>Ringkasan!AE216/1000000000</f>
        <v>3499.4928400519998</v>
      </c>
      <c r="AF216" s="6">
        <f>Ringkasan!AF216/1000000000</f>
        <v>2304.3426030599999</v>
      </c>
      <c r="AG216" s="6">
        <f>Ringkasan!AG216/1000000000</f>
        <v>0</v>
      </c>
      <c r="AH216" s="6">
        <f>Ringkasan!AH216/1000000000</f>
        <v>0.17521800000000001</v>
      </c>
      <c r="AI216" s="6">
        <f>Ringkasan!AI216/1000000000</f>
        <v>159.91370800000001</v>
      </c>
      <c r="AJ216" s="6">
        <f>Ringkasan!AJ216/1000000000</f>
        <v>45.298000000000002</v>
      </c>
      <c r="AK216" s="6">
        <f>Ringkasan!AK216/1000000000</f>
        <v>1426.023396436</v>
      </c>
      <c r="AL216" s="6">
        <f>Ringkasan!AL216/1000000000</f>
        <v>112.36002922999999</v>
      </c>
      <c r="AM216" s="6">
        <f>Ringkasan!AM216/1000000000</f>
        <v>290.95424398699998</v>
      </c>
      <c r="AN216" s="6">
        <f>Ringkasan!AN216/1000000000</f>
        <v>323.19599565999999</v>
      </c>
      <c r="AO216" s="6">
        <f>Ringkasan!AO216/1000000000</f>
        <v>656.61000738400003</v>
      </c>
      <c r="AP216" s="6">
        <f>Ringkasan!AP216/1000000000</f>
        <v>39.075054105</v>
      </c>
      <c r="AQ216" s="6">
        <f>Ringkasan!AQ216/1000000000</f>
        <v>3.8280660700000002</v>
      </c>
      <c r="AR216" s="6">
        <f>Ringkasan!AR216/1000000000</f>
        <v>30.491707626</v>
      </c>
      <c r="AS216" s="6">
        <f>Ringkasan!AS216/1000000000</f>
        <v>30.491707626</v>
      </c>
      <c r="AT216" s="6">
        <f>Ringkasan!AT216/1000000000</f>
        <v>1005.346345</v>
      </c>
      <c r="AU216" s="6">
        <f>Ringkasan!AU216/1000000000</f>
        <v>385.44869499999999</v>
      </c>
      <c r="AV216" s="6">
        <f>Ringkasan!AV216/1000000000</f>
        <v>619.89765</v>
      </c>
      <c r="AW216" s="127">
        <f>Ringkasan!AW216/1000000000</f>
        <v>834.81980339999996</v>
      </c>
      <c r="AX216" s="127">
        <f>Ringkasan!AX216/1000000000</f>
        <v>834.81980339999996</v>
      </c>
      <c r="AY216" s="127">
        <f>Ringkasan!AY216/1000000000</f>
        <v>0</v>
      </c>
      <c r="AZ216" s="127">
        <f>Ringkasan!AZ216/1000000000</f>
        <v>0</v>
      </c>
      <c r="BA216" s="127">
        <f>Ringkasan!BA216/1000000000</f>
        <v>0</v>
      </c>
      <c r="BB216" s="127">
        <f>Ringkasan!BB216/1000000000</f>
        <v>0</v>
      </c>
      <c r="BC216" s="127">
        <f>Ringkasan!BC216/1000000000</f>
        <v>0</v>
      </c>
      <c r="BD216" s="127">
        <f>Ringkasan!BD216/1000000000</f>
        <v>0</v>
      </c>
      <c r="BE216" s="127">
        <f>Ringkasan!BE216/1000000000</f>
        <v>0</v>
      </c>
      <c r="BF216" s="127">
        <f>Ringkasan!BF216/1000000000</f>
        <v>0</v>
      </c>
      <c r="BG216" s="127">
        <f>Ringkasan!BG216/1000000000</f>
        <v>0</v>
      </c>
      <c r="BH216" s="127">
        <f>Ringkasan!BH216/1000000000</f>
        <v>0</v>
      </c>
      <c r="BI216" s="127">
        <f>Ringkasan!BI216/1000000000</f>
        <v>0</v>
      </c>
      <c r="BJ216" s="128">
        <f>Ringkasan!BJ216/1000000000</f>
        <v>-834.81980339999996</v>
      </c>
      <c r="BK216" s="128">
        <f>Ringkasan!BK216/1000000000</f>
        <v>834.81980339999996</v>
      </c>
      <c r="BL216" s="87">
        <f>Ringkasan!BL216/1000000000</f>
        <v>0</v>
      </c>
      <c r="BM216" s="47">
        <f t="shared" si="85"/>
        <v>1</v>
      </c>
      <c r="BN216" s="48">
        <f t="shared" si="86"/>
        <v>0</v>
      </c>
      <c r="BO216" s="49"/>
      <c r="BP216" s="39">
        <f t="shared" si="91"/>
        <v>1</v>
      </c>
      <c r="BR216" s="6" t="e">
        <f>Ringkasan!#REF!/1000000000</f>
        <v>#REF!</v>
      </c>
      <c r="BS216" s="6" t="e">
        <f t="shared" si="81"/>
        <v>#REF!</v>
      </c>
      <c r="BT216" s="39" t="e">
        <f t="shared" si="83"/>
        <v>#REF!</v>
      </c>
      <c r="BV216" s="6" t="e">
        <f>Ringkasan!#REF!/1000000000</f>
        <v>#REF!</v>
      </c>
      <c r="BW216" s="6" t="e">
        <f t="shared" si="82"/>
        <v>#REF!</v>
      </c>
      <c r="BX216" s="39" t="e">
        <f t="shared" si="84"/>
        <v>#REF!</v>
      </c>
    </row>
    <row r="217" spans="1:76" ht="15" customHeight="1" x14ac:dyDescent="0.25">
      <c r="A217" s="59" t="s">
        <v>167</v>
      </c>
      <c r="B217" s="3">
        <f t="shared" si="92"/>
        <v>158</v>
      </c>
      <c r="C217" s="4">
        <f t="shared" si="92"/>
        <v>4</v>
      </c>
      <c r="D217" s="8" t="s">
        <v>167</v>
      </c>
      <c r="E217" s="12" t="str">
        <f>[1]Pendapatan!D217</f>
        <v>9 Tahun 2024</v>
      </c>
      <c r="F217" s="92">
        <f>[1]Pendapatan!E217</f>
        <v>45657.496527777781</v>
      </c>
      <c r="G217" s="6">
        <f>Ringkasan!G217/1000000000</f>
        <v>10852.090790037</v>
      </c>
      <c r="H217" s="6">
        <f>Ringkasan!H217/1000000000</f>
        <v>5145.5301658660001</v>
      </c>
      <c r="I217" s="114">
        <f>Ringkasan!I217/1000000000</f>
        <v>3817.6883820570001</v>
      </c>
      <c r="J217" s="6">
        <f>Ringkasan!J217/1000000000</f>
        <v>1114.144878174</v>
      </c>
      <c r="K217" s="6">
        <f>Ringkasan!K217/1000000000</f>
        <v>81.939611037999995</v>
      </c>
      <c r="L217" s="6">
        <f>Ringkasan!L217/1000000000</f>
        <v>131.757294597</v>
      </c>
      <c r="M217" s="6">
        <f>Ringkasan!M217/1000000000</f>
        <v>5695.5396506249999</v>
      </c>
      <c r="N217" s="6">
        <f>Ringkasan!N217/1000000000</f>
        <v>5062.1383429999996</v>
      </c>
      <c r="O217" s="6">
        <f>Ringkasan!O217/1000000000</f>
        <v>0</v>
      </c>
      <c r="P217" s="6">
        <f>Ringkasan!P217/1000000000</f>
        <v>0</v>
      </c>
      <c r="Q217" s="6">
        <f>Ringkasan!Q217/1000000000</f>
        <v>599.10825999999997</v>
      </c>
      <c r="R217" s="6">
        <f>Ringkasan!R217/1000000000</f>
        <v>0</v>
      </c>
      <c r="S217" s="6">
        <f>Ringkasan!S217/1000000000</f>
        <v>540.775711</v>
      </c>
      <c r="T217" s="6">
        <f>Ringkasan!T217/1000000000</f>
        <v>2700.0827629999999</v>
      </c>
      <c r="U217" s="6">
        <f>Ringkasan!U217/1000000000</f>
        <v>1222.171609</v>
      </c>
      <c r="V217" s="6">
        <f>Ringkasan!V217/1000000000</f>
        <v>633.40130762499996</v>
      </c>
      <c r="W217" s="6">
        <f>Ringkasan!W217/1000000000</f>
        <v>633.40130762499996</v>
      </c>
      <c r="X217" s="6">
        <f>Ringkasan!X217/1000000000</f>
        <v>0</v>
      </c>
      <c r="Y217" s="6">
        <f>Ringkasan!Y217/1000000000</f>
        <v>11.020973546</v>
      </c>
      <c r="Z217" s="6">
        <f>Ringkasan!Z217/1000000000</f>
        <v>0</v>
      </c>
      <c r="AA217" s="6">
        <f>Ringkasan!AA217/1000000000</f>
        <v>0</v>
      </c>
      <c r="AB217" s="6">
        <f>Ringkasan!AB217/1000000000</f>
        <v>11.020973546</v>
      </c>
      <c r="AC217" s="6">
        <f>Ringkasan!AC217/1000000000</f>
        <v>11444.340780021999</v>
      </c>
      <c r="AD217" s="6">
        <f>Ringkasan!AD217/1000000000</f>
        <v>7996.6571087909997</v>
      </c>
      <c r="AE217" s="5">
        <f>Ringkasan!AE217/1000000000</f>
        <v>3426.3275071560001</v>
      </c>
      <c r="AF217" s="6">
        <f>Ringkasan!AF217/1000000000</f>
        <v>4072.5477382670001</v>
      </c>
      <c r="AG217" s="6">
        <f>Ringkasan!AG217/1000000000</f>
        <v>0</v>
      </c>
      <c r="AH217" s="6">
        <f>Ringkasan!AH217/1000000000</f>
        <v>0</v>
      </c>
      <c r="AI217" s="6">
        <f>Ringkasan!AI217/1000000000</f>
        <v>487.82099357999999</v>
      </c>
      <c r="AJ217" s="6">
        <f>Ringkasan!AJ217/1000000000</f>
        <v>9.9608697880000001</v>
      </c>
      <c r="AK217" s="6">
        <f>Ringkasan!AK217/1000000000</f>
        <v>1559.8393376449999</v>
      </c>
      <c r="AL217" s="6">
        <f>Ringkasan!AL217/1000000000</f>
        <v>76.675223224999996</v>
      </c>
      <c r="AM217" s="6">
        <f>Ringkasan!AM217/1000000000</f>
        <v>519.37309197800005</v>
      </c>
      <c r="AN217" s="6">
        <f>Ringkasan!AN217/1000000000</f>
        <v>631.63710272900005</v>
      </c>
      <c r="AO217" s="6">
        <f>Ringkasan!AO217/1000000000</f>
        <v>264.6515761</v>
      </c>
      <c r="AP217" s="6">
        <f>Ringkasan!AP217/1000000000</f>
        <v>66.029393569999996</v>
      </c>
      <c r="AQ217" s="6">
        <f>Ringkasan!AQ217/1000000000</f>
        <v>1.472950043</v>
      </c>
      <c r="AR217" s="6">
        <f>Ringkasan!AR217/1000000000</f>
        <v>100.63318170700001</v>
      </c>
      <c r="AS217" s="6">
        <f>Ringkasan!AS217/1000000000</f>
        <v>100.63318170700001</v>
      </c>
      <c r="AT217" s="6">
        <f>Ringkasan!AT217/1000000000</f>
        <v>1787.211151879</v>
      </c>
      <c r="AU217" s="6">
        <f>Ringkasan!AU217/1000000000</f>
        <v>230.67514387700001</v>
      </c>
      <c r="AV217" s="6">
        <f>Ringkasan!AV217/1000000000</f>
        <v>1556.536008002</v>
      </c>
      <c r="AW217" s="127">
        <f>Ringkasan!AW217/1000000000</f>
        <v>681.41798998499996</v>
      </c>
      <c r="AX217" s="127">
        <f>Ringkasan!AX217/1000000000</f>
        <v>681.41798998499996</v>
      </c>
      <c r="AY217" s="127">
        <f>Ringkasan!AY217/1000000000</f>
        <v>0</v>
      </c>
      <c r="AZ217" s="127">
        <f>Ringkasan!AZ217/1000000000</f>
        <v>0</v>
      </c>
      <c r="BA217" s="127">
        <f>Ringkasan!BA217/1000000000</f>
        <v>0</v>
      </c>
      <c r="BB217" s="127">
        <f>Ringkasan!BB217/1000000000</f>
        <v>0</v>
      </c>
      <c r="BC217" s="127">
        <f>Ringkasan!BC217/1000000000</f>
        <v>0</v>
      </c>
      <c r="BD217" s="127">
        <f>Ringkasan!BD217/1000000000</f>
        <v>89.168000000000006</v>
      </c>
      <c r="BE217" s="127">
        <f>Ringkasan!BE217/1000000000</f>
        <v>0</v>
      </c>
      <c r="BF217" s="127">
        <f>Ringkasan!BF217/1000000000</f>
        <v>89.168000000000006</v>
      </c>
      <c r="BG217" s="127">
        <f>Ringkasan!BG217/1000000000</f>
        <v>0</v>
      </c>
      <c r="BH217" s="127">
        <f>Ringkasan!BH217/1000000000</f>
        <v>0</v>
      </c>
      <c r="BI217" s="127">
        <f>Ringkasan!BI217/1000000000</f>
        <v>0</v>
      </c>
      <c r="BJ217" s="128">
        <f>Ringkasan!BJ217/1000000000</f>
        <v>-592.24998998499996</v>
      </c>
      <c r="BK217" s="128">
        <f>Ringkasan!BK217/1000000000</f>
        <v>592.24998998499996</v>
      </c>
      <c r="BL217" s="87">
        <f>Ringkasan!BL217/1000000000</f>
        <v>0</v>
      </c>
      <c r="BM217" s="47">
        <f t="shared" si="85"/>
        <v>1</v>
      </c>
      <c r="BN217" s="48">
        <f t="shared" si="86"/>
        <v>0</v>
      </c>
      <c r="BO217" s="49"/>
      <c r="BP217" s="39">
        <f t="shared" si="91"/>
        <v>1</v>
      </c>
      <c r="BR217" s="6" t="e">
        <f>Ringkasan!#REF!/1000000000</f>
        <v>#REF!</v>
      </c>
      <c r="BS217" s="6" t="e">
        <f t="shared" si="81"/>
        <v>#REF!</v>
      </c>
      <c r="BT217" s="39" t="e">
        <f t="shared" si="83"/>
        <v>#REF!</v>
      </c>
      <c r="BV217" s="6" t="e">
        <f>Ringkasan!#REF!/1000000000</f>
        <v>#REF!</v>
      </c>
      <c r="BW217" s="6" t="e">
        <f t="shared" si="82"/>
        <v>#REF!</v>
      </c>
      <c r="BX217" s="39" t="e">
        <f t="shared" si="84"/>
        <v>#REF!</v>
      </c>
    </row>
    <row r="218" spans="1:76" ht="15" customHeight="1" x14ac:dyDescent="0.25">
      <c r="A218" s="59" t="s">
        <v>168</v>
      </c>
      <c r="B218" s="3">
        <f t="shared" si="92"/>
        <v>159</v>
      </c>
      <c r="C218" s="4">
        <f t="shared" si="92"/>
        <v>5</v>
      </c>
      <c r="D218" s="8" t="s">
        <v>168</v>
      </c>
      <c r="E218" s="12" t="str">
        <f>[1]Pendapatan!D218</f>
        <v>10 Tahun 2024</v>
      </c>
      <c r="F218" s="92">
        <f>[1]Pendapatan!E218</f>
        <v>45657.875</v>
      </c>
      <c r="G218" s="6">
        <f>Ringkasan!G218/1000000000</f>
        <v>2530.4979545689998</v>
      </c>
      <c r="H218" s="6">
        <f>Ringkasan!H218/1000000000</f>
        <v>366.84662655900001</v>
      </c>
      <c r="I218" s="114">
        <f>Ringkasan!I218/1000000000</f>
        <v>140.4459646</v>
      </c>
      <c r="J218" s="6">
        <f>Ringkasan!J218/1000000000</f>
        <v>217.045005051</v>
      </c>
      <c r="K218" s="6">
        <f>Ringkasan!K218/1000000000</f>
        <v>4.3063729390000001</v>
      </c>
      <c r="L218" s="6">
        <f>Ringkasan!L218/1000000000</f>
        <v>5.0492839690000002</v>
      </c>
      <c r="M218" s="6">
        <f>Ringkasan!M218/1000000000</f>
        <v>2163.6513280099998</v>
      </c>
      <c r="N218" s="6">
        <f>Ringkasan!N218/1000000000</f>
        <v>2045.080271</v>
      </c>
      <c r="O218" s="6">
        <f>Ringkasan!O218/1000000000</f>
        <v>0</v>
      </c>
      <c r="P218" s="6">
        <f>Ringkasan!P218/1000000000</f>
        <v>0</v>
      </c>
      <c r="Q218" s="6">
        <f>Ringkasan!Q218/1000000000</f>
        <v>269.28079300000002</v>
      </c>
      <c r="R218" s="6">
        <f>Ringkasan!R218/1000000000</f>
        <v>16.046023000000002</v>
      </c>
      <c r="S218" s="6">
        <f>Ringkasan!S218/1000000000</f>
        <v>57.105730000000001</v>
      </c>
      <c r="T218" s="6">
        <f>Ringkasan!T218/1000000000</f>
        <v>1216.8872429999999</v>
      </c>
      <c r="U218" s="6">
        <f>Ringkasan!U218/1000000000</f>
        <v>485.76048200000002</v>
      </c>
      <c r="V218" s="6">
        <f>Ringkasan!V218/1000000000</f>
        <v>118.57105701</v>
      </c>
      <c r="W218" s="6">
        <f>Ringkasan!W218/1000000000</f>
        <v>118.57105701</v>
      </c>
      <c r="X218" s="6">
        <f>Ringkasan!X218/1000000000</f>
        <v>0</v>
      </c>
      <c r="Y218" s="6">
        <f>Ringkasan!Y218/1000000000</f>
        <v>0</v>
      </c>
      <c r="Z218" s="6">
        <f>Ringkasan!Z218/1000000000</f>
        <v>0</v>
      </c>
      <c r="AA218" s="6">
        <f>Ringkasan!AA218/1000000000</f>
        <v>0</v>
      </c>
      <c r="AB218" s="6">
        <f>Ringkasan!AB218/1000000000</f>
        <v>0</v>
      </c>
      <c r="AC218" s="6">
        <f>Ringkasan!AC218/1000000000</f>
        <v>2613.9979545689998</v>
      </c>
      <c r="AD218" s="6">
        <f>Ringkasan!AD218/1000000000</f>
        <v>1962.152622978</v>
      </c>
      <c r="AE218" s="5">
        <f>Ringkasan!AE218/1000000000</f>
        <v>1218.1541280660001</v>
      </c>
      <c r="AF218" s="6">
        <f>Ringkasan!AF218/1000000000</f>
        <v>646.61669491199996</v>
      </c>
      <c r="AG218" s="6">
        <f>Ringkasan!AG218/1000000000</f>
        <v>0</v>
      </c>
      <c r="AH218" s="6">
        <f>Ringkasan!AH218/1000000000</f>
        <v>0</v>
      </c>
      <c r="AI218" s="6">
        <f>Ringkasan!AI218/1000000000</f>
        <v>92.381799999999998</v>
      </c>
      <c r="AJ218" s="6">
        <f>Ringkasan!AJ218/1000000000</f>
        <v>5</v>
      </c>
      <c r="AK218" s="6">
        <f>Ringkasan!AK218/1000000000</f>
        <v>152.07718064100001</v>
      </c>
      <c r="AL218" s="6">
        <f>Ringkasan!AL218/1000000000</f>
        <v>6.85</v>
      </c>
      <c r="AM218" s="6">
        <f>Ringkasan!AM218/1000000000</f>
        <v>68.205762530000001</v>
      </c>
      <c r="AN218" s="6">
        <f>Ringkasan!AN218/1000000000</f>
        <v>28.661047460999999</v>
      </c>
      <c r="AO218" s="6">
        <f>Ringkasan!AO218/1000000000</f>
        <v>39.025075649999998</v>
      </c>
      <c r="AP218" s="6">
        <f>Ringkasan!AP218/1000000000</f>
        <v>9.3277950000000001</v>
      </c>
      <c r="AQ218" s="6">
        <f>Ringkasan!AQ218/1000000000</f>
        <v>7.4999999999999997E-3</v>
      </c>
      <c r="AR218" s="6">
        <f>Ringkasan!AR218/1000000000</f>
        <v>20</v>
      </c>
      <c r="AS218" s="6">
        <f>Ringkasan!AS218/1000000000</f>
        <v>20</v>
      </c>
      <c r="AT218" s="6">
        <f>Ringkasan!AT218/1000000000</f>
        <v>479.76815095000001</v>
      </c>
      <c r="AU218" s="6">
        <f>Ringkasan!AU218/1000000000</f>
        <v>10</v>
      </c>
      <c r="AV218" s="6">
        <f>Ringkasan!AV218/1000000000</f>
        <v>469.76815095000001</v>
      </c>
      <c r="AW218" s="127">
        <f>Ringkasan!AW218/1000000000</f>
        <v>83.5</v>
      </c>
      <c r="AX218" s="127">
        <f>Ringkasan!AX218/1000000000</f>
        <v>13.5</v>
      </c>
      <c r="AY218" s="127">
        <f>Ringkasan!AY218/1000000000</f>
        <v>0</v>
      </c>
      <c r="AZ218" s="127">
        <f>Ringkasan!AZ218/1000000000</f>
        <v>0</v>
      </c>
      <c r="BA218" s="127">
        <f>Ringkasan!BA218/1000000000</f>
        <v>70</v>
      </c>
      <c r="BB218" s="127">
        <f>Ringkasan!BB218/1000000000</f>
        <v>0</v>
      </c>
      <c r="BC218" s="127">
        <f>Ringkasan!BC218/1000000000</f>
        <v>0</v>
      </c>
      <c r="BD218" s="127">
        <f>Ringkasan!BD218/1000000000</f>
        <v>0</v>
      </c>
      <c r="BE218" s="127">
        <f>Ringkasan!BE218/1000000000</f>
        <v>0</v>
      </c>
      <c r="BF218" s="127">
        <f>Ringkasan!BF218/1000000000</f>
        <v>0</v>
      </c>
      <c r="BG218" s="127">
        <f>Ringkasan!BG218/1000000000</f>
        <v>0</v>
      </c>
      <c r="BH218" s="127">
        <f>Ringkasan!BH218/1000000000</f>
        <v>0</v>
      </c>
      <c r="BI218" s="127">
        <f>Ringkasan!BI218/1000000000</f>
        <v>0</v>
      </c>
      <c r="BJ218" s="128">
        <f>Ringkasan!BJ218/1000000000</f>
        <v>-83.5</v>
      </c>
      <c r="BK218" s="128">
        <f>Ringkasan!BK218/1000000000</f>
        <v>83.5</v>
      </c>
      <c r="BL218" s="87">
        <f>Ringkasan!BL218/1000000000</f>
        <v>0</v>
      </c>
      <c r="BM218" s="47">
        <f t="shared" si="85"/>
        <v>1</v>
      </c>
      <c r="BN218" s="48">
        <f t="shared" si="86"/>
        <v>0</v>
      </c>
      <c r="BO218" s="49"/>
      <c r="BP218" s="39">
        <f t="shared" si="91"/>
        <v>1</v>
      </c>
      <c r="BR218" s="6" t="e">
        <f>Ringkasan!#REF!/1000000000</f>
        <v>#REF!</v>
      </c>
      <c r="BS218" s="6" t="e">
        <f t="shared" si="81"/>
        <v>#REF!</v>
      </c>
      <c r="BT218" s="39" t="e">
        <f t="shared" si="83"/>
        <v>#REF!</v>
      </c>
      <c r="BV218" s="6" t="e">
        <f>Ringkasan!#REF!/1000000000</f>
        <v>#REF!</v>
      </c>
      <c r="BW218" s="6" t="e">
        <f t="shared" si="82"/>
        <v>#REF!</v>
      </c>
      <c r="BX218" s="39" t="e">
        <f t="shared" si="84"/>
        <v>#REF!</v>
      </c>
    </row>
    <row r="219" spans="1:76" ht="15" customHeight="1" x14ac:dyDescent="0.25">
      <c r="A219" s="59" t="s">
        <v>169</v>
      </c>
      <c r="B219" s="3">
        <f t="shared" si="92"/>
        <v>160</v>
      </c>
      <c r="C219" s="4">
        <f t="shared" si="92"/>
        <v>6</v>
      </c>
      <c r="D219" s="8" t="s">
        <v>169</v>
      </c>
      <c r="E219" s="12" t="str">
        <f>[1]Pendapatan!D219</f>
        <v>10 Tahun 2024</v>
      </c>
      <c r="F219" s="92">
        <f>[1]Pendapatan!E219</f>
        <v>45656.697222222225</v>
      </c>
      <c r="G219" s="6">
        <f>Ringkasan!G219/1000000000</f>
        <v>4822.063870852</v>
      </c>
      <c r="H219" s="6">
        <f>Ringkasan!H219/1000000000</f>
        <v>1150.7903773539999</v>
      </c>
      <c r="I219" s="114">
        <f>Ringkasan!I219/1000000000</f>
        <v>421.687937078</v>
      </c>
      <c r="J219" s="6">
        <f>Ringkasan!J219/1000000000</f>
        <v>517.05012368200005</v>
      </c>
      <c r="K219" s="6">
        <f>Ringkasan!K219/1000000000</f>
        <v>10</v>
      </c>
      <c r="L219" s="6">
        <f>Ringkasan!L219/1000000000</f>
        <v>202.05231659399999</v>
      </c>
      <c r="M219" s="6">
        <f>Ringkasan!M219/1000000000</f>
        <v>3671.2734934979999</v>
      </c>
      <c r="N219" s="6">
        <f>Ringkasan!N219/1000000000</f>
        <v>3448.786818</v>
      </c>
      <c r="O219" s="6">
        <f>Ringkasan!O219/1000000000</f>
        <v>0</v>
      </c>
      <c r="P219" s="6">
        <f>Ringkasan!P219/1000000000</f>
        <v>0</v>
      </c>
      <c r="Q219" s="6">
        <f>Ringkasan!Q219/1000000000</f>
        <v>443.23250100000001</v>
      </c>
      <c r="R219" s="6">
        <f>Ringkasan!R219/1000000000</f>
        <v>14.200362</v>
      </c>
      <c r="S219" s="6">
        <f>Ringkasan!S219/1000000000</f>
        <v>119.25250800000001</v>
      </c>
      <c r="T219" s="6">
        <f>Ringkasan!T219/1000000000</f>
        <v>1912.715694</v>
      </c>
      <c r="U219" s="6">
        <f>Ringkasan!U219/1000000000</f>
        <v>959.38575300000002</v>
      </c>
      <c r="V219" s="6">
        <f>Ringkasan!V219/1000000000</f>
        <v>222.48667549800001</v>
      </c>
      <c r="W219" s="6">
        <f>Ringkasan!W219/1000000000</f>
        <v>222.48667549800001</v>
      </c>
      <c r="X219" s="6">
        <f>Ringkasan!X219/1000000000</f>
        <v>0</v>
      </c>
      <c r="Y219" s="6">
        <f>Ringkasan!Y219/1000000000</f>
        <v>0</v>
      </c>
      <c r="Z219" s="6">
        <f>Ringkasan!Z219/1000000000</f>
        <v>0</v>
      </c>
      <c r="AA219" s="6">
        <f>Ringkasan!AA219/1000000000</f>
        <v>0</v>
      </c>
      <c r="AB219" s="6">
        <f>Ringkasan!AB219/1000000000</f>
        <v>0</v>
      </c>
      <c r="AC219" s="6">
        <f>Ringkasan!AC219/1000000000</f>
        <v>4867.2638708519999</v>
      </c>
      <c r="AD219" s="6">
        <f>Ringkasan!AD219/1000000000</f>
        <v>3731.3324195123796</v>
      </c>
      <c r="AE219" s="5">
        <f>Ringkasan!AE219/1000000000</f>
        <v>1896.0443843315993</v>
      </c>
      <c r="AF219" s="6">
        <f>Ringkasan!AF219/1000000000</f>
        <v>1605.8694951807799</v>
      </c>
      <c r="AG219" s="6">
        <f>Ringkasan!AG219/1000000000</f>
        <v>0</v>
      </c>
      <c r="AH219" s="6">
        <f>Ringkasan!AH219/1000000000</f>
        <v>1.0760000000000001</v>
      </c>
      <c r="AI219" s="6">
        <f>Ringkasan!AI219/1000000000</f>
        <v>223.08304000000001</v>
      </c>
      <c r="AJ219" s="6">
        <f>Ringkasan!AJ219/1000000000</f>
        <v>5.2595000000000001</v>
      </c>
      <c r="AK219" s="6">
        <f>Ringkasan!AK219/1000000000</f>
        <v>359.614807767</v>
      </c>
      <c r="AL219" s="6">
        <f>Ringkasan!AL219/1000000000</f>
        <v>22.49462604</v>
      </c>
      <c r="AM219" s="6">
        <f>Ringkasan!AM219/1000000000</f>
        <v>114.217450533</v>
      </c>
      <c r="AN219" s="6">
        <f>Ringkasan!AN219/1000000000</f>
        <v>64.860270603000004</v>
      </c>
      <c r="AO219" s="6">
        <f>Ringkasan!AO219/1000000000</f>
        <v>141.589135591</v>
      </c>
      <c r="AP219" s="6">
        <f>Ringkasan!AP219/1000000000</f>
        <v>16.453325</v>
      </c>
      <c r="AQ219" s="6">
        <f>Ringkasan!AQ219/1000000000</f>
        <v>0</v>
      </c>
      <c r="AR219" s="6">
        <f>Ringkasan!AR219/1000000000</f>
        <v>47.324013419619902</v>
      </c>
      <c r="AS219" s="6">
        <f>Ringkasan!AS219/1000000000</f>
        <v>47.324013419619902</v>
      </c>
      <c r="AT219" s="6">
        <f>Ringkasan!AT219/1000000000</f>
        <v>728.99263015300005</v>
      </c>
      <c r="AU219" s="6">
        <f>Ringkasan!AU219/1000000000</f>
        <v>26.328268652999999</v>
      </c>
      <c r="AV219" s="6">
        <f>Ringkasan!AV219/1000000000</f>
        <v>702.66436150000004</v>
      </c>
      <c r="AW219" s="127">
        <f>Ringkasan!AW219/1000000000</f>
        <v>50</v>
      </c>
      <c r="AX219" s="127">
        <f>Ringkasan!AX219/1000000000</f>
        <v>50</v>
      </c>
      <c r="AY219" s="127">
        <f>Ringkasan!AY219/1000000000</f>
        <v>0</v>
      </c>
      <c r="AZ219" s="127">
        <f>Ringkasan!AZ219/1000000000</f>
        <v>0</v>
      </c>
      <c r="BA219" s="127">
        <f>Ringkasan!BA219/1000000000</f>
        <v>0</v>
      </c>
      <c r="BB219" s="127">
        <f>Ringkasan!BB219/1000000000</f>
        <v>0</v>
      </c>
      <c r="BC219" s="127">
        <f>Ringkasan!BC219/1000000000</f>
        <v>0</v>
      </c>
      <c r="BD219" s="127">
        <f>Ringkasan!BD219/1000000000</f>
        <v>4.8</v>
      </c>
      <c r="BE219" s="127">
        <f>Ringkasan!BE219/1000000000</f>
        <v>0</v>
      </c>
      <c r="BF219" s="127">
        <f>Ringkasan!BF219/1000000000</f>
        <v>4.8</v>
      </c>
      <c r="BG219" s="127">
        <f>Ringkasan!BG219/1000000000</f>
        <v>0</v>
      </c>
      <c r="BH219" s="127">
        <f>Ringkasan!BH219/1000000000</f>
        <v>0</v>
      </c>
      <c r="BI219" s="127">
        <f>Ringkasan!BI219/1000000000</f>
        <v>0</v>
      </c>
      <c r="BJ219" s="128">
        <f>Ringkasan!BJ219/1000000000</f>
        <v>-45.2</v>
      </c>
      <c r="BK219" s="128">
        <f>Ringkasan!BK219/1000000000</f>
        <v>45.2</v>
      </c>
      <c r="BL219" s="87">
        <f>Ringkasan!BL219/1000000000</f>
        <v>0</v>
      </c>
      <c r="BM219" s="47">
        <f t="shared" si="85"/>
        <v>1</v>
      </c>
      <c r="BN219" s="48">
        <f t="shared" si="86"/>
        <v>0</v>
      </c>
      <c r="BO219" s="49"/>
      <c r="BP219" s="39">
        <f t="shared" si="91"/>
        <v>1</v>
      </c>
      <c r="BR219" s="6" t="e">
        <f>Ringkasan!#REF!/1000000000</f>
        <v>#REF!</v>
      </c>
      <c r="BS219" s="6" t="e">
        <f t="shared" si="81"/>
        <v>#REF!</v>
      </c>
      <c r="BT219" s="39" t="e">
        <f t="shared" si="83"/>
        <v>#REF!</v>
      </c>
      <c r="BV219" s="6" t="e">
        <f>Ringkasan!#REF!/1000000000</f>
        <v>#REF!</v>
      </c>
      <c r="BW219" s="6" t="e">
        <f t="shared" si="82"/>
        <v>#REF!</v>
      </c>
      <c r="BX219" s="39" t="e">
        <f t="shared" si="84"/>
        <v>#REF!</v>
      </c>
    </row>
    <row r="220" spans="1:76" ht="15" customHeight="1" x14ac:dyDescent="0.25">
      <c r="A220" s="59" t="s">
        <v>170</v>
      </c>
      <c r="B220" s="3">
        <f t="shared" si="92"/>
        <v>161</v>
      </c>
      <c r="C220" s="4">
        <f t="shared" si="92"/>
        <v>7</v>
      </c>
      <c r="D220" s="8" t="s">
        <v>170</v>
      </c>
      <c r="E220" s="12" t="str">
        <f>[1]Pendapatan!D220</f>
        <v>07 Tahun 2024</v>
      </c>
      <c r="F220" s="92">
        <f>[1]Pendapatan!E220</f>
        <v>45649.70208333333</v>
      </c>
      <c r="G220" s="6">
        <f>Ringkasan!G220/1000000000</f>
        <v>4628.0915923720004</v>
      </c>
      <c r="H220" s="6">
        <f>Ringkasan!H220/1000000000</f>
        <v>1067.915168215</v>
      </c>
      <c r="I220" s="114">
        <f>Ringkasan!I220/1000000000</f>
        <v>587.94908258299995</v>
      </c>
      <c r="J220" s="6">
        <f>Ringkasan!J220/1000000000</f>
        <v>455.37241064199998</v>
      </c>
      <c r="K220" s="6">
        <f>Ringkasan!K220/1000000000</f>
        <v>15.853360903</v>
      </c>
      <c r="L220" s="6">
        <f>Ringkasan!L220/1000000000</f>
        <v>8.7403140869999998</v>
      </c>
      <c r="M220" s="6">
        <f>Ringkasan!M220/1000000000</f>
        <v>3546.7373841570002</v>
      </c>
      <c r="N220" s="6">
        <f>Ringkasan!N220/1000000000</f>
        <v>3286.9477590000001</v>
      </c>
      <c r="O220" s="6">
        <f>Ringkasan!O220/1000000000</f>
        <v>0</v>
      </c>
      <c r="P220" s="6">
        <f>Ringkasan!P220/1000000000</f>
        <v>0</v>
      </c>
      <c r="Q220" s="6">
        <f>Ringkasan!Q220/1000000000</f>
        <v>466.99131599999998</v>
      </c>
      <c r="R220" s="6">
        <f>Ringkasan!R220/1000000000</f>
        <v>0</v>
      </c>
      <c r="S220" s="6">
        <f>Ringkasan!S220/1000000000</f>
        <v>102.457863</v>
      </c>
      <c r="T220" s="6">
        <f>Ringkasan!T220/1000000000</f>
        <v>1803.3005149999999</v>
      </c>
      <c r="U220" s="6">
        <f>Ringkasan!U220/1000000000</f>
        <v>914.19806500000004</v>
      </c>
      <c r="V220" s="6">
        <f>Ringkasan!V220/1000000000</f>
        <v>259.78962515699999</v>
      </c>
      <c r="W220" s="6">
        <f>Ringkasan!W220/1000000000</f>
        <v>259.78962515699999</v>
      </c>
      <c r="X220" s="6">
        <f>Ringkasan!X220/1000000000</f>
        <v>0</v>
      </c>
      <c r="Y220" s="6">
        <f>Ringkasan!Y220/1000000000</f>
        <v>13.43904</v>
      </c>
      <c r="Z220" s="6">
        <f>Ringkasan!Z220/1000000000</f>
        <v>13.43904</v>
      </c>
      <c r="AA220" s="6">
        <f>Ringkasan!AA220/1000000000</f>
        <v>0</v>
      </c>
      <c r="AB220" s="6">
        <f>Ringkasan!AB220/1000000000</f>
        <v>0</v>
      </c>
      <c r="AC220" s="6">
        <f>Ringkasan!AC220/1000000000</f>
        <v>4728.6373731719996</v>
      </c>
      <c r="AD220" s="6">
        <f>Ringkasan!AD220/1000000000</f>
        <v>3372.4102630040002</v>
      </c>
      <c r="AE220" s="5">
        <f>Ringkasan!AE220/1000000000</f>
        <v>2080.5413332889998</v>
      </c>
      <c r="AF220" s="6">
        <f>Ringkasan!AF220/1000000000</f>
        <v>1171.273028116</v>
      </c>
      <c r="AG220" s="6">
        <f>Ringkasan!AG220/1000000000</f>
        <v>0</v>
      </c>
      <c r="AH220" s="6">
        <f>Ringkasan!AH220/1000000000</f>
        <v>0</v>
      </c>
      <c r="AI220" s="6">
        <f>Ringkasan!AI220/1000000000</f>
        <v>111.205967599</v>
      </c>
      <c r="AJ220" s="6">
        <f>Ringkasan!AJ220/1000000000</f>
        <v>9.3899340000000002</v>
      </c>
      <c r="AK220" s="6">
        <f>Ringkasan!AK220/1000000000</f>
        <v>399.33269700400001</v>
      </c>
      <c r="AL220" s="6">
        <f>Ringkasan!AL220/1000000000</f>
        <v>6.85</v>
      </c>
      <c r="AM220" s="6">
        <f>Ringkasan!AM220/1000000000</f>
        <v>107.278475786</v>
      </c>
      <c r="AN220" s="6">
        <f>Ringkasan!AN220/1000000000</f>
        <v>76.750581318000002</v>
      </c>
      <c r="AO220" s="6">
        <f>Ringkasan!AO220/1000000000</f>
        <v>206.84338959999999</v>
      </c>
      <c r="AP220" s="6">
        <f>Ringkasan!AP220/1000000000</f>
        <v>0.89353629999999995</v>
      </c>
      <c r="AQ220" s="6">
        <f>Ringkasan!AQ220/1000000000</f>
        <v>0.71671399999999996</v>
      </c>
      <c r="AR220" s="6">
        <f>Ringkasan!AR220/1000000000</f>
        <v>235.69428600000001</v>
      </c>
      <c r="AS220" s="6">
        <f>Ringkasan!AS220/1000000000</f>
        <v>235.69428600000001</v>
      </c>
      <c r="AT220" s="6">
        <f>Ringkasan!AT220/1000000000</f>
        <v>721.20012716400004</v>
      </c>
      <c r="AU220" s="6">
        <f>Ringkasan!AU220/1000000000</f>
        <v>37.051670264000002</v>
      </c>
      <c r="AV220" s="6">
        <f>Ringkasan!AV220/1000000000</f>
        <v>684.14845690000004</v>
      </c>
      <c r="AW220" s="127">
        <f>Ringkasan!AW220/1000000000</f>
        <v>106.5457808</v>
      </c>
      <c r="AX220" s="127">
        <f>Ringkasan!AX220/1000000000</f>
        <v>106.5457808</v>
      </c>
      <c r="AY220" s="127">
        <f>Ringkasan!AY220/1000000000</f>
        <v>0</v>
      </c>
      <c r="AZ220" s="127">
        <f>Ringkasan!AZ220/1000000000</f>
        <v>0</v>
      </c>
      <c r="BA220" s="127">
        <f>Ringkasan!BA220/1000000000</f>
        <v>0</v>
      </c>
      <c r="BB220" s="127">
        <f>Ringkasan!BB220/1000000000</f>
        <v>0</v>
      </c>
      <c r="BC220" s="127">
        <f>Ringkasan!BC220/1000000000</f>
        <v>0</v>
      </c>
      <c r="BD220" s="127">
        <f>Ringkasan!BD220/1000000000</f>
        <v>6</v>
      </c>
      <c r="BE220" s="127">
        <f>Ringkasan!BE220/1000000000</f>
        <v>0</v>
      </c>
      <c r="BF220" s="127">
        <f>Ringkasan!BF220/1000000000</f>
        <v>6</v>
      </c>
      <c r="BG220" s="127">
        <f>Ringkasan!BG220/1000000000</f>
        <v>0</v>
      </c>
      <c r="BH220" s="127">
        <f>Ringkasan!BH220/1000000000</f>
        <v>0</v>
      </c>
      <c r="BI220" s="127">
        <f>Ringkasan!BI220/1000000000</f>
        <v>0</v>
      </c>
      <c r="BJ220" s="128">
        <f>Ringkasan!BJ220/1000000000</f>
        <v>-100.5457808</v>
      </c>
      <c r="BK220" s="128">
        <f>Ringkasan!BK220/1000000000</f>
        <v>100.5457808</v>
      </c>
      <c r="BL220" s="87">
        <f>Ringkasan!BL220/1000000000</f>
        <v>0</v>
      </c>
      <c r="BM220" s="47">
        <f t="shared" si="85"/>
        <v>1</v>
      </c>
      <c r="BN220" s="48">
        <f t="shared" si="86"/>
        <v>0</v>
      </c>
      <c r="BO220" s="49"/>
      <c r="BP220" s="39">
        <f t="shared" si="91"/>
        <v>1</v>
      </c>
      <c r="BR220" s="6" t="e">
        <f>Ringkasan!#REF!/1000000000</f>
        <v>#REF!</v>
      </c>
      <c r="BS220" s="6" t="e">
        <f t="shared" si="81"/>
        <v>#REF!</v>
      </c>
      <c r="BT220" s="39" t="e">
        <f t="shared" si="83"/>
        <v>#REF!</v>
      </c>
      <c r="BV220" s="6" t="e">
        <f>Ringkasan!#REF!/1000000000</f>
        <v>#REF!</v>
      </c>
      <c r="BW220" s="6" t="e">
        <f t="shared" si="82"/>
        <v>#REF!</v>
      </c>
      <c r="BX220" s="39" t="e">
        <f t="shared" si="84"/>
        <v>#REF!</v>
      </c>
    </row>
    <row r="221" spans="1:76" ht="15" customHeight="1" x14ac:dyDescent="0.25">
      <c r="A221" s="59" t="s">
        <v>171</v>
      </c>
      <c r="B221" s="3">
        <f t="shared" si="92"/>
        <v>162</v>
      </c>
      <c r="C221" s="4">
        <f t="shared" si="92"/>
        <v>8</v>
      </c>
      <c r="D221" s="8" t="s">
        <v>171</v>
      </c>
      <c r="E221" s="12" t="str">
        <f>[1]Pendapatan!D221</f>
        <v>9 Tahun 2024</v>
      </c>
      <c r="F221" s="92">
        <f>[1]Pendapatan!E221</f>
        <v>45656</v>
      </c>
      <c r="G221" s="6">
        <f>Ringkasan!G221/1000000000</f>
        <v>4908.7549804370001</v>
      </c>
      <c r="H221" s="6">
        <f>Ringkasan!H221/1000000000</f>
        <v>700.67179614700001</v>
      </c>
      <c r="I221" s="114">
        <f>Ringkasan!I221/1000000000</f>
        <v>314.49581908499999</v>
      </c>
      <c r="J221" s="6">
        <f>Ringkasan!J221/1000000000</f>
        <v>371.04651219599998</v>
      </c>
      <c r="K221" s="6">
        <f>Ringkasan!K221/1000000000</f>
        <v>7.3364695800000002</v>
      </c>
      <c r="L221" s="6">
        <f>Ringkasan!L221/1000000000</f>
        <v>7.792995286</v>
      </c>
      <c r="M221" s="6">
        <f>Ringkasan!M221/1000000000</f>
        <v>4200.8917816940002</v>
      </c>
      <c r="N221" s="6">
        <f>Ringkasan!N221/1000000000</f>
        <v>3974.8579599999998</v>
      </c>
      <c r="O221" s="6">
        <f>Ringkasan!O221/1000000000</f>
        <v>0</v>
      </c>
      <c r="P221" s="6">
        <f>Ringkasan!P221/1000000000</f>
        <v>0</v>
      </c>
      <c r="Q221" s="6">
        <f>Ringkasan!Q221/1000000000</f>
        <v>496.307703</v>
      </c>
      <c r="R221" s="6">
        <f>Ringkasan!R221/1000000000</f>
        <v>0</v>
      </c>
      <c r="S221" s="6">
        <f>Ringkasan!S221/1000000000</f>
        <v>273.80650800000001</v>
      </c>
      <c r="T221" s="6">
        <f>Ringkasan!T221/1000000000</f>
        <v>2077.6691949999999</v>
      </c>
      <c r="U221" s="6">
        <f>Ringkasan!U221/1000000000</f>
        <v>1127.074554</v>
      </c>
      <c r="V221" s="6">
        <f>Ringkasan!V221/1000000000</f>
        <v>226.03382169400001</v>
      </c>
      <c r="W221" s="6">
        <f>Ringkasan!W221/1000000000</f>
        <v>226.03382169400001</v>
      </c>
      <c r="X221" s="6">
        <f>Ringkasan!X221/1000000000</f>
        <v>0</v>
      </c>
      <c r="Y221" s="6">
        <f>Ringkasan!Y221/1000000000</f>
        <v>7.1914025959999996</v>
      </c>
      <c r="Z221" s="6">
        <f>Ringkasan!Z221/1000000000</f>
        <v>0</v>
      </c>
      <c r="AA221" s="6">
        <f>Ringkasan!AA221/1000000000</f>
        <v>0</v>
      </c>
      <c r="AB221" s="6">
        <f>Ringkasan!AB221/1000000000</f>
        <v>7.1914025959999996</v>
      </c>
      <c r="AC221" s="6">
        <f>Ringkasan!AC221/1000000000</f>
        <v>5032.5715626909996</v>
      </c>
      <c r="AD221" s="6">
        <f>Ringkasan!AD221/1000000000</f>
        <v>3850.6612023599796</v>
      </c>
      <c r="AE221" s="5">
        <f>Ringkasan!AE221/1000000000</f>
        <v>2322.0424030079994</v>
      </c>
      <c r="AF221" s="6">
        <f>Ringkasan!AF221/1000000000</f>
        <v>1101.6612880089799</v>
      </c>
      <c r="AG221" s="6">
        <f>Ringkasan!AG221/1000000000</f>
        <v>0</v>
      </c>
      <c r="AH221" s="6">
        <f>Ringkasan!AH221/1000000000</f>
        <v>6.6000000000000003E-2</v>
      </c>
      <c r="AI221" s="6">
        <f>Ringkasan!AI221/1000000000</f>
        <v>411.828511343</v>
      </c>
      <c r="AJ221" s="6">
        <f>Ringkasan!AJ221/1000000000</f>
        <v>15.063000000000001</v>
      </c>
      <c r="AK221" s="6">
        <f>Ringkasan!AK221/1000000000</f>
        <v>349.05525600501988</v>
      </c>
      <c r="AL221" s="6">
        <f>Ringkasan!AL221/1000000000</f>
        <v>9.3196176000000008</v>
      </c>
      <c r="AM221" s="6">
        <f>Ringkasan!AM221/1000000000</f>
        <v>111.678311713</v>
      </c>
      <c r="AN221" s="6">
        <f>Ringkasan!AN221/1000000000</f>
        <v>122.3694466430199</v>
      </c>
      <c r="AO221" s="6">
        <f>Ringkasan!AO221/1000000000</f>
        <v>84.741075082999998</v>
      </c>
      <c r="AP221" s="6">
        <f>Ringkasan!AP221/1000000000</f>
        <v>18.886717566000002</v>
      </c>
      <c r="AQ221" s="6">
        <f>Ringkasan!AQ221/1000000000</f>
        <v>2.0600874</v>
      </c>
      <c r="AR221" s="6">
        <f>Ringkasan!AR221/1000000000</f>
        <v>58.808954335000003</v>
      </c>
      <c r="AS221" s="6">
        <f>Ringkasan!AS221/1000000000</f>
        <v>58.808954335000003</v>
      </c>
      <c r="AT221" s="6">
        <f>Ringkasan!AT221/1000000000</f>
        <v>774.04614999099999</v>
      </c>
      <c r="AU221" s="6">
        <f>Ringkasan!AU221/1000000000</f>
        <v>33.358426092999999</v>
      </c>
      <c r="AV221" s="6">
        <f>Ringkasan!AV221/1000000000</f>
        <v>740.68772389799994</v>
      </c>
      <c r="AW221" s="127">
        <f>Ringkasan!AW221/1000000000</f>
        <v>130.816582254</v>
      </c>
      <c r="AX221" s="127">
        <f>Ringkasan!AX221/1000000000</f>
        <v>130.816582254</v>
      </c>
      <c r="AY221" s="127">
        <f>Ringkasan!AY221/1000000000</f>
        <v>0</v>
      </c>
      <c r="AZ221" s="127">
        <f>Ringkasan!AZ221/1000000000</f>
        <v>0</v>
      </c>
      <c r="BA221" s="127">
        <f>Ringkasan!BA221/1000000000</f>
        <v>0</v>
      </c>
      <c r="BB221" s="127">
        <f>Ringkasan!BB221/1000000000</f>
        <v>0</v>
      </c>
      <c r="BC221" s="127">
        <f>Ringkasan!BC221/1000000000</f>
        <v>0</v>
      </c>
      <c r="BD221" s="127">
        <f>Ringkasan!BD221/1000000000</f>
        <v>7</v>
      </c>
      <c r="BE221" s="127">
        <f>Ringkasan!BE221/1000000000</f>
        <v>0</v>
      </c>
      <c r="BF221" s="127">
        <f>Ringkasan!BF221/1000000000</f>
        <v>7</v>
      </c>
      <c r="BG221" s="127">
        <f>Ringkasan!BG221/1000000000</f>
        <v>0</v>
      </c>
      <c r="BH221" s="127">
        <f>Ringkasan!BH221/1000000000</f>
        <v>0</v>
      </c>
      <c r="BI221" s="127">
        <f>Ringkasan!BI221/1000000000</f>
        <v>0</v>
      </c>
      <c r="BJ221" s="128">
        <f>Ringkasan!BJ221/1000000000</f>
        <v>-123.816582254</v>
      </c>
      <c r="BK221" s="128">
        <f>Ringkasan!BK221/1000000000</f>
        <v>123.816582254</v>
      </c>
      <c r="BL221" s="87">
        <f>Ringkasan!BL221/1000000000</f>
        <v>0</v>
      </c>
      <c r="BM221" s="47">
        <f t="shared" si="85"/>
        <v>1</v>
      </c>
      <c r="BN221" s="48">
        <f t="shared" si="86"/>
        <v>0</v>
      </c>
      <c r="BO221" s="49"/>
      <c r="BP221" s="39">
        <f t="shared" si="91"/>
        <v>1</v>
      </c>
      <c r="BR221" s="6" t="e">
        <f>Ringkasan!#REF!/1000000000</f>
        <v>#REF!</v>
      </c>
      <c r="BS221" s="6" t="e">
        <f t="shared" si="81"/>
        <v>#REF!</v>
      </c>
      <c r="BT221" s="39" t="e">
        <f t="shared" si="83"/>
        <v>#REF!</v>
      </c>
      <c r="BV221" s="6" t="e">
        <f>Ringkasan!#REF!/1000000000</f>
        <v>#REF!</v>
      </c>
      <c r="BW221" s="6" t="e">
        <f t="shared" si="82"/>
        <v>#REF!</v>
      </c>
      <c r="BX221" s="39" t="e">
        <f t="shared" si="84"/>
        <v>#REF!</v>
      </c>
    </row>
    <row r="222" spans="1:76" ht="15" customHeight="1" x14ac:dyDescent="0.25">
      <c r="A222" s="59" t="s">
        <v>172</v>
      </c>
      <c r="B222" s="3">
        <f t="shared" si="92"/>
        <v>163</v>
      </c>
      <c r="C222" s="4">
        <f t="shared" si="92"/>
        <v>9</v>
      </c>
      <c r="D222" s="8" t="s">
        <v>172</v>
      </c>
      <c r="E222" s="12" t="str">
        <f>[1]Pendapatan!D222</f>
        <v>11 Tahun 2024</v>
      </c>
      <c r="F222" s="92">
        <f>[1]Pendapatan!E222</f>
        <v>45653.541666666664</v>
      </c>
      <c r="G222" s="6">
        <f>Ringkasan!G222/1000000000</f>
        <v>3685.5763378259999</v>
      </c>
      <c r="H222" s="6">
        <f>Ringkasan!H222/1000000000</f>
        <v>801.15894773100001</v>
      </c>
      <c r="I222" s="114">
        <f>Ringkasan!I222/1000000000</f>
        <v>329.32453881100002</v>
      </c>
      <c r="J222" s="6">
        <f>Ringkasan!J222/1000000000</f>
        <v>443.27638675899999</v>
      </c>
      <c r="K222" s="6">
        <f>Ringkasan!K222/1000000000</f>
        <v>13.470551160999999</v>
      </c>
      <c r="L222" s="6">
        <f>Ringkasan!L222/1000000000</f>
        <v>15.087471000000001</v>
      </c>
      <c r="M222" s="6">
        <f>Ringkasan!M222/1000000000</f>
        <v>2884.417390095</v>
      </c>
      <c r="N222" s="6">
        <f>Ringkasan!N222/1000000000</f>
        <v>2684.4368380000001</v>
      </c>
      <c r="O222" s="6">
        <f>Ringkasan!O222/1000000000</f>
        <v>0</v>
      </c>
      <c r="P222" s="6">
        <f>Ringkasan!P222/1000000000</f>
        <v>0</v>
      </c>
      <c r="Q222" s="6">
        <f>Ringkasan!Q222/1000000000</f>
        <v>352.52066100000002</v>
      </c>
      <c r="R222" s="6">
        <f>Ringkasan!R222/1000000000</f>
        <v>7.115602</v>
      </c>
      <c r="S222" s="6">
        <f>Ringkasan!S222/1000000000</f>
        <v>208.20560800000001</v>
      </c>
      <c r="T222" s="6">
        <f>Ringkasan!T222/1000000000</f>
        <v>1519.52701</v>
      </c>
      <c r="U222" s="6">
        <f>Ringkasan!U222/1000000000</f>
        <v>597.06795699999998</v>
      </c>
      <c r="V222" s="6">
        <f>Ringkasan!V222/1000000000</f>
        <v>199.98055209500001</v>
      </c>
      <c r="W222" s="6">
        <f>Ringkasan!W222/1000000000</f>
        <v>199.98055209500001</v>
      </c>
      <c r="X222" s="6">
        <f>Ringkasan!X222/1000000000</f>
        <v>0</v>
      </c>
      <c r="Y222" s="6">
        <f>Ringkasan!Y222/1000000000</f>
        <v>0</v>
      </c>
      <c r="Z222" s="6">
        <f>Ringkasan!Z222/1000000000</f>
        <v>0</v>
      </c>
      <c r="AA222" s="6">
        <f>Ringkasan!AA222/1000000000</f>
        <v>0</v>
      </c>
      <c r="AB222" s="6">
        <f>Ringkasan!AB222/1000000000</f>
        <v>0</v>
      </c>
      <c r="AC222" s="6">
        <f>Ringkasan!AC222/1000000000</f>
        <v>3755.5763378259999</v>
      </c>
      <c r="AD222" s="6">
        <f>Ringkasan!AD222/1000000000</f>
        <v>2862.97044336</v>
      </c>
      <c r="AE222" s="5">
        <f>Ringkasan!AE222/1000000000</f>
        <v>1595.148076878</v>
      </c>
      <c r="AF222" s="6">
        <f>Ringkasan!AF222/1000000000</f>
        <v>1230.62200669</v>
      </c>
      <c r="AG222" s="6">
        <f>Ringkasan!AG222/1000000000</f>
        <v>0</v>
      </c>
      <c r="AH222" s="6">
        <f>Ringkasan!AH222/1000000000</f>
        <v>0</v>
      </c>
      <c r="AI222" s="6">
        <f>Ringkasan!AI222/1000000000</f>
        <v>33.940359792000002</v>
      </c>
      <c r="AJ222" s="6">
        <f>Ringkasan!AJ222/1000000000</f>
        <v>3.26</v>
      </c>
      <c r="AK222" s="6">
        <f>Ringkasan!AK222/1000000000</f>
        <v>261.30411299600001</v>
      </c>
      <c r="AL222" s="6">
        <f>Ringkasan!AL222/1000000000</f>
        <v>6.0079950999999996</v>
      </c>
      <c r="AM222" s="6">
        <f>Ringkasan!AM222/1000000000</f>
        <v>47.398040766000001</v>
      </c>
      <c r="AN222" s="6">
        <f>Ringkasan!AN222/1000000000</f>
        <v>136.48825101899999</v>
      </c>
      <c r="AO222" s="6">
        <f>Ringkasan!AO222/1000000000</f>
        <v>70.993919810999998</v>
      </c>
      <c r="AP222" s="6">
        <f>Ringkasan!AP222/1000000000</f>
        <v>0.41052</v>
      </c>
      <c r="AQ222" s="6">
        <f>Ringkasan!AQ222/1000000000</f>
        <v>5.3863000000000001E-3</v>
      </c>
      <c r="AR222" s="6">
        <f>Ringkasan!AR222/1000000000</f>
        <v>30</v>
      </c>
      <c r="AS222" s="6">
        <f>Ringkasan!AS222/1000000000</f>
        <v>30</v>
      </c>
      <c r="AT222" s="6">
        <f>Ringkasan!AT222/1000000000</f>
        <v>601.30178147000004</v>
      </c>
      <c r="AU222" s="6">
        <f>Ringkasan!AU222/1000000000</f>
        <v>34.760094000000002</v>
      </c>
      <c r="AV222" s="6">
        <f>Ringkasan!AV222/1000000000</f>
        <v>566.54168747000006</v>
      </c>
      <c r="AW222" s="127">
        <f>Ringkasan!AW222/1000000000</f>
        <v>70</v>
      </c>
      <c r="AX222" s="127">
        <f>Ringkasan!AX222/1000000000</f>
        <v>70</v>
      </c>
      <c r="AY222" s="127">
        <f>Ringkasan!AY222/1000000000</f>
        <v>0</v>
      </c>
      <c r="AZ222" s="127">
        <f>Ringkasan!AZ222/1000000000</f>
        <v>0</v>
      </c>
      <c r="BA222" s="127">
        <f>Ringkasan!BA222/1000000000</f>
        <v>0</v>
      </c>
      <c r="BB222" s="127">
        <f>Ringkasan!BB222/1000000000</f>
        <v>0</v>
      </c>
      <c r="BC222" s="127">
        <f>Ringkasan!BC222/1000000000</f>
        <v>0</v>
      </c>
      <c r="BD222" s="127">
        <f>Ringkasan!BD222/1000000000</f>
        <v>0</v>
      </c>
      <c r="BE222" s="127">
        <f>Ringkasan!BE222/1000000000</f>
        <v>0</v>
      </c>
      <c r="BF222" s="127">
        <f>Ringkasan!BF222/1000000000</f>
        <v>0</v>
      </c>
      <c r="BG222" s="127">
        <f>Ringkasan!BG222/1000000000</f>
        <v>0</v>
      </c>
      <c r="BH222" s="127">
        <f>Ringkasan!BH222/1000000000</f>
        <v>0</v>
      </c>
      <c r="BI222" s="127">
        <f>Ringkasan!BI222/1000000000</f>
        <v>0</v>
      </c>
      <c r="BJ222" s="128">
        <f>Ringkasan!BJ222/1000000000</f>
        <v>-70</v>
      </c>
      <c r="BK222" s="128">
        <f>Ringkasan!BK222/1000000000</f>
        <v>70</v>
      </c>
      <c r="BL222" s="87">
        <f>Ringkasan!BL222/1000000000</f>
        <v>0</v>
      </c>
      <c r="BM222" s="47">
        <f t="shared" si="85"/>
        <v>1</v>
      </c>
      <c r="BN222" s="48">
        <f t="shared" si="86"/>
        <v>0</v>
      </c>
      <c r="BO222" s="49"/>
      <c r="BP222" s="39">
        <f t="shared" si="91"/>
        <v>1</v>
      </c>
      <c r="BR222" s="6" t="e">
        <f>Ringkasan!#REF!/1000000000</f>
        <v>#REF!</v>
      </c>
      <c r="BS222" s="6" t="e">
        <f t="shared" si="81"/>
        <v>#REF!</v>
      </c>
      <c r="BT222" s="39" t="e">
        <f t="shared" si="83"/>
        <v>#REF!</v>
      </c>
      <c r="BV222" s="6" t="e">
        <f>Ringkasan!#REF!/1000000000</f>
        <v>#REF!</v>
      </c>
      <c r="BW222" s="6" t="e">
        <f t="shared" si="82"/>
        <v>#REF!</v>
      </c>
      <c r="BX222" s="39" t="e">
        <f t="shared" si="84"/>
        <v>#REF!</v>
      </c>
    </row>
    <row r="223" spans="1:76" ht="15" customHeight="1" x14ac:dyDescent="0.25">
      <c r="A223" s="59" t="s">
        <v>173</v>
      </c>
      <c r="B223" s="3">
        <f t="shared" si="92"/>
        <v>164</v>
      </c>
      <c r="C223" s="4">
        <f t="shared" si="92"/>
        <v>10</v>
      </c>
      <c r="D223" s="8" t="s">
        <v>173</v>
      </c>
      <c r="E223" s="12" t="str">
        <f>[1]Pendapatan!D223</f>
        <v>16 Tahun 2024</v>
      </c>
      <c r="F223" s="92">
        <f>[1]Pendapatan!E223</f>
        <v>45657</v>
      </c>
      <c r="G223" s="6">
        <f>Ringkasan!G223/1000000000</f>
        <v>5796.8371937820002</v>
      </c>
      <c r="H223" s="6">
        <f>Ringkasan!H223/1000000000</f>
        <v>2093.5980139120002</v>
      </c>
      <c r="I223" s="114">
        <f>Ringkasan!I223/1000000000</f>
        <v>1764.34179045</v>
      </c>
      <c r="J223" s="6">
        <f>Ringkasan!J223/1000000000</f>
        <v>299.01290247200001</v>
      </c>
      <c r="K223" s="6">
        <f>Ringkasan!K223/1000000000</f>
        <v>14.195891565</v>
      </c>
      <c r="L223" s="6">
        <f>Ringkasan!L223/1000000000</f>
        <v>16.047429425000001</v>
      </c>
      <c r="M223" s="6">
        <f>Ringkasan!M223/1000000000</f>
        <v>3617.46786875</v>
      </c>
      <c r="N223" s="6">
        <f>Ringkasan!N223/1000000000</f>
        <v>3279.3113440000002</v>
      </c>
      <c r="O223" s="6">
        <f>Ringkasan!O223/1000000000</f>
        <v>0</v>
      </c>
      <c r="P223" s="6">
        <f>Ringkasan!P223/1000000000</f>
        <v>0</v>
      </c>
      <c r="Q223" s="6">
        <f>Ringkasan!Q223/1000000000</f>
        <v>358.97873399999997</v>
      </c>
      <c r="R223" s="6">
        <f>Ringkasan!R223/1000000000</f>
        <v>7.224672</v>
      </c>
      <c r="S223" s="6">
        <f>Ringkasan!S223/1000000000</f>
        <v>513.52291100000002</v>
      </c>
      <c r="T223" s="6">
        <f>Ringkasan!T223/1000000000</f>
        <v>1600.8324439999999</v>
      </c>
      <c r="U223" s="6">
        <f>Ringkasan!U223/1000000000</f>
        <v>798.75258299999996</v>
      </c>
      <c r="V223" s="6">
        <f>Ringkasan!V223/1000000000</f>
        <v>338.15652475000002</v>
      </c>
      <c r="W223" s="6">
        <f>Ringkasan!W223/1000000000</f>
        <v>338.15652475000002</v>
      </c>
      <c r="X223" s="6">
        <f>Ringkasan!X223/1000000000</f>
        <v>0</v>
      </c>
      <c r="Y223" s="6">
        <f>Ringkasan!Y223/1000000000</f>
        <v>85.771311119999993</v>
      </c>
      <c r="Z223" s="6">
        <f>Ringkasan!Z223/1000000000</f>
        <v>0</v>
      </c>
      <c r="AA223" s="6">
        <f>Ringkasan!AA223/1000000000</f>
        <v>0</v>
      </c>
      <c r="AB223" s="6">
        <f>Ringkasan!AB223/1000000000</f>
        <v>85.771311119999993</v>
      </c>
      <c r="AC223" s="6">
        <f>Ringkasan!AC223/1000000000</f>
        <v>6048.6188790409997</v>
      </c>
      <c r="AD223" s="6">
        <f>Ringkasan!AD223/1000000000</f>
        <v>4618.1147651459996</v>
      </c>
      <c r="AE223" s="5">
        <f>Ringkasan!AE223/1000000000</f>
        <v>2019.9044274969999</v>
      </c>
      <c r="AF223" s="6">
        <f>Ringkasan!AF223/1000000000</f>
        <v>2023.416114803</v>
      </c>
      <c r="AG223" s="6">
        <f>Ringkasan!AG223/1000000000</f>
        <v>0</v>
      </c>
      <c r="AH223" s="6">
        <f>Ringkasan!AH223/1000000000</f>
        <v>0</v>
      </c>
      <c r="AI223" s="6">
        <f>Ringkasan!AI223/1000000000</f>
        <v>451.06622284600002</v>
      </c>
      <c r="AJ223" s="6">
        <f>Ringkasan!AJ223/1000000000</f>
        <v>123.72799999999999</v>
      </c>
      <c r="AK223" s="6">
        <f>Ringkasan!AK223/1000000000</f>
        <v>689.00690389500005</v>
      </c>
      <c r="AL223" s="6">
        <f>Ringkasan!AL223/1000000000</f>
        <v>23.486476988</v>
      </c>
      <c r="AM223" s="6">
        <f>Ringkasan!AM223/1000000000</f>
        <v>171.700163194</v>
      </c>
      <c r="AN223" s="6">
        <f>Ringkasan!AN223/1000000000</f>
        <v>197.47943029999999</v>
      </c>
      <c r="AO223" s="6">
        <f>Ringkasan!AO223/1000000000</f>
        <v>295.629641413</v>
      </c>
      <c r="AP223" s="6">
        <f>Ringkasan!AP223/1000000000</f>
        <v>0.71119200000000005</v>
      </c>
      <c r="AQ223" s="6">
        <f>Ringkasan!AQ223/1000000000</f>
        <v>0</v>
      </c>
      <c r="AR223" s="6">
        <f>Ringkasan!AR223/1000000000</f>
        <v>30</v>
      </c>
      <c r="AS223" s="6">
        <f>Ringkasan!AS223/1000000000</f>
        <v>30</v>
      </c>
      <c r="AT223" s="6">
        <f>Ringkasan!AT223/1000000000</f>
        <v>711.49721</v>
      </c>
      <c r="AU223" s="6">
        <f>Ringkasan!AU223/1000000000</f>
        <v>153.85483400000001</v>
      </c>
      <c r="AV223" s="6">
        <f>Ringkasan!AV223/1000000000</f>
        <v>557.64237600000001</v>
      </c>
      <c r="AW223" s="127">
        <f>Ringkasan!AW223/1000000000</f>
        <v>296.78168525900003</v>
      </c>
      <c r="AX223" s="127">
        <f>Ringkasan!AX223/1000000000</f>
        <v>296.78168525900003</v>
      </c>
      <c r="AY223" s="127">
        <f>Ringkasan!AY223/1000000000</f>
        <v>0</v>
      </c>
      <c r="AZ223" s="127">
        <f>Ringkasan!AZ223/1000000000</f>
        <v>0</v>
      </c>
      <c r="BA223" s="127">
        <f>Ringkasan!BA223/1000000000</f>
        <v>0</v>
      </c>
      <c r="BB223" s="127">
        <f>Ringkasan!BB223/1000000000</f>
        <v>0</v>
      </c>
      <c r="BC223" s="127">
        <f>Ringkasan!BC223/1000000000</f>
        <v>0</v>
      </c>
      <c r="BD223" s="127">
        <f>Ringkasan!BD223/1000000000</f>
        <v>45</v>
      </c>
      <c r="BE223" s="127">
        <f>Ringkasan!BE223/1000000000</f>
        <v>0</v>
      </c>
      <c r="BF223" s="127">
        <f>Ringkasan!BF223/1000000000</f>
        <v>45</v>
      </c>
      <c r="BG223" s="127">
        <f>Ringkasan!BG223/1000000000</f>
        <v>0</v>
      </c>
      <c r="BH223" s="127">
        <f>Ringkasan!BH223/1000000000</f>
        <v>0</v>
      </c>
      <c r="BI223" s="127">
        <f>Ringkasan!BI223/1000000000</f>
        <v>0</v>
      </c>
      <c r="BJ223" s="128">
        <f>Ringkasan!BJ223/1000000000</f>
        <v>-251.781685259</v>
      </c>
      <c r="BK223" s="128">
        <f>Ringkasan!BK223/1000000000</f>
        <v>251.781685259</v>
      </c>
      <c r="BL223" s="87">
        <f>Ringkasan!BL223/1000000000</f>
        <v>0</v>
      </c>
      <c r="BM223" s="47">
        <f t="shared" si="85"/>
        <v>1</v>
      </c>
      <c r="BN223" s="48">
        <f t="shared" si="86"/>
        <v>0</v>
      </c>
      <c r="BO223" s="49"/>
      <c r="BP223" s="39">
        <f t="shared" si="91"/>
        <v>1</v>
      </c>
      <c r="BR223" s="6" t="e">
        <f>Ringkasan!#REF!/1000000000</f>
        <v>#REF!</v>
      </c>
      <c r="BS223" s="6" t="e">
        <f t="shared" si="81"/>
        <v>#REF!</v>
      </c>
      <c r="BT223" s="39" t="e">
        <f t="shared" si="83"/>
        <v>#REF!</v>
      </c>
      <c r="BV223" s="6" t="e">
        <f>Ringkasan!#REF!/1000000000</f>
        <v>#REF!</v>
      </c>
      <c r="BW223" s="6" t="e">
        <f t="shared" si="82"/>
        <v>#REF!</v>
      </c>
      <c r="BX223" s="39" t="e">
        <f t="shared" si="84"/>
        <v>#REF!</v>
      </c>
    </row>
    <row r="224" spans="1:76" ht="15" customHeight="1" x14ac:dyDescent="0.25">
      <c r="A224" s="59" t="s">
        <v>174</v>
      </c>
      <c r="B224" s="3">
        <f t="shared" si="92"/>
        <v>165</v>
      </c>
      <c r="C224" s="4">
        <f t="shared" si="92"/>
        <v>11</v>
      </c>
      <c r="D224" s="8" t="s">
        <v>174</v>
      </c>
      <c r="E224" s="12" t="str">
        <f>[1]Pendapatan!D224</f>
        <v>08 Tahun 2024</v>
      </c>
      <c r="F224" s="92">
        <f>[1]Pendapatan!E224</f>
        <v>45657</v>
      </c>
      <c r="G224" s="6">
        <f>Ringkasan!G224/1000000000</f>
        <v>2818.8046668729999</v>
      </c>
      <c r="H224" s="6">
        <f>Ringkasan!H224/1000000000</f>
        <v>445.66031667099998</v>
      </c>
      <c r="I224" s="114">
        <f>Ringkasan!I224/1000000000</f>
        <v>212.45254227800001</v>
      </c>
      <c r="J224" s="6">
        <f>Ringkasan!J224/1000000000</f>
        <v>37.469307968999999</v>
      </c>
      <c r="K224" s="6">
        <f>Ringkasan!K224/1000000000</f>
        <v>7.465542192</v>
      </c>
      <c r="L224" s="6">
        <f>Ringkasan!L224/1000000000</f>
        <v>188.27292423200001</v>
      </c>
      <c r="M224" s="6">
        <f>Ringkasan!M224/1000000000</f>
        <v>2327.9878713180001</v>
      </c>
      <c r="N224" s="6">
        <f>Ringkasan!N224/1000000000</f>
        <v>2217.682949</v>
      </c>
      <c r="O224" s="6">
        <f>Ringkasan!O224/1000000000</f>
        <v>0</v>
      </c>
      <c r="P224" s="6">
        <f>Ringkasan!P224/1000000000</f>
        <v>0</v>
      </c>
      <c r="Q224" s="6">
        <f>Ringkasan!Q224/1000000000</f>
        <v>341.15170699999999</v>
      </c>
      <c r="R224" s="6">
        <f>Ringkasan!R224/1000000000</f>
        <v>0</v>
      </c>
      <c r="S224" s="6">
        <f>Ringkasan!S224/1000000000</f>
        <v>85.392934999999994</v>
      </c>
      <c r="T224" s="6">
        <f>Ringkasan!T224/1000000000</f>
        <v>1225.696831</v>
      </c>
      <c r="U224" s="6">
        <f>Ringkasan!U224/1000000000</f>
        <v>565.44147599999997</v>
      </c>
      <c r="V224" s="6">
        <f>Ringkasan!V224/1000000000</f>
        <v>110.304922318</v>
      </c>
      <c r="W224" s="6">
        <f>Ringkasan!W224/1000000000</f>
        <v>110.304922318</v>
      </c>
      <c r="X224" s="6">
        <f>Ringkasan!X224/1000000000</f>
        <v>0</v>
      </c>
      <c r="Y224" s="6">
        <f>Ringkasan!Y224/1000000000</f>
        <v>45.156478884000002</v>
      </c>
      <c r="Z224" s="6">
        <f>Ringkasan!Z224/1000000000</f>
        <v>0</v>
      </c>
      <c r="AA224" s="6">
        <f>Ringkasan!AA224/1000000000</f>
        <v>0</v>
      </c>
      <c r="AB224" s="6">
        <f>Ringkasan!AB224/1000000000</f>
        <v>45.156478884000002</v>
      </c>
      <c r="AC224" s="6">
        <f>Ringkasan!AC224/1000000000</f>
        <v>2844.1977354770002</v>
      </c>
      <c r="AD224" s="6">
        <f>Ringkasan!AD224/1000000000</f>
        <v>2190.6141751240002</v>
      </c>
      <c r="AE224" s="5">
        <f>Ringkasan!AE224/1000000000</f>
        <v>1385.522463214</v>
      </c>
      <c r="AF224" s="6">
        <f>Ringkasan!AF224/1000000000</f>
        <v>716.37804466</v>
      </c>
      <c r="AG224" s="6">
        <f>Ringkasan!AG224/1000000000</f>
        <v>0</v>
      </c>
      <c r="AH224" s="6">
        <f>Ringkasan!AH224/1000000000</f>
        <v>0</v>
      </c>
      <c r="AI224" s="6">
        <f>Ringkasan!AI224/1000000000</f>
        <v>82.537982249999999</v>
      </c>
      <c r="AJ224" s="6">
        <f>Ringkasan!AJ224/1000000000</f>
        <v>6.1756849999999996</v>
      </c>
      <c r="AK224" s="6">
        <f>Ringkasan!AK224/1000000000</f>
        <v>130.923853353</v>
      </c>
      <c r="AL224" s="6">
        <f>Ringkasan!AL224/1000000000</f>
        <v>0</v>
      </c>
      <c r="AM224" s="6">
        <f>Ringkasan!AM224/1000000000</f>
        <v>46.061504454000001</v>
      </c>
      <c r="AN224" s="6">
        <f>Ringkasan!AN224/1000000000</f>
        <v>34.696129749999997</v>
      </c>
      <c r="AO224" s="6">
        <f>Ringkasan!AO224/1000000000</f>
        <v>30.810398283000001</v>
      </c>
      <c r="AP224" s="6">
        <f>Ringkasan!AP224/1000000000</f>
        <v>18.901820866000001</v>
      </c>
      <c r="AQ224" s="6">
        <f>Ringkasan!AQ224/1000000000</f>
        <v>0.45400000000000001</v>
      </c>
      <c r="AR224" s="6">
        <f>Ringkasan!AR224/1000000000</f>
        <v>30</v>
      </c>
      <c r="AS224" s="6">
        <f>Ringkasan!AS224/1000000000</f>
        <v>30</v>
      </c>
      <c r="AT224" s="6">
        <f>Ringkasan!AT224/1000000000</f>
        <v>492.65970700000003</v>
      </c>
      <c r="AU224" s="6">
        <f>Ringkasan!AU224/1000000000</f>
        <v>14.657999999999999</v>
      </c>
      <c r="AV224" s="6">
        <f>Ringkasan!AV224/1000000000</f>
        <v>478.00170700000001</v>
      </c>
      <c r="AW224" s="127">
        <f>Ringkasan!AW224/1000000000</f>
        <v>25.393068604</v>
      </c>
      <c r="AX224" s="127">
        <f>Ringkasan!AX224/1000000000</f>
        <v>25.393068604</v>
      </c>
      <c r="AY224" s="127">
        <f>Ringkasan!AY224/1000000000</f>
        <v>0</v>
      </c>
      <c r="AZ224" s="127">
        <f>Ringkasan!AZ224/1000000000</f>
        <v>0</v>
      </c>
      <c r="BA224" s="127">
        <f>Ringkasan!BA224/1000000000</f>
        <v>0</v>
      </c>
      <c r="BB224" s="127">
        <f>Ringkasan!BB224/1000000000</f>
        <v>0</v>
      </c>
      <c r="BC224" s="127">
        <f>Ringkasan!BC224/1000000000</f>
        <v>0</v>
      </c>
      <c r="BD224" s="127">
        <f>Ringkasan!BD224/1000000000</f>
        <v>0</v>
      </c>
      <c r="BE224" s="127">
        <f>Ringkasan!BE224/1000000000</f>
        <v>0</v>
      </c>
      <c r="BF224" s="127">
        <f>Ringkasan!BF224/1000000000</f>
        <v>0</v>
      </c>
      <c r="BG224" s="127">
        <f>Ringkasan!BG224/1000000000</f>
        <v>0</v>
      </c>
      <c r="BH224" s="127">
        <f>Ringkasan!BH224/1000000000</f>
        <v>0</v>
      </c>
      <c r="BI224" s="127">
        <f>Ringkasan!BI224/1000000000</f>
        <v>0</v>
      </c>
      <c r="BJ224" s="128">
        <f>Ringkasan!BJ224/1000000000</f>
        <v>-25.393068604</v>
      </c>
      <c r="BK224" s="128">
        <f>Ringkasan!BK224/1000000000</f>
        <v>25.393068604</v>
      </c>
      <c r="BL224" s="87">
        <f>Ringkasan!BL224/1000000000</f>
        <v>0</v>
      </c>
      <c r="BM224" s="47">
        <f t="shared" si="85"/>
        <v>1</v>
      </c>
      <c r="BN224" s="48">
        <f t="shared" si="86"/>
        <v>0</v>
      </c>
      <c r="BO224" s="49"/>
      <c r="BP224" s="39">
        <f t="shared" si="91"/>
        <v>1</v>
      </c>
      <c r="BR224" s="6" t="e">
        <f>Ringkasan!#REF!/1000000000</f>
        <v>#REF!</v>
      </c>
      <c r="BS224" s="6" t="e">
        <f t="shared" si="81"/>
        <v>#REF!</v>
      </c>
      <c r="BT224" s="39" t="e">
        <f t="shared" si="83"/>
        <v>#REF!</v>
      </c>
      <c r="BV224" s="6" t="e">
        <f>Ringkasan!#REF!/1000000000</f>
        <v>#REF!</v>
      </c>
      <c r="BW224" s="6" t="e">
        <f t="shared" si="82"/>
        <v>#REF!</v>
      </c>
      <c r="BX224" s="39" t="e">
        <f t="shared" si="84"/>
        <v>#REF!</v>
      </c>
    </row>
    <row r="225" spans="1:76" ht="15" customHeight="1" x14ac:dyDescent="0.25">
      <c r="A225" s="59" t="s">
        <v>175</v>
      </c>
      <c r="B225" s="3">
        <f t="shared" si="92"/>
        <v>166</v>
      </c>
      <c r="C225" s="4">
        <f t="shared" si="92"/>
        <v>12</v>
      </c>
      <c r="D225" s="8" t="s">
        <v>175</v>
      </c>
      <c r="E225" s="12" t="str">
        <f>[1]Pendapatan!D225</f>
        <v>07 TAHUN 2024</v>
      </c>
      <c r="F225" s="92">
        <f>[1]Pendapatan!E225</f>
        <v>45657.517361111109</v>
      </c>
      <c r="G225" s="6">
        <f>Ringkasan!G225/1000000000</f>
        <v>3072.51728797328</v>
      </c>
      <c r="H225" s="6">
        <f>Ringkasan!H225/1000000000</f>
        <v>656.19484361727996</v>
      </c>
      <c r="I225" s="114">
        <f>Ringkasan!I225/1000000000</f>
        <v>255.57830315800001</v>
      </c>
      <c r="J225" s="6">
        <f>Ringkasan!J225/1000000000</f>
        <v>380.11500992843997</v>
      </c>
      <c r="K225" s="6">
        <f>Ringkasan!K225/1000000000</f>
        <v>9.6098213099999992</v>
      </c>
      <c r="L225" s="6">
        <f>Ringkasan!L225/1000000000</f>
        <v>10.891709220840001</v>
      </c>
      <c r="M225" s="6">
        <f>Ringkasan!M225/1000000000</f>
        <v>2416.3224443559998</v>
      </c>
      <c r="N225" s="6">
        <f>Ringkasan!N225/1000000000</f>
        <v>2274.8678540000001</v>
      </c>
      <c r="O225" s="6">
        <f>Ringkasan!O225/1000000000</f>
        <v>0</v>
      </c>
      <c r="P225" s="6">
        <f>Ringkasan!P225/1000000000</f>
        <v>0</v>
      </c>
      <c r="Q225" s="6">
        <f>Ringkasan!Q225/1000000000</f>
        <v>329.09562</v>
      </c>
      <c r="R225" s="6">
        <f>Ringkasan!R225/1000000000</f>
        <v>13.663372000000001</v>
      </c>
      <c r="S225" s="6">
        <f>Ringkasan!S225/1000000000</f>
        <v>89.596183999999994</v>
      </c>
      <c r="T225" s="6">
        <f>Ringkasan!T225/1000000000</f>
        <v>1250.7894289999999</v>
      </c>
      <c r="U225" s="6">
        <f>Ringkasan!U225/1000000000</f>
        <v>591.72324900000001</v>
      </c>
      <c r="V225" s="6">
        <f>Ringkasan!V225/1000000000</f>
        <v>141.45459035600001</v>
      </c>
      <c r="W225" s="6">
        <f>Ringkasan!W225/1000000000</f>
        <v>141.45459035600001</v>
      </c>
      <c r="X225" s="6">
        <f>Ringkasan!X225/1000000000</f>
        <v>0</v>
      </c>
      <c r="Y225" s="6">
        <f>Ringkasan!Y225/1000000000</f>
        <v>0</v>
      </c>
      <c r="Z225" s="6">
        <f>Ringkasan!Z225/1000000000</f>
        <v>0</v>
      </c>
      <c r="AA225" s="6">
        <f>Ringkasan!AA225/1000000000</f>
        <v>0</v>
      </c>
      <c r="AB225" s="6">
        <f>Ringkasan!AB225/1000000000</f>
        <v>0</v>
      </c>
      <c r="AC225" s="6">
        <f>Ringkasan!AC225/1000000000</f>
        <v>3090.5172879732804</v>
      </c>
      <c r="AD225" s="6">
        <f>Ringkasan!AD225/1000000000</f>
        <v>2365.7092969562805</v>
      </c>
      <c r="AE225" s="5">
        <f>Ringkasan!AE225/1000000000</f>
        <v>1512.9179023212801</v>
      </c>
      <c r="AF225" s="6">
        <f>Ringkasan!AF225/1000000000</f>
        <v>799.644586635</v>
      </c>
      <c r="AG225" s="6">
        <f>Ringkasan!AG225/1000000000</f>
        <v>0</v>
      </c>
      <c r="AH225" s="6">
        <f>Ringkasan!AH225/1000000000</f>
        <v>0</v>
      </c>
      <c r="AI225" s="6">
        <f>Ringkasan!AI225/1000000000</f>
        <v>51.886808000000002</v>
      </c>
      <c r="AJ225" s="6">
        <f>Ringkasan!AJ225/1000000000</f>
        <v>1.26</v>
      </c>
      <c r="AK225" s="6">
        <f>Ringkasan!AK225/1000000000</f>
        <v>224.683741559</v>
      </c>
      <c r="AL225" s="6">
        <f>Ringkasan!AL225/1000000000</f>
        <v>0.85300026500000004</v>
      </c>
      <c r="AM225" s="6">
        <f>Ringkasan!AM225/1000000000</f>
        <v>74.186512761000003</v>
      </c>
      <c r="AN225" s="6">
        <f>Ringkasan!AN225/1000000000</f>
        <v>55.031405532999997</v>
      </c>
      <c r="AO225" s="6">
        <f>Ringkasan!AO225/1000000000</f>
        <v>79.616105000000005</v>
      </c>
      <c r="AP225" s="6">
        <f>Ringkasan!AP225/1000000000</f>
        <v>14.847863</v>
      </c>
      <c r="AQ225" s="6">
        <f>Ringkasan!AQ225/1000000000</f>
        <v>0.14885499999999999</v>
      </c>
      <c r="AR225" s="6">
        <f>Ringkasan!AR225/1000000000</f>
        <v>10</v>
      </c>
      <c r="AS225" s="6">
        <f>Ringkasan!AS225/1000000000</f>
        <v>10</v>
      </c>
      <c r="AT225" s="6">
        <f>Ringkasan!AT225/1000000000</f>
        <v>490.12424945800001</v>
      </c>
      <c r="AU225" s="6">
        <f>Ringkasan!AU225/1000000000</f>
        <v>26.289968357999999</v>
      </c>
      <c r="AV225" s="6">
        <f>Ringkasan!AV225/1000000000</f>
        <v>463.8342811</v>
      </c>
      <c r="AW225" s="127">
        <f>Ringkasan!AW225/1000000000</f>
        <v>32.875</v>
      </c>
      <c r="AX225" s="127">
        <f>Ringkasan!AX225/1000000000</f>
        <v>32.875</v>
      </c>
      <c r="AY225" s="127">
        <f>Ringkasan!AY225/1000000000</f>
        <v>0</v>
      </c>
      <c r="AZ225" s="127">
        <f>Ringkasan!AZ225/1000000000</f>
        <v>0</v>
      </c>
      <c r="BA225" s="127">
        <f>Ringkasan!BA225/1000000000</f>
        <v>0</v>
      </c>
      <c r="BB225" s="127">
        <f>Ringkasan!BB225/1000000000</f>
        <v>0</v>
      </c>
      <c r="BC225" s="127">
        <f>Ringkasan!BC225/1000000000</f>
        <v>0</v>
      </c>
      <c r="BD225" s="127">
        <f>Ringkasan!BD225/1000000000</f>
        <v>14.875</v>
      </c>
      <c r="BE225" s="127">
        <f>Ringkasan!BE225/1000000000</f>
        <v>4.875</v>
      </c>
      <c r="BF225" s="127">
        <f>Ringkasan!BF225/1000000000</f>
        <v>10</v>
      </c>
      <c r="BG225" s="127">
        <f>Ringkasan!BG225/1000000000</f>
        <v>0</v>
      </c>
      <c r="BH225" s="127">
        <f>Ringkasan!BH225/1000000000</f>
        <v>0</v>
      </c>
      <c r="BI225" s="127">
        <f>Ringkasan!BI225/1000000000</f>
        <v>0</v>
      </c>
      <c r="BJ225" s="128">
        <f>Ringkasan!BJ225/1000000000</f>
        <v>-18.000000000000487</v>
      </c>
      <c r="BK225" s="128">
        <f>Ringkasan!BK225/1000000000</f>
        <v>18</v>
      </c>
      <c r="BL225" s="87">
        <f>Ringkasan!BL225/1000000000</f>
        <v>-4.8828125000000003E-13</v>
      </c>
      <c r="BM225" s="47">
        <f t="shared" si="85"/>
        <v>1</v>
      </c>
      <c r="BN225" s="48">
        <f t="shared" si="86"/>
        <v>0</v>
      </c>
      <c r="BO225" s="49"/>
      <c r="BP225" s="39">
        <f t="shared" si="91"/>
        <v>1</v>
      </c>
      <c r="BR225" s="6" t="e">
        <f>Ringkasan!#REF!/1000000000</f>
        <v>#REF!</v>
      </c>
      <c r="BS225" s="6" t="e">
        <f t="shared" si="81"/>
        <v>#REF!</v>
      </c>
      <c r="BT225" s="39" t="e">
        <f t="shared" si="83"/>
        <v>#REF!</v>
      </c>
      <c r="BV225" s="6" t="e">
        <f>Ringkasan!#REF!/1000000000</f>
        <v>#REF!</v>
      </c>
      <c r="BW225" s="6" t="e">
        <f t="shared" si="82"/>
        <v>#REF!</v>
      </c>
      <c r="BX225" s="39" t="e">
        <f t="shared" si="84"/>
        <v>#REF!</v>
      </c>
    </row>
    <row r="226" spans="1:76" ht="15" customHeight="1" x14ac:dyDescent="0.25">
      <c r="A226" s="59" t="s">
        <v>176</v>
      </c>
      <c r="B226" s="3">
        <f t="shared" si="92"/>
        <v>167</v>
      </c>
      <c r="C226" s="4">
        <f t="shared" si="92"/>
        <v>13</v>
      </c>
      <c r="D226" s="8" t="s">
        <v>176</v>
      </c>
      <c r="E226" s="12" t="str">
        <f>[1]Pendapatan!D226</f>
        <v>14 Tahun 2024</v>
      </c>
      <c r="F226" s="92">
        <f>[1]Pendapatan!E226</f>
        <v>45657.472916666666</v>
      </c>
      <c r="G226" s="6">
        <f>Ringkasan!G226/1000000000</f>
        <v>1252.6960196289999</v>
      </c>
      <c r="H226" s="6">
        <f>Ringkasan!H226/1000000000</f>
        <v>276.24194741899998</v>
      </c>
      <c r="I226" s="114">
        <f>Ringkasan!I226/1000000000</f>
        <v>110.34955796</v>
      </c>
      <c r="J226" s="6">
        <f>Ringkasan!J226/1000000000</f>
        <v>115.46589408</v>
      </c>
      <c r="K226" s="6">
        <f>Ringkasan!K226/1000000000</f>
        <v>0.82</v>
      </c>
      <c r="L226" s="6">
        <f>Ringkasan!L226/1000000000</f>
        <v>49.606495379000002</v>
      </c>
      <c r="M226" s="6">
        <f>Ringkasan!M226/1000000000</f>
        <v>976.45407221000005</v>
      </c>
      <c r="N226" s="6">
        <f>Ringkasan!N226/1000000000</f>
        <v>932.87505199999998</v>
      </c>
      <c r="O226" s="6">
        <f>Ringkasan!O226/1000000000</f>
        <v>0</v>
      </c>
      <c r="P226" s="6">
        <f>Ringkasan!P226/1000000000</f>
        <v>0</v>
      </c>
      <c r="Q226" s="6">
        <f>Ringkasan!Q226/1000000000</f>
        <v>98.830876000000004</v>
      </c>
      <c r="R226" s="6">
        <f>Ringkasan!R226/1000000000</f>
        <v>0</v>
      </c>
      <c r="S226" s="6">
        <f>Ringkasan!S226/1000000000</f>
        <v>60.937516000000002</v>
      </c>
      <c r="T226" s="6">
        <f>Ringkasan!T226/1000000000</f>
        <v>574.62715200000002</v>
      </c>
      <c r="U226" s="6">
        <f>Ringkasan!U226/1000000000</f>
        <v>198.47950800000001</v>
      </c>
      <c r="V226" s="6">
        <f>Ringkasan!V226/1000000000</f>
        <v>43.579020210000003</v>
      </c>
      <c r="W226" s="6">
        <f>Ringkasan!W226/1000000000</f>
        <v>43.579020210000003</v>
      </c>
      <c r="X226" s="6">
        <f>Ringkasan!X226/1000000000</f>
        <v>0</v>
      </c>
      <c r="Y226" s="6">
        <f>Ringkasan!Y226/1000000000</f>
        <v>0</v>
      </c>
      <c r="Z226" s="6">
        <f>Ringkasan!Z226/1000000000</f>
        <v>0</v>
      </c>
      <c r="AA226" s="6">
        <f>Ringkasan!AA226/1000000000</f>
        <v>0</v>
      </c>
      <c r="AB226" s="6">
        <f>Ringkasan!AB226/1000000000</f>
        <v>0</v>
      </c>
      <c r="AC226" s="6">
        <f>Ringkasan!AC226/1000000000</f>
        <v>1527.346019629</v>
      </c>
      <c r="AD226" s="6">
        <f>Ringkasan!AD226/1000000000</f>
        <v>1006.75650111547</v>
      </c>
      <c r="AE226" s="5">
        <f>Ringkasan!AE226/1000000000</f>
        <v>538.97148479220004</v>
      </c>
      <c r="AF226" s="6">
        <f>Ringkasan!AF226/1000000000</f>
        <v>416.10675952327</v>
      </c>
      <c r="AG226" s="6">
        <f>Ringkasan!AG226/1000000000</f>
        <v>27</v>
      </c>
      <c r="AH226" s="6">
        <f>Ringkasan!AH226/1000000000</f>
        <v>0</v>
      </c>
      <c r="AI226" s="6">
        <f>Ringkasan!AI226/1000000000</f>
        <v>23.0896568</v>
      </c>
      <c r="AJ226" s="6">
        <f>Ringkasan!AJ226/1000000000</f>
        <v>1.5886</v>
      </c>
      <c r="AK226" s="6">
        <f>Ringkasan!AK226/1000000000</f>
        <v>283.75163361753005</v>
      </c>
      <c r="AL226" s="6">
        <f>Ringkasan!AL226/1000000000</f>
        <v>0.99004000000000003</v>
      </c>
      <c r="AM226" s="6">
        <f>Ringkasan!AM226/1000000000</f>
        <v>36.065737114000001</v>
      </c>
      <c r="AN226" s="6">
        <f>Ringkasan!AN226/1000000000</f>
        <v>38.717380918000003</v>
      </c>
      <c r="AO226" s="6">
        <f>Ringkasan!AO226/1000000000</f>
        <v>207.79674338552999</v>
      </c>
      <c r="AP226" s="6">
        <f>Ringkasan!AP226/1000000000</f>
        <v>0.18173220000000001</v>
      </c>
      <c r="AQ226" s="6">
        <f>Ringkasan!AQ226/1000000000</f>
        <v>0</v>
      </c>
      <c r="AR226" s="6">
        <f>Ringkasan!AR226/1000000000</f>
        <v>50</v>
      </c>
      <c r="AS226" s="6">
        <f>Ringkasan!AS226/1000000000</f>
        <v>50</v>
      </c>
      <c r="AT226" s="6">
        <f>Ringkasan!AT226/1000000000</f>
        <v>186.83788489599999</v>
      </c>
      <c r="AU226" s="6">
        <f>Ringkasan!AU226/1000000000</f>
        <v>15.275655796000001</v>
      </c>
      <c r="AV226" s="6">
        <f>Ringkasan!AV226/1000000000</f>
        <v>171.5622291</v>
      </c>
      <c r="AW226" s="127">
        <f>Ringkasan!AW226/1000000000</f>
        <v>314.64999999999998</v>
      </c>
      <c r="AX226" s="127">
        <f>Ringkasan!AX226/1000000000</f>
        <v>14.65</v>
      </c>
      <c r="AY226" s="127">
        <f>Ringkasan!AY226/1000000000</f>
        <v>0</v>
      </c>
      <c r="AZ226" s="127">
        <f>Ringkasan!AZ226/1000000000</f>
        <v>0</v>
      </c>
      <c r="BA226" s="127">
        <f>Ringkasan!BA226/1000000000</f>
        <v>300</v>
      </c>
      <c r="BB226" s="127">
        <f>Ringkasan!BB226/1000000000</f>
        <v>0</v>
      </c>
      <c r="BC226" s="127">
        <f>Ringkasan!BC226/1000000000</f>
        <v>0</v>
      </c>
      <c r="BD226" s="127">
        <f>Ringkasan!BD226/1000000000</f>
        <v>40</v>
      </c>
      <c r="BE226" s="127">
        <f>Ringkasan!BE226/1000000000</f>
        <v>0</v>
      </c>
      <c r="BF226" s="127">
        <f>Ringkasan!BF226/1000000000</f>
        <v>0</v>
      </c>
      <c r="BG226" s="127">
        <f>Ringkasan!BG226/1000000000</f>
        <v>40</v>
      </c>
      <c r="BH226" s="127">
        <f>Ringkasan!BH226/1000000000</f>
        <v>0</v>
      </c>
      <c r="BI226" s="127">
        <f>Ringkasan!BI226/1000000000</f>
        <v>0</v>
      </c>
      <c r="BJ226" s="128">
        <f>Ringkasan!BJ226/1000000000</f>
        <v>-274.64999999999998</v>
      </c>
      <c r="BK226" s="128">
        <f>Ringkasan!BK226/1000000000</f>
        <v>274.64999999999998</v>
      </c>
      <c r="BL226" s="87">
        <f>Ringkasan!BL226/1000000000</f>
        <v>0</v>
      </c>
      <c r="BM226" s="47">
        <f t="shared" si="85"/>
        <v>1</v>
      </c>
      <c r="BN226" s="48">
        <f t="shared" si="86"/>
        <v>0</v>
      </c>
      <c r="BO226" s="49"/>
      <c r="BP226" s="39">
        <f t="shared" si="91"/>
        <v>1</v>
      </c>
      <c r="BR226" s="6" t="e">
        <f>Ringkasan!#REF!/1000000000</f>
        <v>#REF!</v>
      </c>
      <c r="BS226" s="6" t="e">
        <f t="shared" si="81"/>
        <v>#REF!</v>
      </c>
      <c r="BT226" s="39" t="e">
        <f t="shared" si="83"/>
        <v>#REF!</v>
      </c>
      <c r="BV226" s="6" t="e">
        <f>Ringkasan!#REF!/1000000000</f>
        <v>#REF!</v>
      </c>
      <c r="BW226" s="6" t="e">
        <f t="shared" si="82"/>
        <v>#REF!</v>
      </c>
      <c r="BX226" s="39" t="e">
        <f t="shared" si="84"/>
        <v>#REF!</v>
      </c>
    </row>
    <row r="227" spans="1:76" ht="15" customHeight="1" x14ac:dyDescent="0.25">
      <c r="A227" s="59" t="s">
        <v>177</v>
      </c>
      <c r="B227" s="3">
        <f t="shared" si="92"/>
        <v>168</v>
      </c>
      <c r="C227" s="4">
        <f t="shared" si="92"/>
        <v>14</v>
      </c>
      <c r="D227" s="8" t="s">
        <v>177</v>
      </c>
      <c r="E227" s="12" t="str">
        <f>[1]Pendapatan!D227</f>
        <v>10 Tahun 2024</v>
      </c>
      <c r="F227" s="92">
        <f>[1]Pendapatan!E227</f>
        <v>45657</v>
      </c>
      <c r="G227" s="6">
        <f>Ringkasan!G227/1000000000</f>
        <v>2594.958812455</v>
      </c>
      <c r="H227" s="6">
        <f>Ringkasan!H227/1000000000</f>
        <v>810.78523581299999</v>
      </c>
      <c r="I227" s="114">
        <f>Ringkasan!I227/1000000000</f>
        <v>529.09163685199997</v>
      </c>
      <c r="J227" s="6">
        <f>Ringkasan!J227/1000000000</f>
        <v>42.794238233000002</v>
      </c>
      <c r="K227" s="6">
        <f>Ringkasan!K227/1000000000</f>
        <v>7.635881071</v>
      </c>
      <c r="L227" s="6">
        <f>Ringkasan!L227/1000000000</f>
        <v>231.263479657</v>
      </c>
      <c r="M227" s="6">
        <f>Ringkasan!M227/1000000000</f>
        <v>1784.1735766419999</v>
      </c>
      <c r="N227" s="6">
        <f>Ringkasan!N227/1000000000</f>
        <v>1631.9455929999999</v>
      </c>
      <c r="O227" s="6">
        <f>Ringkasan!O227/1000000000</f>
        <v>0</v>
      </c>
      <c r="P227" s="6">
        <f>Ringkasan!P227/1000000000</f>
        <v>0</v>
      </c>
      <c r="Q227" s="6">
        <f>Ringkasan!Q227/1000000000</f>
        <v>194.96990500000001</v>
      </c>
      <c r="R227" s="6">
        <f>Ringkasan!R227/1000000000</f>
        <v>0</v>
      </c>
      <c r="S227" s="6">
        <f>Ringkasan!S227/1000000000</f>
        <v>121.949056</v>
      </c>
      <c r="T227" s="6">
        <f>Ringkasan!T227/1000000000</f>
        <v>907.03898100000004</v>
      </c>
      <c r="U227" s="6">
        <f>Ringkasan!U227/1000000000</f>
        <v>407.98765100000003</v>
      </c>
      <c r="V227" s="6">
        <f>Ringkasan!V227/1000000000</f>
        <v>152.227983642</v>
      </c>
      <c r="W227" s="6">
        <f>Ringkasan!W227/1000000000</f>
        <v>152.227983642</v>
      </c>
      <c r="X227" s="6">
        <f>Ringkasan!X227/1000000000</f>
        <v>0</v>
      </c>
      <c r="Y227" s="6">
        <f>Ringkasan!Y227/1000000000</f>
        <v>0</v>
      </c>
      <c r="Z227" s="6">
        <f>Ringkasan!Z227/1000000000</f>
        <v>0</v>
      </c>
      <c r="AA227" s="6">
        <f>Ringkasan!AA227/1000000000</f>
        <v>0</v>
      </c>
      <c r="AB227" s="6">
        <f>Ringkasan!AB227/1000000000</f>
        <v>0</v>
      </c>
      <c r="AC227" s="6">
        <f>Ringkasan!AC227/1000000000</f>
        <v>2628.6607659430001</v>
      </c>
      <c r="AD227" s="6">
        <f>Ringkasan!AD227/1000000000</f>
        <v>2102.766240642</v>
      </c>
      <c r="AE227" s="5">
        <f>Ringkasan!AE227/1000000000</f>
        <v>1086.183424196</v>
      </c>
      <c r="AF227" s="6">
        <f>Ringkasan!AF227/1000000000</f>
        <v>1003.234696446</v>
      </c>
      <c r="AG227" s="6">
        <f>Ringkasan!AG227/1000000000</f>
        <v>0</v>
      </c>
      <c r="AH227" s="6">
        <f>Ringkasan!AH227/1000000000</f>
        <v>0</v>
      </c>
      <c r="AI227" s="6">
        <f>Ringkasan!AI227/1000000000</f>
        <v>11.788119999999999</v>
      </c>
      <c r="AJ227" s="6">
        <f>Ringkasan!AJ227/1000000000</f>
        <v>1.56</v>
      </c>
      <c r="AK227" s="6">
        <f>Ringkasan!AK227/1000000000</f>
        <v>140.30754128800001</v>
      </c>
      <c r="AL227" s="6">
        <f>Ringkasan!AL227/1000000000</f>
        <v>0.8</v>
      </c>
      <c r="AM227" s="6">
        <f>Ringkasan!AM227/1000000000</f>
        <v>72.682826003000002</v>
      </c>
      <c r="AN227" s="6">
        <f>Ringkasan!AN227/1000000000</f>
        <v>24.748552785000001</v>
      </c>
      <c r="AO227" s="6">
        <f>Ringkasan!AO227/1000000000</f>
        <v>41.706397500000001</v>
      </c>
      <c r="AP227" s="6">
        <f>Ringkasan!AP227/1000000000</f>
        <v>0.36976500000000001</v>
      </c>
      <c r="AQ227" s="6">
        <f>Ringkasan!AQ227/1000000000</f>
        <v>0</v>
      </c>
      <c r="AR227" s="6">
        <f>Ringkasan!AR227/1000000000</f>
        <v>20.105349175000001</v>
      </c>
      <c r="AS227" s="6">
        <f>Ringkasan!AS227/1000000000</f>
        <v>20.105349175000001</v>
      </c>
      <c r="AT227" s="6">
        <f>Ringkasan!AT227/1000000000</f>
        <v>365.48163483799999</v>
      </c>
      <c r="AU227" s="6">
        <f>Ringkasan!AU227/1000000000</f>
        <v>56.188535926999997</v>
      </c>
      <c r="AV227" s="6">
        <f>Ringkasan!AV227/1000000000</f>
        <v>309.29309891100002</v>
      </c>
      <c r="AW227" s="127">
        <f>Ringkasan!AW227/1000000000</f>
        <v>41.201953488000001</v>
      </c>
      <c r="AX227" s="127">
        <f>Ringkasan!AX227/1000000000</f>
        <v>41.201953488000001</v>
      </c>
      <c r="AY227" s="127">
        <f>Ringkasan!AY227/1000000000</f>
        <v>0</v>
      </c>
      <c r="AZ227" s="127">
        <f>Ringkasan!AZ227/1000000000</f>
        <v>0</v>
      </c>
      <c r="BA227" s="127">
        <f>Ringkasan!BA227/1000000000</f>
        <v>0</v>
      </c>
      <c r="BB227" s="127">
        <f>Ringkasan!BB227/1000000000</f>
        <v>0</v>
      </c>
      <c r="BC227" s="127">
        <f>Ringkasan!BC227/1000000000</f>
        <v>0</v>
      </c>
      <c r="BD227" s="127">
        <f>Ringkasan!BD227/1000000000</f>
        <v>7.5</v>
      </c>
      <c r="BE227" s="127">
        <f>Ringkasan!BE227/1000000000</f>
        <v>0</v>
      </c>
      <c r="BF227" s="127">
        <f>Ringkasan!BF227/1000000000</f>
        <v>7.5</v>
      </c>
      <c r="BG227" s="127">
        <f>Ringkasan!BG227/1000000000</f>
        <v>0</v>
      </c>
      <c r="BH227" s="127">
        <f>Ringkasan!BH227/1000000000</f>
        <v>0</v>
      </c>
      <c r="BI227" s="127">
        <f>Ringkasan!BI227/1000000000</f>
        <v>0</v>
      </c>
      <c r="BJ227" s="128">
        <f>Ringkasan!BJ227/1000000000</f>
        <v>-33.701953488000001</v>
      </c>
      <c r="BK227" s="128">
        <f>Ringkasan!BK227/1000000000</f>
        <v>33.701953488000001</v>
      </c>
      <c r="BL227" s="87">
        <f>Ringkasan!BL227/1000000000</f>
        <v>0</v>
      </c>
      <c r="BM227" s="47">
        <f t="shared" si="85"/>
        <v>1</v>
      </c>
      <c r="BN227" s="48">
        <f t="shared" si="86"/>
        <v>0</v>
      </c>
      <c r="BO227" s="49"/>
      <c r="BP227" s="39">
        <f t="shared" si="91"/>
        <v>1</v>
      </c>
      <c r="BR227" s="6" t="e">
        <f>Ringkasan!#REF!/1000000000</f>
        <v>#REF!</v>
      </c>
      <c r="BS227" s="6" t="e">
        <f t="shared" si="81"/>
        <v>#REF!</v>
      </c>
      <c r="BT227" s="39" t="e">
        <f t="shared" si="83"/>
        <v>#REF!</v>
      </c>
      <c r="BV227" s="6" t="e">
        <f>Ringkasan!#REF!/1000000000</f>
        <v>#REF!</v>
      </c>
      <c r="BW227" s="6" t="e">
        <f t="shared" si="82"/>
        <v>#REF!</v>
      </c>
      <c r="BX227" s="39" t="e">
        <f t="shared" si="84"/>
        <v>#REF!</v>
      </c>
    </row>
    <row r="228" spans="1:76" ht="15" customHeight="1" x14ac:dyDescent="0.25">
      <c r="A228" s="59" t="s">
        <v>178</v>
      </c>
      <c r="B228" s="3">
        <f t="shared" si="92"/>
        <v>169</v>
      </c>
      <c r="C228" s="4">
        <f t="shared" si="92"/>
        <v>15</v>
      </c>
      <c r="D228" s="8" t="s">
        <v>178</v>
      </c>
      <c r="E228" s="12" t="str">
        <f>[1]Pendapatan!D228</f>
        <v>07 Tahun 2024</v>
      </c>
      <c r="F228" s="92">
        <f>[1]Pendapatan!E228</f>
        <v>45657.689583333333</v>
      </c>
      <c r="G228" s="6">
        <f>Ringkasan!G228/1000000000</f>
        <v>2905.8484042499999</v>
      </c>
      <c r="H228" s="6">
        <f>Ringkasan!H228/1000000000</f>
        <v>816.34525179000002</v>
      </c>
      <c r="I228" s="114">
        <f>Ringkasan!I228/1000000000</f>
        <v>488.13600457400003</v>
      </c>
      <c r="J228" s="6">
        <f>Ringkasan!J228/1000000000</f>
        <v>235.107216865</v>
      </c>
      <c r="K228" s="6">
        <f>Ringkasan!K228/1000000000</f>
        <v>20.071169399999999</v>
      </c>
      <c r="L228" s="6">
        <f>Ringkasan!L228/1000000000</f>
        <v>73.030860950999994</v>
      </c>
      <c r="M228" s="6">
        <f>Ringkasan!M228/1000000000</f>
        <v>2075.46790246</v>
      </c>
      <c r="N228" s="6">
        <f>Ringkasan!N228/1000000000</f>
        <v>1885.947283</v>
      </c>
      <c r="O228" s="6">
        <f>Ringkasan!O228/1000000000</f>
        <v>0</v>
      </c>
      <c r="P228" s="6">
        <f>Ringkasan!P228/1000000000</f>
        <v>0</v>
      </c>
      <c r="Q228" s="6">
        <f>Ringkasan!Q228/1000000000</f>
        <v>285.16734300000002</v>
      </c>
      <c r="R228" s="6">
        <f>Ringkasan!R228/1000000000</f>
        <v>0</v>
      </c>
      <c r="S228" s="6">
        <f>Ringkasan!S228/1000000000</f>
        <v>184.485792</v>
      </c>
      <c r="T228" s="6">
        <f>Ringkasan!T228/1000000000</f>
        <v>1380.8482449999999</v>
      </c>
      <c r="U228" s="6">
        <f>Ringkasan!U228/1000000000</f>
        <v>35.445903000000001</v>
      </c>
      <c r="V228" s="6">
        <f>Ringkasan!V228/1000000000</f>
        <v>189.52061946000001</v>
      </c>
      <c r="W228" s="6">
        <f>Ringkasan!W228/1000000000</f>
        <v>189.52061946000001</v>
      </c>
      <c r="X228" s="6">
        <f>Ringkasan!X228/1000000000</f>
        <v>0</v>
      </c>
      <c r="Y228" s="6">
        <f>Ringkasan!Y228/1000000000</f>
        <v>14.03525</v>
      </c>
      <c r="Z228" s="6">
        <f>Ringkasan!Z228/1000000000</f>
        <v>14.03525</v>
      </c>
      <c r="AA228" s="6">
        <f>Ringkasan!AA228/1000000000</f>
        <v>0</v>
      </c>
      <c r="AB228" s="6">
        <f>Ringkasan!AB228/1000000000</f>
        <v>0</v>
      </c>
      <c r="AC228" s="6">
        <f>Ringkasan!AC228/1000000000</f>
        <v>3001.5308288040001</v>
      </c>
      <c r="AD228" s="6">
        <f>Ringkasan!AD228/1000000000</f>
        <v>2185.3164682266602</v>
      </c>
      <c r="AE228" s="5">
        <f>Ringkasan!AE228/1000000000</f>
        <v>1353.2033744456101</v>
      </c>
      <c r="AF228" s="6">
        <f>Ringkasan!AF228/1000000000</f>
        <v>738.62123186105009</v>
      </c>
      <c r="AG228" s="6">
        <f>Ringkasan!AG228/1000000000</f>
        <v>0</v>
      </c>
      <c r="AH228" s="6">
        <f>Ringkasan!AH228/1000000000</f>
        <v>0</v>
      </c>
      <c r="AI228" s="6">
        <f>Ringkasan!AI228/1000000000</f>
        <v>91.47586192</v>
      </c>
      <c r="AJ228" s="6">
        <f>Ringkasan!AJ228/1000000000</f>
        <v>2.016</v>
      </c>
      <c r="AK228" s="6">
        <f>Ringkasan!AK228/1000000000</f>
        <v>280.71982662033997</v>
      </c>
      <c r="AL228" s="6">
        <f>Ringkasan!AL228/1000000000</f>
        <v>2</v>
      </c>
      <c r="AM228" s="6">
        <f>Ringkasan!AM228/1000000000</f>
        <v>51.219458087</v>
      </c>
      <c r="AN228" s="6">
        <f>Ringkasan!AN228/1000000000</f>
        <v>100.62900896359</v>
      </c>
      <c r="AO228" s="6">
        <f>Ringkasan!AO228/1000000000</f>
        <v>124.53415956975</v>
      </c>
      <c r="AP228" s="6">
        <f>Ringkasan!AP228/1000000000</f>
        <v>0.13719999999999999</v>
      </c>
      <c r="AQ228" s="6">
        <f>Ringkasan!AQ228/1000000000</f>
        <v>2.2000000000000002</v>
      </c>
      <c r="AR228" s="6">
        <f>Ringkasan!AR228/1000000000</f>
        <v>10</v>
      </c>
      <c r="AS228" s="6">
        <f>Ringkasan!AS228/1000000000</f>
        <v>10</v>
      </c>
      <c r="AT228" s="6">
        <f>Ringkasan!AT228/1000000000</f>
        <v>525.49453395700004</v>
      </c>
      <c r="AU228" s="6">
        <f>Ringkasan!AU228/1000000000</f>
        <v>25.627021957</v>
      </c>
      <c r="AV228" s="6">
        <f>Ringkasan!AV228/1000000000</f>
        <v>499.86751199999998</v>
      </c>
      <c r="AW228" s="127">
        <f>Ringkasan!AW228/1000000000</f>
        <v>100.68242455399999</v>
      </c>
      <c r="AX228" s="127">
        <f>Ringkasan!AX228/1000000000</f>
        <v>100.68242455399999</v>
      </c>
      <c r="AY228" s="127">
        <f>Ringkasan!AY228/1000000000</f>
        <v>0</v>
      </c>
      <c r="AZ228" s="127">
        <f>Ringkasan!AZ228/1000000000</f>
        <v>0</v>
      </c>
      <c r="BA228" s="127">
        <f>Ringkasan!BA228/1000000000</f>
        <v>0</v>
      </c>
      <c r="BB228" s="127">
        <f>Ringkasan!BB228/1000000000</f>
        <v>0</v>
      </c>
      <c r="BC228" s="127">
        <f>Ringkasan!BC228/1000000000</f>
        <v>0</v>
      </c>
      <c r="BD228" s="127">
        <f>Ringkasan!BD228/1000000000</f>
        <v>5</v>
      </c>
      <c r="BE228" s="127">
        <f>Ringkasan!BE228/1000000000</f>
        <v>0</v>
      </c>
      <c r="BF228" s="127">
        <f>Ringkasan!BF228/1000000000</f>
        <v>5</v>
      </c>
      <c r="BG228" s="127">
        <f>Ringkasan!BG228/1000000000</f>
        <v>0</v>
      </c>
      <c r="BH228" s="127">
        <f>Ringkasan!BH228/1000000000</f>
        <v>0</v>
      </c>
      <c r="BI228" s="127">
        <f>Ringkasan!BI228/1000000000</f>
        <v>0</v>
      </c>
      <c r="BJ228" s="128">
        <f>Ringkasan!BJ228/1000000000</f>
        <v>-95.682424553999994</v>
      </c>
      <c r="BK228" s="128">
        <f>Ringkasan!BK228/1000000000</f>
        <v>95.682424553999994</v>
      </c>
      <c r="BL228" s="87">
        <f>Ringkasan!BL228/1000000000</f>
        <v>0</v>
      </c>
      <c r="BM228" s="47">
        <f t="shared" si="85"/>
        <v>1</v>
      </c>
      <c r="BN228" s="48">
        <f t="shared" si="86"/>
        <v>0</v>
      </c>
      <c r="BO228" s="49"/>
      <c r="BP228" s="39">
        <f t="shared" si="91"/>
        <v>1</v>
      </c>
      <c r="BR228" s="6" t="e">
        <f>Ringkasan!#REF!/1000000000</f>
        <v>#REF!</v>
      </c>
      <c r="BS228" s="6" t="e">
        <f t="shared" si="81"/>
        <v>#REF!</v>
      </c>
      <c r="BT228" s="39" t="e">
        <f t="shared" si="83"/>
        <v>#REF!</v>
      </c>
      <c r="BV228" s="6" t="e">
        <f>Ringkasan!#REF!/1000000000</f>
        <v>#REF!</v>
      </c>
      <c r="BW228" s="6" t="e">
        <f t="shared" si="82"/>
        <v>#REF!</v>
      </c>
      <c r="BX228" s="39" t="e">
        <f t="shared" si="84"/>
        <v>#REF!</v>
      </c>
    </row>
    <row r="229" spans="1:76" ht="15" customHeight="1" x14ac:dyDescent="0.25">
      <c r="A229" s="59" t="s">
        <v>179</v>
      </c>
      <c r="B229" s="3">
        <f t="shared" si="92"/>
        <v>170</v>
      </c>
      <c r="C229" s="4">
        <f t="shared" si="92"/>
        <v>16</v>
      </c>
      <c r="D229" s="8" t="s">
        <v>179</v>
      </c>
      <c r="E229" s="12" t="str">
        <f>[1]Pendapatan!D229</f>
        <v>9 Tahun 2024</v>
      </c>
      <c r="F229" s="92">
        <f>[1]Pendapatan!E229</f>
        <v>45625.5</v>
      </c>
      <c r="G229" s="6">
        <f>Ringkasan!G229/1000000000</f>
        <v>4549.2996353259996</v>
      </c>
      <c r="H229" s="6">
        <f>Ringkasan!H229/1000000000</f>
        <v>842.29686206400004</v>
      </c>
      <c r="I229" s="114">
        <f>Ringkasan!I229/1000000000</f>
        <v>443.65607254700001</v>
      </c>
      <c r="J229" s="6">
        <f>Ringkasan!J229/1000000000</f>
        <v>374.145814583</v>
      </c>
      <c r="K229" s="6">
        <f>Ringkasan!K229/1000000000</f>
        <v>11.202474952999999</v>
      </c>
      <c r="L229" s="6">
        <f>Ringkasan!L229/1000000000</f>
        <v>13.292499981000001</v>
      </c>
      <c r="M229" s="6">
        <f>Ringkasan!M229/1000000000</f>
        <v>3699.0027732620001</v>
      </c>
      <c r="N229" s="6">
        <f>Ringkasan!N229/1000000000</f>
        <v>3465.7341160000001</v>
      </c>
      <c r="O229" s="6">
        <f>Ringkasan!O229/1000000000</f>
        <v>0</v>
      </c>
      <c r="P229" s="6">
        <f>Ringkasan!P229/1000000000</f>
        <v>0</v>
      </c>
      <c r="Q229" s="6">
        <f>Ringkasan!Q229/1000000000</f>
        <v>454.44843100000003</v>
      </c>
      <c r="R229" s="6">
        <f>Ringkasan!R229/1000000000</f>
        <v>0</v>
      </c>
      <c r="S229" s="6">
        <f>Ringkasan!S229/1000000000</f>
        <v>248.59791100000001</v>
      </c>
      <c r="T229" s="6">
        <f>Ringkasan!T229/1000000000</f>
        <v>1910.7869310000001</v>
      </c>
      <c r="U229" s="6">
        <f>Ringkasan!U229/1000000000</f>
        <v>851.90084300000001</v>
      </c>
      <c r="V229" s="6">
        <f>Ringkasan!V229/1000000000</f>
        <v>233.268657262</v>
      </c>
      <c r="W229" s="6">
        <f>Ringkasan!W229/1000000000</f>
        <v>233.268657262</v>
      </c>
      <c r="X229" s="6">
        <f>Ringkasan!X229/1000000000</f>
        <v>0</v>
      </c>
      <c r="Y229" s="6">
        <f>Ringkasan!Y229/1000000000</f>
        <v>8</v>
      </c>
      <c r="Z229" s="6">
        <f>Ringkasan!Z229/1000000000</f>
        <v>0</v>
      </c>
      <c r="AA229" s="6">
        <f>Ringkasan!AA229/1000000000</f>
        <v>0</v>
      </c>
      <c r="AB229" s="6">
        <f>Ringkasan!AB229/1000000000</f>
        <v>8</v>
      </c>
      <c r="AC229" s="6">
        <f>Ringkasan!AC229/1000000000</f>
        <v>4523.2117930869999</v>
      </c>
      <c r="AD229" s="6">
        <f>Ringkasan!AD229/1000000000</f>
        <v>3364.9965000840002</v>
      </c>
      <c r="AE229" s="5">
        <f>Ringkasan!AE229/1000000000</f>
        <v>1615.6100515410001</v>
      </c>
      <c r="AF229" s="6">
        <f>Ringkasan!AF229/1000000000</f>
        <v>1333.117593142</v>
      </c>
      <c r="AG229" s="6">
        <f>Ringkasan!AG229/1000000000</f>
        <v>0</v>
      </c>
      <c r="AH229" s="6">
        <f>Ringkasan!AH229/1000000000</f>
        <v>0</v>
      </c>
      <c r="AI229" s="6">
        <f>Ringkasan!AI229/1000000000</f>
        <v>400.04885540100003</v>
      </c>
      <c r="AJ229" s="6">
        <f>Ringkasan!AJ229/1000000000</f>
        <v>16.22</v>
      </c>
      <c r="AK229" s="6">
        <f>Ringkasan!AK229/1000000000</f>
        <v>374.39539647999999</v>
      </c>
      <c r="AL229" s="6">
        <f>Ringkasan!AL229/1000000000</f>
        <v>5.4541464599999996</v>
      </c>
      <c r="AM229" s="6">
        <f>Ringkasan!AM229/1000000000</f>
        <v>87.307964226999999</v>
      </c>
      <c r="AN229" s="6">
        <f>Ringkasan!AN229/1000000000</f>
        <v>110.200483199</v>
      </c>
      <c r="AO229" s="6">
        <f>Ringkasan!AO229/1000000000</f>
        <v>152.24056473499999</v>
      </c>
      <c r="AP229" s="6">
        <f>Ringkasan!AP229/1000000000</f>
        <v>18.792237859</v>
      </c>
      <c r="AQ229" s="6">
        <f>Ringkasan!AQ229/1000000000</f>
        <v>0.4</v>
      </c>
      <c r="AR229" s="6">
        <f>Ringkasan!AR229/1000000000</f>
        <v>50</v>
      </c>
      <c r="AS229" s="6">
        <f>Ringkasan!AS229/1000000000</f>
        <v>50</v>
      </c>
      <c r="AT229" s="6">
        <f>Ringkasan!AT229/1000000000</f>
        <v>733.81989652300001</v>
      </c>
      <c r="AU229" s="6">
        <f>Ringkasan!AU229/1000000000</f>
        <v>49.800701754999999</v>
      </c>
      <c r="AV229" s="6">
        <f>Ringkasan!AV229/1000000000</f>
        <v>684.01919476800003</v>
      </c>
      <c r="AW229" s="127">
        <f>Ringkasan!AW229/1000000000</f>
        <v>88.584157761</v>
      </c>
      <c r="AX229" s="127">
        <f>Ringkasan!AX229/1000000000</f>
        <v>88.584157761</v>
      </c>
      <c r="AY229" s="127">
        <f>Ringkasan!AY229/1000000000</f>
        <v>0</v>
      </c>
      <c r="AZ229" s="127">
        <f>Ringkasan!AZ229/1000000000</f>
        <v>0</v>
      </c>
      <c r="BA229" s="127">
        <f>Ringkasan!BA229/1000000000</f>
        <v>0</v>
      </c>
      <c r="BB229" s="127">
        <f>Ringkasan!BB229/1000000000</f>
        <v>0</v>
      </c>
      <c r="BC229" s="127">
        <f>Ringkasan!BC229/1000000000</f>
        <v>0</v>
      </c>
      <c r="BD229" s="127">
        <f>Ringkasan!BD229/1000000000</f>
        <v>114.672</v>
      </c>
      <c r="BE229" s="127">
        <f>Ringkasan!BE229/1000000000</f>
        <v>0</v>
      </c>
      <c r="BF229" s="127">
        <f>Ringkasan!BF229/1000000000</f>
        <v>114.672</v>
      </c>
      <c r="BG229" s="127">
        <f>Ringkasan!BG229/1000000000</f>
        <v>0</v>
      </c>
      <c r="BH229" s="127">
        <f>Ringkasan!BH229/1000000000</f>
        <v>0</v>
      </c>
      <c r="BI229" s="127">
        <f>Ringkasan!BI229/1000000000</f>
        <v>0</v>
      </c>
      <c r="BJ229" s="128">
        <f>Ringkasan!BJ229/1000000000</f>
        <v>26.087842239</v>
      </c>
      <c r="BK229" s="128">
        <f>Ringkasan!BK229/1000000000</f>
        <v>-26.087842239</v>
      </c>
      <c r="BL229" s="87">
        <f>Ringkasan!BL229/1000000000</f>
        <v>0</v>
      </c>
      <c r="BM229" s="47">
        <f t="shared" si="85"/>
        <v>1</v>
      </c>
      <c r="BN229" s="48">
        <f t="shared" si="86"/>
        <v>0</v>
      </c>
      <c r="BO229" s="49"/>
      <c r="BP229" s="39">
        <f t="shared" si="91"/>
        <v>1</v>
      </c>
      <c r="BR229" s="6" t="e">
        <f>Ringkasan!#REF!/1000000000</f>
        <v>#REF!</v>
      </c>
      <c r="BS229" s="6" t="e">
        <f t="shared" si="81"/>
        <v>#REF!</v>
      </c>
      <c r="BT229" s="39" t="e">
        <f t="shared" si="83"/>
        <v>#REF!</v>
      </c>
      <c r="BV229" s="6" t="e">
        <f>Ringkasan!#REF!/1000000000</f>
        <v>#REF!</v>
      </c>
      <c r="BW229" s="6" t="e">
        <f t="shared" si="82"/>
        <v>#REF!</v>
      </c>
      <c r="BX229" s="39" t="e">
        <f t="shared" si="84"/>
        <v>#REF!</v>
      </c>
    </row>
    <row r="230" spans="1:76" ht="15" customHeight="1" x14ac:dyDescent="0.25">
      <c r="A230" s="59" t="s">
        <v>180</v>
      </c>
      <c r="B230" s="3">
        <f t="shared" si="92"/>
        <v>171</v>
      </c>
      <c r="C230" s="4">
        <f t="shared" si="92"/>
        <v>17</v>
      </c>
      <c r="D230" s="8" t="s">
        <v>180</v>
      </c>
      <c r="E230" s="12" t="str">
        <f>[1]Pendapatan!D230</f>
        <v>12 Tahun 2024</v>
      </c>
      <c r="F230" s="92">
        <f>[1]Pendapatan!E230</f>
        <v>45653</v>
      </c>
      <c r="G230" s="6">
        <f>Ringkasan!G230/1000000000</f>
        <v>2934.1912144620001</v>
      </c>
      <c r="H230" s="6">
        <f>Ringkasan!H230/1000000000</f>
        <v>691.06524406400001</v>
      </c>
      <c r="I230" s="114">
        <f>Ringkasan!I230/1000000000</f>
        <v>335.87704222500003</v>
      </c>
      <c r="J230" s="6">
        <f>Ringkasan!J230/1000000000</f>
        <v>335.00694651700002</v>
      </c>
      <c r="K230" s="6">
        <f>Ringkasan!K230/1000000000</f>
        <v>13.236555321999999</v>
      </c>
      <c r="L230" s="6">
        <f>Ringkasan!L230/1000000000</f>
        <v>6.9447000000000001</v>
      </c>
      <c r="M230" s="6">
        <f>Ringkasan!M230/1000000000</f>
        <v>2243.1259703979999</v>
      </c>
      <c r="N230" s="6">
        <f>Ringkasan!N230/1000000000</f>
        <v>2121.0984539999999</v>
      </c>
      <c r="O230" s="6">
        <f>Ringkasan!O230/1000000000</f>
        <v>0</v>
      </c>
      <c r="P230" s="6">
        <f>Ringkasan!P230/1000000000</f>
        <v>0</v>
      </c>
      <c r="Q230" s="6">
        <f>Ringkasan!Q230/1000000000</f>
        <v>275.57958500000001</v>
      </c>
      <c r="R230" s="6">
        <f>Ringkasan!R230/1000000000</f>
        <v>28.695672999999999</v>
      </c>
      <c r="S230" s="6">
        <f>Ringkasan!S230/1000000000</f>
        <v>120.78245699999999</v>
      </c>
      <c r="T230" s="6">
        <f>Ringkasan!T230/1000000000</f>
        <v>1174.4691089999999</v>
      </c>
      <c r="U230" s="6">
        <f>Ringkasan!U230/1000000000</f>
        <v>521.57163000000003</v>
      </c>
      <c r="V230" s="6">
        <f>Ringkasan!V230/1000000000</f>
        <v>122.027516398</v>
      </c>
      <c r="W230" s="6">
        <f>Ringkasan!W230/1000000000</f>
        <v>122.027516398</v>
      </c>
      <c r="X230" s="6">
        <f>Ringkasan!X230/1000000000</f>
        <v>0</v>
      </c>
      <c r="Y230" s="6">
        <f>Ringkasan!Y230/1000000000</f>
        <v>0</v>
      </c>
      <c r="Z230" s="6">
        <f>Ringkasan!Z230/1000000000</f>
        <v>0</v>
      </c>
      <c r="AA230" s="6">
        <f>Ringkasan!AA230/1000000000</f>
        <v>0</v>
      </c>
      <c r="AB230" s="6">
        <f>Ringkasan!AB230/1000000000</f>
        <v>0</v>
      </c>
      <c r="AC230" s="6">
        <f>Ringkasan!AC230/1000000000</f>
        <v>2929.6912144620001</v>
      </c>
      <c r="AD230" s="6">
        <f>Ringkasan!AD230/1000000000</f>
        <v>2337.2697897580001</v>
      </c>
      <c r="AE230" s="5">
        <f>Ringkasan!AE230/1000000000</f>
        <v>1327.455653342</v>
      </c>
      <c r="AF230" s="6">
        <f>Ringkasan!AF230/1000000000</f>
        <v>950.96980741599998</v>
      </c>
      <c r="AG230" s="6">
        <f>Ringkasan!AG230/1000000000</f>
        <v>0</v>
      </c>
      <c r="AH230" s="6">
        <f>Ringkasan!AH230/1000000000</f>
        <v>0.4</v>
      </c>
      <c r="AI230" s="6">
        <f>Ringkasan!AI230/1000000000</f>
        <v>55.599479000000002</v>
      </c>
      <c r="AJ230" s="6">
        <f>Ringkasan!AJ230/1000000000</f>
        <v>2.8448500000000001</v>
      </c>
      <c r="AK230" s="6">
        <f>Ringkasan!AK230/1000000000</f>
        <v>124.01240881299999</v>
      </c>
      <c r="AL230" s="6">
        <f>Ringkasan!AL230/1000000000</f>
        <v>6.9825849</v>
      </c>
      <c r="AM230" s="6">
        <f>Ringkasan!AM230/1000000000</f>
        <v>54.458830958</v>
      </c>
      <c r="AN230" s="6">
        <f>Ringkasan!AN230/1000000000</f>
        <v>28.548229359</v>
      </c>
      <c r="AO230" s="6">
        <f>Ringkasan!AO230/1000000000</f>
        <v>29.697158596000001</v>
      </c>
      <c r="AP230" s="6">
        <f>Ringkasan!AP230/1000000000</f>
        <v>6.4104999999999995E-2</v>
      </c>
      <c r="AQ230" s="6">
        <f>Ringkasan!AQ230/1000000000</f>
        <v>4.2614999999999998</v>
      </c>
      <c r="AR230" s="6">
        <f>Ringkasan!AR230/1000000000</f>
        <v>23.588141490999998</v>
      </c>
      <c r="AS230" s="6">
        <f>Ringkasan!AS230/1000000000</f>
        <v>23.588141490999998</v>
      </c>
      <c r="AT230" s="6">
        <f>Ringkasan!AT230/1000000000</f>
        <v>444.82087439999998</v>
      </c>
      <c r="AU230" s="6">
        <f>Ringkasan!AU230/1000000000</f>
        <v>35.138866</v>
      </c>
      <c r="AV230" s="6">
        <f>Ringkasan!AV230/1000000000</f>
        <v>409.68200839999997</v>
      </c>
      <c r="AW230" s="127">
        <f>Ringkasan!AW230/1000000000</f>
        <v>0</v>
      </c>
      <c r="AX230" s="127">
        <f>Ringkasan!AX230/1000000000</f>
        <v>0</v>
      </c>
      <c r="AY230" s="127">
        <f>Ringkasan!AY230/1000000000</f>
        <v>0</v>
      </c>
      <c r="AZ230" s="127">
        <f>Ringkasan!AZ230/1000000000</f>
        <v>0</v>
      </c>
      <c r="BA230" s="127">
        <f>Ringkasan!BA230/1000000000</f>
        <v>0</v>
      </c>
      <c r="BB230" s="127">
        <f>Ringkasan!BB230/1000000000</f>
        <v>0</v>
      </c>
      <c r="BC230" s="127">
        <f>Ringkasan!BC230/1000000000</f>
        <v>0</v>
      </c>
      <c r="BD230" s="127">
        <f>Ringkasan!BD230/1000000000</f>
        <v>4.5</v>
      </c>
      <c r="BE230" s="127">
        <f>Ringkasan!BE230/1000000000</f>
        <v>0</v>
      </c>
      <c r="BF230" s="127">
        <f>Ringkasan!BF230/1000000000</f>
        <v>4.5</v>
      </c>
      <c r="BG230" s="127">
        <f>Ringkasan!BG230/1000000000</f>
        <v>0</v>
      </c>
      <c r="BH230" s="127">
        <f>Ringkasan!BH230/1000000000</f>
        <v>0</v>
      </c>
      <c r="BI230" s="127">
        <f>Ringkasan!BI230/1000000000</f>
        <v>0</v>
      </c>
      <c r="BJ230" s="128">
        <f>Ringkasan!BJ230/1000000000</f>
        <v>4.5</v>
      </c>
      <c r="BK230" s="128">
        <f>Ringkasan!BK230/1000000000</f>
        <v>-4.5</v>
      </c>
      <c r="BL230" s="87">
        <f>Ringkasan!BL230/1000000000</f>
        <v>0</v>
      </c>
      <c r="BM230" s="47">
        <f t="shared" si="85"/>
        <v>1</v>
      </c>
      <c r="BN230" s="48">
        <f t="shared" si="86"/>
        <v>0</v>
      </c>
      <c r="BO230" s="49"/>
      <c r="BP230" s="39">
        <f t="shared" si="91"/>
        <v>1</v>
      </c>
      <c r="BR230" s="6" t="e">
        <f>Ringkasan!#REF!/1000000000</f>
        <v>#REF!</v>
      </c>
      <c r="BS230" s="6" t="e">
        <f t="shared" si="81"/>
        <v>#REF!</v>
      </c>
      <c r="BT230" s="39" t="e">
        <f t="shared" si="83"/>
        <v>#REF!</v>
      </c>
      <c r="BV230" s="6" t="e">
        <f>Ringkasan!#REF!/1000000000</f>
        <v>#REF!</v>
      </c>
      <c r="BW230" s="6" t="e">
        <f t="shared" si="82"/>
        <v>#REF!</v>
      </c>
      <c r="BX230" s="39" t="e">
        <f t="shared" si="84"/>
        <v>#REF!</v>
      </c>
    </row>
    <row r="231" spans="1:76" ht="15" customHeight="1" x14ac:dyDescent="0.25">
      <c r="A231" s="59" t="s">
        <v>181</v>
      </c>
      <c r="B231" s="3">
        <f t="shared" ref="B231:C240" si="93">B230+1</f>
        <v>172</v>
      </c>
      <c r="C231" s="4">
        <f t="shared" si="93"/>
        <v>18</v>
      </c>
      <c r="D231" s="8" t="s">
        <v>181</v>
      </c>
      <c r="E231" s="12" t="str">
        <f>[1]Pendapatan!D231</f>
        <v>14 Tahun 2024</v>
      </c>
      <c r="F231" s="92">
        <f>[1]Pendapatan!E231</f>
        <v>45628.760416666664</v>
      </c>
      <c r="G231" s="6">
        <f>Ringkasan!G231/1000000000</f>
        <v>3432.9571181179999</v>
      </c>
      <c r="H231" s="6">
        <f>Ringkasan!H231/1000000000</f>
        <v>483.20958566899998</v>
      </c>
      <c r="I231" s="114">
        <f>Ringkasan!I231/1000000000</f>
        <v>183.021446016</v>
      </c>
      <c r="J231" s="6">
        <f>Ringkasan!J231/1000000000</f>
        <v>262.20505004699999</v>
      </c>
      <c r="K231" s="6">
        <f>Ringkasan!K231/1000000000</f>
        <v>28.524687845999999</v>
      </c>
      <c r="L231" s="6">
        <f>Ringkasan!L231/1000000000</f>
        <v>9.4584017599999992</v>
      </c>
      <c r="M231" s="6">
        <f>Ringkasan!M231/1000000000</f>
        <v>2924.3167824490001</v>
      </c>
      <c r="N231" s="6">
        <f>Ringkasan!N231/1000000000</f>
        <v>2770.7795809999998</v>
      </c>
      <c r="O231" s="6">
        <f>Ringkasan!O231/1000000000</f>
        <v>0</v>
      </c>
      <c r="P231" s="6">
        <f>Ringkasan!P231/1000000000</f>
        <v>0</v>
      </c>
      <c r="Q231" s="6">
        <f>Ringkasan!Q231/1000000000</f>
        <v>399.56031999999999</v>
      </c>
      <c r="R231" s="6">
        <f>Ringkasan!R231/1000000000</f>
        <v>7.1332069999999996</v>
      </c>
      <c r="S231" s="6">
        <f>Ringkasan!S231/1000000000</f>
        <v>80.346907000000002</v>
      </c>
      <c r="T231" s="6">
        <f>Ringkasan!T231/1000000000</f>
        <v>1586.9966360000001</v>
      </c>
      <c r="U231" s="6">
        <f>Ringkasan!U231/1000000000</f>
        <v>696.74251100000004</v>
      </c>
      <c r="V231" s="6">
        <f>Ringkasan!V231/1000000000</f>
        <v>153.53720144900001</v>
      </c>
      <c r="W231" s="6">
        <f>Ringkasan!W231/1000000000</f>
        <v>153.53720144900001</v>
      </c>
      <c r="X231" s="6">
        <f>Ringkasan!X231/1000000000</f>
        <v>0</v>
      </c>
      <c r="Y231" s="6">
        <f>Ringkasan!Y231/1000000000</f>
        <v>25.43075</v>
      </c>
      <c r="Z231" s="6">
        <f>Ringkasan!Z231/1000000000</f>
        <v>25.43075</v>
      </c>
      <c r="AA231" s="6">
        <f>Ringkasan!AA231/1000000000</f>
        <v>0</v>
      </c>
      <c r="AB231" s="6">
        <f>Ringkasan!AB231/1000000000</f>
        <v>0</v>
      </c>
      <c r="AC231" s="6">
        <f>Ringkasan!AC231/1000000000</f>
        <v>3535.419618118</v>
      </c>
      <c r="AD231" s="6">
        <f>Ringkasan!AD231/1000000000</f>
        <v>2621.385202425</v>
      </c>
      <c r="AE231" s="5">
        <f>Ringkasan!AE231/1000000000</f>
        <v>1560.8541702269999</v>
      </c>
      <c r="AF231" s="6">
        <f>Ringkasan!AF231/1000000000</f>
        <v>911.87657161300001</v>
      </c>
      <c r="AG231" s="6">
        <f>Ringkasan!AG231/1000000000</f>
        <v>0</v>
      </c>
      <c r="AH231" s="6">
        <f>Ringkasan!AH231/1000000000</f>
        <v>0</v>
      </c>
      <c r="AI231" s="6">
        <f>Ringkasan!AI231/1000000000</f>
        <v>144.754460585</v>
      </c>
      <c r="AJ231" s="6">
        <f>Ringkasan!AJ231/1000000000</f>
        <v>3.9</v>
      </c>
      <c r="AK231" s="6">
        <f>Ringkasan!AK231/1000000000</f>
        <v>213.28770369</v>
      </c>
      <c r="AL231" s="6">
        <f>Ringkasan!AL231/1000000000</f>
        <v>9.7769300000000001</v>
      </c>
      <c r="AM231" s="6">
        <f>Ringkasan!AM231/1000000000</f>
        <v>93.592411276999997</v>
      </c>
      <c r="AN231" s="6">
        <f>Ringkasan!AN231/1000000000</f>
        <v>23.668038913</v>
      </c>
      <c r="AO231" s="6">
        <f>Ringkasan!AO231/1000000000</f>
        <v>79.061472499999994</v>
      </c>
      <c r="AP231" s="6">
        <f>Ringkasan!AP231/1000000000</f>
        <v>6.8748069999999997</v>
      </c>
      <c r="AQ231" s="6">
        <f>Ringkasan!AQ231/1000000000</f>
        <v>0.31404399999999999</v>
      </c>
      <c r="AR231" s="6">
        <f>Ringkasan!AR231/1000000000</f>
        <v>30</v>
      </c>
      <c r="AS231" s="6">
        <f>Ringkasan!AS231/1000000000</f>
        <v>30</v>
      </c>
      <c r="AT231" s="6">
        <f>Ringkasan!AT231/1000000000</f>
        <v>670.74671200299997</v>
      </c>
      <c r="AU231" s="6">
        <f>Ringkasan!AU231/1000000000</f>
        <v>18.961292003000001</v>
      </c>
      <c r="AV231" s="6">
        <f>Ringkasan!AV231/1000000000</f>
        <v>651.78542000000004</v>
      </c>
      <c r="AW231" s="127">
        <f>Ringkasan!AW231/1000000000</f>
        <v>108.2</v>
      </c>
      <c r="AX231" s="127">
        <f>Ringkasan!AX231/1000000000</f>
        <v>108.2</v>
      </c>
      <c r="AY231" s="127">
        <f>Ringkasan!AY231/1000000000</f>
        <v>0</v>
      </c>
      <c r="AZ231" s="127">
        <f>Ringkasan!AZ231/1000000000</f>
        <v>0</v>
      </c>
      <c r="BA231" s="127">
        <f>Ringkasan!BA231/1000000000</f>
        <v>0</v>
      </c>
      <c r="BB231" s="127">
        <f>Ringkasan!BB231/1000000000</f>
        <v>0</v>
      </c>
      <c r="BC231" s="127">
        <f>Ringkasan!BC231/1000000000</f>
        <v>0</v>
      </c>
      <c r="BD231" s="127">
        <f>Ringkasan!BD231/1000000000</f>
        <v>5.7374999999999998</v>
      </c>
      <c r="BE231" s="127">
        <f>Ringkasan!BE231/1000000000</f>
        <v>0</v>
      </c>
      <c r="BF231" s="127">
        <f>Ringkasan!BF231/1000000000</f>
        <v>5.7374999999999998</v>
      </c>
      <c r="BG231" s="127">
        <f>Ringkasan!BG231/1000000000</f>
        <v>0</v>
      </c>
      <c r="BH231" s="127">
        <f>Ringkasan!BH231/1000000000</f>
        <v>0</v>
      </c>
      <c r="BI231" s="127">
        <f>Ringkasan!BI231/1000000000</f>
        <v>0</v>
      </c>
      <c r="BJ231" s="128">
        <f>Ringkasan!BJ231/1000000000</f>
        <v>-102.46250000000001</v>
      </c>
      <c r="BK231" s="128">
        <f>Ringkasan!BK231/1000000000</f>
        <v>102.46250000000001</v>
      </c>
      <c r="BL231" s="87">
        <f>Ringkasan!BL231/1000000000</f>
        <v>0</v>
      </c>
      <c r="BM231" s="47">
        <f t="shared" si="85"/>
        <v>1</v>
      </c>
      <c r="BN231" s="48">
        <f t="shared" si="86"/>
        <v>0</v>
      </c>
      <c r="BO231" s="49"/>
      <c r="BP231" s="39">
        <f t="shared" si="91"/>
        <v>1</v>
      </c>
      <c r="BR231" s="6" t="e">
        <f>Ringkasan!#REF!/1000000000</f>
        <v>#REF!</v>
      </c>
      <c r="BS231" s="6" t="e">
        <f t="shared" si="81"/>
        <v>#REF!</v>
      </c>
      <c r="BT231" s="39" t="e">
        <f t="shared" si="83"/>
        <v>#REF!</v>
      </c>
      <c r="BV231" s="6" t="e">
        <f>Ringkasan!#REF!/1000000000</f>
        <v>#REF!</v>
      </c>
      <c r="BW231" s="6" t="e">
        <f t="shared" si="82"/>
        <v>#REF!</v>
      </c>
      <c r="BX231" s="39" t="e">
        <f t="shared" si="84"/>
        <v>#REF!</v>
      </c>
    </row>
    <row r="232" spans="1:76" ht="15" customHeight="1" x14ac:dyDescent="0.25">
      <c r="A232" s="59" t="s">
        <v>182</v>
      </c>
      <c r="B232" s="3">
        <f t="shared" si="93"/>
        <v>173</v>
      </c>
      <c r="C232" s="4">
        <f t="shared" si="93"/>
        <v>19</v>
      </c>
      <c r="D232" s="8" t="s">
        <v>182</v>
      </c>
      <c r="E232" s="12" t="str">
        <f>[1]Pendapatan!D232</f>
        <v>13 tahun 2024</v>
      </c>
      <c r="F232" s="92">
        <f>[1]Pendapatan!E232</f>
        <v>45657.734722222223</v>
      </c>
      <c r="G232" s="6">
        <f>Ringkasan!G232/1000000000</f>
        <v>7494.2273117980003</v>
      </c>
      <c r="H232" s="6">
        <f>Ringkasan!H232/1000000000</f>
        <v>4119.0229158210004</v>
      </c>
      <c r="I232" s="114">
        <f>Ringkasan!I232/1000000000</f>
        <v>3379.0661794759999</v>
      </c>
      <c r="J232" s="6">
        <f>Ringkasan!J232/1000000000</f>
        <v>650.61192020199996</v>
      </c>
      <c r="K232" s="6">
        <f>Ringkasan!K232/1000000000</f>
        <v>21.159611200000001</v>
      </c>
      <c r="L232" s="6">
        <f>Ringkasan!L232/1000000000</f>
        <v>68.185204943000002</v>
      </c>
      <c r="M232" s="6">
        <f>Ringkasan!M232/1000000000</f>
        <v>3375.2043959769999</v>
      </c>
      <c r="N232" s="6">
        <f>Ringkasan!N232/1000000000</f>
        <v>3028.1498740000002</v>
      </c>
      <c r="O232" s="6">
        <f>Ringkasan!O232/1000000000</f>
        <v>0</v>
      </c>
      <c r="P232" s="6">
        <f>Ringkasan!P232/1000000000</f>
        <v>0</v>
      </c>
      <c r="Q232" s="6">
        <f>Ringkasan!Q232/1000000000</f>
        <v>0</v>
      </c>
      <c r="R232" s="6">
        <f>Ringkasan!R232/1000000000</f>
        <v>0</v>
      </c>
      <c r="S232" s="6">
        <f>Ringkasan!S232/1000000000</f>
        <v>421.14008999999999</v>
      </c>
      <c r="T232" s="6">
        <f>Ringkasan!T232/1000000000</f>
        <v>1858.5115129999999</v>
      </c>
      <c r="U232" s="6">
        <f>Ringkasan!U232/1000000000</f>
        <v>748.49827100000005</v>
      </c>
      <c r="V232" s="6">
        <f>Ringkasan!V232/1000000000</f>
        <v>347.05452197699998</v>
      </c>
      <c r="W232" s="6">
        <f>Ringkasan!W232/1000000000</f>
        <v>347.05452197699998</v>
      </c>
      <c r="X232" s="6">
        <f>Ringkasan!X232/1000000000</f>
        <v>0</v>
      </c>
      <c r="Y232" s="6">
        <f>Ringkasan!Y232/1000000000</f>
        <v>0</v>
      </c>
      <c r="Z232" s="6">
        <f>Ringkasan!Z232/1000000000</f>
        <v>0</v>
      </c>
      <c r="AA232" s="6">
        <f>Ringkasan!AA232/1000000000</f>
        <v>0</v>
      </c>
      <c r="AB232" s="6">
        <f>Ringkasan!AB232/1000000000</f>
        <v>0</v>
      </c>
      <c r="AC232" s="6">
        <f>Ringkasan!AC232/1000000000</f>
        <v>7809.3919478899961</v>
      </c>
      <c r="AD232" s="6">
        <f>Ringkasan!AD232/1000000000</f>
        <v>6954.0501443952971</v>
      </c>
      <c r="AE232" s="5">
        <f>Ringkasan!AE232/1000000000</f>
        <v>2899.0086301391188</v>
      </c>
      <c r="AF232" s="6">
        <f>Ringkasan!AF232/1000000000</f>
        <v>3797.9730142561789</v>
      </c>
      <c r="AG232" s="6">
        <f>Ringkasan!AG232/1000000000</f>
        <v>0</v>
      </c>
      <c r="AH232" s="6">
        <f>Ringkasan!AH232/1000000000</f>
        <v>0</v>
      </c>
      <c r="AI232" s="6">
        <f>Ringkasan!AI232/1000000000</f>
        <v>211.3177</v>
      </c>
      <c r="AJ232" s="6">
        <f>Ringkasan!AJ232/1000000000</f>
        <v>45.750799999999998</v>
      </c>
      <c r="AK232" s="6">
        <f>Ringkasan!AK232/1000000000</f>
        <v>772.00915316384999</v>
      </c>
      <c r="AL232" s="6">
        <f>Ringkasan!AL232/1000000000</f>
        <v>67.355598289</v>
      </c>
      <c r="AM232" s="6">
        <f>Ringkasan!AM232/1000000000</f>
        <v>341.85881767242</v>
      </c>
      <c r="AN232" s="6">
        <f>Ringkasan!AN232/1000000000</f>
        <v>200.89575066859004</v>
      </c>
      <c r="AO232" s="6">
        <f>Ringkasan!AO232/1000000000</f>
        <v>113.35411600883999</v>
      </c>
      <c r="AP232" s="6">
        <f>Ringkasan!AP232/1000000000</f>
        <v>48.107924384999997</v>
      </c>
      <c r="AQ232" s="6">
        <f>Ringkasan!AQ232/1000000000</f>
        <v>0.43694613999999998</v>
      </c>
      <c r="AR232" s="6">
        <f>Ringkasan!AR232/1000000000</f>
        <v>83.332650330850001</v>
      </c>
      <c r="AS232" s="6">
        <f>Ringkasan!AS232/1000000000</f>
        <v>83.332650330850001</v>
      </c>
      <c r="AT232" s="6">
        <f>Ringkasan!AT232/1000000000</f>
        <v>0</v>
      </c>
      <c r="AU232" s="6">
        <f>Ringkasan!AU232/1000000000</f>
        <v>0</v>
      </c>
      <c r="AV232" s="6">
        <f>Ringkasan!AV232/1000000000</f>
        <v>0</v>
      </c>
      <c r="AW232" s="127">
        <f>Ringkasan!AW232/1000000000</f>
        <v>315.16463609200002</v>
      </c>
      <c r="AX232" s="127">
        <f>Ringkasan!AX232/1000000000</f>
        <v>315.16463609200002</v>
      </c>
      <c r="AY232" s="127">
        <f>Ringkasan!AY232/1000000000</f>
        <v>0</v>
      </c>
      <c r="AZ232" s="127">
        <f>Ringkasan!AZ232/1000000000</f>
        <v>0</v>
      </c>
      <c r="BA232" s="127">
        <f>Ringkasan!BA232/1000000000</f>
        <v>0</v>
      </c>
      <c r="BB232" s="127">
        <f>Ringkasan!BB232/1000000000</f>
        <v>0</v>
      </c>
      <c r="BC232" s="127">
        <f>Ringkasan!BC232/1000000000</f>
        <v>0</v>
      </c>
      <c r="BD232" s="127">
        <f>Ringkasan!BD232/1000000000</f>
        <v>0</v>
      </c>
      <c r="BE232" s="127">
        <f>Ringkasan!BE232/1000000000</f>
        <v>0</v>
      </c>
      <c r="BF232" s="127">
        <f>Ringkasan!BF232/1000000000</f>
        <v>0</v>
      </c>
      <c r="BG232" s="127">
        <f>Ringkasan!BG232/1000000000</f>
        <v>0</v>
      </c>
      <c r="BH232" s="127">
        <f>Ringkasan!BH232/1000000000</f>
        <v>0</v>
      </c>
      <c r="BI232" s="127">
        <f>Ringkasan!BI232/1000000000</f>
        <v>0</v>
      </c>
      <c r="BJ232" s="128">
        <f>Ringkasan!BJ232/1000000000</f>
        <v>-315.1646360919961</v>
      </c>
      <c r="BK232" s="128">
        <f>Ringkasan!BK232/1000000000</f>
        <v>315.16463609200002</v>
      </c>
      <c r="BL232" s="87">
        <f>Ringkasan!BL232/1000000000</f>
        <v>3.9062500000000002E-12</v>
      </c>
      <c r="BM232" s="47">
        <f t="shared" si="85"/>
        <v>1</v>
      </c>
      <c r="BN232" s="48">
        <f t="shared" si="86"/>
        <v>0</v>
      </c>
      <c r="BO232" s="49"/>
      <c r="BP232" s="39">
        <f t="shared" si="91"/>
        <v>1</v>
      </c>
      <c r="BR232" s="6" t="e">
        <f>Ringkasan!#REF!/1000000000</f>
        <v>#REF!</v>
      </c>
      <c r="BS232" s="6" t="e">
        <f t="shared" si="81"/>
        <v>#REF!</v>
      </c>
      <c r="BT232" s="39" t="e">
        <f t="shared" si="83"/>
        <v>#REF!</v>
      </c>
      <c r="BV232" s="6" t="e">
        <f>Ringkasan!#REF!/1000000000</f>
        <v>#REF!</v>
      </c>
      <c r="BW232" s="6" t="e">
        <f t="shared" si="82"/>
        <v>#REF!</v>
      </c>
      <c r="BX232" s="39" t="e">
        <f t="shared" si="84"/>
        <v>#REF!</v>
      </c>
    </row>
    <row r="233" spans="1:76" ht="15" customHeight="1" x14ac:dyDescent="0.25">
      <c r="A233" s="59" t="s">
        <v>183</v>
      </c>
      <c r="B233" s="3">
        <f t="shared" si="93"/>
        <v>174</v>
      </c>
      <c r="C233" s="4">
        <f t="shared" si="93"/>
        <v>20</v>
      </c>
      <c r="D233" s="8" t="s">
        <v>183</v>
      </c>
      <c r="E233" s="12" t="str">
        <f>[1]Pendapatan!D233</f>
        <v>07 Tahun 2024</v>
      </c>
      <c r="F233" s="92">
        <f>[1]Pendapatan!E233</f>
        <v>45657.831944444442</v>
      </c>
      <c r="G233" s="6">
        <f>Ringkasan!G233/1000000000</f>
        <v>789.461242287</v>
      </c>
      <c r="H233" s="6">
        <f>Ringkasan!H233/1000000000</f>
        <v>178.77848487700001</v>
      </c>
      <c r="I233" s="114">
        <f>Ringkasan!I233/1000000000</f>
        <v>40.280516402000003</v>
      </c>
      <c r="J233" s="6">
        <f>Ringkasan!J233/1000000000</f>
        <v>130.69330296800001</v>
      </c>
      <c r="K233" s="6">
        <f>Ringkasan!K233/1000000000</f>
        <v>5.5</v>
      </c>
      <c r="L233" s="6">
        <f>Ringkasan!L233/1000000000</f>
        <v>2.3046655070000002</v>
      </c>
      <c r="M233" s="6">
        <f>Ringkasan!M233/1000000000</f>
        <v>610.68275741000002</v>
      </c>
      <c r="N233" s="6">
        <f>Ringkasan!N233/1000000000</f>
        <v>587.45927700000004</v>
      </c>
      <c r="O233" s="6">
        <f>Ringkasan!O233/1000000000</f>
        <v>0</v>
      </c>
      <c r="P233" s="6">
        <f>Ringkasan!P233/1000000000</f>
        <v>0</v>
      </c>
      <c r="Q233" s="6">
        <f>Ringkasan!Q233/1000000000</f>
        <v>18.552133999999999</v>
      </c>
      <c r="R233" s="6">
        <f>Ringkasan!R233/1000000000</f>
        <v>7.2606890000000002</v>
      </c>
      <c r="S233" s="6">
        <f>Ringkasan!S233/1000000000</f>
        <v>59.927477000000003</v>
      </c>
      <c r="T233" s="6">
        <f>Ringkasan!T233/1000000000</f>
        <v>405.51526000000001</v>
      </c>
      <c r="U233" s="6">
        <f>Ringkasan!U233/1000000000</f>
        <v>96.203716999999997</v>
      </c>
      <c r="V233" s="6">
        <f>Ringkasan!V233/1000000000</f>
        <v>23.223480410000001</v>
      </c>
      <c r="W233" s="6">
        <f>Ringkasan!W233/1000000000</f>
        <v>23.223480410000001</v>
      </c>
      <c r="X233" s="6">
        <f>Ringkasan!X233/1000000000</f>
        <v>0</v>
      </c>
      <c r="Y233" s="6">
        <f>Ringkasan!Y233/1000000000</f>
        <v>0</v>
      </c>
      <c r="Z233" s="6">
        <f>Ringkasan!Z233/1000000000</f>
        <v>0</v>
      </c>
      <c r="AA233" s="6">
        <f>Ringkasan!AA233/1000000000</f>
        <v>0</v>
      </c>
      <c r="AB233" s="6">
        <f>Ringkasan!AB233/1000000000</f>
        <v>0</v>
      </c>
      <c r="AC233" s="6">
        <f>Ringkasan!AC233/1000000000</f>
        <v>789.461242287</v>
      </c>
      <c r="AD233" s="6">
        <f>Ringkasan!AD233/1000000000</f>
        <v>668.13795070900005</v>
      </c>
      <c r="AE233" s="5">
        <f>Ringkasan!AE233/1000000000</f>
        <v>422.367770205</v>
      </c>
      <c r="AF233" s="6">
        <f>Ringkasan!AF233/1000000000</f>
        <v>231.77031038499999</v>
      </c>
      <c r="AG233" s="6">
        <f>Ringkasan!AG233/1000000000</f>
        <v>0</v>
      </c>
      <c r="AH233" s="6">
        <f>Ringkasan!AH233/1000000000</f>
        <v>0</v>
      </c>
      <c r="AI233" s="6">
        <f>Ringkasan!AI233/1000000000</f>
        <v>9.9991951189999995</v>
      </c>
      <c r="AJ233" s="6">
        <f>Ringkasan!AJ233/1000000000</f>
        <v>4.0006750000000002</v>
      </c>
      <c r="AK233" s="6">
        <f>Ringkasan!AK233/1000000000</f>
        <v>49.951822864999997</v>
      </c>
      <c r="AL233" s="6">
        <f>Ringkasan!AL233/1000000000</f>
        <v>0</v>
      </c>
      <c r="AM233" s="6">
        <f>Ringkasan!AM233/1000000000</f>
        <v>12.382498881</v>
      </c>
      <c r="AN233" s="6">
        <f>Ringkasan!AN233/1000000000</f>
        <v>26.942963884000001</v>
      </c>
      <c r="AO233" s="6">
        <f>Ringkasan!AO233/1000000000</f>
        <v>10.376360099999999</v>
      </c>
      <c r="AP233" s="6">
        <f>Ringkasan!AP233/1000000000</f>
        <v>0</v>
      </c>
      <c r="AQ233" s="6">
        <f>Ringkasan!AQ233/1000000000</f>
        <v>0.25</v>
      </c>
      <c r="AR233" s="6">
        <f>Ringkasan!AR233/1000000000</f>
        <v>2</v>
      </c>
      <c r="AS233" s="6">
        <f>Ringkasan!AS233/1000000000</f>
        <v>2</v>
      </c>
      <c r="AT233" s="6">
        <f>Ringkasan!AT233/1000000000</f>
        <v>69.371468712999999</v>
      </c>
      <c r="AU233" s="6">
        <f>Ringkasan!AU233/1000000000</f>
        <v>5.1773347129999996</v>
      </c>
      <c r="AV233" s="6">
        <f>Ringkasan!AV233/1000000000</f>
        <v>64.194134000000005</v>
      </c>
      <c r="AW233" s="127">
        <f>Ringkasan!AW233/1000000000</f>
        <v>0</v>
      </c>
      <c r="AX233" s="127">
        <f>Ringkasan!AX233/1000000000</f>
        <v>0</v>
      </c>
      <c r="AY233" s="127">
        <f>Ringkasan!AY233/1000000000</f>
        <v>0</v>
      </c>
      <c r="AZ233" s="127">
        <f>Ringkasan!AZ233/1000000000</f>
        <v>0</v>
      </c>
      <c r="BA233" s="127">
        <f>Ringkasan!BA233/1000000000</f>
        <v>0</v>
      </c>
      <c r="BB233" s="127">
        <f>Ringkasan!BB233/1000000000</f>
        <v>0</v>
      </c>
      <c r="BC233" s="127">
        <f>Ringkasan!BC233/1000000000</f>
        <v>0</v>
      </c>
      <c r="BD233" s="127">
        <f>Ringkasan!BD233/1000000000</f>
        <v>0</v>
      </c>
      <c r="BE233" s="127">
        <f>Ringkasan!BE233/1000000000</f>
        <v>0</v>
      </c>
      <c r="BF233" s="127">
        <f>Ringkasan!BF233/1000000000</f>
        <v>0</v>
      </c>
      <c r="BG233" s="127">
        <f>Ringkasan!BG233/1000000000</f>
        <v>0</v>
      </c>
      <c r="BH233" s="127">
        <f>Ringkasan!BH233/1000000000</f>
        <v>0</v>
      </c>
      <c r="BI233" s="127">
        <f>Ringkasan!BI233/1000000000</f>
        <v>0</v>
      </c>
      <c r="BJ233" s="128">
        <f>Ringkasan!BJ233/1000000000</f>
        <v>0</v>
      </c>
      <c r="BK233" s="128">
        <f>Ringkasan!BK233/1000000000</f>
        <v>0</v>
      </c>
      <c r="BL233" s="87">
        <f>Ringkasan!BL233/1000000000</f>
        <v>0</v>
      </c>
      <c r="BM233" s="47">
        <f t="shared" si="85"/>
        <v>1</v>
      </c>
      <c r="BN233" s="48">
        <f t="shared" si="86"/>
        <v>0</v>
      </c>
      <c r="BO233" s="49"/>
      <c r="BP233" s="39">
        <f t="shared" si="91"/>
        <v>1</v>
      </c>
      <c r="BR233" s="6" t="e">
        <f>Ringkasan!#REF!/1000000000</f>
        <v>#REF!</v>
      </c>
      <c r="BS233" s="6" t="e">
        <f t="shared" si="81"/>
        <v>#REF!</v>
      </c>
      <c r="BT233" s="39" t="e">
        <f t="shared" si="83"/>
        <v>#REF!</v>
      </c>
      <c r="BV233" s="6" t="e">
        <f>Ringkasan!#REF!/1000000000</f>
        <v>#REF!</v>
      </c>
      <c r="BW233" s="6" t="e">
        <f t="shared" si="82"/>
        <v>#REF!</v>
      </c>
      <c r="BX233" s="39" t="e">
        <f t="shared" si="84"/>
        <v>#REF!</v>
      </c>
    </row>
    <row r="234" spans="1:76" ht="15" customHeight="1" x14ac:dyDescent="0.25">
      <c r="A234" s="59" t="s">
        <v>184</v>
      </c>
      <c r="B234" s="3">
        <f t="shared" si="93"/>
        <v>175</v>
      </c>
      <c r="C234" s="4">
        <f t="shared" si="93"/>
        <v>21</v>
      </c>
      <c r="D234" s="8" t="s">
        <v>184</v>
      </c>
      <c r="E234" s="12" t="str">
        <f>[1]Pendapatan!D234</f>
        <v>13 Tahun 2024</v>
      </c>
      <c r="F234" s="92">
        <f>[1]Pendapatan!E234</f>
        <v>45657.69027777778</v>
      </c>
      <c r="G234" s="6">
        <f>Ringkasan!G234/1000000000</f>
        <v>6798.7263281799997</v>
      </c>
      <c r="H234" s="6">
        <f>Ringkasan!H234/1000000000</f>
        <v>4094.3443081179998</v>
      </c>
      <c r="I234" s="114">
        <f>Ringkasan!I234/1000000000</f>
        <v>3555.3021191180001</v>
      </c>
      <c r="J234" s="6">
        <f>Ringkasan!J234/1000000000</f>
        <v>480.52245090000002</v>
      </c>
      <c r="K234" s="6">
        <f>Ringkasan!K234/1000000000</f>
        <v>16.238744000000001</v>
      </c>
      <c r="L234" s="6">
        <f>Ringkasan!L234/1000000000</f>
        <v>42.280994100000001</v>
      </c>
      <c r="M234" s="6">
        <f>Ringkasan!M234/1000000000</f>
        <v>2704.3820200619998</v>
      </c>
      <c r="N234" s="6">
        <f>Ringkasan!N234/1000000000</f>
        <v>2359.4888772479999</v>
      </c>
      <c r="O234" s="6">
        <f>Ringkasan!O234/1000000000</f>
        <v>0</v>
      </c>
      <c r="P234" s="6">
        <f>Ringkasan!P234/1000000000</f>
        <v>0</v>
      </c>
      <c r="Q234" s="6">
        <f>Ringkasan!Q234/1000000000</f>
        <v>0</v>
      </c>
      <c r="R234" s="6">
        <f>Ringkasan!R234/1000000000</f>
        <v>0</v>
      </c>
      <c r="S234" s="6">
        <f>Ringkasan!S234/1000000000</f>
        <v>202.80574200000001</v>
      </c>
      <c r="T234" s="6">
        <f>Ringkasan!T234/1000000000</f>
        <v>1477.1774559999999</v>
      </c>
      <c r="U234" s="6">
        <f>Ringkasan!U234/1000000000</f>
        <v>679.50567924799998</v>
      </c>
      <c r="V234" s="6">
        <f>Ringkasan!V234/1000000000</f>
        <v>344.89314281399999</v>
      </c>
      <c r="W234" s="6">
        <f>Ringkasan!W234/1000000000</f>
        <v>344.89314281399999</v>
      </c>
      <c r="X234" s="6">
        <f>Ringkasan!X234/1000000000</f>
        <v>0</v>
      </c>
      <c r="Y234" s="6">
        <f>Ringkasan!Y234/1000000000</f>
        <v>0</v>
      </c>
      <c r="Z234" s="6">
        <f>Ringkasan!Z234/1000000000</f>
        <v>0</v>
      </c>
      <c r="AA234" s="6">
        <f>Ringkasan!AA234/1000000000</f>
        <v>0</v>
      </c>
      <c r="AB234" s="6">
        <f>Ringkasan!AB234/1000000000</f>
        <v>0</v>
      </c>
      <c r="AC234" s="6">
        <f>Ringkasan!AC234/1000000000</f>
        <v>6984.7263281799997</v>
      </c>
      <c r="AD234" s="6">
        <f>Ringkasan!AD234/1000000000</f>
        <v>5783.359740158</v>
      </c>
      <c r="AE234" s="5">
        <f>Ringkasan!AE234/1000000000</f>
        <v>2730.2396685120002</v>
      </c>
      <c r="AF234" s="6">
        <f>Ringkasan!AF234/1000000000</f>
        <v>2763.2307883009998</v>
      </c>
      <c r="AG234" s="6">
        <f>Ringkasan!AG234/1000000000</f>
        <v>0</v>
      </c>
      <c r="AH234" s="6">
        <f>Ringkasan!AH234/1000000000</f>
        <v>7</v>
      </c>
      <c r="AI234" s="6">
        <f>Ringkasan!AI234/1000000000</f>
        <v>279.604283345</v>
      </c>
      <c r="AJ234" s="6">
        <f>Ringkasan!AJ234/1000000000</f>
        <v>3.2850000000000001</v>
      </c>
      <c r="AK234" s="6">
        <f>Ringkasan!AK234/1000000000</f>
        <v>1136.0116522630001</v>
      </c>
      <c r="AL234" s="6">
        <f>Ringkasan!AL234/1000000000</f>
        <v>120.35903999999999</v>
      </c>
      <c r="AM234" s="6">
        <f>Ringkasan!AM234/1000000000</f>
        <v>247.23632029500001</v>
      </c>
      <c r="AN234" s="6">
        <f>Ringkasan!AN234/1000000000</f>
        <v>449.48777263300002</v>
      </c>
      <c r="AO234" s="6">
        <f>Ringkasan!AO234/1000000000</f>
        <v>315.50990783499998</v>
      </c>
      <c r="AP234" s="6">
        <f>Ringkasan!AP234/1000000000</f>
        <v>2.4562115000000002</v>
      </c>
      <c r="AQ234" s="6">
        <f>Ringkasan!AQ234/1000000000</f>
        <v>0.96240000000000003</v>
      </c>
      <c r="AR234" s="6">
        <f>Ringkasan!AR234/1000000000</f>
        <v>65.354935759</v>
      </c>
      <c r="AS234" s="6">
        <f>Ringkasan!AS234/1000000000</f>
        <v>65.354935759</v>
      </c>
      <c r="AT234" s="6">
        <f>Ringkasan!AT234/1000000000</f>
        <v>0</v>
      </c>
      <c r="AU234" s="6">
        <f>Ringkasan!AU234/1000000000</f>
        <v>0</v>
      </c>
      <c r="AV234" s="6">
        <f>Ringkasan!AV234/1000000000</f>
        <v>0</v>
      </c>
      <c r="AW234" s="127">
        <f>Ringkasan!AW234/1000000000</f>
        <v>258.39400000000001</v>
      </c>
      <c r="AX234" s="127">
        <f>Ringkasan!AX234/1000000000</f>
        <v>258.39400000000001</v>
      </c>
      <c r="AY234" s="127">
        <f>Ringkasan!AY234/1000000000</f>
        <v>0</v>
      </c>
      <c r="AZ234" s="127">
        <f>Ringkasan!AZ234/1000000000</f>
        <v>0</v>
      </c>
      <c r="BA234" s="127">
        <f>Ringkasan!BA234/1000000000</f>
        <v>0</v>
      </c>
      <c r="BB234" s="127">
        <f>Ringkasan!BB234/1000000000</f>
        <v>0</v>
      </c>
      <c r="BC234" s="127">
        <f>Ringkasan!BC234/1000000000</f>
        <v>0</v>
      </c>
      <c r="BD234" s="127">
        <f>Ringkasan!BD234/1000000000</f>
        <v>72.394000000000005</v>
      </c>
      <c r="BE234" s="127">
        <f>Ringkasan!BE234/1000000000</f>
        <v>0</v>
      </c>
      <c r="BF234" s="127">
        <f>Ringkasan!BF234/1000000000</f>
        <v>72.394000000000005</v>
      </c>
      <c r="BG234" s="127">
        <f>Ringkasan!BG234/1000000000</f>
        <v>0</v>
      </c>
      <c r="BH234" s="127">
        <f>Ringkasan!BH234/1000000000</f>
        <v>0</v>
      </c>
      <c r="BI234" s="127">
        <f>Ringkasan!BI234/1000000000</f>
        <v>0</v>
      </c>
      <c r="BJ234" s="128">
        <f>Ringkasan!BJ234/1000000000</f>
        <v>-186</v>
      </c>
      <c r="BK234" s="128">
        <f>Ringkasan!BK234/1000000000</f>
        <v>186</v>
      </c>
      <c r="BL234" s="87">
        <f>Ringkasan!BL234/1000000000</f>
        <v>0</v>
      </c>
      <c r="BM234" s="47">
        <f t="shared" si="85"/>
        <v>1</v>
      </c>
      <c r="BN234" s="48">
        <f t="shared" si="86"/>
        <v>0</v>
      </c>
      <c r="BO234" s="49"/>
      <c r="BP234" s="39">
        <f t="shared" si="91"/>
        <v>1</v>
      </c>
      <c r="BR234" s="6" t="e">
        <f>Ringkasan!#REF!/1000000000</f>
        <v>#REF!</v>
      </c>
      <c r="BS234" s="6" t="e">
        <f t="shared" si="81"/>
        <v>#REF!</v>
      </c>
      <c r="BT234" s="39" t="e">
        <f t="shared" si="83"/>
        <v>#REF!</v>
      </c>
      <c r="BV234" s="6" t="e">
        <f>Ringkasan!#REF!/1000000000</f>
        <v>#REF!</v>
      </c>
      <c r="BW234" s="6" t="e">
        <f t="shared" si="82"/>
        <v>#REF!</v>
      </c>
      <c r="BX234" s="39" t="e">
        <f t="shared" si="84"/>
        <v>#REF!</v>
      </c>
    </row>
    <row r="235" spans="1:76" ht="15" customHeight="1" x14ac:dyDescent="0.25">
      <c r="A235" s="59" t="s">
        <v>185</v>
      </c>
      <c r="B235" s="3">
        <f t="shared" si="93"/>
        <v>176</v>
      </c>
      <c r="C235" s="4">
        <f t="shared" si="93"/>
        <v>22</v>
      </c>
      <c r="D235" s="8" t="s">
        <v>185</v>
      </c>
      <c r="E235" s="12" t="str">
        <f>[1]Pendapatan!D235</f>
        <v>14 Tahun 2024</v>
      </c>
      <c r="F235" s="92">
        <f>[1]Pendapatan!E235</f>
        <v>45656</v>
      </c>
      <c r="G235" s="6">
        <f>Ringkasan!G235/1000000000</f>
        <v>2935.4498364000001</v>
      </c>
      <c r="H235" s="6">
        <f>Ringkasan!H235/1000000000</f>
        <v>1666.6757068310001</v>
      </c>
      <c r="I235" s="114">
        <f>Ringkasan!I235/1000000000</f>
        <v>1224.7324273740001</v>
      </c>
      <c r="J235" s="6">
        <f>Ringkasan!J235/1000000000</f>
        <v>395.08429894900001</v>
      </c>
      <c r="K235" s="6">
        <f>Ringkasan!K235/1000000000</f>
        <v>36.118899552999999</v>
      </c>
      <c r="L235" s="6">
        <f>Ringkasan!L235/1000000000</f>
        <v>10.740080955</v>
      </c>
      <c r="M235" s="6">
        <f>Ringkasan!M235/1000000000</f>
        <v>1268.774129569</v>
      </c>
      <c r="N235" s="6">
        <f>Ringkasan!N235/1000000000</f>
        <v>1138.956711</v>
      </c>
      <c r="O235" s="6">
        <f>Ringkasan!O235/1000000000</f>
        <v>0</v>
      </c>
      <c r="P235" s="6">
        <f>Ringkasan!P235/1000000000</f>
        <v>0</v>
      </c>
      <c r="Q235" s="6">
        <f>Ringkasan!Q235/1000000000</f>
        <v>0</v>
      </c>
      <c r="R235" s="6">
        <f>Ringkasan!R235/1000000000</f>
        <v>0</v>
      </c>
      <c r="S235" s="6">
        <f>Ringkasan!S235/1000000000</f>
        <v>109.920689</v>
      </c>
      <c r="T235" s="6">
        <f>Ringkasan!T235/1000000000</f>
        <v>891.89729599999998</v>
      </c>
      <c r="U235" s="6">
        <f>Ringkasan!U235/1000000000</f>
        <v>137.13872599999999</v>
      </c>
      <c r="V235" s="6">
        <f>Ringkasan!V235/1000000000</f>
        <v>129.81741856900001</v>
      </c>
      <c r="W235" s="6">
        <f>Ringkasan!W235/1000000000</f>
        <v>129.81741856900001</v>
      </c>
      <c r="X235" s="6">
        <f>Ringkasan!X235/1000000000</f>
        <v>0</v>
      </c>
      <c r="Y235" s="6">
        <f>Ringkasan!Y235/1000000000</f>
        <v>0</v>
      </c>
      <c r="Z235" s="6">
        <f>Ringkasan!Z235/1000000000</f>
        <v>0</v>
      </c>
      <c r="AA235" s="6">
        <f>Ringkasan!AA235/1000000000</f>
        <v>0</v>
      </c>
      <c r="AB235" s="6">
        <f>Ringkasan!AB235/1000000000</f>
        <v>0</v>
      </c>
      <c r="AC235" s="6">
        <f>Ringkasan!AC235/1000000000</f>
        <v>2944.6527226640001</v>
      </c>
      <c r="AD235" s="6">
        <f>Ringkasan!AD235/1000000000</f>
        <v>2648.2209268850002</v>
      </c>
      <c r="AE235" s="5">
        <f>Ringkasan!AE235/1000000000</f>
        <v>1287.751556492</v>
      </c>
      <c r="AF235" s="6">
        <f>Ringkasan!AF235/1000000000</f>
        <v>1242.56206443</v>
      </c>
      <c r="AG235" s="6">
        <f>Ringkasan!AG235/1000000000</f>
        <v>7</v>
      </c>
      <c r="AH235" s="6">
        <f>Ringkasan!AH235/1000000000</f>
        <v>0</v>
      </c>
      <c r="AI235" s="6">
        <f>Ringkasan!AI235/1000000000</f>
        <v>80.285702123999997</v>
      </c>
      <c r="AJ235" s="6">
        <f>Ringkasan!AJ235/1000000000</f>
        <v>30.621603838999999</v>
      </c>
      <c r="AK235" s="6">
        <f>Ringkasan!AK235/1000000000</f>
        <v>255.298196894</v>
      </c>
      <c r="AL235" s="6">
        <f>Ringkasan!AL235/1000000000</f>
        <v>17.463744493</v>
      </c>
      <c r="AM235" s="6">
        <f>Ringkasan!AM235/1000000000</f>
        <v>52.415147351999998</v>
      </c>
      <c r="AN235" s="6">
        <f>Ringkasan!AN235/1000000000</f>
        <v>120.293527662</v>
      </c>
      <c r="AO235" s="6">
        <f>Ringkasan!AO235/1000000000</f>
        <v>64.766232787000007</v>
      </c>
      <c r="AP235" s="6">
        <f>Ringkasan!AP235/1000000000</f>
        <v>0.25974120000000001</v>
      </c>
      <c r="AQ235" s="6">
        <f>Ringkasan!AQ235/1000000000</f>
        <v>9.98034E-2</v>
      </c>
      <c r="AR235" s="6">
        <f>Ringkasan!AR235/1000000000</f>
        <v>39.422223885000001</v>
      </c>
      <c r="AS235" s="6">
        <f>Ringkasan!AS235/1000000000</f>
        <v>39.422223885000001</v>
      </c>
      <c r="AT235" s="6">
        <f>Ringkasan!AT235/1000000000</f>
        <v>1.7113750000000001</v>
      </c>
      <c r="AU235" s="6">
        <f>Ringkasan!AU235/1000000000</f>
        <v>0</v>
      </c>
      <c r="AV235" s="6">
        <f>Ringkasan!AV235/1000000000</f>
        <v>1.7113750000000001</v>
      </c>
      <c r="AW235" s="127">
        <f>Ringkasan!AW235/1000000000</f>
        <v>35.497032259999997</v>
      </c>
      <c r="AX235" s="127">
        <f>Ringkasan!AX235/1000000000</f>
        <v>30</v>
      </c>
      <c r="AY235" s="127">
        <f>Ringkasan!AY235/1000000000</f>
        <v>0</v>
      </c>
      <c r="AZ235" s="127">
        <f>Ringkasan!AZ235/1000000000</f>
        <v>0</v>
      </c>
      <c r="BA235" s="127">
        <f>Ringkasan!BA235/1000000000</f>
        <v>0</v>
      </c>
      <c r="BB235" s="127">
        <f>Ringkasan!BB235/1000000000</f>
        <v>5.4970322600000001</v>
      </c>
      <c r="BC235" s="127">
        <f>Ringkasan!BC235/1000000000</f>
        <v>0</v>
      </c>
      <c r="BD235" s="127">
        <f>Ringkasan!BD235/1000000000</f>
        <v>26.294145996000001</v>
      </c>
      <c r="BE235" s="127">
        <f>Ringkasan!BE235/1000000000</f>
        <v>1</v>
      </c>
      <c r="BF235" s="127">
        <f>Ringkasan!BF235/1000000000</f>
        <v>15</v>
      </c>
      <c r="BG235" s="127">
        <f>Ringkasan!BG235/1000000000</f>
        <v>10.294145995999999</v>
      </c>
      <c r="BH235" s="127">
        <f>Ringkasan!BH235/1000000000</f>
        <v>0</v>
      </c>
      <c r="BI235" s="127">
        <f>Ringkasan!BI235/1000000000</f>
        <v>0</v>
      </c>
      <c r="BJ235" s="128">
        <f>Ringkasan!BJ235/1000000000</f>
        <v>-9.202886264</v>
      </c>
      <c r="BK235" s="128">
        <f>Ringkasan!BK235/1000000000</f>
        <v>9.202886264</v>
      </c>
      <c r="BL235" s="87">
        <f>Ringkasan!BL235/1000000000</f>
        <v>0</v>
      </c>
      <c r="BM235" s="47">
        <f t="shared" si="85"/>
        <v>1</v>
      </c>
      <c r="BN235" s="48">
        <f t="shared" si="86"/>
        <v>0</v>
      </c>
      <c r="BO235" s="49"/>
      <c r="BP235" s="39">
        <f t="shared" si="91"/>
        <v>1</v>
      </c>
      <c r="BR235" s="6" t="e">
        <f>Ringkasan!#REF!/1000000000</f>
        <v>#REF!</v>
      </c>
      <c r="BS235" s="6" t="e">
        <f t="shared" si="81"/>
        <v>#REF!</v>
      </c>
      <c r="BT235" s="39" t="e">
        <f t="shared" si="83"/>
        <v>#REF!</v>
      </c>
      <c r="BV235" s="6" t="e">
        <f>Ringkasan!#REF!/1000000000</f>
        <v>#REF!</v>
      </c>
      <c r="BW235" s="6" t="e">
        <f t="shared" si="82"/>
        <v>#REF!</v>
      </c>
      <c r="BX235" s="39" t="e">
        <f t="shared" si="84"/>
        <v>#REF!</v>
      </c>
    </row>
    <row r="236" spans="1:76" ht="15" customHeight="1" x14ac:dyDescent="0.25">
      <c r="A236" s="59" t="s">
        <v>186</v>
      </c>
      <c r="B236" s="3">
        <f t="shared" si="93"/>
        <v>177</v>
      </c>
      <c r="C236" s="4">
        <f t="shared" si="93"/>
        <v>23</v>
      </c>
      <c r="D236" s="8" t="s">
        <v>186</v>
      </c>
      <c r="E236" s="12" t="str">
        <f>[1]Pendapatan!D236</f>
        <v>7 Tahun 2024</v>
      </c>
      <c r="F236" s="92">
        <f>[1]Pendapatan!E236</f>
        <v>45653</v>
      </c>
      <c r="G236" s="6">
        <f>Ringkasan!G236/1000000000</f>
        <v>1556.3934357569999</v>
      </c>
      <c r="H236" s="6">
        <f>Ringkasan!H236/1000000000</f>
        <v>565.42180283100004</v>
      </c>
      <c r="I236" s="114">
        <f>Ringkasan!I236/1000000000</f>
        <v>322.13509365900001</v>
      </c>
      <c r="J236" s="6">
        <f>Ringkasan!J236/1000000000</f>
        <v>189.481122785</v>
      </c>
      <c r="K236" s="6">
        <f>Ringkasan!K236/1000000000</f>
        <v>11.627628409</v>
      </c>
      <c r="L236" s="6">
        <f>Ringkasan!L236/1000000000</f>
        <v>42.177957978000002</v>
      </c>
      <c r="M236" s="6">
        <f>Ringkasan!M236/1000000000</f>
        <v>990.97163292599998</v>
      </c>
      <c r="N236" s="6">
        <f>Ringkasan!N236/1000000000</f>
        <v>923.49388690000001</v>
      </c>
      <c r="O236" s="6">
        <f>Ringkasan!O236/1000000000</f>
        <v>0</v>
      </c>
      <c r="P236" s="6">
        <f>Ringkasan!P236/1000000000</f>
        <v>0</v>
      </c>
      <c r="Q236" s="6">
        <f>Ringkasan!Q236/1000000000</f>
        <v>0</v>
      </c>
      <c r="R236" s="6">
        <f>Ringkasan!R236/1000000000</f>
        <v>15.105852000000001</v>
      </c>
      <c r="S236" s="6">
        <f>Ringkasan!S236/1000000000</f>
        <v>87.366883900000005</v>
      </c>
      <c r="T236" s="6">
        <f>Ringkasan!T236/1000000000</f>
        <v>604.16194900000005</v>
      </c>
      <c r="U236" s="6">
        <f>Ringkasan!U236/1000000000</f>
        <v>216.85920200000001</v>
      </c>
      <c r="V236" s="6">
        <f>Ringkasan!V236/1000000000</f>
        <v>67.477746026000005</v>
      </c>
      <c r="W236" s="6">
        <f>Ringkasan!W236/1000000000</f>
        <v>67.477746026000005</v>
      </c>
      <c r="X236" s="6">
        <f>Ringkasan!X236/1000000000</f>
        <v>0</v>
      </c>
      <c r="Y236" s="6">
        <f>Ringkasan!Y236/1000000000</f>
        <v>0</v>
      </c>
      <c r="Z236" s="6">
        <f>Ringkasan!Z236/1000000000</f>
        <v>0</v>
      </c>
      <c r="AA236" s="6">
        <f>Ringkasan!AA236/1000000000</f>
        <v>0</v>
      </c>
      <c r="AB236" s="6">
        <f>Ringkasan!AB236/1000000000</f>
        <v>0</v>
      </c>
      <c r="AC236" s="6">
        <f>Ringkasan!AC236/1000000000</f>
        <v>1676.7635320270001</v>
      </c>
      <c r="AD236" s="6">
        <f>Ringkasan!AD236/1000000000</f>
        <v>1495.9165232820001</v>
      </c>
      <c r="AE236" s="5">
        <f>Ringkasan!AE236/1000000000</f>
        <v>731.42310916984013</v>
      </c>
      <c r="AF236" s="6">
        <f>Ringkasan!AF236/1000000000</f>
        <v>714.21744461215997</v>
      </c>
      <c r="AG236" s="6">
        <f>Ringkasan!AG236/1000000000</f>
        <v>0.17499999999999999</v>
      </c>
      <c r="AH236" s="6">
        <f>Ringkasan!AH236/1000000000</f>
        <v>0</v>
      </c>
      <c r="AI236" s="6">
        <f>Ringkasan!AI236/1000000000</f>
        <v>49.500969499999997</v>
      </c>
      <c r="AJ236" s="6">
        <f>Ringkasan!AJ236/1000000000</f>
        <v>0.6</v>
      </c>
      <c r="AK236" s="6">
        <f>Ringkasan!AK236/1000000000</f>
        <v>168.48724281200001</v>
      </c>
      <c r="AL236" s="6">
        <f>Ringkasan!AL236/1000000000</f>
        <v>20.334293410000001</v>
      </c>
      <c r="AM236" s="6">
        <f>Ringkasan!AM236/1000000000</f>
        <v>45.765769796000001</v>
      </c>
      <c r="AN236" s="6">
        <f>Ringkasan!AN236/1000000000</f>
        <v>74.552587101</v>
      </c>
      <c r="AO236" s="6">
        <f>Ringkasan!AO236/1000000000</f>
        <v>23.229385754999999</v>
      </c>
      <c r="AP236" s="6">
        <f>Ringkasan!AP236/1000000000</f>
        <v>4.0322067500000003</v>
      </c>
      <c r="AQ236" s="6">
        <f>Ringkasan!AQ236/1000000000</f>
        <v>0.57299999999999995</v>
      </c>
      <c r="AR236" s="6">
        <f>Ringkasan!AR236/1000000000</f>
        <v>12.359765933</v>
      </c>
      <c r="AS236" s="6">
        <f>Ringkasan!AS236/1000000000</f>
        <v>12.359765933</v>
      </c>
      <c r="AT236" s="6">
        <f>Ringkasan!AT236/1000000000</f>
        <v>0</v>
      </c>
      <c r="AU236" s="6">
        <f>Ringkasan!AU236/1000000000</f>
        <v>0</v>
      </c>
      <c r="AV236" s="6">
        <f>Ringkasan!AV236/1000000000</f>
        <v>0</v>
      </c>
      <c r="AW236" s="127">
        <f>Ringkasan!AW236/1000000000</f>
        <v>122.79990527</v>
      </c>
      <c r="AX236" s="127">
        <f>Ringkasan!AX236/1000000000</f>
        <v>122.79990527</v>
      </c>
      <c r="AY236" s="127">
        <f>Ringkasan!AY236/1000000000</f>
        <v>0</v>
      </c>
      <c r="AZ236" s="127">
        <f>Ringkasan!AZ236/1000000000</f>
        <v>0</v>
      </c>
      <c r="BA236" s="127">
        <f>Ringkasan!BA236/1000000000</f>
        <v>0</v>
      </c>
      <c r="BB236" s="127">
        <f>Ringkasan!BB236/1000000000</f>
        <v>0</v>
      </c>
      <c r="BC236" s="127">
        <f>Ringkasan!BC236/1000000000</f>
        <v>0</v>
      </c>
      <c r="BD236" s="127">
        <f>Ringkasan!BD236/1000000000</f>
        <v>2.4298090000000001</v>
      </c>
      <c r="BE236" s="127">
        <f>Ringkasan!BE236/1000000000</f>
        <v>0</v>
      </c>
      <c r="BF236" s="127">
        <f>Ringkasan!BF236/1000000000</f>
        <v>0</v>
      </c>
      <c r="BG236" s="127">
        <f>Ringkasan!BG236/1000000000</f>
        <v>2.4298090000000001</v>
      </c>
      <c r="BH236" s="127">
        <f>Ringkasan!BH236/1000000000</f>
        <v>0</v>
      </c>
      <c r="BI236" s="127">
        <f>Ringkasan!BI236/1000000000</f>
        <v>0</v>
      </c>
      <c r="BJ236" s="128">
        <f>Ringkasan!BJ236/1000000000</f>
        <v>-120.37009627</v>
      </c>
      <c r="BK236" s="128">
        <f>Ringkasan!BK236/1000000000</f>
        <v>120.37009627</v>
      </c>
      <c r="BL236" s="87">
        <f>Ringkasan!BL236/1000000000</f>
        <v>0</v>
      </c>
      <c r="BM236" s="47">
        <f t="shared" si="85"/>
        <v>1</v>
      </c>
      <c r="BN236" s="48">
        <f t="shared" si="86"/>
        <v>0</v>
      </c>
      <c r="BO236" s="49"/>
      <c r="BP236" s="39">
        <f t="shared" si="91"/>
        <v>1</v>
      </c>
      <c r="BR236" s="6" t="e">
        <f>Ringkasan!#REF!/1000000000</f>
        <v>#REF!</v>
      </c>
      <c r="BS236" s="6" t="e">
        <f t="shared" si="81"/>
        <v>#REF!</v>
      </c>
      <c r="BT236" s="39" t="e">
        <f t="shared" si="83"/>
        <v>#REF!</v>
      </c>
      <c r="BV236" s="6" t="e">
        <f>Ringkasan!#REF!/1000000000</f>
        <v>#REF!</v>
      </c>
      <c r="BW236" s="6" t="e">
        <f t="shared" si="82"/>
        <v>#REF!</v>
      </c>
      <c r="BX236" s="39" t="e">
        <f t="shared" si="84"/>
        <v>#REF!</v>
      </c>
    </row>
    <row r="237" spans="1:76" ht="15" customHeight="1" x14ac:dyDescent="0.25">
      <c r="A237" s="59" t="s">
        <v>187</v>
      </c>
      <c r="B237" s="3">
        <f t="shared" si="93"/>
        <v>178</v>
      </c>
      <c r="C237" s="4">
        <f t="shared" si="93"/>
        <v>24</v>
      </c>
      <c r="D237" s="8" t="s">
        <v>187</v>
      </c>
      <c r="E237" s="12" t="str">
        <f>[1]Pendapatan!D237</f>
        <v>12 Tahun 2024</v>
      </c>
      <c r="F237" s="92">
        <f>[1]Pendapatan!E237</f>
        <v>45653.43472222222</v>
      </c>
      <c r="G237" s="6">
        <f>Ringkasan!G237/1000000000</f>
        <v>1754.624268694</v>
      </c>
      <c r="H237" s="6">
        <f>Ringkasan!H237/1000000000</f>
        <v>779.87992935800003</v>
      </c>
      <c r="I237" s="114">
        <f>Ringkasan!I237/1000000000</f>
        <v>384.66954545599998</v>
      </c>
      <c r="J237" s="6">
        <f>Ringkasan!J237/1000000000</f>
        <v>339.82272798899999</v>
      </c>
      <c r="K237" s="6">
        <f>Ringkasan!K237/1000000000</f>
        <v>15.9</v>
      </c>
      <c r="L237" s="6">
        <f>Ringkasan!L237/1000000000</f>
        <v>39.487655912999998</v>
      </c>
      <c r="M237" s="6">
        <f>Ringkasan!M237/1000000000</f>
        <v>974.74433933600005</v>
      </c>
      <c r="N237" s="6">
        <f>Ringkasan!N237/1000000000</f>
        <v>929.20979899999998</v>
      </c>
      <c r="O237" s="6">
        <f>Ringkasan!O237/1000000000</f>
        <v>0</v>
      </c>
      <c r="P237" s="6">
        <f>Ringkasan!P237/1000000000</f>
        <v>0</v>
      </c>
      <c r="Q237" s="6">
        <f>Ringkasan!Q237/1000000000</f>
        <v>0</v>
      </c>
      <c r="R237" s="6">
        <f>Ringkasan!R237/1000000000</f>
        <v>0</v>
      </c>
      <c r="S237" s="6">
        <f>Ringkasan!S237/1000000000</f>
        <v>78.949939999999998</v>
      </c>
      <c r="T237" s="6">
        <f>Ringkasan!T237/1000000000</f>
        <v>626.78771700000004</v>
      </c>
      <c r="U237" s="6">
        <f>Ringkasan!U237/1000000000</f>
        <v>223.47214199999999</v>
      </c>
      <c r="V237" s="6">
        <f>Ringkasan!V237/1000000000</f>
        <v>45.534540335999999</v>
      </c>
      <c r="W237" s="6">
        <f>Ringkasan!W237/1000000000</f>
        <v>45.534540335999999</v>
      </c>
      <c r="X237" s="6">
        <f>Ringkasan!X237/1000000000</f>
        <v>0</v>
      </c>
      <c r="Y237" s="6">
        <f>Ringkasan!Y237/1000000000</f>
        <v>0</v>
      </c>
      <c r="Z237" s="6">
        <f>Ringkasan!Z237/1000000000</f>
        <v>0</v>
      </c>
      <c r="AA237" s="6">
        <f>Ringkasan!AA237/1000000000</f>
        <v>0</v>
      </c>
      <c r="AB237" s="6">
        <f>Ringkasan!AB237/1000000000</f>
        <v>0</v>
      </c>
      <c r="AC237" s="6">
        <f>Ringkasan!AC237/1000000000</f>
        <v>1734.4191359439999</v>
      </c>
      <c r="AD237" s="6">
        <f>Ringkasan!AD237/1000000000</f>
        <v>1572.792670586</v>
      </c>
      <c r="AE237" s="5">
        <f>Ringkasan!AE237/1000000000</f>
        <v>842.58490368000002</v>
      </c>
      <c r="AF237" s="6">
        <f>Ringkasan!AF237/1000000000</f>
        <v>671.62099729600004</v>
      </c>
      <c r="AG237" s="6">
        <f>Ringkasan!AG237/1000000000</f>
        <v>0</v>
      </c>
      <c r="AH237" s="6">
        <f>Ringkasan!AH237/1000000000</f>
        <v>1.88</v>
      </c>
      <c r="AI237" s="6">
        <f>Ringkasan!AI237/1000000000</f>
        <v>54.618769610000001</v>
      </c>
      <c r="AJ237" s="6">
        <f>Ringkasan!AJ237/1000000000</f>
        <v>2.0880000000000001</v>
      </c>
      <c r="AK237" s="6">
        <f>Ringkasan!AK237/1000000000</f>
        <v>156.62646535799999</v>
      </c>
      <c r="AL237" s="6">
        <f>Ringkasan!AL237/1000000000</f>
        <v>0.87924102999999998</v>
      </c>
      <c r="AM237" s="6">
        <f>Ringkasan!AM237/1000000000</f>
        <v>95.716552015000005</v>
      </c>
      <c r="AN237" s="6">
        <f>Ringkasan!AN237/1000000000</f>
        <v>44.825752891999997</v>
      </c>
      <c r="AO237" s="6">
        <f>Ringkasan!AO237/1000000000</f>
        <v>11.474847266999999</v>
      </c>
      <c r="AP237" s="6">
        <f>Ringkasan!AP237/1000000000</f>
        <v>3.4800721540000001</v>
      </c>
      <c r="AQ237" s="6">
        <f>Ringkasan!AQ237/1000000000</f>
        <v>0.25</v>
      </c>
      <c r="AR237" s="6">
        <f>Ringkasan!AR237/1000000000</f>
        <v>5</v>
      </c>
      <c r="AS237" s="6">
        <f>Ringkasan!AS237/1000000000</f>
        <v>5</v>
      </c>
      <c r="AT237" s="6">
        <f>Ringkasan!AT237/1000000000</f>
        <v>0</v>
      </c>
      <c r="AU237" s="6">
        <f>Ringkasan!AU237/1000000000</f>
        <v>0</v>
      </c>
      <c r="AV237" s="6">
        <f>Ringkasan!AV237/1000000000</f>
        <v>0</v>
      </c>
      <c r="AW237" s="127">
        <f>Ringkasan!AW237/1000000000</f>
        <v>6.4374171880000004</v>
      </c>
      <c r="AX237" s="127">
        <f>Ringkasan!AX237/1000000000</f>
        <v>6.4374171880000004</v>
      </c>
      <c r="AY237" s="127">
        <f>Ringkasan!AY237/1000000000</f>
        <v>0</v>
      </c>
      <c r="AZ237" s="127">
        <f>Ringkasan!AZ237/1000000000</f>
        <v>0</v>
      </c>
      <c r="BA237" s="127">
        <f>Ringkasan!BA237/1000000000</f>
        <v>0</v>
      </c>
      <c r="BB237" s="127">
        <f>Ringkasan!BB237/1000000000</f>
        <v>0</v>
      </c>
      <c r="BC237" s="127">
        <f>Ringkasan!BC237/1000000000</f>
        <v>0</v>
      </c>
      <c r="BD237" s="127">
        <f>Ringkasan!BD237/1000000000</f>
        <v>26.642549937999998</v>
      </c>
      <c r="BE237" s="127">
        <f>Ringkasan!BE237/1000000000</f>
        <v>0</v>
      </c>
      <c r="BF237" s="127">
        <f>Ringkasan!BF237/1000000000</f>
        <v>17.5</v>
      </c>
      <c r="BG237" s="127">
        <f>Ringkasan!BG237/1000000000</f>
        <v>9.1425499380000002</v>
      </c>
      <c r="BH237" s="127">
        <f>Ringkasan!BH237/1000000000</f>
        <v>0</v>
      </c>
      <c r="BI237" s="127">
        <f>Ringkasan!BI237/1000000000</f>
        <v>0</v>
      </c>
      <c r="BJ237" s="128">
        <f>Ringkasan!BJ237/1000000000</f>
        <v>20.205132750000001</v>
      </c>
      <c r="BK237" s="128">
        <f>Ringkasan!BK237/1000000000</f>
        <v>-20.205132750000001</v>
      </c>
      <c r="BL237" s="87">
        <f>Ringkasan!BL237/1000000000</f>
        <v>0</v>
      </c>
      <c r="BM237" s="47">
        <f t="shared" si="85"/>
        <v>1</v>
      </c>
      <c r="BN237" s="48">
        <f t="shared" si="86"/>
        <v>0</v>
      </c>
      <c r="BO237" s="49"/>
      <c r="BP237" s="39">
        <f t="shared" si="91"/>
        <v>1</v>
      </c>
      <c r="BR237" s="6" t="e">
        <f>Ringkasan!#REF!/1000000000</f>
        <v>#REF!</v>
      </c>
      <c r="BS237" s="6" t="e">
        <f t="shared" si="81"/>
        <v>#REF!</v>
      </c>
      <c r="BT237" s="39" t="e">
        <f t="shared" si="83"/>
        <v>#REF!</v>
      </c>
      <c r="BV237" s="6" t="e">
        <f>Ringkasan!#REF!/1000000000</f>
        <v>#REF!</v>
      </c>
      <c r="BW237" s="6" t="e">
        <f t="shared" si="82"/>
        <v>#REF!</v>
      </c>
      <c r="BX237" s="39" t="e">
        <f t="shared" si="84"/>
        <v>#REF!</v>
      </c>
    </row>
    <row r="238" spans="1:76" ht="15" customHeight="1" x14ac:dyDescent="0.25">
      <c r="A238" s="59" t="s">
        <v>188</v>
      </c>
      <c r="B238" s="3">
        <f t="shared" si="93"/>
        <v>179</v>
      </c>
      <c r="C238" s="4">
        <f t="shared" si="93"/>
        <v>25</v>
      </c>
      <c r="D238" s="8" t="s">
        <v>188</v>
      </c>
      <c r="E238" s="12" t="str">
        <f>[1]Pendapatan!D238</f>
        <v>15 Tahun 2024</v>
      </c>
      <c r="F238" s="92">
        <f>[1]Pendapatan!E238</f>
        <v>45657.455555555556</v>
      </c>
      <c r="G238" s="6">
        <f>Ringkasan!G238/1000000000</f>
        <v>4328.1711983779996</v>
      </c>
      <c r="H238" s="6">
        <f>Ringkasan!H238/1000000000</f>
        <v>2348.5344538979998</v>
      </c>
      <c r="I238" s="114">
        <f>Ringkasan!I238/1000000000</f>
        <v>2020.443817376</v>
      </c>
      <c r="J238" s="6">
        <f>Ringkasan!J238/1000000000</f>
        <v>291.41571822100002</v>
      </c>
      <c r="K238" s="6">
        <f>Ringkasan!K238/1000000000</f>
        <v>22.016816722000002</v>
      </c>
      <c r="L238" s="6">
        <f>Ringkasan!L238/1000000000</f>
        <v>14.658101579</v>
      </c>
      <c r="M238" s="6">
        <f>Ringkasan!M238/1000000000</f>
        <v>1979.6367444800001</v>
      </c>
      <c r="N238" s="6">
        <f>Ringkasan!N238/1000000000</f>
        <v>1741.8195737999999</v>
      </c>
      <c r="O238" s="6">
        <f>Ringkasan!O238/1000000000</f>
        <v>0</v>
      </c>
      <c r="P238" s="6">
        <f>Ringkasan!P238/1000000000</f>
        <v>0</v>
      </c>
      <c r="Q238" s="6">
        <f>Ringkasan!Q238/1000000000</f>
        <v>0</v>
      </c>
      <c r="R238" s="6">
        <f>Ringkasan!R238/1000000000</f>
        <v>6.8374750000000004</v>
      </c>
      <c r="S238" s="6">
        <f>Ringkasan!S238/1000000000</f>
        <v>142.8787178</v>
      </c>
      <c r="T238" s="6">
        <f>Ringkasan!T238/1000000000</f>
        <v>1157.9094709999999</v>
      </c>
      <c r="U238" s="6">
        <f>Ringkasan!U238/1000000000</f>
        <v>434.19391000000002</v>
      </c>
      <c r="V238" s="6">
        <f>Ringkasan!V238/1000000000</f>
        <v>237.81717068</v>
      </c>
      <c r="W238" s="6">
        <f>Ringkasan!W238/1000000000</f>
        <v>237.81717068</v>
      </c>
      <c r="X238" s="6">
        <f>Ringkasan!X238/1000000000</f>
        <v>0</v>
      </c>
      <c r="Y238" s="6">
        <f>Ringkasan!Y238/1000000000</f>
        <v>0</v>
      </c>
      <c r="Z238" s="6">
        <f>Ringkasan!Z238/1000000000</f>
        <v>0</v>
      </c>
      <c r="AA238" s="6">
        <f>Ringkasan!AA238/1000000000</f>
        <v>0</v>
      </c>
      <c r="AB238" s="6">
        <f>Ringkasan!AB238/1000000000</f>
        <v>0</v>
      </c>
      <c r="AC238" s="6">
        <f>Ringkasan!AC238/1000000000</f>
        <v>4537.0678660209996</v>
      </c>
      <c r="AD238" s="6">
        <f>Ringkasan!AD238/1000000000</f>
        <v>3519.780418799</v>
      </c>
      <c r="AE238" s="5">
        <f>Ringkasan!AE238/1000000000</f>
        <v>1579.158313895</v>
      </c>
      <c r="AF238" s="6">
        <f>Ringkasan!AF238/1000000000</f>
        <v>1762.2889394040001</v>
      </c>
      <c r="AG238" s="6">
        <f>Ringkasan!AG238/1000000000</f>
        <v>0</v>
      </c>
      <c r="AH238" s="6">
        <f>Ringkasan!AH238/1000000000</f>
        <v>1.5</v>
      </c>
      <c r="AI238" s="6">
        <f>Ringkasan!AI238/1000000000</f>
        <v>119.1301655</v>
      </c>
      <c r="AJ238" s="6">
        <f>Ringkasan!AJ238/1000000000</f>
        <v>57.703000000000003</v>
      </c>
      <c r="AK238" s="6">
        <f>Ringkasan!AK238/1000000000</f>
        <v>981.67044722200001</v>
      </c>
      <c r="AL238" s="6">
        <f>Ringkasan!AL238/1000000000</f>
        <v>215.29256899999999</v>
      </c>
      <c r="AM238" s="6">
        <f>Ringkasan!AM238/1000000000</f>
        <v>217.757086077</v>
      </c>
      <c r="AN238" s="6">
        <f>Ringkasan!AN238/1000000000</f>
        <v>213.858597613</v>
      </c>
      <c r="AO238" s="6">
        <f>Ringkasan!AO238/1000000000</f>
        <v>334.39439953200002</v>
      </c>
      <c r="AP238" s="6">
        <f>Ringkasan!AP238/1000000000</f>
        <v>0.36779499999999998</v>
      </c>
      <c r="AQ238" s="6">
        <f>Ringkasan!AQ238/1000000000</f>
        <v>0</v>
      </c>
      <c r="AR238" s="6">
        <f>Ringkasan!AR238/1000000000</f>
        <v>35.616999999999997</v>
      </c>
      <c r="AS238" s="6">
        <f>Ringkasan!AS238/1000000000</f>
        <v>35.616999999999997</v>
      </c>
      <c r="AT238" s="6">
        <f>Ringkasan!AT238/1000000000</f>
        <v>0</v>
      </c>
      <c r="AU238" s="6">
        <f>Ringkasan!AU238/1000000000</f>
        <v>0</v>
      </c>
      <c r="AV238" s="6">
        <f>Ringkasan!AV238/1000000000</f>
        <v>0</v>
      </c>
      <c r="AW238" s="127">
        <f>Ringkasan!AW238/1000000000</f>
        <v>298.896667643</v>
      </c>
      <c r="AX238" s="127">
        <f>Ringkasan!AX238/1000000000</f>
        <v>298.896667643</v>
      </c>
      <c r="AY238" s="127">
        <f>Ringkasan!AY238/1000000000</f>
        <v>0</v>
      </c>
      <c r="AZ238" s="127">
        <f>Ringkasan!AZ238/1000000000</f>
        <v>0</v>
      </c>
      <c r="BA238" s="127">
        <f>Ringkasan!BA238/1000000000</f>
        <v>0</v>
      </c>
      <c r="BB238" s="127">
        <f>Ringkasan!BB238/1000000000</f>
        <v>0</v>
      </c>
      <c r="BC238" s="127">
        <f>Ringkasan!BC238/1000000000</f>
        <v>0</v>
      </c>
      <c r="BD238" s="127">
        <f>Ringkasan!BD238/1000000000</f>
        <v>90</v>
      </c>
      <c r="BE238" s="127">
        <f>Ringkasan!BE238/1000000000</f>
        <v>0</v>
      </c>
      <c r="BF238" s="127">
        <f>Ringkasan!BF238/1000000000</f>
        <v>90</v>
      </c>
      <c r="BG238" s="127">
        <f>Ringkasan!BG238/1000000000</f>
        <v>0</v>
      </c>
      <c r="BH238" s="127">
        <f>Ringkasan!BH238/1000000000</f>
        <v>0</v>
      </c>
      <c r="BI238" s="127">
        <f>Ringkasan!BI238/1000000000</f>
        <v>0</v>
      </c>
      <c r="BJ238" s="128">
        <f>Ringkasan!BJ238/1000000000</f>
        <v>-208.896667643</v>
      </c>
      <c r="BK238" s="128">
        <f>Ringkasan!BK238/1000000000</f>
        <v>208.896667643</v>
      </c>
      <c r="BL238" s="87">
        <f>Ringkasan!BL238/1000000000</f>
        <v>0</v>
      </c>
      <c r="BM238" s="47">
        <f t="shared" si="85"/>
        <v>1</v>
      </c>
      <c r="BN238" s="48">
        <f t="shared" si="86"/>
        <v>0</v>
      </c>
      <c r="BO238" s="49"/>
      <c r="BP238" s="39">
        <f t="shared" si="91"/>
        <v>1</v>
      </c>
      <c r="BR238" s="6" t="e">
        <f>Ringkasan!#REF!/1000000000</f>
        <v>#REF!</v>
      </c>
      <c r="BS238" s="6" t="e">
        <f t="shared" si="81"/>
        <v>#REF!</v>
      </c>
      <c r="BT238" s="39" t="e">
        <f t="shared" si="83"/>
        <v>#REF!</v>
      </c>
      <c r="BV238" s="6" t="e">
        <f>Ringkasan!#REF!/1000000000</f>
        <v>#REF!</v>
      </c>
      <c r="BW238" s="6" t="e">
        <f t="shared" si="82"/>
        <v>#REF!</v>
      </c>
      <c r="BX238" s="39" t="e">
        <f t="shared" si="84"/>
        <v>#REF!</v>
      </c>
    </row>
    <row r="239" spans="1:76" ht="15" customHeight="1" x14ac:dyDescent="0.25">
      <c r="A239" s="59" t="s">
        <v>189</v>
      </c>
      <c r="B239" s="3">
        <f t="shared" si="93"/>
        <v>180</v>
      </c>
      <c r="C239" s="4">
        <f t="shared" si="93"/>
        <v>26</v>
      </c>
      <c r="D239" s="8" t="s">
        <v>189</v>
      </c>
      <c r="E239" s="12" t="str">
        <f>[1]Pendapatan!D239</f>
        <v>06 Tahun 2024</v>
      </c>
      <c r="F239" s="92">
        <f>[1]Pendapatan!E239</f>
        <v>45657.583333333336</v>
      </c>
      <c r="G239" s="6">
        <f>Ringkasan!G239/1000000000</f>
        <v>1271.65016805</v>
      </c>
      <c r="H239" s="6">
        <f>Ringkasan!H239/1000000000</f>
        <v>452.80260532800003</v>
      </c>
      <c r="I239" s="114">
        <f>Ringkasan!I239/1000000000</f>
        <v>102.38203767900001</v>
      </c>
      <c r="J239" s="6">
        <f>Ringkasan!J239/1000000000</f>
        <v>36.354805378000002</v>
      </c>
      <c r="K239" s="6">
        <f>Ringkasan!K239/1000000000</f>
        <v>4.7530644860000004</v>
      </c>
      <c r="L239" s="6">
        <f>Ringkasan!L239/1000000000</f>
        <v>309.31269778500001</v>
      </c>
      <c r="M239" s="6">
        <f>Ringkasan!M239/1000000000</f>
        <v>803.91056272200001</v>
      </c>
      <c r="N239" s="6">
        <f>Ringkasan!N239/1000000000</f>
        <v>755.59282399999995</v>
      </c>
      <c r="O239" s="6">
        <f>Ringkasan!O239/1000000000</f>
        <v>0</v>
      </c>
      <c r="P239" s="6">
        <f>Ringkasan!P239/1000000000</f>
        <v>0</v>
      </c>
      <c r="Q239" s="6">
        <f>Ringkasan!Q239/1000000000</f>
        <v>0</v>
      </c>
      <c r="R239" s="6">
        <f>Ringkasan!R239/1000000000</f>
        <v>0</v>
      </c>
      <c r="S239" s="6">
        <f>Ringkasan!S239/1000000000</f>
        <v>75.414516000000006</v>
      </c>
      <c r="T239" s="6">
        <f>Ringkasan!T239/1000000000</f>
        <v>523.54291799999999</v>
      </c>
      <c r="U239" s="6">
        <f>Ringkasan!U239/1000000000</f>
        <v>156.63539</v>
      </c>
      <c r="V239" s="6">
        <f>Ringkasan!V239/1000000000</f>
        <v>48.317738722000001</v>
      </c>
      <c r="W239" s="6">
        <f>Ringkasan!W239/1000000000</f>
        <v>48.317738722000001</v>
      </c>
      <c r="X239" s="6">
        <f>Ringkasan!X239/1000000000</f>
        <v>0</v>
      </c>
      <c r="Y239" s="6">
        <f>Ringkasan!Y239/1000000000</f>
        <v>14.936999999999999</v>
      </c>
      <c r="Z239" s="6">
        <f>Ringkasan!Z239/1000000000</f>
        <v>0</v>
      </c>
      <c r="AA239" s="6">
        <f>Ringkasan!AA239/1000000000</f>
        <v>0</v>
      </c>
      <c r="AB239" s="6">
        <f>Ringkasan!AB239/1000000000</f>
        <v>14.936999999999999</v>
      </c>
      <c r="AC239" s="6">
        <f>Ringkasan!AC239/1000000000</f>
        <v>1293.8495411270001</v>
      </c>
      <c r="AD239" s="6">
        <f>Ringkasan!AD239/1000000000</f>
        <v>1226.8656048370001</v>
      </c>
      <c r="AE239" s="5">
        <f>Ringkasan!AE239/1000000000</f>
        <v>571.76684401800003</v>
      </c>
      <c r="AF239" s="6">
        <f>Ringkasan!AF239/1000000000</f>
        <v>603.75489374300003</v>
      </c>
      <c r="AG239" s="6">
        <f>Ringkasan!AG239/1000000000</f>
        <v>0</v>
      </c>
      <c r="AH239" s="6">
        <f>Ringkasan!AH239/1000000000</f>
        <v>0</v>
      </c>
      <c r="AI239" s="6">
        <f>Ringkasan!AI239/1000000000</f>
        <v>51.010367076000001</v>
      </c>
      <c r="AJ239" s="6">
        <f>Ringkasan!AJ239/1000000000</f>
        <v>0.33350000000000002</v>
      </c>
      <c r="AK239" s="6">
        <f>Ringkasan!AK239/1000000000</f>
        <v>55.592340972000002</v>
      </c>
      <c r="AL239" s="6">
        <f>Ringkasan!AL239/1000000000</f>
        <v>0</v>
      </c>
      <c r="AM239" s="6">
        <f>Ringkasan!AM239/1000000000</f>
        <v>37.708909792999997</v>
      </c>
      <c r="AN239" s="6">
        <f>Ringkasan!AN239/1000000000</f>
        <v>5.0836854000000002</v>
      </c>
      <c r="AO239" s="6">
        <f>Ringkasan!AO239/1000000000</f>
        <v>10.065217549</v>
      </c>
      <c r="AP239" s="6">
        <f>Ringkasan!AP239/1000000000</f>
        <v>2.73452823</v>
      </c>
      <c r="AQ239" s="6">
        <f>Ringkasan!AQ239/1000000000</f>
        <v>0</v>
      </c>
      <c r="AR239" s="6">
        <f>Ringkasan!AR239/1000000000</f>
        <v>11.391595318</v>
      </c>
      <c r="AS239" s="6">
        <f>Ringkasan!AS239/1000000000</f>
        <v>11.391595318</v>
      </c>
      <c r="AT239" s="6">
        <f>Ringkasan!AT239/1000000000</f>
        <v>0</v>
      </c>
      <c r="AU239" s="6">
        <f>Ringkasan!AU239/1000000000</f>
        <v>0</v>
      </c>
      <c r="AV239" s="6">
        <f>Ringkasan!AV239/1000000000</f>
        <v>0</v>
      </c>
      <c r="AW239" s="127">
        <f>Ringkasan!AW239/1000000000</f>
        <v>24.199373077000001</v>
      </c>
      <c r="AX239" s="127">
        <f>Ringkasan!AX239/1000000000</f>
        <v>24.199373077000001</v>
      </c>
      <c r="AY239" s="127">
        <f>Ringkasan!AY239/1000000000</f>
        <v>0</v>
      </c>
      <c r="AZ239" s="127">
        <f>Ringkasan!AZ239/1000000000</f>
        <v>0</v>
      </c>
      <c r="BA239" s="127">
        <f>Ringkasan!BA239/1000000000</f>
        <v>0</v>
      </c>
      <c r="BB239" s="127">
        <f>Ringkasan!BB239/1000000000</f>
        <v>0</v>
      </c>
      <c r="BC239" s="127">
        <f>Ringkasan!BC239/1000000000</f>
        <v>0</v>
      </c>
      <c r="BD239" s="127">
        <f>Ringkasan!BD239/1000000000</f>
        <v>2</v>
      </c>
      <c r="BE239" s="127">
        <f>Ringkasan!BE239/1000000000</f>
        <v>0</v>
      </c>
      <c r="BF239" s="127">
        <f>Ringkasan!BF239/1000000000</f>
        <v>2</v>
      </c>
      <c r="BG239" s="127">
        <f>Ringkasan!BG239/1000000000</f>
        <v>0</v>
      </c>
      <c r="BH239" s="127">
        <f>Ringkasan!BH239/1000000000</f>
        <v>0</v>
      </c>
      <c r="BI239" s="127">
        <f>Ringkasan!BI239/1000000000</f>
        <v>0</v>
      </c>
      <c r="BJ239" s="128">
        <f>Ringkasan!BJ239/1000000000</f>
        <v>-22.199373077000001</v>
      </c>
      <c r="BK239" s="128">
        <f>Ringkasan!BK239/1000000000</f>
        <v>22.199373077000001</v>
      </c>
      <c r="BL239" s="87">
        <f>Ringkasan!BL239/1000000000</f>
        <v>0</v>
      </c>
      <c r="BM239" s="47">
        <f t="shared" si="85"/>
        <v>1</v>
      </c>
      <c r="BN239" s="48">
        <f t="shared" si="86"/>
        <v>0</v>
      </c>
      <c r="BO239" s="49"/>
      <c r="BP239" s="39">
        <f t="shared" si="91"/>
        <v>1</v>
      </c>
      <c r="BR239" s="6" t="e">
        <f>Ringkasan!#REF!/1000000000</f>
        <v>#REF!</v>
      </c>
      <c r="BS239" s="6" t="e">
        <f t="shared" si="81"/>
        <v>#REF!</v>
      </c>
      <c r="BT239" s="39" t="e">
        <f t="shared" si="83"/>
        <v>#REF!</v>
      </c>
      <c r="BV239" s="6" t="e">
        <f>Ringkasan!#REF!/1000000000</f>
        <v>#REF!</v>
      </c>
      <c r="BW239" s="6" t="e">
        <f t="shared" si="82"/>
        <v>#REF!</v>
      </c>
      <c r="BX239" s="39" t="e">
        <f t="shared" si="84"/>
        <v>#REF!</v>
      </c>
    </row>
    <row r="240" spans="1:76" ht="15" customHeight="1" x14ac:dyDescent="0.25">
      <c r="A240" s="59" t="s">
        <v>190</v>
      </c>
      <c r="B240" s="3">
        <f t="shared" si="93"/>
        <v>181</v>
      </c>
      <c r="C240" s="4">
        <f t="shared" si="93"/>
        <v>27</v>
      </c>
      <c r="D240" s="8" t="s">
        <v>190</v>
      </c>
      <c r="E240" s="12" t="str">
        <f>[1]Pendapatan!D240</f>
        <v>07 Tahun 2024</v>
      </c>
      <c r="F240" s="92">
        <f>[1]Pendapatan!E240</f>
        <v>45657.424305555556</v>
      </c>
      <c r="G240" s="6">
        <f>Ringkasan!G240/1000000000</f>
        <v>1705.871148316</v>
      </c>
      <c r="H240" s="6">
        <f>Ringkasan!H240/1000000000</f>
        <v>440.084336839</v>
      </c>
      <c r="I240" s="114">
        <f>Ringkasan!I240/1000000000</f>
        <v>231.05029449200001</v>
      </c>
      <c r="J240" s="6">
        <f>Ringkasan!J240/1000000000</f>
        <v>201.91338821299999</v>
      </c>
      <c r="K240" s="6">
        <f>Ringkasan!K240/1000000000</f>
        <v>6.7985587340000002</v>
      </c>
      <c r="L240" s="6">
        <f>Ringkasan!L240/1000000000</f>
        <v>0.32209539999999998</v>
      </c>
      <c r="M240" s="6">
        <f>Ringkasan!M240/1000000000</f>
        <v>1265.7868114769999</v>
      </c>
      <c r="N240" s="6">
        <f>Ringkasan!N240/1000000000</f>
        <v>1176.0620739999999</v>
      </c>
      <c r="O240" s="6">
        <f>Ringkasan!O240/1000000000</f>
        <v>0</v>
      </c>
      <c r="P240" s="6">
        <f>Ringkasan!P240/1000000000</f>
        <v>0</v>
      </c>
      <c r="Q240" s="6">
        <f>Ringkasan!Q240/1000000000</f>
        <v>0</v>
      </c>
      <c r="R240" s="6">
        <f>Ringkasan!R240/1000000000</f>
        <v>0</v>
      </c>
      <c r="S240" s="6">
        <f>Ringkasan!S240/1000000000</f>
        <v>71.515265999999997</v>
      </c>
      <c r="T240" s="6">
        <f>Ringkasan!T240/1000000000</f>
        <v>818.14112799999998</v>
      </c>
      <c r="U240" s="6">
        <f>Ringkasan!U240/1000000000</f>
        <v>286.40568000000002</v>
      </c>
      <c r="V240" s="6">
        <f>Ringkasan!V240/1000000000</f>
        <v>89.724737477000005</v>
      </c>
      <c r="W240" s="6">
        <f>Ringkasan!W240/1000000000</f>
        <v>89.724737477000005</v>
      </c>
      <c r="X240" s="6">
        <f>Ringkasan!X240/1000000000</f>
        <v>0</v>
      </c>
      <c r="Y240" s="6">
        <f>Ringkasan!Y240/1000000000</f>
        <v>0</v>
      </c>
      <c r="Z240" s="6">
        <f>Ringkasan!Z240/1000000000</f>
        <v>0</v>
      </c>
      <c r="AA240" s="6">
        <f>Ringkasan!AA240/1000000000</f>
        <v>0</v>
      </c>
      <c r="AB240" s="6">
        <f>Ringkasan!AB240/1000000000</f>
        <v>0</v>
      </c>
      <c r="AC240" s="6">
        <f>Ringkasan!AC240/1000000000</f>
        <v>1738.1238374290001</v>
      </c>
      <c r="AD240" s="6">
        <f>Ringkasan!AD240/1000000000</f>
        <v>1630.8442536506002</v>
      </c>
      <c r="AE240" s="5">
        <f>Ringkasan!AE240/1000000000</f>
        <v>796.86622528299995</v>
      </c>
      <c r="AF240" s="6">
        <f>Ringkasan!AF240/1000000000</f>
        <v>759.74746186760001</v>
      </c>
      <c r="AG240" s="6">
        <f>Ringkasan!AG240/1000000000</f>
        <v>0.3</v>
      </c>
      <c r="AH240" s="6">
        <f>Ringkasan!AH240/1000000000</f>
        <v>0.2397</v>
      </c>
      <c r="AI240" s="6">
        <f>Ringkasan!AI240/1000000000</f>
        <v>72.170866500000002</v>
      </c>
      <c r="AJ240" s="6">
        <f>Ringkasan!AJ240/1000000000</f>
        <v>1.52</v>
      </c>
      <c r="AK240" s="6">
        <f>Ringkasan!AK240/1000000000</f>
        <v>82.282679047399995</v>
      </c>
      <c r="AL240" s="6">
        <f>Ringkasan!AL240/1000000000</f>
        <v>1.5</v>
      </c>
      <c r="AM240" s="6">
        <f>Ringkasan!AM240/1000000000</f>
        <v>39.324334061000002</v>
      </c>
      <c r="AN240" s="6">
        <f>Ringkasan!AN240/1000000000</f>
        <v>23.702067085400003</v>
      </c>
      <c r="AO240" s="6">
        <f>Ringkasan!AO240/1000000000</f>
        <v>16.167413101000001</v>
      </c>
      <c r="AP240" s="6">
        <f>Ringkasan!AP240/1000000000</f>
        <v>1.4902481999999999</v>
      </c>
      <c r="AQ240" s="6">
        <f>Ringkasan!AQ240/1000000000</f>
        <v>9.8616599999999999E-2</v>
      </c>
      <c r="AR240" s="6">
        <f>Ringkasan!AR240/1000000000</f>
        <v>24.996904731000001</v>
      </c>
      <c r="AS240" s="6">
        <f>Ringkasan!AS240/1000000000</f>
        <v>24.996904731000001</v>
      </c>
      <c r="AT240" s="6">
        <f>Ringkasan!AT240/1000000000</f>
        <v>0</v>
      </c>
      <c r="AU240" s="6">
        <f>Ringkasan!AU240/1000000000</f>
        <v>0</v>
      </c>
      <c r="AV240" s="6">
        <f>Ringkasan!AV240/1000000000</f>
        <v>0</v>
      </c>
      <c r="AW240" s="127">
        <f>Ringkasan!AW240/1000000000</f>
        <v>48.752689113000002</v>
      </c>
      <c r="AX240" s="127">
        <f>Ringkasan!AX240/1000000000</f>
        <v>33.752689113000002</v>
      </c>
      <c r="AY240" s="127">
        <f>Ringkasan!AY240/1000000000</f>
        <v>0</v>
      </c>
      <c r="AZ240" s="127">
        <f>Ringkasan!AZ240/1000000000</f>
        <v>0</v>
      </c>
      <c r="BA240" s="127">
        <f>Ringkasan!BA240/1000000000</f>
        <v>15</v>
      </c>
      <c r="BB240" s="127">
        <f>Ringkasan!BB240/1000000000</f>
        <v>0</v>
      </c>
      <c r="BC240" s="127">
        <f>Ringkasan!BC240/1000000000</f>
        <v>0</v>
      </c>
      <c r="BD240" s="127">
        <f>Ringkasan!BD240/1000000000</f>
        <v>16.5</v>
      </c>
      <c r="BE240" s="127">
        <f>Ringkasan!BE240/1000000000</f>
        <v>0</v>
      </c>
      <c r="BF240" s="127">
        <f>Ringkasan!BF240/1000000000</f>
        <v>1.5</v>
      </c>
      <c r="BG240" s="127">
        <f>Ringkasan!BG240/1000000000</f>
        <v>15</v>
      </c>
      <c r="BH240" s="127">
        <f>Ringkasan!BH240/1000000000</f>
        <v>0</v>
      </c>
      <c r="BI240" s="127">
        <f>Ringkasan!BI240/1000000000</f>
        <v>0</v>
      </c>
      <c r="BJ240" s="128">
        <f>Ringkasan!BJ240/1000000000</f>
        <v>-32.252689113000002</v>
      </c>
      <c r="BK240" s="128">
        <f>Ringkasan!BK240/1000000000</f>
        <v>32.252689113000002</v>
      </c>
      <c r="BL240" s="87">
        <f>Ringkasan!BL240/1000000000</f>
        <v>0</v>
      </c>
      <c r="BM240" s="47">
        <f t="shared" si="85"/>
        <v>1</v>
      </c>
      <c r="BN240" s="48">
        <f t="shared" si="86"/>
        <v>0</v>
      </c>
      <c r="BO240" s="49"/>
      <c r="BP240" s="39">
        <f t="shared" si="91"/>
        <v>1</v>
      </c>
      <c r="BR240" s="6" t="e">
        <f>Ringkasan!#REF!/1000000000</f>
        <v>#REF!</v>
      </c>
      <c r="BS240" s="6" t="e">
        <f t="shared" si="81"/>
        <v>#REF!</v>
      </c>
      <c r="BT240" s="39" t="e">
        <f t="shared" si="83"/>
        <v>#REF!</v>
      </c>
      <c r="BV240" s="6" t="e">
        <f>Ringkasan!#REF!/1000000000</f>
        <v>#REF!</v>
      </c>
      <c r="BW240" s="6" t="e">
        <f t="shared" si="82"/>
        <v>#REF!</v>
      </c>
      <c r="BX240" s="39" t="e">
        <f t="shared" si="84"/>
        <v>#REF!</v>
      </c>
    </row>
    <row r="241" spans="1:76" ht="15" customHeight="1" x14ac:dyDescent="0.25">
      <c r="B241" s="13" t="s">
        <v>560</v>
      </c>
      <c r="C241" s="14" t="s">
        <v>560</v>
      </c>
      <c r="D241" s="15" t="s">
        <v>561</v>
      </c>
      <c r="E241" s="16"/>
      <c r="F241" s="93"/>
      <c r="G241" s="115">
        <f>Ringkasan!G241/1000000000</f>
        <v>77811.673544828285</v>
      </c>
      <c r="H241" s="115">
        <f>Ringkasan!H241/1000000000</f>
        <v>23503.89694001028</v>
      </c>
      <c r="I241" s="115">
        <f>Ringkasan!I241/1000000000</f>
        <v>15671.300144520001</v>
      </c>
      <c r="J241" s="7">
        <f>Ringkasan!J241/1000000000</f>
        <v>6438.4158066444406</v>
      </c>
      <c r="K241" s="7">
        <f>Ringkasan!K241/1000000000</f>
        <v>369.76195895799998</v>
      </c>
      <c r="L241" s="7">
        <f>Ringkasan!L241/1000000000</f>
        <v>1024.41902988784</v>
      </c>
      <c r="M241" s="7">
        <f>Ringkasan!M241/1000000000</f>
        <v>54062.731398671996</v>
      </c>
      <c r="N241" s="7">
        <f>Ringkasan!N241/1000000000</f>
        <v>49935.738913000001</v>
      </c>
      <c r="O241" s="7">
        <f>Ringkasan!O241/1000000000</f>
        <v>0</v>
      </c>
      <c r="P241" s="7">
        <f>Ringkasan!P241/1000000000</f>
        <v>0</v>
      </c>
      <c r="Q241" s="7">
        <f>Ringkasan!Q241/1000000000</f>
        <v>6291.3931309999998</v>
      </c>
      <c r="R241" s="7">
        <f>Ringkasan!R241/1000000000</f>
        <v>102.32352</v>
      </c>
      <c r="S241" s="7">
        <f>Ringkasan!S241/1000000000</f>
        <v>4017.2817460000001</v>
      </c>
      <c r="T241" s="7">
        <f>Ringkasan!T241/1000000000</f>
        <v>28306.141115999999</v>
      </c>
      <c r="U241" s="7">
        <f>Ringkasan!U241/1000000000</f>
        <v>11218.599399999999</v>
      </c>
      <c r="V241" s="7">
        <f>Ringkasan!V241/1000000000</f>
        <v>4126.9924856719999</v>
      </c>
      <c r="W241" s="7">
        <f>Ringkasan!W241/1000000000</f>
        <v>4120.2424856719999</v>
      </c>
      <c r="X241" s="7">
        <f>Ringkasan!X241/1000000000</f>
        <v>6.75</v>
      </c>
      <c r="Y241" s="7">
        <f>Ringkasan!Y241/1000000000</f>
        <v>245.045206146</v>
      </c>
      <c r="Z241" s="7">
        <f>Ringkasan!Z241/1000000000</f>
        <v>52.90504</v>
      </c>
      <c r="AA241" s="7">
        <f>Ringkasan!AA241/1000000000</f>
        <v>0</v>
      </c>
      <c r="AB241" s="7">
        <f>Ringkasan!AB241/1000000000</f>
        <v>192.14016614600001</v>
      </c>
      <c r="AC241" s="7">
        <f>Ringkasan!AC241/1000000000</f>
        <v>80922.714490933286</v>
      </c>
      <c r="AD241" s="7">
        <f>Ringkasan!AD241/1000000000</f>
        <v>59820.924265510184</v>
      </c>
      <c r="AE241" s="7">
        <f>Ringkasan!AE241/1000000000</f>
        <v>32515.506241714567</v>
      </c>
      <c r="AF241" s="7">
        <f>Ringkasan!AF241/1000000000</f>
        <v>23819.925679613589</v>
      </c>
      <c r="AG241" s="7">
        <f>Ringkasan!AG241/1000000000</f>
        <v>27</v>
      </c>
      <c r="AH241" s="7">
        <f>Ringkasan!AH241/1000000000</f>
        <v>4.9238879999999998</v>
      </c>
      <c r="AI241" s="7">
        <f>Ringkasan!AI241/1000000000</f>
        <v>3139.7423902940304</v>
      </c>
      <c r="AJ241" s="7">
        <f>Ringkasan!AJ241/1000000000</f>
        <v>313.82606588800002</v>
      </c>
      <c r="AK241" s="7">
        <f>Ringkasan!AK241/1000000000</f>
        <v>8156.5902293294694</v>
      </c>
      <c r="AL241" s="7">
        <f>Ringkasan!AL241/1000000000</f>
        <v>363.98672970041997</v>
      </c>
      <c r="AM241" s="7">
        <f>Ringkasan!AM241/1000000000</f>
        <v>2265.518788114</v>
      </c>
      <c r="AN241" s="7">
        <f>Ringkasan!AN241/1000000000</f>
        <v>2304.6742167276102</v>
      </c>
      <c r="AO241" s="7">
        <f>Ringkasan!AO241/1000000000</f>
        <v>2977.9776354444398</v>
      </c>
      <c r="AP241" s="7">
        <f>Ringkasan!AP241/1000000000</f>
        <v>227.678458366</v>
      </c>
      <c r="AQ241" s="7">
        <f>Ringkasan!AQ241/1000000000</f>
        <v>16.754400977</v>
      </c>
      <c r="AR241" s="7">
        <f>Ringkasan!AR241/1000000000</f>
        <v>870.3808235486199</v>
      </c>
      <c r="AS241" s="7">
        <f>Ringkasan!AS241/1000000000</f>
        <v>870.3808235486199</v>
      </c>
      <c r="AT241" s="7">
        <f>Ringkasan!AT241/1000000000</f>
        <v>12074.819172545</v>
      </c>
      <c r="AU241" s="7">
        <f>Ringkasan!AU241/1000000000</f>
        <v>1354.1164281890001</v>
      </c>
      <c r="AV241" s="7">
        <f>Ringkasan!AV241/1000000000</f>
        <v>10720.702744356</v>
      </c>
      <c r="AW241" s="129">
        <f>Ringkasan!AW241/1000000000</f>
        <v>3465.4684461050001</v>
      </c>
      <c r="AX241" s="129">
        <f>Ringkasan!AX241/1000000000</f>
        <v>3095.4684461050001</v>
      </c>
      <c r="AY241" s="129">
        <f>Ringkasan!AY241/1000000000</f>
        <v>0</v>
      </c>
      <c r="AZ241" s="129">
        <f>Ringkasan!AZ241/1000000000</f>
        <v>0</v>
      </c>
      <c r="BA241" s="129">
        <f>Ringkasan!BA241/1000000000</f>
        <v>370</v>
      </c>
      <c r="BB241" s="129">
        <f>Ringkasan!BB241/1000000000</f>
        <v>0</v>
      </c>
      <c r="BC241" s="129">
        <f>Ringkasan!BC241/1000000000</f>
        <v>0</v>
      </c>
      <c r="BD241" s="129">
        <f>Ringkasan!BD241/1000000000</f>
        <v>354.42750000000001</v>
      </c>
      <c r="BE241" s="129">
        <f>Ringkasan!BE241/1000000000</f>
        <v>4.875</v>
      </c>
      <c r="BF241" s="129">
        <f>Ringkasan!BF241/1000000000</f>
        <v>309.55250000000001</v>
      </c>
      <c r="BG241" s="129">
        <f>Ringkasan!BG241/1000000000</f>
        <v>40</v>
      </c>
      <c r="BH241" s="129">
        <f>Ringkasan!BH241/1000000000</f>
        <v>0</v>
      </c>
      <c r="BI241" s="129">
        <f>Ringkasan!BI241/1000000000</f>
        <v>0</v>
      </c>
      <c r="BJ241" s="130">
        <f>Ringkasan!BJ241/1000000000</f>
        <v>-3111.0409461050003</v>
      </c>
      <c r="BK241" s="130">
        <f>Ringkasan!BK241/1000000000</f>
        <v>3111.0409461049999</v>
      </c>
      <c r="BL241" s="89">
        <f>Ringkasan!BL241/1000000000</f>
        <v>-4.8828125000000003E-13</v>
      </c>
      <c r="BM241" s="47">
        <f t="shared" ref="BM241:BN241" si="94">SUM(BM214:BM231)</f>
        <v>18</v>
      </c>
      <c r="BN241" s="47">
        <f t="shared" si="94"/>
        <v>0</v>
      </c>
      <c r="BO241" s="47"/>
      <c r="BR241" s="115" t="e">
        <f>Ringkasan!#REF!/1000000000</f>
        <v>#REF!</v>
      </c>
      <c r="BS241" s="115" t="e">
        <f t="shared" si="81"/>
        <v>#REF!</v>
      </c>
      <c r="BT241" s="39" t="e">
        <f t="shared" si="83"/>
        <v>#REF!</v>
      </c>
      <c r="BV241" s="115" t="e">
        <f>Ringkasan!#REF!/1000000000</f>
        <v>#REF!</v>
      </c>
      <c r="BW241" s="115" t="e">
        <f t="shared" si="82"/>
        <v>#REF!</v>
      </c>
      <c r="BX241" s="39" t="e">
        <f t="shared" si="84"/>
        <v>#REF!</v>
      </c>
    </row>
    <row r="242" spans="1:76" ht="15" customHeight="1" x14ac:dyDescent="0.25">
      <c r="B242" s="13" t="s">
        <v>562</v>
      </c>
      <c r="C242" s="14" t="s">
        <v>562</v>
      </c>
      <c r="D242" s="15" t="s">
        <v>563</v>
      </c>
      <c r="E242" s="16"/>
      <c r="F242" s="93"/>
      <c r="G242" s="115">
        <f>Ringkasan!G242/1000000000</f>
        <v>28634.574937860001</v>
      </c>
      <c r="H242" s="115">
        <f>Ringkasan!H242/1000000000</f>
        <v>14645.544543901</v>
      </c>
      <c r="I242" s="115">
        <f>Ringkasan!I242/1000000000</f>
        <v>11260.062031031999</v>
      </c>
      <c r="J242" s="7">
        <f>Ringkasan!J242/1000000000</f>
        <v>2715.8997356049999</v>
      </c>
      <c r="K242" s="7">
        <f>Ringkasan!K242/1000000000</f>
        <v>140.11332310399999</v>
      </c>
      <c r="L242" s="7">
        <f>Ringkasan!L242/1000000000</f>
        <v>529.46945416000005</v>
      </c>
      <c r="M242" s="7">
        <f>Ringkasan!M242/1000000000</f>
        <v>13974.093393959</v>
      </c>
      <c r="N242" s="7">
        <f>Ringkasan!N242/1000000000</f>
        <v>12640.232896948</v>
      </c>
      <c r="O242" s="7">
        <f>Ringkasan!O242/1000000000</f>
        <v>0</v>
      </c>
      <c r="P242" s="7">
        <f>Ringkasan!P242/1000000000</f>
        <v>0</v>
      </c>
      <c r="Q242" s="7">
        <f>Ringkasan!Q242/1000000000</f>
        <v>18.552133999999999</v>
      </c>
      <c r="R242" s="7">
        <f>Ringkasan!R242/1000000000</f>
        <v>29.204015999999999</v>
      </c>
      <c r="S242" s="7">
        <f>Ringkasan!S242/1000000000</f>
        <v>1249.9193217</v>
      </c>
      <c r="T242" s="7">
        <f>Ringkasan!T242/1000000000</f>
        <v>8363.6447079999998</v>
      </c>
      <c r="U242" s="7">
        <f>Ringkasan!U242/1000000000</f>
        <v>2978.9127172479998</v>
      </c>
      <c r="V242" s="7">
        <f>Ringkasan!V242/1000000000</f>
        <v>1333.860497011</v>
      </c>
      <c r="W242" s="7">
        <f>Ringkasan!W242/1000000000</f>
        <v>1333.860497011</v>
      </c>
      <c r="X242" s="7">
        <f>Ringkasan!X242/1000000000</f>
        <v>0</v>
      </c>
      <c r="Y242" s="7">
        <f>Ringkasan!Y242/1000000000</f>
        <v>14.936999999999999</v>
      </c>
      <c r="Z242" s="7">
        <f>Ringkasan!Z242/1000000000</f>
        <v>0</v>
      </c>
      <c r="AA242" s="7">
        <f>Ringkasan!AA242/1000000000</f>
        <v>0</v>
      </c>
      <c r="AB242" s="7">
        <f>Ringkasan!AB242/1000000000</f>
        <v>14.936999999999999</v>
      </c>
      <c r="AC242" s="7">
        <f>Ringkasan!AC242/1000000000</f>
        <v>29508.456153568997</v>
      </c>
      <c r="AD242" s="7">
        <f>Ringkasan!AD242/1000000000</f>
        <v>25499.968233301897</v>
      </c>
      <c r="AE242" s="7">
        <f>Ringkasan!AE242/1000000000</f>
        <v>11861.16702139396</v>
      </c>
      <c r="AF242" s="7">
        <f>Ringkasan!AF242/1000000000</f>
        <v>12547.165914294939</v>
      </c>
      <c r="AG242" s="7">
        <f>Ringkasan!AG242/1000000000</f>
        <v>7.4749999999999996</v>
      </c>
      <c r="AH242" s="7">
        <f>Ringkasan!AH242/1000000000</f>
        <v>10.6197</v>
      </c>
      <c r="AI242" s="7">
        <f>Ringkasan!AI242/1000000000</f>
        <v>927.63801877399999</v>
      </c>
      <c r="AJ242" s="7">
        <f>Ringkasan!AJ242/1000000000</f>
        <v>145.902578839</v>
      </c>
      <c r="AK242" s="7">
        <f>Ringkasan!AK242/1000000000</f>
        <v>3657.93000059725</v>
      </c>
      <c r="AL242" s="7">
        <f>Ringkasan!AL242/1000000000</f>
        <v>443.18448622199998</v>
      </c>
      <c r="AM242" s="7">
        <f>Ringkasan!AM242/1000000000</f>
        <v>1090.1654359424199</v>
      </c>
      <c r="AN242" s="7">
        <f>Ringkasan!AN242/1000000000</f>
        <v>1159.6427049389899</v>
      </c>
      <c r="AO242" s="7">
        <f>Ringkasan!AO242/1000000000</f>
        <v>899.33787993483998</v>
      </c>
      <c r="AP242" s="7">
        <f>Ringkasan!AP242/1000000000</f>
        <v>62.928727418999998</v>
      </c>
      <c r="AQ242" s="7">
        <f>Ringkasan!AQ242/1000000000</f>
        <v>2.67076614</v>
      </c>
      <c r="AR242" s="7">
        <f>Ringkasan!AR242/1000000000</f>
        <v>279.47507595684999</v>
      </c>
      <c r="AS242" s="7">
        <f>Ringkasan!AS242/1000000000</f>
        <v>279.47507595684999</v>
      </c>
      <c r="AT242" s="7">
        <f>Ringkasan!AT242/1000000000</f>
        <v>71.082843713000003</v>
      </c>
      <c r="AU242" s="7">
        <f>Ringkasan!AU242/1000000000</f>
        <v>5.1773347129999996</v>
      </c>
      <c r="AV242" s="7">
        <f>Ringkasan!AV242/1000000000</f>
        <v>65.905508999999995</v>
      </c>
      <c r="AW242" s="129">
        <f>Ringkasan!AW242/1000000000</f>
        <v>1110.1417206430001</v>
      </c>
      <c r="AX242" s="129">
        <f>Ringkasan!AX242/1000000000</f>
        <v>1089.6446883829999</v>
      </c>
      <c r="AY242" s="129">
        <f>Ringkasan!AY242/1000000000</f>
        <v>0</v>
      </c>
      <c r="AZ242" s="129">
        <f>Ringkasan!AZ242/1000000000</f>
        <v>0</v>
      </c>
      <c r="BA242" s="129">
        <f>Ringkasan!BA242/1000000000</f>
        <v>15</v>
      </c>
      <c r="BB242" s="129">
        <f>Ringkasan!BB242/1000000000</f>
        <v>5.4970322600000001</v>
      </c>
      <c r="BC242" s="129">
        <f>Ringkasan!BC242/1000000000</f>
        <v>0</v>
      </c>
      <c r="BD242" s="129">
        <f>Ringkasan!BD242/1000000000</f>
        <v>236.26050493400001</v>
      </c>
      <c r="BE242" s="129">
        <f>Ringkasan!BE242/1000000000</f>
        <v>1</v>
      </c>
      <c r="BF242" s="129">
        <f>Ringkasan!BF242/1000000000</f>
        <v>198.39400000000001</v>
      </c>
      <c r="BG242" s="129">
        <f>Ringkasan!BG242/1000000000</f>
        <v>36.866504933999998</v>
      </c>
      <c r="BH242" s="129">
        <f>Ringkasan!BH242/1000000000</f>
        <v>0</v>
      </c>
      <c r="BI242" s="129">
        <f>Ringkasan!BI242/1000000000</f>
        <v>0</v>
      </c>
      <c r="BJ242" s="130">
        <f>Ringkasan!BJ242/1000000000</f>
        <v>-873.88121570899614</v>
      </c>
      <c r="BK242" s="130">
        <f>Ringkasan!BK242/1000000000</f>
        <v>873.881215709</v>
      </c>
      <c r="BL242" s="89">
        <f>Ringkasan!BL242/1000000000</f>
        <v>3.9062500000000002E-12</v>
      </c>
      <c r="BM242" s="47">
        <f t="shared" ref="BM242:BN242" si="95">SUM(BM232:BM240)</f>
        <v>9</v>
      </c>
      <c r="BN242" s="47">
        <f t="shared" si="95"/>
        <v>0</v>
      </c>
      <c r="BO242" s="47"/>
      <c r="BR242" s="115" t="e">
        <f>Ringkasan!#REF!/1000000000</f>
        <v>#REF!</v>
      </c>
      <c r="BS242" s="115" t="e">
        <f t="shared" si="81"/>
        <v>#REF!</v>
      </c>
      <c r="BT242" s="39" t="e">
        <f t="shared" si="83"/>
        <v>#REF!</v>
      </c>
      <c r="BV242" s="115" t="e">
        <f>Ringkasan!#REF!/1000000000</f>
        <v>#REF!</v>
      </c>
      <c r="BW242" s="115" t="e">
        <f t="shared" si="82"/>
        <v>#REF!</v>
      </c>
      <c r="BX242" s="39" t="e">
        <f t="shared" si="84"/>
        <v>#REF!</v>
      </c>
    </row>
    <row r="243" spans="1:76" ht="15" customHeight="1" x14ac:dyDescent="0.25">
      <c r="B243" s="13" t="s">
        <v>564</v>
      </c>
      <c r="C243" s="14" t="s">
        <v>564</v>
      </c>
      <c r="D243" s="15" t="s">
        <v>586</v>
      </c>
      <c r="E243" s="16"/>
      <c r="F243" s="93"/>
      <c r="G243" s="115">
        <f>Ringkasan!G243/1000000000</f>
        <v>106446.24848268829</v>
      </c>
      <c r="H243" s="115">
        <f>Ringkasan!H243/1000000000</f>
        <v>38149.44148391128</v>
      </c>
      <c r="I243" s="115">
        <f>Ringkasan!I243/1000000000</f>
        <v>26931.362175552</v>
      </c>
      <c r="J243" s="7">
        <f>Ringkasan!J243/1000000000</f>
        <v>9154.3155422494419</v>
      </c>
      <c r="K243" s="7">
        <f>Ringkasan!K243/1000000000</f>
        <v>509.875282062</v>
      </c>
      <c r="L243" s="7">
        <f>Ringkasan!L243/1000000000</f>
        <v>1553.8884840478399</v>
      </c>
      <c r="M243" s="7">
        <f>Ringkasan!M243/1000000000</f>
        <v>68036.824792631</v>
      </c>
      <c r="N243" s="7">
        <f>Ringkasan!N243/1000000000</f>
        <v>62575.971809948001</v>
      </c>
      <c r="O243" s="7">
        <f>Ringkasan!O243/1000000000</f>
        <v>0</v>
      </c>
      <c r="P243" s="7">
        <f>Ringkasan!P243/1000000000</f>
        <v>0</v>
      </c>
      <c r="Q243" s="7">
        <f>Ringkasan!Q243/1000000000</f>
        <v>6309.9452650000003</v>
      </c>
      <c r="R243" s="7">
        <f>Ringkasan!R243/1000000000</f>
        <v>131.527536</v>
      </c>
      <c r="S243" s="7">
        <f>Ringkasan!S243/1000000000</f>
        <v>5267.2010676999998</v>
      </c>
      <c r="T243" s="7">
        <f>Ringkasan!T243/1000000000</f>
        <v>36669.785823999999</v>
      </c>
      <c r="U243" s="7">
        <f>Ringkasan!U243/1000000000</f>
        <v>14197.512117247999</v>
      </c>
      <c r="V243" s="7">
        <f>Ringkasan!V243/1000000000</f>
        <v>5460.8529826829999</v>
      </c>
      <c r="W243" s="7">
        <f>Ringkasan!W243/1000000000</f>
        <v>5454.1029826829999</v>
      </c>
      <c r="X243" s="7">
        <f>Ringkasan!X243/1000000000</f>
        <v>6.75</v>
      </c>
      <c r="Y243" s="7">
        <f>Ringkasan!Y243/1000000000</f>
        <v>259.98220614600001</v>
      </c>
      <c r="Z243" s="7">
        <f>Ringkasan!Z243/1000000000</f>
        <v>52.90504</v>
      </c>
      <c r="AA243" s="7">
        <f>Ringkasan!AA243/1000000000</f>
        <v>0</v>
      </c>
      <c r="AB243" s="7">
        <f>Ringkasan!AB243/1000000000</f>
        <v>207.077166146</v>
      </c>
      <c r="AC243" s="7">
        <f>Ringkasan!AC243/1000000000</f>
        <v>110431.17064450229</v>
      </c>
      <c r="AD243" s="7">
        <f>Ringkasan!AD243/1000000000</f>
        <v>85320.8924988121</v>
      </c>
      <c r="AE243" s="7">
        <f>Ringkasan!AE243/1000000000</f>
        <v>44376.673263108525</v>
      </c>
      <c r="AF243" s="7">
        <f>Ringkasan!AF243/1000000000</f>
        <v>36367.091593908532</v>
      </c>
      <c r="AG243" s="7">
        <f>Ringkasan!AG243/1000000000</f>
        <v>34.475000000000001</v>
      </c>
      <c r="AH243" s="7">
        <f>Ringkasan!AH243/1000000000</f>
        <v>15.543588</v>
      </c>
      <c r="AI243" s="7">
        <f>Ringkasan!AI243/1000000000</f>
        <v>4067.3804090680301</v>
      </c>
      <c r="AJ243" s="7">
        <f>Ringkasan!AJ243/1000000000</f>
        <v>459.72864472700002</v>
      </c>
      <c r="AK243" s="7">
        <f>Ringkasan!AK243/1000000000</f>
        <v>11814.520229926718</v>
      </c>
      <c r="AL243" s="7">
        <f>Ringkasan!AL243/1000000000</f>
        <v>807.17121592241995</v>
      </c>
      <c r="AM243" s="7">
        <f>Ringkasan!AM243/1000000000</f>
        <v>3355.6842240564201</v>
      </c>
      <c r="AN243" s="7">
        <f>Ringkasan!AN243/1000000000</f>
        <v>3464.3169216666006</v>
      </c>
      <c r="AO243" s="7">
        <f>Ringkasan!AO243/1000000000</f>
        <v>3877.31551537928</v>
      </c>
      <c r="AP243" s="7">
        <f>Ringkasan!AP243/1000000000</f>
        <v>290.60718578500001</v>
      </c>
      <c r="AQ243" s="7">
        <f>Ringkasan!AQ243/1000000000</f>
        <v>19.425167117000001</v>
      </c>
      <c r="AR243" s="7">
        <f>Ringkasan!AR243/1000000000</f>
        <v>1149.8558995054698</v>
      </c>
      <c r="AS243" s="7">
        <f>Ringkasan!AS243/1000000000</f>
        <v>1149.8558995054698</v>
      </c>
      <c r="AT243" s="7">
        <f>Ringkasan!AT243/1000000000</f>
        <v>12145.902016258</v>
      </c>
      <c r="AU243" s="7">
        <f>Ringkasan!AU243/1000000000</f>
        <v>1359.293762902</v>
      </c>
      <c r="AV243" s="7">
        <f>Ringkasan!AV243/1000000000</f>
        <v>10786.608253356</v>
      </c>
      <c r="AW243" s="129">
        <f>Ringkasan!AW243/1000000000</f>
        <v>4575.6101667479998</v>
      </c>
      <c r="AX243" s="129">
        <f>Ringkasan!AX243/1000000000</f>
        <v>4185.1131344879996</v>
      </c>
      <c r="AY243" s="129">
        <f>Ringkasan!AY243/1000000000</f>
        <v>0</v>
      </c>
      <c r="AZ243" s="129">
        <f>Ringkasan!AZ243/1000000000</f>
        <v>0</v>
      </c>
      <c r="BA243" s="129">
        <f>Ringkasan!BA243/1000000000</f>
        <v>385</v>
      </c>
      <c r="BB243" s="129">
        <f>Ringkasan!BB243/1000000000</f>
        <v>5.4970322600000001</v>
      </c>
      <c r="BC243" s="129">
        <f>Ringkasan!BC243/1000000000</f>
        <v>0</v>
      </c>
      <c r="BD243" s="129">
        <f>Ringkasan!BD243/1000000000</f>
        <v>590.68800493399999</v>
      </c>
      <c r="BE243" s="129">
        <f>Ringkasan!BE243/1000000000</f>
        <v>5.875</v>
      </c>
      <c r="BF243" s="129">
        <f>Ringkasan!BF243/1000000000</f>
        <v>507.94650000000001</v>
      </c>
      <c r="BG243" s="129">
        <f>Ringkasan!BG243/1000000000</f>
        <v>76.866504934000005</v>
      </c>
      <c r="BH243" s="129">
        <f>Ringkasan!BH243/1000000000</f>
        <v>0</v>
      </c>
      <c r="BI243" s="129">
        <f>Ringkasan!BI243/1000000000</f>
        <v>0</v>
      </c>
      <c r="BJ243" s="130">
        <f>Ringkasan!BJ243/1000000000</f>
        <v>-3984.9221618139968</v>
      </c>
      <c r="BK243" s="130">
        <f>Ringkasan!BK243/1000000000</f>
        <v>3984.922161814</v>
      </c>
      <c r="BL243" s="89">
        <f>Ringkasan!BL243/1000000000</f>
        <v>3.4179687499999999E-12</v>
      </c>
      <c r="BM243" s="47">
        <f t="shared" ref="BM243:BN243" si="96">BM241+BM242</f>
        <v>27</v>
      </c>
      <c r="BN243" s="47">
        <f t="shared" si="96"/>
        <v>0</v>
      </c>
      <c r="BO243" s="47"/>
      <c r="BR243" s="115" t="e">
        <f>Ringkasan!#REF!/1000000000</f>
        <v>#REF!</v>
      </c>
      <c r="BS243" s="115" t="e">
        <f t="shared" si="81"/>
        <v>#REF!</v>
      </c>
      <c r="BT243" s="39" t="e">
        <f t="shared" si="83"/>
        <v>#REF!</v>
      </c>
      <c r="BV243" s="115" t="e">
        <f>Ringkasan!#REF!/1000000000</f>
        <v>#REF!</v>
      </c>
      <c r="BW243" s="115" t="e">
        <f t="shared" si="82"/>
        <v>#REF!</v>
      </c>
      <c r="BX243" s="39" t="e">
        <f t="shared" si="84"/>
        <v>#REF!</v>
      </c>
    </row>
    <row r="244" spans="1:76" ht="15" customHeight="1" x14ac:dyDescent="0.25">
      <c r="B244" s="13" t="s">
        <v>566</v>
      </c>
      <c r="C244" s="14" t="s">
        <v>566</v>
      </c>
      <c r="D244" s="15" t="s">
        <v>587</v>
      </c>
      <c r="E244" s="16"/>
      <c r="F244" s="93"/>
      <c r="G244" s="115">
        <f>Ringkasan!G244/1000000000</f>
        <v>137445.21150161928</v>
      </c>
      <c r="H244" s="115">
        <f>Ringkasan!H244/1000000000</f>
        <v>57457.226544542282</v>
      </c>
      <c r="I244" s="115">
        <f>Ringkasan!I244/1000000000</f>
        <v>44432.086532360998</v>
      </c>
      <c r="J244" s="7">
        <f>Ringkasan!J244/1000000000</f>
        <v>10018.970540246441</v>
      </c>
      <c r="K244" s="7">
        <f>Ringkasan!K244/1000000000</f>
        <v>920.51586156300004</v>
      </c>
      <c r="L244" s="7">
        <f>Ringkasan!L244/1000000000</f>
        <v>2085.6536103718399</v>
      </c>
      <c r="M244" s="7">
        <f>Ringkasan!M244/1000000000</f>
        <v>79704.807974930998</v>
      </c>
      <c r="N244" s="7">
        <f>Ringkasan!N244/1000000000</f>
        <v>74243.954992247993</v>
      </c>
      <c r="O244" s="7">
        <f>Ringkasan!O244/1000000000</f>
        <v>0</v>
      </c>
      <c r="P244" s="7">
        <f>Ringkasan!P244/1000000000</f>
        <v>0</v>
      </c>
      <c r="Q244" s="7">
        <f>Ringkasan!Q244/1000000000</f>
        <v>6309.9452650000003</v>
      </c>
      <c r="R244" s="7">
        <f>Ringkasan!R244/1000000000</f>
        <v>131.527536</v>
      </c>
      <c r="S244" s="7">
        <f>Ringkasan!S244/1000000000</f>
        <v>7770.787824</v>
      </c>
      <c r="T244" s="7">
        <f>Ringkasan!T244/1000000000</f>
        <v>40712.419033999999</v>
      </c>
      <c r="U244" s="7">
        <f>Ringkasan!U244/1000000000</f>
        <v>19319.275333247999</v>
      </c>
      <c r="V244" s="7">
        <f>Ringkasan!V244/1000000000</f>
        <v>5460.8529826829999</v>
      </c>
      <c r="W244" s="7">
        <f>Ringkasan!W244/1000000000</f>
        <v>5454.1029826829999</v>
      </c>
      <c r="X244" s="7">
        <f>Ringkasan!X244/1000000000</f>
        <v>6.75</v>
      </c>
      <c r="Y244" s="7">
        <f>Ringkasan!Y244/1000000000</f>
        <v>283.176982146</v>
      </c>
      <c r="Z244" s="7">
        <f>Ringkasan!Z244/1000000000</f>
        <v>76.099816000000004</v>
      </c>
      <c r="AA244" s="7">
        <f>Ringkasan!AA244/1000000000</f>
        <v>0</v>
      </c>
      <c r="AB244" s="7">
        <f>Ringkasan!AB244/1000000000</f>
        <v>207.077166146</v>
      </c>
      <c r="AC244" s="7">
        <f>Ringkasan!AC244/1000000000</f>
        <v>141506.71555162527</v>
      </c>
      <c r="AD244" s="7">
        <f>Ringkasan!AD244/1000000000</f>
        <v>105480.9430855291</v>
      </c>
      <c r="AE244" s="7">
        <f>Ringkasan!AE244/1000000000</f>
        <v>53490.816462705297</v>
      </c>
      <c r="AF244" s="7">
        <f>Ringkasan!AF244/1000000000</f>
        <v>43935.898543475763</v>
      </c>
      <c r="AG244" s="7">
        <f>Ringkasan!AG244/1000000000</f>
        <v>34.475000000000001</v>
      </c>
      <c r="AH244" s="7">
        <f>Ringkasan!AH244/1000000000</f>
        <v>176.885009779</v>
      </c>
      <c r="AI244" s="7">
        <f>Ringkasan!AI244/1000000000</f>
        <v>7349.0726748420302</v>
      </c>
      <c r="AJ244" s="7">
        <f>Ringkasan!AJ244/1000000000</f>
        <v>493.79539472699997</v>
      </c>
      <c r="AK244" s="7">
        <f>Ringkasan!AK244/1000000000</f>
        <v>13584.297042854709</v>
      </c>
      <c r="AL244" s="7">
        <f>Ringkasan!AL244/1000000000</f>
        <v>831.06698992741997</v>
      </c>
      <c r="AM244" s="7">
        <f>Ringkasan!AM244/1000000000</f>
        <v>4168.9526431264003</v>
      </c>
      <c r="AN244" s="7">
        <f>Ringkasan!AN244/1000000000</f>
        <v>3764.0407060446105</v>
      </c>
      <c r="AO244" s="7">
        <f>Ringkasan!AO244/1000000000</f>
        <v>4358.0383036862795</v>
      </c>
      <c r="AP244" s="7">
        <f>Ringkasan!AP244/1000000000</f>
        <v>442.44742895299999</v>
      </c>
      <c r="AQ244" s="7">
        <f>Ringkasan!AQ244/1000000000</f>
        <v>19.750971116999999</v>
      </c>
      <c r="AR244" s="7">
        <f>Ringkasan!AR244/1000000000</f>
        <v>2304.0774406354699</v>
      </c>
      <c r="AS244" s="7">
        <f>Ringkasan!AS244/1000000000</f>
        <v>2304.0774406354699</v>
      </c>
      <c r="AT244" s="7">
        <f>Ringkasan!AT244/1000000000</f>
        <v>20137.397982605999</v>
      </c>
      <c r="AU244" s="7">
        <f>Ringkasan!AU244/1000000000</f>
        <v>6810.3255680689999</v>
      </c>
      <c r="AV244" s="7">
        <f>Ringkasan!AV244/1000000000</f>
        <v>13327.072414537</v>
      </c>
      <c r="AW244" s="129">
        <f>Ringkasan!AW244/1000000000</f>
        <v>5268.9980900840001</v>
      </c>
      <c r="AX244" s="129">
        <f>Ringkasan!AX244/1000000000</f>
        <v>4878.5010578239999</v>
      </c>
      <c r="AY244" s="129">
        <f>Ringkasan!AY244/1000000000</f>
        <v>0</v>
      </c>
      <c r="AZ244" s="129">
        <f>Ringkasan!AZ244/1000000000</f>
        <v>0</v>
      </c>
      <c r="BA244" s="129">
        <f>Ringkasan!BA244/1000000000</f>
        <v>385</v>
      </c>
      <c r="BB244" s="129">
        <f>Ringkasan!BB244/1000000000</f>
        <v>5.4970322600000001</v>
      </c>
      <c r="BC244" s="129">
        <f>Ringkasan!BC244/1000000000</f>
        <v>0</v>
      </c>
      <c r="BD244" s="129">
        <f>Ringkasan!BD244/1000000000</f>
        <v>1207.4940400779999</v>
      </c>
      <c r="BE244" s="129">
        <f>Ringkasan!BE244/1000000000</f>
        <v>5.875</v>
      </c>
      <c r="BF244" s="129">
        <f>Ringkasan!BF244/1000000000</f>
        <v>557.94650000000001</v>
      </c>
      <c r="BG244" s="129">
        <f>Ringkasan!BG244/1000000000</f>
        <v>643.672540078</v>
      </c>
      <c r="BH244" s="129">
        <f>Ringkasan!BH244/1000000000</f>
        <v>0</v>
      </c>
      <c r="BI244" s="129">
        <f>Ringkasan!BI244/1000000000</f>
        <v>0</v>
      </c>
      <c r="BJ244" s="130">
        <f>Ringkasan!BJ244/1000000000</f>
        <v>-4061.5040500059886</v>
      </c>
      <c r="BK244" s="130">
        <f>Ringkasan!BK244/1000000000</f>
        <v>4061.5040500059999</v>
      </c>
      <c r="BL244" s="89">
        <f>Ringkasan!BL244/1000000000</f>
        <v>1.123046875E-11</v>
      </c>
      <c r="BM244" s="47">
        <f t="shared" ref="BM244:BN244" si="97">BM243+BM213</f>
        <v>28</v>
      </c>
      <c r="BN244" s="47">
        <f t="shared" si="97"/>
        <v>0</v>
      </c>
      <c r="BO244" s="47"/>
      <c r="BR244" s="115" t="e">
        <f>Ringkasan!#REF!/1000000000</f>
        <v>#REF!</v>
      </c>
      <c r="BS244" s="115" t="e">
        <f t="shared" si="81"/>
        <v>#REF!</v>
      </c>
      <c r="BT244" s="39" t="e">
        <f t="shared" si="83"/>
        <v>#REF!</v>
      </c>
      <c r="BV244" s="115" t="e">
        <f>Ringkasan!#REF!/1000000000</f>
        <v>#REF!</v>
      </c>
      <c r="BW244" s="115" t="e">
        <f t="shared" si="82"/>
        <v>#REF!</v>
      </c>
      <c r="BX244" s="39" t="e">
        <f t="shared" si="84"/>
        <v>#REF!</v>
      </c>
    </row>
    <row r="245" spans="1:76" s="141" customFormat="1" ht="15" customHeight="1" x14ac:dyDescent="0.25">
      <c r="A245" s="141" t="s">
        <v>682</v>
      </c>
      <c r="B245" s="9" t="s">
        <v>538</v>
      </c>
      <c r="C245" s="10">
        <v>13</v>
      </c>
      <c r="D245" s="11" t="s">
        <v>191</v>
      </c>
      <c r="E245" s="1" t="str">
        <f>[1]Pendapatan!D245</f>
        <v>8 Tahun 2024</v>
      </c>
      <c r="F245" s="149">
        <f>[1]Pendapatan!E245</f>
        <v>45657</v>
      </c>
      <c r="G245" s="113">
        <f>Ringkasan!G245/1000000000</f>
        <v>11837.69935726</v>
      </c>
      <c r="H245" s="113">
        <f>Ringkasan!H245/1000000000</f>
        <v>8319.7755257699991</v>
      </c>
      <c r="I245" s="113">
        <f>Ringkasan!I245/1000000000</f>
        <v>6229.8708634369996</v>
      </c>
      <c r="J245" s="147">
        <f>Ringkasan!J245/1000000000</f>
        <v>284.75269176</v>
      </c>
      <c r="K245" s="147">
        <f>Ringkasan!K245/1000000000</f>
        <v>62.058599999999998</v>
      </c>
      <c r="L245" s="147">
        <f>Ringkasan!L245/1000000000</f>
        <v>1743.0933705729999</v>
      </c>
      <c r="M245" s="147">
        <f>Ringkasan!M245/1000000000</f>
        <v>3511.5770680000001</v>
      </c>
      <c r="N245" s="147">
        <f>Ringkasan!N245/1000000000</f>
        <v>3511.5770680000001</v>
      </c>
      <c r="O245" s="147">
        <f>Ringkasan!O245/1000000000</f>
        <v>0</v>
      </c>
      <c r="P245" s="147">
        <f>Ringkasan!P245/1000000000</f>
        <v>0</v>
      </c>
      <c r="Q245" s="147">
        <f>Ringkasan!Q245/1000000000</f>
        <v>0</v>
      </c>
      <c r="R245" s="147">
        <f>Ringkasan!R245/1000000000</f>
        <v>6.489293</v>
      </c>
      <c r="S245" s="147">
        <f>Ringkasan!S245/1000000000</f>
        <v>1002.450601</v>
      </c>
      <c r="T245" s="147">
        <f>Ringkasan!T245/1000000000</f>
        <v>1176.704913</v>
      </c>
      <c r="U245" s="147">
        <f>Ringkasan!U245/1000000000</f>
        <v>1325.9322609999999</v>
      </c>
      <c r="V245" s="147">
        <f>Ringkasan!V245/1000000000</f>
        <v>0</v>
      </c>
      <c r="W245" s="147">
        <f>Ringkasan!W245/1000000000</f>
        <v>0</v>
      </c>
      <c r="X245" s="147">
        <f>Ringkasan!X245/1000000000</f>
        <v>0</v>
      </c>
      <c r="Y245" s="147">
        <f>Ringkasan!Y245/1000000000</f>
        <v>6.3467634899999998</v>
      </c>
      <c r="Z245" s="147">
        <f>Ringkasan!Z245/1000000000</f>
        <v>6.3467634899999998</v>
      </c>
      <c r="AA245" s="147">
        <f>Ringkasan!AA245/1000000000</f>
        <v>0</v>
      </c>
      <c r="AB245" s="147">
        <f>Ringkasan!AB245/1000000000</f>
        <v>0</v>
      </c>
      <c r="AC245" s="147">
        <f>Ringkasan!AC245/1000000000</f>
        <v>11841.736991497</v>
      </c>
      <c r="AD245" s="147">
        <f>Ringkasan!AD245/1000000000</f>
        <v>8019.5221586839998</v>
      </c>
      <c r="AE245" s="2">
        <f>Ringkasan!AE245/1000000000</f>
        <v>2675.3382747700002</v>
      </c>
      <c r="AF245" s="147">
        <f>Ringkasan!AF245/1000000000</f>
        <v>4614.456611914</v>
      </c>
      <c r="AG245" s="147">
        <f>Ringkasan!AG245/1000000000</f>
        <v>0</v>
      </c>
      <c r="AH245" s="147">
        <f>Ringkasan!AH245/1000000000</f>
        <v>0</v>
      </c>
      <c r="AI245" s="147">
        <f>Ringkasan!AI245/1000000000</f>
        <v>689.12727199999995</v>
      </c>
      <c r="AJ245" s="147">
        <f>Ringkasan!AJ245/1000000000</f>
        <v>40.6</v>
      </c>
      <c r="AK245" s="147">
        <f>Ringkasan!AK245/1000000000</f>
        <v>1525.026595733</v>
      </c>
      <c r="AL245" s="147">
        <f>Ringkasan!AL245/1000000000</f>
        <v>286.40143955000002</v>
      </c>
      <c r="AM245" s="147">
        <f>Ringkasan!AM245/1000000000</f>
        <v>370.554642957</v>
      </c>
      <c r="AN245" s="147">
        <f>Ringkasan!AN245/1000000000</f>
        <v>274.07936464599999</v>
      </c>
      <c r="AO245" s="147">
        <f>Ringkasan!AO245/1000000000</f>
        <v>549.62877505999995</v>
      </c>
      <c r="AP245" s="147">
        <f>Ringkasan!AP245/1000000000</f>
        <v>38.119399520000002</v>
      </c>
      <c r="AQ245" s="147">
        <f>Ringkasan!AQ245/1000000000</f>
        <v>6.2429740000000002</v>
      </c>
      <c r="AR245" s="147">
        <f>Ringkasan!AR245/1000000000</f>
        <v>60.094898331000003</v>
      </c>
      <c r="AS245" s="147">
        <f>Ringkasan!AS245/1000000000</f>
        <v>60.094898331000003</v>
      </c>
      <c r="AT245" s="147">
        <f>Ringkasan!AT245/1000000000</f>
        <v>2237.0933387489999</v>
      </c>
      <c r="AU245" s="147">
        <f>Ringkasan!AU245/1000000000</f>
        <v>2113.2933387490002</v>
      </c>
      <c r="AV245" s="147">
        <f>Ringkasan!AV245/1000000000</f>
        <v>123.8</v>
      </c>
      <c r="AW245" s="148">
        <f>Ringkasan!AW245/1000000000</f>
        <v>147.53563423700001</v>
      </c>
      <c r="AX245" s="148">
        <f>Ringkasan!AX245/1000000000</f>
        <v>147.53563423700001</v>
      </c>
      <c r="AY245" s="148">
        <f>Ringkasan!AY245/1000000000</f>
        <v>0</v>
      </c>
      <c r="AZ245" s="148">
        <f>Ringkasan!AZ245/1000000000</f>
        <v>0</v>
      </c>
      <c r="BA245" s="148">
        <f>Ringkasan!BA245/1000000000</f>
        <v>0</v>
      </c>
      <c r="BB245" s="148">
        <f>Ringkasan!BB245/1000000000</f>
        <v>0</v>
      </c>
      <c r="BC245" s="148">
        <f>Ringkasan!BC245/1000000000</f>
        <v>0</v>
      </c>
      <c r="BD245" s="148">
        <f>Ringkasan!BD245/1000000000</f>
        <v>143.49799999999999</v>
      </c>
      <c r="BE245" s="148">
        <f>Ringkasan!BE245/1000000000</f>
        <v>0</v>
      </c>
      <c r="BF245" s="148">
        <f>Ringkasan!BF245/1000000000</f>
        <v>5</v>
      </c>
      <c r="BG245" s="148">
        <f>Ringkasan!BG245/1000000000</f>
        <v>138.49799999999999</v>
      </c>
      <c r="BH245" s="148">
        <f>Ringkasan!BH245/1000000000</f>
        <v>0</v>
      </c>
      <c r="BI245" s="148">
        <f>Ringkasan!BI245/1000000000</f>
        <v>0</v>
      </c>
      <c r="BJ245" s="98">
        <f>Ringkasan!BJ245/1000000000</f>
        <v>-4.0376342369999998</v>
      </c>
      <c r="BK245" s="98">
        <f>Ringkasan!BK245/1000000000</f>
        <v>4.0376342369999998</v>
      </c>
      <c r="BL245" s="85">
        <f>Ringkasan!BL245/1000000000</f>
        <v>0</v>
      </c>
      <c r="BM245" s="143">
        <f t="shared" si="85"/>
        <v>1</v>
      </c>
      <c r="BN245" s="144">
        <f t="shared" si="86"/>
        <v>0</v>
      </c>
      <c r="BO245" s="145"/>
      <c r="BP245" s="146">
        <f t="shared" ref="BP245:BP253" si="98">IF(G245&gt;0,1,0)</f>
        <v>1</v>
      </c>
      <c r="BR245" s="113" t="e">
        <f>Ringkasan!#REF!/1000000000</f>
        <v>#REF!</v>
      </c>
      <c r="BS245" s="113" t="e">
        <f t="shared" si="81"/>
        <v>#REF!</v>
      </c>
      <c r="BT245" s="146" t="e">
        <f t="shared" si="83"/>
        <v>#REF!</v>
      </c>
      <c r="BV245" s="113" t="e">
        <f>Ringkasan!#REF!/1000000000</f>
        <v>#REF!</v>
      </c>
      <c r="BW245" s="113" t="e">
        <f t="shared" si="82"/>
        <v>#REF!</v>
      </c>
      <c r="BX245" s="146" t="e">
        <f t="shared" si="84"/>
        <v>#REF!</v>
      </c>
    </row>
    <row r="246" spans="1:76" ht="15" customHeight="1" x14ac:dyDescent="0.25">
      <c r="A246" s="59" t="s">
        <v>192</v>
      </c>
      <c r="B246" s="3">
        <f>B240+1</f>
        <v>182</v>
      </c>
      <c r="C246" s="4">
        <v>1</v>
      </c>
      <c r="D246" s="8" t="s">
        <v>192</v>
      </c>
      <c r="E246" s="12" t="str">
        <f>[1]Pendapatan!D246</f>
        <v>09 Tahun 2024</v>
      </c>
      <c r="F246" s="92">
        <f>[1]Pendapatan!E246</f>
        <v>45643</v>
      </c>
      <c r="G246" s="6">
        <f>Ringkasan!G246/1000000000</f>
        <v>2871.2698420400002</v>
      </c>
      <c r="H246" s="6">
        <f>Ringkasan!H246/1000000000</f>
        <v>528.762372078</v>
      </c>
      <c r="I246" s="114">
        <f>Ringkasan!I246/1000000000</f>
        <v>248.61975826099999</v>
      </c>
      <c r="J246" s="6">
        <f>Ringkasan!J246/1000000000</f>
        <v>272.26555197699997</v>
      </c>
      <c r="K246" s="6">
        <f>Ringkasan!K246/1000000000</f>
        <v>6.63756184</v>
      </c>
      <c r="L246" s="6">
        <f>Ringkasan!L246/1000000000</f>
        <v>1.2395</v>
      </c>
      <c r="M246" s="6">
        <f>Ringkasan!M246/1000000000</f>
        <v>2334.3174699619999</v>
      </c>
      <c r="N246" s="6">
        <f>Ringkasan!N246/1000000000</f>
        <v>2211.5676720000001</v>
      </c>
      <c r="O246" s="6">
        <f>Ringkasan!O246/1000000000</f>
        <v>0</v>
      </c>
      <c r="P246" s="6">
        <f>Ringkasan!P246/1000000000</f>
        <v>0</v>
      </c>
      <c r="Q246" s="6">
        <f>Ringkasan!Q246/1000000000</f>
        <v>354.28781300000003</v>
      </c>
      <c r="R246" s="6">
        <f>Ringkasan!R246/1000000000</f>
        <v>0</v>
      </c>
      <c r="S246" s="6">
        <f>Ringkasan!S246/1000000000</f>
        <v>106.559467</v>
      </c>
      <c r="T246" s="6">
        <f>Ringkasan!T246/1000000000</f>
        <v>1162.0588339999999</v>
      </c>
      <c r="U246" s="6">
        <f>Ringkasan!U246/1000000000</f>
        <v>588.66155800000001</v>
      </c>
      <c r="V246" s="6">
        <f>Ringkasan!V246/1000000000</f>
        <v>122.749797962</v>
      </c>
      <c r="W246" s="6">
        <f>Ringkasan!W246/1000000000</f>
        <v>122.749797962</v>
      </c>
      <c r="X246" s="6">
        <f>Ringkasan!X246/1000000000</f>
        <v>0</v>
      </c>
      <c r="Y246" s="6">
        <f>Ringkasan!Y246/1000000000</f>
        <v>8.19</v>
      </c>
      <c r="Z246" s="6">
        <f>Ringkasan!Z246/1000000000</f>
        <v>8.19</v>
      </c>
      <c r="AA246" s="6">
        <f>Ringkasan!AA246/1000000000</f>
        <v>0</v>
      </c>
      <c r="AB246" s="6">
        <f>Ringkasan!AB246/1000000000</f>
        <v>0</v>
      </c>
      <c r="AC246" s="6">
        <f>Ringkasan!AC246/1000000000</f>
        <v>2924.4448420399999</v>
      </c>
      <c r="AD246" s="6">
        <f>Ringkasan!AD246/1000000000</f>
        <v>2225.8195506820002</v>
      </c>
      <c r="AE246" s="5">
        <f>Ringkasan!AE246/1000000000</f>
        <v>1440.9005293109997</v>
      </c>
      <c r="AF246" s="6">
        <f>Ringkasan!AF246/1000000000</f>
        <v>706.73828537099996</v>
      </c>
      <c r="AG246" s="6">
        <f>Ringkasan!AG246/1000000000</f>
        <v>0</v>
      </c>
      <c r="AH246" s="6">
        <f>Ringkasan!AH246/1000000000</f>
        <v>0.25500050000000002</v>
      </c>
      <c r="AI246" s="6">
        <f>Ringkasan!AI246/1000000000</f>
        <v>71.832935500000005</v>
      </c>
      <c r="AJ246" s="6">
        <f>Ringkasan!AJ246/1000000000</f>
        <v>6.0928000000000004</v>
      </c>
      <c r="AK246" s="6">
        <f>Ringkasan!AK246/1000000000</f>
        <v>160.32776648999999</v>
      </c>
      <c r="AL246" s="6">
        <f>Ringkasan!AL246/1000000000</f>
        <v>2.16</v>
      </c>
      <c r="AM246" s="6">
        <f>Ringkasan!AM246/1000000000</f>
        <v>66.388256104000007</v>
      </c>
      <c r="AN246" s="6">
        <f>Ringkasan!AN246/1000000000</f>
        <v>49.917884635999997</v>
      </c>
      <c r="AO246" s="6">
        <f>Ringkasan!AO246/1000000000</f>
        <v>32.364966449999997</v>
      </c>
      <c r="AP246" s="6">
        <f>Ringkasan!AP246/1000000000</f>
        <v>9.4966592999999992</v>
      </c>
      <c r="AQ246" s="6">
        <f>Ringkasan!AQ246/1000000000</f>
        <v>0</v>
      </c>
      <c r="AR246" s="6">
        <f>Ringkasan!AR246/1000000000</f>
        <v>29.772166782999999</v>
      </c>
      <c r="AS246" s="6">
        <f>Ringkasan!AS246/1000000000</f>
        <v>29.772166782999999</v>
      </c>
      <c r="AT246" s="6">
        <f>Ringkasan!AT246/1000000000</f>
        <v>508.52535808499999</v>
      </c>
      <c r="AU246" s="6">
        <f>Ringkasan!AU246/1000000000</f>
        <v>27.375714984999998</v>
      </c>
      <c r="AV246" s="6">
        <f>Ringkasan!AV246/1000000000</f>
        <v>481.14964309999999</v>
      </c>
      <c r="AW246" s="127">
        <f>Ringkasan!AW246/1000000000</f>
        <v>55</v>
      </c>
      <c r="AX246" s="127">
        <f>Ringkasan!AX246/1000000000</f>
        <v>55</v>
      </c>
      <c r="AY246" s="127">
        <f>Ringkasan!AY246/1000000000</f>
        <v>0</v>
      </c>
      <c r="AZ246" s="127">
        <f>Ringkasan!AZ246/1000000000</f>
        <v>0</v>
      </c>
      <c r="BA246" s="127">
        <f>Ringkasan!BA246/1000000000</f>
        <v>0</v>
      </c>
      <c r="BB246" s="127">
        <f>Ringkasan!BB246/1000000000</f>
        <v>0</v>
      </c>
      <c r="BC246" s="127">
        <f>Ringkasan!BC246/1000000000</f>
        <v>0</v>
      </c>
      <c r="BD246" s="127">
        <f>Ringkasan!BD246/1000000000</f>
        <v>1.825</v>
      </c>
      <c r="BE246" s="127">
        <f>Ringkasan!BE246/1000000000</f>
        <v>0</v>
      </c>
      <c r="BF246" s="127">
        <f>Ringkasan!BF246/1000000000</f>
        <v>1.825</v>
      </c>
      <c r="BG246" s="127">
        <f>Ringkasan!BG246/1000000000</f>
        <v>0</v>
      </c>
      <c r="BH246" s="127">
        <f>Ringkasan!BH246/1000000000</f>
        <v>0</v>
      </c>
      <c r="BI246" s="127">
        <f>Ringkasan!BI246/1000000000</f>
        <v>0</v>
      </c>
      <c r="BJ246" s="128">
        <f>Ringkasan!BJ246/1000000000</f>
        <v>-53.174999999999997</v>
      </c>
      <c r="BK246" s="128">
        <f>Ringkasan!BK246/1000000000</f>
        <v>53.174999999999997</v>
      </c>
      <c r="BL246" s="87">
        <f>Ringkasan!BL246/1000000000</f>
        <v>0</v>
      </c>
      <c r="BM246" s="47">
        <f t="shared" si="85"/>
        <v>1</v>
      </c>
      <c r="BN246" s="48">
        <f t="shared" si="86"/>
        <v>0</v>
      </c>
      <c r="BO246" s="49"/>
      <c r="BP246" s="39">
        <f t="shared" si="98"/>
        <v>1</v>
      </c>
      <c r="BR246" s="6" t="e">
        <f>Ringkasan!#REF!/1000000000</f>
        <v>#REF!</v>
      </c>
      <c r="BS246" s="6" t="e">
        <f t="shared" si="81"/>
        <v>#REF!</v>
      </c>
      <c r="BT246" s="39" t="e">
        <f t="shared" si="83"/>
        <v>#REF!</v>
      </c>
      <c r="BV246" s="6" t="e">
        <f>Ringkasan!#REF!/1000000000</f>
        <v>#REF!</v>
      </c>
      <c r="BW246" s="6" t="e">
        <f t="shared" si="82"/>
        <v>#REF!</v>
      </c>
      <c r="BX246" s="39" t="e">
        <f t="shared" si="84"/>
        <v>#REF!</v>
      </c>
    </row>
    <row r="247" spans="1:76" ht="15" customHeight="1" x14ac:dyDescent="0.25">
      <c r="A247" s="59" t="s">
        <v>193</v>
      </c>
      <c r="B247" s="3">
        <f t="shared" ref="B247:C253" si="99">B246+1</f>
        <v>183</v>
      </c>
      <c r="C247" s="4">
        <f t="shared" si="99"/>
        <v>2</v>
      </c>
      <c r="D247" s="8" t="s">
        <v>193</v>
      </c>
      <c r="E247" s="12" t="str">
        <f>[1]Pendapatan!D247</f>
        <v>09 Tahun 2024</v>
      </c>
      <c r="F247" s="92">
        <f>[1]Pendapatan!E247</f>
        <v>45646.679166666669</v>
      </c>
      <c r="G247" s="6">
        <f>Ringkasan!G247/1000000000</f>
        <v>2831.9885666750001</v>
      </c>
      <c r="H247" s="6">
        <f>Ringkasan!H247/1000000000</f>
        <v>384.97514122199999</v>
      </c>
      <c r="I247" s="114">
        <f>Ringkasan!I247/1000000000</f>
        <v>171.58582766000001</v>
      </c>
      <c r="J247" s="6">
        <f>Ringkasan!J247/1000000000</f>
        <v>23.026979392000001</v>
      </c>
      <c r="K247" s="6">
        <f>Ringkasan!K247/1000000000</f>
        <v>18.712350199999999</v>
      </c>
      <c r="L247" s="6">
        <f>Ringkasan!L247/1000000000</f>
        <v>171.64998396999999</v>
      </c>
      <c r="M247" s="6">
        <f>Ringkasan!M247/1000000000</f>
        <v>2447.0134254529999</v>
      </c>
      <c r="N247" s="6">
        <f>Ringkasan!N247/1000000000</f>
        <v>2326.5046269999998</v>
      </c>
      <c r="O247" s="6">
        <f>Ringkasan!O247/1000000000</f>
        <v>0</v>
      </c>
      <c r="P247" s="6">
        <f>Ringkasan!P247/1000000000</f>
        <v>0</v>
      </c>
      <c r="Q247" s="6">
        <f>Ringkasan!Q247/1000000000</f>
        <v>329.04402900000002</v>
      </c>
      <c r="R247" s="6">
        <f>Ringkasan!R247/1000000000</f>
        <v>0</v>
      </c>
      <c r="S247" s="6">
        <f>Ringkasan!S247/1000000000</f>
        <v>84.442401000000004</v>
      </c>
      <c r="T247" s="6">
        <f>Ringkasan!T247/1000000000</f>
        <v>1250.3731600000001</v>
      </c>
      <c r="U247" s="6">
        <f>Ringkasan!U247/1000000000</f>
        <v>662.645037</v>
      </c>
      <c r="V247" s="6">
        <f>Ringkasan!V247/1000000000</f>
        <v>120.508798453</v>
      </c>
      <c r="W247" s="6">
        <f>Ringkasan!W247/1000000000</f>
        <v>120.508798453</v>
      </c>
      <c r="X247" s="6">
        <f>Ringkasan!X247/1000000000</f>
        <v>0</v>
      </c>
      <c r="Y247" s="6">
        <f>Ringkasan!Y247/1000000000</f>
        <v>0</v>
      </c>
      <c r="Z247" s="6">
        <f>Ringkasan!Z247/1000000000</f>
        <v>0</v>
      </c>
      <c r="AA247" s="6">
        <f>Ringkasan!AA247/1000000000</f>
        <v>0</v>
      </c>
      <c r="AB247" s="6">
        <f>Ringkasan!AB247/1000000000</f>
        <v>0</v>
      </c>
      <c r="AC247" s="6">
        <f>Ringkasan!AC247/1000000000</f>
        <v>2878.6383596609999</v>
      </c>
      <c r="AD247" s="6">
        <f>Ringkasan!AD247/1000000000</f>
        <v>2157.451075894</v>
      </c>
      <c r="AE247" s="5">
        <f>Ringkasan!AE247/1000000000</f>
        <v>1457.4240873700001</v>
      </c>
      <c r="AF247" s="6">
        <f>Ringkasan!AF247/1000000000</f>
        <v>639.41092852400004</v>
      </c>
      <c r="AG247" s="6">
        <f>Ringkasan!AG247/1000000000</f>
        <v>0</v>
      </c>
      <c r="AH247" s="6">
        <f>Ringkasan!AH247/1000000000</f>
        <v>7.1999999999999995E-2</v>
      </c>
      <c r="AI247" s="6">
        <f>Ringkasan!AI247/1000000000</f>
        <v>59.843980000000002</v>
      </c>
      <c r="AJ247" s="6">
        <f>Ringkasan!AJ247/1000000000</f>
        <v>0.70008000000000004</v>
      </c>
      <c r="AK247" s="6">
        <f>Ringkasan!AK247/1000000000</f>
        <v>236.028563152</v>
      </c>
      <c r="AL247" s="6">
        <f>Ringkasan!AL247/1000000000</f>
        <v>0.98</v>
      </c>
      <c r="AM247" s="6">
        <f>Ringkasan!AM247/1000000000</f>
        <v>36.412856228000003</v>
      </c>
      <c r="AN247" s="6">
        <f>Ringkasan!AN247/1000000000</f>
        <v>85.772893800000006</v>
      </c>
      <c r="AO247" s="6">
        <f>Ringkasan!AO247/1000000000</f>
        <v>102.904357</v>
      </c>
      <c r="AP247" s="6">
        <f>Ringkasan!AP247/1000000000</f>
        <v>9.9584561239999996</v>
      </c>
      <c r="AQ247" s="6">
        <f>Ringkasan!AQ247/1000000000</f>
        <v>0</v>
      </c>
      <c r="AR247" s="6">
        <f>Ringkasan!AR247/1000000000</f>
        <v>4</v>
      </c>
      <c r="AS247" s="6">
        <f>Ringkasan!AS247/1000000000</f>
        <v>4</v>
      </c>
      <c r="AT247" s="6">
        <f>Ringkasan!AT247/1000000000</f>
        <v>481.15872061499999</v>
      </c>
      <c r="AU247" s="6">
        <f>Ringkasan!AU247/1000000000</f>
        <v>18.633135514999999</v>
      </c>
      <c r="AV247" s="6">
        <f>Ringkasan!AV247/1000000000</f>
        <v>462.5255851</v>
      </c>
      <c r="AW247" s="127">
        <f>Ringkasan!AW247/1000000000</f>
        <v>49.072225404000001</v>
      </c>
      <c r="AX247" s="127">
        <f>Ringkasan!AX247/1000000000</f>
        <v>49.072225404000001</v>
      </c>
      <c r="AY247" s="127">
        <f>Ringkasan!AY247/1000000000</f>
        <v>0</v>
      </c>
      <c r="AZ247" s="127">
        <f>Ringkasan!AZ247/1000000000</f>
        <v>0</v>
      </c>
      <c r="BA247" s="127">
        <f>Ringkasan!BA247/1000000000</f>
        <v>0</v>
      </c>
      <c r="BB247" s="127">
        <f>Ringkasan!BB247/1000000000</f>
        <v>0</v>
      </c>
      <c r="BC247" s="127">
        <f>Ringkasan!BC247/1000000000</f>
        <v>0</v>
      </c>
      <c r="BD247" s="127">
        <f>Ringkasan!BD247/1000000000</f>
        <v>2.4224324180000001</v>
      </c>
      <c r="BE247" s="127">
        <f>Ringkasan!BE247/1000000000</f>
        <v>0</v>
      </c>
      <c r="BF247" s="127">
        <f>Ringkasan!BF247/1000000000</f>
        <v>2.4224324180000001</v>
      </c>
      <c r="BG247" s="127">
        <f>Ringkasan!BG247/1000000000</f>
        <v>0</v>
      </c>
      <c r="BH247" s="127">
        <f>Ringkasan!BH247/1000000000</f>
        <v>0</v>
      </c>
      <c r="BI247" s="127">
        <f>Ringkasan!BI247/1000000000</f>
        <v>0</v>
      </c>
      <c r="BJ247" s="128">
        <f>Ringkasan!BJ247/1000000000</f>
        <v>-46.649792986000001</v>
      </c>
      <c r="BK247" s="128">
        <f>Ringkasan!BK247/1000000000</f>
        <v>46.649792986000001</v>
      </c>
      <c r="BL247" s="87">
        <f>Ringkasan!BL247/1000000000</f>
        <v>0</v>
      </c>
      <c r="BM247" s="47">
        <f t="shared" si="85"/>
        <v>1</v>
      </c>
      <c r="BN247" s="48">
        <f t="shared" si="86"/>
        <v>0</v>
      </c>
      <c r="BO247" s="49"/>
      <c r="BP247" s="39">
        <f t="shared" si="98"/>
        <v>1</v>
      </c>
      <c r="BR247" s="6" t="e">
        <f>Ringkasan!#REF!/1000000000</f>
        <v>#REF!</v>
      </c>
      <c r="BS247" s="6" t="e">
        <f t="shared" si="81"/>
        <v>#REF!</v>
      </c>
      <c r="BT247" s="39" t="e">
        <f t="shared" si="83"/>
        <v>#REF!</v>
      </c>
      <c r="BV247" s="6" t="e">
        <f>Ringkasan!#REF!/1000000000</f>
        <v>#REF!</v>
      </c>
      <c r="BW247" s="6" t="e">
        <f t="shared" si="82"/>
        <v>#REF!</v>
      </c>
      <c r="BX247" s="39" t="e">
        <f t="shared" si="84"/>
        <v>#REF!</v>
      </c>
    </row>
    <row r="248" spans="1:76" ht="15" customHeight="1" x14ac:dyDescent="0.25">
      <c r="A248" s="59" t="s">
        <v>194</v>
      </c>
      <c r="B248" s="3">
        <f t="shared" si="99"/>
        <v>184</v>
      </c>
      <c r="C248" s="4">
        <f t="shared" si="99"/>
        <v>3</v>
      </c>
      <c r="D248" s="8" t="s">
        <v>194</v>
      </c>
      <c r="E248" s="12" t="str">
        <f>[1]Pendapatan!D248</f>
        <v>9 Tahun 2024</v>
      </c>
      <c r="F248" s="92">
        <f>[1]Pendapatan!E248</f>
        <v>45656</v>
      </c>
      <c r="G248" s="6">
        <f>Ringkasan!G248/1000000000</f>
        <v>3598.1526369930002</v>
      </c>
      <c r="H248" s="6">
        <f>Ringkasan!H248/1000000000</f>
        <v>1136.8574300380001</v>
      </c>
      <c r="I248" s="114">
        <f>Ringkasan!I248/1000000000</f>
        <v>776.70750103199998</v>
      </c>
      <c r="J248" s="6">
        <f>Ringkasan!J248/1000000000</f>
        <v>259.33530958900002</v>
      </c>
      <c r="K248" s="6">
        <f>Ringkasan!K248/1000000000</f>
        <v>20.076526999999999</v>
      </c>
      <c r="L248" s="6">
        <f>Ringkasan!L248/1000000000</f>
        <v>80.738092417000004</v>
      </c>
      <c r="M248" s="6">
        <f>Ringkasan!M248/1000000000</f>
        <v>2451.1252069550001</v>
      </c>
      <c r="N248" s="6">
        <f>Ringkasan!N248/1000000000</f>
        <v>2285.7135199999998</v>
      </c>
      <c r="O248" s="6">
        <f>Ringkasan!O248/1000000000</f>
        <v>0</v>
      </c>
      <c r="P248" s="6">
        <f>Ringkasan!P248/1000000000</f>
        <v>0</v>
      </c>
      <c r="Q248" s="6">
        <f>Ringkasan!Q248/1000000000</f>
        <v>347.15926100000001</v>
      </c>
      <c r="R248" s="6">
        <f>Ringkasan!R248/1000000000</f>
        <v>13.974705</v>
      </c>
      <c r="S248" s="6">
        <f>Ringkasan!S248/1000000000</f>
        <v>132.082606</v>
      </c>
      <c r="T248" s="6">
        <f>Ringkasan!T248/1000000000</f>
        <v>1178.5886210000001</v>
      </c>
      <c r="U248" s="6">
        <f>Ringkasan!U248/1000000000</f>
        <v>613.90832699999999</v>
      </c>
      <c r="V248" s="6">
        <f>Ringkasan!V248/1000000000</f>
        <v>165.41168695499999</v>
      </c>
      <c r="W248" s="6">
        <f>Ringkasan!W248/1000000000</f>
        <v>165.41168695499999</v>
      </c>
      <c r="X248" s="6">
        <f>Ringkasan!X248/1000000000</f>
        <v>0</v>
      </c>
      <c r="Y248" s="6">
        <f>Ringkasan!Y248/1000000000</f>
        <v>10.17</v>
      </c>
      <c r="Z248" s="6">
        <f>Ringkasan!Z248/1000000000</f>
        <v>10.17</v>
      </c>
      <c r="AA248" s="6">
        <f>Ringkasan!AA248/1000000000</f>
        <v>0</v>
      </c>
      <c r="AB248" s="6">
        <f>Ringkasan!AB248/1000000000</f>
        <v>0</v>
      </c>
      <c r="AC248" s="6">
        <f>Ringkasan!AC248/1000000000</f>
        <v>3763.5194764139992</v>
      </c>
      <c r="AD248" s="6">
        <f>Ringkasan!AD248/1000000000</f>
        <v>2784.1473276169991</v>
      </c>
      <c r="AE248" s="5">
        <f>Ringkasan!AE248/1000000000</f>
        <v>1584.9646338829787</v>
      </c>
      <c r="AF248" s="6">
        <f>Ringkasan!AF248/1000000000</f>
        <v>1108.0737907340201</v>
      </c>
      <c r="AG248" s="6">
        <f>Ringkasan!AG248/1000000000</f>
        <v>0</v>
      </c>
      <c r="AH248" s="6">
        <f>Ringkasan!AH248/1000000000</f>
        <v>0</v>
      </c>
      <c r="AI248" s="6">
        <f>Ringkasan!AI248/1000000000</f>
        <v>86.908902999999995</v>
      </c>
      <c r="AJ248" s="6">
        <f>Ringkasan!AJ248/1000000000</f>
        <v>4.2</v>
      </c>
      <c r="AK248" s="6">
        <f>Ringkasan!AK248/1000000000</f>
        <v>406.263364997</v>
      </c>
      <c r="AL248" s="6">
        <f>Ringkasan!AL248/1000000000</f>
        <v>32.6</v>
      </c>
      <c r="AM248" s="6">
        <f>Ringkasan!AM248/1000000000</f>
        <v>158.94248394300001</v>
      </c>
      <c r="AN248" s="6">
        <f>Ringkasan!AN248/1000000000</f>
        <v>84.473972726</v>
      </c>
      <c r="AO248" s="6">
        <f>Ringkasan!AO248/1000000000</f>
        <v>115.927599098</v>
      </c>
      <c r="AP248" s="6">
        <f>Ringkasan!AP248/1000000000</f>
        <v>13.867709230000001</v>
      </c>
      <c r="AQ248" s="6">
        <f>Ringkasan!AQ248/1000000000</f>
        <v>0.4516</v>
      </c>
      <c r="AR248" s="6">
        <f>Ringkasan!AR248/1000000000</f>
        <v>12.5</v>
      </c>
      <c r="AS248" s="6">
        <f>Ringkasan!AS248/1000000000</f>
        <v>12.5</v>
      </c>
      <c r="AT248" s="6">
        <f>Ringkasan!AT248/1000000000</f>
        <v>560.60878379999997</v>
      </c>
      <c r="AU248" s="6">
        <f>Ringkasan!AU248/1000000000</f>
        <v>82.213168800000005</v>
      </c>
      <c r="AV248" s="6">
        <f>Ringkasan!AV248/1000000000</f>
        <v>478.39561500000002</v>
      </c>
      <c r="AW248" s="127">
        <f>Ringkasan!AW248/1000000000</f>
        <v>168.36683942100001</v>
      </c>
      <c r="AX248" s="127">
        <f>Ringkasan!AX248/1000000000</f>
        <v>168.36683942100001</v>
      </c>
      <c r="AY248" s="127">
        <f>Ringkasan!AY248/1000000000</f>
        <v>0</v>
      </c>
      <c r="AZ248" s="127">
        <f>Ringkasan!AZ248/1000000000</f>
        <v>0</v>
      </c>
      <c r="BA248" s="127">
        <f>Ringkasan!BA248/1000000000</f>
        <v>0</v>
      </c>
      <c r="BB248" s="127">
        <f>Ringkasan!BB248/1000000000</f>
        <v>0</v>
      </c>
      <c r="BC248" s="127">
        <f>Ringkasan!BC248/1000000000</f>
        <v>0</v>
      </c>
      <c r="BD248" s="127">
        <f>Ringkasan!BD248/1000000000</f>
        <v>3</v>
      </c>
      <c r="BE248" s="127">
        <f>Ringkasan!BE248/1000000000</f>
        <v>0</v>
      </c>
      <c r="BF248" s="127">
        <f>Ringkasan!BF248/1000000000</f>
        <v>3</v>
      </c>
      <c r="BG248" s="127">
        <f>Ringkasan!BG248/1000000000</f>
        <v>0</v>
      </c>
      <c r="BH248" s="127">
        <f>Ringkasan!BH248/1000000000</f>
        <v>0</v>
      </c>
      <c r="BI248" s="127">
        <f>Ringkasan!BI248/1000000000</f>
        <v>0</v>
      </c>
      <c r="BJ248" s="128">
        <f>Ringkasan!BJ248/1000000000</f>
        <v>-165.36683942099901</v>
      </c>
      <c r="BK248" s="128">
        <f>Ringkasan!BK248/1000000000</f>
        <v>165.36683942100001</v>
      </c>
      <c r="BL248" s="87">
        <f>Ringkasan!BL248/1000000000</f>
        <v>9.7656250000000006E-13</v>
      </c>
      <c r="BM248" s="47">
        <f t="shared" si="85"/>
        <v>1</v>
      </c>
      <c r="BN248" s="48">
        <f t="shared" si="86"/>
        <v>0</v>
      </c>
      <c r="BO248" s="49"/>
      <c r="BP248" s="39">
        <f t="shared" si="98"/>
        <v>1</v>
      </c>
      <c r="BR248" s="6" t="e">
        <f>Ringkasan!#REF!/1000000000</f>
        <v>#REF!</v>
      </c>
      <c r="BS248" s="6" t="e">
        <f t="shared" si="81"/>
        <v>#REF!</v>
      </c>
      <c r="BT248" s="39" t="e">
        <f t="shared" si="83"/>
        <v>#REF!</v>
      </c>
      <c r="BV248" s="6" t="e">
        <f>Ringkasan!#REF!/1000000000</f>
        <v>#REF!</v>
      </c>
      <c r="BW248" s="6" t="e">
        <f t="shared" si="82"/>
        <v>#REF!</v>
      </c>
      <c r="BX248" s="39" t="e">
        <f t="shared" si="84"/>
        <v>#REF!</v>
      </c>
    </row>
    <row r="249" spans="1:76" ht="15" customHeight="1" x14ac:dyDescent="0.25">
      <c r="A249" s="59" t="s">
        <v>195</v>
      </c>
      <c r="B249" s="3">
        <f t="shared" si="99"/>
        <v>185</v>
      </c>
      <c r="C249" s="4">
        <f t="shared" si="99"/>
        <v>4</v>
      </c>
      <c r="D249" s="8" t="s">
        <v>195</v>
      </c>
      <c r="E249" s="12" t="str">
        <f>[1]Pendapatan!D249</f>
        <v>11 Tahun 2024</v>
      </c>
      <c r="F249" s="92">
        <f>[1]Pendapatan!E249</f>
        <v>45656.51458333333</v>
      </c>
      <c r="G249" s="6">
        <f>Ringkasan!G249/1000000000</f>
        <v>8230.2439627749991</v>
      </c>
      <c r="H249" s="6">
        <f>Ringkasan!H249/1000000000</f>
        <v>4681.265325888</v>
      </c>
      <c r="I249" s="114">
        <f>Ringkasan!I249/1000000000</f>
        <v>3763.5</v>
      </c>
      <c r="J249" s="6">
        <f>Ringkasan!J249/1000000000</f>
        <v>173.29729188600001</v>
      </c>
      <c r="K249" s="6">
        <f>Ringkasan!K249/1000000000</f>
        <v>60.509521939999999</v>
      </c>
      <c r="L249" s="6">
        <f>Ringkasan!L249/1000000000</f>
        <v>683.95851206199995</v>
      </c>
      <c r="M249" s="6">
        <f>Ringkasan!M249/1000000000</f>
        <v>3548.978636887</v>
      </c>
      <c r="N249" s="6">
        <f>Ringkasan!N249/1000000000</f>
        <v>3190.4586869999998</v>
      </c>
      <c r="O249" s="6">
        <f>Ringkasan!O249/1000000000</f>
        <v>0</v>
      </c>
      <c r="P249" s="6">
        <f>Ringkasan!P249/1000000000</f>
        <v>0</v>
      </c>
      <c r="Q249" s="6">
        <f>Ringkasan!Q249/1000000000</f>
        <v>361.70337799999999</v>
      </c>
      <c r="R249" s="6">
        <f>Ringkasan!R249/1000000000</f>
        <v>14.333112</v>
      </c>
      <c r="S249" s="6">
        <f>Ringkasan!S249/1000000000</f>
        <v>389.08916699999997</v>
      </c>
      <c r="T249" s="6">
        <f>Ringkasan!T249/1000000000</f>
        <v>1507.3639780000001</v>
      </c>
      <c r="U249" s="6">
        <f>Ringkasan!U249/1000000000</f>
        <v>917.96905200000003</v>
      </c>
      <c r="V249" s="6">
        <f>Ringkasan!V249/1000000000</f>
        <v>358.519949887</v>
      </c>
      <c r="W249" s="6">
        <f>Ringkasan!W249/1000000000</f>
        <v>358.519949887</v>
      </c>
      <c r="X249" s="6">
        <f>Ringkasan!X249/1000000000</f>
        <v>0</v>
      </c>
      <c r="Y249" s="6">
        <f>Ringkasan!Y249/1000000000</f>
        <v>0</v>
      </c>
      <c r="Z249" s="6">
        <f>Ringkasan!Z249/1000000000</f>
        <v>0</v>
      </c>
      <c r="AA249" s="6">
        <f>Ringkasan!AA249/1000000000</f>
        <v>0</v>
      </c>
      <c r="AB249" s="6">
        <f>Ringkasan!AB249/1000000000</f>
        <v>0</v>
      </c>
      <c r="AC249" s="6">
        <f>Ringkasan!AC249/1000000000</f>
        <v>8600.2439627749991</v>
      </c>
      <c r="AD249" s="6">
        <f>Ringkasan!AD249/1000000000</f>
        <v>6267.1035552610292</v>
      </c>
      <c r="AE249" s="5">
        <f>Ringkasan!AE249/1000000000</f>
        <v>2783.3304021627891</v>
      </c>
      <c r="AF249" s="6">
        <f>Ringkasan!AF249/1000000000</f>
        <v>3108.4294849732401</v>
      </c>
      <c r="AG249" s="6">
        <f>Ringkasan!AG249/1000000000</f>
        <v>0</v>
      </c>
      <c r="AH249" s="6">
        <f>Ringkasan!AH249/1000000000</f>
        <v>0</v>
      </c>
      <c r="AI249" s="6">
        <f>Ringkasan!AI249/1000000000</f>
        <v>356.074068125</v>
      </c>
      <c r="AJ249" s="6">
        <f>Ringkasan!AJ249/1000000000</f>
        <v>19.269600000000001</v>
      </c>
      <c r="AK249" s="6">
        <f>Ringkasan!AK249/1000000000</f>
        <v>1363.42708149797</v>
      </c>
      <c r="AL249" s="6">
        <f>Ringkasan!AL249/1000000000</f>
        <v>106.59884334</v>
      </c>
      <c r="AM249" s="6">
        <f>Ringkasan!AM249/1000000000</f>
        <v>372.60943458499997</v>
      </c>
      <c r="AN249" s="6">
        <f>Ringkasan!AN249/1000000000</f>
        <v>359.1088738784</v>
      </c>
      <c r="AO249" s="6">
        <f>Ringkasan!AO249/1000000000</f>
        <v>500.91812998456999</v>
      </c>
      <c r="AP249" s="6">
        <f>Ringkasan!AP249/1000000000</f>
        <v>23.551895500000001</v>
      </c>
      <c r="AQ249" s="6">
        <f>Ringkasan!AQ249/1000000000</f>
        <v>0.63990420999999997</v>
      </c>
      <c r="AR249" s="6">
        <f>Ringkasan!AR249/1000000000</f>
        <v>30</v>
      </c>
      <c r="AS249" s="6">
        <f>Ringkasan!AS249/1000000000</f>
        <v>30</v>
      </c>
      <c r="AT249" s="6">
        <f>Ringkasan!AT249/1000000000</f>
        <v>939.713326016</v>
      </c>
      <c r="AU249" s="6">
        <f>Ringkasan!AU249/1000000000</f>
        <v>388.41463351599998</v>
      </c>
      <c r="AV249" s="6">
        <f>Ringkasan!AV249/1000000000</f>
        <v>551.29869250000002</v>
      </c>
      <c r="AW249" s="127">
        <f>Ringkasan!AW249/1000000000</f>
        <v>400</v>
      </c>
      <c r="AX249" s="127">
        <f>Ringkasan!AX249/1000000000</f>
        <v>400</v>
      </c>
      <c r="AY249" s="127">
        <f>Ringkasan!AY249/1000000000</f>
        <v>0</v>
      </c>
      <c r="AZ249" s="127">
        <f>Ringkasan!AZ249/1000000000</f>
        <v>0</v>
      </c>
      <c r="BA249" s="127">
        <f>Ringkasan!BA249/1000000000</f>
        <v>0</v>
      </c>
      <c r="BB249" s="127">
        <f>Ringkasan!BB249/1000000000</f>
        <v>0</v>
      </c>
      <c r="BC249" s="127">
        <f>Ringkasan!BC249/1000000000</f>
        <v>0</v>
      </c>
      <c r="BD249" s="127">
        <f>Ringkasan!BD249/1000000000</f>
        <v>30</v>
      </c>
      <c r="BE249" s="127">
        <f>Ringkasan!BE249/1000000000</f>
        <v>0</v>
      </c>
      <c r="BF249" s="127">
        <f>Ringkasan!BF249/1000000000</f>
        <v>10</v>
      </c>
      <c r="BG249" s="127">
        <f>Ringkasan!BG249/1000000000</f>
        <v>0</v>
      </c>
      <c r="BH249" s="127">
        <f>Ringkasan!BH249/1000000000</f>
        <v>20</v>
      </c>
      <c r="BI249" s="127">
        <f>Ringkasan!BI249/1000000000</f>
        <v>0</v>
      </c>
      <c r="BJ249" s="128">
        <f>Ringkasan!BJ249/1000000000</f>
        <v>-369.99999999999903</v>
      </c>
      <c r="BK249" s="128">
        <f>Ringkasan!BK249/1000000000</f>
        <v>370</v>
      </c>
      <c r="BL249" s="87">
        <f>Ringkasan!BL249/1000000000</f>
        <v>9.7656250000000006E-13</v>
      </c>
      <c r="BM249" s="47">
        <f t="shared" si="85"/>
        <v>1</v>
      </c>
      <c r="BN249" s="48">
        <f t="shared" si="86"/>
        <v>0</v>
      </c>
      <c r="BO249" s="49"/>
      <c r="BP249" s="39">
        <f t="shared" si="98"/>
        <v>1</v>
      </c>
      <c r="BR249" s="6" t="e">
        <f>Ringkasan!#REF!/1000000000</f>
        <v>#REF!</v>
      </c>
      <c r="BS249" s="6" t="e">
        <f t="shared" si="81"/>
        <v>#REF!</v>
      </c>
      <c r="BT249" s="39" t="e">
        <f t="shared" si="83"/>
        <v>#REF!</v>
      </c>
      <c r="BV249" s="6" t="e">
        <f>Ringkasan!#REF!/1000000000</f>
        <v>#REF!</v>
      </c>
      <c r="BW249" s="6" t="e">
        <f t="shared" si="82"/>
        <v>#REF!</v>
      </c>
      <c r="BX249" s="39" t="e">
        <f t="shared" si="84"/>
        <v>#REF!</v>
      </c>
    </row>
    <row r="250" spans="1:76" ht="15" customHeight="1" x14ac:dyDescent="0.25">
      <c r="A250" s="59" t="s">
        <v>196</v>
      </c>
      <c r="B250" s="3">
        <f t="shared" si="99"/>
        <v>186</v>
      </c>
      <c r="C250" s="4">
        <f t="shared" si="99"/>
        <v>5</v>
      </c>
      <c r="D250" s="8" t="s">
        <v>196</v>
      </c>
      <c r="E250" s="12" t="str">
        <f>[1]Pendapatan!D250</f>
        <v>10 Tahun 2024</v>
      </c>
      <c r="F250" s="92">
        <f>[1]Pendapatan!E250</f>
        <v>45657.955555555556</v>
      </c>
      <c r="G250" s="6">
        <f>Ringkasan!G250/1000000000</f>
        <v>2291.910272563</v>
      </c>
      <c r="H250" s="6">
        <f>Ringkasan!H250/1000000000</f>
        <v>1030.3190588560001</v>
      </c>
      <c r="I250" s="114">
        <f>Ringkasan!I250/1000000000</f>
        <v>852.44160954899996</v>
      </c>
      <c r="J250" s="6">
        <f>Ringkasan!J250/1000000000</f>
        <v>130.38990682900001</v>
      </c>
      <c r="K250" s="6">
        <f>Ringkasan!K250/1000000000</f>
        <v>26.163404216</v>
      </c>
      <c r="L250" s="6">
        <f>Ringkasan!L250/1000000000</f>
        <v>21.324138262000002</v>
      </c>
      <c r="M250" s="6">
        <f>Ringkasan!M250/1000000000</f>
        <v>1261.591213707</v>
      </c>
      <c r="N250" s="6">
        <f>Ringkasan!N250/1000000000</f>
        <v>1093.242739</v>
      </c>
      <c r="O250" s="6">
        <f>Ringkasan!O250/1000000000</f>
        <v>0</v>
      </c>
      <c r="P250" s="6">
        <f>Ringkasan!P250/1000000000</f>
        <v>0</v>
      </c>
      <c r="Q250" s="6">
        <f>Ringkasan!Q250/1000000000</f>
        <v>0</v>
      </c>
      <c r="R250" s="6">
        <f>Ringkasan!R250/1000000000</f>
        <v>0</v>
      </c>
      <c r="S250" s="6">
        <f>Ringkasan!S250/1000000000</f>
        <v>178.54111499999999</v>
      </c>
      <c r="T250" s="6">
        <f>Ringkasan!T250/1000000000</f>
        <v>659.41167800000005</v>
      </c>
      <c r="U250" s="6">
        <f>Ringkasan!U250/1000000000</f>
        <v>255.28994599999999</v>
      </c>
      <c r="V250" s="6">
        <f>Ringkasan!V250/1000000000</f>
        <v>168.34847470700001</v>
      </c>
      <c r="W250" s="6">
        <f>Ringkasan!W250/1000000000</f>
        <v>168.34847470700001</v>
      </c>
      <c r="X250" s="6">
        <f>Ringkasan!X250/1000000000</f>
        <v>0</v>
      </c>
      <c r="Y250" s="6">
        <f>Ringkasan!Y250/1000000000</f>
        <v>0</v>
      </c>
      <c r="Z250" s="6">
        <f>Ringkasan!Z250/1000000000</f>
        <v>0</v>
      </c>
      <c r="AA250" s="6">
        <f>Ringkasan!AA250/1000000000</f>
        <v>0</v>
      </c>
      <c r="AB250" s="6">
        <f>Ringkasan!AB250/1000000000</f>
        <v>0</v>
      </c>
      <c r="AC250" s="6">
        <f>Ringkasan!AC250/1000000000</f>
        <v>2324.4992891920001</v>
      </c>
      <c r="AD250" s="6">
        <f>Ringkasan!AD250/1000000000</f>
        <v>2019.2292194992096</v>
      </c>
      <c r="AE250" s="5">
        <f>Ringkasan!AE250/1000000000</f>
        <v>986.71140864209985</v>
      </c>
      <c r="AF250" s="6">
        <f>Ringkasan!AF250/1000000000</f>
        <v>961.72464535710981</v>
      </c>
      <c r="AG250" s="6">
        <f>Ringkasan!AG250/1000000000</f>
        <v>0</v>
      </c>
      <c r="AH250" s="6">
        <f>Ringkasan!AH250/1000000000</f>
        <v>0.49859999999999999</v>
      </c>
      <c r="AI250" s="6">
        <f>Ringkasan!AI250/1000000000</f>
        <v>64.871805499999994</v>
      </c>
      <c r="AJ250" s="6">
        <f>Ringkasan!AJ250/1000000000</f>
        <v>5.4227600000000002</v>
      </c>
      <c r="AK250" s="6">
        <f>Ringkasan!AK250/1000000000</f>
        <v>265.27006969279006</v>
      </c>
      <c r="AL250" s="6">
        <f>Ringkasan!AL250/1000000000</f>
        <v>10.59470753019</v>
      </c>
      <c r="AM250" s="6">
        <f>Ringkasan!AM250/1000000000</f>
        <v>33.312416397600003</v>
      </c>
      <c r="AN250" s="6">
        <f>Ringkasan!AN250/1000000000</f>
        <v>136.79736946560001</v>
      </c>
      <c r="AO250" s="6">
        <f>Ringkasan!AO250/1000000000</f>
        <v>82.866012833400006</v>
      </c>
      <c r="AP250" s="6">
        <f>Ringkasan!AP250/1000000000</f>
        <v>1.581563466</v>
      </c>
      <c r="AQ250" s="6">
        <f>Ringkasan!AQ250/1000000000</f>
        <v>0.11799999999999999</v>
      </c>
      <c r="AR250" s="6">
        <f>Ringkasan!AR250/1000000000</f>
        <v>40</v>
      </c>
      <c r="AS250" s="6">
        <f>Ringkasan!AS250/1000000000</f>
        <v>40</v>
      </c>
      <c r="AT250" s="6">
        <f>Ringkasan!AT250/1000000000</f>
        <v>0</v>
      </c>
      <c r="AU250" s="6">
        <f>Ringkasan!AU250/1000000000</f>
        <v>0</v>
      </c>
      <c r="AV250" s="6">
        <f>Ringkasan!AV250/1000000000</f>
        <v>0</v>
      </c>
      <c r="AW250" s="127">
        <f>Ringkasan!AW250/1000000000</f>
        <v>32.589016629</v>
      </c>
      <c r="AX250" s="127">
        <f>Ringkasan!AX250/1000000000</f>
        <v>32.589016629</v>
      </c>
      <c r="AY250" s="127">
        <f>Ringkasan!AY250/1000000000</f>
        <v>0</v>
      </c>
      <c r="AZ250" s="127">
        <f>Ringkasan!AZ250/1000000000</f>
        <v>0</v>
      </c>
      <c r="BA250" s="127">
        <f>Ringkasan!BA250/1000000000</f>
        <v>0</v>
      </c>
      <c r="BB250" s="127">
        <f>Ringkasan!BB250/1000000000</f>
        <v>0</v>
      </c>
      <c r="BC250" s="127">
        <f>Ringkasan!BC250/1000000000</f>
        <v>0</v>
      </c>
      <c r="BD250" s="127">
        <f>Ringkasan!BD250/1000000000</f>
        <v>0</v>
      </c>
      <c r="BE250" s="127">
        <f>Ringkasan!BE250/1000000000</f>
        <v>0</v>
      </c>
      <c r="BF250" s="127">
        <f>Ringkasan!BF250/1000000000</f>
        <v>0</v>
      </c>
      <c r="BG250" s="127">
        <f>Ringkasan!BG250/1000000000</f>
        <v>0</v>
      </c>
      <c r="BH250" s="127">
        <f>Ringkasan!BH250/1000000000</f>
        <v>0</v>
      </c>
      <c r="BI250" s="127">
        <f>Ringkasan!BI250/1000000000</f>
        <v>0</v>
      </c>
      <c r="BJ250" s="128">
        <f>Ringkasan!BJ250/1000000000</f>
        <v>-32.589016629</v>
      </c>
      <c r="BK250" s="128">
        <f>Ringkasan!BK250/1000000000</f>
        <v>32.589016629</v>
      </c>
      <c r="BL250" s="87">
        <f>Ringkasan!BL250/1000000000</f>
        <v>0</v>
      </c>
      <c r="BM250" s="47">
        <f t="shared" si="85"/>
        <v>1</v>
      </c>
      <c r="BN250" s="48">
        <f t="shared" si="86"/>
        <v>0</v>
      </c>
      <c r="BO250" s="49"/>
      <c r="BP250" s="39">
        <f t="shared" si="98"/>
        <v>1</v>
      </c>
      <c r="BR250" s="6" t="e">
        <f>Ringkasan!#REF!/1000000000</f>
        <v>#REF!</v>
      </c>
      <c r="BS250" s="6" t="e">
        <f t="shared" si="81"/>
        <v>#REF!</v>
      </c>
      <c r="BT250" s="39" t="e">
        <f t="shared" si="83"/>
        <v>#REF!</v>
      </c>
      <c r="BV250" s="6" t="e">
        <f>Ringkasan!#REF!/1000000000</f>
        <v>#REF!</v>
      </c>
      <c r="BW250" s="6" t="e">
        <f t="shared" si="82"/>
        <v>#REF!</v>
      </c>
      <c r="BX250" s="39" t="e">
        <f t="shared" si="84"/>
        <v>#REF!</v>
      </c>
    </row>
    <row r="251" spans="1:76" ht="15" customHeight="1" x14ac:dyDescent="0.25">
      <c r="A251" s="59" t="s">
        <v>197</v>
      </c>
      <c r="B251" s="3">
        <f t="shared" si="99"/>
        <v>187</v>
      </c>
      <c r="C251" s="4">
        <f t="shared" si="99"/>
        <v>6</v>
      </c>
      <c r="D251" s="8" t="s">
        <v>197</v>
      </c>
      <c r="E251" s="12" t="str">
        <f>[1]Pendapatan!D251</f>
        <v>7 Tahun 2024</v>
      </c>
      <c r="F251" s="92">
        <f>[1]Pendapatan!E251</f>
        <v>45645</v>
      </c>
      <c r="G251" s="6">
        <f>Ringkasan!G251/1000000000</f>
        <v>1592.46299097</v>
      </c>
      <c r="H251" s="6">
        <f>Ringkasan!H251/1000000000</f>
        <v>424.89498548400002</v>
      </c>
      <c r="I251" s="114">
        <f>Ringkasan!I251/1000000000</f>
        <v>351.3</v>
      </c>
      <c r="J251" s="6">
        <f>Ringkasan!J251/1000000000</f>
        <v>66.640928250000002</v>
      </c>
      <c r="K251" s="6">
        <f>Ringkasan!K251/1000000000</f>
        <v>1.308410992</v>
      </c>
      <c r="L251" s="6">
        <f>Ringkasan!L251/1000000000</f>
        <v>5.6456462419999998</v>
      </c>
      <c r="M251" s="6">
        <f>Ringkasan!M251/1000000000</f>
        <v>1167.5680054859999</v>
      </c>
      <c r="N251" s="6">
        <f>Ringkasan!N251/1000000000</f>
        <v>1065.6795349680001</v>
      </c>
      <c r="O251" s="6">
        <f>Ringkasan!O251/1000000000</f>
        <v>0</v>
      </c>
      <c r="P251" s="6">
        <f>Ringkasan!P251/1000000000</f>
        <v>0</v>
      </c>
      <c r="Q251" s="6">
        <f>Ringkasan!Q251/1000000000</f>
        <v>0</v>
      </c>
      <c r="R251" s="6">
        <f>Ringkasan!R251/1000000000</f>
        <v>6.8071950000000001</v>
      </c>
      <c r="S251" s="6">
        <f>Ringkasan!S251/1000000000</f>
        <v>98.053224999999998</v>
      </c>
      <c r="T251" s="6">
        <f>Ringkasan!T251/1000000000</f>
        <v>674.317362</v>
      </c>
      <c r="U251" s="6">
        <f>Ringkasan!U251/1000000000</f>
        <v>286.50175296800001</v>
      </c>
      <c r="V251" s="6">
        <f>Ringkasan!V251/1000000000</f>
        <v>101.88847051800001</v>
      </c>
      <c r="W251" s="6">
        <f>Ringkasan!W251/1000000000</f>
        <v>101.88847051800001</v>
      </c>
      <c r="X251" s="6">
        <f>Ringkasan!X251/1000000000</f>
        <v>0</v>
      </c>
      <c r="Y251" s="6">
        <f>Ringkasan!Y251/1000000000</f>
        <v>0</v>
      </c>
      <c r="Z251" s="6">
        <f>Ringkasan!Z251/1000000000</f>
        <v>0</v>
      </c>
      <c r="AA251" s="6">
        <f>Ringkasan!AA251/1000000000</f>
        <v>0</v>
      </c>
      <c r="AB251" s="6">
        <f>Ringkasan!AB251/1000000000</f>
        <v>0</v>
      </c>
      <c r="AC251" s="6">
        <f>Ringkasan!AC251/1000000000</f>
        <v>1610.96299097</v>
      </c>
      <c r="AD251" s="6">
        <f>Ringkasan!AD251/1000000000</f>
        <v>1492.0605887199999</v>
      </c>
      <c r="AE251" s="5">
        <f>Ringkasan!AE251/1000000000</f>
        <v>814.86257429199998</v>
      </c>
      <c r="AF251" s="6">
        <f>Ringkasan!AF251/1000000000</f>
        <v>622.08033087499996</v>
      </c>
      <c r="AG251" s="6">
        <f>Ringkasan!AG251/1000000000</f>
        <v>0</v>
      </c>
      <c r="AH251" s="6">
        <f>Ringkasan!AH251/1000000000</f>
        <v>0.52500000000000002</v>
      </c>
      <c r="AI251" s="6">
        <f>Ringkasan!AI251/1000000000</f>
        <v>52.125318553</v>
      </c>
      <c r="AJ251" s="6">
        <f>Ringkasan!AJ251/1000000000</f>
        <v>2.467365</v>
      </c>
      <c r="AK251" s="6">
        <f>Ringkasan!AK251/1000000000</f>
        <v>111.90240224999999</v>
      </c>
      <c r="AL251" s="6">
        <f>Ringkasan!AL251/1000000000</f>
        <v>1.9</v>
      </c>
      <c r="AM251" s="6">
        <f>Ringkasan!AM251/1000000000</f>
        <v>33.526076529000001</v>
      </c>
      <c r="AN251" s="6">
        <f>Ringkasan!AN251/1000000000</f>
        <v>25.100996414000001</v>
      </c>
      <c r="AO251" s="6">
        <f>Ringkasan!AO251/1000000000</f>
        <v>44.791298206999997</v>
      </c>
      <c r="AP251" s="6">
        <f>Ringkasan!AP251/1000000000</f>
        <v>6.4840311000000002</v>
      </c>
      <c r="AQ251" s="6">
        <f>Ringkasan!AQ251/1000000000</f>
        <v>0.1</v>
      </c>
      <c r="AR251" s="6">
        <f>Ringkasan!AR251/1000000000</f>
        <v>7</v>
      </c>
      <c r="AS251" s="6">
        <f>Ringkasan!AS251/1000000000</f>
        <v>7</v>
      </c>
      <c r="AT251" s="6">
        <f>Ringkasan!AT251/1000000000</f>
        <v>0</v>
      </c>
      <c r="AU251" s="6">
        <f>Ringkasan!AU251/1000000000</f>
        <v>0</v>
      </c>
      <c r="AV251" s="6">
        <f>Ringkasan!AV251/1000000000</f>
        <v>0</v>
      </c>
      <c r="AW251" s="127">
        <f>Ringkasan!AW251/1000000000</f>
        <v>30</v>
      </c>
      <c r="AX251" s="127">
        <f>Ringkasan!AX251/1000000000</f>
        <v>30</v>
      </c>
      <c r="AY251" s="127">
        <f>Ringkasan!AY251/1000000000</f>
        <v>0</v>
      </c>
      <c r="AZ251" s="127">
        <f>Ringkasan!AZ251/1000000000</f>
        <v>0</v>
      </c>
      <c r="BA251" s="127">
        <f>Ringkasan!BA251/1000000000</f>
        <v>0</v>
      </c>
      <c r="BB251" s="127">
        <f>Ringkasan!BB251/1000000000</f>
        <v>0</v>
      </c>
      <c r="BC251" s="127">
        <f>Ringkasan!BC251/1000000000</f>
        <v>0</v>
      </c>
      <c r="BD251" s="127">
        <f>Ringkasan!BD251/1000000000</f>
        <v>11.5</v>
      </c>
      <c r="BE251" s="127">
        <f>Ringkasan!BE251/1000000000</f>
        <v>5</v>
      </c>
      <c r="BF251" s="127">
        <f>Ringkasan!BF251/1000000000</f>
        <v>6.5</v>
      </c>
      <c r="BG251" s="127">
        <f>Ringkasan!BG251/1000000000</f>
        <v>0</v>
      </c>
      <c r="BH251" s="127">
        <f>Ringkasan!BH251/1000000000</f>
        <v>0</v>
      </c>
      <c r="BI251" s="127">
        <f>Ringkasan!BI251/1000000000</f>
        <v>0</v>
      </c>
      <c r="BJ251" s="128">
        <f>Ringkasan!BJ251/1000000000</f>
        <v>-18.5</v>
      </c>
      <c r="BK251" s="128">
        <f>Ringkasan!BK251/1000000000</f>
        <v>18.5</v>
      </c>
      <c r="BL251" s="87">
        <f>Ringkasan!BL251/1000000000</f>
        <v>0</v>
      </c>
      <c r="BM251" s="47">
        <f t="shared" si="85"/>
        <v>1</v>
      </c>
      <c r="BN251" s="48">
        <f t="shared" si="86"/>
        <v>0</v>
      </c>
      <c r="BO251" s="49"/>
      <c r="BP251" s="39">
        <f t="shared" si="98"/>
        <v>1</v>
      </c>
      <c r="BR251" s="6" t="e">
        <f>Ringkasan!#REF!/1000000000</f>
        <v>#REF!</v>
      </c>
      <c r="BS251" s="6" t="e">
        <f t="shared" si="81"/>
        <v>#REF!</v>
      </c>
      <c r="BT251" s="39" t="e">
        <f t="shared" si="83"/>
        <v>#REF!</v>
      </c>
      <c r="BV251" s="6" t="e">
        <f>Ringkasan!#REF!/1000000000</f>
        <v>#REF!</v>
      </c>
      <c r="BW251" s="6" t="e">
        <f t="shared" si="82"/>
        <v>#REF!</v>
      </c>
      <c r="BX251" s="39" t="e">
        <f t="shared" si="84"/>
        <v>#REF!</v>
      </c>
    </row>
    <row r="252" spans="1:76" ht="15" customHeight="1" x14ac:dyDescent="0.25">
      <c r="A252" s="59" t="s">
        <v>198</v>
      </c>
      <c r="B252" s="3">
        <f t="shared" si="99"/>
        <v>188</v>
      </c>
      <c r="C252" s="4">
        <f t="shared" si="99"/>
        <v>7</v>
      </c>
      <c r="D252" s="8" t="s">
        <v>198</v>
      </c>
      <c r="E252" s="12" t="str">
        <f>[1]Pendapatan!D252</f>
        <v>13 Tahun 2024</v>
      </c>
      <c r="F252" s="92">
        <f>[1]Pendapatan!E252</f>
        <v>45653.708333333336</v>
      </c>
      <c r="G252" s="6">
        <f>Ringkasan!G252/1000000000</f>
        <v>5492.1591688420003</v>
      </c>
      <c r="H252" s="6">
        <f>Ringkasan!H252/1000000000</f>
        <v>3135.7758181099998</v>
      </c>
      <c r="I252" s="114">
        <f>Ringkasan!I252/1000000000</f>
        <v>2792.6609296840002</v>
      </c>
      <c r="J252" s="6">
        <f>Ringkasan!J252/1000000000</f>
        <v>289.95227150900001</v>
      </c>
      <c r="K252" s="6">
        <f>Ringkasan!K252/1000000000</f>
        <v>23.467177211999999</v>
      </c>
      <c r="L252" s="6">
        <f>Ringkasan!L252/1000000000</f>
        <v>29.695439704999998</v>
      </c>
      <c r="M252" s="6">
        <f>Ringkasan!M252/1000000000</f>
        <v>2356.3833507320001</v>
      </c>
      <c r="N252" s="6">
        <f>Ringkasan!N252/1000000000</f>
        <v>1987.0716689999999</v>
      </c>
      <c r="O252" s="6">
        <f>Ringkasan!O252/1000000000</f>
        <v>0</v>
      </c>
      <c r="P252" s="6">
        <f>Ringkasan!P252/1000000000</f>
        <v>0</v>
      </c>
      <c r="Q252" s="6">
        <f>Ringkasan!Q252/1000000000</f>
        <v>0</v>
      </c>
      <c r="R252" s="6">
        <f>Ringkasan!R252/1000000000</f>
        <v>7.1366209999999999</v>
      </c>
      <c r="S252" s="6">
        <f>Ringkasan!S252/1000000000</f>
        <v>424.17364700000002</v>
      </c>
      <c r="T252" s="6">
        <f>Ringkasan!T252/1000000000</f>
        <v>1026.772013</v>
      </c>
      <c r="U252" s="6">
        <f>Ringkasan!U252/1000000000</f>
        <v>528.98938799999996</v>
      </c>
      <c r="V252" s="6">
        <f>Ringkasan!V252/1000000000</f>
        <v>369.31168173200001</v>
      </c>
      <c r="W252" s="6">
        <f>Ringkasan!W252/1000000000</f>
        <v>369.31168173200001</v>
      </c>
      <c r="X252" s="6">
        <f>Ringkasan!X252/1000000000</f>
        <v>0</v>
      </c>
      <c r="Y252" s="6">
        <f>Ringkasan!Y252/1000000000</f>
        <v>0</v>
      </c>
      <c r="Z252" s="6">
        <f>Ringkasan!Z252/1000000000</f>
        <v>0</v>
      </c>
      <c r="AA252" s="6">
        <f>Ringkasan!AA252/1000000000</f>
        <v>0</v>
      </c>
      <c r="AB252" s="6">
        <f>Ringkasan!AB252/1000000000</f>
        <v>0</v>
      </c>
      <c r="AC252" s="6">
        <f>Ringkasan!AC252/1000000000</f>
        <v>5892.9489778870002</v>
      </c>
      <c r="AD252" s="6">
        <f>Ringkasan!AD252/1000000000</f>
        <v>4645.2198704720004</v>
      </c>
      <c r="AE252" s="5">
        <f>Ringkasan!AE252/1000000000</f>
        <v>2113.6464829689999</v>
      </c>
      <c r="AF252" s="6">
        <f>Ringkasan!AF252/1000000000</f>
        <v>2323.7454852830001</v>
      </c>
      <c r="AG252" s="6">
        <f>Ringkasan!AG252/1000000000</f>
        <v>0</v>
      </c>
      <c r="AH252" s="6">
        <f>Ringkasan!AH252/1000000000</f>
        <v>42</v>
      </c>
      <c r="AI252" s="6">
        <f>Ringkasan!AI252/1000000000</f>
        <v>161.36990222</v>
      </c>
      <c r="AJ252" s="6">
        <f>Ringkasan!AJ252/1000000000</f>
        <v>4.4580000000000002</v>
      </c>
      <c r="AK252" s="6">
        <f>Ringkasan!AK252/1000000000</f>
        <v>1098.5739110049999</v>
      </c>
      <c r="AL252" s="6">
        <f>Ringkasan!AL252/1000000000</f>
        <v>160.206662228</v>
      </c>
      <c r="AM252" s="6">
        <f>Ringkasan!AM252/1000000000</f>
        <v>282.42229865100001</v>
      </c>
      <c r="AN252" s="6">
        <f>Ringkasan!AN252/1000000000</f>
        <v>171.627766275</v>
      </c>
      <c r="AO252" s="6">
        <f>Ringkasan!AO252/1000000000</f>
        <v>452.20608008099998</v>
      </c>
      <c r="AP252" s="6">
        <f>Ringkasan!AP252/1000000000</f>
        <v>28.866636507999999</v>
      </c>
      <c r="AQ252" s="6">
        <f>Ringkasan!AQ252/1000000000</f>
        <v>3.2444672620000001</v>
      </c>
      <c r="AR252" s="6">
        <f>Ringkasan!AR252/1000000000</f>
        <v>149.15519641</v>
      </c>
      <c r="AS252" s="6">
        <f>Ringkasan!AS252/1000000000</f>
        <v>149.15519641</v>
      </c>
      <c r="AT252" s="6">
        <f>Ringkasan!AT252/1000000000</f>
        <v>0</v>
      </c>
      <c r="AU252" s="6">
        <f>Ringkasan!AU252/1000000000</f>
        <v>0</v>
      </c>
      <c r="AV252" s="6">
        <f>Ringkasan!AV252/1000000000</f>
        <v>0</v>
      </c>
      <c r="AW252" s="127">
        <f>Ringkasan!AW252/1000000000</f>
        <v>400.78980904500003</v>
      </c>
      <c r="AX252" s="127">
        <f>Ringkasan!AX252/1000000000</f>
        <v>400.78980904500003</v>
      </c>
      <c r="AY252" s="127">
        <f>Ringkasan!AY252/1000000000</f>
        <v>0</v>
      </c>
      <c r="AZ252" s="127">
        <f>Ringkasan!AZ252/1000000000</f>
        <v>0</v>
      </c>
      <c r="BA252" s="127">
        <f>Ringkasan!BA252/1000000000</f>
        <v>0</v>
      </c>
      <c r="BB252" s="127">
        <f>Ringkasan!BB252/1000000000</f>
        <v>0</v>
      </c>
      <c r="BC252" s="127">
        <f>Ringkasan!BC252/1000000000</f>
        <v>0</v>
      </c>
      <c r="BD252" s="127">
        <f>Ringkasan!BD252/1000000000</f>
        <v>0</v>
      </c>
      <c r="BE252" s="127">
        <f>Ringkasan!BE252/1000000000</f>
        <v>0</v>
      </c>
      <c r="BF252" s="127">
        <f>Ringkasan!BF252/1000000000</f>
        <v>0</v>
      </c>
      <c r="BG252" s="127">
        <f>Ringkasan!BG252/1000000000</f>
        <v>0</v>
      </c>
      <c r="BH252" s="127">
        <f>Ringkasan!BH252/1000000000</f>
        <v>0</v>
      </c>
      <c r="BI252" s="127">
        <f>Ringkasan!BI252/1000000000</f>
        <v>0</v>
      </c>
      <c r="BJ252" s="128">
        <f>Ringkasan!BJ252/1000000000</f>
        <v>-400.78980904500003</v>
      </c>
      <c r="BK252" s="128">
        <f>Ringkasan!BK252/1000000000</f>
        <v>400.78980904500003</v>
      </c>
      <c r="BL252" s="87">
        <f>Ringkasan!BL252/1000000000</f>
        <v>0</v>
      </c>
      <c r="BM252" s="47">
        <f t="shared" si="85"/>
        <v>1</v>
      </c>
      <c r="BN252" s="48">
        <f t="shared" si="86"/>
        <v>0</v>
      </c>
      <c r="BO252" s="49"/>
      <c r="BP252" s="39">
        <f t="shared" si="98"/>
        <v>1</v>
      </c>
      <c r="BR252" s="6" t="e">
        <f>Ringkasan!#REF!/1000000000</f>
        <v>#REF!</v>
      </c>
      <c r="BS252" s="6" t="e">
        <f t="shared" si="81"/>
        <v>#REF!</v>
      </c>
      <c r="BT252" s="39" t="e">
        <f t="shared" si="83"/>
        <v>#REF!</v>
      </c>
      <c r="BV252" s="6" t="e">
        <f>Ringkasan!#REF!/1000000000</f>
        <v>#REF!</v>
      </c>
      <c r="BW252" s="6" t="e">
        <f t="shared" si="82"/>
        <v>#REF!</v>
      </c>
      <c r="BX252" s="39" t="e">
        <f t="shared" si="84"/>
        <v>#REF!</v>
      </c>
    </row>
    <row r="253" spans="1:76" ht="15" customHeight="1" x14ac:dyDescent="0.25">
      <c r="A253" s="59" t="s">
        <v>199</v>
      </c>
      <c r="B253" s="3">
        <f t="shared" si="99"/>
        <v>189</v>
      </c>
      <c r="C253" s="4">
        <f t="shared" si="99"/>
        <v>8</v>
      </c>
      <c r="D253" s="8" t="s">
        <v>199</v>
      </c>
      <c r="E253" s="12" t="str">
        <f>[1]Pendapatan!D253</f>
        <v>5 TAHUN 2024</v>
      </c>
      <c r="F253" s="92">
        <f>[1]Pendapatan!E253</f>
        <v>45644</v>
      </c>
      <c r="G253" s="6">
        <f>Ringkasan!G253/1000000000</f>
        <v>4665.4753420589996</v>
      </c>
      <c r="H253" s="6">
        <f>Ringkasan!H253/1000000000</f>
        <v>2781.2872214489998</v>
      </c>
      <c r="I253" s="114">
        <f>Ringkasan!I253/1000000000</f>
        <v>2548.4780000000001</v>
      </c>
      <c r="J253" s="6">
        <f>Ringkasan!J253/1000000000</f>
        <v>144.28035919999999</v>
      </c>
      <c r="K253" s="6">
        <f>Ringkasan!K253/1000000000</f>
        <v>0.73499999999999999</v>
      </c>
      <c r="L253" s="6">
        <f>Ringkasan!L253/1000000000</f>
        <v>87.793862249</v>
      </c>
      <c r="M253" s="6">
        <f>Ringkasan!M253/1000000000</f>
        <v>1884.1881206099999</v>
      </c>
      <c r="N253" s="6">
        <f>Ringkasan!N253/1000000000</f>
        <v>1467.596781</v>
      </c>
      <c r="O253" s="6">
        <f>Ringkasan!O253/1000000000</f>
        <v>0</v>
      </c>
      <c r="P253" s="6">
        <f>Ringkasan!P253/1000000000</f>
        <v>0</v>
      </c>
      <c r="Q253" s="6">
        <f>Ringkasan!Q253/1000000000</f>
        <v>0</v>
      </c>
      <c r="R253" s="6">
        <f>Ringkasan!R253/1000000000</f>
        <v>14.102879</v>
      </c>
      <c r="S253" s="6">
        <f>Ringkasan!S253/1000000000</f>
        <v>305.919309</v>
      </c>
      <c r="T253" s="6">
        <f>Ringkasan!T253/1000000000</f>
        <v>732.35536000000002</v>
      </c>
      <c r="U253" s="6">
        <f>Ringkasan!U253/1000000000</f>
        <v>415.21923299999997</v>
      </c>
      <c r="V253" s="6">
        <f>Ringkasan!V253/1000000000</f>
        <v>416.59133960999998</v>
      </c>
      <c r="W253" s="6">
        <f>Ringkasan!W253/1000000000</f>
        <v>416.59133960999998</v>
      </c>
      <c r="X253" s="6">
        <f>Ringkasan!X253/1000000000</f>
        <v>0</v>
      </c>
      <c r="Y253" s="6">
        <f>Ringkasan!Y253/1000000000</f>
        <v>0</v>
      </c>
      <c r="Z253" s="6">
        <f>Ringkasan!Z253/1000000000</f>
        <v>0</v>
      </c>
      <c r="AA253" s="6">
        <f>Ringkasan!AA253/1000000000</f>
        <v>0</v>
      </c>
      <c r="AB253" s="6">
        <f>Ringkasan!AB253/1000000000</f>
        <v>0</v>
      </c>
      <c r="AC253" s="6">
        <f>Ringkasan!AC253/1000000000</f>
        <v>4995.1160231699978</v>
      </c>
      <c r="AD253" s="6">
        <f>Ringkasan!AD253/1000000000</f>
        <v>3684.5524649485587</v>
      </c>
      <c r="AE253" s="5">
        <f>Ringkasan!AE253/1000000000</f>
        <v>1459.0540450158692</v>
      </c>
      <c r="AF253" s="6">
        <f>Ringkasan!AF253/1000000000</f>
        <v>2067.6859019326894</v>
      </c>
      <c r="AG253" s="6">
        <f>Ringkasan!AG253/1000000000</f>
        <v>0</v>
      </c>
      <c r="AH253" s="6">
        <f>Ringkasan!AH253/1000000000</f>
        <v>0</v>
      </c>
      <c r="AI253" s="6">
        <f>Ringkasan!AI253/1000000000</f>
        <v>157.81251800000001</v>
      </c>
      <c r="AJ253" s="6">
        <f>Ringkasan!AJ253/1000000000</f>
        <v>0</v>
      </c>
      <c r="AK253" s="6">
        <f>Ringkasan!AK253/1000000000</f>
        <v>1300.5635580574399</v>
      </c>
      <c r="AL253" s="6">
        <f>Ringkasan!AL253/1000000000</f>
        <v>88.207306807999998</v>
      </c>
      <c r="AM253" s="6">
        <f>Ringkasan!AM253/1000000000</f>
        <v>166.34797319844</v>
      </c>
      <c r="AN253" s="6">
        <f>Ringkasan!AN253/1000000000</f>
        <v>430.94972292400001</v>
      </c>
      <c r="AO253" s="6">
        <f>Ringkasan!AO253/1000000000</f>
        <v>580.67116906399997</v>
      </c>
      <c r="AP253" s="6">
        <f>Ringkasan!AP253/1000000000</f>
        <v>34.242386062999998</v>
      </c>
      <c r="AQ253" s="6">
        <f>Ringkasan!AQ253/1000000000</f>
        <v>0.14499999999999999</v>
      </c>
      <c r="AR253" s="6">
        <f>Ringkasan!AR253/1000000000</f>
        <v>10.000000163999999</v>
      </c>
      <c r="AS253" s="6">
        <f>Ringkasan!AS253/1000000000</f>
        <v>10.000000163999999</v>
      </c>
      <c r="AT253" s="6">
        <f>Ringkasan!AT253/1000000000</f>
        <v>0</v>
      </c>
      <c r="AU253" s="6">
        <f>Ringkasan!AU253/1000000000</f>
        <v>0</v>
      </c>
      <c r="AV253" s="6">
        <f>Ringkasan!AV253/1000000000</f>
        <v>0</v>
      </c>
      <c r="AW253" s="127">
        <f>Ringkasan!AW253/1000000000</f>
        <v>359.64068111099999</v>
      </c>
      <c r="AX253" s="127">
        <f>Ringkasan!AX253/1000000000</f>
        <v>359.64068111099999</v>
      </c>
      <c r="AY253" s="127">
        <f>Ringkasan!AY253/1000000000</f>
        <v>0</v>
      </c>
      <c r="AZ253" s="127">
        <f>Ringkasan!AZ253/1000000000</f>
        <v>0</v>
      </c>
      <c r="BA253" s="127">
        <f>Ringkasan!BA253/1000000000</f>
        <v>0</v>
      </c>
      <c r="BB253" s="127">
        <f>Ringkasan!BB253/1000000000</f>
        <v>0</v>
      </c>
      <c r="BC253" s="127">
        <f>Ringkasan!BC253/1000000000</f>
        <v>0</v>
      </c>
      <c r="BD253" s="127">
        <f>Ringkasan!BD253/1000000000</f>
        <v>30</v>
      </c>
      <c r="BE253" s="127">
        <f>Ringkasan!BE253/1000000000</f>
        <v>0</v>
      </c>
      <c r="BF253" s="127">
        <f>Ringkasan!BF253/1000000000</f>
        <v>30</v>
      </c>
      <c r="BG253" s="127">
        <f>Ringkasan!BG253/1000000000</f>
        <v>0</v>
      </c>
      <c r="BH253" s="127">
        <f>Ringkasan!BH253/1000000000</f>
        <v>0</v>
      </c>
      <c r="BI253" s="127">
        <f>Ringkasan!BI253/1000000000</f>
        <v>0</v>
      </c>
      <c r="BJ253" s="128">
        <f>Ringkasan!BJ253/1000000000</f>
        <v>-329.64068111099806</v>
      </c>
      <c r="BK253" s="128">
        <f>Ringkasan!BK253/1000000000</f>
        <v>329.64068111099999</v>
      </c>
      <c r="BL253" s="87">
        <f>Ringkasan!BL253/1000000000</f>
        <v>1.9531250000000001E-12</v>
      </c>
      <c r="BM253" s="47">
        <f t="shared" si="85"/>
        <v>1</v>
      </c>
      <c r="BN253" s="48">
        <f t="shared" si="86"/>
        <v>0</v>
      </c>
      <c r="BO253" s="49"/>
      <c r="BP253" s="39">
        <f t="shared" si="98"/>
        <v>1</v>
      </c>
      <c r="BR253" s="6" t="e">
        <f>Ringkasan!#REF!/1000000000</f>
        <v>#REF!</v>
      </c>
      <c r="BS253" s="6" t="e">
        <f t="shared" si="81"/>
        <v>#REF!</v>
      </c>
      <c r="BT253" s="39" t="e">
        <f t="shared" si="83"/>
        <v>#REF!</v>
      </c>
      <c r="BV253" s="6" t="e">
        <f>Ringkasan!#REF!/1000000000</f>
        <v>#REF!</v>
      </c>
      <c r="BW253" s="6" t="e">
        <f t="shared" si="82"/>
        <v>#REF!</v>
      </c>
      <c r="BX253" s="39" t="e">
        <f t="shared" si="84"/>
        <v>#REF!</v>
      </c>
    </row>
    <row r="254" spans="1:76" ht="15" customHeight="1" x14ac:dyDescent="0.25">
      <c r="B254" s="13" t="s">
        <v>560</v>
      </c>
      <c r="C254" s="14" t="s">
        <v>560</v>
      </c>
      <c r="D254" s="15" t="s">
        <v>561</v>
      </c>
      <c r="E254" s="16"/>
      <c r="F254" s="93"/>
      <c r="G254" s="115">
        <f>Ringkasan!G254/1000000000</f>
        <v>17531.655008483001</v>
      </c>
      <c r="H254" s="115">
        <f>Ringkasan!H254/1000000000</f>
        <v>6731.8602692260001</v>
      </c>
      <c r="I254" s="115">
        <f>Ringkasan!I254/1000000000</f>
        <v>4960.4130869529999</v>
      </c>
      <c r="J254" s="7">
        <f>Ringkasan!J254/1000000000</f>
        <v>727.92513284400002</v>
      </c>
      <c r="K254" s="7">
        <f>Ringkasan!K254/1000000000</f>
        <v>105.93596098</v>
      </c>
      <c r="L254" s="7">
        <f>Ringkasan!L254/1000000000</f>
        <v>937.58608844900004</v>
      </c>
      <c r="M254" s="7">
        <f>Ringkasan!M254/1000000000</f>
        <v>10781.434739257</v>
      </c>
      <c r="N254" s="7">
        <f>Ringkasan!N254/1000000000</f>
        <v>10014.244505999999</v>
      </c>
      <c r="O254" s="7">
        <f>Ringkasan!O254/1000000000</f>
        <v>0</v>
      </c>
      <c r="P254" s="7">
        <f>Ringkasan!P254/1000000000</f>
        <v>0</v>
      </c>
      <c r="Q254" s="7">
        <f>Ringkasan!Q254/1000000000</f>
        <v>1392.194481</v>
      </c>
      <c r="R254" s="7">
        <f>Ringkasan!R254/1000000000</f>
        <v>28.307817</v>
      </c>
      <c r="S254" s="7">
        <f>Ringkasan!S254/1000000000</f>
        <v>712.17364099999998</v>
      </c>
      <c r="T254" s="7">
        <f>Ringkasan!T254/1000000000</f>
        <v>5098.3845929999998</v>
      </c>
      <c r="U254" s="7">
        <f>Ringkasan!U254/1000000000</f>
        <v>2783.183974</v>
      </c>
      <c r="V254" s="7">
        <f>Ringkasan!V254/1000000000</f>
        <v>767.19023325700005</v>
      </c>
      <c r="W254" s="7">
        <f>Ringkasan!W254/1000000000</f>
        <v>767.19023325700005</v>
      </c>
      <c r="X254" s="7">
        <f>Ringkasan!X254/1000000000</f>
        <v>0</v>
      </c>
      <c r="Y254" s="7">
        <f>Ringkasan!Y254/1000000000</f>
        <v>18.36</v>
      </c>
      <c r="Z254" s="7">
        <f>Ringkasan!Z254/1000000000</f>
        <v>18.36</v>
      </c>
      <c r="AA254" s="7">
        <f>Ringkasan!AA254/1000000000</f>
        <v>0</v>
      </c>
      <c r="AB254" s="7">
        <f>Ringkasan!AB254/1000000000</f>
        <v>0</v>
      </c>
      <c r="AC254" s="7">
        <f>Ringkasan!AC254/1000000000</f>
        <v>18166.846640889999</v>
      </c>
      <c r="AD254" s="7">
        <f>Ringkasan!AD254/1000000000</f>
        <v>13434.521509454027</v>
      </c>
      <c r="AE254" s="7">
        <f>Ringkasan!AE254/1000000000</f>
        <v>7266.6196527267675</v>
      </c>
      <c r="AF254" s="7">
        <f>Ringkasan!AF254/1000000000</f>
        <v>5562.6524896022602</v>
      </c>
      <c r="AG254" s="7">
        <f>Ringkasan!AG254/1000000000</f>
        <v>0</v>
      </c>
      <c r="AH254" s="7">
        <f>Ringkasan!AH254/1000000000</f>
        <v>0.32700050000000003</v>
      </c>
      <c r="AI254" s="7">
        <f>Ringkasan!AI254/1000000000</f>
        <v>574.65988662500001</v>
      </c>
      <c r="AJ254" s="7">
        <f>Ringkasan!AJ254/1000000000</f>
        <v>30.26248</v>
      </c>
      <c r="AK254" s="7">
        <f>Ringkasan!AK254/1000000000</f>
        <v>2166.04677613697</v>
      </c>
      <c r="AL254" s="7">
        <f>Ringkasan!AL254/1000000000</f>
        <v>142.33884334000001</v>
      </c>
      <c r="AM254" s="7">
        <f>Ringkasan!AM254/1000000000</f>
        <v>634.35303085999999</v>
      </c>
      <c r="AN254" s="7">
        <f>Ringkasan!AN254/1000000000</f>
        <v>579.27362504040002</v>
      </c>
      <c r="AO254" s="7">
        <f>Ringkasan!AO254/1000000000</f>
        <v>752.11505253257008</v>
      </c>
      <c r="AP254" s="7">
        <f>Ringkasan!AP254/1000000000</f>
        <v>56.874720154000002</v>
      </c>
      <c r="AQ254" s="7">
        <f>Ringkasan!AQ254/1000000000</f>
        <v>1.0915042100000001</v>
      </c>
      <c r="AR254" s="7">
        <f>Ringkasan!AR254/1000000000</f>
        <v>76.272166783000003</v>
      </c>
      <c r="AS254" s="7">
        <f>Ringkasan!AS254/1000000000</f>
        <v>76.272166783000003</v>
      </c>
      <c r="AT254" s="7">
        <f>Ringkasan!AT254/1000000000</f>
        <v>2490.0061885159998</v>
      </c>
      <c r="AU254" s="7">
        <f>Ringkasan!AU254/1000000000</f>
        <v>516.63665281600004</v>
      </c>
      <c r="AV254" s="7">
        <f>Ringkasan!AV254/1000000000</f>
        <v>1973.3695356999999</v>
      </c>
      <c r="AW254" s="129">
        <f>Ringkasan!AW254/1000000000</f>
        <v>672.43906482499995</v>
      </c>
      <c r="AX254" s="129">
        <f>Ringkasan!AX254/1000000000</f>
        <v>672.43906482499995</v>
      </c>
      <c r="AY254" s="129">
        <f>Ringkasan!AY254/1000000000</f>
        <v>0</v>
      </c>
      <c r="AZ254" s="129">
        <f>Ringkasan!AZ254/1000000000</f>
        <v>0</v>
      </c>
      <c r="BA254" s="129">
        <f>Ringkasan!BA254/1000000000</f>
        <v>0</v>
      </c>
      <c r="BB254" s="129">
        <f>Ringkasan!BB254/1000000000</f>
        <v>0</v>
      </c>
      <c r="BC254" s="129">
        <f>Ringkasan!BC254/1000000000</f>
        <v>0</v>
      </c>
      <c r="BD254" s="129">
        <f>Ringkasan!BD254/1000000000</f>
        <v>37.247432418000002</v>
      </c>
      <c r="BE254" s="129">
        <f>Ringkasan!BE254/1000000000</f>
        <v>0</v>
      </c>
      <c r="BF254" s="129">
        <f>Ringkasan!BF254/1000000000</f>
        <v>17.247432417999999</v>
      </c>
      <c r="BG254" s="129">
        <f>Ringkasan!BG254/1000000000</f>
        <v>0</v>
      </c>
      <c r="BH254" s="129">
        <f>Ringkasan!BH254/1000000000</f>
        <v>20</v>
      </c>
      <c r="BI254" s="129">
        <f>Ringkasan!BI254/1000000000</f>
        <v>0</v>
      </c>
      <c r="BJ254" s="130">
        <f>Ringkasan!BJ254/1000000000</f>
        <v>-635.191632406998</v>
      </c>
      <c r="BK254" s="130">
        <f>Ringkasan!BK254/1000000000</f>
        <v>635.19163240700004</v>
      </c>
      <c r="BL254" s="89">
        <f>Ringkasan!BL254/1000000000</f>
        <v>1.9531250000000001E-12</v>
      </c>
      <c r="BM254" s="47">
        <f t="shared" ref="BM254:BN254" si="100">SUM(BM246:BM249)</f>
        <v>4</v>
      </c>
      <c r="BN254" s="47">
        <f t="shared" si="100"/>
        <v>0</v>
      </c>
      <c r="BO254" s="47"/>
      <c r="BR254" s="115" t="e">
        <f>Ringkasan!#REF!/1000000000</f>
        <v>#REF!</v>
      </c>
      <c r="BS254" s="115" t="e">
        <f t="shared" si="81"/>
        <v>#REF!</v>
      </c>
      <c r="BT254" s="39" t="e">
        <f t="shared" si="83"/>
        <v>#REF!</v>
      </c>
      <c r="BV254" s="115" t="e">
        <f>Ringkasan!#REF!/1000000000</f>
        <v>#REF!</v>
      </c>
      <c r="BW254" s="115" t="e">
        <f t="shared" si="82"/>
        <v>#REF!</v>
      </c>
      <c r="BX254" s="39" t="e">
        <f t="shared" si="84"/>
        <v>#REF!</v>
      </c>
    </row>
    <row r="255" spans="1:76" ht="15" customHeight="1" x14ac:dyDescent="0.25">
      <c r="B255" s="13" t="s">
        <v>562</v>
      </c>
      <c r="C255" s="14" t="s">
        <v>562</v>
      </c>
      <c r="D255" s="15" t="s">
        <v>563</v>
      </c>
      <c r="E255" s="16"/>
      <c r="F255" s="93"/>
      <c r="G255" s="115">
        <f>Ringkasan!G255/1000000000</f>
        <v>14042.007774434</v>
      </c>
      <c r="H255" s="115">
        <f>Ringkasan!H255/1000000000</f>
        <v>7372.277083899</v>
      </c>
      <c r="I255" s="115">
        <f>Ringkasan!I255/1000000000</f>
        <v>6544.8805392329996</v>
      </c>
      <c r="J255" s="7">
        <f>Ringkasan!J255/1000000000</f>
        <v>631.26346578799996</v>
      </c>
      <c r="K255" s="7">
        <f>Ringkasan!K255/1000000000</f>
        <v>51.673992419999998</v>
      </c>
      <c r="L255" s="7">
        <f>Ringkasan!L255/1000000000</f>
        <v>144.459086458</v>
      </c>
      <c r="M255" s="7">
        <f>Ringkasan!M255/1000000000</f>
        <v>6669.7306905349997</v>
      </c>
      <c r="N255" s="7">
        <f>Ringkasan!N255/1000000000</f>
        <v>5613.590723968</v>
      </c>
      <c r="O255" s="7">
        <f>Ringkasan!O255/1000000000</f>
        <v>0</v>
      </c>
      <c r="P255" s="7">
        <f>Ringkasan!P255/1000000000</f>
        <v>0</v>
      </c>
      <c r="Q255" s="7">
        <f>Ringkasan!Q255/1000000000</f>
        <v>0</v>
      </c>
      <c r="R255" s="7">
        <f>Ringkasan!R255/1000000000</f>
        <v>28.046695</v>
      </c>
      <c r="S255" s="7">
        <f>Ringkasan!S255/1000000000</f>
        <v>1006.6872959999999</v>
      </c>
      <c r="T255" s="7">
        <f>Ringkasan!T255/1000000000</f>
        <v>3092.856413</v>
      </c>
      <c r="U255" s="7">
        <f>Ringkasan!U255/1000000000</f>
        <v>1486.000319968</v>
      </c>
      <c r="V255" s="7">
        <f>Ringkasan!V255/1000000000</f>
        <v>1056.1399665670001</v>
      </c>
      <c r="W255" s="7">
        <f>Ringkasan!W255/1000000000</f>
        <v>1056.1399665670001</v>
      </c>
      <c r="X255" s="7">
        <f>Ringkasan!X255/1000000000</f>
        <v>0</v>
      </c>
      <c r="Y255" s="7">
        <f>Ringkasan!Y255/1000000000</f>
        <v>0</v>
      </c>
      <c r="Z255" s="7">
        <f>Ringkasan!Z255/1000000000</f>
        <v>0</v>
      </c>
      <c r="AA255" s="7">
        <f>Ringkasan!AA255/1000000000</f>
        <v>0</v>
      </c>
      <c r="AB255" s="7">
        <f>Ringkasan!AB255/1000000000</f>
        <v>0</v>
      </c>
      <c r="AC255" s="7">
        <f>Ringkasan!AC255/1000000000</f>
        <v>14823.527281218998</v>
      </c>
      <c r="AD255" s="7">
        <f>Ringkasan!AD255/1000000000</f>
        <v>11841.062143639769</v>
      </c>
      <c r="AE255" s="7">
        <f>Ringkasan!AE255/1000000000</f>
        <v>5374.2745109189691</v>
      </c>
      <c r="AF255" s="7">
        <f>Ringkasan!AF255/1000000000</f>
        <v>5975.2363634477988</v>
      </c>
      <c r="AG255" s="7">
        <f>Ringkasan!AG255/1000000000</f>
        <v>0</v>
      </c>
      <c r="AH255" s="7">
        <f>Ringkasan!AH255/1000000000</f>
        <v>43.023600000000002</v>
      </c>
      <c r="AI255" s="7">
        <f>Ringkasan!AI255/1000000000</f>
        <v>436.17954427299998</v>
      </c>
      <c r="AJ255" s="7">
        <f>Ringkasan!AJ255/1000000000</f>
        <v>12.348125</v>
      </c>
      <c r="AK255" s="7">
        <f>Ringkasan!AK255/1000000000</f>
        <v>2776.30994100523</v>
      </c>
      <c r="AL255" s="7">
        <f>Ringkasan!AL255/1000000000</f>
        <v>260.90867656619002</v>
      </c>
      <c r="AM255" s="7">
        <f>Ringkasan!AM255/1000000000</f>
        <v>515.60876477603995</v>
      </c>
      <c r="AN255" s="7">
        <f>Ringkasan!AN255/1000000000</f>
        <v>764.47585507859992</v>
      </c>
      <c r="AO255" s="7">
        <f>Ringkasan!AO255/1000000000</f>
        <v>1160.5345601853999</v>
      </c>
      <c r="AP255" s="7">
        <f>Ringkasan!AP255/1000000000</f>
        <v>71.174617136999998</v>
      </c>
      <c r="AQ255" s="7">
        <f>Ringkasan!AQ255/1000000000</f>
        <v>3.6074672620000001</v>
      </c>
      <c r="AR255" s="7">
        <f>Ringkasan!AR255/1000000000</f>
        <v>206.155196574</v>
      </c>
      <c r="AS255" s="7">
        <f>Ringkasan!AS255/1000000000</f>
        <v>206.155196574</v>
      </c>
      <c r="AT255" s="7">
        <f>Ringkasan!AT255/1000000000</f>
        <v>0</v>
      </c>
      <c r="AU255" s="7">
        <f>Ringkasan!AU255/1000000000</f>
        <v>0</v>
      </c>
      <c r="AV255" s="7">
        <f>Ringkasan!AV255/1000000000</f>
        <v>0</v>
      </c>
      <c r="AW255" s="129">
        <f>Ringkasan!AW255/1000000000</f>
        <v>823.01950678499998</v>
      </c>
      <c r="AX255" s="129">
        <f>Ringkasan!AX255/1000000000</f>
        <v>823.01950678499998</v>
      </c>
      <c r="AY255" s="129">
        <f>Ringkasan!AY255/1000000000</f>
        <v>0</v>
      </c>
      <c r="AZ255" s="129">
        <f>Ringkasan!AZ255/1000000000</f>
        <v>0</v>
      </c>
      <c r="BA255" s="129">
        <f>Ringkasan!BA255/1000000000</f>
        <v>0</v>
      </c>
      <c r="BB255" s="129">
        <f>Ringkasan!BB255/1000000000</f>
        <v>0</v>
      </c>
      <c r="BC255" s="129">
        <f>Ringkasan!BC255/1000000000</f>
        <v>0</v>
      </c>
      <c r="BD255" s="129">
        <f>Ringkasan!BD255/1000000000</f>
        <v>41.5</v>
      </c>
      <c r="BE255" s="129">
        <f>Ringkasan!BE255/1000000000</f>
        <v>5</v>
      </c>
      <c r="BF255" s="129">
        <f>Ringkasan!BF255/1000000000</f>
        <v>36.5</v>
      </c>
      <c r="BG255" s="129">
        <f>Ringkasan!BG255/1000000000</f>
        <v>0</v>
      </c>
      <c r="BH255" s="129">
        <f>Ringkasan!BH255/1000000000</f>
        <v>0</v>
      </c>
      <c r="BI255" s="129">
        <f>Ringkasan!BI255/1000000000</f>
        <v>0</v>
      </c>
      <c r="BJ255" s="130">
        <f>Ringkasan!BJ255/1000000000</f>
        <v>-781.51950678499804</v>
      </c>
      <c r="BK255" s="130">
        <f>Ringkasan!BK255/1000000000</f>
        <v>781.51950678499998</v>
      </c>
      <c r="BL255" s="89">
        <f>Ringkasan!BL255/1000000000</f>
        <v>1.9531250000000001E-12</v>
      </c>
      <c r="BM255" s="47">
        <f t="shared" ref="BM255:BN255" si="101">SUM(BM250:BM253)</f>
        <v>4</v>
      </c>
      <c r="BN255" s="47">
        <f t="shared" si="101"/>
        <v>0</v>
      </c>
      <c r="BO255" s="47"/>
      <c r="BR255" s="115" t="e">
        <f>Ringkasan!#REF!/1000000000</f>
        <v>#REF!</v>
      </c>
      <c r="BS255" s="115" t="e">
        <f t="shared" si="81"/>
        <v>#REF!</v>
      </c>
      <c r="BT255" s="39" t="e">
        <f t="shared" si="83"/>
        <v>#REF!</v>
      </c>
      <c r="BV255" s="115" t="e">
        <f>Ringkasan!#REF!/1000000000</f>
        <v>#REF!</v>
      </c>
      <c r="BW255" s="115" t="e">
        <f t="shared" si="82"/>
        <v>#REF!</v>
      </c>
      <c r="BX255" s="39" t="e">
        <f t="shared" si="84"/>
        <v>#REF!</v>
      </c>
    </row>
    <row r="256" spans="1:76" ht="15" customHeight="1" x14ac:dyDescent="0.25">
      <c r="B256" s="13" t="s">
        <v>564</v>
      </c>
      <c r="C256" s="14" t="s">
        <v>564</v>
      </c>
      <c r="D256" s="15" t="s">
        <v>588</v>
      </c>
      <c r="E256" s="16"/>
      <c r="F256" s="93"/>
      <c r="G256" s="115">
        <f>Ringkasan!G256/1000000000</f>
        <v>31573.662782916999</v>
      </c>
      <c r="H256" s="115">
        <f>Ringkasan!H256/1000000000</f>
        <v>14104.137353124999</v>
      </c>
      <c r="I256" s="115">
        <f>Ringkasan!I256/1000000000</f>
        <v>11505.293626186</v>
      </c>
      <c r="J256" s="7">
        <f>Ringkasan!J256/1000000000</f>
        <v>1359.1885986320001</v>
      </c>
      <c r="K256" s="7">
        <f>Ringkasan!K256/1000000000</f>
        <v>157.60995339999999</v>
      </c>
      <c r="L256" s="7">
        <f>Ringkasan!L256/1000000000</f>
        <v>1082.045174907</v>
      </c>
      <c r="M256" s="7">
        <f>Ringkasan!M256/1000000000</f>
        <v>17451.165429791999</v>
      </c>
      <c r="N256" s="7">
        <f>Ringkasan!N256/1000000000</f>
        <v>15627.835229967999</v>
      </c>
      <c r="O256" s="7">
        <f>Ringkasan!O256/1000000000</f>
        <v>0</v>
      </c>
      <c r="P256" s="7">
        <f>Ringkasan!P256/1000000000</f>
        <v>0</v>
      </c>
      <c r="Q256" s="7">
        <f>Ringkasan!Q256/1000000000</f>
        <v>1392.194481</v>
      </c>
      <c r="R256" s="7">
        <f>Ringkasan!R256/1000000000</f>
        <v>56.354512</v>
      </c>
      <c r="S256" s="7">
        <f>Ringkasan!S256/1000000000</f>
        <v>1718.8609369999999</v>
      </c>
      <c r="T256" s="7">
        <f>Ringkasan!T256/1000000000</f>
        <v>8191.2410060000002</v>
      </c>
      <c r="U256" s="7">
        <f>Ringkasan!U256/1000000000</f>
        <v>4269.184293968</v>
      </c>
      <c r="V256" s="7">
        <f>Ringkasan!V256/1000000000</f>
        <v>1823.3301998239999</v>
      </c>
      <c r="W256" s="7">
        <f>Ringkasan!W256/1000000000</f>
        <v>1823.3301998239999</v>
      </c>
      <c r="X256" s="7">
        <f>Ringkasan!X256/1000000000</f>
        <v>0</v>
      </c>
      <c r="Y256" s="7">
        <f>Ringkasan!Y256/1000000000</f>
        <v>18.36</v>
      </c>
      <c r="Z256" s="7">
        <f>Ringkasan!Z256/1000000000</f>
        <v>18.36</v>
      </c>
      <c r="AA256" s="7">
        <f>Ringkasan!AA256/1000000000</f>
        <v>0</v>
      </c>
      <c r="AB256" s="7">
        <f>Ringkasan!AB256/1000000000</f>
        <v>0</v>
      </c>
      <c r="AC256" s="7">
        <f>Ringkasan!AC256/1000000000</f>
        <v>32990.373922109</v>
      </c>
      <c r="AD256" s="7">
        <f>Ringkasan!AD256/1000000000</f>
        <v>25275.583653093796</v>
      </c>
      <c r="AE256" s="7">
        <f>Ringkasan!AE256/1000000000</f>
        <v>12640.894163645737</v>
      </c>
      <c r="AF256" s="7">
        <f>Ringkasan!AF256/1000000000</f>
        <v>11537.888853050059</v>
      </c>
      <c r="AG256" s="7">
        <f>Ringkasan!AG256/1000000000</f>
        <v>0</v>
      </c>
      <c r="AH256" s="7">
        <f>Ringkasan!AH256/1000000000</f>
        <v>43.350600499999999</v>
      </c>
      <c r="AI256" s="7">
        <f>Ringkasan!AI256/1000000000</f>
        <v>1010.839430898</v>
      </c>
      <c r="AJ256" s="7">
        <f>Ringkasan!AJ256/1000000000</f>
        <v>42.610605</v>
      </c>
      <c r="AK256" s="7">
        <f>Ringkasan!AK256/1000000000</f>
        <v>4942.3567171422001</v>
      </c>
      <c r="AL256" s="7">
        <f>Ringkasan!AL256/1000000000</f>
        <v>403.24751990619001</v>
      </c>
      <c r="AM256" s="7">
        <f>Ringkasan!AM256/1000000000</f>
        <v>1149.9617956360401</v>
      </c>
      <c r="AN256" s="7">
        <f>Ringkasan!AN256/1000000000</f>
        <v>1343.7494801190001</v>
      </c>
      <c r="AO256" s="7">
        <f>Ringkasan!AO256/1000000000</f>
        <v>1912.6496127179701</v>
      </c>
      <c r="AP256" s="7">
        <f>Ringkasan!AP256/1000000000</f>
        <v>128.049337291</v>
      </c>
      <c r="AQ256" s="7">
        <f>Ringkasan!AQ256/1000000000</f>
        <v>4.6989714720000002</v>
      </c>
      <c r="AR256" s="7">
        <f>Ringkasan!AR256/1000000000</f>
        <v>282.42736335699999</v>
      </c>
      <c r="AS256" s="7">
        <f>Ringkasan!AS256/1000000000</f>
        <v>282.42736335699999</v>
      </c>
      <c r="AT256" s="7">
        <f>Ringkasan!AT256/1000000000</f>
        <v>2490.0061885159998</v>
      </c>
      <c r="AU256" s="7">
        <f>Ringkasan!AU256/1000000000</f>
        <v>516.63665281600004</v>
      </c>
      <c r="AV256" s="7">
        <f>Ringkasan!AV256/1000000000</f>
        <v>1973.3695356999999</v>
      </c>
      <c r="AW256" s="129">
        <f>Ringkasan!AW256/1000000000</f>
        <v>1495.45857161</v>
      </c>
      <c r="AX256" s="129">
        <f>Ringkasan!AX256/1000000000</f>
        <v>1495.45857161</v>
      </c>
      <c r="AY256" s="129">
        <f>Ringkasan!AY256/1000000000</f>
        <v>0</v>
      </c>
      <c r="AZ256" s="129">
        <f>Ringkasan!AZ256/1000000000</f>
        <v>0</v>
      </c>
      <c r="BA256" s="129">
        <f>Ringkasan!BA256/1000000000</f>
        <v>0</v>
      </c>
      <c r="BB256" s="129">
        <f>Ringkasan!BB256/1000000000</f>
        <v>0</v>
      </c>
      <c r="BC256" s="129">
        <f>Ringkasan!BC256/1000000000</f>
        <v>0</v>
      </c>
      <c r="BD256" s="129">
        <f>Ringkasan!BD256/1000000000</f>
        <v>78.747432418000002</v>
      </c>
      <c r="BE256" s="129">
        <f>Ringkasan!BE256/1000000000</f>
        <v>5</v>
      </c>
      <c r="BF256" s="129">
        <f>Ringkasan!BF256/1000000000</f>
        <v>53.747432418000002</v>
      </c>
      <c r="BG256" s="129">
        <f>Ringkasan!BG256/1000000000</f>
        <v>0</v>
      </c>
      <c r="BH256" s="129">
        <f>Ringkasan!BH256/1000000000</f>
        <v>20</v>
      </c>
      <c r="BI256" s="129">
        <f>Ringkasan!BI256/1000000000</f>
        <v>0</v>
      </c>
      <c r="BJ256" s="130">
        <f>Ringkasan!BJ256/1000000000</f>
        <v>-1416.7111391919962</v>
      </c>
      <c r="BK256" s="130">
        <f>Ringkasan!BK256/1000000000</f>
        <v>1416.711139192</v>
      </c>
      <c r="BL256" s="89">
        <f>Ringkasan!BL256/1000000000</f>
        <v>3.9062500000000002E-12</v>
      </c>
      <c r="BM256" s="47">
        <f t="shared" ref="BM256:BN256" si="102">BM254+BM255</f>
        <v>8</v>
      </c>
      <c r="BN256" s="47">
        <f t="shared" si="102"/>
        <v>0</v>
      </c>
      <c r="BO256" s="47"/>
      <c r="BR256" s="115" t="e">
        <f>Ringkasan!#REF!/1000000000</f>
        <v>#REF!</v>
      </c>
      <c r="BS256" s="115" t="e">
        <f t="shared" si="81"/>
        <v>#REF!</v>
      </c>
      <c r="BT256" s="39" t="e">
        <f t="shared" si="83"/>
        <v>#REF!</v>
      </c>
      <c r="BV256" s="115" t="e">
        <f>Ringkasan!#REF!/1000000000</f>
        <v>#REF!</v>
      </c>
      <c r="BW256" s="115" t="e">
        <f t="shared" si="82"/>
        <v>#REF!</v>
      </c>
      <c r="BX256" s="39" t="e">
        <f t="shared" si="84"/>
        <v>#REF!</v>
      </c>
    </row>
    <row r="257" spans="1:76" ht="15" customHeight="1" x14ac:dyDescent="0.25">
      <c r="B257" s="13" t="s">
        <v>566</v>
      </c>
      <c r="C257" s="14" t="s">
        <v>566</v>
      </c>
      <c r="D257" s="15" t="s">
        <v>589</v>
      </c>
      <c r="E257" s="16"/>
      <c r="F257" s="93"/>
      <c r="G257" s="115">
        <f>Ringkasan!G257/1000000000</f>
        <v>43411.362140177</v>
      </c>
      <c r="H257" s="115">
        <f>Ringkasan!H257/1000000000</f>
        <v>22423.912878895</v>
      </c>
      <c r="I257" s="115">
        <f>Ringkasan!I257/1000000000</f>
        <v>17735.164489622999</v>
      </c>
      <c r="J257" s="7">
        <f>Ringkasan!J257/1000000000</f>
        <v>1643.9412903919999</v>
      </c>
      <c r="K257" s="7">
        <f>Ringkasan!K257/1000000000</f>
        <v>219.66855340000001</v>
      </c>
      <c r="L257" s="7">
        <f>Ringkasan!L257/1000000000</f>
        <v>2825.1385454800002</v>
      </c>
      <c r="M257" s="7">
        <f>Ringkasan!M257/1000000000</f>
        <v>20962.742497792002</v>
      </c>
      <c r="N257" s="7">
        <f>Ringkasan!N257/1000000000</f>
        <v>19139.412297968</v>
      </c>
      <c r="O257" s="7">
        <f>Ringkasan!O257/1000000000</f>
        <v>0</v>
      </c>
      <c r="P257" s="7">
        <f>Ringkasan!P257/1000000000</f>
        <v>0</v>
      </c>
      <c r="Q257" s="7">
        <f>Ringkasan!Q257/1000000000</f>
        <v>1392.194481</v>
      </c>
      <c r="R257" s="7">
        <f>Ringkasan!R257/1000000000</f>
        <v>62.843805000000003</v>
      </c>
      <c r="S257" s="7">
        <f>Ringkasan!S257/1000000000</f>
        <v>2721.3115379999999</v>
      </c>
      <c r="T257" s="7">
        <f>Ringkasan!T257/1000000000</f>
        <v>9367.9459189999998</v>
      </c>
      <c r="U257" s="7">
        <f>Ringkasan!U257/1000000000</f>
        <v>5595.1165549679999</v>
      </c>
      <c r="V257" s="7">
        <f>Ringkasan!V257/1000000000</f>
        <v>1823.3301998239999</v>
      </c>
      <c r="W257" s="7">
        <f>Ringkasan!W257/1000000000</f>
        <v>1823.3301998239999</v>
      </c>
      <c r="X257" s="7">
        <f>Ringkasan!X257/1000000000</f>
        <v>0</v>
      </c>
      <c r="Y257" s="7">
        <f>Ringkasan!Y257/1000000000</f>
        <v>24.70676349</v>
      </c>
      <c r="Z257" s="7">
        <f>Ringkasan!Z257/1000000000</f>
        <v>24.70676349</v>
      </c>
      <c r="AA257" s="7">
        <f>Ringkasan!AA257/1000000000</f>
        <v>0</v>
      </c>
      <c r="AB257" s="7">
        <f>Ringkasan!AB257/1000000000</f>
        <v>0</v>
      </c>
      <c r="AC257" s="7">
        <f>Ringkasan!AC257/1000000000</f>
        <v>44832.110913605997</v>
      </c>
      <c r="AD257" s="7">
        <f>Ringkasan!AD257/1000000000</f>
        <v>33295.105811777794</v>
      </c>
      <c r="AE257" s="7">
        <f>Ringkasan!AE257/1000000000</f>
        <v>15316.232438415736</v>
      </c>
      <c r="AF257" s="7">
        <f>Ringkasan!AF257/1000000000</f>
        <v>16152.345464964059</v>
      </c>
      <c r="AG257" s="7">
        <f>Ringkasan!AG257/1000000000</f>
        <v>0</v>
      </c>
      <c r="AH257" s="7">
        <f>Ringkasan!AH257/1000000000</f>
        <v>43.350600499999999</v>
      </c>
      <c r="AI257" s="7">
        <f>Ringkasan!AI257/1000000000</f>
        <v>1699.966702898</v>
      </c>
      <c r="AJ257" s="7">
        <f>Ringkasan!AJ257/1000000000</f>
        <v>83.210605000000001</v>
      </c>
      <c r="AK257" s="7">
        <f>Ringkasan!AK257/1000000000</f>
        <v>6467.3833128752003</v>
      </c>
      <c r="AL257" s="7">
        <f>Ringkasan!AL257/1000000000</f>
        <v>689.64895945618991</v>
      </c>
      <c r="AM257" s="7">
        <f>Ringkasan!AM257/1000000000</f>
        <v>1520.51643859304</v>
      </c>
      <c r="AN257" s="7">
        <f>Ringkasan!AN257/1000000000</f>
        <v>1617.828844765</v>
      </c>
      <c r="AO257" s="7">
        <f>Ringkasan!AO257/1000000000</f>
        <v>2462.2783877779698</v>
      </c>
      <c r="AP257" s="7">
        <f>Ringkasan!AP257/1000000000</f>
        <v>166.168736811</v>
      </c>
      <c r="AQ257" s="7">
        <f>Ringkasan!AQ257/1000000000</f>
        <v>10.941945472</v>
      </c>
      <c r="AR257" s="7">
        <f>Ringkasan!AR257/1000000000</f>
        <v>342.52226168800001</v>
      </c>
      <c r="AS257" s="7">
        <f>Ringkasan!AS257/1000000000</f>
        <v>342.52226168800001</v>
      </c>
      <c r="AT257" s="7">
        <f>Ringkasan!AT257/1000000000</f>
        <v>4727.0995272649998</v>
      </c>
      <c r="AU257" s="7">
        <f>Ringkasan!AU257/1000000000</f>
        <v>2629.9299915649999</v>
      </c>
      <c r="AV257" s="7">
        <f>Ringkasan!AV257/1000000000</f>
        <v>2097.1695356999999</v>
      </c>
      <c r="AW257" s="129">
        <f>Ringkasan!AW257/1000000000</f>
        <v>1642.9942058470001</v>
      </c>
      <c r="AX257" s="129">
        <f>Ringkasan!AX257/1000000000</f>
        <v>1642.9942058470001</v>
      </c>
      <c r="AY257" s="129">
        <f>Ringkasan!AY257/1000000000</f>
        <v>0</v>
      </c>
      <c r="AZ257" s="129">
        <f>Ringkasan!AZ257/1000000000</f>
        <v>0</v>
      </c>
      <c r="BA257" s="129">
        <f>Ringkasan!BA257/1000000000</f>
        <v>0</v>
      </c>
      <c r="BB257" s="129">
        <f>Ringkasan!BB257/1000000000</f>
        <v>0</v>
      </c>
      <c r="BC257" s="129">
        <f>Ringkasan!BC257/1000000000</f>
        <v>0</v>
      </c>
      <c r="BD257" s="129">
        <f>Ringkasan!BD257/1000000000</f>
        <v>222.24543241800001</v>
      </c>
      <c r="BE257" s="129">
        <f>Ringkasan!BE257/1000000000</f>
        <v>5</v>
      </c>
      <c r="BF257" s="129">
        <f>Ringkasan!BF257/1000000000</f>
        <v>58.747432418000002</v>
      </c>
      <c r="BG257" s="129">
        <f>Ringkasan!BG257/1000000000</f>
        <v>138.49799999999999</v>
      </c>
      <c r="BH257" s="129">
        <f>Ringkasan!BH257/1000000000</f>
        <v>20</v>
      </c>
      <c r="BI257" s="129">
        <f>Ringkasan!BI257/1000000000</f>
        <v>0</v>
      </c>
      <c r="BJ257" s="130">
        <f>Ringkasan!BJ257/1000000000</f>
        <v>-1420.7487734289962</v>
      </c>
      <c r="BK257" s="130">
        <f>Ringkasan!BK257/1000000000</f>
        <v>1420.748773429</v>
      </c>
      <c r="BL257" s="89">
        <f>Ringkasan!BL257/1000000000</f>
        <v>3.9062500000000002E-12</v>
      </c>
      <c r="BM257" s="47">
        <f t="shared" ref="BM257:BN257" si="103">BM256+BM245</f>
        <v>9</v>
      </c>
      <c r="BN257" s="47">
        <f t="shared" si="103"/>
        <v>0</v>
      </c>
      <c r="BO257" s="47"/>
      <c r="BR257" s="115" t="e">
        <f>Ringkasan!#REF!/1000000000</f>
        <v>#REF!</v>
      </c>
      <c r="BS257" s="115" t="e">
        <f t="shared" si="81"/>
        <v>#REF!</v>
      </c>
      <c r="BT257" s="39" t="e">
        <f t="shared" si="83"/>
        <v>#REF!</v>
      </c>
      <c r="BV257" s="115" t="e">
        <f>Ringkasan!#REF!/1000000000</f>
        <v>#REF!</v>
      </c>
      <c r="BW257" s="115" t="e">
        <f t="shared" si="82"/>
        <v>#REF!</v>
      </c>
      <c r="BX257" s="39" t="e">
        <f t="shared" si="84"/>
        <v>#REF!</v>
      </c>
    </row>
    <row r="258" spans="1:76" s="141" customFormat="1" ht="15" customHeight="1" x14ac:dyDescent="0.25">
      <c r="A258" s="141" t="s">
        <v>683</v>
      </c>
      <c r="B258" s="9" t="s">
        <v>539</v>
      </c>
      <c r="C258" s="10">
        <v>14</v>
      </c>
      <c r="D258" s="11" t="s">
        <v>200</v>
      </c>
      <c r="E258" s="1" t="str">
        <f>[1]Pendapatan!D258</f>
        <v>12 Tahun 2024</v>
      </c>
      <c r="F258" s="142">
        <f>[1]Pendapatan!E258</f>
        <v>45656</v>
      </c>
      <c r="G258" s="113">
        <f>Ringkasan!G258/1000000000</f>
        <v>24486.526112</v>
      </c>
      <c r="H258" s="113">
        <f>Ringkasan!H258/1000000000</f>
        <v>15542.692865999999</v>
      </c>
      <c r="I258" s="113">
        <f>Ringkasan!I258/1000000000</f>
        <v>12650.725635999999</v>
      </c>
      <c r="J258" s="147">
        <f>Ringkasan!J258/1000000000</f>
        <v>1807.5851829999999</v>
      </c>
      <c r="K258" s="147">
        <f>Ringkasan!K258/1000000000</f>
        <v>707.34914400000002</v>
      </c>
      <c r="L258" s="147">
        <f>Ringkasan!L258/1000000000</f>
        <v>377.03290299999998</v>
      </c>
      <c r="M258" s="147">
        <f>Ringkasan!M258/1000000000</f>
        <v>8920.3567459999995</v>
      </c>
      <c r="N258" s="147">
        <f>Ringkasan!N258/1000000000</f>
        <v>8920.3567459999995</v>
      </c>
      <c r="O258" s="147">
        <f>Ringkasan!O258/1000000000</f>
        <v>0</v>
      </c>
      <c r="P258" s="147">
        <f>Ringkasan!P258/1000000000</f>
        <v>0</v>
      </c>
      <c r="Q258" s="147">
        <f>Ringkasan!Q258/1000000000</f>
        <v>0</v>
      </c>
      <c r="R258" s="147">
        <f>Ringkasan!R258/1000000000</f>
        <v>8.4360800000000005</v>
      </c>
      <c r="S258" s="147">
        <f>Ringkasan!S258/1000000000</f>
        <v>1015.927337</v>
      </c>
      <c r="T258" s="147">
        <f>Ringkasan!T258/1000000000</f>
        <v>4010.900533</v>
      </c>
      <c r="U258" s="147">
        <f>Ringkasan!U258/1000000000</f>
        <v>3885.0927959999999</v>
      </c>
      <c r="V258" s="147">
        <f>Ringkasan!V258/1000000000</f>
        <v>0</v>
      </c>
      <c r="W258" s="147">
        <f>Ringkasan!W258/1000000000</f>
        <v>0</v>
      </c>
      <c r="X258" s="147">
        <f>Ringkasan!X258/1000000000</f>
        <v>0</v>
      </c>
      <c r="Y258" s="147">
        <f>Ringkasan!Y258/1000000000</f>
        <v>23.476500000000001</v>
      </c>
      <c r="Z258" s="147">
        <f>Ringkasan!Z258/1000000000</f>
        <v>23.476500000000001</v>
      </c>
      <c r="AA258" s="147">
        <f>Ringkasan!AA258/1000000000</f>
        <v>0</v>
      </c>
      <c r="AB258" s="147">
        <f>Ringkasan!AB258/1000000000</f>
        <v>0</v>
      </c>
      <c r="AC258" s="147">
        <f>Ringkasan!AC258/1000000000</f>
        <v>24848.826111999999</v>
      </c>
      <c r="AD258" s="147">
        <f>Ringkasan!AD258/1000000000</f>
        <v>16100.551734999999</v>
      </c>
      <c r="AE258" s="2">
        <f>Ringkasan!AE258/1000000000</f>
        <v>7719.3208850000001</v>
      </c>
      <c r="AF258" s="147">
        <f>Ringkasan!AF258/1000000000</f>
        <v>5889.9220139999998</v>
      </c>
      <c r="AG258" s="147">
        <f>Ringkasan!AG258/1000000000</f>
        <v>0</v>
      </c>
      <c r="AH258" s="147">
        <f>Ringkasan!AH258/1000000000</f>
        <v>9.2739999999999991</v>
      </c>
      <c r="AI258" s="147">
        <f>Ringkasan!AI258/1000000000</f>
        <v>2449.4348359999999</v>
      </c>
      <c r="AJ258" s="147">
        <f>Ringkasan!AJ258/1000000000</f>
        <v>32.6</v>
      </c>
      <c r="AK258" s="147">
        <f>Ringkasan!AK258/1000000000</f>
        <v>1449.835221</v>
      </c>
      <c r="AL258" s="147">
        <f>Ringkasan!AL258/1000000000</f>
        <v>8.8000000000000007</v>
      </c>
      <c r="AM258" s="147">
        <f>Ringkasan!AM258/1000000000</f>
        <v>891.11058300000002</v>
      </c>
      <c r="AN258" s="147">
        <f>Ringkasan!AN258/1000000000</f>
        <v>316.49942299999998</v>
      </c>
      <c r="AO258" s="147">
        <f>Ringkasan!AO258/1000000000</f>
        <v>160.227665</v>
      </c>
      <c r="AP258" s="147">
        <f>Ringkasan!AP258/1000000000</f>
        <v>71.685550000000006</v>
      </c>
      <c r="AQ258" s="147">
        <f>Ringkasan!AQ258/1000000000</f>
        <v>1.512</v>
      </c>
      <c r="AR258" s="147">
        <f>Ringkasan!AR258/1000000000</f>
        <v>25</v>
      </c>
      <c r="AS258" s="147">
        <f>Ringkasan!AS258/1000000000</f>
        <v>25</v>
      </c>
      <c r="AT258" s="147">
        <f>Ringkasan!AT258/1000000000</f>
        <v>7273.4391560000004</v>
      </c>
      <c r="AU258" s="147">
        <f>Ringkasan!AU258/1000000000</f>
        <v>4196.561232</v>
      </c>
      <c r="AV258" s="147">
        <f>Ringkasan!AV258/1000000000</f>
        <v>3076.8779239999999</v>
      </c>
      <c r="AW258" s="148">
        <f>Ringkasan!AW258/1000000000</f>
        <v>432.3</v>
      </c>
      <c r="AX258" s="148">
        <f>Ringkasan!AX258/1000000000</f>
        <v>432.3</v>
      </c>
      <c r="AY258" s="148">
        <f>Ringkasan!AY258/1000000000</f>
        <v>0</v>
      </c>
      <c r="AZ258" s="148">
        <f>Ringkasan!AZ258/1000000000</f>
        <v>0</v>
      </c>
      <c r="BA258" s="148">
        <f>Ringkasan!BA258/1000000000</f>
        <v>0</v>
      </c>
      <c r="BB258" s="148">
        <f>Ringkasan!BB258/1000000000</f>
        <v>0</v>
      </c>
      <c r="BC258" s="148">
        <f>Ringkasan!BC258/1000000000</f>
        <v>0</v>
      </c>
      <c r="BD258" s="148">
        <f>Ringkasan!BD258/1000000000</f>
        <v>70</v>
      </c>
      <c r="BE258" s="148">
        <f>Ringkasan!BE258/1000000000</f>
        <v>0</v>
      </c>
      <c r="BF258" s="148">
        <f>Ringkasan!BF258/1000000000</f>
        <v>70</v>
      </c>
      <c r="BG258" s="148">
        <f>Ringkasan!BG258/1000000000</f>
        <v>0</v>
      </c>
      <c r="BH258" s="148">
        <f>Ringkasan!BH258/1000000000</f>
        <v>0</v>
      </c>
      <c r="BI258" s="148">
        <f>Ringkasan!BI258/1000000000</f>
        <v>0</v>
      </c>
      <c r="BJ258" s="98">
        <f>Ringkasan!BJ258/1000000000</f>
        <v>-362.3</v>
      </c>
      <c r="BK258" s="98">
        <f>Ringkasan!BK258/1000000000</f>
        <v>362.3</v>
      </c>
      <c r="BL258" s="85">
        <f>Ringkasan!BL258/1000000000</f>
        <v>0</v>
      </c>
      <c r="BM258" s="143">
        <f t="shared" si="85"/>
        <v>1</v>
      </c>
      <c r="BN258" s="144">
        <f t="shared" si="86"/>
        <v>0</v>
      </c>
      <c r="BO258" s="145"/>
      <c r="BP258" s="146">
        <f t="shared" ref="BP258:BP293" si="104">IF(G258&gt;0,1,0)</f>
        <v>1</v>
      </c>
      <c r="BR258" s="113" t="e">
        <f>Ringkasan!#REF!/1000000000</f>
        <v>#REF!</v>
      </c>
      <c r="BS258" s="113" t="e">
        <f t="shared" si="81"/>
        <v>#REF!</v>
      </c>
      <c r="BT258" s="146" t="e">
        <f t="shared" si="83"/>
        <v>#REF!</v>
      </c>
      <c r="BV258" s="113" t="e">
        <f>Ringkasan!#REF!/1000000000</f>
        <v>#REF!</v>
      </c>
      <c r="BW258" s="113" t="e">
        <f t="shared" si="82"/>
        <v>#REF!</v>
      </c>
      <c r="BX258" s="146" t="e">
        <f t="shared" si="84"/>
        <v>#REF!</v>
      </c>
    </row>
    <row r="259" spans="1:76" ht="15" customHeight="1" x14ac:dyDescent="0.25">
      <c r="A259" s="59" t="s">
        <v>201</v>
      </c>
      <c r="B259" s="3">
        <f>B253+1</f>
        <v>190</v>
      </c>
      <c r="C259" s="4">
        <v>1</v>
      </c>
      <c r="D259" s="8" t="s">
        <v>201</v>
      </c>
      <c r="E259" s="12" t="str">
        <f>[1]Pendapatan!D259</f>
        <v>14 Tahun 2024</v>
      </c>
      <c r="F259" s="92">
        <f>[1]Pendapatan!E259</f>
        <v>45645</v>
      </c>
      <c r="G259" s="6">
        <f>Ringkasan!G259/1000000000</f>
        <v>2330.6040280000002</v>
      </c>
      <c r="H259" s="6">
        <f>Ringkasan!H259/1000000000</f>
        <v>409.75402600000001</v>
      </c>
      <c r="I259" s="114">
        <f>Ringkasan!I259/1000000000</f>
        <v>157.78846999999999</v>
      </c>
      <c r="J259" s="6">
        <f>Ringkasan!J259/1000000000</f>
        <v>219.58039400000001</v>
      </c>
      <c r="K259" s="6">
        <f>Ringkasan!K259/1000000000</f>
        <v>23.76</v>
      </c>
      <c r="L259" s="6">
        <f>Ringkasan!L259/1000000000</f>
        <v>8.6251619999999996</v>
      </c>
      <c r="M259" s="6">
        <f>Ringkasan!M259/1000000000</f>
        <v>1844.7382210000001</v>
      </c>
      <c r="N259" s="6">
        <f>Ringkasan!N259/1000000000</f>
        <v>1754.0454010000001</v>
      </c>
      <c r="O259" s="6">
        <f>Ringkasan!O259/1000000000</f>
        <v>0</v>
      </c>
      <c r="P259" s="6">
        <f>Ringkasan!P259/1000000000</f>
        <v>0</v>
      </c>
      <c r="Q259" s="6">
        <f>Ringkasan!Q259/1000000000</f>
        <v>272.90495299999998</v>
      </c>
      <c r="R259" s="6">
        <f>Ringkasan!R259/1000000000</f>
        <v>0</v>
      </c>
      <c r="S259" s="6">
        <f>Ringkasan!S259/1000000000</f>
        <v>40.239587999999998</v>
      </c>
      <c r="T259" s="6">
        <f>Ringkasan!T259/1000000000</f>
        <v>985.46801000000005</v>
      </c>
      <c r="U259" s="6">
        <f>Ringkasan!U259/1000000000</f>
        <v>455.43284999999997</v>
      </c>
      <c r="V259" s="6">
        <f>Ringkasan!V259/1000000000</f>
        <v>90.692819999999998</v>
      </c>
      <c r="W259" s="6">
        <f>Ringkasan!W259/1000000000</f>
        <v>90.692819999999998</v>
      </c>
      <c r="X259" s="6">
        <f>Ringkasan!X259/1000000000</f>
        <v>0</v>
      </c>
      <c r="Y259" s="6">
        <f>Ringkasan!Y259/1000000000</f>
        <v>76.111780999999993</v>
      </c>
      <c r="Z259" s="6">
        <f>Ringkasan!Z259/1000000000</f>
        <v>28.513280999999999</v>
      </c>
      <c r="AA259" s="6">
        <f>Ringkasan!AA259/1000000000</f>
        <v>0</v>
      </c>
      <c r="AB259" s="6">
        <f>Ringkasan!AB259/1000000000</f>
        <v>47.598500000000001</v>
      </c>
      <c r="AC259" s="6">
        <f>Ringkasan!AC259/1000000000</f>
        <v>2358.0854949999998</v>
      </c>
      <c r="AD259" s="6">
        <f>Ringkasan!AD259/1000000000</f>
        <v>1708.26810834</v>
      </c>
      <c r="AE259" s="5">
        <f>Ringkasan!AE259/1000000000</f>
        <v>1019.8427518460001</v>
      </c>
      <c r="AF259" s="6">
        <f>Ringkasan!AF259/1000000000</f>
        <v>603.08742602400002</v>
      </c>
      <c r="AG259" s="6">
        <f>Ringkasan!AG259/1000000000</f>
        <v>0.11600000000000001</v>
      </c>
      <c r="AH259" s="6">
        <f>Ringkasan!AH259/1000000000</f>
        <v>0</v>
      </c>
      <c r="AI259" s="6">
        <f>Ringkasan!AI259/1000000000</f>
        <v>82.998522469999997</v>
      </c>
      <c r="AJ259" s="6">
        <f>Ringkasan!AJ259/1000000000</f>
        <v>2.2234080000000001</v>
      </c>
      <c r="AK259" s="6">
        <f>Ringkasan!AK259/1000000000</f>
        <v>182.09660665999999</v>
      </c>
      <c r="AL259" s="6">
        <f>Ringkasan!AL259/1000000000</f>
        <v>5.8446899999999999</v>
      </c>
      <c r="AM259" s="6">
        <f>Ringkasan!AM259/1000000000</f>
        <v>41.946554560000003</v>
      </c>
      <c r="AN259" s="6">
        <f>Ringkasan!AN259/1000000000</f>
        <v>76.971499699999995</v>
      </c>
      <c r="AO259" s="6">
        <f>Ringkasan!AO259/1000000000</f>
        <v>55.9223444</v>
      </c>
      <c r="AP259" s="6">
        <f>Ringkasan!AP259/1000000000</f>
        <v>1.1599999999999999</v>
      </c>
      <c r="AQ259" s="6">
        <f>Ringkasan!AQ259/1000000000</f>
        <v>0.25151800000000002</v>
      </c>
      <c r="AR259" s="6">
        <f>Ringkasan!AR259/1000000000</f>
        <v>5</v>
      </c>
      <c r="AS259" s="6">
        <f>Ringkasan!AS259/1000000000</f>
        <v>5</v>
      </c>
      <c r="AT259" s="6">
        <f>Ringkasan!AT259/1000000000</f>
        <v>462.72077999999999</v>
      </c>
      <c r="AU259" s="6">
        <f>Ringkasan!AU259/1000000000</f>
        <v>33.020752000000002</v>
      </c>
      <c r="AV259" s="6">
        <f>Ringkasan!AV259/1000000000</f>
        <v>429.70002799999997</v>
      </c>
      <c r="AW259" s="127">
        <f>Ringkasan!AW259/1000000000</f>
        <v>70.597466999999995</v>
      </c>
      <c r="AX259" s="127">
        <f>Ringkasan!AX259/1000000000</f>
        <v>40.597467000000002</v>
      </c>
      <c r="AY259" s="127">
        <f>Ringkasan!AY259/1000000000</f>
        <v>0</v>
      </c>
      <c r="AZ259" s="127">
        <f>Ringkasan!AZ259/1000000000</f>
        <v>0</v>
      </c>
      <c r="BA259" s="127">
        <f>Ringkasan!BA259/1000000000</f>
        <v>30</v>
      </c>
      <c r="BB259" s="127">
        <f>Ringkasan!BB259/1000000000</f>
        <v>0</v>
      </c>
      <c r="BC259" s="127">
        <f>Ringkasan!BC259/1000000000</f>
        <v>0</v>
      </c>
      <c r="BD259" s="127">
        <f>Ringkasan!BD259/1000000000</f>
        <v>43.116</v>
      </c>
      <c r="BE259" s="127">
        <f>Ringkasan!BE259/1000000000</f>
        <v>0</v>
      </c>
      <c r="BF259" s="127">
        <f>Ringkasan!BF259/1000000000</f>
        <v>13.116</v>
      </c>
      <c r="BG259" s="127">
        <f>Ringkasan!BG259/1000000000</f>
        <v>30</v>
      </c>
      <c r="BH259" s="127">
        <f>Ringkasan!BH259/1000000000</f>
        <v>0</v>
      </c>
      <c r="BI259" s="127">
        <f>Ringkasan!BI259/1000000000</f>
        <v>0</v>
      </c>
      <c r="BJ259" s="128">
        <f>Ringkasan!BJ259/1000000000</f>
        <v>-27.481466999999999</v>
      </c>
      <c r="BK259" s="128">
        <f>Ringkasan!BK259/1000000000</f>
        <v>27.481466999999999</v>
      </c>
      <c r="BL259" s="87">
        <f>Ringkasan!BL259/1000000000</f>
        <v>0</v>
      </c>
      <c r="BM259" s="47">
        <f t="shared" si="85"/>
        <v>1</v>
      </c>
      <c r="BN259" s="48">
        <f t="shared" si="86"/>
        <v>0</v>
      </c>
      <c r="BO259" s="49"/>
      <c r="BP259" s="39">
        <f t="shared" si="104"/>
        <v>1</v>
      </c>
      <c r="BR259" s="6" t="e">
        <f>Ringkasan!#REF!/1000000000</f>
        <v>#REF!</v>
      </c>
      <c r="BS259" s="6" t="e">
        <f t="shared" si="81"/>
        <v>#REF!</v>
      </c>
      <c r="BT259" s="39" t="e">
        <f t="shared" si="83"/>
        <v>#REF!</v>
      </c>
      <c r="BV259" s="6" t="e">
        <f>Ringkasan!#REF!/1000000000</f>
        <v>#REF!</v>
      </c>
      <c r="BW259" s="6" t="e">
        <f t="shared" si="82"/>
        <v>#REF!</v>
      </c>
      <c r="BX259" s="39" t="e">
        <f t="shared" si="84"/>
        <v>#REF!</v>
      </c>
    </row>
    <row r="260" spans="1:76" ht="15" customHeight="1" x14ac:dyDescent="0.25">
      <c r="A260" s="59" t="s">
        <v>202</v>
      </c>
      <c r="B260" s="3">
        <f t="shared" ref="B260:C275" si="105">B259+1</f>
        <v>191</v>
      </c>
      <c r="C260" s="4">
        <f t="shared" si="105"/>
        <v>2</v>
      </c>
      <c r="D260" s="8" t="s">
        <v>202</v>
      </c>
      <c r="E260" s="12" t="str">
        <f>[1]Pendapatan!D260</f>
        <v>17 Tahun 2024</v>
      </c>
      <c r="F260" s="92">
        <f>[1]Pendapatan!E260</f>
        <v>45653.758333333331</v>
      </c>
      <c r="G260" s="6">
        <f>Ringkasan!G260/1000000000</f>
        <v>3905.1513262670001</v>
      </c>
      <c r="H260" s="6">
        <f>Ringkasan!H260/1000000000</f>
        <v>1165.6277062669999</v>
      </c>
      <c r="I260" s="114">
        <f>Ringkasan!I260/1000000000</f>
        <v>538.65585542700001</v>
      </c>
      <c r="J260" s="6">
        <f>Ringkasan!J260/1000000000</f>
        <v>544.18855045700002</v>
      </c>
      <c r="K260" s="6">
        <f>Ringkasan!K260/1000000000</f>
        <v>31.326114383</v>
      </c>
      <c r="L260" s="6">
        <f>Ringkasan!L260/1000000000</f>
        <v>51.457186</v>
      </c>
      <c r="M260" s="6">
        <f>Ringkasan!M260/1000000000</f>
        <v>2739.5236199999999</v>
      </c>
      <c r="N260" s="6">
        <f>Ringkasan!N260/1000000000</f>
        <v>2563.232066</v>
      </c>
      <c r="O260" s="6">
        <f>Ringkasan!O260/1000000000</f>
        <v>0</v>
      </c>
      <c r="P260" s="6">
        <f>Ringkasan!P260/1000000000</f>
        <v>0</v>
      </c>
      <c r="Q260" s="6">
        <f>Ringkasan!Q260/1000000000</f>
        <v>342.79774400000002</v>
      </c>
      <c r="R260" s="6">
        <f>Ringkasan!R260/1000000000</f>
        <v>22.732016999999999</v>
      </c>
      <c r="S260" s="6">
        <f>Ringkasan!S260/1000000000</f>
        <v>56.658631999999997</v>
      </c>
      <c r="T260" s="6">
        <f>Ringkasan!T260/1000000000</f>
        <v>1473.1243139999999</v>
      </c>
      <c r="U260" s="6">
        <f>Ringkasan!U260/1000000000</f>
        <v>667.91935899999999</v>
      </c>
      <c r="V260" s="6">
        <f>Ringkasan!V260/1000000000</f>
        <v>176.29155399999999</v>
      </c>
      <c r="W260" s="6">
        <f>Ringkasan!W260/1000000000</f>
        <v>171.364554</v>
      </c>
      <c r="X260" s="6">
        <f>Ringkasan!X260/1000000000</f>
        <v>4.9269999999999996</v>
      </c>
      <c r="Y260" s="6">
        <f>Ringkasan!Y260/1000000000</f>
        <v>0</v>
      </c>
      <c r="Z260" s="6">
        <f>Ringkasan!Z260/1000000000</f>
        <v>0</v>
      </c>
      <c r="AA260" s="6">
        <f>Ringkasan!AA260/1000000000</f>
        <v>0</v>
      </c>
      <c r="AB260" s="6">
        <f>Ringkasan!AB260/1000000000</f>
        <v>0</v>
      </c>
      <c r="AC260" s="6">
        <f>Ringkasan!AC260/1000000000</f>
        <v>4013.6375696300001</v>
      </c>
      <c r="AD260" s="6">
        <f>Ringkasan!AD260/1000000000</f>
        <v>3022.40040639889</v>
      </c>
      <c r="AE260" s="5">
        <f>Ringkasan!AE260/1000000000</f>
        <v>1863.1220596508801</v>
      </c>
      <c r="AF260" s="6">
        <f>Ringkasan!AF260/1000000000</f>
        <v>1030.3981759790099</v>
      </c>
      <c r="AG260" s="6">
        <f>Ringkasan!AG260/1000000000</f>
        <v>4.7724145499999997</v>
      </c>
      <c r="AH260" s="6">
        <f>Ringkasan!AH260/1000000000</f>
        <v>9.8000000000000004E-2</v>
      </c>
      <c r="AI260" s="6">
        <f>Ringkasan!AI260/1000000000</f>
        <v>110.08477041899999</v>
      </c>
      <c r="AJ260" s="6">
        <f>Ringkasan!AJ260/1000000000</f>
        <v>13.9249858</v>
      </c>
      <c r="AK260" s="6">
        <f>Ringkasan!AK260/1000000000</f>
        <v>376.21858015510998</v>
      </c>
      <c r="AL260" s="6">
        <f>Ringkasan!AL260/1000000000</f>
        <v>4.2350000000000003</v>
      </c>
      <c r="AM260" s="6">
        <f>Ringkasan!AM260/1000000000</f>
        <v>114.209343989</v>
      </c>
      <c r="AN260" s="6">
        <f>Ringkasan!AN260/1000000000</f>
        <v>133.47426166599999</v>
      </c>
      <c r="AO260" s="6">
        <f>Ringkasan!AO260/1000000000</f>
        <v>89.667471500109997</v>
      </c>
      <c r="AP260" s="6">
        <f>Ringkasan!AP260/1000000000</f>
        <v>34.602502999999999</v>
      </c>
      <c r="AQ260" s="6">
        <f>Ringkasan!AQ260/1000000000</f>
        <v>0.03</v>
      </c>
      <c r="AR260" s="6">
        <f>Ringkasan!AR260/1000000000</f>
        <v>10</v>
      </c>
      <c r="AS260" s="6">
        <f>Ringkasan!AS260/1000000000</f>
        <v>10</v>
      </c>
      <c r="AT260" s="6">
        <f>Ringkasan!AT260/1000000000</f>
        <v>605.01858307600003</v>
      </c>
      <c r="AU260" s="6">
        <f>Ringkasan!AU260/1000000000</f>
        <v>57.424575978</v>
      </c>
      <c r="AV260" s="6">
        <f>Ringkasan!AV260/1000000000</f>
        <v>547.59400709800002</v>
      </c>
      <c r="AW260" s="127">
        <f>Ringkasan!AW260/1000000000</f>
        <v>187.44867373299999</v>
      </c>
      <c r="AX260" s="127">
        <f>Ringkasan!AX260/1000000000</f>
        <v>187.44867373299999</v>
      </c>
      <c r="AY260" s="127">
        <f>Ringkasan!AY260/1000000000</f>
        <v>0</v>
      </c>
      <c r="AZ260" s="127">
        <f>Ringkasan!AZ260/1000000000</f>
        <v>0</v>
      </c>
      <c r="BA260" s="127">
        <f>Ringkasan!BA260/1000000000</f>
        <v>0</v>
      </c>
      <c r="BB260" s="127">
        <f>Ringkasan!BB260/1000000000</f>
        <v>0</v>
      </c>
      <c r="BC260" s="127">
        <f>Ringkasan!BC260/1000000000</f>
        <v>0</v>
      </c>
      <c r="BD260" s="127">
        <f>Ringkasan!BD260/1000000000</f>
        <v>78.962430370000007</v>
      </c>
      <c r="BE260" s="127">
        <f>Ringkasan!BE260/1000000000</f>
        <v>0</v>
      </c>
      <c r="BF260" s="127">
        <f>Ringkasan!BF260/1000000000</f>
        <v>12.6</v>
      </c>
      <c r="BG260" s="127">
        <f>Ringkasan!BG260/1000000000</f>
        <v>66.362430369999998</v>
      </c>
      <c r="BH260" s="127">
        <f>Ringkasan!BH260/1000000000</f>
        <v>0</v>
      </c>
      <c r="BI260" s="127">
        <f>Ringkasan!BI260/1000000000</f>
        <v>0</v>
      </c>
      <c r="BJ260" s="128">
        <f>Ringkasan!BJ260/1000000000</f>
        <v>-108.486243363</v>
      </c>
      <c r="BK260" s="128">
        <f>Ringkasan!BK260/1000000000</f>
        <v>108.486243363</v>
      </c>
      <c r="BL260" s="87">
        <f>Ringkasan!BL260/1000000000</f>
        <v>0</v>
      </c>
      <c r="BM260" s="47">
        <f t="shared" si="85"/>
        <v>1</v>
      </c>
      <c r="BN260" s="48">
        <f t="shared" si="86"/>
        <v>0</v>
      </c>
      <c r="BO260" s="49"/>
      <c r="BP260" s="39">
        <f t="shared" si="104"/>
        <v>1</v>
      </c>
      <c r="BR260" s="6" t="e">
        <f>Ringkasan!#REF!/1000000000</f>
        <v>#REF!</v>
      </c>
      <c r="BS260" s="6" t="e">
        <f t="shared" si="81"/>
        <v>#REF!</v>
      </c>
      <c r="BT260" s="39" t="e">
        <f t="shared" si="83"/>
        <v>#REF!</v>
      </c>
      <c r="BV260" s="6" t="e">
        <f>Ringkasan!#REF!/1000000000</f>
        <v>#REF!</v>
      </c>
      <c r="BW260" s="6" t="e">
        <f t="shared" si="82"/>
        <v>#REF!</v>
      </c>
      <c r="BX260" s="39" t="e">
        <f t="shared" si="84"/>
        <v>#REF!</v>
      </c>
    </row>
    <row r="261" spans="1:76" ht="15" customHeight="1" x14ac:dyDescent="0.25">
      <c r="A261" s="59" t="s">
        <v>203</v>
      </c>
      <c r="B261" s="3">
        <f t="shared" si="105"/>
        <v>192</v>
      </c>
      <c r="C261" s="4">
        <f t="shared" si="105"/>
        <v>3</v>
      </c>
      <c r="D261" s="8" t="s">
        <v>203</v>
      </c>
      <c r="E261" s="12" t="str">
        <f>[1]Pendapatan!D261</f>
        <v>12 Tahun 2024</v>
      </c>
      <c r="F261" s="92">
        <f>[1]Pendapatan!E261</f>
        <v>45650</v>
      </c>
      <c r="G261" s="6">
        <f>Ringkasan!G261/1000000000</f>
        <v>1978.4580652090001</v>
      </c>
      <c r="H261" s="6">
        <f>Ringkasan!H261/1000000000</f>
        <v>411.689806831</v>
      </c>
      <c r="I261" s="114">
        <f>Ringkasan!I261/1000000000</f>
        <v>230.125</v>
      </c>
      <c r="J261" s="6">
        <f>Ringkasan!J261/1000000000</f>
        <v>157.75758873800001</v>
      </c>
      <c r="K261" s="6">
        <f>Ringkasan!K261/1000000000</f>
        <v>17.774761092999999</v>
      </c>
      <c r="L261" s="6">
        <f>Ringkasan!L261/1000000000</f>
        <v>6.032457</v>
      </c>
      <c r="M261" s="6">
        <f>Ringkasan!M261/1000000000</f>
        <v>1566.2882583779999</v>
      </c>
      <c r="N261" s="6">
        <f>Ringkasan!N261/1000000000</f>
        <v>1474.8510065779999</v>
      </c>
      <c r="O261" s="6">
        <f>Ringkasan!O261/1000000000</f>
        <v>0</v>
      </c>
      <c r="P261" s="6">
        <f>Ringkasan!P261/1000000000</f>
        <v>0</v>
      </c>
      <c r="Q261" s="6">
        <f>Ringkasan!Q261/1000000000</f>
        <v>220.585173</v>
      </c>
      <c r="R261" s="6">
        <f>Ringkasan!R261/1000000000</f>
        <v>0</v>
      </c>
      <c r="S261" s="6">
        <f>Ringkasan!S261/1000000000</f>
        <v>34.035975999999998</v>
      </c>
      <c r="T261" s="6">
        <f>Ringkasan!T261/1000000000</f>
        <v>868.98360157800005</v>
      </c>
      <c r="U261" s="6">
        <f>Ringkasan!U261/1000000000</f>
        <v>351.24625600000002</v>
      </c>
      <c r="V261" s="6">
        <f>Ringkasan!V261/1000000000</f>
        <v>91.437251799999999</v>
      </c>
      <c r="W261" s="6">
        <f>Ringkasan!W261/1000000000</f>
        <v>85.614850799999999</v>
      </c>
      <c r="X261" s="6">
        <f>Ringkasan!X261/1000000000</f>
        <v>5.8224010000000002</v>
      </c>
      <c r="Y261" s="6">
        <f>Ringkasan!Y261/1000000000</f>
        <v>0.48</v>
      </c>
      <c r="Z261" s="6">
        <f>Ringkasan!Z261/1000000000</f>
        <v>0.48</v>
      </c>
      <c r="AA261" s="6">
        <f>Ringkasan!AA261/1000000000</f>
        <v>0</v>
      </c>
      <c r="AB261" s="6">
        <f>Ringkasan!AB261/1000000000</f>
        <v>0</v>
      </c>
      <c r="AC261" s="6">
        <f>Ringkasan!AC261/1000000000</f>
        <v>2038.4580652090001</v>
      </c>
      <c r="AD261" s="6">
        <f>Ringkasan!AD261/1000000000</f>
        <v>1472.2433824980001</v>
      </c>
      <c r="AE261" s="5">
        <f>Ringkasan!AE261/1000000000</f>
        <v>903.08841381699995</v>
      </c>
      <c r="AF261" s="6">
        <f>Ringkasan!AF261/1000000000</f>
        <v>487.104743128</v>
      </c>
      <c r="AG261" s="6">
        <f>Ringkasan!AG261/1000000000</f>
        <v>0</v>
      </c>
      <c r="AH261" s="6">
        <f>Ringkasan!AH261/1000000000</f>
        <v>0</v>
      </c>
      <c r="AI261" s="6">
        <f>Ringkasan!AI261/1000000000</f>
        <v>70.171437553000004</v>
      </c>
      <c r="AJ261" s="6">
        <f>Ringkasan!AJ261/1000000000</f>
        <v>11.878788</v>
      </c>
      <c r="AK261" s="6">
        <f>Ringkasan!AK261/1000000000</f>
        <v>190.500869231</v>
      </c>
      <c r="AL261" s="6">
        <f>Ringkasan!AL261/1000000000</f>
        <v>0.1</v>
      </c>
      <c r="AM261" s="6">
        <f>Ringkasan!AM261/1000000000</f>
        <v>35.195403724000002</v>
      </c>
      <c r="AN261" s="6">
        <f>Ringkasan!AN261/1000000000</f>
        <v>71.476297923999994</v>
      </c>
      <c r="AO261" s="6">
        <f>Ringkasan!AO261/1000000000</f>
        <v>72.048827222</v>
      </c>
      <c r="AP261" s="6">
        <f>Ringkasan!AP261/1000000000</f>
        <v>10.993280361</v>
      </c>
      <c r="AQ261" s="6">
        <f>Ringkasan!AQ261/1000000000</f>
        <v>0.68706</v>
      </c>
      <c r="AR261" s="6">
        <f>Ringkasan!AR261/1000000000</f>
        <v>12.15</v>
      </c>
      <c r="AS261" s="6">
        <f>Ringkasan!AS261/1000000000</f>
        <v>12.15</v>
      </c>
      <c r="AT261" s="6">
        <f>Ringkasan!AT261/1000000000</f>
        <v>363.56381348000002</v>
      </c>
      <c r="AU261" s="6">
        <f>Ringkasan!AU261/1000000000</f>
        <v>19.740353280000001</v>
      </c>
      <c r="AV261" s="6">
        <f>Ringkasan!AV261/1000000000</f>
        <v>343.8234602</v>
      </c>
      <c r="AW261" s="127">
        <f>Ringkasan!AW261/1000000000</f>
        <v>70</v>
      </c>
      <c r="AX261" s="127">
        <f>Ringkasan!AX261/1000000000</f>
        <v>70</v>
      </c>
      <c r="AY261" s="127">
        <f>Ringkasan!AY261/1000000000</f>
        <v>0</v>
      </c>
      <c r="AZ261" s="127">
        <f>Ringkasan!AZ261/1000000000</f>
        <v>0</v>
      </c>
      <c r="BA261" s="127">
        <f>Ringkasan!BA261/1000000000</f>
        <v>0</v>
      </c>
      <c r="BB261" s="127">
        <f>Ringkasan!BB261/1000000000</f>
        <v>0</v>
      </c>
      <c r="BC261" s="127">
        <f>Ringkasan!BC261/1000000000</f>
        <v>0</v>
      </c>
      <c r="BD261" s="127">
        <f>Ringkasan!BD261/1000000000</f>
        <v>10</v>
      </c>
      <c r="BE261" s="127">
        <f>Ringkasan!BE261/1000000000</f>
        <v>0</v>
      </c>
      <c r="BF261" s="127">
        <f>Ringkasan!BF261/1000000000</f>
        <v>10</v>
      </c>
      <c r="BG261" s="127">
        <f>Ringkasan!BG261/1000000000</f>
        <v>0</v>
      </c>
      <c r="BH261" s="127">
        <f>Ringkasan!BH261/1000000000</f>
        <v>0</v>
      </c>
      <c r="BI261" s="127">
        <f>Ringkasan!BI261/1000000000</f>
        <v>0</v>
      </c>
      <c r="BJ261" s="128">
        <f>Ringkasan!BJ261/1000000000</f>
        <v>-60</v>
      </c>
      <c r="BK261" s="128">
        <f>Ringkasan!BK261/1000000000</f>
        <v>60</v>
      </c>
      <c r="BL261" s="87">
        <f>Ringkasan!BL261/1000000000</f>
        <v>0</v>
      </c>
      <c r="BM261" s="47">
        <f t="shared" si="85"/>
        <v>1</v>
      </c>
      <c r="BN261" s="48">
        <f t="shared" si="86"/>
        <v>0</v>
      </c>
      <c r="BO261" s="49"/>
      <c r="BP261" s="39">
        <f t="shared" si="104"/>
        <v>1</v>
      </c>
      <c r="BR261" s="6" t="e">
        <f>Ringkasan!#REF!/1000000000</f>
        <v>#REF!</v>
      </c>
      <c r="BS261" s="6" t="e">
        <f t="shared" si="81"/>
        <v>#REF!</v>
      </c>
      <c r="BT261" s="39" t="e">
        <f t="shared" si="83"/>
        <v>#REF!</v>
      </c>
      <c r="BV261" s="6" t="e">
        <f>Ringkasan!#REF!/1000000000</f>
        <v>#REF!</v>
      </c>
      <c r="BW261" s="6" t="e">
        <f t="shared" si="82"/>
        <v>#REF!</v>
      </c>
      <c r="BX261" s="39" t="e">
        <f t="shared" si="84"/>
        <v>#REF!</v>
      </c>
    </row>
    <row r="262" spans="1:76" ht="15" customHeight="1" x14ac:dyDescent="0.25">
      <c r="A262" s="59" t="s">
        <v>204</v>
      </c>
      <c r="B262" s="3">
        <f t="shared" si="105"/>
        <v>193</v>
      </c>
      <c r="C262" s="4">
        <f t="shared" si="105"/>
        <v>4</v>
      </c>
      <c r="D262" s="8" t="s">
        <v>204</v>
      </c>
      <c r="E262" s="12" t="str">
        <f>[1]Pendapatan!D262</f>
        <v>11 Tahun 2024</v>
      </c>
      <c r="F262" s="92">
        <f>[1]Pendapatan!E262</f>
        <v>45656.945138888892</v>
      </c>
      <c r="G262" s="6">
        <f>Ringkasan!G262/1000000000</f>
        <v>2596.0964530000001</v>
      </c>
      <c r="H262" s="6">
        <f>Ringkasan!H262/1000000000</f>
        <v>488.85</v>
      </c>
      <c r="I262" s="114">
        <f>Ringkasan!I262/1000000000</f>
        <v>134</v>
      </c>
      <c r="J262" s="6">
        <f>Ringkasan!J262/1000000000</f>
        <v>250.196</v>
      </c>
      <c r="K262" s="6">
        <f>Ringkasan!K262/1000000000</f>
        <v>100</v>
      </c>
      <c r="L262" s="6">
        <f>Ringkasan!L262/1000000000</f>
        <v>4.6539999999999999</v>
      </c>
      <c r="M262" s="6">
        <f>Ringkasan!M262/1000000000</f>
        <v>2107.2464530000002</v>
      </c>
      <c r="N262" s="6">
        <f>Ringkasan!N262/1000000000</f>
        <v>2013.875573</v>
      </c>
      <c r="O262" s="6">
        <f>Ringkasan!O262/1000000000</f>
        <v>0</v>
      </c>
      <c r="P262" s="6">
        <f>Ringkasan!P262/1000000000</f>
        <v>0</v>
      </c>
      <c r="Q262" s="6">
        <f>Ringkasan!Q262/1000000000</f>
        <v>256.66950600000001</v>
      </c>
      <c r="R262" s="6">
        <f>Ringkasan!R262/1000000000</f>
        <v>15.820542</v>
      </c>
      <c r="S262" s="6">
        <f>Ringkasan!S262/1000000000</f>
        <v>259.03127599999999</v>
      </c>
      <c r="T262" s="6">
        <f>Ringkasan!T262/1000000000</f>
        <v>1021.200859</v>
      </c>
      <c r="U262" s="6">
        <f>Ringkasan!U262/1000000000</f>
        <v>461.15339</v>
      </c>
      <c r="V262" s="6">
        <f>Ringkasan!V262/1000000000</f>
        <v>93.37088</v>
      </c>
      <c r="W262" s="6">
        <f>Ringkasan!W262/1000000000</f>
        <v>93.37088</v>
      </c>
      <c r="X262" s="6">
        <f>Ringkasan!X262/1000000000</f>
        <v>0</v>
      </c>
      <c r="Y262" s="6">
        <f>Ringkasan!Y262/1000000000</f>
        <v>0</v>
      </c>
      <c r="Z262" s="6">
        <f>Ringkasan!Z262/1000000000</f>
        <v>0</v>
      </c>
      <c r="AA262" s="6">
        <f>Ringkasan!AA262/1000000000</f>
        <v>0</v>
      </c>
      <c r="AB262" s="6">
        <f>Ringkasan!AB262/1000000000</f>
        <v>0</v>
      </c>
      <c r="AC262" s="6">
        <f>Ringkasan!AC262/1000000000</f>
        <v>2831.7964529999999</v>
      </c>
      <c r="AD262" s="6">
        <f>Ringkasan!AD262/1000000000</f>
        <v>1892.8790778939999</v>
      </c>
      <c r="AE262" s="5">
        <f>Ringkasan!AE262/1000000000</f>
        <v>1183.8651104390001</v>
      </c>
      <c r="AF262" s="6">
        <f>Ringkasan!AF262/1000000000</f>
        <v>646.46368745500001</v>
      </c>
      <c r="AG262" s="6">
        <f>Ringkasan!AG262/1000000000</f>
        <v>2.4</v>
      </c>
      <c r="AH262" s="6">
        <f>Ringkasan!AH262/1000000000</f>
        <v>0</v>
      </c>
      <c r="AI262" s="6">
        <f>Ringkasan!AI262/1000000000</f>
        <v>57.81588</v>
      </c>
      <c r="AJ262" s="6">
        <f>Ringkasan!AJ262/1000000000</f>
        <v>2.3344</v>
      </c>
      <c r="AK262" s="6">
        <f>Ringkasan!AK262/1000000000</f>
        <v>476.33867790599999</v>
      </c>
      <c r="AL262" s="6">
        <f>Ringkasan!AL262/1000000000</f>
        <v>0</v>
      </c>
      <c r="AM262" s="6">
        <f>Ringkasan!AM262/1000000000</f>
        <v>77.155363063999999</v>
      </c>
      <c r="AN262" s="6">
        <f>Ringkasan!AN262/1000000000</f>
        <v>65.236234891999999</v>
      </c>
      <c r="AO262" s="6">
        <f>Ringkasan!AO262/1000000000</f>
        <v>333.53707995000002</v>
      </c>
      <c r="AP262" s="6">
        <f>Ringkasan!AP262/1000000000</f>
        <v>0.4</v>
      </c>
      <c r="AQ262" s="6">
        <f>Ringkasan!AQ262/1000000000</f>
        <v>0.01</v>
      </c>
      <c r="AR262" s="6">
        <f>Ringkasan!AR262/1000000000</f>
        <v>28.044823000000001</v>
      </c>
      <c r="AS262" s="6">
        <f>Ringkasan!AS262/1000000000</f>
        <v>28.044823000000001</v>
      </c>
      <c r="AT262" s="6">
        <f>Ringkasan!AT262/1000000000</f>
        <v>434.53387420000001</v>
      </c>
      <c r="AU262" s="6">
        <f>Ringkasan!AU262/1000000000</f>
        <v>9</v>
      </c>
      <c r="AV262" s="6">
        <f>Ringkasan!AV262/1000000000</f>
        <v>425.53387420000001</v>
      </c>
      <c r="AW262" s="127">
        <f>Ringkasan!AW262/1000000000</f>
        <v>260.7</v>
      </c>
      <c r="AX262" s="127">
        <f>Ringkasan!AX262/1000000000</f>
        <v>45.7</v>
      </c>
      <c r="AY262" s="127">
        <f>Ringkasan!AY262/1000000000</f>
        <v>0</v>
      </c>
      <c r="AZ262" s="127">
        <f>Ringkasan!AZ262/1000000000</f>
        <v>0</v>
      </c>
      <c r="BA262" s="127">
        <f>Ringkasan!BA262/1000000000</f>
        <v>215</v>
      </c>
      <c r="BB262" s="127">
        <f>Ringkasan!BB262/1000000000</f>
        <v>0</v>
      </c>
      <c r="BC262" s="127">
        <f>Ringkasan!BC262/1000000000</f>
        <v>0</v>
      </c>
      <c r="BD262" s="127">
        <f>Ringkasan!BD262/1000000000</f>
        <v>25</v>
      </c>
      <c r="BE262" s="127">
        <f>Ringkasan!BE262/1000000000</f>
        <v>0</v>
      </c>
      <c r="BF262" s="127">
        <f>Ringkasan!BF262/1000000000</f>
        <v>15</v>
      </c>
      <c r="BG262" s="127">
        <f>Ringkasan!BG262/1000000000</f>
        <v>10</v>
      </c>
      <c r="BH262" s="127">
        <f>Ringkasan!BH262/1000000000</f>
        <v>0</v>
      </c>
      <c r="BI262" s="127">
        <f>Ringkasan!BI262/1000000000</f>
        <v>0</v>
      </c>
      <c r="BJ262" s="128">
        <f>Ringkasan!BJ262/1000000000</f>
        <v>-235.7</v>
      </c>
      <c r="BK262" s="128">
        <f>Ringkasan!BK262/1000000000</f>
        <v>235.7</v>
      </c>
      <c r="BL262" s="87">
        <f>Ringkasan!BL262/1000000000</f>
        <v>0</v>
      </c>
      <c r="BM262" s="47">
        <f t="shared" si="85"/>
        <v>1</v>
      </c>
      <c r="BN262" s="48">
        <f t="shared" si="86"/>
        <v>0</v>
      </c>
      <c r="BO262" s="49"/>
      <c r="BP262" s="39">
        <f t="shared" si="104"/>
        <v>1</v>
      </c>
      <c r="BR262" s="6" t="e">
        <f>Ringkasan!#REF!/1000000000</f>
        <v>#REF!</v>
      </c>
      <c r="BS262" s="6" t="e">
        <f t="shared" si="81"/>
        <v>#REF!</v>
      </c>
      <c r="BT262" s="39" t="e">
        <f t="shared" si="83"/>
        <v>#REF!</v>
      </c>
      <c r="BV262" s="6" t="e">
        <f>Ringkasan!#REF!/1000000000</f>
        <v>#REF!</v>
      </c>
      <c r="BW262" s="6" t="e">
        <f t="shared" si="82"/>
        <v>#REF!</v>
      </c>
      <c r="BX262" s="39" t="e">
        <f t="shared" si="84"/>
        <v>#REF!</v>
      </c>
    </row>
    <row r="263" spans="1:76" ht="15" customHeight="1" x14ac:dyDescent="0.25">
      <c r="A263" s="59" t="s">
        <v>205</v>
      </c>
      <c r="B263" s="3">
        <f t="shared" si="105"/>
        <v>194</v>
      </c>
      <c r="C263" s="4">
        <f t="shared" si="105"/>
        <v>5</v>
      </c>
      <c r="D263" s="8" t="s">
        <v>205</v>
      </c>
      <c r="E263" s="12" t="str">
        <f>[1]Pendapatan!D263</f>
        <v>12 Tahun 2024</v>
      </c>
      <c r="F263" s="92">
        <f>[1]Pendapatan!E263</f>
        <v>45650</v>
      </c>
      <c r="G263" s="6">
        <f>Ringkasan!G263/1000000000</f>
        <v>2475.530197</v>
      </c>
      <c r="H263" s="6">
        <f>Ringkasan!H263/1000000000</f>
        <v>603.02396899999997</v>
      </c>
      <c r="I263" s="114">
        <f>Ringkasan!I263/1000000000</f>
        <v>250.863463</v>
      </c>
      <c r="J263" s="6">
        <f>Ringkasan!J263/1000000000</f>
        <v>318.68922500000002</v>
      </c>
      <c r="K263" s="6">
        <f>Ringkasan!K263/1000000000</f>
        <v>22.571300000000001</v>
      </c>
      <c r="L263" s="6">
        <f>Ringkasan!L263/1000000000</f>
        <v>10.899981</v>
      </c>
      <c r="M263" s="6">
        <f>Ringkasan!M263/1000000000</f>
        <v>1872.506228</v>
      </c>
      <c r="N263" s="6">
        <f>Ringkasan!N263/1000000000</f>
        <v>1766.3772280000001</v>
      </c>
      <c r="O263" s="6">
        <f>Ringkasan!O263/1000000000</f>
        <v>0</v>
      </c>
      <c r="P263" s="6">
        <f>Ringkasan!P263/1000000000</f>
        <v>0</v>
      </c>
      <c r="Q263" s="6">
        <f>Ringkasan!Q263/1000000000</f>
        <v>265.08209199999999</v>
      </c>
      <c r="R263" s="6">
        <f>Ringkasan!R263/1000000000</f>
        <v>7.1081810000000001</v>
      </c>
      <c r="S263" s="6">
        <f>Ringkasan!S263/1000000000</f>
        <v>56.322318000000003</v>
      </c>
      <c r="T263" s="6">
        <f>Ringkasan!T263/1000000000</f>
        <v>1038.285498</v>
      </c>
      <c r="U263" s="6">
        <f>Ringkasan!U263/1000000000</f>
        <v>399.579139</v>
      </c>
      <c r="V263" s="6">
        <f>Ringkasan!V263/1000000000</f>
        <v>106.129</v>
      </c>
      <c r="W263" s="6">
        <f>Ringkasan!W263/1000000000</f>
        <v>106.129</v>
      </c>
      <c r="X263" s="6">
        <f>Ringkasan!X263/1000000000</f>
        <v>0</v>
      </c>
      <c r="Y263" s="6">
        <f>Ringkasan!Y263/1000000000</f>
        <v>0</v>
      </c>
      <c r="Z263" s="6">
        <f>Ringkasan!Z263/1000000000</f>
        <v>0</v>
      </c>
      <c r="AA263" s="6">
        <f>Ringkasan!AA263/1000000000</f>
        <v>0</v>
      </c>
      <c r="AB263" s="6">
        <f>Ringkasan!AB263/1000000000</f>
        <v>0</v>
      </c>
      <c r="AC263" s="6">
        <f>Ringkasan!AC263/1000000000</f>
        <v>2529.5581969999998</v>
      </c>
      <c r="AD263" s="6">
        <f>Ringkasan!AD263/1000000000</f>
        <v>1761.448523</v>
      </c>
      <c r="AE263" s="5">
        <f>Ringkasan!AE263/1000000000</f>
        <v>1024.2789359999999</v>
      </c>
      <c r="AF263" s="6">
        <f>Ringkasan!AF263/1000000000</f>
        <v>638.05772899999999</v>
      </c>
      <c r="AG263" s="6">
        <f>Ringkasan!AG263/1000000000</f>
        <v>0</v>
      </c>
      <c r="AH263" s="6">
        <f>Ringkasan!AH263/1000000000</f>
        <v>0</v>
      </c>
      <c r="AI263" s="6">
        <f>Ringkasan!AI263/1000000000</f>
        <v>83.747557999999998</v>
      </c>
      <c r="AJ263" s="6">
        <f>Ringkasan!AJ263/1000000000</f>
        <v>15.3643</v>
      </c>
      <c r="AK263" s="6">
        <f>Ringkasan!AK263/1000000000</f>
        <v>309.73296599999998</v>
      </c>
      <c r="AL263" s="6">
        <f>Ringkasan!AL263/1000000000</f>
        <v>5</v>
      </c>
      <c r="AM263" s="6">
        <f>Ringkasan!AM263/1000000000</f>
        <v>57.208812000000002</v>
      </c>
      <c r="AN263" s="6">
        <f>Ringkasan!AN263/1000000000</f>
        <v>127.224858</v>
      </c>
      <c r="AO263" s="6">
        <f>Ringkasan!AO263/1000000000</f>
        <v>114.44667</v>
      </c>
      <c r="AP263" s="6">
        <f>Ringkasan!AP263/1000000000</f>
        <v>5.5096259999999999</v>
      </c>
      <c r="AQ263" s="6">
        <f>Ringkasan!AQ263/1000000000</f>
        <v>0.34300000000000003</v>
      </c>
      <c r="AR263" s="6">
        <f>Ringkasan!AR263/1000000000</f>
        <v>10</v>
      </c>
      <c r="AS263" s="6">
        <f>Ringkasan!AS263/1000000000</f>
        <v>10</v>
      </c>
      <c r="AT263" s="6">
        <f>Ringkasan!AT263/1000000000</f>
        <v>448.37670800000001</v>
      </c>
      <c r="AU263" s="6">
        <f>Ringkasan!AU263/1000000000</f>
        <v>27.745768999999999</v>
      </c>
      <c r="AV263" s="6">
        <f>Ringkasan!AV263/1000000000</f>
        <v>420.63093900000001</v>
      </c>
      <c r="AW263" s="127">
        <f>Ringkasan!AW263/1000000000</f>
        <v>80</v>
      </c>
      <c r="AX263" s="127">
        <f>Ringkasan!AX263/1000000000</f>
        <v>80</v>
      </c>
      <c r="AY263" s="127">
        <f>Ringkasan!AY263/1000000000</f>
        <v>0</v>
      </c>
      <c r="AZ263" s="127">
        <f>Ringkasan!AZ263/1000000000</f>
        <v>0</v>
      </c>
      <c r="BA263" s="127">
        <f>Ringkasan!BA263/1000000000</f>
        <v>0</v>
      </c>
      <c r="BB263" s="127">
        <f>Ringkasan!BB263/1000000000</f>
        <v>0</v>
      </c>
      <c r="BC263" s="127">
        <f>Ringkasan!BC263/1000000000</f>
        <v>0</v>
      </c>
      <c r="BD263" s="127">
        <f>Ringkasan!BD263/1000000000</f>
        <v>25.972000000000001</v>
      </c>
      <c r="BE263" s="127">
        <f>Ringkasan!BE263/1000000000</f>
        <v>0</v>
      </c>
      <c r="BF263" s="127">
        <f>Ringkasan!BF263/1000000000</f>
        <v>25.972000000000001</v>
      </c>
      <c r="BG263" s="127">
        <f>Ringkasan!BG263/1000000000</f>
        <v>0</v>
      </c>
      <c r="BH263" s="127">
        <f>Ringkasan!BH263/1000000000</f>
        <v>0</v>
      </c>
      <c r="BI263" s="127">
        <f>Ringkasan!BI263/1000000000</f>
        <v>0</v>
      </c>
      <c r="BJ263" s="128">
        <f>Ringkasan!BJ263/1000000000</f>
        <v>-54.027999999999999</v>
      </c>
      <c r="BK263" s="128">
        <f>Ringkasan!BK263/1000000000</f>
        <v>54.027999999999999</v>
      </c>
      <c r="BL263" s="87">
        <f>Ringkasan!BL263/1000000000</f>
        <v>0</v>
      </c>
      <c r="BM263" s="47">
        <f t="shared" si="85"/>
        <v>1</v>
      </c>
      <c r="BN263" s="48">
        <f t="shared" si="86"/>
        <v>0</v>
      </c>
      <c r="BO263" s="49"/>
      <c r="BP263" s="39">
        <f t="shared" si="104"/>
        <v>1</v>
      </c>
      <c r="BR263" s="6" t="e">
        <f>Ringkasan!#REF!/1000000000</f>
        <v>#REF!</v>
      </c>
      <c r="BS263" s="6" t="e">
        <f t="shared" si="81"/>
        <v>#REF!</v>
      </c>
      <c r="BT263" s="39" t="e">
        <f t="shared" si="83"/>
        <v>#REF!</v>
      </c>
      <c r="BV263" s="6" t="e">
        <f>Ringkasan!#REF!/1000000000</f>
        <v>#REF!</v>
      </c>
      <c r="BW263" s="6" t="e">
        <f t="shared" si="82"/>
        <v>#REF!</v>
      </c>
      <c r="BX263" s="39" t="e">
        <f t="shared" si="84"/>
        <v>#REF!</v>
      </c>
    </row>
    <row r="264" spans="1:76" ht="15" customHeight="1" x14ac:dyDescent="0.25">
      <c r="A264" s="59" t="s">
        <v>206</v>
      </c>
      <c r="B264" s="3">
        <f t="shared" si="105"/>
        <v>195</v>
      </c>
      <c r="C264" s="4">
        <f t="shared" si="105"/>
        <v>6</v>
      </c>
      <c r="D264" s="8" t="s">
        <v>206</v>
      </c>
      <c r="E264" s="12" t="str">
        <f>[1]Pendapatan!D264</f>
        <v>12 Tahun 2024</v>
      </c>
      <c r="F264" s="92">
        <f>[1]Pendapatan!E264</f>
        <v>45650.675000000003</v>
      </c>
      <c r="G264" s="6">
        <f>Ringkasan!G264/1000000000</f>
        <v>3698.0443593650002</v>
      </c>
      <c r="H264" s="6">
        <f>Ringkasan!H264/1000000000</f>
        <v>791.93076436499996</v>
      </c>
      <c r="I264" s="114">
        <f>Ringkasan!I264/1000000000</f>
        <v>357</v>
      </c>
      <c r="J264" s="6">
        <f>Ringkasan!J264/1000000000</f>
        <v>406.65758673699997</v>
      </c>
      <c r="K264" s="6">
        <f>Ringkasan!K264/1000000000</f>
        <v>22.764275046000002</v>
      </c>
      <c r="L264" s="6">
        <f>Ringkasan!L264/1000000000</f>
        <v>5.5089025820000002</v>
      </c>
      <c r="M264" s="6">
        <f>Ringkasan!M264/1000000000</f>
        <v>2906.1135949999998</v>
      </c>
      <c r="N264" s="6">
        <f>Ringkasan!N264/1000000000</f>
        <v>2735.2119360000002</v>
      </c>
      <c r="O264" s="6">
        <f>Ringkasan!O264/1000000000</f>
        <v>0</v>
      </c>
      <c r="P264" s="6">
        <f>Ringkasan!P264/1000000000</f>
        <v>0</v>
      </c>
      <c r="Q264" s="6">
        <f>Ringkasan!Q264/1000000000</f>
        <v>345.35626300000001</v>
      </c>
      <c r="R264" s="6">
        <f>Ringkasan!R264/1000000000</f>
        <v>6.9150770000000001</v>
      </c>
      <c r="S264" s="6">
        <f>Ringkasan!S264/1000000000</f>
        <v>40.769632999999999</v>
      </c>
      <c r="T264" s="6">
        <f>Ringkasan!T264/1000000000</f>
        <v>1570.5988070000001</v>
      </c>
      <c r="U264" s="6">
        <f>Ringkasan!U264/1000000000</f>
        <v>771.57215599999995</v>
      </c>
      <c r="V264" s="6">
        <f>Ringkasan!V264/1000000000</f>
        <v>170.901659</v>
      </c>
      <c r="W264" s="6">
        <f>Ringkasan!W264/1000000000</f>
        <v>170.901659</v>
      </c>
      <c r="X264" s="6">
        <f>Ringkasan!X264/1000000000</f>
        <v>0</v>
      </c>
      <c r="Y264" s="6">
        <f>Ringkasan!Y264/1000000000</f>
        <v>0</v>
      </c>
      <c r="Z264" s="6">
        <f>Ringkasan!Z264/1000000000</f>
        <v>0</v>
      </c>
      <c r="AA264" s="6">
        <f>Ringkasan!AA264/1000000000</f>
        <v>0</v>
      </c>
      <c r="AB264" s="6">
        <f>Ringkasan!AB264/1000000000</f>
        <v>0</v>
      </c>
      <c r="AC264" s="6">
        <f>Ringkasan!AC264/1000000000</f>
        <v>3833.9829856649999</v>
      </c>
      <c r="AD264" s="6">
        <f>Ringkasan!AD264/1000000000</f>
        <v>2816.7456114619999</v>
      </c>
      <c r="AE264" s="5">
        <f>Ringkasan!AE264/1000000000</f>
        <v>1637.738263963</v>
      </c>
      <c r="AF264" s="6">
        <f>Ringkasan!AF264/1000000000</f>
        <v>1048.1365664990001</v>
      </c>
      <c r="AG264" s="6">
        <f>Ringkasan!AG264/1000000000</f>
        <v>0</v>
      </c>
      <c r="AH264" s="6">
        <f>Ringkasan!AH264/1000000000</f>
        <v>0</v>
      </c>
      <c r="AI264" s="6">
        <f>Ringkasan!AI264/1000000000</f>
        <v>118.801671</v>
      </c>
      <c r="AJ264" s="6">
        <f>Ringkasan!AJ264/1000000000</f>
        <v>12.06911</v>
      </c>
      <c r="AK264" s="6">
        <f>Ringkasan!AK264/1000000000</f>
        <v>441.23044420299999</v>
      </c>
      <c r="AL264" s="6">
        <f>Ringkasan!AL264/1000000000</f>
        <v>1.0135000000000001</v>
      </c>
      <c r="AM264" s="6">
        <f>Ringkasan!AM264/1000000000</f>
        <v>109.82247217699999</v>
      </c>
      <c r="AN264" s="6">
        <f>Ringkasan!AN264/1000000000</f>
        <v>74.845318359000004</v>
      </c>
      <c r="AO264" s="6">
        <f>Ringkasan!AO264/1000000000</f>
        <v>228.857141767</v>
      </c>
      <c r="AP264" s="6">
        <f>Ringkasan!AP264/1000000000</f>
        <v>23.082011900000001</v>
      </c>
      <c r="AQ264" s="6">
        <f>Ringkasan!AQ264/1000000000</f>
        <v>3.61</v>
      </c>
      <c r="AR264" s="6">
        <f>Ringkasan!AR264/1000000000</f>
        <v>6.62</v>
      </c>
      <c r="AS264" s="6">
        <f>Ringkasan!AS264/1000000000</f>
        <v>6.62</v>
      </c>
      <c r="AT264" s="6">
        <f>Ringkasan!AT264/1000000000</f>
        <v>569.38693000000001</v>
      </c>
      <c r="AU264" s="6">
        <f>Ringkasan!AU264/1000000000</f>
        <v>38.213667000000001</v>
      </c>
      <c r="AV264" s="6">
        <f>Ringkasan!AV264/1000000000</f>
        <v>531.17326300000002</v>
      </c>
      <c r="AW264" s="127">
        <f>Ringkasan!AW264/1000000000</f>
        <v>140.0386263</v>
      </c>
      <c r="AX264" s="127">
        <f>Ringkasan!AX264/1000000000</f>
        <v>140.02862630000001</v>
      </c>
      <c r="AY264" s="127">
        <f>Ringkasan!AY264/1000000000</f>
        <v>0</v>
      </c>
      <c r="AZ264" s="127">
        <f>Ringkasan!AZ264/1000000000</f>
        <v>0</v>
      </c>
      <c r="BA264" s="127">
        <f>Ringkasan!BA264/1000000000</f>
        <v>0</v>
      </c>
      <c r="BB264" s="127">
        <f>Ringkasan!BB264/1000000000</f>
        <v>0.01</v>
      </c>
      <c r="BC264" s="127">
        <f>Ringkasan!BC264/1000000000</f>
        <v>0</v>
      </c>
      <c r="BD264" s="127">
        <f>Ringkasan!BD264/1000000000</f>
        <v>4.0999999999999996</v>
      </c>
      <c r="BE264" s="127">
        <f>Ringkasan!BE264/1000000000</f>
        <v>0</v>
      </c>
      <c r="BF264" s="127">
        <f>Ringkasan!BF264/1000000000</f>
        <v>4.0999999999999996</v>
      </c>
      <c r="BG264" s="127">
        <f>Ringkasan!BG264/1000000000</f>
        <v>0</v>
      </c>
      <c r="BH264" s="127">
        <f>Ringkasan!BH264/1000000000</f>
        <v>0</v>
      </c>
      <c r="BI264" s="127">
        <f>Ringkasan!BI264/1000000000</f>
        <v>0</v>
      </c>
      <c r="BJ264" s="128">
        <f>Ringkasan!BJ264/1000000000</f>
        <v>-135.93862630000001</v>
      </c>
      <c r="BK264" s="128">
        <f>Ringkasan!BK264/1000000000</f>
        <v>135.93862630000001</v>
      </c>
      <c r="BL264" s="87">
        <f>Ringkasan!BL264/1000000000</f>
        <v>0</v>
      </c>
      <c r="BM264" s="47">
        <f t="shared" si="85"/>
        <v>1</v>
      </c>
      <c r="BN264" s="48">
        <f t="shared" si="86"/>
        <v>0</v>
      </c>
      <c r="BO264" s="49"/>
      <c r="BP264" s="39">
        <f t="shared" si="104"/>
        <v>1</v>
      </c>
      <c r="BR264" s="6" t="e">
        <f>Ringkasan!#REF!/1000000000</f>
        <v>#REF!</v>
      </c>
      <c r="BS264" s="6" t="e">
        <f t="shared" si="81"/>
        <v>#REF!</v>
      </c>
      <c r="BT264" s="39" t="e">
        <f t="shared" si="83"/>
        <v>#REF!</v>
      </c>
      <c r="BV264" s="6" t="e">
        <f>Ringkasan!#REF!/1000000000</f>
        <v>#REF!</v>
      </c>
      <c r="BW264" s="6" t="e">
        <f t="shared" si="82"/>
        <v>#REF!</v>
      </c>
      <c r="BX264" s="39" t="e">
        <f t="shared" si="84"/>
        <v>#REF!</v>
      </c>
    </row>
    <row r="265" spans="1:76" ht="15" customHeight="1" x14ac:dyDescent="0.25">
      <c r="A265" s="59" t="s">
        <v>207</v>
      </c>
      <c r="B265" s="3">
        <f t="shared" si="105"/>
        <v>196</v>
      </c>
      <c r="C265" s="4">
        <f t="shared" si="105"/>
        <v>7</v>
      </c>
      <c r="D265" s="8" t="s">
        <v>207</v>
      </c>
      <c r="E265" s="12" t="str">
        <f>[1]Pendapatan!D265</f>
        <v>10 Tahun 2024</v>
      </c>
      <c r="F265" s="92">
        <f>[1]Pendapatan!E265</f>
        <v>45646.666666666664</v>
      </c>
      <c r="G265" s="6">
        <f>Ringkasan!G265/1000000000</f>
        <v>3827.8861250320001</v>
      </c>
      <c r="H265" s="6">
        <f>Ringkasan!H265/1000000000</f>
        <v>1029.1471580320001</v>
      </c>
      <c r="I265" s="114">
        <f>Ringkasan!I265/1000000000</f>
        <v>490.41997900000001</v>
      </c>
      <c r="J265" s="6">
        <f>Ringkasan!J265/1000000000</f>
        <v>378.33287557</v>
      </c>
      <c r="K265" s="6">
        <f>Ringkasan!K265/1000000000</f>
        <v>61.65</v>
      </c>
      <c r="L265" s="6">
        <f>Ringkasan!L265/1000000000</f>
        <v>98.744303462000005</v>
      </c>
      <c r="M265" s="6">
        <f>Ringkasan!M265/1000000000</f>
        <v>2798.7389669999998</v>
      </c>
      <c r="N265" s="6">
        <f>Ringkasan!N265/1000000000</f>
        <v>2629.535492</v>
      </c>
      <c r="O265" s="6">
        <f>Ringkasan!O265/1000000000</f>
        <v>0</v>
      </c>
      <c r="P265" s="6">
        <f>Ringkasan!P265/1000000000</f>
        <v>0</v>
      </c>
      <c r="Q265" s="6">
        <f>Ringkasan!Q265/1000000000</f>
        <v>325.54413199999999</v>
      </c>
      <c r="R265" s="6">
        <f>Ringkasan!R265/1000000000</f>
        <v>7.9288069999999999</v>
      </c>
      <c r="S265" s="6">
        <f>Ringkasan!S265/1000000000</f>
        <v>68.906729999999996</v>
      </c>
      <c r="T265" s="6">
        <f>Ringkasan!T265/1000000000</f>
        <v>1513.539291</v>
      </c>
      <c r="U265" s="6">
        <f>Ringkasan!U265/1000000000</f>
        <v>713.61653200000001</v>
      </c>
      <c r="V265" s="6">
        <f>Ringkasan!V265/1000000000</f>
        <v>169.203475</v>
      </c>
      <c r="W265" s="6">
        <f>Ringkasan!W265/1000000000</f>
        <v>169.203475</v>
      </c>
      <c r="X265" s="6">
        <f>Ringkasan!X265/1000000000</f>
        <v>0</v>
      </c>
      <c r="Y265" s="6">
        <f>Ringkasan!Y265/1000000000</f>
        <v>0</v>
      </c>
      <c r="Z265" s="6">
        <f>Ringkasan!Z265/1000000000</f>
        <v>0</v>
      </c>
      <c r="AA265" s="6">
        <f>Ringkasan!AA265/1000000000</f>
        <v>0</v>
      </c>
      <c r="AB265" s="6">
        <f>Ringkasan!AB265/1000000000</f>
        <v>0</v>
      </c>
      <c r="AC265" s="6">
        <f>Ringkasan!AC265/1000000000</f>
        <v>3926.8861250320001</v>
      </c>
      <c r="AD265" s="6">
        <f>Ringkasan!AD265/1000000000</f>
        <v>2925.0965993909999</v>
      </c>
      <c r="AE265" s="5">
        <f>Ringkasan!AE265/1000000000</f>
        <v>1744.1044038719999</v>
      </c>
      <c r="AF265" s="6">
        <f>Ringkasan!AF265/1000000000</f>
        <v>1044.9102016290001</v>
      </c>
      <c r="AG265" s="6">
        <f>Ringkasan!AG265/1000000000</f>
        <v>0</v>
      </c>
      <c r="AH265" s="6">
        <f>Ringkasan!AH265/1000000000</f>
        <v>1.0386096</v>
      </c>
      <c r="AI265" s="6">
        <f>Ringkasan!AI265/1000000000</f>
        <v>130.33013428999999</v>
      </c>
      <c r="AJ265" s="6">
        <f>Ringkasan!AJ265/1000000000</f>
        <v>4.7132500000000004</v>
      </c>
      <c r="AK265" s="6">
        <f>Ringkasan!AK265/1000000000</f>
        <v>384.20032372999998</v>
      </c>
      <c r="AL265" s="6">
        <f>Ringkasan!AL265/1000000000</f>
        <v>7.1600999999999999</v>
      </c>
      <c r="AM265" s="6">
        <f>Ringkasan!AM265/1000000000</f>
        <v>77.554415892999998</v>
      </c>
      <c r="AN265" s="6">
        <f>Ringkasan!AN265/1000000000</f>
        <v>80.208428712</v>
      </c>
      <c r="AO265" s="6">
        <f>Ringkasan!AO265/1000000000</f>
        <v>207.66852682499999</v>
      </c>
      <c r="AP265" s="6">
        <f>Ringkasan!AP265/1000000000</f>
        <v>10.118602299999999</v>
      </c>
      <c r="AQ265" s="6">
        <f>Ringkasan!AQ265/1000000000</f>
        <v>1.4902500000000001</v>
      </c>
      <c r="AR265" s="6">
        <f>Ringkasan!AR265/1000000000</f>
        <v>19</v>
      </c>
      <c r="AS265" s="6">
        <f>Ringkasan!AS265/1000000000</f>
        <v>19</v>
      </c>
      <c r="AT265" s="6">
        <f>Ringkasan!AT265/1000000000</f>
        <v>598.58920191100003</v>
      </c>
      <c r="AU265" s="6">
        <f>Ringkasan!AU265/1000000000</f>
        <v>62.242427999999997</v>
      </c>
      <c r="AV265" s="6">
        <f>Ringkasan!AV265/1000000000</f>
        <v>536.34677391100001</v>
      </c>
      <c r="AW265" s="127">
        <f>Ringkasan!AW265/1000000000</f>
        <v>99</v>
      </c>
      <c r="AX265" s="127">
        <f>Ringkasan!AX265/1000000000</f>
        <v>99</v>
      </c>
      <c r="AY265" s="127">
        <f>Ringkasan!AY265/1000000000</f>
        <v>0</v>
      </c>
      <c r="AZ265" s="127">
        <f>Ringkasan!AZ265/1000000000</f>
        <v>0</v>
      </c>
      <c r="BA265" s="127">
        <f>Ringkasan!BA265/1000000000</f>
        <v>0</v>
      </c>
      <c r="BB265" s="127">
        <f>Ringkasan!BB265/1000000000</f>
        <v>0</v>
      </c>
      <c r="BC265" s="127">
        <f>Ringkasan!BC265/1000000000</f>
        <v>0</v>
      </c>
      <c r="BD265" s="127">
        <f>Ringkasan!BD265/1000000000</f>
        <v>0</v>
      </c>
      <c r="BE265" s="127">
        <f>Ringkasan!BE265/1000000000</f>
        <v>0</v>
      </c>
      <c r="BF265" s="127">
        <f>Ringkasan!BF265/1000000000</f>
        <v>0</v>
      </c>
      <c r="BG265" s="127">
        <f>Ringkasan!BG265/1000000000</f>
        <v>0</v>
      </c>
      <c r="BH265" s="127">
        <f>Ringkasan!BH265/1000000000</f>
        <v>0</v>
      </c>
      <c r="BI265" s="127">
        <f>Ringkasan!BI265/1000000000</f>
        <v>0</v>
      </c>
      <c r="BJ265" s="128">
        <f>Ringkasan!BJ265/1000000000</f>
        <v>-99</v>
      </c>
      <c r="BK265" s="128">
        <f>Ringkasan!BK265/1000000000</f>
        <v>99</v>
      </c>
      <c r="BL265" s="87">
        <f>Ringkasan!BL265/1000000000</f>
        <v>0</v>
      </c>
      <c r="BM265" s="47">
        <f t="shared" si="85"/>
        <v>1</v>
      </c>
      <c r="BN265" s="48">
        <f t="shared" si="86"/>
        <v>0</v>
      </c>
      <c r="BO265" s="49"/>
      <c r="BP265" s="39">
        <f t="shared" si="104"/>
        <v>1</v>
      </c>
      <c r="BR265" s="6" t="e">
        <f>Ringkasan!#REF!/1000000000</f>
        <v>#REF!</v>
      </c>
      <c r="BS265" s="6" t="e">
        <f t="shared" ref="BS265:BS328" si="106">G265-BR265</f>
        <v>#REF!</v>
      </c>
      <c r="BT265" s="39" t="e">
        <f t="shared" si="83"/>
        <v>#REF!</v>
      </c>
      <c r="BV265" s="6" t="e">
        <f>Ringkasan!#REF!/1000000000</f>
        <v>#REF!</v>
      </c>
      <c r="BW265" s="6" t="e">
        <f t="shared" ref="BW265:BW328" si="107">AC265-BV265</f>
        <v>#REF!</v>
      </c>
      <c r="BX265" s="39" t="e">
        <f t="shared" si="84"/>
        <v>#REF!</v>
      </c>
    </row>
    <row r="266" spans="1:76" ht="15" customHeight="1" x14ac:dyDescent="0.25">
      <c r="A266" s="59" t="s">
        <v>208</v>
      </c>
      <c r="B266" s="3">
        <f t="shared" si="105"/>
        <v>197</v>
      </c>
      <c r="C266" s="4">
        <f t="shared" si="105"/>
        <v>8</v>
      </c>
      <c r="D266" s="8" t="s">
        <v>208</v>
      </c>
      <c r="E266" s="12" t="str">
        <f>[1]Pendapatan!D266</f>
        <v>16 TAHUN 2024</v>
      </c>
      <c r="F266" s="92">
        <f>[1]Pendapatan!E266</f>
        <v>45656.851388888892</v>
      </c>
      <c r="G266" s="6">
        <f>Ringkasan!G266/1000000000</f>
        <v>2549.8753753269998</v>
      </c>
      <c r="H266" s="6">
        <f>Ringkasan!H266/1000000000</f>
        <v>607.00178634700001</v>
      </c>
      <c r="I266" s="114">
        <f>Ringkasan!I266/1000000000</f>
        <v>274.40271786699998</v>
      </c>
      <c r="J266" s="6">
        <f>Ringkasan!J266/1000000000</f>
        <v>292.53565323999999</v>
      </c>
      <c r="K266" s="6">
        <f>Ringkasan!K266/1000000000</f>
        <v>34.358165999999997</v>
      </c>
      <c r="L266" s="6">
        <f>Ringkasan!L266/1000000000</f>
        <v>5.7052492399999997</v>
      </c>
      <c r="M266" s="6">
        <f>Ringkasan!M266/1000000000</f>
        <v>1942.87358898</v>
      </c>
      <c r="N266" s="6">
        <f>Ringkasan!N266/1000000000</f>
        <v>1773.3284530000001</v>
      </c>
      <c r="O266" s="6">
        <f>Ringkasan!O266/1000000000</f>
        <v>0</v>
      </c>
      <c r="P266" s="6">
        <f>Ringkasan!P266/1000000000</f>
        <v>0</v>
      </c>
      <c r="Q266" s="6">
        <f>Ringkasan!Q266/1000000000</f>
        <v>262.02303899999998</v>
      </c>
      <c r="R266" s="6">
        <f>Ringkasan!R266/1000000000</f>
        <v>14.923696</v>
      </c>
      <c r="S266" s="6">
        <f>Ringkasan!S266/1000000000</f>
        <v>79.303550999999999</v>
      </c>
      <c r="T266" s="6">
        <f>Ringkasan!T266/1000000000</f>
        <v>977.49318800000003</v>
      </c>
      <c r="U266" s="6">
        <f>Ringkasan!U266/1000000000</f>
        <v>439.58497899999998</v>
      </c>
      <c r="V266" s="6">
        <f>Ringkasan!V266/1000000000</f>
        <v>169.54513598</v>
      </c>
      <c r="W266" s="6">
        <f>Ringkasan!W266/1000000000</f>
        <v>123.37290098</v>
      </c>
      <c r="X266" s="6">
        <f>Ringkasan!X266/1000000000</f>
        <v>46.172235000000001</v>
      </c>
      <c r="Y266" s="6">
        <f>Ringkasan!Y266/1000000000</f>
        <v>0</v>
      </c>
      <c r="Z266" s="6">
        <f>Ringkasan!Z266/1000000000</f>
        <v>0</v>
      </c>
      <c r="AA266" s="6">
        <f>Ringkasan!AA266/1000000000</f>
        <v>0</v>
      </c>
      <c r="AB266" s="6">
        <f>Ringkasan!AB266/1000000000</f>
        <v>0</v>
      </c>
      <c r="AC266" s="6">
        <f>Ringkasan!AC266/1000000000</f>
        <v>2632.449280327</v>
      </c>
      <c r="AD266" s="6">
        <f>Ringkasan!AD266/1000000000</f>
        <v>2030.8766336220001</v>
      </c>
      <c r="AE266" s="5">
        <f>Ringkasan!AE266/1000000000</f>
        <v>1133.164822944</v>
      </c>
      <c r="AF266" s="6">
        <f>Ringkasan!AF266/1000000000</f>
        <v>803.42135156300003</v>
      </c>
      <c r="AG266" s="6">
        <f>Ringkasan!AG266/1000000000</f>
        <v>0</v>
      </c>
      <c r="AH266" s="6">
        <f>Ringkasan!AH266/1000000000</f>
        <v>0</v>
      </c>
      <c r="AI266" s="6">
        <f>Ringkasan!AI266/1000000000</f>
        <v>82.109472115000003</v>
      </c>
      <c r="AJ266" s="6">
        <f>Ringkasan!AJ266/1000000000</f>
        <v>12.180987</v>
      </c>
      <c r="AK266" s="6">
        <f>Ringkasan!AK266/1000000000</f>
        <v>154.35611986999999</v>
      </c>
      <c r="AL266" s="6">
        <f>Ringkasan!AL266/1000000000</f>
        <v>0</v>
      </c>
      <c r="AM266" s="6">
        <f>Ringkasan!AM266/1000000000</f>
        <v>66.492632796999999</v>
      </c>
      <c r="AN266" s="6">
        <f>Ringkasan!AN266/1000000000</f>
        <v>37.660021073000003</v>
      </c>
      <c r="AO266" s="6">
        <f>Ringkasan!AO266/1000000000</f>
        <v>45.826127999999997</v>
      </c>
      <c r="AP266" s="6">
        <f>Ringkasan!AP266/1000000000</f>
        <v>2.8873380000000002</v>
      </c>
      <c r="AQ266" s="6">
        <f>Ringkasan!AQ266/1000000000</f>
        <v>1.49</v>
      </c>
      <c r="AR266" s="6">
        <f>Ringkasan!AR266/1000000000</f>
        <v>5</v>
      </c>
      <c r="AS266" s="6">
        <f>Ringkasan!AS266/1000000000</f>
        <v>5</v>
      </c>
      <c r="AT266" s="6">
        <f>Ringkasan!AT266/1000000000</f>
        <v>442.21652683500002</v>
      </c>
      <c r="AU266" s="6">
        <f>Ringkasan!AU266/1000000000</f>
        <v>27.994727534999999</v>
      </c>
      <c r="AV266" s="6">
        <f>Ringkasan!AV266/1000000000</f>
        <v>414.22179929999999</v>
      </c>
      <c r="AW266" s="127">
        <f>Ringkasan!AW266/1000000000</f>
        <v>82.573904999999996</v>
      </c>
      <c r="AX266" s="127">
        <f>Ringkasan!AX266/1000000000</f>
        <v>82.573904999999996</v>
      </c>
      <c r="AY266" s="127">
        <f>Ringkasan!AY266/1000000000</f>
        <v>0</v>
      </c>
      <c r="AZ266" s="127">
        <f>Ringkasan!AZ266/1000000000</f>
        <v>0</v>
      </c>
      <c r="BA266" s="127">
        <f>Ringkasan!BA266/1000000000</f>
        <v>0</v>
      </c>
      <c r="BB266" s="127">
        <f>Ringkasan!BB266/1000000000</f>
        <v>0</v>
      </c>
      <c r="BC266" s="127">
        <f>Ringkasan!BC266/1000000000</f>
        <v>0</v>
      </c>
      <c r="BD266" s="127">
        <f>Ringkasan!BD266/1000000000</f>
        <v>0</v>
      </c>
      <c r="BE266" s="127">
        <f>Ringkasan!BE266/1000000000</f>
        <v>0</v>
      </c>
      <c r="BF266" s="127">
        <f>Ringkasan!BF266/1000000000</f>
        <v>0</v>
      </c>
      <c r="BG266" s="127">
        <f>Ringkasan!BG266/1000000000</f>
        <v>0</v>
      </c>
      <c r="BH266" s="127">
        <f>Ringkasan!BH266/1000000000</f>
        <v>0</v>
      </c>
      <c r="BI266" s="127">
        <f>Ringkasan!BI266/1000000000</f>
        <v>0</v>
      </c>
      <c r="BJ266" s="128">
        <f>Ringkasan!BJ266/1000000000</f>
        <v>-82.573904999999996</v>
      </c>
      <c r="BK266" s="128">
        <f>Ringkasan!BK266/1000000000</f>
        <v>82.573904999999996</v>
      </c>
      <c r="BL266" s="87">
        <f>Ringkasan!BL266/1000000000</f>
        <v>0</v>
      </c>
      <c r="BM266" s="47">
        <f t="shared" si="85"/>
        <v>1</v>
      </c>
      <c r="BN266" s="48">
        <f t="shared" si="86"/>
        <v>0</v>
      </c>
      <c r="BO266" s="49"/>
      <c r="BP266" s="39">
        <f t="shared" si="104"/>
        <v>1</v>
      </c>
      <c r="BR266" s="6" t="e">
        <f>Ringkasan!#REF!/1000000000</f>
        <v>#REF!</v>
      </c>
      <c r="BS266" s="6" t="e">
        <f t="shared" si="106"/>
        <v>#REF!</v>
      </c>
      <c r="BT266" s="39" t="e">
        <f t="shared" si="83"/>
        <v>#REF!</v>
      </c>
      <c r="BV266" s="6" t="e">
        <f>Ringkasan!#REF!/1000000000</f>
        <v>#REF!</v>
      </c>
      <c r="BW266" s="6" t="e">
        <f t="shared" si="107"/>
        <v>#REF!</v>
      </c>
      <c r="BX266" s="39" t="e">
        <f t="shared" si="84"/>
        <v>#REF!</v>
      </c>
    </row>
    <row r="267" spans="1:76" ht="15" customHeight="1" x14ac:dyDescent="0.25">
      <c r="A267" s="59" t="s">
        <v>209</v>
      </c>
      <c r="B267" s="3">
        <f t="shared" si="105"/>
        <v>198</v>
      </c>
      <c r="C267" s="4">
        <f t="shared" si="105"/>
        <v>9</v>
      </c>
      <c r="D267" s="8" t="s">
        <v>209</v>
      </c>
      <c r="E267" s="12" t="str">
        <f>[1]Pendapatan!D267</f>
        <v>08 Tahun 2024</v>
      </c>
      <c r="F267" s="92">
        <f>[1]Pendapatan!E267</f>
        <v>45636.291666666664</v>
      </c>
      <c r="G267" s="6">
        <f>Ringkasan!G267/1000000000</f>
        <v>3025.7979085840002</v>
      </c>
      <c r="H267" s="6">
        <f>Ringkasan!H267/1000000000</f>
        <v>584.81772250400002</v>
      </c>
      <c r="I267" s="114">
        <f>Ringkasan!I267/1000000000</f>
        <v>291.595012</v>
      </c>
      <c r="J267" s="6">
        <f>Ringkasan!J267/1000000000</f>
        <v>250.514246504</v>
      </c>
      <c r="K267" s="6">
        <f>Ringkasan!K267/1000000000</f>
        <v>34.980434000000002</v>
      </c>
      <c r="L267" s="6">
        <f>Ringkasan!L267/1000000000</f>
        <v>7.7280300000000004</v>
      </c>
      <c r="M267" s="6">
        <f>Ringkasan!M267/1000000000</f>
        <v>2440.9801860799998</v>
      </c>
      <c r="N267" s="6">
        <f>Ringkasan!N267/1000000000</f>
        <v>2280.888265</v>
      </c>
      <c r="O267" s="6">
        <f>Ringkasan!O267/1000000000</f>
        <v>0</v>
      </c>
      <c r="P267" s="6">
        <f>Ringkasan!P267/1000000000</f>
        <v>0</v>
      </c>
      <c r="Q267" s="6">
        <f>Ringkasan!Q267/1000000000</f>
        <v>306.95327300000002</v>
      </c>
      <c r="R267" s="6">
        <f>Ringkasan!R267/1000000000</f>
        <v>7.1829039999999997</v>
      </c>
      <c r="S267" s="6">
        <f>Ringkasan!S267/1000000000</f>
        <v>52.377504000000002</v>
      </c>
      <c r="T267" s="6">
        <f>Ringkasan!T267/1000000000</f>
        <v>1269.693849</v>
      </c>
      <c r="U267" s="6">
        <f>Ringkasan!U267/1000000000</f>
        <v>644.68073500000003</v>
      </c>
      <c r="V267" s="6">
        <f>Ringkasan!V267/1000000000</f>
        <v>160.09192107999999</v>
      </c>
      <c r="W267" s="6">
        <f>Ringkasan!W267/1000000000</f>
        <v>137.96892108</v>
      </c>
      <c r="X267" s="6">
        <f>Ringkasan!X267/1000000000</f>
        <v>22.123000000000001</v>
      </c>
      <c r="Y267" s="6">
        <f>Ringkasan!Y267/1000000000</f>
        <v>0</v>
      </c>
      <c r="Z267" s="6">
        <f>Ringkasan!Z267/1000000000</f>
        <v>0</v>
      </c>
      <c r="AA267" s="6">
        <f>Ringkasan!AA267/1000000000</f>
        <v>0</v>
      </c>
      <c r="AB267" s="6">
        <f>Ringkasan!AB267/1000000000</f>
        <v>0</v>
      </c>
      <c r="AC267" s="6">
        <f>Ringkasan!AC267/1000000000</f>
        <v>3035.8479085839999</v>
      </c>
      <c r="AD267" s="6">
        <f>Ringkasan!AD267/1000000000</f>
        <v>2148.8707391670005</v>
      </c>
      <c r="AE267" s="5">
        <f>Ringkasan!AE267/1000000000</f>
        <v>1329.0749297670002</v>
      </c>
      <c r="AF267" s="6">
        <f>Ringkasan!AF267/1000000000</f>
        <v>673.72091840999997</v>
      </c>
      <c r="AG267" s="6">
        <f>Ringkasan!AG267/1000000000</f>
        <v>0</v>
      </c>
      <c r="AH267" s="6">
        <f>Ringkasan!AH267/1000000000</f>
        <v>0.94044799999999995</v>
      </c>
      <c r="AI267" s="6">
        <f>Ringkasan!AI267/1000000000</f>
        <v>130.55885298999999</v>
      </c>
      <c r="AJ267" s="6">
        <f>Ringkasan!AJ267/1000000000</f>
        <v>14.57559</v>
      </c>
      <c r="AK267" s="6">
        <f>Ringkasan!AK267/1000000000</f>
        <v>404.88699861700002</v>
      </c>
      <c r="AL267" s="6">
        <f>Ringkasan!AL267/1000000000</f>
        <v>0</v>
      </c>
      <c r="AM267" s="6">
        <f>Ringkasan!AM267/1000000000</f>
        <v>132.30039599</v>
      </c>
      <c r="AN267" s="6">
        <f>Ringkasan!AN267/1000000000</f>
        <v>120.111823578</v>
      </c>
      <c r="AO267" s="6">
        <f>Ringkasan!AO267/1000000000</f>
        <v>123.630093049</v>
      </c>
      <c r="AP267" s="6">
        <f>Ringkasan!AP267/1000000000</f>
        <v>28.244686000000002</v>
      </c>
      <c r="AQ267" s="6">
        <f>Ringkasan!AQ267/1000000000</f>
        <v>0.6</v>
      </c>
      <c r="AR267" s="6">
        <f>Ringkasan!AR267/1000000000</f>
        <v>14.4205278</v>
      </c>
      <c r="AS267" s="6">
        <f>Ringkasan!AS267/1000000000</f>
        <v>14.4205278</v>
      </c>
      <c r="AT267" s="6">
        <f>Ringkasan!AT267/1000000000</f>
        <v>467.66964300000001</v>
      </c>
      <c r="AU267" s="6">
        <f>Ringkasan!AU267/1000000000</f>
        <v>30.409030000000001</v>
      </c>
      <c r="AV267" s="6">
        <f>Ringkasan!AV267/1000000000</f>
        <v>437.26061299999998</v>
      </c>
      <c r="AW267" s="127">
        <f>Ringkasan!AW267/1000000000</f>
        <v>15</v>
      </c>
      <c r="AX267" s="127">
        <f>Ringkasan!AX267/1000000000</f>
        <v>15</v>
      </c>
      <c r="AY267" s="127">
        <f>Ringkasan!AY267/1000000000</f>
        <v>0</v>
      </c>
      <c r="AZ267" s="127">
        <f>Ringkasan!AZ267/1000000000</f>
        <v>0</v>
      </c>
      <c r="BA267" s="127">
        <f>Ringkasan!BA267/1000000000</f>
        <v>0</v>
      </c>
      <c r="BB267" s="127">
        <f>Ringkasan!BB267/1000000000</f>
        <v>0</v>
      </c>
      <c r="BC267" s="127">
        <f>Ringkasan!BC267/1000000000</f>
        <v>0</v>
      </c>
      <c r="BD267" s="127">
        <f>Ringkasan!BD267/1000000000</f>
        <v>4.95</v>
      </c>
      <c r="BE267" s="127">
        <f>Ringkasan!BE267/1000000000</f>
        <v>0</v>
      </c>
      <c r="BF267" s="127">
        <f>Ringkasan!BF267/1000000000</f>
        <v>4.95</v>
      </c>
      <c r="BG267" s="127">
        <f>Ringkasan!BG267/1000000000</f>
        <v>0</v>
      </c>
      <c r="BH267" s="127">
        <f>Ringkasan!BH267/1000000000</f>
        <v>0</v>
      </c>
      <c r="BI267" s="127">
        <f>Ringkasan!BI267/1000000000</f>
        <v>0</v>
      </c>
      <c r="BJ267" s="128">
        <f>Ringkasan!BJ267/1000000000</f>
        <v>-10.050000000000001</v>
      </c>
      <c r="BK267" s="128">
        <f>Ringkasan!BK267/1000000000</f>
        <v>10.050000000000001</v>
      </c>
      <c r="BL267" s="87">
        <f>Ringkasan!BL267/1000000000</f>
        <v>0</v>
      </c>
      <c r="BM267" s="47">
        <f t="shared" si="85"/>
        <v>1</v>
      </c>
      <c r="BN267" s="48">
        <f t="shared" si="86"/>
        <v>0</v>
      </c>
      <c r="BO267" s="49"/>
      <c r="BP267" s="39">
        <f t="shared" si="104"/>
        <v>1</v>
      </c>
      <c r="BR267" s="6" t="e">
        <f>Ringkasan!#REF!/1000000000</f>
        <v>#REF!</v>
      </c>
      <c r="BS267" s="6" t="e">
        <f t="shared" si="106"/>
        <v>#REF!</v>
      </c>
      <c r="BT267" s="39" t="e">
        <f t="shared" si="83"/>
        <v>#REF!</v>
      </c>
      <c r="BV267" s="6" t="e">
        <f>Ringkasan!#REF!/1000000000</f>
        <v>#REF!</v>
      </c>
      <c r="BW267" s="6" t="e">
        <f t="shared" si="107"/>
        <v>#REF!</v>
      </c>
      <c r="BX267" s="39" t="e">
        <f t="shared" si="84"/>
        <v>#REF!</v>
      </c>
    </row>
    <row r="268" spans="1:76" ht="15" customHeight="1" x14ac:dyDescent="0.25">
      <c r="A268" s="59" t="s">
        <v>210</v>
      </c>
      <c r="B268" s="3">
        <f t="shared" si="105"/>
        <v>199</v>
      </c>
      <c r="C268" s="4">
        <f t="shared" si="105"/>
        <v>10</v>
      </c>
      <c r="D268" s="8" t="s">
        <v>210</v>
      </c>
      <c r="E268" s="12" t="str">
        <f>[1]Pendapatan!D268</f>
        <v>11 Tahun 2024</v>
      </c>
      <c r="F268" s="92">
        <f>[1]Pendapatan!E268</f>
        <v>45653.947222222225</v>
      </c>
      <c r="G268" s="6">
        <f>Ringkasan!G268/1000000000</f>
        <v>2513.3056738340001</v>
      </c>
      <c r="H268" s="6">
        <f>Ringkasan!H268/1000000000</f>
        <v>591.18163483399996</v>
      </c>
      <c r="I268" s="114">
        <f>Ringkasan!I268/1000000000</f>
        <v>292.40803149999999</v>
      </c>
      <c r="J268" s="6">
        <f>Ringkasan!J268/1000000000</f>
        <v>278.439447331</v>
      </c>
      <c r="K268" s="6">
        <f>Ringkasan!K268/1000000000</f>
        <v>10.921956475</v>
      </c>
      <c r="L268" s="6">
        <f>Ringkasan!L268/1000000000</f>
        <v>9.4121995280000004</v>
      </c>
      <c r="M268" s="6">
        <f>Ringkasan!M268/1000000000</f>
        <v>1922.124039</v>
      </c>
      <c r="N268" s="6">
        <f>Ringkasan!N268/1000000000</f>
        <v>1807.6875680000001</v>
      </c>
      <c r="O268" s="6">
        <f>Ringkasan!O268/1000000000</f>
        <v>0</v>
      </c>
      <c r="P268" s="6">
        <f>Ringkasan!P268/1000000000</f>
        <v>0</v>
      </c>
      <c r="Q268" s="6">
        <f>Ringkasan!Q268/1000000000</f>
        <v>213.71634399999999</v>
      </c>
      <c r="R268" s="6">
        <f>Ringkasan!R268/1000000000</f>
        <v>21.355245</v>
      </c>
      <c r="S268" s="6">
        <f>Ringkasan!S268/1000000000</f>
        <v>57.207768000000002</v>
      </c>
      <c r="T268" s="6">
        <f>Ringkasan!T268/1000000000</f>
        <v>1097.7012689999999</v>
      </c>
      <c r="U268" s="6">
        <f>Ringkasan!U268/1000000000</f>
        <v>417.70694200000003</v>
      </c>
      <c r="V268" s="6">
        <f>Ringkasan!V268/1000000000</f>
        <v>114.436471</v>
      </c>
      <c r="W268" s="6">
        <f>Ringkasan!W268/1000000000</f>
        <v>114.436471</v>
      </c>
      <c r="X268" s="6">
        <f>Ringkasan!X268/1000000000</f>
        <v>0</v>
      </c>
      <c r="Y268" s="6">
        <f>Ringkasan!Y268/1000000000</f>
        <v>0</v>
      </c>
      <c r="Z268" s="6">
        <f>Ringkasan!Z268/1000000000</f>
        <v>0</v>
      </c>
      <c r="AA268" s="6">
        <f>Ringkasan!AA268/1000000000</f>
        <v>0</v>
      </c>
      <c r="AB268" s="6">
        <f>Ringkasan!AB268/1000000000</f>
        <v>0</v>
      </c>
      <c r="AC268" s="6">
        <f>Ringkasan!AC268/1000000000</f>
        <v>2558.9586694770001</v>
      </c>
      <c r="AD268" s="6">
        <f>Ringkasan!AD268/1000000000</f>
        <v>2012.235074856</v>
      </c>
      <c r="AE268" s="5">
        <f>Ringkasan!AE268/1000000000</f>
        <v>1235.981037216</v>
      </c>
      <c r="AF268" s="6">
        <f>Ringkasan!AF268/1000000000</f>
        <v>647.82896463999998</v>
      </c>
      <c r="AG268" s="6">
        <f>Ringkasan!AG268/1000000000</f>
        <v>0</v>
      </c>
      <c r="AH268" s="6">
        <f>Ringkasan!AH268/1000000000</f>
        <v>0.20454</v>
      </c>
      <c r="AI268" s="6">
        <f>Ringkasan!AI268/1000000000</f>
        <v>102.136633</v>
      </c>
      <c r="AJ268" s="6">
        <f>Ringkasan!AJ268/1000000000</f>
        <v>26.0839</v>
      </c>
      <c r="AK268" s="6">
        <f>Ringkasan!AK268/1000000000</f>
        <v>141.20638269299999</v>
      </c>
      <c r="AL268" s="6">
        <f>Ringkasan!AL268/1000000000</f>
        <v>2.5942175999999999</v>
      </c>
      <c r="AM268" s="6">
        <f>Ringkasan!AM268/1000000000</f>
        <v>52.690525493000003</v>
      </c>
      <c r="AN268" s="6">
        <f>Ringkasan!AN268/1000000000</f>
        <v>42.690670799999999</v>
      </c>
      <c r="AO268" s="6">
        <f>Ringkasan!AO268/1000000000</f>
        <v>38.187071199999998</v>
      </c>
      <c r="AP268" s="6">
        <f>Ringkasan!AP268/1000000000</f>
        <v>5.0438976000000002</v>
      </c>
      <c r="AQ268" s="6">
        <f>Ringkasan!AQ268/1000000000</f>
        <v>0</v>
      </c>
      <c r="AR268" s="6">
        <f>Ringkasan!AR268/1000000000</f>
        <v>13.5</v>
      </c>
      <c r="AS268" s="6">
        <f>Ringkasan!AS268/1000000000</f>
        <v>13.5</v>
      </c>
      <c r="AT268" s="6">
        <f>Ringkasan!AT268/1000000000</f>
        <v>392.01721192799999</v>
      </c>
      <c r="AU268" s="6">
        <f>Ringkasan!AU268/1000000000</f>
        <v>32.786973928000002</v>
      </c>
      <c r="AV268" s="6">
        <f>Ringkasan!AV268/1000000000</f>
        <v>359.23023799999999</v>
      </c>
      <c r="AW268" s="127">
        <f>Ringkasan!AW268/1000000000</f>
        <v>45.652995642999997</v>
      </c>
      <c r="AX268" s="127">
        <f>Ringkasan!AX268/1000000000</f>
        <v>45.652995642999997</v>
      </c>
      <c r="AY268" s="127">
        <f>Ringkasan!AY268/1000000000</f>
        <v>0</v>
      </c>
      <c r="AZ268" s="127">
        <f>Ringkasan!AZ268/1000000000</f>
        <v>0</v>
      </c>
      <c r="BA268" s="127">
        <f>Ringkasan!BA268/1000000000</f>
        <v>0</v>
      </c>
      <c r="BB268" s="127">
        <f>Ringkasan!BB268/1000000000</f>
        <v>0</v>
      </c>
      <c r="BC268" s="127">
        <f>Ringkasan!BC268/1000000000</f>
        <v>0</v>
      </c>
      <c r="BD268" s="127">
        <f>Ringkasan!BD268/1000000000</f>
        <v>0</v>
      </c>
      <c r="BE268" s="127">
        <f>Ringkasan!BE268/1000000000</f>
        <v>0</v>
      </c>
      <c r="BF268" s="127">
        <f>Ringkasan!BF268/1000000000</f>
        <v>0</v>
      </c>
      <c r="BG268" s="127">
        <f>Ringkasan!BG268/1000000000</f>
        <v>0</v>
      </c>
      <c r="BH268" s="127">
        <f>Ringkasan!BH268/1000000000</f>
        <v>0</v>
      </c>
      <c r="BI268" s="127">
        <f>Ringkasan!BI268/1000000000</f>
        <v>0</v>
      </c>
      <c r="BJ268" s="128">
        <f>Ringkasan!BJ268/1000000000</f>
        <v>-45.652995642999997</v>
      </c>
      <c r="BK268" s="128">
        <f>Ringkasan!BK268/1000000000</f>
        <v>45.652995642999997</v>
      </c>
      <c r="BL268" s="87">
        <f>Ringkasan!BL268/1000000000</f>
        <v>0</v>
      </c>
      <c r="BM268" s="47">
        <f t="shared" si="85"/>
        <v>1</v>
      </c>
      <c r="BN268" s="48">
        <f t="shared" si="86"/>
        <v>0</v>
      </c>
      <c r="BO268" s="49"/>
      <c r="BP268" s="39">
        <f t="shared" si="104"/>
        <v>1</v>
      </c>
      <c r="BR268" s="6" t="e">
        <f>Ringkasan!#REF!/1000000000</f>
        <v>#REF!</v>
      </c>
      <c r="BS268" s="6" t="e">
        <f t="shared" si="106"/>
        <v>#REF!</v>
      </c>
      <c r="BT268" s="39" t="e">
        <f t="shared" ref="BT268:BT331" si="108">IF(BS268=0,"Benar","Salah")</f>
        <v>#REF!</v>
      </c>
      <c r="BV268" s="6" t="e">
        <f>Ringkasan!#REF!/1000000000</f>
        <v>#REF!</v>
      </c>
      <c r="BW268" s="6" t="e">
        <f t="shared" si="107"/>
        <v>#REF!</v>
      </c>
      <c r="BX268" s="39" t="e">
        <f t="shared" ref="BX268:BX331" si="109">IF(BW268=0,"Benar","Salah")</f>
        <v>#REF!</v>
      </c>
    </row>
    <row r="269" spans="1:76" ht="15" customHeight="1" x14ac:dyDescent="0.25">
      <c r="A269" s="59" t="s">
        <v>211</v>
      </c>
      <c r="B269" s="3">
        <f t="shared" si="105"/>
        <v>200</v>
      </c>
      <c r="C269" s="4">
        <f t="shared" si="105"/>
        <v>11</v>
      </c>
      <c r="D269" s="8" t="s">
        <v>211</v>
      </c>
      <c r="E269" s="12" t="str">
        <f>[1]Pendapatan!D269</f>
        <v>12 Tahun 2024</v>
      </c>
      <c r="F269" s="92">
        <f>[1]Pendapatan!E269</f>
        <v>45653</v>
      </c>
      <c r="G269" s="6">
        <f>Ringkasan!G269/1000000000</f>
        <v>2358.7641140999999</v>
      </c>
      <c r="H269" s="6">
        <f>Ringkasan!H269/1000000000</f>
        <v>526.43825550999998</v>
      </c>
      <c r="I269" s="114">
        <f>Ringkasan!I269/1000000000</f>
        <v>316.66806300000002</v>
      </c>
      <c r="J269" s="6">
        <f>Ringkasan!J269/1000000000</f>
        <v>186.14423408799999</v>
      </c>
      <c r="K269" s="6">
        <f>Ringkasan!K269/1000000000</f>
        <v>19.228683122</v>
      </c>
      <c r="L269" s="6">
        <f>Ringkasan!L269/1000000000</f>
        <v>4.3972753000000004</v>
      </c>
      <c r="M269" s="6">
        <f>Ringkasan!M269/1000000000</f>
        <v>1832.3258585900001</v>
      </c>
      <c r="N269" s="6">
        <f>Ringkasan!N269/1000000000</f>
        <v>1751.121408</v>
      </c>
      <c r="O269" s="6">
        <f>Ringkasan!O269/1000000000</f>
        <v>0</v>
      </c>
      <c r="P269" s="6">
        <f>Ringkasan!P269/1000000000</f>
        <v>0</v>
      </c>
      <c r="Q269" s="6">
        <f>Ringkasan!Q269/1000000000</f>
        <v>178.73230599999999</v>
      </c>
      <c r="R269" s="6">
        <f>Ringkasan!R269/1000000000</f>
        <v>16.530128999999999</v>
      </c>
      <c r="S269" s="6">
        <f>Ringkasan!S269/1000000000</f>
        <v>48.751621999999998</v>
      </c>
      <c r="T269" s="6">
        <f>Ringkasan!T269/1000000000</f>
        <v>1013.219837</v>
      </c>
      <c r="U269" s="6">
        <f>Ringkasan!U269/1000000000</f>
        <v>493.88751400000001</v>
      </c>
      <c r="V269" s="6">
        <f>Ringkasan!V269/1000000000</f>
        <v>81.204450589999993</v>
      </c>
      <c r="W269" s="6">
        <f>Ringkasan!W269/1000000000</f>
        <v>81.204450589999993</v>
      </c>
      <c r="X269" s="6">
        <f>Ringkasan!X269/1000000000</f>
        <v>0</v>
      </c>
      <c r="Y269" s="6">
        <f>Ringkasan!Y269/1000000000</f>
        <v>0</v>
      </c>
      <c r="Z269" s="6">
        <f>Ringkasan!Z269/1000000000</f>
        <v>0</v>
      </c>
      <c r="AA269" s="6">
        <f>Ringkasan!AA269/1000000000</f>
        <v>0</v>
      </c>
      <c r="AB269" s="6">
        <f>Ringkasan!AB269/1000000000</f>
        <v>0</v>
      </c>
      <c r="AC269" s="6">
        <f>Ringkasan!AC269/1000000000</f>
        <v>2369.9391141000001</v>
      </c>
      <c r="AD269" s="6">
        <f>Ringkasan!AD269/1000000000</f>
        <v>1782.9862474280001</v>
      </c>
      <c r="AE269" s="5">
        <f>Ringkasan!AE269/1000000000</f>
        <v>1103.964694068</v>
      </c>
      <c r="AF269" s="6">
        <f>Ringkasan!AF269/1000000000</f>
        <v>582.10282686000005</v>
      </c>
      <c r="AG269" s="6">
        <f>Ringkasan!AG269/1000000000</f>
        <v>0</v>
      </c>
      <c r="AH269" s="6">
        <f>Ringkasan!AH269/1000000000</f>
        <v>0</v>
      </c>
      <c r="AI269" s="6">
        <f>Ringkasan!AI269/1000000000</f>
        <v>91.746326499999995</v>
      </c>
      <c r="AJ269" s="6">
        <f>Ringkasan!AJ269/1000000000</f>
        <v>5.1723999999999997</v>
      </c>
      <c r="AK269" s="6">
        <f>Ringkasan!AK269/1000000000</f>
        <v>221.08876827200001</v>
      </c>
      <c r="AL269" s="6">
        <f>Ringkasan!AL269/1000000000</f>
        <v>2.2709999999999999</v>
      </c>
      <c r="AM269" s="6">
        <f>Ringkasan!AM269/1000000000</f>
        <v>47.419374011999999</v>
      </c>
      <c r="AN269" s="6">
        <f>Ringkasan!AN269/1000000000</f>
        <v>18.624669999999998</v>
      </c>
      <c r="AO269" s="6">
        <f>Ringkasan!AO269/1000000000</f>
        <v>147.52227300000001</v>
      </c>
      <c r="AP269" s="6">
        <f>Ringkasan!AP269/1000000000</f>
        <v>4.95517626</v>
      </c>
      <c r="AQ269" s="6">
        <f>Ringkasan!AQ269/1000000000</f>
        <v>0.29627500000000001</v>
      </c>
      <c r="AR269" s="6">
        <f>Ringkasan!AR269/1000000000</f>
        <v>15</v>
      </c>
      <c r="AS269" s="6">
        <f>Ringkasan!AS269/1000000000</f>
        <v>15</v>
      </c>
      <c r="AT269" s="6">
        <f>Ringkasan!AT269/1000000000</f>
        <v>350.86409839999999</v>
      </c>
      <c r="AU269" s="6">
        <f>Ringkasan!AU269/1000000000</f>
        <v>21.793177</v>
      </c>
      <c r="AV269" s="6">
        <f>Ringkasan!AV269/1000000000</f>
        <v>329.07092139999997</v>
      </c>
      <c r="AW269" s="127">
        <f>Ringkasan!AW269/1000000000</f>
        <v>31.175000000000001</v>
      </c>
      <c r="AX269" s="127">
        <f>Ringkasan!AX269/1000000000</f>
        <v>31.175000000000001</v>
      </c>
      <c r="AY269" s="127">
        <f>Ringkasan!AY269/1000000000</f>
        <v>0</v>
      </c>
      <c r="AZ269" s="127">
        <f>Ringkasan!AZ269/1000000000</f>
        <v>0</v>
      </c>
      <c r="BA269" s="127">
        <f>Ringkasan!BA269/1000000000</f>
        <v>0</v>
      </c>
      <c r="BB269" s="127">
        <f>Ringkasan!BB269/1000000000</f>
        <v>0</v>
      </c>
      <c r="BC269" s="127">
        <f>Ringkasan!BC269/1000000000</f>
        <v>0</v>
      </c>
      <c r="BD269" s="127">
        <f>Ringkasan!BD269/1000000000</f>
        <v>20</v>
      </c>
      <c r="BE269" s="127">
        <f>Ringkasan!BE269/1000000000</f>
        <v>10</v>
      </c>
      <c r="BF269" s="127">
        <f>Ringkasan!BF269/1000000000</f>
        <v>10</v>
      </c>
      <c r="BG269" s="127">
        <f>Ringkasan!BG269/1000000000</f>
        <v>0</v>
      </c>
      <c r="BH269" s="127">
        <f>Ringkasan!BH269/1000000000</f>
        <v>0</v>
      </c>
      <c r="BI269" s="127">
        <f>Ringkasan!BI269/1000000000</f>
        <v>0</v>
      </c>
      <c r="BJ269" s="128">
        <f>Ringkasan!BJ269/1000000000</f>
        <v>-11.175000000000001</v>
      </c>
      <c r="BK269" s="128">
        <f>Ringkasan!BK269/1000000000</f>
        <v>11.175000000000001</v>
      </c>
      <c r="BL269" s="87">
        <f>Ringkasan!BL269/1000000000</f>
        <v>0</v>
      </c>
      <c r="BM269" s="47">
        <f t="shared" si="85"/>
        <v>1</v>
      </c>
      <c r="BN269" s="48">
        <f t="shared" si="86"/>
        <v>0</v>
      </c>
      <c r="BO269" s="49"/>
      <c r="BP269" s="39">
        <f t="shared" si="104"/>
        <v>1</v>
      </c>
      <c r="BR269" s="6" t="e">
        <f>Ringkasan!#REF!/1000000000</f>
        <v>#REF!</v>
      </c>
      <c r="BS269" s="6" t="e">
        <f t="shared" si="106"/>
        <v>#REF!</v>
      </c>
      <c r="BT269" s="39" t="e">
        <f t="shared" si="108"/>
        <v>#REF!</v>
      </c>
      <c r="BV269" s="6" t="e">
        <f>Ringkasan!#REF!/1000000000</f>
        <v>#REF!</v>
      </c>
      <c r="BW269" s="6" t="e">
        <f t="shared" si="107"/>
        <v>#REF!</v>
      </c>
      <c r="BX269" s="39" t="e">
        <f t="shared" si="109"/>
        <v>#REF!</v>
      </c>
    </row>
    <row r="270" spans="1:76" ht="15" customHeight="1" x14ac:dyDescent="0.25">
      <c r="A270" s="59" t="s">
        <v>212</v>
      </c>
      <c r="B270" s="3">
        <f t="shared" si="105"/>
        <v>201</v>
      </c>
      <c r="C270" s="4">
        <f t="shared" si="105"/>
        <v>12</v>
      </c>
      <c r="D270" s="8" t="s">
        <v>212</v>
      </c>
      <c r="E270" s="12" t="str">
        <f>[1]Pendapatan!D270</f>
        <v>14 Tahun 2024</v>
      </c>
      <c r="F270" s="92">
        <f>[1]Pendapatan!E270</f>
        <v>45646.59097222222</v>
      </c>
      <c r="G270" s="6">
        <f>Ringkasan!G270/1000000000</f>
        <v>3002.591097</v>
      </c>
      <c r="H270" s="6">
        <f>Ringkasan!H270/1000000000</f>
        <v>547.41335100000003</v>
      </c>
      <c r="I270" s="114">
        <f>Ringkasan!I270/1000000000</f>
        <v>231.279999</v>
      </c>
      <c r="J270" s="6">
        <f>Ringkasan!J270/1000000000</f>
        <v>282.99813699999999</v>
      </c>
      <c r="K270" s="6">
        <f>Ringkasan!K270/1000000000</f>
        <v>25.292867000000001</v>
      </c>
      <c r="L270" s="6">
        <f>Ringkasan!L270/1000000000</f>
        <v>7.8423480000000003</v>
      </c>
      <c r="M270" s="6">
        <f>Ringkasan!M270/1000000000</f>
        <v>2439.9239240000002</v>
      </c>
      <c r="N270" s="6">
        <f>Ringkasan!N270/1000000000</f>
        <v>2329.9299110000002</v>
      </c>
      <c r="O270" s="6">
        <f>Ringkasan!O270/1000000000</f>
        <v>0</v>
      </c>
      <c r="P270" s="6">
        <f>Ringkasan!P270/1000000000</f>
        <v>0</v>
      </c>
      <c r="Q270" s="6">
        <f>Ringkasan!Q270/1000000000</f>
        <v>434.22356300000001</v>
      </c>
      <c r="R270" s="6">
        <f>Ringkasan!R270/1000000000</f>
        <v>24.263190999999999</v>
      </c>
      <c r="S270" s="6">
        <f>Ringkasan!S270/1000000000</f>
        <v>38.116461000000001</v>
      </c>
      <c r="T270" s="6">
        <f>Ringkasan!T270/1000000000</f>
        <v>1298.0263420000001</v>
      </c>
      <c r="U270" s="6">
        <f>Ringkasan!U270/1000000000</f>
        <v>535.30035399999997</v>
      </c>
      <c r="V270" s="6">
        <f>Ringkasan!V270/1000000000</f>
        <v>109.994013</v>
      </c>
      <c r="W270" s="6">
        <f>Ringkasan!W270/1000000000</f>
        <v>109.994013</v>
      </c>
      <c r="X270" s="6">
        <f>Ringkasan!X270/1000000000</f>
        <v>0</v>
      </c>
      <c r="Y270" s="6">
        <f>Ringkasan!Y270/1000000000</f>
        <v>15.253822</v>
      </c>
      <c r="Z270" s="6">
        <f>Ringkasan!Z270/1000000000</f>
        <v>15.253822</v>
      </c>
      <c r="AA270" s="6">
        <f>Ringkasan!AA270/1000000000</f>
        <v>0</v>
      </c>
      <c r="AB270" s="6">
        <f>Ringkasan!AB270/1000000000</f>
        <v>0</v>
      </c>
      <c r="AC270" s="6">
        <f>Ringkasan!AC270/1000000000</f>
        <v>3089.35999498</v>
      </c>
      <c r="AD270" s="6">
        <f>Ringkasan!AD270/1000000000</f>
        <v>2253.3311991810001</v>
      </c>
      <c r="AE270" s="5">
        <f>Ringkasan!AE270/1000000000</f>
        <v>1364.26045</v>
      </c>
      <c r="AF270" s="6">
        <f>Ringkasan!AF270/1000000000</f>
        <v>792.73068326500004</v>
      </c>
      <c r="AG270" s="6">
        <f>Ringkasan!AG270/1000000000</f>
        <v>0</v>
      </c>
      <c r="AH270" s="6">
        <f>Ringkasan!AH270/1000000000</f>
        <v>0.7</v>
      </c>
      <c r="AI270" s="6">
        <f>Ringkasan!AI270/1000000000</f>
        <v>71.062169416000003</v>
      </c>
      <c r="AJ270" s="6">
        <f>Ringkasan!AJ270/1000000000</f>
        <v>24.577896500000001</v>
      </c>
      <c r="AK270" s="6">
        <f>Ringkasan!AK270/1000000000</f>
        <v>177.908722399</v>
      </c>
      <c r="AL270" s="6">
        <f>Ringkasan!AL270/1000000000</f>
        <v>5.2977879999999997</v>
      </c>
      <c r="AM270" s="6">
        <f>Ringkasan!AM270/1000000000</f>
        <v>53.050547598999998</v>
      </c>
      <c r="AN270" s="6">
        <f>Ringkasan!AN270/1000000000</f>
        <v>43.874687000000002</v>
      </c>
      <c r="AO270" s="6">
        <f>Ringkasan!AO270/1000000000</f>
        <v>67.137827000000001</v>
      </c>
      <c r="AP270" s="6">
        <f>Ringkasan!AP270/1000000000</f>
        <v>8.5478728000000004</v>
      </c>
      <c r="AQ270" s="6">
        <f>Ringkasan!AQ270/1000000000</f>
        <v>0</v>
      </c>
      <c r="AR270" s="6">
        <f>Ringkasan!AR270/1000000000</f>
        <v>2</v>
      </c>
      <c r="AS270" s="6">
        <f>Ringkasan!AS270/1000000000</f>
        <v>2</v>
      </c>
      <c r="AT270" s="6">
        <f>Ringkasan!AT270/1000000000</f>
        <v>656.12007340000002</v>
      </c>
      <c r="AU270" s="6">
        <f>Ringkasan!AU270/1000000000</f>
        <v>17.139844</v>
      </c>
      <c r="AV270" s="6">
        <f>Ringkasan!AV270/1000000000</f>
        <v>638.98022939999998</v>
      </c>
      <c r="AW270" s="127">
        <f>Ringkasan!AW270/1000000000</f>
        <v>98.86889798</v>
      </c>
      <c r="AX270" s="127">
        <f>Ringkasan!AX270/1000000000</f>
        <v>96.768897980000006</v>
      </c>
      <c r="AY270" s="127">
        <f>Ringkasan!AY270/1000000000</f>
        <v>0</v>
      </c>
      <c r="AZ270" s="127">
        <f>Ringkasan!AZ270/1000000000</f>
        <v>0</v>
      </c>
      <c r="BA270" s="127">
        <f>Ringkasan!BA270/1000000000</f>
        <v>0</v>
      </c>
      <c r="BB270" s="127">
        <f>Ringkasan!BB270/1000000000</f>
        <v>2.1</v>
      </c>
      <c r="BC270" s="127">
        <f>Ringkasan!BC270/1000000000</f>
        <v>0</v>
      </c>
      <c r="BD270" s="127">
        <f>Ringkasan!BD270/1000000000</f>
        <v>12.1</v>
      </c>
      <c r="BE270" s="127">
        <f>Ringkasan!BE270/1000000000</f>
        <v>0</v>
      </c>
      <c r="BF270" s="127">
        <f>Ringkasan!BF270/1000000000</f>
        <v>10</v>
      </c>
      <c r="BG270" s="127">
        <f>Ringkasan!BG270/1000000000</f>
        <v>0</v>
      </c>
      <c r="BH270" s="127">
        <f>Ringkasan!BH270/1000000000</f>
        <v>2.1</v>
      </c>
      <c r="BI270" s="127">
        <f>Ringkasan!BI270/1000000000</f>
        <v>0</v>
      </c>
      <c r="BJ270" s="128">
        <f>Ringkasan!BJ270/1000000000</f>
        <v>-86.768897980000006</v>
      </c>
      <c r="BK270" s="128">
        <f>Ringkasan!BK270/1000000000</f>
        <v>86.768897980000006</v>
      </c>
      <c r="BL270" s="87">
        <f>Ringkasan!BL270/1000000000</f>
        <v>0</v>
      </c>
      <c r="BM270" s="47">
        <f t="shared" si="85"/>
        <v>1</v>
      </c>
      <c r="BN270" s="48">
        <f t="shared" si="86"/>
        <v>0</v>
      </c>
      <c r="BO270" s="49"/>
      <c r="BP270" s="39">
        <f t="shared" si="104"/>
        <v>1</v>
      </c>
      <c r="BR270" s="6" t="e">
        <f>Ringkasan!#REF!/1000000000</f>
        <v>#REF!</v>
      </c>
      <c r="BS270" s="6" t="e">
        <f t="shared" si="106"/>
        <v>#REF!</v>
      </c>
      <c r="BT270" s="39" t="e">
        <f t="shared" si="108"/>
        <v>#REF!</v>
      </c>
      <c r="BV270" s="6" t="e">
        <f>Ringkasan!#REF!/1000000000</f>
        <v>#REF!</v>
      </c>
      <c r="BW270" s="6" t="e">
        <f t="shared" si="107"/>
        <v>#REF!</v>
      </c>
      <c r="BX270" s="39" t="e">
        <f t="shared" si="109"/>
        <v>#REF!</v>
      </c>
    </row>
    <row r="271" spans="1:76" ht="15" customHeight="1" x14ac:dyDescent="0.25">
      <c r="A271" s="59" t="s">
        <v>213</v>
      </c>
      <c r="B271" s="3">
        <f t="shared" si="105"/>
        <v>202</v>
      </c>
      <c r="C271" s="4">
        <f t="shared" si="105"/>
        <v>13</v>
      </c>
      <c r="D271" s="8" t="s">
        <v>213</v>
      </c>
      <c r="E271" s="12" t="str">
        <f>[1]Pendapatan!D271</f>
        <v>6 Tahun 2024</v>
      </c>
      <c r="F271" s="92">
        <f>[1]Pendapatan!E271</f>
        <v>45657.488888888889</v>
      </c>
      <c r="G271" s="6">
        <f>Ringkasan!G271/1000000000</f>
        <v>2599.1523873729998</v>
      </c>
      <c r="H271" s="6">
        <f>Ringkasan!H271/1000000000</f>
        <v>636.83969337300005</v>
      </c>
      <c r="I271" s="114">
        <f>Ringkasan!I271/1000000000</f>
        <v>368.93292443500002</v>
      </c>
      <c r="J271" s="6">
        <f>Ringkasan!J271/1000000000</f>
        <v>238.575569038</v>
      </c>
      <c r="K271" s="6">
        <f>Ringkasan!K271/1000000000</f>
        <v>24.561399999999999</v>
      </c>
      <c r="L271" s="6">
        <f>Ringkasan!L271/1000000000</f>
        <v>4.7697998999999998</v>
      </c>
      <c r="M271" s="6">
        <f>Ringkasan!M271/1000000000</f>
        <v>1962.312694</v>
      </c>
      <c r="N271" s="6">
        <f>Ringkasan!N271/1000000000</f>
        <v>1818.6117919999999</v>
      </c>
      <c r="O271" s="6">
        <f>Ringkasan!O271/1000000000</f>
        <v>0</v>
      </c>
      <c r="P271" s="6">
        <f>Ringkasan!P271/1000000000</f>
        <v>0</v>
      </c>
      <c r="Q271" s="6">
        <f>Ringkasan!Q271/1000000000</f>
        <v>262.61898000000002</v>
      </c>
      <c r="R271" s="6">
        <f>Ringkasan!R271/1000000000</f>
        <v>14.773497000000001</v>
      </c>
      <c r="S271" s="6">
        <f>Ringkasan!S271/1000000000</f>
        <v>64.279036000000005</v>
      </c>
      <c r="T271" s="6">
        <f>Ringkasan!T271/1000000000</f>
        <v>1036.240311</v>
      </c>
      <c r="U271" s="6">
        <f>Ringkasan!U271/1000000000</f>
        <v>440.69996800000001</v>
      </c>
      <c r="V271" s="6">
        <f>Ringkasan!V271/1000000000</f>
        <v>143.70090200000001</v>
      </c>
      <c r="W271" s="6">
        <f>Ringkasan!W271/1000000000</f>
        <v>129.70090200000001</v>
      </c>
      <c r="X271" s="6">
        <f>Ringkasan!X271/1000000000</f>
        <v>14</v>
      </c>
      <c r="Y271" s="6">
        <f>Ringkasan!Y271/1000000000</f>
        <v>0</v>
      </c>
      <c r="Z271" s="6">
        <f>Ringkasan!Z271/1000000000</f>
        <v>0</v>
      </c>
      <c r="AA271" s="6">
        <f>Ringkasan!AA271/1000000000</f>
        <v>0</v>
      </c>
      <c r="AB271" s="6">
        <f>Ringkasan!AB271/1000000000</f>
        <v>0</v>
      </c>
      <c r="AC271" s="6">
        <f>Ringkasan!AC271/1000000000</f>
        <v>2709.9523873729991</v>
      </c>
      <c r="AD271" s="6">
        <f>Ringkasan!AD271/1000000000</f>
        <v>2069.956250287999</v>
      </c>
      <c r="AE271" s="5">
        <f>Ringkasan!AE271/1000000000</f>
        <v>1252.3434412851989</v>
      </c>
      <c r="AF271" s="6">
        <f>Ringkasan!AF271/1000000000</f>
        <v>724.01427850280004</v>
      </c>
      <c r="AG271" s="6">
        <f>Ringkasan!AG271/1000000000</f>
        <v>0</v>
      </c>
      <c r="AH271" s="6">
        <f>Ringkasan!AH271/1000000000</f>
        <v>0</v>
      </c>
      <c r="AI271" s="6">
        <f>Ringkasan!AI271/1000000000</f>
        <v>85.533730500000004</v>
      </c>
      <c r="AJ271" s="6">
        <f>Ringkasan!AJ271/1000000000</f>
        <v>8.0648</v>
      </c>
      <c r="AK271" s="6">
        <f>Ringkasan!AK271/1000000000</f>
        <v>216.25905122899999</v>
      </c>
      <c r="AL271" s="6">
        <f>Ringkasan!AL271/1000000000</f>
        <v>4.6749999999999998</v>
      </c>
      <c r="AM271" s="6">
        <f>Ringkasan!AM271/1000000000</f>
        <v>57.57803998</v>
      </c>
      <c r="AN271" s="6">
        <f>Ringkasan!AN271/1000000000</f>
        <v>98.879524649999993</v>
      </c>
      <c r="AO271" s="6">
        <f>Ringkasan!AO271/1000000000</f>
        <v>41.657283098999997</v>
      </c>
      <c r="AP271" s="6">
        <f>Ringkasan!AP271/1000000000</f>
        <v>13.4092035</v>
      </c>
      <c r="AQ271" s="6">
        <f>Ringkasan!AQ271/1000000000</f>
        <v>0.06</v>
      </c>
      <c r="AR271" s="6">
        <f>Ringkasan!AR271/1000000000</f>
        <v>7.5</v>
      </c>
      <c r="AS271" s="6">
        <f>Ringkasan!AS271/1000000000</f>
        <v>7.5</v>
      </c>
      <c r="AT271" s="6">
        <f>Ringkasan!AT271/1000000000</f>
        <v>416.23708585600002</v>
      </c>
      <c r="AU271" s="6">
        <f>Ringkasan!AU271/1000000000</f>
        <v>40.693201455000001</v>
      </c>
      <c r="AV271" s="6">
        <f>Ringkasan!AV271/1000000000</f>
        <v>375.54388440100001</v>
      </c>
      <c r="AW271" s="127">
        <f>Ringkasan!AW271/1000000000</f>
        <v>115</v>
      </c>
      <c r="AX271" s="127">
        <f>Ringkasan!AX271/1000000000</f>
        <v>115</v>
      </c>
      <c r="AY271" s="127">
        <f>Ringkasan!AY271/1000000000</f>
        <v>0</v>
      </c>
      <c r="AZ271" s="127">
        <f>Ringkasan!AZ271/1000000000</f>
        <v>0</v>
      </c>
      <c r="BA271" s="127">
        <f>Ringkasan!BA271/1000000000</f>
        <v>0</v>
      </c>
      <c r="BB271" s="127">
        <f>Ringkasan!BB271/1000000000</f>
        <v>0</v>
      </c>
      <c r="BC271" s="127">
        <f>Ringkasan!BC271/1000000000</f>
        <v>0</v>
      </c>
      <c r="BD271" s="127">
        <f>Ringkasan!BD271/1000000000</f>
        <v>4.2</v>
      </c>
      <c r="BE271" s="127">
        <f>Ringkasan!BE271/1000000000</f>
        <v>0</v>
      </c>
      <c r="BF271" s="127">
        <f>Ringkasan!BF271/1000000000</f>
        <v>4.2</v>
      </c>
      <c r="BG271" s="127">
        <f>Ringkasan!BG271/1000000000</f>
        <v>0</v>
      </c>
      <c r="BH271" s="127">
        <f>Ringkasan!BH271/1000000000</f>
        <v>0</v>
      </c>
      <c r="BI271" s="127">
        <f>Ringkasan!BI271/1000000000</f>
        <v>0</v>
      </c>
      <c r="BJ271" s="128">
        <f>Ringkasan!BJ271/1000000000</f>
        <v>-110.79999999999902</v>
      </c>
      <c r="BK271" s="128">
        <f>Ringkasan!BK271/1000000000</f>
        <v>110.8</v>
      </c>
      <c r="BL271" s="87">
        <f>Ringkasan!BL271/1000000000</f>
        <v>9.7656250000000006E-13</v>
      </c>
      <c r="BM271" s="47">
        <f t="shared" ref="BM271:BM334" si="110">IF(RIGHT(E271,4)="2024",1,0)</f>
        <v>1</v>
      </c>
      <c r="BN271" s="48">
        <f t="shared" ref="BN271:BN334" si="111">IF(RIGHT(E271,4)="2025",1,0)</f>
        <v>0</v>
      </c>
      <c r="BO271" s="49"/>
      <c r="BP271" s="39">
        <f t="shared" si="104"/>
        <v>1</v>
      </c>
      <c r="BR271" s="6" t="e">
        <f>Ringkasan!#REF!/1000000000</f>
        <v>#REF!</v>
      </c>
      <c r="BS271" s="6" t="e">
        <f t="shared" si="106"/>
        <v>#REF!</v>
      </c>
      <c r="BT271" s="39" t="e">
        <f t="shared" si="108"/>
        <v>#REF!</v>
      </c>
      <c r="BV271" s="6" t="e">
        <f>Ringkasan!#REF!/1000000000</f>
        <v>#REF!</v>
      </c>
      <c r="BW271" s="6" t="e">
        <f t="shared" si="107"/>
        <v>#REF!</v>
      </c>
      <c r="BX271" s="39" t="e">
        <f t="shared" si="109"/>
        <v>#REF!</v>
      </c>
    </row>
    <row r="272" spans="1:76" ht="15" customHeight="1" x14ac:dyDescent="0.25">
      <c r="A272" s="59" t="s">
        <v>214</v>
      </c>
      <c r="B272" s="3">
        <f t="shared" si="105"/>
        <v>203</v>
      </c>
      <c r="C272" s="4">
        <f t="shared" si="105"/>
        <v>14</v>
      </c>
      <c r="D272" s="8" t="s">
        <v>214</v>
      </c>
      <c r="E272" s="12" t="str">
        <f>[1]Pendapatan!D272</f>
        <v>15 tahun 2024</v>
      </c>
      <c r="F272" s="92">
        <f>[1]Pendapatan!E272</f>
        <v>45646</v>
      </c>
      <c r="G272" s="6">
        <f>Ringkasan!G272/1000000000</f>
        <v>2825.3106108709999</v>
      </c>
      <c r="H272" s="6">
        <f>Ringkasan!H272/1000000000</f>
        <v>506.99280087099999</v>
      </c>
      <c r="I272" s="114">
        <f>Ringkasan!I272/1000000000</f>
        <v>298.33187938600003</v>
      </c>
      <c r="J272" s="6">
        <f>Ringkasan!J272/1000000000</f>
        <v>175.38067626700001</v>
      </c>
      <c r="K272" s="6">
        <f>Ringkasan!K272/1000000000</f>
        <v>19.261992499000002</v>
      </c>
      <c r="L272" s="6">
        <f>Ringkasan!L272/1000000000</f>
        <v>14.018252718999999</v>
      </c>
      <c r="M272" s="6">
        <f>Ringkasan!M272/1000000000</f>
        <v>2305.27781</v>
      </c>
      <c r="N272" s="6">
        <f>Ringkasan!N272/1000000000</f>
        <v>2195.5630169999999</v>
      </c>
      <c r="O272" s="6">
        <f>Ringkasan!O272/1000000000</f>
        <v>0</v>
      </c>
      <c r="P272" s="6">
        <f>Ringkasan!P272/1000000000</f>
        <v>0</v>
      </c>
      <c r="Q272" s="6">
        <f>Ringkasan!Q272/1000000000</f>
        <v>370.42712399999999</v>
      </c>
      <c r="R272" s="6">
        <f>Ringkasan!R272/1000000000</f>
        <v>15.8993</v>
      </c>
      <c r="S272" s="6">
        <f>Ringkasan!S272/1000000000</f>
        <v>51.61121</v>
      </c>
      <c r="T272" s="6">
        <f>Ringkasan!T272/1000000000</f>
        <v>1260.6276829999999</v>
      </c>
      <c r="U272" s="6">
        <f>Ringkasan!U272/1000000000</f>
        <v>496.99770000000001</v>
      </c>
      <c r="V272" s="6">
        <f>Ringkasan!V272/1000000000</f>
        <v>109.714793</v>
      </c>
      <c r="W272" s="6">
        <f>Ringkasan!W272/1000000000</f>
        <v>109.714793</v>
      </c>
      <c r="X272" s="6">
        <f>Ringkasan!X272/1000000000</f>
        <v>0</v>
      </c>
      <c r="Y272" s="6">
        <f>Ringkasan!Y272/1000000000</f>
        <v>13.04</v>
      </c>
      <c r="Z272" s="6">
        <f>Ringkasan!Z272/1000000000</f>
        <v>13.04</v>
      </c>
      <c r="AA272" s="6">
        <f>Ringkasan!AA272/1000000000</f>
        <v>0</v>
      </c>
      <c r="AB272" s="6">
        <f>Ringkasan!AB272/1000000000</f>
        <v>0</v>
      </c>
      <c r="AC272" s="6">
        <f>Ringkasan!AC272/1000000000</f>
        <v>3091.704837282</v>
      </c>
      <c r="AD272" s="6">
        <f>Ringkasan!AD272/1000000000</f>
        <v>2118.9217030139998</v>
      </c>
      <c r="AE272" s="5">
        <f>Ringkasan!AE272/1000000000</f>
        <v>1292.487730825</v>
      </c>
      <c r="AF272" s="6">
        <f>Ringkasan!AF272/1000000000</f>
        <v>788.18123618899995</v>
      </c>
      <c r="AG272" s="6">
        <f>Ringkasan!AG272/1000000000</f>
        <v>0</v>
      </c>
      <c r="AH272" s="6">
        <f>Ringkasan!AH272/1000000000</f>
        <v>2</v>
      </c>
      <c r="AI272" s="6">
        <f>Ringkasan!AI272/1000000000</f>
        <v>30.642085999999999</v>
      </c>
      <c r="AJ272" s="6">
        <f>Ringkasan!AJ272/1000000000</f>
        <v>5.6106499999999997</v>
      </c>
      <c r="AK272" s="6">
        <f>Ringkasan!AK272/1000000000</f>
        <v>324.35744406200001</v>
      </c>
      <c r="AL272" s="6">
        <f>Ringkasan!AL272/1000000000</f>
        <v>0</v>
      </c>
      <c r="AM272" s="6">
        <f>Ringkasan!AM272/1000000000</f>
        <v>83.825398202000002</v>
      </c>
      <c r="AN272" s="6">
        <f>Ringkasan!AN272/1000000000</f>
        <v>71.173408730000006</v>
      </c>
      <c r="AO272" s="6">
        <f>Ringkasan!AO272/1000000000</f>
        <v>144.17920523000001</v>
      </c>
      <c r="AP272" s="6">
        <f>Ringkasan!AP272/1000000000</f>
        <v>25.171931900000001</v>
      </c>
      <c r="AQ272" s="6">
        <f>Ringkasan!AQ272/1000000000</f>
        <v>7.4999999999999997E-3</v>
      </c>
      <c r="AR272" s="6">
        <f>Ringkasan!AR272/1000000000</f>
        <v>15.076273314</v>
      </c>
      <c r="AS272" s="6">
        <f>Ringkasan!AS272/1000000000</f>
        <v>15.076273314</v>
      </c>
      <c r="AT272" s="6">
        <f>Ringkasan!AT272/1000000000</f>
        <v>633.34941689200002</v>
      </c>
      <c r="AU272" s="6">
        <f>Ringkasan!AU272/1000000000</f>
        <v>32.174467092</v>
      </c>
      <c r="AV272" s="6">
        <f>Ringkasan!AV272/1000000000</f>
        <v>601.17494980000004</v>
      </c>
      <c r="AW272" s="127">
        <f>Ringkasan!AW272/1000000000</f>
        <v>272.39422641099998</v>
      </c>
      <c r="AX272" s="127">
        <f>Ringkasan!AX272/1000000000</f>
        <v>272.39422641099998</v>
      </c>
      <c r="AY272" s="127">
        <f>Ringkasan!AY272/1000000000</f>
        <v>0</v>
      </c>
      <c r="AZ272" s="127">
        <f>Ringkasan!AZ272/1000000000</f>
        <v>0</v>
      </c>
      <c r="BA272" s="127">
        <f>Ringkasan!BA272/1000000000</f>
        <v>0</v>
      </c>
      <c r="BB272" s="127">
        <f>Ringkasan!BB272/1000000000</f>
        <v>0</v>
      </c>
      <c r="BC272" s="127">
        <f>Ringkasan!BC272/1000000000</f>
        <v>0</v>
      </c>
      <c r="BD272" s="127">
        <f>Ringkasan!BD272/1000000000</f>
        <v>6</v>
      </c>
      <c r="BE272" s="127">
        <f>Ringkasan!BE272/1000000000</f>
        <v>0</v>
      </c>
      <c r="BF272" s="127">
        <f>Ringkasan!BF272/1000000000</f>
        <v>6</v>
      </c>
      <c r="BG272" s="127">
        <f>Ringkasan!BG272/1000000000</f>
        <v>0</v>
      </c>
      <c r="BH272" s="127">
        <f>Ringkasan!BH272/1000000000</f>
        <v>0</v>
      </c>
      <c r="BI272" s="127">
        <f>Ringkasan!BI272/1000000000</f>
        <v>0</v>
      </c>
      <c r="BJ272" s="128">
        <f>Ringkasan!BJ272/1000000000</f>
        <v>-266.39422641099998</v>
      </c>
      <c r="BK272" s="128">
        <f>Ringkasan!BK272/1000000000</f>
        <v>266.39422641099998</v>
      </c>
      <c r="BL272" s="87">
        <f>Ringkasan!BL272/1000000000</f>
        <v>0</v>
      </c>
      <c r="BM272" s="47">
        <f t="shared" si="110"/>
        <v>1</v>
      </c>
      <c r="BN272" s="48">
        <f t="shared" si="111"/>
        <v>0</v>
      </c>
      <c r="BO272" s="49"/>
      <c r="BP272" s="39">
        <f t="shared" si="104"/>
        <v>1</v>
      </c>
      <c r="BR272" s="6" t="e">
        <f>Ringkasan!#REF!/1000000000</f>
        <v>#REF!</v>
      </c>
      <c r="BS272" s="6" t="e">
        <f t="shared" si="106"/>
        <v>#REF!</v>
      </c>
      <c r="BT272" s="39" t="e">
        <f t="shared" si="108"/>
        <v>#REF!</v>
      </c>
      <c r="BV272" s="6" t="e">
        <f>Ringkasan!#REF!/1000000000</f>
        <v>#REF!</v>
      </c>
      <c r="BW272" s="6" t="e">
        <f t="shared" si="107"/>
        <v>#REF!</v>
      </c>
      <c r="BX272" s="39" t="e">
        <f t="shared" si="109"/>
        <v>#REF!</v>
      </c>
    </row>
    <row r="273" spans="1:76" ht="15" customHeight="1" x14ac:dyDescent="0.25">
      <c r="A273" s="59" t="s">
        <v>215</v>
      </c>
      <c r="B273" s="3">
        <f t="shared" si="105"/>
        <v>204</v>
      </c>
      <c r="C273" s="4">
        <f t="shared" si="105"/>
        <v>15</v>
      </c>
      <c r="D273" s="8" t="s">
        <v>215</v>
      </c>
      <c r="E273" s="12" t="str">
        <f>[1]Pendapatan!D273</f>
        <v>12 Tahun 2024</v>
      </c>
      <c r="F273" s="92">
        <f>[1]Pendapatan!E273</f>
        <v>45650</v>
      </c>
      <c r="G273" s="6">
        <f>Ringkasan!G273/1000000000</f>
        <v>2394.8970732739999</v>
      </c>
      <c r="H273" s="6">
        <f>Ringkasan!H273/1000000000</f>
        <v>660.00849547600001</v>
      </c>
      <c r="I273" s="114">
        <f>Ringkasan!I273/1000000000</f>
        <v>309.33809100000002</v>
      </c>
      <c r="J273" s="6">
        <f>Ringkasan!J273/1000000000</f>
        <v>329.61167147600003</v>
      </c>
      <c r="K273" s="6">
        <f>Ringkasan!K273/1000000000</f>
        <v>9.0315189999999994</v>
      </c>
      <c r="L273" s="6">
        <f>Ringkasan!L273/1000000000</f>
        <v>12.027214000000001</v>
      </c>
      <c r="M273" s="6">
        <f>Ringkasan!M273/1000000000</f>
        <v>1734.8885777979999</v>
      </c>
      <c r="N273" s="6">
        <f>Ringkasan!N273/1000000000</f>
        <v>1628.4805007980001</v>
      </c>
      <c r="O273" s="6">
        <f>Ringkasan!O273/1000000000</f>
        <v>0</v>
      </c>
      <c r="P273" s="6">
        <f>Ringkasan!P273/1000000000</f>
        <v>0</v>
      </c>
      <c r="Q273" s="6">
        <f>Ringkasan!Q273/1000000000</f>
        <v>140.65477300000001</v>
      </c>
      <c r="R273" s="6">
        <f>Ringkasan!R273/1000000000</f>
        <v>21.938998000000002</v>
      </c>
      <c r="S273" s="6">
        <f>Ringkasan!S273/1000000000</f>
        <v>361.75400000000002</v>
      </c>
      <c r="T273" s="6">
        <f>Ringkasan!T273/1000000000</f>
        <v>837.28251399999999</v>
      </c>
      <c r="U273" s="6">
        <f>Ringkasan!U273/1000000000</f>
        <v>266.85021579800002</v>
      </c>
      <c r="V273" s="6">
        <f>Ringkasan!V273/1000000000</f>
        <v>106.40807700000001</v>
      </c>
      <c r="W273" s="6">
        <f>Ringkasan!W273/1000000000</f>
        <v>106.40807700000001</v>
      </c>
      <c r="X273" s="6">
        <f>Ringkasan!X273/1000000000</f>
        <v>0</v>
      </c>
      <c r="Y273" s="6">
        <f>Ringkasan!Y273/1000000000</f>
        <v>0</v>
      </c>
      <c r="Z273" s="6">
        <f>Ringkasan!Z273/1000000000</f>
        <v>0</v>
      </c>
      <c r="AA273" s="6">
        <f>Ringkasan!AA273/1000000000</f>
        <v>0</v>
      </c>
      <c r="AB273" s="6">
        <f>Ringkasan!AB273/1000000000</f>
        <v>0</v>
      </c>
      <c r="AC273" s="6">
        <f>Ringkasan!AC273/1000000000</f>
        <v>2493.001194597</v>
      </c>
      <c r="AD273" s="6">
        <f>Ringkasan!AD273/1000000000</f>
        <v>1845.22103969</v>
      </c>
      <c r="AE273" s="5">
        <f>Ringkasan!AE273/1000000000</f>
        <v>951.41908013499994</v>
      </c>
      <c r="AF273" s="6">
        <f>Ringkasan!AF273/1000000000</f>
        <v>810.54010979099996</v>
      </c>
      <c r="AG273" s="6">
        <f>Ringkasan!AG273/1000000000</f>
        <v>0</v>
      </c>
      <c r="AH273" s="6">
        <f>Ringkasan!AH273/1000000000</f>
        <v>0</v>
      </c>
      <c r="AI273" s="6">
        <f>Ringkasan!AI273/1000000000</f>
        <v>81.538467163999997</v>
      </c>
      <c r="AJ273" s="6">
        <f>Ringkasan!AJ273/1000000000</f>
        <v>1.7233826000000001</v>
      </c>
      <c r="AK273" s="6">
        <f>Ringkasan!AK273/1000000000</f>
        <v>311.59661923099998</v>
      </c>
      <c r="AL273" s="6">
        <f>Ringkasan!AL273/1000000000</f>
        <v>0</v>
      </c>
      <c r="AM273" s="6">
        <f>Ringkasan!AM273/1000000000</f>
        <v>95.385360405</v>
      </c>
      <c r="AN273" s="6">
        <f>Ringkasan!AN273/1000000000</f>
        <v>140.64038515999999</v>
      </c>
      <c r="AO273" s="6">
        <f>Ringkasan!AO273/1000000000</f>
        <v>72.017847216000007</v>
      </c>
      <c r="AP273" s="6">
        <f>Ringkasan!AP273/1000000000</f>
        <v>0.20302645</v>
      </c>
      <c r="AQ273" s="6">
        <f>Ringkasan!AQ273/1000000000</f>
        <v>3.35</v>
      </c>
      <c r="AR273" s="6">
        <f>Ringkasan!AR273/1000000000</f>
        <v>23.692827340000001</v>
      </c>
      <c r="AS273" s="6">
        <f>Ringkasan!AS273/1000000000</f>
        <v>23.692827340000001</v>
      </c>
      <c r="AT273" s="6">
        <f>Ringkasan!AT273/1000000000</f>
        <v>312.49070833600001</v>
      </c>
      <c r="AU273" s="6">
        <f>Ringkasan!AU273/1000000000</f>
        <v>34.105834000000002</v>
      </c>
      <c r="AV273" s="6">
        <f>Ringkasan!AV273/1000000000</f>
        <v>278.384874336</v>
      </c>
      <c r="AW273" s="127">
        <f>Ringkasan!AW273/1000000000</f>
        <v>98.104121323000001</v>
      </c>
      <c r="AX273" s="127">
        <f>Ringkasan!AX273/1000000000</f>
        <v>98.104121323000001</v>
      </c>
      <c r="AY273" s="127">
        <f>Ringkasan!AY273/1000000000</f>
        <v>0</v>
      </c>
      <c r="AZ273" s="127">
        <f>Ringkasan!AZ273/1000000000</f>
        <v>0</v>
      </c>
      <c r="BA273" s="127">
        <f>Ringkasan!BA273/1000000000</f>
        <v>0</v>
      </c>
      <c r="BB273" s="127">
        <f>Ringkasan!BB273/1000000000</f>
        <v>0</v>
      </c>
      <c r="BC273" s="127">
        <f>Ringkasan!BC273/1000000000</f>
        <v>0</v>
      </c>
      <c r="BD273" s="127">
        <f>Ringkasan!BD273/1000000000</f>
        <v>0</v>
      </c>
      <c r="BE273" s="127">
        <f>Ringkasan!BE273/1000000000</f>
        <v>0</v>
      </c>
      <c r="BF273" s="127">
        <f>Ringkasan!BF273/1000000000</f>
        <v>0</v>
      </c>
      <c r="BG273" s="127">
        <f>Ringkasan!BG273/1000000000</f>
        <v>0</v>
      </c>
      <c r="BH273" s="127">
        <f>Ringkasan!BH273/1000000000</f>
        <v>0</v>
      </c>
      <c r="BI273" s="127">
        <f>Ringkasan!BI273/1000000000</f>
        <v>0</v>
      </c>
      <c r="BJ273" s="128">
        <f>Ringkasan!BJ273/1000000000</f>
        <v>-98.104121323000001</v>
      </c>
      <c r="BK273" s="128">
        <f>Ringkasan!BK273/1000000000</f>
        <v>98.104121323000001</v>
      </c>
      <c r="BL273" s="87">
        <f>Ringkasan!BL273/1000000000</f>
        <v>0</v>
      </c>
      <c r="BM273" s="47">
        <f t="shared" si="110"/>
        <v>1</v>
      </c>
      <c r="BN273" s="48">
        <f t="shared" si="111"/>
        <v>0</v>
      </c>
      <c r="BO273" s="49"/>
      <c r="BP273" s="39">
        <f t="shared" si="104"/>
        <v>1</v>
      </c>
      <c r="BR273" s="6" t="e">
        <f>Ringkasan!#REF!/1000000000</f>
        <v>#REF!</v>
      </c>
      <c r="BS273" s="6" t="e">
        <f t="shared" si="106"/>
        <v>#REF!</v>
      </c>
      <c r="BT273" s="39" t="e">
        <f t="shared" si="108"/>
        <v>#REF!</v>
      </c>
      <c r="BV273" s="6" t="e">
        <f>Ringkasan!#REF!/1000000000</f>
        <v>#REF!</v>
      </c>
      <c r="BW273" s="6" t="e">
        <f t="shared" si="107"/>
        <v>#REF!</v>
      </c>
      <c r="BX273" s="39" t="e">
        <f t="shared" si="109"/>
        <v>#REF!</v>
      </c>
    </row>
    <row r="274" spans="1:76" ht="15" customHeight="1" x14ac:dyDescent="0.25">
      <c r="A274" s="59" t="s">
        <v>216</v>
      </c>
      <c r="B274" s="3">
        <f t="shared" si="105"/>
        <v>205</v>
      </c>
      <c r="C274" s="4">
        <f t="shared" si="105"/>
        <v>16</v>
      </c>
      <c r="D274" s="8" t="s">
        <v>216</v>
      </c>
      <c r="E274" s="12" t="str">
        <f>[1]Pendapatan!D274</f>
        <v>16 TAHUN 2024</v>
      </c>
      <c r="F274" s="92">
        <f>[1]Pendapatan!E274</f>
        <v>45656.166666666664</v>
      </c>
      <c r="G274" s="6">
        <f>Ringkasan!G274/1000000000</f>
        <v>2693.4681598930001</v>
      </c>
      <c r="H274" s="6">
        <f>Ringkasan!H274/1000000000</f>
        <v>600.43399787099997</v>
      </c>
      <c r="I274" s="114">
        <f>Ringkasan!I274/1000000000</f>
        <v>295.69374143300001</v>
      </c>
      <c r="J274" s="6">
        <f>Ringkasan!J274/1000000000</f>
        <v>255.39405664200001</v>
      </c>
      <c r="K274" s="6">
        <f>Ringkasan!K274/1000000000</f>
        <v>36.383590923</v>
      </c>
      <c r="L274" s="6">
        <f>Ringkasan!L274/1000000000</f>
        <v>12.962608873000001</v>
      </c>
      <c r="M274" s="6">
        <f>Ringkasan!M274/1000000000</f>
        <v>2080.5299620219998</v>
      </c>
      <c r="N274" s="6">
        <f>Ringkasan!N274/1000000000</f>
        <v>1946.404939</v>
      </c>
      <c r="O274" s="6">
        <f>Ringkasan!O274/1000000000</f>
        <v>0</v>
      </c>
      <c r="P274" s="6">
        <f>Ringkasan!P274/1000000000</f>
        <v>0</v>
      </c>
      <c r="Q274" s="6">
        <f>Ringkasan!Q274/1000000000</f>
        <v>358.81171499999999</v>
      </c>
      <c r="R274" s="6">
        <f>Ringkasan!R274/1000000000</f>
        <v>14.058655</v>
      </c>
      <c r="S274" s="6">
        <f>Ringkasan!S274/1000000000</f>
        <v>46.653627</v>
      </c>
      <c r="T274" s="6">
        <f>Ringkasan!T274/1000000000</f>
        <v>1092.7679410000001</v>
      </c>
      <c r="U274" s="6">
        <f>Ringkasan!U274/1000000000</f>
        <v>434.113001</v>
      </c>
      <c r="V274" s="6">
        <f>Ringkasan!V274/1000000000</f>
        <v>134.12502302199999</v>
      </c>
      <c r="W274" s="6">
        <f>Ringkasan!W274/1000000000</f>
        <v>134.12502302199999</v>
      </c>
      <c r="X274" s="6">
        <f>Ringkasan!X274/1000000000</f>
        <v>0</v>
      </c>
      <c r="Y274" s="6">
        <f>Ringkasan!Y274/1000000000</f>
        <v>12.504200000000001</v>
      </c>
      <c r="Z274" s="6">
        <f>Ringkasan!Z274/1000000000</f>
        <v>12.504200000000001</v>
      </c>
      <c r="AA274" s="6">
        <f>Ringkasan!AA274/1000000000</f>
        <v>0</v>
      </c>
      <c r="AB274" s="6">
        <f>Ringkasan!AB274/1000000000</f>
        <v>0</v>
      </c>
      <c r="AC274" s="6">
        <f>Ringkasan!AC274/1000000000</f>
        <v>2761.0715693729999</v>
      </c>
      <c r="AD274" s="6">
        <f>Ringkasan!AD274/1000000000</f>
        <v>1909.9711216213398</v>
      </c>
      <c r="AE274" s="5">
        <f>Ringkasan!AE274/1000000000</f>
        <v>1207.227134084</v>
      </c>
      <c r="AF274" s="6">
        <f>Ringkasan!AF274/1000000000</f>
        <v>593.64634491433981</v>
      </c>
      <c r="AG274" s="6">
        <f>Ringkasan!AG274/1000000000</f>
        <v>0</v>
      </c>
      <c r="AH274" s="6">
        <f>Ringkasan!AH274/1000000000</f>
        <v>0</v>
      </c>
      <c r="AI274" s="6">
        <f>Ringkasan!AI274/1000000000</f>
        <v>104.68010663299999</v>
      </c>
      <c r="AJ274" s="6">
        <f>Ringkasan!AJ274/1000000000</f>
        <v>4.4175359900000002</v>
      </c>
      <c r="AK274" s="6">
        <f>Ringkasan!AK274/1000000000</f>
        <v>179.20554233065999</v>
      </c>
      <c r="AL274" s="6">
        <f>Ringkasan!AL274/1000000000</f>
        <v>2.5</v>
      </c>
      <c r="AM274" s="6">
        <f>Ringkasan!AM274/1000000000</f>
        <v>84.756113238249995</v>
      </c>
      <c r="AN274" s="6">
        <f>Ringkasan!AN274/1000000000</f>
        <v>52.446395890760002</v>
      </c>
      <c r="AO274" s="6">
        <f>Ringkasan!AO274/1000000000</f>
        <v>26.661204840650001</v>
      </c>
      <c r="AP274" s="6">
        <f>Ringkasan!AP274/1000000000</f>
        <v>7.7887427740000001</v>
      </c>
      <c r="AQ274" s="6">
        <f>Ringkasan!AQ274/1000000000</f>
        <v>5.053085587</v>
      </c>
      <c r="AR274" s="6">
        <f>Ringkasan!AR274/1000000000</f>
        <v>22.875</v>
      </c>
      <c r="AS274" s="6">
        <f>Ringkasan!AS274/1000000000</f>
        <v>22.875</v>
      </c>
      <c r="AT274" s="6">
        <f>Ringkasan!AT274/1000000000</f>
        <v>649.01990542099998</v>
      </c>
      <c r="AU274" s="6">
        <f>Ringkasan!AU274/1000000000</f>
        <v>32.952634207999999</v>
      </c>
      <c r="AV274" s="6">
        <f>Ringkasan!AV274/1000000000</f>
        <v>616.06727121300003</v>
      </c>
      <c r="AW274" s="127">
        <f>Ringkasan!AW274/1000000000</f>
        <v>67.603409479999996</v>
      </c>
      <c r="AX274" s="127">
        <f>Ringkasan!AX274/1000000000</f>
        <v>67.603409479999996</v>
      </c>
      <c r="AY274" s="127">
        <f>Ringkasan!AY274/1000000000</f>
        <v>0</v>
      </c>
      <c r="AZ274" s="127">
        <f>Ringkasan!AZ274/1000000000</f>
        <v>0</v>
      </c>
      <c r="BA274" s="127">
        <f>Ringkasan!BA274/1000000000</f>
        <v>0</v>
      </c>
      <c r="BB274" s="127">
        <f>Ringkasan!BB274/1000000000</f>
        <v>0</v>
      </c>
      <c r="BC274" s="127">
        <f>Ringkasan!BC274/1000000000</f>
        <v>0</v>
      </c>
      <c r="BD274" s="127">
        <f>Ringkasan!BD274/1000000000</f>
        <v>0</v>
      </c>
      <c r="BE274" s="127">
        <f>Ringkasan!BE274/1000000000</f>
        <v>0</v>
      </c>
      <c r="BF274" s="127">
        <f>Ringkasan!BF274/1000000000</f>
        <v>0</v>
      </c>
      <c r="BG274" s="127">
        <f>Ringkasan!BG274/1000000000</f>
        <v>0</v>
      </c>
      <c r="BH274" s="127">
        <f>Ringkasan!BH274/1000000000</f>
        <v>0</v>
      </c>
      <c r="BI274" s="127">
        <f>Ringkasan!BI274/1000000000</f>
        <v>0</v>
      </c>
      <c r="BJ274" s="128">
        <f>Ringkasan!BJ274/1000000000</f>
        <v>-67.603409479999996</v>
      </c>
      <c r="BK274" s="128">
        <f>Ringkasan!BK274/1000000000</f>
        <v>67.603409479999996</v>
      </c>
      <c r="BL274" s="87">
        <f>Ringkasan!BL274/1000000000</f>
        <v>0</v>
      </c>
      <c r="BM274" s="47">
        <f t="shared" si="110"/>
        <v>1</v>
      </c>
      <c r="BN274" s="48">
        <f t="shared" si="111"/>
        <v>0</v>
      </c>
      <c r="BO274" s="49"/>
      <c r="BP274" s="39">
        <f t="shared" si="104"/>
        <v>1</v>
      </c>
      <c r="BR274" s="6" t="e">
        <f>Ringkasan!#REF!/1000000000</f>
        <v>#REF!</v>
      </c>
      <c r="BS274" s="6" t="e">
        <f t="shared" si="106"/>
        <v>#REF!</v>
      </c>
      <c r="BT274" s="39" t="e">
        <f t="shared" si="108"/>
        <v>#REF!</v>
      </c>
      <c r="BV274" s="6" t="e">
        <f>Ringkasan!#REF!/1000000000</f>
        <v>#REF!</v>
      </c>
      <c r="BW274" s="6" t="e">
        <f t="shared" si="107"/>
        <v>#REF!</v>
      </c>
      <c r="BX274" s="39" t="e">
        <f t="shared" si="109"/>
        <v>#REF!</v>
      </c>
    </row>
    <row r="275" spans="1:76" ht="15" customHeight="1" x14ac:dyDescent="0.25">
      <c r="A275" s="59" t="s">
        <v>217</v>
      </c>
      <c r="B275" s="3">
        <f t="shared" si="105"/>
        <v>206</v>
      </c>
      <c r="C275" s="4">
        <f t="shared" si="105"/>
        <v>17</v>
      </c>
      <c r="D275" s="8" t="s">
        <v>217</v>
      </c>
      <c r="E275" s="12" t="str">
        <f>[1]Pendapatan!D275</f>
        <v>12 Tahun 2024</v>
      </c>
      <c r="F275" s="92">
        <f>[1]Pendapatan!E275</f>
        <v>45656.557638888888</v>
      </c>
      <c r="G275" s="6">
        <f>Ringkasan!G275/1000000000</f>
        <v>2870.1217329999999</v>
      </c>
      <c r="H275" s="6">
        <f>Ringkasan!H275/1000000000</f>
        <v>548.50795000000005</v>
      </c>
      <c r="I275" s="114">
        <f>Ringkasan!I275/1000000000</f>
        <v>255.48132000000001</v>
      </c>
      <c r="J275" s="6">
        <f>Ringkasan!J275/1000000000</f>
        <v>257.40393849999998</v>
      </c>
      <c r="K275" s="6">
        <f>Ringkasan!K275/1000000000</f>
        <v>29.863468999999998</v>
      </c>
      <c r="L275" s="6">
        <f>Ringkasan!L275/1000000000</f>
        <v>5.7592224999999999</v>
      </c>
      <c r="M275" s="6">
        <f>Ringkasan!M275/1000000000</f>
        <v>2321.6137829999998</v>
      </c>
      <c r="N275" s="6">
        <f>Ringkasan!N275/1000000000</f>
        <v>2189.392472</v>
      </c>
      <c r="O275" s="6">
        <f>Ringkasan!O275/1000000000</f>
        <v>0</v>
      </c>
      <c r="P275" s="6">
        <f>Ringkasan!P275/1000000000</f>
        <v>0</v>
      </c>
      <c r="Q275" s="6">
        <f>Ringkasan!Q275/1000000000</f>
        <v>380.32150300000001</v>
      </c>
      <c r="R275" s="6">
        <f>Ringkasan!R275/1000000000</f>
        <v>15.008894</v>
      </c>
      <c r="S275" s="6">
        <f>Ringkasan!S275/1000000000</f>
        <v>49.700690000000002</v>
      </c>
      <c r="T275" s="6">
        <f>Ringkasan!T275/1000000000</f>
        <v>1238.589571</v>
      </c>
      <c r="U275" s="6">
        <f>Ringkasan!U275/1000000000</f>
        <v>505.77181400000001</v>
      </c>
      <c r="V275" s="6">
        <f>Ringkasan!V275/1000000000</f>
        <v>132.22131099999999</v>
      </c>
      <c r="W275" s="6">
        <f>Ringkasan!W275/1000000000</f>
        <v>132.22131099999999</v>
      </c>
      <c r="X275" s="6">
        <f>Ringkasan!X275/1000000000</f>
        <v>0</v>
      </c>
      <c r="Y275" s="6">
        <f>Ringkasan!Y275/1000000000</f>
        <v>0</v>
      </c>
      <c r="Z275" s="6">
        <f>Ringkasan!Z275/1000000000</f>
        <v>0</v>
      </c>
      <c r="AA275" s="6">
        <f>Ringkasan!AA275/1000000000</f>
        <v>0</v>
      </c>
      <c r="AB275" s="6">
        <f>Ringkasan!AB275/1000000000</f>
        <v>0</v>
      </c>
      <c r="AC275" s="6">
        <f>Ringkasan!AC275/1000000000</f>
        <v>2940.1217329999999</v>
      </c>
      <c r="AD275" s="6">
        <f>Ringkasan!AD275/1000000000</f>
        <v>2042.0633463500001</v>
      </c>
      <c r="AE275" s="5">
        <f>Ringkasan!AE275/1000000000</f>
        <v>1340.942880499</v>
      </c>
      <c r="AF275" s="6">
        <f>Ringkasan!AF275/1000000000</f>
        <v>613.63408385100001</v>
      </c>
      <c r="AG275" s="6">
        <f>Ringkasan!AG275/1000000000</f>
        <v>0</v>
      </c>
      <c r="AH275" s="6">
        <f>Ringkasan!AH275/1000000000</f>
        <v>0</v>
      </c>
      <c r="AI275" s="6">
        <f>Ringkasan!AI275/1000000000</f>
        <v>71.579982000000001</v>
      </c>
      <c r="AJ275" s="6">
        <f>Ringkasan!AJ275/1000000000</f>
        <v>15.9064</v>
      </c>
      <c r="AK275" s="6">
        <f>Ringkasan!AK275/1000000000</f>
        <v>214.65490364999999</v>
      </c>
      <c r="AL275" s="6">
        <f>Ringkasan!AL275/1000000000</f>
        <v>0</v>
      </c>
      <c r="AM275" s="6">
        <f>Ringkasan!AM275/1000000000</f>
        <v>58.155299999999997</v>
      </c>
      <c r="AN275" s="6">
        <f>Ringkasan!AN275/1000000000</f>
        <v>18.214967649999998</v>
      </c>
      <c r="AO275" s="6">
        <f>Ringkasan!AO275/1000000000</f>
        <v>118.858436</v>
      </c>
      <c r="AP275" s="6">
        <f>Ringkasan!AP275/1000000000</f>
        <v>19.401399999999999</v>
      </c>
      <c r="AQ275" s="6">
        <f>Ringkasan!AQ275/1000000000</f>
        <v>2.4799999999999999E-2</v>
      </c>
      <c r="AR275" s="6">
        <f>Ringkasan!AR275/1000000000</f>
        <v>12.649115</v>
      </c>
      <c r="AS275" s="6">
        <f>Ringkasan!AS275/1000000000</f>
        <v>12.649115</v>
      </c>
      <c r="AT275" s="6">
        <f>Ringkasan!AT275/1000000000</f>
        <v>670.754368</v>
      </c>
      <c r="AU275" s="6">
        <f>Ringkasan!AU275/1000000000</f>
        <v>30.8</v>
      </c>
      <c r="AV275" s="6">
        <f>Ringkasan!AV275/1000000000</f>
        <v>639.95436800000004</v>
      </c>
      <c r="AW275" s="127">
        <f>Ringkasan!AW275/1000000000</f>
        <v>70</v>
      </c>
      <c r="AX275" s="127">
        <f>Ringkasan!AX275/1000000000</f>
        <v>70</v>
      </c>
      <c r="AY275" s="127">
        <f>Ringkasan!AY275/1000000000</f>
        <v>0</v>
      </c>
      <c r="AZ275" s="127">
        <f>Ringkasan!AZ275/1000000000</f>
        <v>0</v>
      </c>
      <c r="BA275" s="127">
        <f>Ringkasan!BA275/1000000000</f>
        <v>0</v>
      </c>
      <c r="BB275" s="127">
        <f>Ringkasan!BB275/1000000000</f>
        <v>0</v>
      </c>
      <c r="BC275" s="127">
        <f>Ringkasan!BC275/1000000000</f>
        <v>0</v>
      </c>
      <c r="BD275" s="127">
        <f>Ringkasan!BD275/1000000000</f>
        <v>0</v>
      </c>
      <c r="BE275" s="127">
        <f>Ringkasan!BE275/1000000000</f>
        <v>0</v>
      </c>
      <c r="BF275" s="127">
        <f>Ringkasan!BF275/1000000000</f>
        <v>0</v>
      </c>
      <c r="BG275" s="127">
        <f>Ringkasan!BG275/1000000000</f>
        <v>0</v>
      </c>
      <c r="BH275" s="127">
        <f>Ringkasan!BH275/1000000000</f>
        <v>0</v>
      </c>
      <c r="BI275" s="127">
        <f>Ringkasan!BI275/1000000000</f>
        <v>0</v>
      </c>
      <c r="BJ275" s="128">
        <f>Ringkasan!BJ275/1000000000</f>
        <v>-70</v>
      </c>
      <c r="BK275" s="128">
        <f>Ringkasan!BK275/1000000000</f>
        <v>70</v>
      </c>
      <c r="BL275" s="87">
        <f>Ringkasan!BL275/1000000000</f>
        <v>0</v>
      </c>
      <c r="BM275" s="47">
        <f t="shared" si="110"/>
        <v>1</v>
      </c>
      <c r="BN275" s="48">
        <f t="shared" si="111"/>
        <v>0</v>
      </c>
      <c r="BO275" s="49"/>
      <c r="BP275" s="39">
        <f t="shared" si="104"/>
        <v>1</v>
      </c>
      <c r="BR275" s="6" t="e">
        <f>Ringkasan!#REF!/1000000000</f>
        <v>#REF!</v>
      </c>
      <c r="BS275" s="6" t="e">
        <f t="shared" si="106"/>
        <v>#REF!</v>
      </c>
      <c r="BT275" s="39" t="e">
        <f t="shared" si="108"/>
        <v>#REF!</v>
      </c>
      <c r="BV275" s="6" t="e">
        <f>Ringkasan!#REF!/1000000000</f>
        <v>#REF!</v>
      </c>
      <c r="BW275" s="6" t="e">
        <f t="shared" si="107"/>
        <v>#REF!</v>
      </c>
      <c r="BX275" s="39" t="e">
        <f t="shared" si="109"/>
        <v>#REF!</v>
      </c>
    </row>
    <row r="276" spans="1:76" ht="15" customHeight="1" x14ac:dyDescent="0.25">
      <c r="A276" s="59" t="s">
        <v>218</v>
      </c>
      <c r="B276" s="3">
        <f t="shared" ref="B276:C291" si="112">B275+1</f>
        <v>207</v>
      </c>
      <c r="C276" s="4">
        <f t="shared" si="112"/>
        <v>18</v>
      </c>
      <c r="D276" s="8" t="s">
        <v>218</v>
      </c>
      <c r="E276" s="12" t="str">
        <f>[1]Pendapatan!D276</f>
        <v>12 Tahun 2024</v>
      </c>
      <c r="F276" s="92">
        <f>[1]Pendapatan!E276</f>
        <v>45656</v>
      </c>
      <c r="G276" s="6">
        <f>Ringkasan!G276/1000000000</f>
        <v>2338.3799786620002</v>
      </c>
      <c r="H276" s="6">
        <f>Ringkasan!H276/1000000000</f>
        <v>547.10578566200002</v>
      </c>
      <c r="I276" s="114">
        <f>Ringkasan!I276/1000000000</f>
        <v>214.75</v>
      </c>
      <c r="J276" s="6">
        <f>Ringkasan!J276/1000000000</f>
        <v>299.47382487499999</v>
      </c>
      <c r="K276" s="6">
        <f>Ringkasan!K276/1000000000</f>
        <v>11.369279451000001</v>
      </c>
      <c r="L276" s="6">
        <f>Ringkasan!L276/1000000000</f>
        <v>21.512681336</v>
      </c>
      <c r="M276" s="6">
        <f>Ringkasan!M276/1000000000</f>
        <v>1735.524193</v>
      </c>
      <c r="N276" s="6">
        <f>Ringkasan!N276/1000000000</f>
        <v>1643.6569179999999</v>
      </c>
      <c r="O276" s="6">
        <f>Ringkasan!O276/1000000000</f>
        <v>0</v>
      </c>
      <c r="P276" s="6">
        <f>Ringkasan!P276/1000000000</f>
        <v>0</v>
      </c>
      <c r="Q276" s="6">
        <f>Ringkasan!Q276/1000000000</f>
        <v>263.46747599999998</v>
      </c>
      <c r="R276" s="6">
        <f>Ringkasan!R276/1000000000</f>
        <v>7.1513</v>
      </c>
      <c r="S276" s="6">
        <f>Ringkasan!S276/1000000000</f>
        <v>32.327112999999997</v>
      </c>
      <c r="T276" s="6">
        <f>Ringkasan!T276/1000000000</f>
        <v>975.43282299999998</v>
      </c>
      <c r="U276" s="6">
        <f>Ringkasan!U276/1000000000</f>
        <v>365.27820600000001</v>
      </c>
      <c r="V276" s="6">
        <f>Ringkasan!V276/1000000000</f>
        <v>91.867275000000006</v>
      </c>
      <c r="W276" s="6">
        <f>Ringkasan!W276/1000000000</f>
        <v>91.867275000000006</v>
      </c>
      <c r="X276" s="6">
        <f>Ringkasan!X276/1000000000</f>
        <v>0</v>
      </c>
      <c r="Y276" s="6">
        <f>Ringkasan!Y276/1000000000</f>
        <v>55.75</v>
      </c>
      <c r="Z276" s="6">
        <f>Ringkasan!Z276/1000000000</f>
        <v>0</v>
      </c>
      <c r="AA276" s="6">
        <f>Ringkasan!AA276/1000000000</f>
        <v>0</v>
      </c>
      <c r="AB276" s="6">
        <f>Ringkasan!AB276/1000000000</f>
        <v>55.75</v>
      </c>
      <c r="AC276" s="6">
        <f>Ringkasan!AC276/1000000000</f>
        <v>2359.079978662</v>
      </c>
      <c r="AD276" s="6">
        <f>Ringkasan!AD276/1000000000</f>
        <v>1755.405983227</v>
      </c>
      <c r="AE276" s="5">
        <f>Ringkasan!AE276/1000000000</f>
        <v>1068.6548988479999</v>
      </c>
      <c r="AF276" s="6">
        <f>Ringkasan!AF276/1000000000</f>
        <v>608.92999503299995</v>
      </c>
      <c r="AG276" s="6">
        <f>Ringkasan!AG276/1000000000</f>
        <v>0</v>
      </c>
      <c r="AH276" s="6">
        <f>Ringkasan!AH276/1000000000</f>
        <v>0</v>
      </c>
      <c r="AI276" s="6">
        <f>Ringkasan!AI276/1000000000</f>
        <v>67.886604345999999</v>
      </c>
      <c r="AJ276" s="6">
        <f>Ringkasan!AJ276/1000000000</f>
        <v>9.9344850000000005</v>
      </c>
      <c r="AK276" s="6">
        <f>Ringkasan!AK276/1000000000</f>
        <v>203.578891435</v>
      </c>
      <c r="AL276" s="6">
        <f>Ringkasan!AL276/1000000000</f>
        <v>0</v>
      </c>
      <c r="AM276" s="6">
        <f>Ringkasan!AM276/1000000000</f>
        <v>54.513494497000003</v>
      </c>
      <c r="AN276" s="6">
        <f>Ringkasan!AN276/1000000000</f>
        <v>83.267420857000005</v>
      </c>
      <c r="AO276" s="6">
        <f>Ringkasan!AO276/1000000000</f>
        <v>55.618689732999997</v>
      </c>
      <c r="AP276" s="6">
        <f>Ringkasan!AP276/1000000000</f>
        <v>9.4480663479999993</v>
      </c>
      <c r="AQ276" s="6">
        <f>Ringkasan!AQ276/1000000000</f>
        <v>0.73121999999999998</v>
      </c>
      <c r="AR276" s="6">
        <f>Ringkasan!AR276/1000000000</f>
        <v>6</v>
      </c>
      <c r="AS276" s="6">
        <f>Ringkasan!AS276/1000000000</f>
        <v>6</v>
      </c>
      <c r="AT276" s="6">
        <f>Ringkasan!AT276/1000000000</f>
        <v>394.09510399999999</v>
      </c>
      <c r="AU276" s="6">
        <f>Ringkasan!AU276/1000000000</f>
        <v>22.597628</v>
      </c>
      <c r="AV276" s="6">
        <f>Ringkasan!AV276/1000000000</f>
        <v>371.49747600000001</v>
      </c>
      <c r="AW276" s="127">
        <f>Ringkasan!AW276/1000000000</f>
        <v>20.7</v>
      </c>
      <c r="AX276" s="127">
        <f>Ringkasan!AX276/1000000000</f>
        <v>20.7</v>
      </c>
      <c r="AY276" s="127">
        <f>Ringkasan!AY276/1000000000</f>
        <v>0</v>
      </c>
      <c r="AZ276" s="127">
        <f>Ringkasan!AZ276/1000000000</f>
        <v>0</v>
      </c>
      <c r="BA276" s="127">
        <f>Ringkasan!BA276/1000000000</f>
        <v>0</v>
      </c>
      <c r="BB276" s="127">
        <f>Ringkasan!BB276/1000000000</f>
        <v>0</v>
      </c>
      <c r="BC276" s="127">
        <f>Ringkasan!BC276/1000000000</f>
        <v>0</v>
      </c>
      <c r="BD276" s="127">
        <f>Ringkasan!BD276/1000000000</f>
        <v>0</v>
      </c>
      <c r="BE276" s="127">
        <f>Ringkasan!BE276/1000000000</f>
        <v>0</v>
      </c>
      <c r="BF276" s="127">
        <f>Ringkasan!BF276/1000000000</f>
        <v>0</v>
      </c>
      <c r="BG276" s="127">
        <f>Ringkasan!BG276/1000000000</f>
        <v>0</v>
      </c>
      <c r="BH276" s="127">
        <f>Ringkasan!BH276/1000000000</f>
        <v>0</v>
      </c>
      <c r="BI276" s="127">
        <f>Ringkasan!BI276/1000000000</f>
        <v>0</v>
      </c>
      <c r="BJ276" s="128">
        <f>Ringkasan!BJ276/1000000000</f>
        <v>-20.7</v>
      </c>
      <c r="BK276" s="128">
        <f>Ringkasan!BK276/1000000000</f>
        <v>20.7</v>
      </c>
      <c r="BL276" s="87">
        <f>Ringkasan!BL276/1000000000</f>
        <v>0</v>
      </c>
      <c r="BM276" s="47">
        <f t="shared" si="110"/>
        <v>1</v>
      </c>
      <c r="BN276" s="48">
        <f t="shared" si="111"/>
        <v>0</v>
      </c>
      <c r="BO276" s="49"/>
      <c r="BP276" s="39">
        <f t="shared" si="104"/>
        <v>1</v>
      </c>
      <c r="BR276" s="6" t="e">
        <f>Ringkasan!#REF!/1000000000</f>
        <v>#REF!</v>
      </c>
      <c r="BS276" s="6" t="e">
        <f t="shared" si="106"/>
        <v>#REF!</v>
      </c>
      <c r="BT276" s="39" t="e">
        <f t="shared" si="108"/>
        <v>#REF!</v>
      </c>
      <c r="BV276" s="6" t="e">
        <f>Ringkasan!#REF!/1000000000</f>
        <v>#REF!</v>
      </c>
      <c r="BW276" s="6" t="e">
        <f t="shared" si="107"/>
        <v>#REF!</v>
      </c>
      <c r="BX276" s="39" t="e">
        <f t="shared" si="109"/>
        <v>#REF!</v>
      </c>
    </row>
    <row r="277" spans="1:76" ht="15" customHeight="1" x14ac:dyDescent="0.25">
      <c r="A277" s="59" t="s">
        <v>219</v>
      </c>
      <c r="B277" s="3">
        <f t="shared" si="112"/>
        <v>208</v>
      </c>
      <c r="C277" s="4">
        <f t="shared" si="112"/>
        <v>19</v>
      </c>
      <c r="D277" s="8" t="s">
        <v>219</v>
      </c>
      <c r="E277" s="12" t="str">
        <f>[1]Pendapatan!D277</f>
        <v>11 TAHUN 2024</v>
      </c>
      <c r="F277" s="92">
        <f>[1]Pendapatan!E277</f>
        <v>45653</v>
      </c>
      <c r="G277" s="6">
        <f>Ringkasan!G277/1000000000</f>
        <v>2801.7186539999998</v>
      </c>
      <c r="H277" s="6">
        <f>Ringkasan!H277/1000000000</f>
        <v>529.77340500000003</v>
      </c>
      <c r="I277" s="114">
        <f>Ringkasan!I277/1000000000</f>
        <v>244.05840499999999</v>
      </c>
      <c r="J277" s="6">
        <f>Ringkasan!J277/1000000000</f>
        <v>241.905</v>
      </c>
      <c r="K277" s="6">
        <f>Ringkasan!K277/1000000000</f>
        <v>28.812000000000001</v>
      </c>
      <c r="L277" s="6">
        <f>Ringkasan!L277/1000000000</f>
        <v>14.997999999999999</v>
      </c>
      <c r="M277" s="6">
        <f>Ringkasan!M277/1000000000</f>
        <v>2271.9452489999999</v>
      </c>
      <c r="N277" s="6">
        <f>Ringkasan!N277/1000000000</f>
        <v>2142.5475729999998</v>
      </c>
      <c r="O277" s="6">
        <f>Ringkasan!O277/1000000000</f>
        <v>0</v>
      </c>
      <c r="P277" s="6">
        <f>Ringkasan!P277/1000000000</f>
        <v>0</v>
      </c>
      <c r="Q277" s="6">
        <f>Ringkasan!Q277/1000000000</f>
        <v>256.71489500000001</v>
      </c>
      <c r="R277" s="6">
        <f>Ringkasan!R277/1000000000</f>
        <v>0</v>
      </c>
      <c r="S277" s="6">
        <f>Ringkasan!S277/1000000000</f>
        <v>20.112725000000001</v>
      </c>
      <c r="T277" s="6">
        <f>Ringkasan!T277/1000000000</f>
        <v>1297.8135119999999</v>
      </c>
      <c r="U277" s="6">
        <f>Ringkasan!U277/1000000000</f>
        <v>567.90644099999997</v>
      </c>
      <c r="V277" s="6">
        <f>Ringkasan!V277/1000000000</f>
        <v>129.39767599999999</v>
      </c>
      <c r="W277" s="6">
        <f>Ringkasan!W277/1000000000</f>
        <v>129.39767599999999</v>
      </c>
      <c r="X277" s="6">
        <f>Ringkasan!X277/1000000000</f>
        <v>0</v>
      </c>
      <c r="Y277" s="6">
        <f>Ringkasan!Y277/1000000000</f>
        <v>0</v>
      </c>
      <c r="Z277" s="6">
        <f>Ringkasan!Z277/1000000000</f>
        <v>0</v>
      </c>
      <c r="AA277" s="6">
        <f>Ringkasan!AA277/1000000000</f>
        <v>0</v>
      </c>
      <c r="AB277" s="6">
        <f>Ringkasan!AB277/1000000000</f>
        <v>0</v>
      </c>
      <c r="AC277" s="6">
        <f>Ringkasan!AC277/1000000000</f>
        <v>2847.4701500000001</v>
      </c>
      <c r="AD277" s="6">
        <f>Ringkasan!AD277/1000000000</f>
        <v>2189.1608099509999</v>
      </c>
      <c r="AE277" s="5">
        <f>Ringkasan!AE277/1000000000</f>
        <v>1419.5700237200001</v>
      </c>
      <c r="AF277" s="6">
        <f>Ringkasan!AF277/1000000000</f>
        <v>572.85691093100002</v>
      </c>
      <c r="AG277" s="6">
        <f>Ringkasan!AG277/1000000000</f>
        <v>0</v>
      </c>
      <c r="AH277" s="6">
        <f>Ringkasan!AH277/1000000000</f>
        <v>0</v>
      </c>
      <c r="AI277" s="6">
        <f>Ringkasan!AI277/1000000000</f>
        <v>192.16792530000001</v>
      </c>
      <c r="AJ277" s="6">
        <f>Ringkasan!AJ277/1000000000</f>
        <v>4.56595</v>
      </c>
      <c r="AK277" s="6">
        <f>Ringkasan!AK277/1000000000</f>
        <v>197.82439715999999</v>
      </c>
      <c r="AL277" s="6">
        <f>Ringkasan!AL277/1000000000</f>
        <v>1.3</v>
      </c>
      <c r="AM277" s="6">
        <f>Ringkasan!AM277/1000000000</f>
        <v>34.927888498999998</v>
      </c>
      <c r="AN277" s="6">
        <f>Ringkasan!AN277/1000000000</f>
        <v>55.970722125000002</v>
      </c>
      <c r="AO277" s="6">
        <f>Ringkasan!AO277/1000000000</f>
        <v>104.798321036</v>
      </c>
      <c r="AP277" s="6">
        <f>Ringkasan!AP277/1000000000</f>
        <v>0.62746550000000001</v>
      </c>
      <c r="AQ277" s="6">
        <f>Ringkasan!AQ277/1000000000</f>
        <v>0.2</v>
      </c>
      <c r="AR277" s="6">
        <f>Ringkasan!AR277/1000000000</f>
        <v>7.5</v>
      </c>
      <c r="AS277" s="6">
        <f>Ringkasan!AS277/1000000000</f>
        <v>7.5</v>
      </c>
      <c r="AT277" s="6">
        <f>Ringkasan!AT277/1000000000</f>
        <v>452.98494288900002</v>
      </c>
      <c r="AU277" s="6">
        <f>Ringkasan!AU277/1000000000</f>
        <v>26.8463405</v>
      </c>
      <c r="AV277" s="6">
        <f>Ringkasan!AV277/1000000000</f>
        <v>426.13860238900003</v>
      </c>
      <c r="AW277" s="127">
        <f>Ringkasan!AW277/1000000000</f>
        <v>55.751496000000003</v>
      </c>
      <c r="AX277" s="127">
        <f>Ringkasan!AX277/1000000000</f>
        <v>55.751496000000003</v>
      </c>
      <c r="AY277" s="127">
        <f>Ringkasan!AY277/1000000000</f>
        <v>0</v>
      </c>
      <c r="AZ277" s="127">
        <f>Ringkasan!AZ277/1000000000</f>
        <v>0</v>
      </c>
      <c r="BA277" s="127">
        <f>Ringkasan!BA277/1000000000</f>
        <v>0</v>
      </c>
      <c r="BB277" s="127">
        <f>Ringkasan!BB277/1000000000</f>
        <v>0</v>
      </c>
      <c r="BC277" s="127">
        <f>Ringkasan!BC277/1000000000</f>
        <v>0</v>
      </c>
      <c r="BD277" s="127">
        <f>Ringkasan!BD277/1000000000</f>
        <v>10</v>
      </c>
      <c r="BE277" s="127">
        <f>Ringkasan!BE277/1000000000</f>
        <v>0</v>
      </c>
      <c r="BF277" s="127">
        <f>Ringkasan!BF277/1000000000</f>
        <v>10</v>
      </c>
      <c r="BG277" s="127">
        <f>Ringkasan!BG277/1000000000</f>
        <v>0</v>
      </c>
      <c r="BH277" s="127">
        <f>Ringkasan!BH277/1000000000</f>
        <v>0</v>
      </c>
      <c r="BI277" s="127">
        <f>Ringkasan!BI277/1000000000</f>
        <v>0</v>
      </c>
      <c r="BJ277" s="128">
        <f>Ringkasan!BJ277/1000000000</f>
        <v>-45.751496000000003</v>
      </c>
      <c r="BK277" s="128">
        <f>Ringkasan!BK277/1000000000</f>
        <v>45.751496000000003</v>
      </c>
      <c r="BL277" s="87">
        <f>Ringkasan!BL277/1000000000</f>
        <v>0</v>
      </c>
      <c r="BM277" s="47">
        <f t="shared" si="110"/>
        <v>1</v>
      </c>
      <c r="BN277" s="48">
        <f t="shared" si="111"/>
        <v>0</v>
      </c>
      <c r="BO277" s="49"/>
      <c r="BP277" s="39">
        <f t="shared" si="104"/>
        <v>1</v>
      </c>
      <c r="BR277" s="6" t="e">
        <f>Ringkasan!#REF!/1000000000</f>
        <v>#REF!</v>
      </c>
      <c r="BS277" s="6" t="e">
        <f t="shared" si="106"/>
        <v>#REF!</v>
      </c>
      <c r="BT277" s="39" t="e">
        <f t="shared" si="108"/>
        <v>#REF!</v>
      </c>
      <c r="BV277" s="6" t="e">
        <f>Ringkasan!#REF!/1000000000</f>
        <v>#REF!</v>
      </c>
      <c r="BW277" s="6" t="e">
        <f t="shared" si="107"/>
        <v>#REF!</v>
      </c>
      <c r="BX277" s="39" t="e">
        <f t="shared" si="109"/>
        <v>#REF!</v>
      </c>
    </row>
    <row r="278" spans="1:76" ht="15" customHeight="1" x14ac:dyDescent="0.25">
      <c r="A278" s="59" t="s">
        <v>220</v>
      </c>
      <c r="B278" s="3">
        <f t="shared" si="112"/>
        <v>209</v>
      </c>
      <c r="C278" s="4">
        <f t="shared" si="112"/>
        <v>20</v>
      </c>
      <c r="D278" s="8" t="s">
        <v>220</v>
      </c>
      <c r="E278" s="12" t="str">
        <f>[1]Pendapatan!D278</f>
        <v>15 Tahun 2024</v>
      </c>
      <c r="F278" s="92">
        <f>[1]Pendapatan!E278</f>
        <v>45650.375</v>
      </c>
      <c r="G278" s="6">
        <f>Ringkasan!G278/1000000000</f>
        <v>2096.4657860000002</v>
      </c>
      <c r="H278" s="6">
        <f>Ringkasan!H278/1000000000</f>
        <v>400.40159399999999</v>
      </c>
      <c r="I278" s="114">
        <f>Ringkasan!I278/1000000000</f>
        <v>158.83699999999999</v>
      </c>
      <c r="J278" s="6">
        <f>Ringkasan!J278/1000000000</f>
        <v>165.51919899999999</v>
      </c>
      <c r="K278" s="6">
        <f>Ringkasan!K278/1000000000</f>
        <v>22.847964999999999</v>
      </c>
      <c r="L278" s="6">
        <f>Ringkasan!L278/1000000000</f>
        <v>53.197429999999997</v>
      </c>
      <c r="M278" s="6">
        <f>Ringkasan!M278/1000000000</f>
        <v>1682.609692</v>
      </c>
      <c r="N278" s="6">
        <f>Ringkasan!N278/1000000000</f>
        <v>1576.8706549999999</v>
      </c>
      <c r="O278" s="6">
        <f>Ringkasan!O278/1000000000</f>
        <v>0</v>
      </c>
      <c r="P278" s="6">
        <f>Ringkasan!P278/1000000000</f>
        <v>0</v>
      </c>
      <c r="Q278" s="6">
        <f>Ringkasan!Q278/1000000000</f>
        <v>241.57544999999999</v>
      </c>
      <c r="R278" s="6">
        <f>Ringkasan!R278/1000000000</f>
        <v>0</v>
      </c>
      <c r="S278" s="6">
        <f>Ringkasan!S278/1000000000</f>
        <v>35.38935</v>
      </c>
      <c r="T278" s="6">
        <f>Ringkasan!T278/1000000000</f>
        <v>918.39395999999999</v>
      </c>
      <c r="U278" s="6">
        <f>Ringkasan!U278/1000000000</f>
        <v>381.51189499999998</v>
      </c>
      <c r="V278" s="6">
        <f>Ringkasan!V278/1000000000</f>
        <v>105.739037</v>
      </c>
      <c r="W278" s="6">
        <f>Ringkasan!W278/1000000000</f>
        <v>86.785437000000002</v>
      </c>
      <c r="X278" s="6">
        <f>Ringkasan!X278/1000000000</f>
        <v>18.953600000000002</v>
      </c>
      <c r="Y278" s="6">
        <f>Ringkasan!Y278/1000000000</f>
        <v>13.454499999999999</v>
      </c>
      <c r="Z278" s="6">
        <f>Ringkasan!Z278/1000000000</f>
        <v>13.454499999999999</v>
      </c>
      <c r="AA278" s="6">
        <f>Ringkasan!AA278/1000000000</f>
        <v>0</v>
      </c>
      <c r="AB278" s="6">
        <f>Ringkasan!AB278/1000000000</f>
        <v>0</v>
      </c>
      <c r="AC278" s="6">
        <f>Ringkasan!AC278/1000000000</f>
        <v>2110.4032860000002</v>
      </c>
      <c r="AD278" s="6">
        <f>Ringkasan!AD278/1000000000</f>
        <v>1575.463172</v>
      </c>
      <c r="AE278" s="5">
        <f>Ringkasan!AE278/1000000000</f>
        <v>1026.4347700000001</v>
      </c>
      <c r="AF278" s="6">
        <f>Ringkasan!AF278/1000000000</f>
        <v>499.86406899999997</v>
      </c>
      <c r="AG278" s="6">
        <f>Ringkasan!AG278/1000000000</f>
        <v>0</v>
      </c>
      <c r="AH278" s="6">
        <f>Ringkasan!AH278/1000000000</f>
        <v>3.1875000000000001E-2</v>
      </c>
      <c r="AI278" s="6">
        <f>Ringkasan!AI278/1000000000</f>
        <v>43.205258000000001</v>
      </c>
      <c r="AJ278" s="6">
        <f>Ringkasan!AJ278/1000000000</f>
        <v>5.9272</v>
      </c>
      <c r="AK278" s="6">
        <f>Ringkasan!AK278/1000000000</f>
        <v>118.716328</v>
      </c>
      <c r="AL278" s="6">
        <f>Ringkasan!AL278/1000000000</f>
        <v>0</v>
      </c>
      <c r="AM278" s="6">
        <f>Ringkasan!AM278/1000000000</f>
        <v>49.225470000000001</v>
      </c>
      <c r="AN278" s="6">
        <f>Ringkasan!AN278/1000000000</f>
        <v>15.582601</v>
      </c>
      <c r="AO278" s="6">
        <f>Ringkasan!AO278/1000000000</f>
        <v>47.948821000000002</v>
      </c>
      <c r="AP278" s="6">
        <f>Ringkasan!AP278/1000000000</f>
        <v>5.4594360000000002</v>
      </c>
      <c r="AQ278" s="6">
        <f>Ringkasan!AQ278/1000000000</f>
        <v>0.5</v>
      </c>
      <c r="AR278" s="6">
        <f>Ringkasan!AR278/1000000000</f>
        <v>2</v>
      </c>
      <c r="AS278" s="6">
        <f>Ringkasan!AS278/1000000000</f>
        <v>2</v>
      </c>
      <c r="AT278" s="6">
        <f>Ringkasan!AT278/1000000000</f>
        <v>414.22378600000002</v>
      </c>
      <c r="AU278" s="6">
        <f>Ringkasan!AU278/1000000000</f>
        <v>17.285067999999999</v>
      </c>
      <c r="AV278" s="6">
        <f>Ringkasan!AV278/1000000000</f>
        <v>396.93871799999999</v>
      </c>
      <c r="AW278" s="127">
        <f>Ringkasan!AW278/1000000000</f>
        <v>15</v>
      </c>
      <c r="AX278" s="127">
        <f>Ringkasan!AX278/1000000000</f>
        <v>15</v>
      </c>
      <c r="AY278" s="127">
        <f>Ringkasan!AY278/1000000000</f>
        <v>0</v>
      </c>
      <c r="AZ278" s="127">
        <f>Ringkasan!AZ278/1000000000</f>
        <v>0</v>
      </c>
      <c r="BA278" s="127">
        <f>Ringkasan!BA278/1000000000</f>
        <v>0</v>
      </c>
      <c r="BB278" s="127">
        <f>Ringkasan!BB278/1000000000</f>
        <v>0</v>
      </c>
      <c r="BC278" s="127">
        <f>Ringkasan!BC278/1000000000</f>
        <v>0</v>
      </c>
      <c r="BD278" s="127">
        <f>Ringkasan!BD278/1000000000</f>
        <v>1.0625</v>
      </c>
      <c r="BE278" s="127">
        <f>Ringkasan!BE278/1000000000</f>
        <v>0</v>
      </c>
      <c r="BF278" s="127">
        <f>Ringkasan!BF278/1000000000</f>
        <v>1.0625</v>
      </c>
      <c r="BG278" s="127">
        <f>Ringkasan!BG278/1000000000</f>
        <v>0</v>
      </c>
      <c r="BH278" s="127">
        <f>Ringkasan!BH278/1000000000</f>
        <v>0</v>
      </c>
      <c r="BI278" s="127">
        <f>Ringkasan!BI278/1000000000</f>
        <v>0</v>
      </c>
      <c r="BJ278" s="128">
        <f>Ringkasan!BJ278/1000000000</f>
        <v>-13.9375</v>
      </c>
      <c r="BK278" s="128">
        <f>Ringkasan!BK278/1000000000</f>
        <v>13.9375</v>
      </c>
      <c r="BL278" s="87">
        <f>Ringkasan!BL278/1000000000</f>
        <v>0</v>
      </c>
      <c r="BM278" s="47">
        <f t="shared" si="110"/>
        <v>1</v>
      </c>
      <c r="BN278" s="48">
        <f t="shared" si="111"/>
        <v>0</v>
      </c>
      <c r="BO278" s="49"/>
      <c r="BP278" s="39">
        <f t="shared" si="104"/>
        <v>1</v>
      </c>
      <c r="BR278" s="6" t="e">
        <f>Ringkasan!#REF!/1000000000</f>
        <v>#REF!</v>
      </c>
      <c r="BS278" s="6" t="e">
        <f t="shared" si="106"/>
        <v>#REF!</v>
      </c>
      <c r="BT278" s="39" t="e">
        <f t="shared" si="108"/>
        <v>#REF!</v>
      </c>
      <c r="BV278" s="6" t="e">
        <f>Ringkasan!#REF!/1000000000</f>
        <v>#REF!</v>
      </c>
      <c r="BW278" s="6" t="e">
        <f t="shared" si="107"/>
        <v>#REF!</v>
      </c>
      <c r="BX278" s="39" t="e">
        <f t="shared" si="109"/>
        <v>#REF!</v>
      </c>
    </row>
    <row r="279" spans="1:76" ht="15" customHeight="1" x14ac:dyDescent="0.25">
      <c r="A279" s="59" t="s">
        <v>221</v>
      </c>
      <c r="B279" s="3">
        <f t="shared" si="112"/>
        <v>210</v>
      </c>
      <c r="C279" s="4">
        <f t="shared" si="112"/>
        <v>21</v>
      </c>
      <c r="D279" s="8" t="s">
        <v>221</v>
      </c>
      <c r="E279" s="12" t="str">
        <f>[1]Pendapatan!D279</f>
        <v>15 Tahun 2024</v>
      </c>
      <c r="F279" s="92">
        <f>[1]Pendapatan!E279</f>
        <v>45656.229166666664</v>
      </c>
      <c r="G279" s="6">
        <f>Ringkasan!G279/1000000000</f>
        <v>2431.3367860409999</v>
      </c>
      <c r="H279" s="6">
        <f>Ringkasan!H279/1000000000</f>
        <v>505.34863604100002</v>
      </c>
      <c r="I279" s="114">
        <f>Ringkasan!I279/1000000000</f>
        <v>170.43213553699999</v>
      </c>
      <c r="J279" s="6">
        <f>Ringkasan!J279/1000000000</f>
        <v>314.79695872000002</v>
      </c>
      <c r="K279" s="6">
        <f>Ringkasan!K279/1000000000</f>
        <v>16.495361734999999</v>
      </c>
      <c r="L279" s="6">
        <f>Ringkasan!L279/1000000000</f>
        <v>3.624180049</v>
      </c>
      <c r="M279" s="6">
        <f>Ringkasan!M279/1000000000</f>
        <v>1925.9881499999999</v>
      </c>
      <c r="N279" s="6">
        <f>Ringkasan!N279/1000000000</f>
        <v>1824.458646</v>
      </c>
      <c r="O279" s="6">
        <f>Ringkasan!O279/1000000000</f>
        <v>0</v>
      </c>
      <c r="P279" s="6">
        <f>Ringkasan!P279/1000000000</f>
        <v>0</v>
      </c>
      <c r="Q279" s="6">
        <f>Ringkasan!Q279/1000000000</f>
        <v>368.83228400000002</v>
      </c>
      <c r="R279" s="6">
        <f>Ringkasan!R279/1000000000</f>
        <v>6.6042269999999998</v>
      </c>
      <c r="S279" s="6">
        <f>Ringkasan!S279/1000000000</f>
        <v>34.342196000000001</v>
      </c>
      <c r="T279" s="6">
        <f>Ringkasan!T279/1000000000</f>
        <v>1037.833918</v>
      </c>
      <c r="U279" s="6">
        <f>Ringkasan!U279/1000000000</f>
        <v>376.84602100000001</v>
      </c>
      <c r="V279" s="6">
        <f>Ringkasan!V279/1000000000</f>
        <v>101.529504</v>
      </c>
      <c r="W279" s="6">
        <f>Ringkasan!W279/1000000000</f>
        <v>87.032504000000003</v>
      </c>
      <c r="X279" s="6">
        <f>Ringkasan!X279/1000000000</f>
        <v>14.497</v>
      </c>
      <c r="Y279" s="6">
        <f>Ringkasan!Y279/1000000000</f>
        <v>0</v>
      </c>
      <c r="Z279" s="6">
        <f>Ringkasan!Z279/1000000000</f>
        <v>0</v>
      </c>
      <c r="AA279" s="6">
        <f>Ringkasan!AA279/1000000000</f>
        <v>0</v>
      </c>
      <c r="AB279" s="6">
        <f>Ringkasan!AB279/1000000000</f>
        <v>0</v>
      </c>
      <c r="AC279" s="6">
        <f>Ringkasan!AC279/1000000000</f>
        <v>2531.6495197009999</v>
      </c>
      <c r="AD279" s="6">
        <f>Ringkasan!AD279/1000000000</f>
        <v>1682.2880713950001</v>
      </c>
      <c r="AE279" s="5">
        <f>Ringkasan!AE279/1000000000</f>
        <v>1006.543222346</v>
      </c>
      <c r="AF279" s="6">
        <f>Ringkasan!AF279/1000000000</f>
        <v>596.06035797300001</v>
      </c>
      <c r="AG279" s="6">
        <f>Ringkasan!AG279/1000000000</f>
        <v>0</v>
      </c>
      <c r="AH279" s="6">
        <f>Ringkasan!AH279/1000000000</f>
        <v>0</v>
      </c>
      <c r="AI279" s="6">
        <f>Ringkasan!AI279/1000000000</f>
        <v>72.783291075999998</v>
      </c>
      <c r="AJ279" s="6">
        <f>Ringkasan!AJ279/1000000000</f>
        <v>6.9012000000000002</v>
      </c>
      <c r="AK279" s="6">
        <f>Ringkasan!AK279/1000000000</f>
        <v>274.2006531159999</v>
      </c>
      <c r="AL279" s="6">
        <f>Ringkasan!AL279/1000000000</f>
        <v>0</v>
      </c>
      <c r="AM279" s="6">
        <f>Ringkasan!AM279/1000000000</f>
        <v>64.797873452000005</v>
      </c>
      <c r="AN279" s="6">
        <f>Ringkasan!AN279/1000000000</f>
        <v>79.600919314999999</v>
      </c>
      <c r="AO279" s="6">
        <f>Ringkasan!AO279/1000000000</f>
        <v>128.45558349899989</v>
      </c>
      <c r="AP279" s="6">
        <f>Ringkasan!AP279/1000000000</f>
        <v>1.1987134500000001</v>
      </c>
      <c r="AQ279" s="6">
        <f>Ringkasan!AQ279/1000000000</f>
        <v>0.14756340000000001</v>
      </c>
      <c r="AR279" s="6">
        <f>Ringkasan!AR279/1000000000</f>
        <v>9.0439882909999998</v>
      </c>
      <c r="AS279" s="6">
        <f>Ringkasan!AS279/1000000000</f>
        <v>9.0439882909999998</v>
      </c>
      <c r="AT279" s="6">
        <f>Ringkasan!AT279/1000000000</f>
        <v>566.11680689900004</v>
      </c>
      <c r="AU279" s="6">
        <f>Ringkasan!AU279/1000000000</f>
        <v>12.541776736999999</v>
      </c>
      <c r="AV279" s="6">
        <f>Ringkasan!AV279/1000000000</f>
        <v>553.57503016199996</v>
      </c>
      <c r="AW279" s="127">
        <f>Ringkasan!AW279/1000000000</f>
        <v>102.31273366000001</v>
      </c>
      <c r="AX279" s="127">
        <f>Ringkasan!AX279/1000000000</f>
        <v>102.31273366000001</v>
      </c>
      <c r="AY279" s="127">
        <f>Ringkasan!AY279/1000000000</f>
        <v>0</v>
      </c>
      <c r="AZ279" s="127">
        <f>Ringkasan!AZ279/1000000000</f>
        <v>0</v>
      </c>
      <c r="BA279" s="127">
        <f>Ringkasan!BA279/1000000000</f>
        <v>0</v>
      </c>
      <c r="BB279" s="127">
        <f>Ringkasan!BB279/1000000000</f>
        <v>0</v>
      </c>
      <c r="BC279" s="127">
        <f>Ringkasan!BC279/1000000000</f>
        <v>0</v>
      </c>
      <c r="BD279" s="127">
        <f>Ringkasan!BD279/1000000000</f>
        <v>2</v>
      </c>
      <c r="BE279" s="127">
        <f>Ringkasan!BE279/1000000000</f>
        <v>0</v>
      </c>
      <c r="BF279" s="127">
        <f>Ringkasan!BF279/1000000000</f>
        <v>2</v>
      </c>
      <c r="BG279" s="127">
        <f>Ringkasan!BG279/1000000000</f>
        <v>0</v>
      </c>
      <c r="BH279" s="127">
        <f>Ringkasan!BH279/1000000000</f>
        <v>0</v>
      </c>
      <c r="BI279" s="127">
        <f>Ringkasan!BI279/1000000000</f>
        <v>0</v>
      </c>
      <c r="BJ279" s="128">
        <f>Ringkasan!BJ279/1000000000</f>
        <v>-100.31273366000001</v>
      </c>
      <c r="BK279" s="128">
        <f>Ringkasan!BK279/1000000000</f>
        <v>100.31273366000001</v>
      </c>
      <c r="BL279" s="87">
        <f>Ringkasan!BL279/1000000000</f>
        <v>0</v>
      </c>
      <c r="BM279" s="47">
        <f t="shared" si="110"/>
        <v>1</v>
      </c>
      <c r="BN279" s="48">
        <f t="shared" si="111"/>
        <v>0</v>
      </c>
      <c r="BO279" s="49"/>
      <c r="BP279" s="39">
        <f t="shared" si="104"/>
        <v>1</v>
      </c>
      <c r="BR279" s="6" t="e">
        <f>Ringkasan!#REF!/1000000000</f>
        <v>#REF!</v>
      </c>
      <c r="BS279" s="6" t="e">
        <f t="shared" si="106"/>
        <v>#REF!</v>
      </c>
      <c r="BT279" s="39" t="e">
        <f t="shared" si="108"/>
        <v>#REF!</v>
      </c>
      <c r="BV279" s="6" t="e">
        <f>Ringkasan!#REF!/1000000000</f>
        <v>#REF!</v>
      </c>
      <c r="BW279" s="6" t="e">
        <f t="shared" si="107"/>
        <v>#REF!</v>
      </c>
      <c r="BX279" s="39" t="e">
        <f t="shared" si="109"/>
        <v>#REF!</v>
      </c>
    </row>
    <row r="280" spans="1:76" ht="15" customHeight="1" x14ac:dyDescent="0.25">
      <c r="A280" s="59" t="s">
        <v>222</v>
      </c>
      <c r="B280" s="3">
        <f t="shared" si="112"/>
        <v>211</v>
      </c>
      <c r="C280" s="4">
        <f t="shared" si="112"/>
        <v>22</v>
      </c>
      <c r="D280" s="8" t="s">
        <v>222</v>
      </c>
      <c r="E280" s="12" t="str">
        <f>[1]Pendapatan!D280</f>
        <v>2 Tahun 2024</v>
      </c>
      <c r="F280" s="92">
        <f>[1]Pendapatan!E280</f>
        <v>45656.65625</v>
      </c>
      <c r="G280" s="6">
        <f>Ringkasan!G280/1000000000</f>
        <v>2009.262554829</v>
      </c>
      <c r="H280" s="6">
        <f>Ringkasan!H280/1000000000</f>
        <v>442.48674679200002</v>
      </c>
      <c r="I280" s="114">
        <f>Ringkasan!I280/1000000000</f>
        <v>177.386</v>
      </c>
      <c r="J280" s="6">
        <f>Ringkasan!J280/1000000000</f>
        <v>25.053999999999998</v>
      </c>
      <c r="K280" s="6">
        <f>Ringkasan!K280/1000000000</f>
        <v>13.317551792</v>
      </c>
      <c r="L280" s="6">
        <f>Ringkasan!L280/1000000000</f>
        <v>226.729195</v>
      </c>
      <c r="M280" s="6">
        <f>Ringkasan!M280/1000000000</f>
        <v>1566.7758080369999</v>
      </c>
      <c r="N280" s="6">
        <f>Ringkasan!N280/1000000000</f>
        <v>1470.7972649999999</v>
      </c>
      <c r="O280" s="6">
        <f>Ringkasan!O280/1000000000</f>
        <v>0</v>
      </c>
      <c r="P280" s="6">
        <f>Ringkasan!P280/1000000000</f>
        <v>0</v>
      </c>
      <c r="Q280" s="6">
        <f>Ringkasan!Q280/1000000000</f>
        <v>244.38695100000001</v>
      </c>
      <c r="R280" s="6">
        <f>Ringkasan!R280/1000000000</f>
        <v>7.621391</v>
      </c>
      <c r="S280" s="6">
        <f>Ringkasan!S280/1000000000</f>
        <v>81.193552999999994</v>
      </c>
      <c r="T280" s="6">
        <f>Ringkasan!T280/1000000000</f>
        <v>833.34317699999997</v>
      </c>
      <c r="U280" s="6">
        <f>Ringkasan!U280/1000000000</f>
        <v>304.25219299999998</v>
      </c>
      <c r="V280" s="6">
        <f>Ringkasan!V280/1000000000</f>
        <v>95.978543036999994</v>
      </c>
      <c r="W280" s="6">
        <f>Ringkasan!W280/1000000000</f>
        <v>95.978543036999994</v>
      </c>
      <c r="X280" s="6">
        <f>Ringkasan!X280/1000000000</f>
        <v>0</v>
      </c>
      <c r="Y280" s="6">
        <f>Ringkasan!Y280/1000000000</f>
        <v>0</v>
      </c>
      <c r="Z280" s="6">
        <f>Ringkasan!Z280/1000000000</f>
        <v>0</v>
      </c>
      <c r="AA280" s="6">
        <f>Ringkasan!AA280/1000000000</f>
        <v>0</v>
      </c>
      <c r="AB280" s="6">
        <f>Ringkasan!AB280/1000000000</f>
        <v>0</v>
      </c>
      <c r="AC280" s="6">
        <f>Ringkasan!AC280/1000000000</f>
        <v>2014.262554829</v>
      </c>
      <c r="AD280" s="6">
        <f>Ringkasan!AD280/1000000000</f>
        <v>1422.4486183050001</v>
      </c>
      <c r="AE280" s="5">
        <f>Ringkasan!AE280/1000000000</f>
        <v>935.03143493300001</v>
      </c>
      <c r="AF280" s="6">
        <f>Ringkasan!AF280/1000000000</f>
        <v>327.91127622200003</v>
      </c>
      <c r="AG280" s="6">
        <f>Ringkasan!AG280/1000000000</f>
        <v>0</v>
      </c>
      <c r="AH280" s="6">
        <f>Ringkasan!AH280/1000000000</f>
        <v>0</v>
      </c>
      <c r="AI280" s="6">
        <f>Ringkasan!AI280/1000000000</f>
        <v>147.87758554999999</v>
      </c>
      <c r="AJ280" s="6">
        <f>Ringkasan!AJ280/1000000000</f>
        <v>11.6283216</v>
      </c>
      <c r="AK280" s="6">
        <f>Ringkasan!AK280/1000000000</f>
        <v>215.24547595000001</v>
      </c>
      <c r="AL280" s="6">
        <f>Ringkasan!AL280/1000000000</f>
        <v>12.6</v>
      </c>
      <c r="AM280" s="6">
        <f>Ringkasan!AM280/1000000000</f>
        <v>27.64483555</v>
      </c>
      <c r="AN280" s="6">
        <f>Ringkasan!AN280/1000000000</f>
        <v>66.478627000000003</v>
      </c>
      <c r="AO280" s="6">
        <f>Ringkasan!AO280/1000000000</f>
        <v>107.415931</v>
      </c>
      <c r="AP280" s="6">
        <f>Ringkasan!AP280/1000000000</f>
        <v>0.65608239999999995</v>
      </c>
      <c r="AQ280" s="6">
        <f>Ringkasan!AQ280/1000000000</f>
        <v>0.45</v>
      </c>
      <c r="AR280" s="6">
        <f>Ringkasan!AR280/1000000000</f>
        <v>3</v>
      </c>
      <c r="AS280" s="6">
        <f>Ringkasan!AS280/1000000000</f>
        <v>3</v>
      </c>
      <c r="AT280" s="6">
        <f>Ringkasan!AT280/1000000000</f>
        <v>373.56846057400003</v>
      </c>
      <c r="AU280" s="6">
        <f>Ringkasan!AU280/1000000000</f>
        <v>13.013909573999999</v>
      </c>
      <c r="AV280" s="6">
        <f>Ringkasan!AV280/1000000000</f>
        <v>360.554551</v>
      </c>
      <c r="AW280" s="127">
        <f>Ringkasan!AW280/1000000000</f>
        <v>5</v>
      </c>
      <c r="AX280" s="127">
        <f>Ringkasan!AX280/1000000000</f>
        <v>5</v>
      </c>
      <c r="AY280" s="127">
        <f>Ringkasan!AY280/1000000000</f>
        <v>0</v>
      </c>
      <c r="AZ280" s="127">
        <f>Ringkasan!AZ280/1000000000</f>
        <v>0</v>
      </c>
      <c r="BA280" s="127">
        <f>Ringkasan!BA280/1000000000</f>
        <v>0</v>
      </c>
      <c r="BB280" s="127">
        <f>Ringkasan!BB280/1000000000</f>
        <v>0</v>
      </c>
      <c r="BC280" s="127">
        <f>Ringkasan!BC280/1000000000</f>
        <v>0</v>
      </c>
      <c r="BD280" s="127">
        <f>Ringkasan!BD280/1000000000</f>
        <v>0</v>
      </c>
      <c r="BE280" s="127">
        <f>Ringkasan!BE280/1000000000</f>
        <v>0</v>
      </c>
      <c r="BF280" s="127">
        <f>Ringkasan!BF280/1000000000</f>
        <v>0</v>
      </c>
      <c r="BG280" s="127">
        <f>Ringkasan!BG280/1000000000</f>
        <v>0</v>
      </c>
      <c r="BH280" s="127">
        <f>Ringkasan!BH280/1000000000</f>
        <v>0</v>
      </c>
      <c r="BI280" s="127">
        <f>Ringkasan!BI280/1000000000</f>
        <v>0</v>
      </c>
      <c r="BJ280" s="128">
        <f>Ringkasan!BJ280/1000000000</f>
        <v>-5</v>
      </c>
      <c r="BK280" s="128">
        <f>Ringkasan!BK280/1000000000</f>
        <v>5</v>
      </c>
      <c r="BL280" s="87">
        <f>Ringkasan!BL280/1000000000</f>
        <v>0</v>
      </c>
      <c r="BM280" s="47">
        <f t="shared" si="110"/>
        <v>1</v>
      </c>
      <c r="BN280" s="48">
        <f t="shared" si="111"/>
        <v>0</v>
      </c>
      <c r="BO280" s="49"/>
      <c r="BP280" s="39">
        <f t="shared" si="104"/>
        <v>1</v>
      </c>
      <c r="BR280" s="6" t="e">
        <f>Ringkasan!#REF!/1000000000</f>
        <v>#REF!</v>
      </c>
      <c r="BS280" s="6" t="e">
        <f t="shared" si="106"/>
        <v>#REF!</v>
      </c>
      <c r="BT280" s="39" t="e">
        <f t="shared" si="108"/>
        <v>#REF!</v>
      </c>
      <c r="BV280" s="6" t="e">
        <f>Ringkasan!#REF!/1000000000</f>
        <v>#REF!</v>
      </c>
      <c r="BW280" s="6" t="e">
        <f t="shared" si="107"/>
        <v>#REF!</v>
      </c>
      <c r="BX280" s="39" t="e">
        <f t="shared" si="109"/>
        <v>#REF!</v>
      </c>
    </row>
    <row r="281" spans="1:76" ht="15" customHeight="1" x14ac:dyDescent="0.25">
      <c r="A281" s="59" t="s">
        <v>223</v>
      </c>
      <c r="B281" s="3">
        <f t="shared" si="112"/>
        <v>212</v>
      </c>
      <c r="C281" s="4">
        <f t="shared" si="112"/>
        <v>23</v>
      </c>
      <c r="D281" s="8" t="s">
        <v>223</v>
      </c>
      <c r="E281" s="12" t="str">
        <f>[1]Pendapatan!D281</f>
        <v>13 Tahun 2024</v>
      </c>
      <c r="F281" s="92">
        <f>[1]Pendapatan!E281</f>
        <v>45650.722916666666</v>
      </c>
      <c r="G281" s="6">
        <f>Ringkasan!G281/1000000000</f>
        <v>2596.9421473000002</v>
      </c>
      <c r="H281" s="6">
        <f>Ringkasan!H281/1000000000</f>
        <v>740.53443100000004</v>
      </c>
      <c r="I281" s="114">
        <f>Ringkasan!I281/1000000000</f>
        <v>428.11513400000001</v>
      </c>
      <c r="J281" s="6">
        <f>Ringkasan!J281/1000000000</f>
        <v>291.434304</v>
      </c>
      <c r="K281" s="6">
        <f>Ringkasan!K281/1000000000</f>
        <v>13.695199000000001</v>
      </c>
      <c r="L281" s="6">
        <f>Ringkasan!L281/1000000000</f>
        <v>7.2897939999999997</v>
      </c>
      <c r="M281" s="6">
        <f>Ringkasan!M281/1000000000</f>
        <v>1856.4077162999999</v>
      </c>
      <c r="N281" s="6">
        <f>Ringkasan!N281/1000000000</f>
        <v>1685.5941173000001</v>
      </c>
      <c r="O281" s="6">
        <f>Ringkasan!O281/1000000000</f>
        <v>0</v>
      </c>
      <c r="P281" s="6">
        <f>Ringkasan!P281/1000000000</f>
        <v>0</v>
      </c>
      <c r="Q281" s="6">
        <f>Ringkasan!Q281/1000000000</f>
        <v>208.54505499999999</v>
      </c>
      <c r="R281" s="6">
        <f>Ringkasan!R281/1000000000</f>
        <v>14.559843000000001</v>
      </c>
      <c r="S281" s="6">
        <f>Ringkasan!S281/1000000000</f>
        <v>51.085869000000002</v>
      </c>
      <c r="T281" s="6">
        <f>Ringkasan!T281/1000000000</f>
        <v>1002.997894</v>
      </c>
      <c r="U281" s="6">
        <f>Ringkasan!U281/1000000000</f>
        <v>408.40545630000003</v>
      </c>
      <c r="V281" s="6">
        <f>Ringkasan!V281/1000000000</f>
        <v>170.81359900000001</v>
      </c>
      <c r="W281" s="6">
        <f>Ringkasan!W281/1000000000</f>
        <v>131.546637</v>
      </c>
      <c r="X281" s="6">
        <f>Ringkasan!X281/1000000000</f>
        <v>39.266961999999999</v>
      </c>
      <c r="Y281" s="6">
        <f>Ringkasan!Y281/1000000000</f>
        <v>0</v>
      </c>
      <c r="Z281" s="6">
        <f>Ringkasan!Z281/1000000000</f>
        <v>0</v>
      </c>
      <c r="AA281" s="6">
        <f>Ringkasan!AA281/1000000000</f>
        <v>0</v>
      </c>
      <c r="AB281" s="6">
        <f>Ringkasan!AB281/1000000000</f>
        <v>0</v>
      </c>
      <c r="AC281" s="6">
        <f>Ringkasan!AC281/1000000000</f>
        <v>2669.0899393</v>
      </c>
      <c r="AD281" s="6">
        <f>Ringkasan!AD281/1000000000</f>
        <v>2019.2638435219999</v>
      </c>
      <c r="AE281" s="5">
        <f>Ringkasan!AE281/1000000000</f>
        <v>1170.5609640600001</v>
      </c>
      <c r="AF281" s="6">
        <f>Ringkasan!AF281/1000000000</f>
        <v>758.566374462</v>
      </c>
      <c r="AG281" s="6">
        <f>Ringkasan!AG281/1000000000</f>
        <v>0</v>
      </c>
      <c r="AH281" s="6">
        <f>Ringkasan!AH281/1000000000</f>
        <v>0</v>
      </c>
      <c r="AI281" s="6">
        <f>Ringkasan!AI281/1000000000</f>
        <v>84.613855000000001</v>
      </c>
      <c r="AJ281" s="6">
        <f>Ringkasan!AJ281/1000000000</f>
        <v>5.5226499999999996</v>
      </c>
      <c r="AK281" s="6">
        <f>Ringkasan!AK281/1000000000</f>
        <v>246.88352577800001</v>
      </c>
      <c r="AL281" s="6">
        <f>Ringkasan!AL281/1000000000</f>
        <v>0</v>
      </c>
      <c r="AM281" s="6">
        <f>Ringkasan!AM281/1000000000</f>
        <v>80.236110178000004</v>
      </c>
      <c r="AN281" s="6">
        <f>Ringkasan!AN281/1000000000</f>
        <v>68.196680000000001</v>
      </c>
      <c r="AO281" s="6">
        <f>Ringkasan!AO281/1000000000</f>
        <v>92.672727649999999</v>
      </c>
      <c r="AP281" s="6">
        <f>Ringkasan!AP281/1000000000</f>
        <v>5.73460795</v>
      </c>
      <c r="AQ281" s="6">
        <f>Ringkasan!AQ281/1000000000</f>
        <v>4.3400000000000001E-2</v>
      </c>
      <c r="AR281" s="6">
        <f>Ringkasan!AR281/1000000000</f>
        <v>16.05425</v>
      </c>
      <c r="AS281" s="6">
        <f>Ringkasan!AS281/1000000000</f>
        <v>16.05425</v>
      </c>
      <c r="AT281" s="6">
        <f>Ringkasan!AT281/1000000000</f>
        <v>386.88832000000002</v>
      </c>
      <c r="AU281" s="6">
        <f>Ringkasan!AU281/1000000000</f>
        <v>45.288125000000001</v>
      </c>
      <c r="AV281" s="6">
        <f>Ringkasan!AV281/1000000000</f>
        <v>341.60019499999999</v>
      </c>
      <c r="AW281" s="127">
        <f>Ringkasan!AW281/1000000000</f>
        <v>72.147791999999995</v>
      </c>
      <c r="AX281" s="127">
        <f>Ringkasan!AX281/1000000000</f>
        <v>72.147791999999995</v>
      </c>
      <c r="AY281" s="127">
        <f>Ringkasan!AY281/1000000000</f>
        <v>0</v>
      </c>
      <c r="AZ281" s="127">
        <f>Ringkasan!AZ281/1000000000</f>
        <v>0</v>
      </c>
      <c r="BA281" s="127">
        <f>Ringkasan!BA281/1000000000</f>
        <v>0</v>
      </c>
      <c r="BB281" s="127">
        <f>Ringkasan!BB281/1000000000</f>
        <v>0</v>
      </c>
      <c r="BC281" s="127">
        <f>Ringkasan!BC281/1000000000</f>
        <v>0</v>
      </c>
      <c r="BD281" s="127">
        <f>Ringkasan!BD281/1000000000</f>
        <v>0</v>
      </c>
      <c r="BE281" s="127">
        <f>Ringkasan!BE281/1000000000</f>
        <v>0</v>
      </c>
      <c r="BF281" s="127">
        <f>Ringkasan!BF281/1000000000</f>
        <v>0</v>
      </c>
      <c r="BG281" s="127">
        <f>Ringkasan!BG281/1000000000</f>
        <v>0</v>
      </c>
      <c r="BH281" s="127">
        <f>Ringkasan!BH281/1000000000</f>
        <v>0</v>
      </c>
      <c r="BI281" s="127">
        <f>Ringkasan!BI281/1000000000</f>
        <v>0</v>
      </c>
      <c r="BJ281" s="128">
        <f>Ringkasan!BJ281/1000000000</f>
        <v>-72.147791999999995</v>
      </c>
      <c r="BK281" s="128">
        <f>Ringkasan!BK281/1000000000</f>
        <v>72.147791999999995</v>
      </c>
      <c r="BL281" s="87">
        <f>Ringkasan!BL281/1000000000</f>
        <v>0</v>
      </c>
      <c r="BM281" s="47">
        <f t="shared" si="110"/>
        <v>1</v>
      </c>
      <c r="BN281" s="48">
        <f t="shared" si="111"/>
        <v>0</v>
      </c>
      <c r="BO281" s="49"/>
      <c r="BP281" s="39">
        <f t="shared" si="104"/>
        <v>1</v>
      </c>
      <c r="BR281" s="6" t="e">
        <f>Ringkasan!#REF!/1000000000</f>
        <v>#REF!</v>
      </c>
      <c r="BS281" s="6" t="e">
        <f t="shared" si="106"/>
        <v>#REF!</v>
      </c>
      <c r="BT281" s="39" t="e">
        <f t="shared" si="108"/>
        <v>#REF!</v>
      </c>
      <c r="BV281" s="6" t="e">
        <f>Ringkasan!#REF!/1000000000</f>
        <v>#REF!</v>
      </c>
      <c r="BW281" s="6" t="e">
        <f t="shared" si="107"/>
        <v>#REF!</v>
      </c>
      <c r="BX281" s="39" t="e">
        <f t="shared" si="109"/>
        <v>#REF!</v>
      </c>
    </row>
    <row r="282" spans="1:76" ht="15" customHeight="1" x14ac:dyDescent="0.25">
      <c r="A282" s="59" t="s">
        <v>224</v>
      </c>
      <c r="B282" s="3">
        <f t="shared" si="112"/>
        <v>213</v>
      </c>
      <c r="C282" s="4">
        <f t="shared" si="112"/>
        <v>24</v>
      </c>
      <c r="D282" s="8" t="s">
        <v>224</v>
      </c>
      <c r="E282" s="12" t="str">
        <f>[1]Pendapatan!D282</f>
        <v>07 Tahun 2024</v>
      </c>
      <c r="F282" s="92">
        <f>[1]Pendapatan!E282</f>
        <v>45649</v>
      </c>
      <c r="G282" s="6">
        <f>Ringkasan!G282/1000000000</f>
        <v>2389.040503579</v>
      </c>
      <c r="H282" s="6">
        <f>Ringkasan!H282/1000000000</f>
        <v>511.32005457899999</v>
      </c>
      <c r="I282" s="114">
        <f>Ringkasan!I282/1000000000</f>
        <v>219</v>
      </c>
      <c r="J282" s="6">
        <f>Ringkasan!J282/1000000000</f>
        <v>260.52459045000001</v>
      </c>
      <c r="K282" s="6">
        <f>Ringkasan!K282/1000000000</f>
        <v>25.270331999</v>
      </c>
      <c r="L282" s="6">
        <f>Ringkasan!L282/1000000000</f>
        <v>6.5251321300000003</v>
      </c>
      <c r="M282" s="6">
        <f>Ringkasan!M282/1000000000</f>
        <v>1877.7204489999999</v>
      </c>
      <c r="N282" s="6">
        <f>Ringkasan!N282/1000000000</f>
        <v>1780.0704490000001</v>
      </c>
      <c r="O282" s="6">
        <f>Ringkasan!O282/1000000000</f>
        <v>0</v>
      </c>
      <c r="P282" s="6">
        <f>Ringkasan!P282/1000000000</f>
        <v>0</v>
      </c>
      <c r="Q282" s="6">
        <f>Ringkasan!Q282/1000000000</f>
        <v>210.97665699999999</v>
      </c>
      <c r="R282" s="6">
        <f>Ringkasan!R282/1000000000</f>
        <v>16.1023</v>
      </c>
      <c r="S282" s="6">
        <f>Ringkasan!S282/1000000000</f>
        <v>39.759808999999997</v>
      </c>
      <c r="T282" s="6">
        <f>Ringkasan!T282/1000000000</f>
        <v>1099.2086489999999</v>
      </c>
      <c r="U282" s="6">
        <f>Ringkasan!U282/1000000000</f>
        <v>414.023034</v>
      </c>
      <c r="V282" s="6">
        <f>Ringkasan!V282/1000000000</f>
        <v>97.65</v>
      </c>
      <c r="W282" s="6">
        <f>Ringkasan!W282/1000000000</f>
        <v>97.65</v>
      </c>
      <c r="X282" s="6">
        <f>Ringkasan!X282/1000000000</f>
        <v>0</v>
      </c>
      <c r="Y282" s="6">
        <f>Ringkasan!Y282/1000000000</f>
        <v>0</v>
      </c>
      <c r="Z282" s="6">
        <f>Ringkasan!Z282/1000000000</f>
        <v>0</v>
      </c>
      <c r="AA282" s="6">
        <f>Ringkasan!AA282/1000000000</f>
        <v>0</v>
      </c>
      <c r="AB282" s="6">
        <f>Ringkasan!AB282/1000000000</f>
        <v>0</v>
      </c>
      <c r="AC282" s="6">
        <f>Ringkasan!AC282/1000000000</f>
        <v>2551.1327862580001</v>
      </c>
      <c r="AD282" s="6">
        <f>Ringkasan!AD282/1000000000</f>
        <v>1919.519123567</v>
      </c>
      <c r="AE282" s="5">
        <f>Ringkasan!AE282/1000000000</f>
        <v>1255.22435137</v>
      </c>
      <c r="AF282" s="6">
        <f>Ringkasan!AF282/1000000000</f>
        <v>574.35263819700003</v>
      </c>
      <c r="AG282" s="6">
        <f>Ringkasan!AG282/1000000000</f>
        <v>0</v>
      </c>
      <c r="AH282" s="6">
        <f>Ringkasan!AH282/1000000000</f>
        <v>1</v>
      </c>
      <c r="AI282" s="6">
        <f>Ringkasan!AI282/1000000000</f>
        <v>74.433933999999994</v>
      </c>
      <c r="AJ282" s="6">
        <f>Ringkasan!AJ282/1000000000</f>
        <v>14.5082</v>
      </c>
      <c r="AK282" s="6">
        <f>Ringkasan!AK282/1000000000</f>
        <v>241.669669691</v>
      </c>
      <c r="AL282" s="6">
        <f>Ringkasan!AL282/1000000000</f>
        <v>0</v>
      </c>
      <c r="AM282" s="6">
        <f>Ringkasan!AM282/1000000000</f>
        <v>45.195808978000002</v>
      </c>
      <c r="AN282" s="6">
        <f>Ringkasan!AN282/1000000000</f>
        <v>101.39220170500001</v>
      </c>
      <c r="AO282" s="6">
        <f>Ringkasan!AO282/1000000000</f>
        <v>90.501673228000001</v>
      </c>
      <c r="AP282" s="6">
        <f>Ringkasan!AP282/1000000000</f>
        <v>4.1228917799999998</v>
      </c>
      <c r="AQ282" s="6">
        <f>Ringkasan!AQ282/1000000000</f>
        <v>0.457094</v>
      </c>
      <c r="AR282" s="6">
        <f>Ringkasan!AR282/1000000000</f>
        <v>10</v>
      </c>
      <c r="AS282" s="6">
        <f>Ringkasan!AS282/1000000000</f>
        <v>10</v>
      </c>
      <c r="AT282" s="6">
        <f>Ringkasan!AT282/1000000000</f>
        <v>379.94399299999998</v>
      </c>
      <c r="AU282" s="6">
        <f>Ringkasan!AU282/1000000000</f>
        <v>4.5</v>
      </c>
      <c r="AV282" s="6">
        <f>Ringkasan!AV282/1000000000</f>
        <v>375.44399299999998</v>
      </c>
      <c r="AW282" s="127">
        <f>Ringkasan!AW282/1000000000</f>
        <v>162.09228267899999</v>
      </c>
      <c r="AX282" s="127">
        <f>Ringkasan!AX282/1000000000</f>
        <v>162.09228267899999</v>
      </c>
      <c r="AY282" s="127">
        <f>Ringkasan!AY282/1000000000</f>
        <v>0</v>
      </c>
      <c r="AZ282" s="127">
        <f>Ringkasan!AZ282/1000000000</f>
        <v>0</v>
      </c>
      <c r="BA282" s="127">
        <f>Ringkasan!BA282/1000000000</f>
        <v>0</v>
      </c>
      <c r="BB282" s="127">
        <f>Ringkasan!BB282/1000000000</f>
        <v>0</v>
      </c>
      <c r="BC282" s="127">
        <f>Ringkasan!BC282/1000000000</f>
        <v>0</v>
      </c>
      <c r="BD282" s="127">
        <f>Ringkasan!BD282/1000000000</f>
        <v>0</v>
      </c>
      <c r="BE282" s="127">
        <f>Ringkasan!BE282/1000000000</f>
        <v>0</v>
      </c>
      <c r="BF282" s="127">
        <f>Ringkasan!BF282/1000000000</f>
        <v>0</v>
      </c>
      <c r="BG282" s="127">
        <f>Ringkasan!BG282/1000000000</f>
        <v>0</v>
      </c>
      <c r="BH282" s="127">
        <f>Ringkasan!BH282/1000000000</f>
        <v>0</v>
      </c>
      <c r="BI282" s="127">
        <f>Ringkasan!BI282/1000000000</f>
        <v>0</v>
      </c>
      <c r="BJ282" s="128">
        <f>Ringkasan!BJ282/1000000000</f>
        <v>-162.09228267899999</v>
      </c>
      <c r="BK282" s="128">
        <f>Ringkasan!BK282/1000000000</f>
        <v>162.09228267899999</v>
      </c>
      <c r="BL282" s="87">
        <f>Ringkasan!BL282/1000000000</f>
        <v>0</v>
      </c>
      <c r="BM282" s="47">
        <f t="shared" si="110"/>
        <v>1</v>
      </c>
      <c r="BN282" s="48">
        <f t="shared" si="111"/>
        <v>0</v>
      </c>
      <c r="BO282" s="49"/>
      <c r="BP282" s="39">
        <f t="shared" si="104"/>
        <v>1</v>
      </c>
      <c r="BR282" s="6" t="e">
        <f>Ringkasan!#REF!/1000000000</f>
        <v>#REF!</v>
      </c>
      <c r="BS282" s="6" t="e">
        <f t="shared" si="106"/>
        <v>#REF!</v>
      </c>
      <c r="BT282" s="39" t="e">
        <f t="shared" si="108"/>
        <v>#REF!</v>
      </c>
      <c r="BV282" s="6" t="e">
        <f>Ringkasan!#REF!/1000000000</f>
        <v>#REF!</v>
      </c>
      <c r="BW282" s="6" t="e">
        <f t="shared" si="107"/>
        <v>#REF!</v>
      </c>
      <c r="BX282" s="39" t="e">
        <f t="shared" si="109"/>
        <v>#REF!</v>
      </c>
    </row>
    <row r="283" spans="1:76" ht="15" customHeight="1" x14ac:dyDescent="0.25">
      <c r="A283" s="59" t="s">
        <v>225</v>
      </c>
      <c r="B283" s="3">
        <f t="shared" si="112"/>
        <v>214</v>
      </c>
      <c r="C283" s="4">
        <f t="shared" si="112"/>
        <v>25</v>
      </c>
      <c r="D283" s="8" t="s">
        <v>225</v>
      </c>
      <c r="E283" s="12" t="str">
        <f>[1]Pendapatan!D283</f>
        <v>11 Tahun 2024</v>
      </c>
      <c r="F283" s="92">
        <f>[1]Pendapatan!E283</f>
        <v>45639.416666666664</v>
      </c>
      <c r="G283" s="6">
        <f>Ringkasan!G283/1000000000</f>
        <v>2129.8060280089999</v>
      </c>
      <c r="H283" s="6">
        <f>Ringkasan!H283/1000000000</f>
        <v>562.31423723700004</v>
      </c>
      <c r="I283" s="114">
        <f>Ringkasan!I283/1000000000</f>
        <v>355.01262700000001</v>
      </c>
      <c r="J283" s="6">
        <f>Ringkasan!J283/1000000000</f>
        <v>113.938009694</v>
      </c>
      <c r="K283" s="6">
        <f>Ringkasan!K283/1000000000</f>
        <v>42.607000567999997</v>
      </c>
      <c r="L283" s="6">
        <f>Ringkasan!L283/1000000000</f>
        <v>50.756599975</v>
      </c>
      <c r="M283" s="6">
        <f>Ringkasan!M283/1000000000</f>
        <v>1567.4917907720001</v>
      </c>
      <c r="N283" s="6">
        <f>Ringkasan!N283/1000000000</f>
        <v>1461.94535</v>
      </c>
      <c r="O283" s="6">
        <f>Ringkasan!O283/1000000000</f>
        <v>0</v>
      </c>
      <c r="P283" s="6">
        <f>Ringkasan!P283/1000000000</f>
        <v>0</v>
      </c>
      <c r="Q283" s="6">
        <f>Ringkasan!Q283/1000000000</f>
        <v>162.725313</v>
      </c>
      <c r="R283" s="6">
        <f>Ringkasan!R283/1000000000</f>
        <v>13.734253000000001</v>
      </c>
      <c r="S283" s="6">
        <f>Ringkasan!S283/1000000000</f>
        <v>46.858179</v>
      </c>
      <c r="T283" s="6">
        <f>Ringkasan!T283/1000000000</f>
        <v>936.47970699999996</v>
      </c>
      <c r="U283" s="6">
        <f>Ringkasan!U283/1000000000</f>
        <v>302.147898</v>
      </c>
      <c r="V283" s="6">
        <f>Ringkasan!V283/1000000000</f>
        <v>105.546440772</v>
      </c>
      <c r="W283" s="6">
        <f>Ringkasan!W283/1000000000</f>
        <v>105.546440772</v>
      </c>
      <c r="X283" s="6">
        <f>Ringkasan!X283/1000000000</f>
        <v>0</v>
      </c>
      <c r="Y283" s="6">
        <f>Ringkasan!Y283/1000000000</f>
        <v>0</v>
      </c>
      <c r="Z283" s="6">
        <f>Ringkasan!Z283/1000000000</f>
        <v>0</v>
      </c>
      <c r="AA283" s="6">
        <f>Ringkasan!AA283/1000000000</f>
        <v>0</v>
      </c>
      <c r="AB283" s="6">
        <f>Ringkasan!AB283/1000000000</f>
        <v>0</v>
      </c>
      <c r="AC283" s="6">
        <f>Ringkasan!AC283/1000000000</f>
        <v>2212.8060280089999</v>
      </c>
      <c r="AD283" s="6">
        <f>Ringkasan!AD283/1000000000</f>
        <v>1714.1447217909999</v>
      </c>
      <c r="AE283" s="5">
        <f>Ringkasan!AE283/1000000000</f>
        <v>963.07611904099997</v>
      </c>
      <c r="AF283" s="6">
        <f>Ringkasan!AF283/1000000000</f>
        <v>696.62994867700002</v>
      </c>
      <c r="AG283" s="6">
        <f>Ringkasan!AG283/1000000000</f>
        <v>0</v>
      </c>
      <c r="AH283" s="6">
        <f>Ringkasan!AH283/1000000000</f>
        <v>0.75686407300000003</v>
      </c>
      <c r="AI283" s="6">
        <f>Ringkasan!AI283/1000000000</f>
        <v>46.336790000000001</v>
      </c>
      <c r="AJ283" s="6">
        <f>Ringkasan!AJ283/1000000000</f>
        <v>7.3449999999999998</v>
      </c>
      <c r="AK283" s="6">
        <f>Ringkasan!AK283/1000000000</f>
        <v>161.63361907199999</v>
      </c>
      <c r="AL283" s="6">
        <f>Ringkasan!AL283/1000000000</f>
        <v>0</v>
      </c>
      <c r="AM283" s="6">
        <f>Ringkasan!AM283/1000000000</f>
        <v>46.806135761999997</v>
      </c>
      <c r="AN283" s="6">
        <f>Ringkasan!AN283/1000000000</f>
        <v>38.132880999999998</v>
      </c>
      <c r="AO283" s="6">
        <f>Ringkasan!AO283/1000000000</f>
        <v>73.299080500000002</v>
      </c>
      <c r="AP283" s="6">
        <f>Ringkasan!AP283/1000000000</f>
        <v>3.3405218099999998</v>
      </c>
      <c r="AQ283" s="6">
        <f>Ringkasan!AQ283/1000000000</f>
        <v>5.5E-2</v>
      </c>
      <c r="AR283" s="6">
        <f>Ringkasan!AR283/1000000000</f>
        <v>6.9712121460000001</v>
      </c>
      <c r="AS283" s="6">
        <f>Ringkasan!AS283/1000000000</f>
        <v>6.9712121460000001</v>
      </c>
      <c r="AT283" s="6">
        <f>Ringkasan!AT283/1000000000</f>
        <v>330.05647499999998</v>
      </c>
      <c r="AU283" s="6">
        <f>Ringkasan!AU283/1000000000</f>
        <v>27.206562000000002</v>
      </c>
      <c r="AV283" s="6">
        <f>Ringkasan!AV283/1000000000</f>
        <v>302.84991300000002</v>
      </c>
      <c r="AW283" s="127">
        <f>Ringkasan!AW283/1000000000</f>
        <v>100</v>
      </c>
      <c r="AX283" s="127">
        <f>Ringkasan!AX283/1000000000</f>
        <v>100</v>
      </c>
      <c r="AY283" s="127">
        <f>Ringkasan!AY283/1000000000</f>
        <v>0</v>
      </c>
      <c r="AZ283" s="127">
        <f>Ringkasan!AZ283/1000000000</f>
        <v>0</v>
      </c>
      <c r="BA283" s="127">
        <f>Ringkasan!BA283/1000000000</f>
        <v>0</v>
      </c>
      <c r="BB283" s="127">
        <f>Ringkasan!BB283/1000000000</f>
        <v>0</v>
      </c>
      <c r="BC283" s="127">
        <f>Ringkasan!BC283/1000000000</f>
        <v>0</v>
      </c>
      <c r="BD283" s="127">
        <f>Ringkasan!BD283/1000000000</f>
        <v>17</v>
      </c>
      <c r="BE283" s="127">
        <f>Ringkasan!BE283/1000000000</f>
        <v>0</v>
      </c>
      <c r="BF283" s="127">
        <f>Ringkasan!BF283/1000000000</f>
        <v>17</v>
      </c>
      <c r="BG283" s="127">
        <f>Ringkasan!BG283/1000000000</f>
        <v>0</v>
      </c>
      <c r="BH283" s="127">
        <f>Ringkasan!BH283/1000000000</f>
        <v>0</v>
      </c>
      <c r="BI283" s="127">
        <f>Ringkasan!BI283/1000000000</f>
        <v>0</v>
      </c>
      <c r="BJ283" s="128">
        <f>Ringkasan!BJ283/1000000000</f>
        <v>-83</v>
      </c>
      <c r="BK283" s="128">
        <f>Ringkasan!BK283/1000000000</f>
        <v>83</v>
      </c>
      <c r="BL283" s="87">
        <f>Ringkasan!BL283/1000000000</f>
        <v>0</v>
      </c>
      <c r="BM283" s="47">
        <f t="shared" si="110"/>
        <v>1</v>
      </c>
      <c r="BN283" s="48">
        <f t="shared" si="111"/>
        <v>0</v>
      </c>
      <c r="BO283" s="49"/>
      <c r="BP283" s="39">
        <f t="shared" si="104"/>
        <v>1</v>
      </c>
      <c r="BR283" s="6" t="e">
        <f>Ringkasan!#REF!/1000000000</f>
        <v>#REF!</v>
      </c>
      <c r="BS283" s="6" t="e">
        <f t="shared" si="106"/>
        <v>#REF!</v>
      </c>
      <c r="BT283" s="39" t="e">
        <f t="shared" si="108"/>
        <v>#REF!</v>
      </c>
      <c r="BV283" s="6" t="e">
        <f>Ringkasan!#REF!/1000000000</f>
        <v>#REF!</v>
      </c>
      <c r="BW283" s="6" t="e">
        <f t="shared" si="107"/>
        <v>#REF!</v>
      </c>
      <c r="BX283" s="39" t="e">
        <f t="shared" si="109"/>
        <v>#REF!</v>
      </c>
    </row>
    <row r="284" spans="1:76" ht="15" customHeight="1" x14ac:dyDescent="0.25">
      <c r="A284" s="59" t="s">
        <v>226</v>
      </c>
      <c r="B284" s="3">
        <f t="shared" si="112"/>
        <v>215</v>
      </c>
      <c r="C284" s="4">
        <f t="shared" si="112"/>
        <v>26</v>
      </c>
      <c r="D284" s="8" t="s">
        <v>226</v>
      </c>
      <c r="E284" s="12" t="str">
        <f>[1]Pendapatan!D284</f>
        <v>05 Tahun 2024</v>
      </c>
      <c r="F284" s="92">
        <f>[1]Pendapatan!E284</f>
        <v>45558</v>
      </c>
      <c r="G284" s="6">
        <f>Ringkasan!G284/1000000000</f>
        <v>2879.683239</v>
      </c>
      <c r="H284" s="6">
        <f>Ringkasan!H284/1000000000</f>
        <v>706.445652</v>
      </c>
      <c r="I284" s="114">
        <f>Ringkasan!I284/1000000000</f>
        <v>370.06660900000003</v>
      </c>
      <c r="J284" s="6">
        <f>Ringkasan!J284/1000000000</f>
        <v>309.70718099999999</v>
      </c>
      <c r="K284" s="6">
        <f>Ringkasan!K284/1000000000</f>
        <v>17.53</v>
      </c>
      <c r="L284" s="6">
        <f>Ringkasan!L284/1000000000</f>
        <v>9.1418619999999997</v>
      </c>
      <c r="M284" s="6">
        <f>Ringkasan!M284/1000000000</f>
        <v>2173.2375870000001</v>
      </c>
      <c r="N284" s="6">
        <f>Ringkasan!N284/1000000000</f>
        <v>2022.2779969999999</v>
      </c>
      <c r="O284" s="6">
        <f>Ringkasan!O284/1000000000</f>
        <v>0</v>
      </c>
      <c r="P284" s="6">
        <f>Ringkasan!P284/1000000000</f>
        <v>0</v>
      </c>
      <c r="Q284" s="6">
        <f>Ringkasan!Q284/1000000000</f>
        <v>308.43596100000002</v>
      </c>
      <c r="R284" s="6">
        <f>Ringkasan!R284/1000000000</f>
        <v>0</v>
      </c>
      <c r="S284" s="6">
        <f>Ringkasan!S284/1000000000</f>
        <v>32.546000999999997</v>
      </c>
      <c r="T284" s="6">
        <f>Ringkasan!T284/1000000000</f>
        <v>1202.998957</v>
      </c>
      <c r="U284" s="6">
        <f>Ringkasan!U284/1000000000</f>
        <v>478.297078</v>
      </c>
      <c r="V284" s="6">
        <f>Ringkasan!V284/1000000000</f>
        <v>150.95958999999999</v>
      </c>
      <c r="W284" s="6">
        <f>Ringkasan!W284/1000000000</f>
        <v>150.95958999999999</v>
      </c>
      <c r="X284" s="6">
        <f>Ringkasan!X284/1000000000</f>
        <v>0</v>
      </c>
      <c r="Y284" s="6">
        <f>Ringkasan!Y284/1000000000</f>
        <v>0</v>
      </c>
      <c r="Z284" s="6">
        <f>Ringkasan!Z284/1000000000</f>
        <v>0</v>
      </c>
      <c r="AA284" s="6">
        <f>Ringkasan!AA284/1000000000</f>
        <v>0</v>
      </c>
      <c r="AB284" s="6">
        <f>Ringkasan!AB284/1000000000</f>
        <v>0</v>
      </c>
      <c r="AC284" s="6">
        <f>Ringkasan!AC284/1000000000</f>
        <v>3080.3000382</v>
      </c>
      <c r="AD284" s="6">
        <f>Ringkasan!AD284/1000000000</f>
        <v>2261.622487612</v>
      </c>
      <c r="AE284" s="5">
        <f>Ringkasan!AE284/1000000000</f>
        <v>1248.330340753</v>
      </c>
      <c r="AF284" s="6">
        <f>Ringkasan!AF284/1000000000</f>
        <v>918.73249135900005</v>
      </c>
      <c r="AG284" s="6">
        <f>Ringkasan!AG284/1000000000</f>
        <v>0</v>
      </c>
      <c r="AH284" s="6">
        <f>Ringkasan!AH284/1000000000</f>
        <v>0</v>
      </c>
      <c r="AI284" s="6">
        <f>Ringkasan!AI284/1000000000</f>
        <v>72.279255500000005</v>
      </c>
      <c r="AJ284" s="6">
        <f>Ringkasan!AJ284/1000000000</f>
        <v>22.2804</v>
      </c>
      <c r="AK284" s="6">
        <f>Ringkasan!AK284/1000000000</f>
        <v>312.82030978799997</v>
      </c>
      <c r="AL284" s="6">
        <f>Ringkasan!AL284/1000000000</f>
        <v>0</v>
      </c>
      <c r="AM284" s="6">
        <f>Ringkasan!AM284/1000000000</f>
        <v>84.142263752999995</v>
      </c>
      <c r="AN284" s="6">
        <f>Ringkasan!AN284/1000000000</f>
        <v>95.560309165000007</v>
      </c>
      <c r="AO284" s="6">
        <f>Ringkasan!AO284/1000000000</f>
        <v>109.67449362000001</v>
      </c>
      <c r="AP284" s="6">
        <f>Ringkasan!AP284/1000000000</f>
        <v>23.13174325</v>
      </c>
      <c r="AQ284" s="6">
        <f>Ringkasan!AQ284/1000000000</f>
        <v>0.3115</v>
      </c>
      <c r="AR284" s="6">
        <f>Ringkasan!AR284/1000000000</f>
        <v>10</v>
      </c>
      <c r="AS284" s="6">
        <f>Ringkasan!AS284/1000000000</f>
        <v>10</v>
      </c>
      <c r="AT284" s="6">
        <f>Ringkasan!AT284/1000000000</f>
        <v>495.8572408</v>
      </c>
      <c r="AU284" s="6">
        <f>Ringkasan!AU284/1000000000</f>
        <v>40.192149299999997</v>
      </c>
      <c r="AV284" s="6">
        <f>Ringkasan!AV284/1000000000</f>
        <v>455.66509150000002</v>
      </c>
      <c r="AW284" s="127">
        <f>Ringkasan!AW284/1000000000</f>
        <v>214.1167992</v>
      </c>
      <c r="AX284" s="127">
        <f>Ringkasan!AX284/1000000000</f>
        <v>212.6167992</v>
      </c>
      <c r="AY284" s="127">
        <f>Ringkasan!AY284/1000000000</f>
        <v>0</v>
      </c>
      <c r="AZ284" s="127">
        <f>Ringkasan!AZ284/1000000000</f>
        <v>0</v>
      </c>
      <c r="BA284" s="127">
        <f>Ringkasan!BA284/1000000000</f>
        <v>0</v>
      </c>
      <c r="BB284" s="127">
        <f>Ringkasan!BB284/1000000000</f>
        <v>1.5</v>
      </c>
      <c r="BC284" s="127">
        <f>Ringkasan!BC284/1000000000</f>
        <v>0</v>
      </c>
      <c r="BD284" s="127">
        <f>Ringkasan!BD284/1000000000</f>
        <v>13.5</v>
      </c>
      <c r="BE284" s="127">
        <f>Ringkasan!BE284/1000000000</f>
        <v>0</v>
      </c>
      <c r="BF284" s="127">
        <f>Ringkasan!BF284/1000000000</f>
        <v>12.5</v>
      </c>
      <c r="BG284" s="127">
        <f>Ringkasan!BG284/1000000000</f>
        <v>0</v>
      </c>
      <c r="BH284" s="127">
        <f>Ringkasan!BH284/1000000000</f>
        <v>1</v>
      </c>
      <c r="BI284" s="127">
        <f>Ringkasan!BI284/1000000000</f>
        <v>0</v>
      </c>
      <c r="BJ284" s="128">
        <f>Ringkasan!BJ284/1000000000</f>
        <v>-200.6167992</v>
      </c>
      <c r="BK284" s="128">
        <f>Ringkasan!BK284/1000000000</f>
        <v>200.6167992</v>
      </c>
      <c r="BL284" s="87">
        <f>Ringkasan!BL284/1000000000</f>
        <v>0</v>
      </c>
      <c r="BM284" s="47">
        <f t="shared" si="110"/>
        <v>1</v>
      </c>
      <c r="BN284" s="48">
        <f t="shared" si="111"/>
        <v>0</v>
      </c>
      <c r="BO284" s="49"/>
      <c r="BP284" s="39">
        <f t="shared" si="104"/>
        <v>1</v>
      </c>
      <c r="BR284" s="6" t="e">
        <f>Ringkasan!#REF!/1000000000</f>
        <v>#REF!</v>
      </c>
      <c r="BS284" s="6" t="e">
        <f t="shared" si="106"/>
        <v>#REF!</v>
      </c>
      <c r="BT284" s="39" t="e">
        <f t="shared" si="108"/>
        <v>#REF!</v>
      </c>
      <c r="BV284" s="6" t="e">
        <f>Ringkasan!#REF!/1000000000</f>
        <v>#REF!</v>
      </c>
      <c r="BW284" s="6" t="e">
        <f t="shared" si="107"/>
        <v>#REF!</v>
      </c>
      <c r="BX284" s="39" t="e">
        <f t="shared" si="109"/>
        <v>#REF!</v>
      </c>
    </row>
    <row r="285" spans="1:76" ht="15" customHeight="1" x14ac:dyDescent="0.25">
      <c r="A285" s="59" t="s">
        <v>227</v>
      </c>
      <c r="B285" s="3">
        <f t="shared" si="112"/>
        <v>216</v>
      </c>
      <c r="C285" s="4">
        <f t="shared" si="112"/>
        <v>27</v>
      </c>
      <c r="D285" s="8" t="s">
        <v>227</v>
      </c>
      <c r="E285" s="12" t="str">
        <f>[1]Pendapatan!D285</f>
        <v>18 Tahun 2024</v>
      </c>
      <c r="F285" s="92">
        <f>[1]Pendapatan!E285</f>
        <v>45649.333333333336</v>
      </c>
      <c r="G285" s="6">
        <f>Ringkasan!G285/1000000000</f>
        <v>2049.6615191300002</v>
      </c>
      <c r="H285" s="6">
        <f>Ringkasan!H285/1000000000</f>
        <v>411.52500519300003</v>
      </c>
      <c r="I285" s="114">
        <f>Ringkasan!I285/1000000000</f>
        <v>138.41863489599999</v>
      </c>
      <c r="J285" s="6">
        <f>Ringkasan!J285/1000000000</f>
        <v>198.47121176799999</v>
      </c>
      <c r="K285" s="6">
        <f>Ringkasan!K285/1000000000</f>
        <v>21.298004241000001</v>
      </c>
      <c r="L285" s="6">
        <f>Ringkasan!L285/1000000000</f>
        <v>53.337154288000001</v>
      </c>
      <c r="M285" s="6">
        <f>Ringkasan!M285/1000000000</f>
        <v>1638.136513937</v>
      </c>
      <c r="N285" s="6">
        <f>Ringkasan!N285/1000000000</f>
        <v>1556.8221840000001</v>
      </c>
      <c r="O285" s="6">
        <f>Ringkasan!O285/1000000000</f>
        <v>0</v>
      </c>
      <c r="P285" s="6">
        <f>Ringkasan!P285/1000000000</f>
        <v>0</v>
      </c>
      <c r="Q285" s="6">
        <f>Ringkasan!Q285/1000000000</f>
        <v>238.89861999999999</v>
      </c>
      <c r="R285" s="6">
        <f>Ringkasan!R285/1000000000</f>
        <v>9.0022800000000007</v>
      </c>
      <c r="S285" s="6">
        <f>Ringkasan!S285/1000000000</f>
        <v>80.200387000000006</v>
      </c>
      <c r="T285" s="6">
        <f>Ringkasan!T285/1000000000</f>
        <v>845.23473000000001</v>
      </c>
      <c r="U285" s="6">
        <f>Ringkasan!U285/1000000000</f>
        <v>383.48616700000002</v>
      </c>
      <c r="V285" s="6">
        <f>Ringkasan!V285/1000000000</f>
        <v>81.314329936999997</v>
      </c>
      <c r="W285" s="6">
        <f>Ringkasan!W285/1000000000</f>
        <v>81.314329936999997</v>
      </c>
      <c r="X285" s="6">
        <f>Ringkasan!X285/1000000000</f>
        <v>0</v>
      </c>
      <c r="Y285" s="6">
        <f>Ringkasan!Y285/1000000000</f>
        <v>0</v>
      </c>
      <c r="Z285" s="6">
        <f>Ringkasan!Z285/1000000000</f>
        <v>0</v>
      </c>
      <c r="AA285" s="6">
        <f>Ringkasan!AA285/1000000000</f>
        <v>0</v>
      </c>
      <c r="AB285" s="6">
        <f>Ringkasan!AB285/1000000000</f>
        <v>0</v>
      </c>
      <c r="AC285" s="6">
        <f>Ringkasan!AC285/1000000000</f>
        <v>2124.690575218</v>
      </c>
      <c r="AD285" s="6">
        <f>Ringkasan!AD285/1000000000</f>
        <v>1595.81739861402</v>
      </c>
      <c r="AE285" s="5">
        <f>Ringkasan!AE285/1000000000</f>
        <v>977.33852988337003</v>
      </c>
      <c r="AF285" s="6">
        <f>Ringkasan!AF285/1000000000</f>
        <v>489.11232483065004</v>
      </c>
      <c r="AG285" s="6">
        <f>Ringkasan!AG285/1000000000</f>
        <v>0</v>
      </c>
      <c r="AH285" s="6">
        <f>Ringkasan!AH285/1000000000</f>
        <v>0</v>
      </c>
      <c r="AI285" s="6">
        <f>Ringkasan!AI285/1000000000</f>
        <v>125.4674129</v>
      </c>
      <c r="AJ285" s="6">
        <f>Ringkasan!AJ285/1000000000</f>
        <v>3.8991310000000001</v>
      </c>
      <c r="AK285" s="6">
        <f>Ringkasan!AK285/1000000000</f>
        <v>133.57066972997998</v>
      </c>
      <c r="AL285" s="6">
        <f>Ringkasan!AL285/1000000000</f>
        <v>0</v>
      </c>
      <c r="AM285" s="6">
        <f>Ringkasan!AM285/1000000000</f>
        <v>63.172098727979993</v>
      </c>
      <c r="AN285" s="6">
        <f>Ringkasan!AN285/1000000000</f>
        <v>14.970671400000001</v>
      </c>
      <c r="AO285" s="6">
        <f>Ringkasan!AO285/1000000000</f>
        <v>50.360754</v>
      </c>
      <c r="AP285" s="6">
        <f>Ringkasan!AP285/1000000000</f>
        <v>4.9713956020000003</v>
      </c>
      <c r="AQ285" s="6">
        <f>Ringkasan!AQ285/1000000000</f>
        <v>9.5750000000000002E-2</v>
      </c>
      <c r="AR285" s="6">
        <f>Ringkasan!AR285/1000000000</f>
        <v>1</v>
      </c>
      <c r="AS285" s="6">
        <f>Ringkasan!AS285/1000000000</f>
        <v>1</v>
      </c>
      <c r="AT285" s="6">
        <f>Ringkasan!AT285/1000000000</f>
        <v>394.30250687400002</v>
      </c>
      <c r="AU285" s="6">
        <f>Ringkasan!AU285/1000000000</f>
        <v>8.800736874</v>
      </c>
      <c r="AV285" s="6">
        <f>Ringkasan!AV285/1000000000</f>
        <v>385.50177000000002</v>
      </c>
      <c r="AW285" s="127">
        <f>Ringkasan!AW285/1000000000</f>
        <v>140.029056088</v>
      </c>
      <c r="AX285" s="127">
        <f>Ringkasan!AX285/1000000000</f>
        <v>140.029056088</v>
      </c>
      <c r="AY285" s="127">
        <f>Ringkasan!AY285/1000000000</f>
        <v>0</v>
      </c>
      <c r="AZ285" s="127">
        <f>Ringkasan!AZ285/1000000000</f>
        <v>0</v>
      </c>
      <c r="BA285" s="127">
        <f>Ringkasan!BA285/1000000000</f>
        <v>0</v>
      </c>
      <c r="BB285" s="127">
        <f>Ringkasan!BB285/1000000000</f>
        <v>0</v>
      </c>
      <c r="BC285" s="127">
        <f>Ringkasan!BC285/1000000000</f>
        <v>0</v>
      </c>
      <c r="BD285" s="127">
        <f>Ringkasan!BD285/1000000000</f>
        <v>65</v>
      </c>
      <c r="BE285" s="127">
        <f>Ringkasan!BE285/1000000000</f>
        <v>65</v>
      </c>
      <c r="BF285" s="127">
        <f>Ringkasan!BF285/1000000000</f>
        <v>0</v>
      </c>
      <c r="BG285" s="127">
        <f>Ringkasan!BG285/1000000000</f>
        <v>0</v>
      </c>
      <c r="BH285" s="127">
        <f>Ringkasan!BH285/1000000000</f>
        <v>0</v>
      </c>
      <c r="BI285" s="127">
        <f>Ringkasan!BI285/1000000000</f>
        <v>0</v>
      </c>
      <c r="BJ285" s="128">
        <f>Ringkasan!BJ285/1000000000</f>
        <v>-75.029056088000004</v>
      </c>
      <c r="BK285" s="128">
        <f>Ringkasan!BK285/1000000000</f>
        <v>75.029056088000004</v>
      </c>
      <c r="BL285" s="87">
        <f>Ringkasan!BL285/1000000000</f>
        <v>0</v>
      </c>
      <c r="BM285" s="47">
        <f t="shared" si="110"/>
        <v>1</v>
      </c>
      <c r="BN285" s="48">
        <f t="shared" si="111"/>
        <v>0</v>
      </c>
      <c r="BO285" s="49"/>
      <c r="BP285" s="39">
        <f t="shared" si="104"/>
        <v>1</v>
      </c>
      <c r="BR285" s="6" t="e">
        <f>Ringkasan!#REF!/1000000000</f>
        <v>#REF!</v>
      </c>
      <c r="BS285" s="6" t="e">
        <f t="shared" si="106"/>
        <v>#REF!</v>
      </c>
      <c r="BT285" s="39" t="e">
        <f t="shared" si="108"/>
        <v>#REF!</v>
      </c>
      <c r="BV285" s="6" t="e">
        <f>Ringkasan!#REF!/1000000000</f>
        <v>#REF!</v>
      </c>
      <c r="BW285" s="6" t="e">
        <f t="shared" si="107"/>
        <v>#REF!</v>
      </c>
      <c r="BX285" s="39" t="e">
        <f t="shared" si="109"/>
        <v>#REF!</v>
      </c>
    </row>
    <row r="286" spans="1:76" ht="15" customHeight="1" x14ac:dyDescent="0.25">
      <c r="A286" s="59" t="s">
        <v>228</v>
      </c>
      <c r="B286" s="3">
        <f t="shared" si="112"/>
        <v>217</v>
      </c>
      <c r="C286" s="4">
        <f t="shared" si="112"/>
        <v>28</v>
      </c>
      <c r="D286" s="8" t="s">
        <v>228</v>
      </c>
      <c r="E286" s="12" t="str">
        <f>[1]Pendapatan!D286</f>
        <v>06 Tahun 2024</v>
      </c>
      <c r="F286" s="92">
        <f>[1]Pendapatan!E286</f>
        <v>45646</v>
      </c>
      <c r="G286" s="6">
        <f>Ringkasan!G286/1000000000</f>
        <v>2381.5531570469998</v>
      </c>
      <c r="H286" s="6">
        <f>Ringkasan!H286/1000000000</f>
        <v>333.75205704699999</v>
      </c>
      <c r="I286" s="114">
        <f>Ringkasan!I286/1000000000</f>
        <v>124.92</v>
      </c>
      <c r="J286" s="6">
        <f>Ringkasan!J286/1000000000</f>
        <v>182.60506132200001</v>
      </c>
      <c r="K286" s="6">
        <f>Ringkasan!K286/1000000000</f>
        <v>20.539654954</v>
      </c>
      <c r="L286" s="6">
        <f>Ringkasan!L286/1000000000</f>
        <v>5.6873407709999997</v>
      </c>
      <c r="M286" s="6">
        <f>Ringkasan!M286/1000000000</f>
        <v>2047.8010999999999</v>
      </c>
      <c r="N286" s="6">
        <f>Ringkasan!N286/1000000000</f>
        <v>1948.9011</v>
      </c>
      <c r="O286" s="6">
        <f>Ringkasan!O286/1000000000</f>
        <v>0</v>
      </c>
      <c r="P286" s="6">
        <f>Ringkasan!P286/1000000000</f>
        <v>0</v>
      </c>
      <c r="Q286" s="6">
        <f>Ringkasan!Q286/1000000000</f>
        <v>250.05318399999999</v>
      </c>
      <c r="R286" s="6">
        <f>Ringkasan!R286/1000000000</f>
        <v>16.647493999999998</v>
      </c>
      <c r="S286" s="6">
        <f>Ringkasan!S286/1000000000</f>
        <v>44.916311999999998</v>
      </c>
      <c r="T286" s="6">
        <f>Ringkasan!T286/1000000000</f>
        <v>1163.179498</v>
      </c>
      <c r="U286" s="6">
        <f>Ringkasan!U286/1000000000</f>
        <v>474.10461199999997</v>
      </c>
      <c r="V286" s="6">
        <f>Ringkasan!V286/1000000000</f>
        <v>98.9</v>
      </c>
      <c r="W286" s="6">
        <f>Ringkasan!W286/1000000000</f>
        <v>98.9</v>
      </c>
      <c r="X286" s="6">
        <f>Ringkasan!X286/1000000000</f>
        <v>0</v>
      </c>
      <c r="Y286" s="6">
        <f>Ringkasan!Y286/1000000000</f>
        <v>0</v>
      </c>
      <c r="Z286" s="6">
        <f>Ringkasan!Z286/1000000000</f>
        <v>0</v>
      </c>
      <c r="AA286" s="6">
        <f>Ringkasan!AA286/1000000000</f>
        <v>0</v>
      </c>
      <c r="AB286" s="6">
        <f>Ringkasan!AB286/1000000000</f>
        <v>0</v>
      </c>
      <c r="AC286" s="6">
        <f>Ringkasan!AC286/1000000000</f>
        <v>2479.2137085099998</v>
      </c>
      <c r="AD286" s="6">
        <f>Ringkasan!AD286/1000000000</f>
        <v>1935.3940128449999</v>
      </c>
      <c r="AE286" s="5">
        <f>Ringkasan!AE286/1000000000</f>
        <v>1362.4091162919999</v>
      </c>
      <c r="AF286" s="6">
        <f>Ringkasan!AF286/1000000000</f>
        <v>532.44034475299998</v>
      </c>
      <c r="AG286" s="6">
        <f>Ringkasan!AG286/1000000000</f>
        <v>0</v>
      </c>
      <c r="AH286" s="6">
        <f>Ringkasan!AH286/1000000000</f>
        <v>0.55000000000000004</v>
      </c>
      <c r="AI286" s="6">
        <f>Ringkasan!AI286/1000000000</f>
        <v>39.373551800000001</v>
      </c>
      <c r="AJ286" s="6">
        <f>Ringkasan!AJ286/1000000000</f>
        <v>0.621</v>
      </c>
      <c r="AK286" s="6">
        <f>Ringkasan!AK286/1000000000</f>
        <v>152.42452414499999</v>
      </c>
      <c r="AL286" s="6">
        <f>Ringkasan!AL286/1000000000</f>
        <v>1.5183</v>
      </c>
      <c r="AM286" s="6">
        <f>Ringkasan!AM286/1000000000</f>
        <v>59.039612882999997</v>
      </c>
      <c r="AN286" s="6">
        <f>Ringkasan!AN286/1000000000</f>
        <v>24.296264592</v>
      </c>
      <c r="AO286" s="6">
        <f>Ringkasan!AO286/1000000000</f>
        <v>64.791473260000004</v>
      </c>
      <c r="AP286" s="6">
        <f>Ringkasan!AP286/1000000000</f>
        <v>2.7738734100000002</v>
      </c>
      <c r="AQ286" s="6">
        <f>Ringkasan!AQ286/1000000000</f>
        <v>5.0000000000000001E-3</v>
      </c>
      <c r="AR286" s="6">
        <f>Ringkasan!AR286/1000000000</f>
        <v>6.8690589800000001</v>
      </c>
      <c r="AS286" s="6">
        <f>Ringkasan!AS286/1000000000</f>
        <v>6.8690589800000001</v>
      </c>
      <c r="AT286" s="6">
        <f>Ringkasan!AT286/1000000000</f>
        <v>384.52611253999999</v>
      </c>
      <c r="AU286" s="6">
        <f>Ringkasan!AU286/1000000000</f>
        <v>13.714531239999999</v>
      </c>
      <c r="AV286" s="6">
        <f>Ringkasan!AV286/1000000000</f>
        <v>370.8115813</v>
      </c>
      <c r="AW286" s="127">
        <f>Ringkasan!AW286/1000000000</f>
        <v>98.160551463000004</v>
      </c>
      <c r="AX286" s="127">
        <f>Ringkasan!AX286/1000000000</f>
        <v>98.160551463000004</v>
      </c>
      <c r="AY286" s="127">
        <f>Ringkasan!AY286/1000000000</f>
        <v>0</v>
      </c>
      <c r="AZ286" s="127">
        <f>Ringkasan!AZ286/1000000000</f>
        <v>0</v>
      </c>
      <c r="BA286" s="127">
        <f>Ringkasan!BA286/1000000000</f>
        <v>0</v>
      </c>
      <c r="BB286" s="127">
        <f>Ringkasan!BB286/1000000000</f>
        <v>0</v>
      </c>
      <c r="BC286" s="127">
        <f>Ringkasan!BC286/1000000000</f>
        <v>0</v>
      </c>
      <c r="BD286" s="127">
        <f>Ringkasan!BD286/1000000000</f>
        <v>0.5</v>
      </c>
      <c r="BE286" s="127">
        <f>Ringkasan!BE286/1000000000</f>
        <v>0</v>
      </c>
      <c r="BF286" s="127">
        <f>Ringkasan!BF286/1000000000</f>
        <v>0.5</v>
      </c>
      <c r="BG286" s="127">
        <f>Ringkasan!BG286/1000000000</f>
        <v>0</v>
      </c>
      <c r="BH286" s="127">
        <f>Ringkasan!BH286/1000000000</f>
        <v>0</v>
      </c>
      <c r="BI286" s="127">
        <f>Ringkasan!BI286/1000000000</f>
        <v>0</v>
      </c>
      <c r="BJ286" s="128">
        <f>Ringkasan!BJ286/1000000000</f>
        <v>-97.660551463000004</v>
      </c>
      <c r="BK286" s="128">
        <f>Ringkasan!BK286/1000000000</f>
        <v>97.660551463000004</v>
      </c>
      <c r="BL286" s="87">
        <f>Ringkasan!BL286/1000000000</f>
        <v>0</v>
      </c>
      <c r="BM286" s="47">
        <f t="shared" si="110"/>
        <v>1</v>
      </c>
      <c r="BN286" s="48">
        <f t="shared" si="111"/>
        <v>0</v>
      </c>
      <c r="BO286" s="49"/>
      <c r="BP286" s="39">
        <f t="shared" si="104"/>
        <v>1</v>
      </c>
      <c r="BR286" s="6" t="e">
        <f>Ringkasan!#REF!/1000000000</f>
        <v>#REF!</v>
      </c>
      <c r="BS286" s="6" t="e">
        <f t="shared" si="106"/>
        <v>#REF!</v>
      </c>
      <c r="BT286" s="39" t="e">
        <f t="shared" si="108"/>
        <v>#REF!</v>
      </c>
      <c r="BV286" s="6" t="e">
        <f>Ringkasan!#REF!/1000000000</f>
        <v>#REF!</v>
      </c>
      <c r="BW286" s="6" t="e">
        <f t="shared" si="107"/>
        <v>#REF!</v>
      </c>
      <c r="BX286" s="39" t="e">
        <f t="shared" si="109"/>
        <v>#REF!</v>
      </c>
    </row>
    <row r="287" spans="1:76" ht="15" customHeight="1" x14ac:dyDescent="0.25">
      <c r="A287" s="59" t="s">
        <v>229</v>
      </c>
      <c r="B287" s="3">
        <f t="shared" si="112"/>
        <v>218</v>
      </c>
      <c r="C287" s="4">
        <f t="shared" si="112"/>
        <v>29</v>
      </c>
      <c r="D287" s="8" t="s">
        <v>229</v>
      </c>
      <c r="E287" s="12" t="str">
        <f>[1]Pendapatan!D287</f>
        <v>12 TAHUN 2024</v>
      </c>
      <c r="F287" s="92">
        <f>[1]Pendapatan!E287</f>
        <v>45657.655555555553</v>
      </c>
      <c r="G287" s="6">
        <f>Ringkasan!G287/1000000000</f>
        <v>2022.9459750420001</v>
      </c>
      <c r="H287" s="6">
        <f>Ringkasan!H287/1000000000</f>
        <v>370.43986404200001</v>
      </c>
      <c r="I287" s="114">
        <f>Ringkasan!I287/1000000000</f>
        <v>142.08500000000001</v>
      </c>
      <c r="J287" s="6">
        <f>Ringkasan!J287/1000000000</f>
        <v>198.126653597</v>
      </c>
      <c r="K287" s="6">
        <f>Ringkasan!K287/1000000000</f>
        <v>25.779572231</v>
      </c>
      <c r="L287" s="6">
        <f>Ringkasan!L287/1000000000</f>
        <v>4.4486382139999998</v>
      </c>
      <c r="M287" s="6">
        <f>Ringkasan!M287/1000000000</f>
        <v>1651.7201110000001</v>
      </c>
      <c r="N287" s="6">
        <f>Ringkasan!N287/1000000000</f>
        <v>1536.8078929999999</v>
      </c>
      <c r="O287" s="6">
        <f>Ringkasan!O287/1000000000</f>
        <v>0</v>
      </c>
      <c r="P287" s="6">
        <f>Ringkasan!P287/1000000000</f>
        <v>0</v>
      </c>
      <c r="Q287" s="6">
        <f>Ringkasan!Q287/1000000000</f>
        <v>235.94020900000001</v>
      </c>
      <c r="R287" s="6">
        <f>Ringkasan!R287/1000000000</f>
        <v>0</v>
      </c>
      <c r="S287" s="6">
        <f>Ringkasan!S287/1000000000</f>
        <v>42.795707</v>
      </c>
      <c r="T287" s="6">
        <f>Ringkasan!T287/1000000000</f>
        <v>880.14910099999997</v>
      </c>
      <c r="U287" s="6">
        <f>Ringkasan!U287/1000000000</f>
        <v>377.92287599999997</v>
      </c>
      <c r="V287" s="6">
        <f>Ringkasan!V287/1000000000</f>
        <v>114.912218</v>
      </c>
      <c r="W287" s="6">
        <f>Ringkasan!W287/1000000000</f>
        <v>83.666668000000001</v>
      </c>
      <c r="X287" s="6">
        <f>Ringkasan!X287/1000000000</f>
        <v>31.245550000000001</v>
      </c>
      <c r="Y287" s="6">
        <f>Ringkasan!Y287/1000000000</f>
        <v>0.78600000000000003</v>
      </c>
      <c r="Z287" s="6">
        <f>Ringkasan!Z287/1000000000</f>
        <v>0.78600000000000003</v>
      </c>
      <c r="AA287" s="6">
        <f>Ringkasan!AA287/1000000000</f>
        <v>0</v>
      </c>
      <c r="AB287" s="6">
        <f>Ringkasan!AB287/1000000000</f>
        <v>0</v>
      </c>
      <c r="AC287" s="6">
        <f>Ringkasan!AC287/1000000000</f>
        <v>2066.894346175</v>
      </c>
      <c r="AD287" s="6">
        <f>Ringkasan!AD287/1000000000</f>
        <v>1483.1157841270001</v>
      </c>
      <c r="AE287" s="5">
        <f>Ringkasan!AE287/1000000000</f>
        <v>867.67769056199995</v>
      </c>
      <c r="AF287" s="6">
        <f>Ringkasan!AF287/1000000000</f>
        <v>550.38265432699995</v>
      </c>
      <c r="AG287" s="6">
        <f>Ringkasan!AG287/1000000000</f>
        <v>0</v>
      </c>
      <c r="AH287" s="6">
        <f>Ringkasan!AH287/1000000000</f>
        <v>0.75515500000000002</v>
      </c>
      <c r="AI287" s="6">
        <f>Ringkasan!AI287/1000000000</f>
        <v>56.474384237999999</v>
      </c>
      <c r="AJ287" s="6">
        <f>Ringkasan!AJ287/1000000000</f>
        <v>7.8258999999999999</v>
      </c>
      <c r="AK287" s="6">
        <f>Ringkasan!AK287/1000000000</f>
        <v>203.64852544799999</v>
      </c>
      <c r="AL287" s="6">
        <f>Ringkasan!AL287/1000000000</f>
        <v>10.317251000000001</v>
      </c>
      <c r="AM287" s="6">
        <f>Ringkasan!AM287/1000000000</f>
        <v>41.684994447999998</v>
      </c>
      <c r="AN287" s="6">
        <f>Ringkasan!AN287/1000000000</f>
        <v>54.473292209</v>
      </c>
      <c r="AO287" s="6">
        <f>Ringkasan!AO287/1000000000</f>
        <v>87.685563000000002</v>
      </c>
      <c r="AP287" s="6">
        <f>Ringkasan!AP287/1000000000</f>
        <v>8.3241510089999995</v>
      </c>
      <c r="AQ287" s="6">
        <f>Ringkasan!AQ287/1000000000</f>
        <v>1.1632737820000001</v>
      </c>
      <c r="AR287" s="6">
        <f>Ringkasan!AR287/1000000000</f>
        <v>5.5</v>
      </c>
      <c r="AS287" s="6">
        <f>Ringkasan!AS287/1000000000</f>
        <v>5.5</v>
      </c>
      <c r="AT287" s="6">
        <f>Ringkasan!AT287/1000000000</f>
        <v>374.63003659999998</v>
      </c>
      <c r="AU287" s="6">
        <f>Ringkasan!AU287/1000000000</f>
        <v>14.881618599999999</v>
      </c>
      <c r="AV287" s="6">
        <f>Ringkasan!AV287/1000000000</f>
        <v>359.74841800000002</v>
      </c>
      <c r="AW287" s="127">
        <f>Ringkasan!AW287/1000000000</f>
        <v>43.948371133000002</v>
      </c>
      <c r="AX287" s="127">
        <f>Ringkasan!AX287/1000000000</f>
        <v>43.948371133000002</v>
      </c>
      <c r="AY287" s="127">
        <f>Ringkasan!AY287/1000000000</f>
        <v>0</v>
      </c>
      <c r="AZ287" s="127">
        <f>Ringkasan!AZ287/1000000000</f>
        <v>0</v>
      </c>
      <c r="BA287" s="127">
        <f>Ringkasan!BA287/1000000000</f>
        <v>0</v>
      </c>
      <c r="BB287" s="127">
        <f>Ringkasan!BB287/1000000000</f>
        <v>0</v>
      </c>
      <c r="BC287" s="127">
        <f>Ringkasan!BC287/1000000000</f>
        <v>0</v>
      </c>
      <c r="BD287" s="127">
        <f>Ringkasan!BD287/1000000000</f>
        <v>0</v>
      </c>
      <c r="BE287" s="127">
        <f>Ringkasan!BE287/1000000000</f>
        <v>0</v>
      </c>
      <c r="BF287" s="127">
        <f>Ringkasan!BF287/1000000000</f>
        <v>0</v>
      </c>
      <c r="BG287" s="127">
        <f>Ringkasan!BG287/1000000000</f>
        <v>0</v>
      </c>
      <c r="BH287" s="127">
        <f>Ringkasan!BH287/1000000000</f>
        <v>0</v>
      </c>
      <c r="BI287" s="127">
        <f>Ringkasan!BI287/1000000000</f>
        <v>0</v>
      </c>
      <c r="BJ287" s="128">
        <f>Ringkasan!BJ287/1000000000</f>
        <v>-43.948371133000002</v>
      </c>
      <c r="BK287" s="128">
        <f>Ringkasan!BK287/1000000000</f>
        <v>43.948371133000002</v>
      </c>
      <c r="BL287" s="87">
        <f>Ringkasan!BL287/1000000000</f>
        <v>0</v>
      </c>
      <c r="BM287" s="47">
        <f t="shared" si="110"/>
        <v>1</v>
      </c>
      <c r="BN287" s="48">
        <f t="shared" si="111"/>
        <v>0</v>
      </c>
      <c r="BO287" s="49"/>
      <c r="BP287" s="39">
        <f t="shared" si="104"/>
        <v>1</v>
      </c>
      <c r="BR287" s="6" t="e">
        <f>Ringkasan!#REF!/1000000000</f>
        <v>#REF!</v>
      </c>
      <c r="BS287" s="6" t="e">
        <f t="shared" si="106"/>
        <v>#REF!</v>
      </c>
      <c r="BT287" s="39" t="e">
        <f t="shared" si="108"/>
        <v>#REF!</v>
      </c>
      <c r="BV287" s="6" t="e">
        <f>Ringkasan!#REF!/1000000000</f>
        <v>#REF!</v>
      </c>
      <c r="BW287" s="6" t="e">
        <f t="shared" si="107"/>
        <v>#REF!</v>
      </c>
      <c r="BX287" s="39" t="e">
        <f t="shared" si="109"/>
        <v>#REF!</v>
      </c>
    </row>
    <row r="288" spans="1:76" ht="15" customHeight="1" x14ac:dyDescent="0.25">
      <c r="A288" s="59" t="s">
        <v>230</v>
      </c>
      <c r="B288" s="3">
        <f t="shared" si="112"/>
        <v>219</v>
      </c>
      <c r="C288" s="4">
        <f t="shared" si="112"/>
        <v>30</v>
      </c>
      <c r="D288" s="8" t="s">
        <v>230</v>
      </c>
      <c r="E288" s="12" t="str">
        <f>[1]Pendapatan!D288</f>
        <v>9 Tahun 2024</v>
      </c>
      <c r="F288" s="92">
        <f>[1]Pendapatan!E288</f>
        <v>45646.625</v>
      </c>
      <c r="G288" s="6">
        <f>Ringkasan!G288/1000000000</f>
        <v>999.84600129499995</v>
      </c>
      <c r="H288" s="6">
        <f>Ringkasan!H288/1000000000</f>
        <v>360.08277487100003</v>
      </c>
      <c r="I288" s="114">
        <f>Ringkasan!I288/1000000000</f>
        <v>96.670100000000005</v>
      </c>
      <c r="J288" s="6">
        <f>Ringkasan!J288/1000000000</f>
        <v>242.36605180000001</v>
      </c>
      <c r="K288" s="6">
        <f>Ringkasan!K288/1000000000</f>
        <v>12.386623071000001</v>
      </c>
      <c r="L288" s="6">
        <f>Ringkasan!L288/1000000000</f>
        <v>8.66</v>
      </c>
      <c r="M288" s="6">
        <f>Ringkasan!M288/1000000000</f>
        <v>639.76322642399998</v>
      </c>
      <c r="N288" s="6">
        <f>Ringkasan!N288/1000000000</f>
        <v>603.70773099999997</v>
      </c>
      <c r="O288" s="6">
        <f>Ringkasan!O288/1000000000</f>
        <v>0</v>
      </c>
      <c r="P288" s="6">
        <f>Ringkasan!P288/1000000000</f>
        <v>0</v>
      </c>
      <c r="Q288" s="6">
        <f>Ringkasan!Q288/1000000000</f>
        <v>0</v>
      </c>
      <c r="R288" s="6">
        <f>Ringkasan!R288/1000000000</f>
        <v>15.339346000000001</v>
      </c>
      <c r="S288" s="6">
        <f>Ringkasan!S288/1000000000</f>
        <v>33.874803</v>
      </c>
      <c r="T288" s="6">
        <f>Ringkasan!T288/1000000000</f>
        <v>472.38483600000001</v>
      </c>
      <c r="U288" s="6">
        <f>Ringkasan!U288/1000000000</f>
        <v>82.108745999999996</v>
      </c>
      <c r="V288" s="6">
        <f>Ringkasan!V288/1000000000</f>
        <v>36.055495424</v>
      </c>
      <c r="W288" s="6">
        <f>Ringkasan!W288/1000000000</f>
        <v>36.055495424</v>
      </c>
      <c r="X288" s="6">
        <f>Ringkasan!X288/1000000000</f>
        <v>0</v>
      </c>
      <c r="Y288" s="6">
        <f>Ringkasan!Y288/1000000000</f>
        <v>0</v>
      </c>
      <c r="Z288" s="6">
        <f>Ringkasan!Z288/1000000000</f>
        <v>0</v>
      </c>
      <c r="AA288" s="6">
        <f>Ringkasan!AA288/1000000000</f>
        <v>0</v>
      </c>
      <c r="AB288" s="6">
        <f>Ringkasan!AB288/1000000000</f>
        <v>0</v>
      </c>
      <c r="AC288" s="6">
        <f>Ringkasan!AC288/1000000000</f>
        <v>1115.0982162949999</v>
      </c>
      <c r="AD288" s="6">
        <f>Ringkasan!AD288/1000000000</f>
        <v>945.95056892000002</v>
      </c>
      <c r="AE288" s="5">
        <f>Ringkasan!AE288/1000000000</f>
        <v>449.68570914700001</v>
      </c>
      <c r="AF288" s="6">
        <f>Ringkasan!AF288/1000000000</f>
        <v>475.33850096999998</v>
      </c>
      <c r="AG288" s="6">
        <f>Ringkasan!AG288/1000000000</f>
        <v>0</v>
      </c>
      <c r="AH288" s="6">
        <f>Ringkasan!AH288/1000000000</f>
        <v>0</v>
      </c>
      <c r="AI288" s="6">
        <f>Ringkasan!AI288/1000000000</f>
        <v>18.635244003</v>
      </c>
      <c r="AJ288" s="6">
        <f>Ringkasan!AJ288/1000000000</f>
        <v>2.2911147999999999</v>
      </c>
      <c r="AK288" s="6">
        <f>Ringkasan!AK288/1000000000</f>
        <v>147.64764737499999</v>
      </c>
      <c r="AL288" s="6">
        <f>Ringkasan!AL288/1000000000</f>
        <v>2.5738838500000001</v>
      </c>
      <c r="AM288" s="6">
        <f>Ringkasan!AM288/1000000000</f>
        <v>48.475342548999997</v>
      </c>
      <c r="AN288" s="6">
        <f>Ringkasan!AN288/1000000000</f>
        <v>66.770916799999995</v>
      </c>
      <c r="AO288" s="6">
        <f>Ringkasan!AO288/1000000000</f>
        <v>27.739279375999999</v>
      </c>
      <c r="AP288" s="6">
        <f>Ringkasan!AP288/1000000000</f>
        <v>1.0962555</v>
      </c>
      <c r="AQ288" s="6">
        <f>Ringkasan!AQ288/1000000000</f>
        <v>0.99196930000000005</v>
      </c>
      <c r="AR288" s="6">
        <f>Ringkasan!AR288/1000000000</f>
        <v>21.5</v>
      </c>
      <c r="AS288" s="6">
        <f>Ringkasan!AS288/1000000000</f>
        <v>21.5</v>
      </c>
      <c r="AT288" s="6">
        <f>Ringkasan!AT288/1000000000</f>
        <v>0</v>
      </c>
      <c r="AU288" s="6">
        <f>Ringkasan!AU288/1000000000</f>
        <v>0</v>
      </c>
      <c r="AV288" s="6">
        <f>Ringkasan!AV288/1000000000</f>
        <v>0</v>
      </c>
      <c r="AW288" s="127">
        <f>Ringkasan!AW288/1000000000</f>
        <v>117.75221500000001</v>
      </c>
      <c r="AX288" s="127">
        <f>Ringkasan!AX288/1000000000</f>
        <v>70.747214999999997</v>
      </c>
      <c r="AY288" s="127">
        <f>Ringkasan!AY288/1000000000</f>
        <v>47</v>
      </c>
      <c r="AZ288" s="127">
        <f>Ringkasan!AZ288/1000000000</f>
        <v>0</v>
      </c>
      <c r="BA288" s="127">
        <f>Ringkasan!BA288/1000000000</f>
        <v>0</v>
      </c>
      <c r="BB288" s="127">
        <f>Ringkasan!BB288/1000000000</f>
        <v>5.0000000000000001E-3</v>
      </c>
      <c r="BC288" s="127">
        <f>Ringkasan!BC288/1000000000</f>
        <v>0</v>
      </c>
      <c r="BD288" s="127">
        <f>Ringkasan!BD288/1000000000</f>
        <v>2.5</v>
      </c>
      <c r="BE288" s="127">
        <f>Ringkasan!BE288/1000000000</f>
        <v>0</v>
      </c>
      <c r="BF288" s="127">
        <f>Ringkasan!BF288/1000000000</f>
        <v>2.5</v>
      </c>
      <c r="BG288" s="127">
        <f>Ringkasan!BG288/1000000000</f>
        <v>0</v>
      </c>
      <c r="BH288" s="127">
        <f>Ringkasan!BH288/1000000000</f>
        <v>0</v>
      </c>
      <c r="BI288" s="127">
        <f>Ringkasan!BI288/1000000000</f>
        <v>0</v>
      </c>
      <c r="BJ288" s="128">
        <f>Ringkasan!BJ288/1000000000</f>
        <v>-115.25221500000001</v>
      </c>
      <c r="BK288" s="128">
        <f>Ringkasan!BK288/1000000000</f>
        <v>115.25221500000001</v>
      </c>
      <c r="BL288" s="87">
        <f>Ringkasan!BL288/1000000000</f>
        <v>0</v>
      </c>
      <c r="BM288" s="47">
        <f t="shared" si="110"/>
        <v>1</v>
      </c>
      <c r="BN288" s="48">
        <f t="shared" si="111"/>
        <v>0</v>
      </c>
      <c r="BO288" s="49"/>
      <c r="BP288" s="39">
        <f t="shared" si="104"/>
        <v>1</v>
      </c>
      <c r="BR288" s="6" t="e">
        <f>Ringkasan!#REF!/1000000000</f>
        <v>#REF!</v>
      </c>
      <c r="BS288" s="6" t="e">
        <f t="shared" si="106"/>
        <v>#REF!</v>
      </c>
      <c r="BT288" s="39" t="e">
        <f t="shared" si="108"/>
        <v>#REF!</v>
      </c>
      <c r="BV288" s="6" t="e">
        <f>Ringkasan!#REF!/1000000000</f>
        <v>#REF!</v>
      </c>
      <c r="BW288" s="6" t="e">
        <f t="shared" si="107"/>
        <v>#REF!</v>
      </c>
      <c r="BX288" s="39" t="e">
        <f t="shared" si="109"/>
        <v>#REF!</v>
      </c>
    </row>
    <row r="289" spans="1:76" ht="15" customHeight="1" x14ac:dyDescent="0.25">
      <c r="A289" s="59" t="s">
        <v>231</v>
      </c>
      <c r="B289" s="3">
        <f t="shared" si="112"/>
        <v>220</v>
      </c>
      <c r="C289" s="4">
        <f t="shared" si="112"/>
        <v>31</v>
      </c>
      <c r="D289" s="8" t="s">
        <v>231</v>
      </c>
      <c r="E289" s="12" t="str">
        <f>[1]Pendapatan!D289</f>
        <v>11 Tahun 2024</v>
      </c>
      <c r="F289" s="92">
        <f>[1]Pendapatan!E289</f>
        <v>45653.674305555556</v>
      </c>
      <c r="G289" s="6">
        <f>Ringkasan!G289/1000000000</f>
        <v>1042.817436</v>
      </c>
      <c r="H289" s="6">
        <f>Ringkasan!H289/1000000000</f>
        <v>304.505199</v>
      </c>
      <c r="I289" s="114">
        <f>Ringkasan!I289/1000000000</f>
        <v>148.19999999999999</v>
      </c>
      <c r="J289" s="6">
        <f>Ringkasan!J289/1000000000</f>
        <v>144.35574299999999</v>
      </c>
      <c r="K289" s="6">
        <f>Ringkasan!K289/1000000000</f>
        <v>7.226934</v>
      </c>
      <c r="L289" s="6">
        <f>Ringkasan!L289/1000000000</f>
        <v>4.7225219999999997</v>
      </c>
      <c r="M289" s="6">
        <f>Ringkasan!M289/1000000000</f>
        <v>738.31223699999998</v>
      </c>
      <c r="N289" s="6">
        <f>Ringkasan!N289/1000000000</f>
        <v>687.34536700000001</v>
      </c>
      <c r="O289" s="6">
        <f>Ringkasan!O289/1000000000</f>
        <v>0</v>
      </c>
      <c r="P289" s="6">
        <f>Ringkasan!P289/1000000000</f>
        <v>0</v>
      </c>
      <c r="Q289" s="6">
        <f>Ringkasan!Q289/1000000000</f>
        <v>0</v>
      </c>
      <c r="R289" s="6">
        <f>Ringkasan!R289/1000000000</f>
        <v>7.2164979999999996</v>
      </c>
      <c r="S289" s="6">
        <f>Ringkasan!S289/1000000000</f>
        <v>43.618577000000002</v>
      </c>
      <c r="T289" s="6">
        <f>Ringkasan!T289/1000000000</f>
        <v>488.34706599999998</v>
      </c>
      <c r="U289" s="6">
        <f>Ringkasan!U289/1000000000</f>
        <v>148.16322600000001</v>
      </c>
      <c r="V289" s="6">
        <f>Ringkasan!V289/1000000000</f>
        <v>50.96687</v>
      </c>
      <c r="W289" s="6">
        <f>Ringkasan!W289/1000000000</f>
        <v>50.96687</v>
      </c>
      <c r="X289" s="6">
        <f>Ringkasan!X289/1000000000</f>
        <v>0</v>
      </c>
      <c r="Y289" s="6">
        <f>Ringkasan!Y289/1000000000</f>
        <v>0</v>
      </c>
      <c r="Z289" s="6">
        <f>Ringkasan!Z289/1000000000</f>
        <v>0</v>
      </c>
      <c r="AA289" s="6">
        <f>Ringkasan!AA289/1000000000</f>
        <v>0</v>
      </c>
      <c r="AB289" s="6">
        <f>Ringkasan!AB289/1000000000</f>
        <v>0</v>
      </c>
      <c r="AC289" s="6">
        <f>Ringkasan!AC289/1000000000</f>
        <v>1051.367436</v>
      </c>
      <c r="AD289" s="6">
        <f>Ringkasan!AD289/1000000000</f>
        <v>941.82401900000002</v>
      </c>
      <c r="AE289" s="5">
        <f>Ringkasan!AE289/1000000000</f>
        <v>436.96861200000001</v>
      </c>
      <c r="AF289" s="6">
        <f>Ringkasan!AF289/1000000000</f>
        <v>460.104668</v>
      </c>
      <c r="AG289" s="6">
        <f>Ringkasan!AG289/1000000000</f>
        <v>0</v>
      </c>
      <c r="AH289" s="6">
        <f>Ringkasan!AH289/1000000000</f>
        <v>0</v>
      </c>
      <c r="AI289" s="6">
        <f>Ringkasan!AI289/1000000000</f>
        <v>43.286088999999997</v>
      </c>
      <c r="AJ289" s="6">
        <f>Ringkasan!AJ289/1000000000</f>
        <v>1.46465</v>
      </c>
      <c r="AK289" s="6">
        <f>Ringkasan!AK289/1000000000</f>
        <v>107.059417</v>
      </c>
      <c r="AL289" s="6">
        <f>Ringkasan!AL289/1000000000</f>
        <v>0.51873999999999998</v>
      </c>
      <c r="AM289" s="6">
        <f>Ringkasan!AM289/1000000000</f>
        <v>23.675678999999999</v>
      </c>
      <c r="AN289" s="6">
        <f>Ringkasan!AN289/1000000000</f>
        <v>31.290645999999999</v>
      </c>
      <c r="AO289" s="6">
        <f>Ringkasan!AO289/1000000000</f>
        <v>51.327556999999999</v>
      </c>
      <c r="AP289" s="6">
        <f>Ringkasan!AP289/1000000000</f>
        <v>0.104295</v>
      </c>
      <c r="AQ289" s="6">
        <f>Ringkasan!AQ289/1000000000</f>
        <v>0.14249999999999999</v>
      </c>
      <c r="AR289" s="6">
        <f>Ringkasan!AR289/1000000000</f>
        <v>2.484</v>
      </c>
      <c r="AS289" s="6">
        <f>Ringkasan!AS289/1000000000</f>
        <v>2.484</v>
      </c>
      <c r="AT289" s="6">
        <f>Ringkasan!AT289/1000000000</f>
        <v>0</v>
      </c>
      <c r="AU289" s="6">
        <f>Ringkasan!AU289/1000000000</f>
        <v>0</v>
      </c>
      <c r="AV289" s="6">
        <f>Ringkasan!AV289/1000000000</f>
        <v>0</v>
      </c>
      <c r="AW289" s="127">
        <f>Ringkasan!AW289/1000000000</f>
        <v>15</v>
      </c>
      <c r="AX289" s="127">
        <f>Ringkasan!AX289/1000000000</f>
        <v>15</v>
      </c>
      <c r="AY289" s="127">
        <f>Ringkasan!AY289/1000000000</f>
        <v>0</v>
      </c>
      <c r="AZ289" s="127">
        <f>Ringkasan!AZ289/1000000000</f>
        <v>0</v>
      </c>
      <c r="BA289" s="127">
        <f>Ringkasan!BA289/1000000000</f>
        <v>0</v>
      </c>
      <c r="BB289" s="127">
        <f>Ringkasan!BB289/1000000000</f>
        <v>0</v>
      </c>
      <c r="BC289" s="127">
        <f>Ringkasan!BC289/1000000000</f>
        <v>0</v>
      </c>
      <c r="BD289" s="127">
        <f>Ringkasan!BD289/1000000000</f>
        <v>6.45</v>
      </c>
      <c r="BE289" s="127">
        <f>Ringkasan!BE289/1000000000</f>
        <v>4</v>
      </c>
      <c r="BF289" s="127">
        <f>Ringkasan!BF289/1000000000</f>
        <v>2.4500000000000002</v>
      </c>
      <c r="BG289" s="127">
        <f>Ringkasan!BG289/1000000000</f>
        <v>0</v>
      </c>
      <c r="BH289" s="127">
        <f>Ringkasan!BH289/1000000000</f>
        <v>0</v>
      </c>
      <c r="BI289" s="127">
        <f>Ringkasan!BI289/1000000000</f>
        <v>0</v>
      </c>
      <c r="BJ289" s="128">
        <f>Ringkasan!BJ289/1000000000</f>
        <v>-8.5500000000000007</v>
      </c>
      <c r="BK289" s="128">
        <f>Ringkasan!BK289/1000000000</f>
        <v>8.5500000000000007</v>
      </c>
      <c r="BL289" s="87">
        <f>Ringkasan!BL289/1000000000</f>
        <v>0</v>
      </c>
      <c r="BM289" s="47">
        <f t="shared" si="110"/>
        <v>1</v>
      </c>
      <c r="BN289" s="48">
        <f t="shared" si="111"/>
        <v>0</v>
      </c>
      <c r="BO289" s="49"/>
      <c r="BP289" s="39">
        <f t="shared" si="104"/>
        <v>1</v>
      </c>
      <c r="BR289" s="6" t="e">
        <f>Ringkasan!#REF!/1000000000</f>
        <v>#REF!</v>
      </c>
      <c r="BS289" s="6" t="e">
        <f t="shared" si="106"/>
        <v>#REF!</v>
      </c>
      <c r="BT289" s="39" t="e">
        <f t="shared" si="108"/>
        <v>#REF!</v>
      </c>
      <c r="BV289" s="6" t="e">
        <f>Ringkasan!#REF!/1000000000</f>
        <v>#REF!</v>
      </c>
      <c r="BW289" s="6" t="e">
        <f t="shared" si="107"/>
        <v>#REF!</v>
      </c>
      <c r="BX289" s="39" t="e">
        <f t="shared" si="109"/>
        <v>#REF!</v>
      </c>
    </row>
    <row r="290" spans="1:76" ht="15" customHeight="1" x14ac:dyDescent="0.25">
      <c r="A290" s="59" t="s">
        <v>232</v>
      </c>
      <c r="B290" s="3">
        <f t="shared" si="112"/>
        <v>221</v>
      </c>
      <c r="C290" s="4">
        <f t="shared" si="112"/>
        <v>32</v>
      </c>
      <c r="D290" s="8" t="s">
        <v>232</v>
      </c>
      <c r="E290" s="12" t="str">
        <f>[1]Pendapatan!D290</f>
        <v>15 Tahun 2024</v>
      </c>
      <c r="F290" s="92">
        <f>[1]Pendapatan!E290</f>
        <v>45653.625</v>
      </c>
      <c r="G290" s="6">
        <f>Ringkasan!G290/1000000000</f>
        <v>1011.0827646400001</v>
      </c>
      <c r="H290" s="6">
        <f>Ringkasan!H290/1000000000</f>
        <v>321.90688363999999</v>
      </c>
      <c r="I290" s="114">
        <f>Ringkasan!I290/1000000000</f>
        <v>109.26332737600001</v>
      </c>
      <c r="J290" s="6">
        <f>Ringkasan!J290/1000000000</f>
        <v>176.72888966400001</v>
      </c>
      <c r="K290" s="6">
        <f>Ringkasan!K290/1000000000</f>
        <v>22.744935000000002</v>
      </c>
      <c r="L290" s="6">
        <f>Ringkasan!L290/1000000000</f>
        <v>13.1697316</v>
      </c>
      <c r="M290" s="6">
        <f>Ringkasan!M290/1000000000</f>
        <v>689.175881</v>
      </c>
      <c r="N290" s="6">
        <f>Ringkasan!N290/1000000000</f>
        <v>643.55561599999999</v>
      </c>
      <c r="O290" s="6">
        <f>Ringkasan!O290/1000000000</f>
        <v>0</v>
      </c>
      <c r="P290" s="6">
        <f>Ringkasan!P290/1000000000</f>
        <v>0</v>
      </c>
      <c r="Q290" s="6">
        <f>Ringkasan!Q290/1000000000</f>
        <v>0</v>
      </c>
      <c r="R290" s="6">
        <f>Ringkasan!R290/1000000000</f>
        <v>8.9894060000000007</v>
      </c>
      <c r="S290" s="6">
        <f>Ringkasan!S290/1000000000</f>
        <v>35.089157</v>
      </c>
      <c r="T290" s="6">
        <f>Ringkasan!T290/1000000000</f>
        <v>482.59909699999997</v>
      </c>
      <c r="U290" s="6">
        <f>Ringkasan!U290/1000000000</f>
        <v>116.877956</v>
      </c>
      <c r="V290" s="6">
        <f>Ringkasan!V290/1000000000</f>
        <v>45.620265000000003</v>
      </c>
      <c r="W290" s="6">
        <f>Ringkasan!W290/1000000000</f>
        <v>45.620265000000003</v>
      </c>
      <c r="X290" s="6">
        <f>Ringkasan!X290/1000000000</f>
        <v>0</v>
      </c>
      <c r="Y290" s="6">
        <f>Ringkasan!Y290/1000000000</f>
        <v>0</v>
      </c>
      <c r="Z290" s="6">
        <f>Ringkasan!Z290/1000000000</f>
        <v>0</v>
      </c>
      <c r="AA290" s="6">
        <f>Ringkasan!AA290/1000000000</f>
        <v>0</v>
      </c>
      <c r="AB290" s="6">
        <f>Ringkasan!AB290/1000000000</f>
        <v>0</v>
      </c>
      <c r="AC290" s="6">
        <f>Ringkasan!AC290/1000000000</f>
        <v>1047.0891211569999</v>
      </c>
      <c r="AD290" s="6">
        <f>Ringkasan!AD290/1000000000</f>
        <v>931.50593146100005</v>
      </c>
      <c r="AE290" s="5">
        <f>Ringkasan!AE290/1000000000</f>
        <v>427.36674849899998</v>
      </c>
      <c r="AF290" s="6">
        <f>Ringkasan!AF290/1000000000</f>
        <v>477.91441474599998</v>
      </c>
      <c r="AG290" s="6">
        <f>Ringkasan!AG290/1000000000</f>
        <v>0</v>
      </c>
      <c r="AH290" s="6">
        <f>Ringkasan!AH290/1000000000</f>
        <v>0.15</v>
      </c>
      <c r="AI290" s="6">
        <f>Ringkasan!AI290/1000000000</f>
        <v>24.656918216000001</v>
      </c>
      <c r="AJ290" s="6">
        <f>Ringkasan!AJ290/1000000000</f>
        <v>1.4178500000000001</v>
      </c>
      <c r="AK290" s="6">
        <f>Ringkasan!AK290/1000000000</f>
        <v>112.58318969600001</v>
      </c>
      <c r="AL290" s="6">
        <f>Ringkasan!AL290/1000000000</f>
        <v>1.604899115</v>
      </c>
      <c r="AM290" s="6">
        <f>Ringkasan!AM290/1000000000</f>
        <v>37.736888833999998</v>
      </c>
      <c r="AN290" s="6">
        <f>Ringkasan!AN290/1000000000</f>
        <v>33.183067192000003</v>
      </c>
      <c r="AO290" s="6">
        <f>Ringkasan!AO290/1000000000</f>
        <v>38.029190855000003</v>
      </c>
      <c r="AP290" s="6">
        <f>Ringkasan!AP290/1000000000</f>
        <v>1.9023734000000001</v>
      </c>
      <c r="AQ290" s="6">
        <f>Ringkasan!AQ290/1000000000</f>
        <v>0.1267703</v>
      </c>
      <c r="AR290" s="6">
        <f>Ringkasan!AR290/1000000000</f>
        <v>3</v>
      </c>
      <c r="AS290" s="6">
        <f>Ringkasan!AS290/1000000000</f>
        <v>3</v>
      </c>
      <c r="AT290" s="6">
        <f>Ringkasan!AT290/1000000000</f>
        <v>0</v>
      </c>
      <c r="AU290" s="6">
        <f>Ringkasan!AU290/1000000000</f>
        <v>0</v>
      </c>
      <c r="AV290" s="6">
        <f>Ringkasan!AV290/1000000000</f>
        <v>0</v>
      </c>
      <c r="AW290" s="127">
        <f>Ringkasan!AW290/1000000000</f>
        <v>36.006356517</v>
      </c>
      <c r="AX290" s="127">
        <f>Ringkasan!AX290/1000000000</f>
        <v>36.006356517</v>
      </c>
      <c r="AY290" s="127">
        <f>Ringkasan!AY290/1000000000</f>
        <v>0</v>
      </c>
      <c r="AZ290" s="127">
        <f>Ringkasan!AZ290/1000000000</f>
        <v>0</v>
      </c>
      <c r="BA290" s="127">
        <f>Ringkasan!BA290/1000000000</f>
        <v>0</v>
      </c>
      <c r="BB290" s="127">
        <f>Ringkasan!BB290/1000000000</f>
        <v>0</v>
      </c>
      <c r="BC290" s="127">
        <f>Ringkasan!BC290/1000000000</f>
        <v>0</v>
      </c>
      <c r="BD290" s="127">
        <f>Ringkasan!BD290/1000000000</f>
        <v>0</v>
      </c>
      <c r="BE290" s="127">
        <f>Ringkasan!BE290/1000000000</f>
        <v>0</v>
      </c>
      <c r="BF290" s="127">
        <f>Ringkasan!BF290/1000000000</f>
        <v>0</v>
      </c>
      <c r="BG290" s="127">
        <f>Ringkasan!BG290/1000000000</f>
        <v>0</v>
      </c>
      <c r="BH290" s="127">
        <f>Ringkasan!BH290/1000000000</f>
        <v>0</v>
      </c>
      <c r="BI290" s="127">
        <f>Ringkasan!BI290/1000000000</f>
        <v>0</v>
      </c>
      <c r="BJ290" s="128">
        <f>Ringkasan!BJ290/1000000000</f>
        <v>-36.006356517</v>
      </c>
      <c r="BK290" s="128">
        <f>Ringkasan!BK290/1000000000</f>
        <v>36.006356517</v>
      </c>
      <c r="BL290" s="87">
        <f>Ringkasan!BL290/1000000000</f>
        <v>0</v>
      </c>
      <c r="BM290" s="47">
        <f t="shared" si="110"/>
        <v>1</v>
      </c>
      <c r="BN290" s="48">
        <f t="shared" si="111"/>
        <v>0</v>
      </c>
      <c r="BO290" s="49"/>
      <c r="BP290" s="39">
        <f t="shared" si="104"/>
        <v>1</v>
      </c>
      <c r="BR290" s="6" t="e">
        <f>Ringkasan!#REF!/1000000000</f>
        <v>#REF!</v>
      </c>
      <c r="BS290" s="6" t="e">
        <f t="shared" si="106"/>
        <v>#REF!</v>
      </c>
      <c r="BT290" s="39" t="e">
        <f t="shared" si="108"/>
        <v>#REF!</v>
      </c>
      <c r="BV290" s="6" t="e">
        <f>Ringkasan!#REF!/1000000000</f>
        <v>#REF!</v>
      </c>
      <c r="BW290" s="6" t="e">
        <f t="shared" si="107"/>
        <v>#REF!</v>
      </c>
      <c r="BX290" s="39" t="e">
        <f t="shared" si="109"/>
        <v>#REF!</v>
      </c>
    </row>
    <row r="291" spans="1:76" ht="15" customHeight="1" x14ac:dyDescent="0.25">
      <c r="A291" s="59" t="s">
        <v>233</v>
      </c>
      <c r="B291" s="3">
        <f t="shared" si="112"/>
        <v>222</v>
      </c>
      <c r="C291" s="4">
        <f t="shared" si="112"/>
        <v>33</v>
      </c>
      <c r="D291" s="8" t="s">
        <v>233</v>
      </c>
      <c r="E291" s="12" t="str">
        <f>[1]Pendapatan!D291</f>
        <v>8 Tahun 2024</v>
      </c>
      <c r="F291" s="92">
        <f>[1]Pendapatan!E291</f>
        <v>45646</v>
      </c>
      <c r="G291" s="6">
        <f>Ringkasan!G291/1000000000</f>
        <v>5607.2462722079999</v>
      </c>
      <c r="H291" s="6">
        <f>Ringkasan!H291/1000000000</f>
        <v>3826.2625150069998</v>
      </c>
      <c r="I291" s="114">
        <f>Ringkasan!I291/1000000000</f>
        <v>3040.7222499999998</v>
      </c>
      <c r="J291" s="6">
        <f>Ringkasan!J291/1000000000</f>
        <v>688.84179772899995</v>
      </c>
      <c r="K291" s="6">
        <f>Ringkasan!K291/1000000000</f>
        <v>84.386062277999997</v>
      </c>
      <c r="L291" s="6">
        <f>Ringkasan!L291/1000000000</f>
        <v>12.312405</v>
      </c>
      <c r="M291" s="6">
        <f>Ringkasan!M291/1000000000</f>
        <v>1780.9837572009999</v>
      </c>
      <c r="N291" s="6">
        <f>Ringkasan!N291/1000000000</f>
        <v>1549.7481720000001</v>
      </c>
      <c r="O291" s="6">
        <f>Ringkasan!O291/1000000000</f>
        <v>0</v>
      </c>
      <c r="P291" s="6">
        <f>Ringkasan!P291/1000000000</f>
        <v>0</v>
      </c>
      <c r="Q291" s="6">
        <f>Ringkasan!Q291/1000000000</f>
        <v>0</v>
      </c>
      <c r="R291" s="6">
        <f>Ringkasan!R291/1000000000</f>
        <v>0</v>
      </c>
      <c r="S291" s="6">
        <f>Ringkasan!S291/1000000000</f>
        <v>240.41274899999999</v>
      </c>
      <c r="T291" s="6">
        <f>Ringkasan!T291/1000000000</f>
        <v>1309.335423</v>
      </c>
      <c r="U291" s="6">
        <f>Ringkasan!U291/1000000000</f>
        <v>0</v>
      </c>
      <c r="V291" s="6">
        <f>Ringkasan!V291/1000000000</f>
        <v>231.23558520099999</v>
      </c>
      <c r="W291" s="6">
        <f>Ringkasan!W291/1000000000</f>
        <v>231.23558520099999</v>
      </c>
      <c r="X291" s="6">
        <f>Ringkasan!X291/1000000000</f>
        <v>0</v>
      </c>
      <c r="Y291" s="6">
        <f>Ringkasan!Y291/1000000000</f>
        <v>0</v>
      </c>
      <c r="Z291" s="6">
        <f>Ringkasan!Z291/1000000000</f>
        <v>0</v>
      </c>
      <c r="AA291" s="6">
        <f>Ringkasan!AA291/1000000000</f>
        <v>0</v>
      </c>
      <c r="AB291" s="6">
        <f>Ringkasan!AB291/1000000000</f>
        <v>0</v>
      </c>
      <c r="AC291" s="6">
        <f>Ringkasan!AC291/1000000000</f>
        <v>5699.4271881879977</v>
      </c>
      <c r="AD291" s="6">
        <f>Ringkasan!AD291/1000000000</f>
        <v>4452.195277608429</v>
      </c>
      <c r="AE291" s="5">
        <f>Ringkasan!AE291/1000000000</f>
        <v>2019.3800501239991</v>
      </c>
      <c r="AF291" s="6">
        <f>Ringkasan!AF291/1000000000</f>
        <v>2342.5703857554295</v>
      </c>
      <c r="AG291" s="6">
        <f>Ringkasan!AG291/1000000000</f>
        <v>0</v>
      </c>
      <c r="AH291" s="6">
        <f>Ringkasan!AH291/1000000000</f>
        <v>3.5</v>
      </c>
      <c r="AI291" s="6">
        <f>Ringkasan!AI291/1000000000</f>
        <v>78.607041729000002</v>
      </c>
      <c r="AJ291" s="6">
        <f>Ringkasan!AJ291/1000000000</f>
        <v>8.1378000000000004</v>
      </c>
      <c r="AK291" s="6">
        <f>Ringkasan!AK291/1000000000</f>
        <v>1147.6239345965689</v>
      </c>
      <c r="AL291" s="6">
        <f>Ringkasan!AL291/1000000000</f>
        <v>1.2141010000000001</v>
      </c>
      <c r="AM291" s="6">
        <f>Ringkasan!AM291/1000000000</f>
        <v>185.37249458296998</v>
      </c>
      <c r="AN291" s="6">
        <f>Ringkasan!AN291/1000000000</f>
        <v>355.33917294090003</v>
      </c>
      <c r="AO291" s="6">
        <f>Ringkasan!AO291/1000000000</f>
        <v>603.42302614469895</v>
      </c>
      <c r="AP291" s="6">
        <f>Ringkasan!AP291/1000000000</f>
        <v>0.43669513199999999</v>
      </c>
      <c r="AQ291" s="6">
        <f>Ringkasan!AQ291/1000000000</f>
        <v>1.8384447960000001</v>
      </c>
      <c r="AR291" s="6">
        <f>Ringkasan!AR291/1000000000</f>
        <v>99.607975983000003</v>
      </c>
      <c r="AS291" s="6">
        <f>Ringkasan!AS291/1000000000</f>
        <v>99.607975983000003</v>
      </c>
      <c r="AT291" s="6">
        <f>Ringkasan!AT291/1000000000</f>
        <v>0</v>
      </c>
      <c r="AU291" s="6">
        <f>Ringkasan!AU291/1000000000</f>
        <v>0</v>
      </c>
      <c r="AV291" s="6">
        <f>Ringkasan!AV291/1000000000</f>
        <v>0</v>
      </c>
      <c r="AW291" s="127">
        <f>Ringkasan!AW291/1000000000</f>
        <v>153.68091598000001</v>
      </c>
      <c r="AX291" s="127">
        <f>Ringkasan!AX291/1000000000</f>
        <v>153.68091598000001</v>
      </c>
      <c r="AY291" s="127">
        <f>Ringkasan!AY291/1000000000</f>
        <v>0</v>
      </c>
      <c r="AZ291" s="127">
        <f>Ringkasan!AZ291/1000000000</f>
        <v>0</v>
      </c>
      <c r="BA291" s="127">
        <f>Ringkasan!BA291/1000000000</f>
        <v>0</v>
      </c>
      <c r="BB291" s="127">
        <f>Ringkasan!BB291/1000000000</f>
        <v>0</v>
      </c>
      <c r="BC291" s="127">
        <f>Ringkasan!BC291/1000000000</f>
        <v>0</v>
      </c>
      <c r="BD291" s="127">
        <f>Ringkasan!BD291/1000000000</f>
        <v>61.5</v>
      </c>
      <c r="BE291" s="127">
        <f>Ringkasan!BE291/1000000000</f>
        <v>0</v>
      </c>
      <c r="BF291" s="127">
        <f>Ringkasan!BF291/1000000000</f>
        <v>57.5</v>
      </c>
      <c r="BG291" s="127">
        <f>Ringkasan!BG291/1000000000</f>
        <v>0</v>
      </c>
      <c r="BH291" s="127">
        <f>Ringkasan!BH291/1000000000</f>
        <v>4</v>
      </c>
      <c r="BI291" s="127">
        <f>Ringkasan!BI291/1000000000</f>
        <v>0</v>
      </c>
      <c r="BJ291" s="128">
        <f>Ringkasan!BJ291/1000000000</f>
        <v>-92.180915979998048</v>
      </c>
      <c r="BK291" s="128">
        <f>Ringkasan!BK291/1000000000</f>
        <v>92.180915979999995</v>
      </c>
      <c r="BL291" s="87">
        <f>Ringkasan!BL291/1000000000</f>
        <v>1.9531250000000001E-12</v>
      </c>
      <c r="BM291" s="47">
        <f t="shared" si="110"/>
        <v>1</v>
      </c>
      <c r="BN291" s="48">
        <f t="shared" si="111"/>
        <v>0</v>
      </c>
      <c r="BO291" s="49"/>
      <c r="BP291" s="39">
        <f t="shared" si="104"/>
        <v>1</v>
      </c>
      <c r="BR291" s="6" t="e">
        <f>Ringkasan!#REF!/1000000000</f>
        <v>#REF!</v>
      </c>
      <c r="BS291" s="6" t="e">
        <f t="shared" si="106"/>
        <v>#REF!</v>
      </c>
      <c r="BT291" s="39" t="e">
        <f t="shared" si="108"/>
        <v>#REF!</v>
      </c>
      <c r="BV291" s="6" t="e">
        <f>Ringkasan!#REF!/1000000000</f>
        <v>#REF!</v>
      </c>
      <c r="BW291" s="6" t="e">
        <f t="shared" si="107"/>
        <v>#REF!</v>
      </c>
      <c r="BX291" s="39" t="e">
        <f t="shared" si="109"/>
        <v>#REF!</v>
      </c>
    </row>
    <row r="292" spans="1:76" ht="15" customHeight="1" x14ac:dyDescent="0.25">
      <c r="A292" s="59" t="s">
        <v>234</v>
      </c>
      <c r="B292" s="3">
        <f t="shared" ref="B292:C293" si="113">B291+1</f>
        <v>223</v>
      </c>
      <c r="C292" s="4">
        <f t="shared" si="113"/>
        <v>34</v>
      </c>
      <c r="D292" s="8" t="s">
        <v>234</v>
      </c>
      <c r="E292" s="12" t="str">
        <f>[1]Pendapatan!D292</f>
        <v>11 Tahun 2024</v>
      </c>
      <c r="F292" s="92">
        <f>[1]Pendapatan!E292</f>
        <v>45653.541666666664</v>
      </c>
      <c r="G292" s="6">
        <f>Ringkasan!G292/1000000000</f>
        <v>2212.0084713860001</v>
      </c>
      <c r="H292" s="6">
        <f>Ringkasan!H292/1000000000</f>
        <v>930.88313414000004</v>
      </c>
      <c r="I292" s="114">
        <f>Ringkasan!I292/1000000000</f>
        <v>640</v>
      </c>
      <c r="J292" s="6">
        <f>Ringkasan!J292/1000000000</f>
        <v>94.051168599999997</v>
      </c>
      <c r="K292" s="6">
        <f>Ringkasan!K292/1000000000</f>
        <v>19.485081634</v>
      </c>
      <c r="L292" s="6">
        <f>Ringkasan!L292/1000000000</f>
        <v>177.34688390599999</v>
      </c>
      <c r="M292" s="6">
        <f>Ringkasan!M292/1000000000</f>
        <v>1281.1253372460001</v>
      </c>
      <c r="N292" s="6">
        <f>Ringkasan!N292/1000000000</f>
        <v>1200.1093989999999</v>
      </c>
      <c r="O292" s="6">
        <f>Ringkasan!O292/1000000000</f>
        <v>0</v>
      </c>
      <c r="P292" s="6">
        <f>Ringkasan!P292/1000000000</f>
        <v>0</v>
      </c>
      <c r="Q292" s="6">
        <f>Ringkasan!Q292/1000000000</f>
        <v>0</v>
      </c>
      <c r="R292" s="6">
        <f>Ringkasan!R292/1000000000</f>
        <v>6.9205829999999997</v>
      </c>
      <c r="S292" s="6">
        <f>Ringkasan!S292/1000000000</f>
        <v>67.309608999999995</v>
      </c>
      <c r="T292" s="6">
        <f>Ringkasan!T292/1000000000</f>
        <v>892.06113600000003</v>
      </c>
      <c r="U292" s="6">
        <f>Ringkasan!U292/1000000000</f>
        <v>233.818071</v>
      </c>
      <c r="V292" s="6">
        <f>Ringkasan!V292/1000000000</f>
        <v>81.015938246000005</v>
      </c>
      <c r="W292" s="6">
        <f>Ringkasan!W292/1000000000</f>
        <v>81.015938246000005</v>
      </c>
      <c r="X292" s="6">
        <f>Ringkasan!X292/1000000000</f>
        <v>0</v>
      </c>
      <c r="Y292" s="6">
        <f>Ringkasan!Y292/1000000000</f>
        <v>0</v>
      </c>
      <c r="Z292" s="6">
        <f>Ringkasan!Z292/1000000000</f>
        <v>0</v>
      </c>
      <c r="AA292" s="6">
        <f>Ringkasan!AA292/1000000000</f>
        <v>0</v>
      </c>
      <c r="AB292" s="6">
        <f>Ringkasan!AB292/1000000000</f>
        <v>0</v>
      </c>
      <c r="AC292" s="6">
        <f>Ringkasan!AC292/1000000000</f>
        <v>2226.3925323859999</v>
      </c>
      <c r="AD292" s="6">
        <f>Ringkasan!AD292/1000000000</f>
        <v>2020.0131667600001</v>
      </c>
      <c r="AE292" s="5">
        <f>Ringkasan!AE292/1000000000</f>
        <v>845.65771687200004</v>
      </c>
      <c r="AF292" s="6">
        <f>Ringkasan!AF292/1000000000</f>
        <v>1047.731814712</v>
      </c>
      <c r="AG292" s="6">
        <f>Ringkasan!AG292/1000000000</f>
        <v>0</v>
      </c>
      <c r="AH292" s="6">
        <f>Ringkasan!AH292/1000000000</f>
        <v>0</v>
      </c>
      <c r="AI292" s="6">
        <f>Ringkasan!AI292/1000000000</f>
        <v>106.160644776</v>
      </c>
      <c r="AJ292" s="6">
        <f>Ringkasan!AJ292/1000000000</f>
        <v>20.462990399999999</v>
      </c>
      <c r="AK292" s="6">
        <f>Ringkasan!AK292/1000000000</f>
        <v>191.37936562600001</v>
      </c>
      <c r="AL292" s="6">
        <f>Ringkasan!AL292/1000000000</f>
        <v>3.1646407559999998</v>
      </c>
      <c r="AM292" s="6">
        <f>Ringkasan!AM292/1000000000</f>
        <v>90.136959869999998</v>
      </c>
      <c r="AN292" s="6">
        <f>Ringkasan!AN292/1000000000</f>
        <v>54.509742500000002</v>
      </c>
      <c r="AO292" s="6">
        <f>Ringkasan!AO292/1000000000</f>
        <v>38.482411999999997</v>
      </c>
      <c r="AP292" s="6">
        <f>Ringkasan!AP292/1000000000</f>
        <v>4.9856104999999999</v>
      </c>
      <c r="AQ292" s="6">
        <f>Ringkasan!AQ292/1000000000</f>
        <v>0.1</v>
      </c>
      <c r="AR292" s="6">
        <f>Ringkasan!AR292/1000000000</f>
        <v>15</v>
      </c>
      <c r="AS292" s="6">
        <f>Ringkasan!AS292/1000000000</f>
        <v>15</v>
      </c>
      <c r="AT292" s="6">
        <f>Ringkasan!AT292/1000000000</f>
        <v>0</v>
      </c>
      <c r="AU292" s="6">
        <f>Ringkasan!AU292/1000000000</f>
        <v>0</v>
      </c>
      <c r="AV292" s="6">
        <f>Ringkasan!AV292/1000000000</f>
        <v>0</v>
      </c>
      <c r="AW292" s="127">
        <f>Ringkasan!AW292/1000000000</f>
        <v>19.384060999999999</v>
      </c>
      <c r="AX292" s="127">
        <f>Ringkasan!AX292/1000000000</f>
        <v>19.384060999999999</v>
      </c>
      <c r="AY292" s="127">
        <f>Ringkasan!AY292/1000000000</f>
        <v>0</v>
      </c>
      <c r="AZ292" s="127">
        <f>Ringkasan!AZ292/1000000000</f>
        <v>0</v>
      </c>
      <c r="BA292" s="127">
        <f>Ringkasan!BA292/1000000000</f>
        <v>0</v>
      </c>
      <c r="BB292" s="127">
        <f>Ringkasan!BB292/1000000000</f>
        <v>0</v>
      </c>
      <c r="BC292" s="127">
        <f>Ringkasan!BC292/1000000000</f>
        <v>0</v>
      </c>
      <c r="BD292" s="127">
        <f>Ringkasan!BD292/1000000000</f>
        <v>5</v>
      </c>
      <c r="BE292" s="127">
        <f>Ringkasan!BE292/1000000000</f>
        <v>0</v>
      </c>
      <c r="BF292" s="127">
        <f>Ringkasan!BF292/1000000000</f>
        <v>5</v>
      </c>
      <c r="BG292" s="127">
        <f>Ringkasan!BG292/1000000000</f>
        <v>0</v>
      </c>
      <c r="BH292" s="127">
        <f>Ringkasan!BH292/1000000000</f>
        <v>0</v>
      </c>
      <c r="BI292" s="127">
        <f>Ringkasan!BI292/1000000000</f>
        <v>0</v>
      </c>
      <c r="BJ292" s="128">
        <f>Ringkasan!BJ292/1000000000</f>
        <v>-14.384061000000001</v>
      </c>
      <c r="BK292" s="128">
        <f>Ringkasan!BK292/1000000000</f>
        <v>14.384061000000001</v>
      </c>
      <c r="BL292" s="87">
        <f>Ringkasan!BL292/1000000000</f>
        <v>0</v>
      </c>
      <c r="BM292" s="47">
        <f t="shared" si="110"/>
        <v>1</v>
      </c>
      <c r="BN292" s="48">
        <f t="shared" si="111"/>
        <v>0</v>
      </c>
      <c r="BO292" s="49"/>
      <c r="BP292" s="39">
        <f t="shared" si="104"/>
        <v>1</v>
      </c>
      <c r="BR292" s="6" t="e">
        <f>Ringkasan!#REF!/1000000000</f>
        <v>#REF!</v>
      </c>
      <c r="BS292" s="6" t="e">
        <f t="shared" si="106"/>
        <v>#REF!</v>
      </c>
      <c r="BT292" s="39" t="e">
        <f t="shared" si="108"/>
        <v>#REF!</v>
      </c>
      <c r="BV292" s="6" t="e">
        <f>Ringkasan!#REF!/1000000000</f>
        <v>#REF!</v>
      </c>
      <c r="BW292" s="6" t="e">
        <f t="shared" si="107"/>
        <v>#REF!</v>
      </c>
      <c r="BX292" s="39" t="e">
        <f t="shared" si="109"/>
        <v>#REF!</v>
      </c>
    </row>
    <row r="293" spans="1:76" ht="15" customHeight="1" x14ac:dyDescent="0.25">
      <c r="A293" s="59" t="s">
        <v>235</v>
      </c>
      <c r="B293" s="3">
        <f t="shared" si="113"/>
        <v>224</v>
      </c>
      <c r="C293" s="4">
        <f t="shared" si="113"/>
        <v>35</v>
      </c>
      <c r="D293" s="8" t="s">
        <v>235</v>
      </c>
      <c r="E293" s="12" t="str">
        <f>[1]Pendapatan!D293</f>
        <v>11 Tahun 2024</v>
      </c>
      <c r="F293" s="92">
        <f>[1]Pendapatan!E293</f>
        <v>45657.480555555558</v>
      </c>
      <c r="G293" s="6">
        <f>Ringkasan!G293/1000000000</f>
        <v>1202.9397501569999</v>
      </c>
      <c r="H293" s="6">
        <f>Ringkasan!H293/1000000000</f>
        <v>458.59127539999997</v>
      </c>
      <c r="I293" s="114">
        <f>Ringkasan!I293/1000000000</f>
        <v>192.51137</v>
      </c>
      <c r="J293" s="6">
        <f>Ringkasan!J293/1000000000</f>
        <v>237.6839794</v>
      </c>
      <c r="K293" s="6">
        <f>Ringkasan!K293/1000000000</f>
        <v>23.573025999999999</v>
      </c>
      <c r="L293" s="6">
        <f>Ringkasan!L293/1000000000</f>
        <v>4.8228999999999997</v>
      </c>
      <c r="M293" s="6">
        <f>Ringkasan!M293/1000000000</f>
        <v>744.34847475699996</v>
      </c>
      <c r="N293" s="6">
        <f>Ringkasan!N293/1000000000</f>
        <v>699.29025799999999</v>
      </c>
      <c r="O293" s="6">
        <f>Ringkasan!O293/1000000000</f>
        <v>0</v>
      </c>
      <c r="P293" s="6">
        <f>Ringkasan!P293/1000000000</f>
        <v>0</v>
      </c>
      <c r="Q293" s="6">
        <f>Ringkasan!Q293/1000000000</f>
        <v>0</v>
      </c>
      <c r="R293" s="6">
        <f>Ringkasan!R293/1000000000</f>
        <v>0</v>
      </c>
      <c r="S293" s="6">
        <f>Ringkasan!S293/1000000000</f>
        <v>38.311878</v>
      </c>
      <c r="T293" s="6">
        <f>Ringkasan!T293/1000000000</f>
        <v>514.68193099999996</v>
      </c>
      <c r="U293" s="6">
        <f>Ringkasan!U293/1000000000</f>
        <v>146.296449</v>
      </c>
      <c r="V293" s="6">
        <f>Ringkasan!V293/1000000000</f>
        <v>45.058216756999997</v>
      </c>
      <c r="W293" s="6">
        <f>Ringkasan!W293/1000000000</f>
        <v>44.428216757000001</v>
      </c>
      <c r="X293" s="6">
        <f>Ringkasan!X293/1000000000</f>
        <v>0.63</v>
      </c>
      <c r="Y293" s="6">
        <f>Ringkasan!Y293/1000000000</f>
        <v>0</v>
      </c>
      <c r="Z293" s="6">
        <f>Ringkasan!Z293/1000000000</f>
        <v>0</v>
      </c>
      <c r="AA293" s="6">
        <f>Ringkasan!AA293/1000000000</f>
        <v>0</v>
      </c>
      <c r="AB293" s="6">
        <f>Ringkasan!AB293/1000000000</f>
        <v>0</v>
      </c>
      <c r="AC293" s="6">
        <f>Ringkasan!AC293/1000000000</f>
        <v>1218.0850456420001</v>
      </c>
      <c r="AD293" s="6">
        <f>Ringkasan!AD293/1000000000</f>
        <v>1119.9338111259999</v>
      </c>
      <c r="AE293" s="5">
        <f>Ringkasan!AE293/1000000000</f>
        <v>620.83110717800002</v>
      </c>
      <c r="AF293" s="6">
        <f>Ringkasan!AF293/1000000000</f>
        <v>464.26968324799998</v>
      </c>
      <c r="AG293" s="6">
        <f>Ringkasan!AG293/1000000000</f>
        <v>0</v>
      </c>
      <c r="AH293" s="6">
        <f>Ringkasan!AH293/1000000000</f>
        <v>0.03</v>
      </c>
      <c r="AI293" s="6">
        <f>Ringkasan!AI293/1000000000</f>
        <v>26.263020699999998</v>
      </c>
      <c r="AJ293" s="6">
        <f>Ringkasan!AJ293/1000000000</f>
        <v>8.5399999999999991</v>
      </c>
      <c r="AK293" s="6">
        <f>Ringkasan!AK293/1000000000</f>
        <v>95.151234516000002</v>
      </c>
      <c r="AL293" s="6">
        <f>Ringkasan!AL293/1000000000</f>
        <v>0</v>
      </c>
      <c r="AM293" s="6">
        <f>Ringkasan!AM293/1000000000</f>
        <v>61.173172886000003</v>
      </c>
      <c r="AN293" s="6">
        <f>Ringkasan!AN293/1000000000</f>
        <v>20.721867888999999</v>
      </c>
      <c r="AO293" s="6">
        <f>Ringkasan!AO293/1000000000</f>
        <v>11.596611785</v>
      </c>
      <c r="AP293" s="6">
        <f>Ringkasan!AP293/1000000000</f>
        <v>1.2382432000000001</v>
      </c>
      <c r="AQ293" s="6">
        <f>Ringkasan!AQ293/1000000000</f>
        <v>0.42133875599999998</v>
      </c>
      <c r="AR293" s="6">
        <f>Ringkasan!AR293/1000000000</f>
        <v>3</v>
      </c>
      <c r="AS293" s="6">
        <f>Ringkasan!AS293/1000000000</f>
        <v>3</v>
      </c>
      <c r="AT293" s="6">
        <f>Ringkasan!AT293/1000000000</f>
        <v>0</v>
      </c>
      <c r="AU293" s="6">
        <f>Ringkasan!AU293/1000000000</f>
        <v>0</v>
      </c>
      <c r="AV293" s="6">
        <f>Ringkasan!AV293/1000000000</f>
        <v>0</v>
      </c>
      <c r="AW293" s="127">
        <f>Ringkasan!AW293/1000000000</f>
        <v>15.145295485</v>
      </c>
      <c r="AX293" s="127">
        <f>Ringkasan!AX293/1000000000</f>
        <v>15.145295485</v>
      </c>
      <c r="AY293" s="127">
        <f>Ringkasan!AY293/1000000000</f>
        <v>0</v>
      </c>
      <c r="AZ293" s="127">
        <f>Ringkasan!AZ293/1000000000</f>
        <v>0</v>
      </c>
      <c r="BA293" s="127">
        <f>Ringkasan!BA293/1000000000</f>
        <v>0</v>
      </c>
      <c r="BB293" s="127">
        <f>Ringkasan!BB293/1000000000</f>
        <v>0</v>
      </c>
      <c r="BC293" s="127">
        <f>Ringkasan!BC293/1000000000</f>
        <v>0</v>
      </c>
      <c r="BD293" s="127">
        <f>Ringkasan!BD293/1000000000</f>
        <v>0</v>
      </c>
      <c r="BE293" s="127">
        <f>Ringkasan!BE293/1000000000</f>
        <v>0</v>
      </c>
      <c r="BF293" s="127">
        <f>Ringkasan!BF293/1000000000</f>
        <v>0</v>
      </c>
      <c r="BG293" s="127">
        <f>Ringkasan!BG293/1000000000</f>
        <v>0</v>
      </c>
      <c r="BH293" s="127">
        <f>Ringkasan!BH293/1000000000</f>
        <v>0</v>
      </c>
      <c r="BI293" s="127">
        <f>Ringkasan!BI293/1000000000</f>
        <v>0</v>
      </c>
      <c r="BJ293" s="128">
        <f>Ringkasan!BJ293/1000000000</f>
        <v>-15.145295485</v>
      </c>
      <c r="BK293" s="128">
        <f>Ringkasan!BK293/1000000000</f>
        <v>15.145295485</v>
      </c>
      <c r="BL293" s="87">
        <f>Ringkasan!BL293/1000000000</f>
        <v>0</v>
      </c>
      <c r="BM293" s="47">
        <f t="shared" si="110"/>
        <v>1</v>
      </c>
      <c r="BN293" s="48">
        <f t="shared" si="111"/>
        <v>0</v>
      </c>
      <c r="BO293" s="49"/>
      <c r="BP293" s="39">
        <f t="shared" si="104"/>
        <v>1</v>
      </c>
      <c r="BR293" s="6" t="e">
        <f>Ringkasan!#REF!/1000000000</f>
        <v>#REF!</v>
      </c>
      <c r="BS293" s="6" t="e">
        <f t="shared" si="106"/>
        <v>#REF!</v>
      </c>
      <c r="BT293" s="39" t="e">
        <f t="shared" si="108"/>
        <v>#REF!</v>
      </c>
      <c r="BV293" s="6" t="e">
        <f>Ringkasan!#REF!/1000000000</f>
        <v>#REF!</v>
      </c>
      <c r="BW293" s="6" t="e">
        <f t="shared" si="107"/>
        <v>#REF!</v>
      </c>
      <c r="BX293" s="39" t="e">
        <f t="shared" si="109"/>
        <v>#REF!</v>
      </c>
    </row>
    <row r="294" spans="1:76" ht="15" customHeight="1" x14ac:dyDescent="0.25">
      <c r="B294" s="13" t="s">
        <v>560</v>
      </c>
      <c r="C294" s="14" t="s">
        <v>560</v>
      </c>
      <c r="D294" s="15" t="s">
        <v>561</v>
      </c>
      <c r="E294" s="16"/>
      <c r="F294" s="93"/>
      <c r="G294" s="115">
        <f>Ringkasan!G294/1000000000</f>
        <v>75771.851015767999</v>
      </c>
      <c r="H294" s="115">
        <f>Ringkasan!H294/1000000000</f>
        <v>16771.106586874001</v>
      </c>
      <c r="I294" s="115">
        <f>Ringkasan!I294/1000000000</f>
        <v>7836.0660924809999</v>
      </c>
      <c r="J294" s="7">
        <f>Ringkasan!J294/1000000000</f>
        <v>7423.9558450140003</v>
      </c>
      <c r="K294" s="7">
        <f>Ringkasan!K294/1000000000</f>
        <v>783.29244951199996</v>
      </c>
      <c r="L294" s="7">
        <f>Ringkasan!L294/1000000000</f>
        <v>727.79219986700002</v>
      </c>
      <c r="M294" s="7">
        <f>Ringkasan!M294/1000000000</f>
        <v>58813.364125893997</v>
      </c>
      <c r="N294" s="7">
        <f>Ringkasan!N294/1000000000</f>
        <v>55309.287175676</v>
      </c>
      <c r="O294" s="7">
        <f>Ringkasan!O294/1000000000</f>
        <v>0</v>
      </c>
      <c r="P294" s="7">
        <f>Ringkasan!P294/1000000000</f>
        <v>0</v>
      </c>
      <c r="Q294" s="7">
        <f>Ringkasan!Q294/1000000000</f>
        <v>7927.9745380000004</v>
      </c>
      <c r="R294" s="7">
        <f>Ringkasan!R294/1000000000</f>
        <v>317.86222099999998</v>
      </c>
      <c r="S294" s="7">
        <f>Ringkasan!S294/1000000000</f>
        <v>1947.2468229999999</v>
      </c>
      <c r="T294" s="7">
        <f>Ringkasan!T294/1000000000</f>
        <v>31785.908811578</v>
      </c>
      <c r="U294" s="7">
        <f>Ringkasan!U294/1000000000</f>
        <v>13330.294782098001</v>
      </c>
      <c r="V294" s="7">
        <f>Ringkasan!V294/1000000000</f>
        <v>3504.0769502180001</v>
      </c>
      <c r="W294" s="7">
        <f>Ringkasan!W294/1000000000</f>
        <v>3307.0692022180001</v>
      </c>
      <c r="X294" s="7">
        <f>Ringkasan!X294/1000000000</f>
        <v>197.00774799999999</v>
      </c>
      <c r="Y294" s="7">
        <f>Ringkasan!Y294/1000000000</f>
        <v>187.380303</v>
      </c>
      <c r="Z294" s="7">
        <f>Ringkasan!Z294/1000000000</f>
        <v>84.031802999999996</v>
      </c>
      <c r="AA294" s="7">
        <f>Ringkasan!AA294/1000000000</f>
        <v>0</v>
      </c>
      <c r="AB294" s="7">
        <f>Ringkasan!AB294/1000000000</f>
        <v>103.3485</v>
      </c>
      <c r="AC294" s="7">
        <f>Ringkasan!AC294/1000000000</f>
        <v>78261.804490491006</v>
      </c>
      <c r="AD294" s="7">
        <f>Ringkasan!AD294/1000000000</f>
        <v>57367.159091157257</v>
      </c>
      <c r="AE294" s="7">
        <f>Ringkasan!AE294/1000000000</f>
        <v>34887.757602219448</v>
      </c>
      <c r="AF294" s="7">
        <f>Ringkasan!AF294/1000000000</f>
        <v>19653.818713464796</v>
      </c>
      <c r="AG294" s="7">
        <f>Ringkasan!AG294/1000000000</f>
        <v>7.2884145499999997</v>
      </c>
      <c r="AH294" s="7">
        <f>Ringkasan!AH294/1000000000</f>
        <v>8.0754916730000001</v>
      </c>
      <c r="AI294" s="7">
        <f>Ringkasan!AI294/1000000000</f>
        <v>2528.4376477599999</v>
      </c>
      <c r="AJ294" s="7">
        <f>Ringkasan!AJ294/1000000000</f>
        <v>281.78122149000001</v>
      </c>
      <c r="AK294" s="7">
        <f>Ringkasan!AK294/1000000000</f>
        <v>7168.0556095517504</v>
      </c>
      <c r="AL294" s="7">
        <f>Ringkasan!AL294/1000000000</f>
        <v>66.426846600000005</v>
      </c>
      <c r="AM294" s="7">
        <f>Ringkasan!AM294/1000000000</f>
        <v>1896.1326398512299</v>
      </c>
      <c r="AN294" s="7">
        <f>Ringkasan!AN294/1000000000</f>
        <v>1971.6760441527599</v>
      </c>
      <c r="AO294" s="7">
        <f>Ringkasan!AO294/1000000000</f>
        <v>2941.0485418247599</v>
      </c>
      <c r="AP294" s="7">
        <f>Ringkasan!AP294/1000000000</f>
        <v>271.308247354</v>
      </c>
      <c r="AQ294" s="7">
        <f>Ringkasan!AQ294/1000000000</f>
        <v>21.463289768999999</v>
      </c>
      <c r="AR294" s="7">
        <f>Ringkasan!AR294/1000000000</f>
        <v>306.46707587100002</v>
      </c>
      <c r="AS294" s="7">
        <f>Ringkasan!AS294/1000000000</f>
        <v>306.46707587100002</v>
      </c>
      <c r="AT294" s="7">
        <f>Ringkasan!AT294/1000000000</f>
        <v>13420.122713911</v>
      </c>
      <c r="AU294" s="7">
        <f>Ringkasan!AU294/1000000000</f>
        <v>795.10588030099996</v>
      </c>
      <c r="AV294" s="7">
        <f>Ringkasan!AV294/1000000000</f>
        <v>12625.01683361</v>
      </c>
      <c r="AW294" s="129">
        <f>Ringkasan!AW294/1000000000</f>
        <v>2833.4164050929999</v>
      </c>
      <c r="AX294" s="129">
        <f>Ringkasan!AX294/1000000000</f>
        <v>2584.8064050930002</v>
      </c>
      <c r="AY294" s="129">
        <f>Ringkasan!AY294/1000000000</f>
        <v>0</v>
      </c>
      <c r="AZ294" s="129">
        <f>Ringkasan!AZ294/1000000000</f>
        <v>0</v>
      </c>
      <c r="BA294" s="129">
        <f>Ringkasan!BA294/1000000000</f>
        <v>245</v>
      </c>
      <c r="BB294" s="129">
        <f>Ringkasan!BB294/1000000000</f>
        <v>3.61</v>
      </c>
      <c r="BC294" s="129">
        <f>Ringkasan!BC294/1000000000</f>
        <v>0</v>
      </c>
      <c r="BD294" s="129">
        <f>Ringkasan!BD294/1000000000</f>
        <v>343.46293036999998</v>
      </c>
      <c r="BE294" s="129">
        <f>Ringkasan!BE294/1000000000</f>
        <v>75</v>
      </c>
      <c r="BF294" s="129">
        <f>Ringkasan!BF294/1000000000</f>
        <v>159.00049999999999</v>
      </c>
      <c r="BG294" s="129">
        <f>Ringkasan!BG294/1000000000</f>
        <v>106.36243037</v>
      </c>
      <c r="BH294" s="129">
        <f>Ringkasan!BH294/1000000000</f>
        <v>3.1</v>
      </c>
      <c r="BI294" s="129">
        <f>Ringkasan!BI294/1000000000</f>
        <v>0</v>
      </c>
      <c r="BJ294" s="130">
        <f>Ringkasan!BJ294/1000000000</f>
        <v>-2489.9534747229991</v>
      </c>
      <c r="BK294" s="130">
        <f>Ringkasan!BK294/1000000000</f>
        <v>2489.953474723</v>
      </c>
      <c r="BL294" s="89">
        <f>Ringkasan!BL294/1000000000</f>
        <v>9.7656250000000006E-13</v>
      </c>
      <c r="BM294" s="47">
        <f t="shared" ref="BM294:BN294" si="114">SUM(BM259:BM287)</f>
        <v>29</v>
      </c>
      <c r="BN294" s="47">
        <f t="shared" si="114"/>
        <v>0</v>
      </c>
      <c r="BO294" s="47"/>
      <c r="BR294" s="115" t="e">
        <f>Ringkasan!#REF!/1000000000</f>
        <v>#REF!</v>
      </c>
      <c r="BS294" s="115" t="e">
        <f t="shared" si="106"/>
        <v>#REF!</v>
      </c>
      <c r="BT294" s="39" t="e">
        <f t="shared" si="108"/>
        <v>#REF!</v>
      </c>
      <c r="BV294" s="115" t="e">
        <f>Ringkasan!#REF!/1000000000</f>
        <v>#REF!</v>
      </c>
      <c r="BW294" s="115" t="e">
        <f t="shared" si="107"/>
        <v>#REF!</v>
      </c>
      <c r="BX294" s="39" t="e">
        <f t="shared" si="109"/>
        <v>#REF!</v>
      </c>
    </row>
    <row r="295" spans="1:76" ht="15" customHeight="1" x14ac:dyDescent="0.25">
      <c r="B295" s="13" t="s">
        <v>562</v>
      </c>
      <c r="C295" s="14" t="s">
        <v>562</v>
      </c>
      <c r="D295" s="15" t="s">
        <v>563</v>
      </c>
      <c r="E295" s="16"/>
      <c r="F295" s="93"/>
      <c r="G295" s="115">
        <f>Ringkasan!G295/1000000000</f>
        <v>12075.940695686</v>
      </c>
      <c r="H295" s="115">
        <f>Ringkasan!H295/1000000000</f>
        <v>6202.2317820580001</v>
      </c>
      <c r="I295" s="115">
        <f>Ringkasan!I295/1000000000</f>
        <v>4227.3670473760003</v>
      </c>
      <c r="J295" s="7">
        <f>Ringkasan!J295/1000000000</f>
        <v>1584.027630193</v>
      </c>
      <c r="K295" s="7">
        <f>Ringkasan!K295/1000000000</f>
        <v>169.80266198300001</v>
      </c>
      <c r="L295" s="7">
        <f>Ringkasan!L295/1000000000</f>
        <v>221.034442506</v>
      </c>
      <c r="M295" s="7">
        <f>Ringkasan!M295/1000000000</f>
        <v>5873.7089136280001</v>
      </c>
      <c r="N295" s="7">
        <f>Ringkasan!N295/1000000000</f>
        <v>5383.7565430000004</v>
      </c>
      <c r="O295" s="7">
        <f>Ringkasan!O295/1000000000</f>
        <v>0</v>
      </c>
      <c r="P295" s="7">
        <f>Ringkasan!P295/1000000000</f>
        <v>0</v>
      </c>
      <c r="Q295" s="7">
        <f>Ringkasan!Q295/1000000000</f>
        <v>0</v>
      </c>
      <c r="R295" s="7">
        <f>Ringkasan!R295/1000000000</f>
        <v>38.465833000000003</v>
      </c>
      <c r="S295" s="7">
        <f>Ringkasan!S295/1000000000</f>
        <v>458.61677300000002</v>
      </c>
      <c r="T295" s="7">
        <f>Ringkasan!T295/1000000000</f>
        <v>4159.4094889999997</v>
      </c>
      <c r="U295" s="7">
        <f>Ringkasan!U295/1000000000</f>
        <v>727.26444800000002</v>
      </c>
      <c r="V295" s="7">
        <f>Ringkasan!V295/1000000000</f>
        <v>489.95237062799998</v>
      </c>
      <c r="W295" s="7">
        <f>Ringkasan!W295/1000000000</f>
        <v>489.32237062799999</v>
      </c>
      <c r="X295" s="7">
        <f>Ringkasan!X295/1000000000</f>
        <v>0.63</v>
      </c>
      <c r="Y295" s="7">
        <f>Ringkasan!Y295/1000000000</f>
        <v>0</v>
      </c>
      <c r="Z295" s="7">
        <f>Ringkasan!Z295/1000000000</f>
        <v>0</v>
      </c>
      <c r="AA295" s="7">
        <f>Ringkasan!AA295/1000000000</f>
        <v>0</v>
      </c>
      <c r="AB295" s="7">
        <f>Ringkasan!AB295/1000000000</f>
        <v>0</v>
      </c>
      <c r="AC295" s="7">
        <f>Ringkasan!AC295/1000000000</f>
        <v>12357.459539667998</v>
      </c>
      <c r="AD295" s="7">
        <f>Ringkasan!AD295/1000000000</f>
        <v>10411.422774875429</v>
      </c>
      <c r="AE295" s="7">
        <f>Ringkasan!AE295/1000000000</f>
        <v>4799.8899438199987</v>
      </c>
      <c r="AF295" s="7">
        <f>Ringkasan!AF295/1000000000</f>
        <v>5267.9294674314297</v>
      </c>
      <c r="AG295" s="7">
        <f>Ringkasan!AG295/1000000000</f>
        <v>0</v>
      </c>
      <c r="AH295" s="7">
        <f>Ringkasan!AH295/1000000000</f>
        <v>3.68</v>
      </c>
      <c r="AI295" s="7">
        <f>Ringkasan!AI295/1000000000</f>
        <v>297.60895842399998</v>
      </c>
      <c r="AJ295" s="7">
        <f>Ringkasan!AJ295/1000000000</f>
        <v>42.314405200000003</v>
      </c>
      <c r="AK295" s="7">
        <f>Ringkasan!AK295/1000000000</f>
        <v>1801.4447888095688</v>
      </c>
      <c r="AL295" s="7">
        <f>Ringkasan!AL295/1000000000</f>
        <v>9.0762647209999994</v>
      </c>
      <c r="AM295" s="7">
        <f>Ringkasan!AM295/1000000000</f>
        <v>446.57053772196997</v>
      </c>
      <c r="AN295" s="7">
        <f>Ringkasan!AN295/1000000000</f>
        <v>561.8154133219</v>
      </c>
      <c r="AO295" s="7">
        <f>Ringkasan!AO295/1000000000</f>
        <v>770.59807716069895</v>
      </c>
      <c r="AP295" s="7">
        <f>Ringkasan!AP295/1000000000</f>
        <v>9.7634727320000003</v>
      </c>
      <c r="AQ295" s="7">
        <f>Ringkasan!AQ295/1000000000</f>
        <v>3.6210231519999998</v>
      </c>
      <c r="AR295" s="7">
        <f>Ringkasan!AR295/1000000000</f>
        <v>144.591975983</v>
      </c>
      <c r="AS295" s="7">
        <f>Ringkasan!AS295/1000000000</f>
        <v>144.591975983</v>
      </c>
      <c r="AT295" s="7">
        <f>Ringkasan!AT295/1000000000</f>
        <v>0</v>
      </c>
      <c r="AU295" s="7">
        <f>Ringkasan!AU295/1000000000</f>
        <v>0</v>
      </c>
      <c r="AV295" s="7">
        <f>Ringkasan!AV295/1000000000</f>
        <v>0</v>
      </c>
      <c r="AW295" s="129">
        <f>Ringkasan!AW295/1000000000</f>
        <v>356.96884398200001</v>
      </c>
      <c r="AX295" s="129">
        <f>Ringkasan!AX295/1000000000</f>
        <v>309.96384398200001</v>
      </c>
      <c r="AY295" s="129">
        <f>Ringkasan!AY295/1000000000</f>
        <v>47</v>
      </c>
      <c r="AZ295" s="129">
        <f>Ringkasan!AZ295/1000000000</f>
        <v>0</v>
      </c>
      <c r="BA295" s="129">
        <f>Ringkasan!BA295/1000000000</f>
        <v>0</v>
      </c>
      <c r="BB295" s="129">
        <f>Ringkasan!BB295/1000000000</f>
        <v>5.0000000000000001E-3</v>
      </c>
      <c r="BC295" s="129">
        <f>Ringkasan!BC295/1000000000</f>
        <v>0</v>
      </c>
      <c r="BD295" s="129">
        <f>Ringkasan!BD295/1000000000</f>
        <v>75.45</v>
      </c>
      <c r="BE295" s="129">
        <f>Ringkasan!BE295/1000000000</f>
        <v>4</v>
      </c>
      <c r="BF295" s="129">
        <f>Ringkasan!BF295/1000000000</f>
        <v>67.45</v>
      </c>
      <c r="BG295" s="129">
        <f>Ringkasan!BG295/1000000000</f>
        <v>0</v>
      </c>
      <c r="BH295" s="129">
        <f>Ringkasan!BH295/1000000000</f>
        <v>4</v>
      </c>
      <c r="BI295" s="129">
        <f>Ringkasan!BI295/1000000000</f>
        <v>0</v>
      </c>
      <c r="BJ295" s="130">
        <f>Ringkasan!BJ295/1000000000</f>
        <v>-281.51884398199803</v>
      </c>
      <c r="BK295" s="130">
        <f>Ringkasan!BK295/1000000000</f>
        <v>281.51884398200002</v>
      </c>
      <c r="BL295" s="89">
        <f>Ringkasan!BL295/1000000000</f>
        <v>1.9531250000000001E-12</v>
      </c>
      <c r="BM295" s="47">
        <f t="shared" ref="BM295:BN295" si="115">SUM(BM288:BM293)</f>
        <v>6</v>
      </c>
      <c r="BN295" s="47">
        <f t="shared" si="115"/>
        <v>0</v>
      </c>
      <c r="BO295" s="47"/>
      <c r="BR295" s="115" t="e">
        <f>Ringkasan!#REF!/1000000000</f>
        <v>#REF!</v>
      </c>
      <c r="BS295" s="115" t="e">
        <f t="shared" si="106"/>
        <v>#REF!</v>
      </c>
      <c r="BT295" s="39" t="e">
        <f t="shared" si="108"/>
        <v>#REF!</v>
      </c>
      <c r="BV295" s="115" t="e">
        <f>Ringkasan!#REF!/1000000000</f>
        <v>#REF!</v>
      </c>
      <c r="BW295" s="115" t="e">
        <f t="shared" si="107"/>
        <v>#REF!</v>
      </c>
      <c r="BX295" s="39" t="e">
        <f t="shared" si="109"/>
        <v>#REF!</v>
      </c>
    </row>
    <row r="296" spans="1:76" ht="15" customHeight="1" x14ac:dyDescent="0.25">
      <c r="B296" s="13" t="s">
        <v>564</v>
      </c>
      <c r="C296" s="14" t="s">
        <v>564</v>
      </c>
      <c r="D296" s="15" t="s">
        <v>590</v>
      </c>
      <c r="E296" s="16"/>
      <c r="F296" s="93"/>
      <c r="G296" s="115">
        <f>Ringkasan!G296/1000000000</f>
        <v>87847.791711454003</v>
      </c>
      <c r="H296" s="115">
        <f>Ringkasan!H296/1000000000</f>
        <v>22973.338368932</v>
      </c>
      <c r="I296" s="115">
        <f>Ringkasan!I296/1000000000</f>
        <v>12063.433139856999</v>
      </c>
      <c r="J296" s="7">
        <f>Ringkasan!J296/1000000000</f>
        <v>9007.9834752070001</v>
      </c>
      <c r="K296" s="7">
        <f>Ringkasan!K296/1000000000</f>
        <v>953.09511149499997</v>
      </c>
      <c r="L296" s="7">
        <f>Ringkasan!L296/1000000000</f>
        <v>948.82664237300003</v>
      </c>
      <c r="M296" s="7">
        <f>Ringkasan!M296/1000000000</f>
        <v>64687.073039522002</v>
      </c>
      <c r="N296" s="7">
        <f>Ringkasan!N296/1000000000</f>
        <v>60693.043718676003</v>
      </c>
      <c r="O296" s="7">
        <f>Ringkasan!O296/1000000000</f>
        <v>0</v>
      </c>
      <c r="P296" s="7">
        <f>Ringkasan!P296/1000000000</f>
        <v>0</v>
      </c>
      <c r="Q296" s="7">
        <f>Ringkasan!Q296/1000000000</f>
        <v>7927.9745380000004</v>
      </c>
      <c r="R296" s="7">
        <f>Ringkasan!R296/1000000000</f>
        <v>356.32805400000001</v>
      </c>
      <c r="S296" s="7">
        <f>Ringkasan!S296/1000000000</f>
        <v>2405.8635960000001</v>
      </c>
      <c r="T296" s="7">
        <f>Ringkasan!T296/1000000000</f>
        <v>35945.318300578001</v>
      </c>
      <c r="U296" s="7">
        <f>Ringkasan!U296/1000000000</f>
        <v>14057.559230098001</v>
      </c>
      <c r="V296" s="7">
        <f>Ringkasan!V296/1000000000</f>
        <v>3994.0293208459998</v>
      </c>
      <c r="W296" s="7">
        <f>Ringkasan!W296/1000000000</f>
        <v>3796.3915728460001</v>
      </c>
      <c r="X296" s="7">
        <f>Ringkasan!X296/1000000000</f>
        <v>197.63774799999999</v>
      </c>
      <c r="Y296" s="7">
        <f>Ringkasan!Y296/1000000000</f>
        <v>187.380303</v>
      </c>
      <c r="Z296" s="7">
        <f>Ringkasan!Z296/1000000000</f>
        <v>84.031802999999996</v>
      </c>
      <c r="AA296" s="7">
        <f>Ringkasan!AA296/1000000000</f>
        <v>0</v>
      </c>
      <c r="AB296" s="7">
        <f>Ringkasan!AB296/1000000000</f>
        <v>103.3485</v>
      </c>
      <c r="AC296" s="7">
        <f>Ringkasan!AC296/1000000000</f>
        <v>90619.264030159</v>
      </c>
      <c r="AD296" s="7">
        <f>Ringkasan!AD296/1000000000</f>
        <v>67778.581866032691</v>
      </c>
      <c r="AE296" s="7">
        <f>Ringkasan!AE296/1000000000</f>
        <v>39687.647546039443</v>
      </c>
      <c r="AF296" s="7">
        <f>Ringkasan!AF296/1000000000</f>
        <v>24921.748180896226</v>
      </c>
      <c r="AG296" s="7">
        <f>Ringkasan!AG296/1000000000</f>
        <v>7.2884145499999997</v>
      </c>
      <c r="AH296" s="7">
        <f>Ringkasan!AH296/1000000000</f>
        <v>11.755491673</v>
      </c>
      <c r="AI296" s="7">
        <f>Ringkasan!AI296/1000000000</f>
        <v>2826.0466061840002</v>
      </c>
      <c r="AJ296" s="7">
        <f>Ringkasan!AJ296/1000000000</f>
        <v>324.09562669000002</v>
      </c>
      <c r="AK296" s="7">
        <f>Ringkasan!AK296/1000000000</f>
        <v>8969.5003983613187</v>
      </c>
      <c r="AL296" s="7">
        <f>Ringkasan!AL296/1000000000</f>
        <v>75.503111321000006</v>
      </c>
      <c r="AM296" s="7">
        <f>Ringkasan!AM296/1000000000</f>
        <v>2342.7031775732003</v>
      </c>
      <c r="AN296" s="7">
        <f>Ringkasan!AN296/1000000000</f>
        <v>2533.4914574746604</v>
      </c>
      <c r="AO296" s="7">
        <f>Ringkasan!AO296/1000000000</f>
        <v>3711.6466189854591</v>
      </c>
      <c r="AP296" s="7">
        <f>Ringkasan!AP296/1000000000</f>
        <v>281.07172008600003</v>
      </c>
      <c r="AQ296" s="7">
        <f>Ringkasan!AQ296/1000000000</f>
        <v>25.084312920999999</v>
      </c>
      <c r="AR296" s="7">
        <f>Ringkasan!AR296/1000000000</f>
        <v>451.05905185400002</v>
      </c>
      <c r="AS296" s="7">
        <f>Ringkasan!AS296/1000000000</f>
        <v>451.05905185400002</v>
      </c>
      <c r="AT296" s="7">
        <f>Ringkasan!AT296/1000000000</f>
        <v>13420.122713911</v>
      </c>
      <c r="AU296" s="7">
        <f>Ringkasan!AU296/1000000000</f>
        <v>795.10588030099996</v>
      </c>
      <c r="AV296" s="7">
        <f>Ringkasan!AV296/1000000000</f>
        <v>12625.01683361</v>
      </c>
      <c r="AW296" s="129">
        <f>Ringkasan!AW296/1000000000</f>
        <v>3190.385249075</v>
      </c>
      <c r="AX296" s="129">
        <f>Ringkasan!AX296/1000000000</f>
        <v>2894.7702490749998</v>
      </c>
      <c r="AY296" s="129">
        <f>Ringkasan!AY296/1000000000</f>
        <v>47</v>
      </c>
      <c r="AZ296" s="129">
        <f>Ringkasan!AZ296/1000000000</f>
        <v>0</v>
      </c>
      <c r="BA296" s="129">
        <f>Ringkasan!BA296/1000000000</f>
        <v>245</v>
      </c>
      <c r="BB296" s="129">
        <f>Ringkasan!BB296/1000000000</f>
        <v>3.6150000000000002</v>
      </c>
      <c r="BC296" s="129">
        <f>Ringkasan!BC296/1000000000</f>
        <v>0</v>
      </c>
      <c r="BD296" s="129">
        <f>Ringkasan!BD296/1000000000</f>
        <v>418.91293037000003</v>
      </c>
      <c r="BE296" s="129">
        <f>Ringkasan!BE296/1000000000</f>
        <v>79</v>
      </c>
      <c r="BF296" s="129">
        <f>Ringkasan!BF296/1000000000</f>
        <v>226.45050000000001</v>
      </c>
      <c r="BG296" s="129">
        <f>Ringkasan!BG296/1000000000</f>
        <v>106.36243037</v>
      </c>
      <c r="BH296" s="129">
        <f>Ringkasan!BH296/1000000000</f>
        <v>7.1</v>
      </c>
      <c r="BI296" s="129">
        <f>Ringkasan!BI296/1000000000</f>
        <v>0</v>
      </c>
      <c r="BJ296" s="130">
        <f>Ringkasan!BJ296/1000000000</f>
        <v>-2771.4723187049972</v>
      </c>
      <c r="BK296" s="130">
        <f>Ringkasan!BK296/1000000000</f>
        <v>2771.4723187049999</v>
      </c>
      <c r="BL296" s="89">
        <f>Ringkasan!BL296/1000000000</f>
        <v>2.9296875E-12</v>
      </c>
      <c r="BM296" s="47">
        <f t="shared" ref="BM296:BN296" si="116">BM294+BM295</f>
        <v>35</v>
      </c>
      <c r="BN296" s="47">
        <f t="shared" si="116"/>
        <v>0</v>
      </c>
      <c r="BO296" s="47"/>
      <c r="BR296" s="115" t="e">
        <f>Ringkasan!#REF!/1000000000</f>
        <v>#REF!</v>
      </c>
      <c r="BS296" s="115" t="e">
        <f t="shared" si="106"/>
        <v>#REF!</v>
      </c>
      <c r="BT296" s="39" t="e">
        <f t="shared" si="108"/>
        <v>#REF!</v>
      </c>
      <c r="BV296" s="115" t="e">
        <f>Ringkasan!#REF!/1000000000</f>
        <v>#REF!</v>
      </c>
      <c r="BW296" s="115" t="e">
        <f t="shared" si="107"/>
        <v>#REF!</v>
      </c>
      <c r="BX296" s="39" t="e">
        <f t="shared" si="109"/>
        <v>#REF!</v>
      </c>
    </row>
    <row r="297" spans="1:76" ht="15" customHeight="1" x14ac:dyDescent="0.25">
      <c r="B297" s="13" t="s">
        <v>566</v>
      </c>
      <c r="C297" s="14" t="s">
        <v>566</v>
      </c>
      <c r="D297" s="15" t="s">
        <v>591</v>
      </c>
      <c r="E297" s="16"/>
      <c r="F297" s="93"/>
      <c r="G297" s="115">
        <f>Ringkasan!G297/1000000000</f>
        <v>112334.317823454</v>
      </c>
      <c r="H297" s="115">
        <f>Ringkasan!H297/1000000000</f>
        <v>38516.031234932001</v>
      </c>
      <c r="I297" s="115">
        <f>Ringkasan!I297/1000000000</f>
        <v>24714.158775856999</v>
      </c>
      <c r="J297" s="7">
        <f>Ringkasan!J297/1000000000</f>
        <v>10815.568658206999</v>
      </c>
      <c r="K297" s="7">
        <f>Ringkasan!K297/1000000000</f>
        <v>1660.4442554950001</v>
      </c>
      <c r="L297" s="7">
        <f>Ringkasan!L297/1000000000</f>
        <v>1325.8595453729999</v>
      </c>
      <c r="M297" s="7">
        <f>Ringkasan!M297/1000000000</f>
        <v>73607.429785522007</v>
      </c>
      <c r="N297" s="7">
        <f>Ringkasan!N297/1000000000</f>
        <v>69613.400464676</v>
      </c>
      <c r="O297" s="7">
        <f>Ringkasan!O297/1000000000</f>
        <v>0</v>
      </c>
      <c r="P297" s="7">
        <f>Ringkasan!P297/1000000000</f>
        <v>0</v>
      </c>
      <c r="Q297" s="7">
        <f>Ringkasan!Q297/1000000000</f>
        <v>7927.9745380000004</v>
      </c>
      <c r="R297" s="7">
        <f>Ringkasan!R297/1000000000</f>
        <v>364.76413400000001</v>
      </c>
      <c r="S297" s="7">
        <f>Ringkasan!S297/1000000000</f>
        <v>3421.7909330000002</v>
      </c>
      <c r="T297" s="7">
        <f>Ringkasan!T297/1000000000</f>
        <v>39956.218833578001</v>
      </c>
      <c r="U297" s="7">
        <f>Ringkasan!U297/1000000000</f>
        <v>17942.652026098</v>
      </c>
      <c r="V297" s="7">
        <f>Ringkasan!V297/1000000000</f>
        <v>3994.0293208459998</v>
      </c>
      <c r="W297" s="7">
        <f>Ringkasan!W297/1000000000</f>
        <v>3796.3915728460001</v>
      </c>
      <c r="X297" s="7">
        <f>Ringkasan!X297/1000000000</f>
        <v>197.63774799999999</v>
      </c>
      <c r="Y297" s="7">
        <f>Ringkasan!Y297/1000000000</f>
        <v>210.85680300000001</v>
      </c>
      <c r="Z297" s="7">
        <f>Ringkasan!Z297/1000000000</f>
        <v>107.508303</v>
      </c>
      <c r="AA297" s="7">
        <f>Ringkasan!AA297/1000000000</f>
        <v>0</v>
      </c>
      <c r="AB297" s="7">
        <f>Ringkasan!AB297/1000000000</f>
        <v>103.3485</v>
      </c>
      <c r="AC297" s="7">
        <f>Ringkasan!AC297/1000000000</f>
        <v>115468.090142159</v>
      </c>
      <c r="AD297" s="7">
        <f>Ringkasan!AD297/1000000000</f>
        <v>83879.133601032692</v>
      </c>
      <c r="AE297" s="7">
        <f>Ringkasan!AE297/1000000000</f>
        <v>47406.968431039444</v>
      </c>
      <c r="AF297" s="7">
        <f>Ringkasan!AF297/1000000000</f>
        <v>30811.670194896225</v>
      </c>
      <c r="AG297" s="7">
        <f>Ringkasan!AG297/1000000000</f>
        <v>7.2884145499999997</v>
      </c>
      <c r="AH297" s="7">
        <f>Ringkasan!AH297/1000000000</f>
        <v>21.029491672999999</v>
      </c>
      <c r="AI297" s="7">
        <f>Ringkasan!AI297/1000000000</f>
        <v>5275.4814421840001</v>
      </c>
      <c r="AJ297" s="7">
        <f>Ringkasan!AJ297/1000000000</f>
        <v>356.69562668999998</v>
      </c>
      <c r="AK297" s="7">
        <f>Ringkasan!AK297/1000000000</f>
        <v>10419.335619361318</v>
      </c>
      <c r="AL297" s="7">
        <f>Ringkasan!AL297/1000000000</f>
        <v>84.303111321000003</v>
      </c>
      <c r="AM297" s="7">
        <f>Ringkasan!AM297/1000000000</f>
        <v>3233.8137605732004</v>
      </c>
      <c r="AN297" s="7">
        <f>Ringkasan!AN297/1000000000</f>
        <v>2849.9908804746601</v>
      </c>
      <c r="AO297" s="7">
        <f>Ringkasan!AO297/1000000000</f>
        <v>3871.874283985459</v>
      </c>
      <c r="AP297" s="7">
        <f>Ringkasan!AP297/1000000000</f>
        <v>352.75727008600001</v>
      </c>
      <c r="AQ297" s="7">
        <f>Ringkasan!AQ297/1000000000</f>
        <v>26.596312920999999</v>
      </c>
      <c r="AR297" s="7">
        <f>Ringkasan!AR297/1000000000</f>
        <v>476.05905185400002</v>
      </c>
      <c r="AS297" s="7">
        <f>Ringkasan!AS297/1000000000</f>
        <v>476.05905185400002</v>
      </c>
      <c r="AT297" s="7">
        <f>Ringkasan!AT297/1000000000</f>
        <v>20693.561869910998</v>
      </c>
      <c r="AU297" s="7">
        <f>Ringkasan!AU297/1000000000</f>
        <v>4991.6671123010001</v>
      </c>
      <c r="AV297" s="7">
        <f>Ringkasan!AV297/1000000000</f>
        <v>15701.89475761</v>
      </c>
      <c r="AW297" s="129">
        <f>Ringkasan!AW297/1000000000</f>
        <v>3622.6852490749998</v>
      </c>
      <c r="AX297" s="129">
        <f>Ringkasan!AX297/1000000000</f>
        <v>3327.070249075</v>
      </c>
      <c r="AY297" s="129">
        <f>Ringkasan!AY297/1000000000</f>
        <v>47</v>
      </c>
      <c r="AZ297" s="129">
        <f>Ringkasan!AZ297/1000000000</f>
        <v>0</v>
      </c>
      <c r="BA297" s="129">
        <f>Ringkasan!BA297/1000000000</f>
        <v>245</v>
      </c>
      <c r="BB297" s="129">
        <f>Ringkasan!BB297/1000000000</f>
        <v>3.6150000000000002</v>
      </c>
      <c r="BC297" s="129">
        <f>Ringkasan!BC297/1000000000</f>
        <v>0</v>
      </c>
      <c r="BD297" s="129">
        <f>Ringkasan!BD297/1000000000</f>
        <v>488.91293037000003</v>
      </c>
      <c r="BE297" s="129">
        <f>Ringkasan!BE297/1000000000</f>
        <v>79</v>
      </c>
      <c r="BF297" s="129">
        <f>Ringkasan!BF297/1000000000</f>
        <v>296.45049999999998</v>
      </c>
      <c r="BG297" s="129">
        <f>Ringkasan!BG297/1000000000</f>
        <v>106.36243037</v>
      </c>
      <c r="BH297" s="129">
        <f>Ringkasan!BH297/1000000000</f>
        <v>7.1</v>
      </c>
      <c r="BI297" s="129">
        <f>Ringkasan!BI297/1000000000</f>
        <v>0</v>
      </c>
      <c r="BJ297" s="130">
        <f>Ringkasan!BJ297/1000000000</f>
        <v>-3133.7723187049969</v>
      </c>
      <c r="BK297" s="130">
        <f>Ringkasan!BK297/1000000000</f>
        <v>3133.7723187050001</v>
      </c>
      <c r="BL297" s="89">
        <f>Ringkasan!BL297/1000000000</f>
        <v>2.9296875E-12</v>
      </c>
      <c r="BM297" s="47">
        <f t="shared" ref="BM297:BN297" si="117">BM296+BM258</f>
        <v>36</v>
      </c>
      <c r="BN297" s="47">
        <f t="shared" si="117"/>
        <v>0</v>
      </c>
      <c r="BO297" s="47"/>
      <c r="BR297" s="115" t="e">
        <f>Ringkasan!#REF!/1000000000</f>
        <v>#REF!</v>
      </c>
      <c r="BS297" s="115" t="e">
        <f t="shared" si="106"/>
        <v>#REF!</v>
      </c>
      <c r="BT297" s="39" t="e">
        <f t="shared" si="108"/>
        <v>#REF!</v>
      </c>
      <c r="BV297" s="115" t="e">
        <f>Ringkasan!#REF!/1000000000</f>
        <v>#REF!</v>
      </c>
      <c r="BW297" s="115" t="e">
        <f t="shared" si="107"/>
        <v>#REF!</v>
      </c>
      <c r="BX297" s="39" t="e">
        <f t="shared" si="109"/>
        <v>#REF!</v>
      </c>
    </row>
    <row r="298" spans="1:76" s="141" customFormat="1" ht="15" customHeight="1" x14ac:dyDescent="0.25">
      <c r="A298" s="141" t="s">
        <v>684</v>
      </c>
      <c r="B298" s="9" t="s">
        <v>540</v>
      </c>
      <c r="C298" s="10">
        <v>15</v>
      </c>
      <c r="D298" s="11" t="s">
        <v>236</v>
      </c>
      <c r="E298" s="1" t="str">
        <f>[1]Pendapatan!D298</f>
        <v>11 Tahun 2024</v>
      </c>
      <c r="F298" s="142">
        <f>[1]Pendapatan!E298</f>
        <v>45657.817361111112</v>
      </c>
      <c r="G298" s="113">
        <f>Ringkasan!G298/1000000000</f>
        <v>5025.5098385649999</v>
      </c>
      <c r="H298" s="113">
        <f>Ringkasan!H298/1000000000</f>
        <v>1708.2409759340001</v>
      </c>
      <c r="I298" s="113">
        <f>Ringkasan!I298/1000000000</f>
        <v>1462.082788059</v>
      </c>
      <c r="J298" s="147">
        <f>Ringkasan!J298/1000000000</f>
        <v>67.968998020000001</v>
      </c>
      <c r="K298" s="147">
        <f>Ringkasan!K298/1000000000</f>
        <v>123.993797426</v>
      </c>
      <c r="L298" s="147">
        <f>Ringkasan!L298/1000000000</f>
        <v>54.195392429000002</v>
      </c>
      <c r="M298" s="147">
        <f>Ringkasan!M298/1000000000</f>
        <v>3309.6633626309999</v>
      </c>
      <c r="N298" s="147">
        <f>Ringkasan!N298/1000000000</f>
        <v>3308.6824360000001</v>
      </c>
      <c r="O298" s="147">
        <f>Ringkasan!O298/1000000000</f>
        <v>0</v>
      </c>
      <c r="P298" s="147">
        <f>Ringkasan!P298/1000000000</f>
        <v>1200</v>
      </c>
      <c r="Q298" s="147">
        <f>Ringkasan!Q298/1000000000</f>
        <v>0</v>
      </c>
      <c r="R298" s="147">
        <f>Ringkasan!R298/1000000000</f>
        <v>8.4523930000000007</v>
      </c>
      <c r="S298" s="147">
        <f>Ringkasan!S298/1000000000</f>
        <v>113.604866</v>
      </c>
      <c r="T298" s="147">
        <f>Ringkasan!T298/1000000000</f>
        <v>1371.652284</v>
      </c>
      <c r="U298" s="147">
        <f>Ringkasan!U298/1000000000</f>
        <v>614.972893</v>
      </c>
      <c r="V298" s="147">
        <f>Ringkasan!V298/1000000000</f>
        <v>0.98092663099999999</v>
      </c>
      <c r="W298" s="147">
        <f>Ringkasan!W298/1000000000</f>
        <v>0</v>
      </c>
      <c r="X298" s="147">
        <f>Ringkasan!X298/1000000000</f>
        <v>0.98092663099999999</v>
      </c>
      <c r="Y298" s="147">
        <f>Ringkasan!Y298/1000000000</f>
        <v>7.6055000000000001</v>
      </c>
      <c r="Z298" s="147">
        <f>Ringkasan!Z298/1000000000</f>
        <v>7.6055000000000001</v>
      </c>
      <c r="AA298" s="147">
        <f>Ringkasan!AA298/1000000000</f>
        <v>0</v>
      </c>
      <c r="AB298" s="147">
        <f>Ringkasan!AB298/1000000000</f>
        <v>0</v>
      </c>
      <c r="AC298" s="147">
        <f>Ringkasan!AC298/1000000000</f>
        <v>5237.3633791729999</v>
      </c>
      <c r="AD298" s="147">
        <f>Ringkasan!AD298/1000000000</f>
        <v>3617.2708456730002</v>
      </c>
      <c r="AE298" s="2">
        <f>Ringkasan!AE298/1000000000</f>
        <v>1811.4408525609999</v>
      </c>
      <c r="AF298" s="147">
        <f>Ringkasan!AF298/1000000000</f>
        <v>1257.2420697590001</v>
      </c>
      <c r="AG298" s="147">
        <f>Ringkasan!AG298/1000000000</f>
        <v>0</v>
      </c>
      <c r="AH298" s="147">
        <f>Ringkasan!AH298/1000000000</f>
        <v>96.029746301000003</v>
      </c>
      <c r="AI298" s="147">
        <f>Ringkasan!AI298/1000000000</f>
        <v>421.06227105200003</v>
      </c>
      <c r="AJ298" s="147">
        <f>Ringkasan!AJ298/1000000000</f>
        <v>31.495906000000002</v>
      </c>
      <c r="AK298" s="147">
        <f>Ringkasan!AK298/1000000000</f>
        <v>708.56917799400003</v>
      </c>
      <c r="AL298" s="147">
        <f>Ringkasan!AL298/1000000000</f>
        <v>0</v>
      </c>
      <c r="AM298" s="147">
        <f>Ringkasan!AM298/1000000000</f>
        <v>162.79505667500001</v>
      </c>
      <c r="AN298" s="147">
        <f>Ringkasan!AN298/1000000000</f>
        <v>301.06189462999998</v>
      </c>
      <c r="AO298" s="147">
        <f>Ringkasan!AO298/1000000000</f>
        <v>237.092472566</v>
      </c>
      <c r="AP298" s="147">
        <f>Ringkasan!AP298/1000000000</f>
        <v>7.5197541230000002</v>
      </c>
      <c r="AQ298" s="147">
        <f>Ringkasan!AQ298/1000000000</f>
        <v>0.1</v>
      </c>
      <c r="AR298" s="147">
        <f>Ringkasan!AR298/1000000000</f>
        <v>31.760589370000002</v>
      </c>
      <c r="AS298" s="147">
        <f>Ringkasan!AS298/1000000000</f>
        <v>31.760589370000002</v>
      </c>
      <c r="AT298" s="147">
        <f>Ringkasan!AT298/1000000000</f>
        <v>879.76276613599998</v>
      </c>
      <c r="AU298" s="147">
        <f>Ringkasan!AU298/1000000000</f>
        <v>437.20471016599998</v>
      </c>
      <c r="AV298" s="147">
        <f>Ringkasan!AV298/1000000000</f>
        <v>442.55805597</v>
      </c>
      <c r="AW298" s="148">
        <f>Ringkasan!AW298/1000000000</f>
        <v>319.89554060799998</v>
      </c>
      <c r="AX298" s="148">
        <f>Ringkasan!AX298/1000000000</f>
        <v>314.89554060799998</v>
      </c>
      <c r="AY298" s="148">
        <f>Ringkasan!AY298/1000000000</f>
        <v>0</v>
      </c>
      <c r="AZ298" s="148">
        <f>Ringkasan!AZ298/1000000000</f>
        <v>0</v>
      </c>
      <c r="BA298" s="148">
        <f>Ringkasan!BA298/1000000000</f>
        <v>0</v>
      </c>
      <c r="BB298" s="148">
        <f>Ringkasan!BB298/1000000000</f>
        <v>5</v>
      </c>
      <c r="BC298" s="148">
        <f>Ringkasan!BC298/1000000000</f>
        <v>0</v>
      </c>
      <c r="BD298" s="148">
        <f>Ringkasan!BD298/1000000000</f>
        <v>108.042</v>
      </c>
      <c r="BE298" s="148">
        <f>Ringkasan!BE298/1000000000</f>
        <v>0</v>
      </c>
      <c r="BF298" s="148">
        <f>Ringkasan!BF298/1000000000</f>
        <v>105.542</v>
      </c>
      <c r="BG298" s="148">
        <f>Ringkasan!BG298/1000000000</f>
        <v>0</v>
      </c>
      <c r="BH298" s="148">
        <f>Ringkasan!BH298/1000000000</f>
        <v>2.5</v>
      </c>
      <c r="BI298" s="148">
        <f>Ringkasan!BI298/1000000000</f>
        <v>0</v>
      </c>
      <c r="BJ298" s="98">
        <f>Ringkasan!BJ298/1000000000</f>
        <v>-211.853540608</v>
      </c>
      <c r="BK298" s="98">
        <f>Ringkasan!BK298/1000000000</f>
        <v>211.853540608</v>
      </c>
      <c r="BL298" s="85">
        <f>Ringkasan!BL298/1000000000</f>
        <v>0</v>
      </c>
      <c r="BM298" s="143">
        <f t="shared" si="110"/>
        <v>1</v>
      </c>
      <c r="BN298" s="144">
        <f t="shared" si="111"/>
        <v>0</v>
      </c>
      <c r="BO298" s="145"/>
      <c r="BP298" s="146">
        <f t="shared" ref="BP298:BP303" si="118">IF(G298&gt;0,1,0)</f>
        <v>1</v>
      </c>
      <c r="BR298" s="113" t="e">
        <f>Ringkasan!#REF!/1000000000</f>
        <v>#REF!</v>
      </c>
      <c r="BS298" s="113" t="e">
        <f t="shared" si="106"/>
        <v>#REF!</v>
      </c>
      <c r="BT298" s="146" t="e">
        <f t="shared" si="108"/>
        <v>#REF!</v>
      </c>
      <c r="BV298" s="113" t="e">
        <f>Ringkasan!#REF!/1000000000</f>
        <v>#REF!</v>
      </c>
      <c r="BW298" s="113" t="e">
        <f t="shared" si="107"/>
        <v>#REF!</v>
      </c>
      <c r="BX298" s="146" t="e">
        <f t="shared" si="109"/>
        <v>#REF!</v>
      </c>
    </row>
    <row r="299" spans="1:76" ht="15" customHeight="1" x14ac:dyDescent="0.25">
      <c r="A299" s="59" t="s">
        <v>237</v>
      </c>
      <c r="B299" s="3">
        <f>B293+1</f>
        <v>225</v>
      </c>
      <c r="C299" s="4">
        <v>1</v>
      </c>
      <c r="D299" s="8" t="s">
        <v>237</v>
      </c>
      <c r="E299" s="12" t="str">
        <f>[1]Pendapatan!D299</f>
        <v>10 Tahun 2024</v>
      </c>
      <c r="F299" s="92">
        <f>[1]Pendapatan!E299</f>
        <v>45657.623611111114</v>
      </c>
      <c r="G299" s="6">
        <f>Ringkasan!G299/1000000000</f>
        <v>2532.5473484929998</v>
      </c>
      <c r="H299" s="6">
        <f>Ringkasan!H299/1000000000</f>
        <v>762.37613014600004</v>
      </c>
      <c r="I299" s="114">
        <f>Ringkasan!I299/1000000000</f>
        <v>408.21115268</v>
      </c>
      <c r="J299" s="6">
        <f>Ringkasan!J299/1000000000</f>
        <v>326.42879545</v>
      </c>
      <c r="K299" s="6">
        <f>Ringkasan!K299/1000000000</f>
        <v>20.199694868000002</v>
      </c>
      <c r="L299" s="6">
        <f>Ringkasan!L299/1000000000</f>
        <v>7.536487148</v>
      </c>
      <c r="M299" s="6">
        <f>Ringkasan!M299/1000000000</f>
        <v>1770.1712183469999</v>
      </c>
      <c r="N299" s="6">
        <f>Ringkasan!N299/1000000000</f>
        <v>1584.607675</v>
      </c>
      <c r="O299" s="6">
        <f>Ringkasan!O299/1000000000</f>
        <v>0</v>
      </c>
      <c r="P299" s="6">
        <f>Ringkasan!P299/1000000000</f>
        <v>0</v>
      </c>
      <c r="Q299" s="6">
        <f>Ringkasan!Q299/1000000000</f>
        <v>121.564824</v>
      </c>
      <c r="R299" s="6">
        <f>Ringkasan!R299/1000000000</f>
        <v>22.624496000000001</v>
      </c>
      <c r="S299" s="6">
        <f>Ringkasan!S299/1000000000</f>
        <v>29.513612999999999</v>
      </c>
      <c r="T299" s="6">
        <f>Ringkasan!T299/1000000000</f>
        <v>1027.1861899999999</v>
      </c>
      <c r="U299" s="6">
        <f>Ringkasan!U299/1000000000</f>
        <v>383.71855199999999</v>
      </c>
      <c r="V299" s="6">
        <f>Ringkasan!V299/1000000000</f>
        <v>185.56354334700001</v>
      </c>
      <c r="W299" s="6">
        <f>Ringkasan!W299/1000000000</f>
        <v>100.982556237</v>
      </c>
      <c r="X299" s="6">
        <f>Ringkasan!X299/1000000000</f>
        <v>84.580987109999995</v>
      </c>
      <c r="Y299" s="6">
        <f>Ringkasan!Y299/1000000000</f>
        <v>0</v>
      </c>
      <c r="Z299" s="6">
        <f>Ringkasan!Z299/1000000000</f>
        <v>0</v>
      </c>
      <c r="AA299" s="6">
        <f>Ringkasan!AA299/1000000000</f>
        <v>0</v>
      </c>
      <c r="AB299" s="6">
        <f>Ringkasan!AB299/1000000000</f>
        <v>0</v>
      </c>
      <c r="AC299" s="6">
        <f>Ringkasan!AC299/1000000000</f>
        <v>2671.60286197503</v>
      </c>
      <c r="AD299" s="6">
        <f>Ringkasan!AD299/1000000000</f>
        <v>2054.0866949410001</v>
      </c>
      <c r="AE299" s="5">
        <f>Ringkasan!AE299/1000000000</f>
        <v>1060.2151953949999</v>
      </c>
      <c r="AF299" s="6">
        <f>Ringkasan!AF299/1000000000</f>
        <v>897.66053849699995</v>
      </c>
      <c r="AG299" s="6">
        <f>Ringkasan!AG299/1000000000</f>
        <v>0</v>
      </c>
      <c r="AH299" s="6">
        <f>Ringkasan!AH299/1000000000</f>
        <v>0</v>
      </c>
      <c r="AI299" s="6">
        <f>Ringkasan!AI299/1000000000</f>
        <v>92.581161049000002</v>
      </c>
      <c r="AJ299" s="6">
        <f>Ringkasan!AJ299/1000000000</f>
        <v>3.6297999999999999</v>
      </c>
      <c r="AK299" s="6">
        <f>Ringkasan!AK299/1000000000</f>
        <v>207.48258111499999</v>
      </c>
      <c r="AL299" s="6">
        <f>Ringkasan!AL299/1000000000</f>
        <v>0</v>
      </c>
      <c r="AM299" s="6">
        <f>Ringkasan!AM299/1000000000</f>
        <v>52.847361366999998</v>
      </c>
      <c r="AN299" s="6">
        <f>Ringkasan!AN299/1000000000</f>
        <v>10.043144343</v>
      </c>
      <c r="AO299" s="6">
        <f>Ringkasan!AO299/1000000000</f>
        <v>134.79958330400001</v>
      </c>
      <c r="AP299" s="6">
        <f>Ringkasan!AP299/1000000000</f>
        <v>9.2284921010000005</v>
      </c>
      <c r="AQ299" s="6">
        <f>Ringkasan!AQ299/1000000000</f>
        <v>0.56399999999999995</v>
      </c>
      <c r="AR299" s="6">
        <f>Ringkasan!AR299/1000000000</f>
        <v>48.96191272003</v>
      </c>
      <c r="AS299" s="6">
        <f>Ringkasan!AS299/1000000000</f>
        <v>48.96191272003</v>
      </c>
      <c r="AT299" s="6">
        <f>Ringkasan!AT299/1000000000</f>
        <v>361.07167319899997</v>
      </c>
      <c r="AU299" s="6">
        <f>Ringkasan!AU299/1000000000</f>
        <v>39.671261168999997</v>
      </c>
      <c r="AV299" s="6">
        <f>Ringkasan!AV299/1000000000</f>
        <v>321.40041202999998</v>
      </c>
      <c r="AW299" s="127">
        <f>Ringkasan!AW299/1000000000</f>
        <v>165.75551348203001</v>
      </c>
      <c r="AX299" s="127">
        <f>Ringkasan!AX299/1000000000</f>
        <v>165.75551348203001</v>
      </c>
      <c r="AY299" s="127">
        <f>Ringkasan!AY299/1000000000</f>
        <v>0</v>
      </c>
      <c r="AZ299" s="127">
        <f>Ringkasan!AZ299/1000000000</f>
        <v>0</v>
      </c>
      <c r="BA299" s="127">
        <f>Ringkasan!BA299/1000000000</f>
        <v>0</v>
      </c>
      <c r="BB299" s="127">
        <f>Ringkasan!BB299/1000000000</f>
        <v>0</v>
      </c>
      <c r="BC299" s="127">
        <f>Ringkasan!BC299/1000000000</f>
        <v>0</v>
      </c>
      <c r="BD299" s="127">
        <f>Ringkasan!BD299/1000000000</f>
        <v>26.7</v>
      </c>
      <c r="BE299" s="127">
        <f>Ringkasan!BE299/1000000000</f>
        <v>0</v>
      </c>
      <c r="BF299" s="127">
        <f>Ringkasan!BF299/1000000000</f>
        <v>26.7</v>
      </c>
      <c r="BG299" s="127">
        <f>Ringkasan!BG299/1000000000</f>
        <v>0</v>
      </c>
      <c r="BH299" s="127">
        <f>Ringkasan!BH299/1000000000</f>
        <v>0</v>
      </c>
      <c r="BI299" s="127">
        <f>Ringkasan!BI299/1000000000</f>
        <v>0</v>
      </c>
      <c r="BJ299" s="128">
        <f>Ringkasan!BJ299/1000000000</f>
        <v>-139.0555134820298</v>
      </c>
      <c r="BK299" s="128">
        <f>Ringkasan!BK299/1000000000</f>
        <v>139.05551348202999</v>
      </c>
      <c r="BL299" s="87">
        <f>Ringkasan!BL299/1000000000</f>
        <v>0</v>
      </c>
      <c r="BM299" s="47">
        <f t="shared" si="110"/>
        <v>1</v>
      </c>
      <c r="BN299" s="48">
        <f t="shared" si="111"/>
        <v>0</v>
      </c>
      <c r="BO299" s="49"/>
      <c r="BP299" s="39">
        <f t="shared" si="118"/>
        <v>1</v>
      </c>
      <c r="BR299" s="6" t="e">
        <f>Ringkasan!#REF!/1000000000</f>
        <v>#REF!</v>
      </c>
      <c r="BS299" s="6" t="e">
        <f t="shared" si="106"/>
        <v>#REF!</v>
      </c>
      <c r="BT299" s="39" t="e">
        <f t="shared" si="108"/>
        <v>#REF!</v>
      </c>
      <c r="BV299" s="6" t="e">
        <f>Ringkasan!#REF!/1000000000</f>
        <v>#REF!</v>
      </c>
      <c r="BW299" s="6" t="e">
        <f t="shared" si="107"/>
        <v>#REF!</v>
      </c>
      <c r="BX299" s="39" t="e">
        <f t="shared" si="109"/>
        <v>#REF!</v>
      </c>
    </row>
    <row r="300" spans="1:76" ht="15" customHeight="1" x14ac:dyDescent="0.25">
      <c r="A300" s="59" t="s">
        <v>685</v>
      </c>
      <c r="B300" s="3">
        <f t="shared" ref="B300:C303" si="119">B299+1</f>
        <v>226</v>
      </c>
      <c r="C300" s="4">
        <f t="shared" si="119"/>
        <v>2</v>
      </c>
      <c r="D300" s="8" t="s">
        <v>238</v>
      </c>
      <c r="E300" s="12" t="str">
        <f>[1]Pendapatan!D300</f>
        <v>13 Tahun 2024</v>
      </c>
      <c r="F300" s="92">
        <f>[1]Pendapatan!E300</f>
        <v>45657.64166666667</v>
      </c>
      <c r="G300" s="6">
        <f>Ringkasan!G300/1000000000</f>
        <v>2083.220003423</v>
      </c>
      <c r="H300" s="6">
        <f>Ringkasan!H300/1000000000</f>
        <v>303.50740717399998</v>
      </c>
      <c r="I300" s="114">
        <f>Ringkasan!I300/1000000000</f>
        <v>134.90101526000001</v>
      </c>
      <c r="J300" s="6">
        <f>Ringkasan!J300/1000000000</f>
        <v>143.56366879800001</v>
      </c>
      <c r="K300" s="6">
        <f>Ringkasan!K300/1000000000</f>
        <v>18.576914981000002</v>
      </c>
      <c r="L300" s="6">
        <f>Ringkasan!L300/1000000000</f>
        <v>6.4658081349999996</v>
      </c>
      <c r="M300" s="6">
        <f>Ringkasan!M300/1000000000</f>
        <v>1733.5984700189999</v>
      </c>
      <c r="N300" s="6">
        <f>Ringkasan!N300/1000000000</f>
        <v>1623.5989589999999</v>
      </c>
      <c r="O300" s="6">
        <f>Ringkasan!O300/1000000000</f>
        <v>0</v>
      </c>
      <c r="P300" s="6">
        <f>Ringkasan!P300/1000000000</f>
        <v>0</v>
      </c>
      <c r="Q300" s="6">
        <f>Ringkasan!Q300/1000000000</f>
        <v>168.80875900000001</v>
      </c>
      <c r="R300" s="6">
        <f>Ringkasan!R300/1000000000</f>
        <v>20.595628999999999</v>
      </c>
      <c r="S300" s="6">
        <f>Ringkasan!S300/1000000000</f>
        <v>22.924088999999999</v>
      </c>
      <c r="T300" s="6">
        <f>Ringkasan!T300/1000000000</f>
        <v>976.914445</v>
      </c>
      <c r="U300" s="6">
        <f>Ringkasan!U300/1000000000</f>
        <v>434.35603700000001</v>
      </c>
      <c r="V300" s="6">
        <f>Ringkasan!V300/1000000000</f>
        <v>109.999511019</v>
      </c>
      <c r="W300" s="6">
        <f>Ringkasan!W300/1000000000</f>
        <v>68.340086219</v>
      </c>
      <c r="X300" s="6">
        <f>Ringkasan!X300/1000000000</f>
        <v>41.659424799999996</v>
      </c>
      <c r="Y300" s="6">
        <f>Ringkasan!Y300/1000000000</f>
        <v>46.114126229999997</v>
      </c>
      <c r="Z300" s="6">
        <f>Ringkasan!Z300/1000000000</f>
        <v>0</v>
      </c>
      <c r="AA300" s="6">
        <f>Ringkasan!AA300/1000000000</f>
        <v>0</v>
      </c>
      <c r="AB300" s="6">
        <f>Ringkasan!AB300/1000000000</f>
        <v>46.114126229999997</v>
      </c>
      <c r="AC300" s="6">
        <f>Ringkasan!AC300/1000000000</f>
        <v>2133.720003423</v>
      </c>
      <c r="AD300" s="6">
        <f>Ringkasan!AD300/1000000000</f>
        <v>1631.6764993316499</v>
      </c>
      <c r="AE300" s="5">
        <f>Ringkasan!AE300/1000000000</f>
        <v>986.54644678479997</v>
      </c>
      <c r="AF300" s="6">
        <f>Ringkasan!AF300/1000000000</f>
        <v>574.83699768585006</v>
      </c>
      <c r="AG300" s="6">
        <f>Ringkasan!AG300/1000000000</f>
        <v>0</v>
      </c>
      <c r="AH300" s="6">
        <f>Ringkasan!AH300/1000000000</f>
        <v>0.25</v>
      </c>
      <c r="AI300" s="6">
        <f>Ringkasan!AI300/1000000000</f>
        <v>60.251651461000002</v>
      </c>
      <c r="AJ300" s="6">
        <f>Ringkasan!AJ300/1000000000</f>
        <v>9.7914034000000001</v>
      </c>
      <c r="AK300" s="6">
        <f>Ringkasan!AK300/1000000000</f>
        <v>148.45699545400001</v>
      </c>
      <c r="AL300" s="6">
        <f>Ringkasan!AL300/1000000000</f>
        <v>2.8415249999999999</v>
      </c>
      <c r="AM300" s="6">
        <f>Ringkasan!AM300/1000000000</f>
        <v>28.329191196</v>
      </c>
      <c r="AN300" s="6">
        <f>Ringkasan!AN300/1000000000</f>
        <v>56.897860145000003</v>
      </c>
      <c r="AO300" s="6">
        <f>Ringkasan!AO300/1000000000</f>
        <v>53.576220837999998</v>
      </c>
      <c r="AP300" s="6">
        <f>Ringkasan!AP300/1000000000</f>
        <v>4.6624982749999999</v>
      </c>
      <c r="AQ300" s="6">
        <f>Ringkasan!AQ300/1000000000</f>
        <v>2.1497000000000002</v>
      </c>
      <c r="AR300" s="6">
        <f>Ringkasan!AR300/1000000000</f>
        <v>17.235935137349998</v>
      </c>
      <c r="AS300" s="6">
        <f>Ringkasan!AS300/1000000000</f>
        <v>17.235935137349998</v>
      </c>
      <c r="AT300" s="6">
        <f>Ringkasan!AT300/1000000000</f>
        <v>336.3505735</v>
      </c>
      <c r="AU300" s="6">
        <f>Ringkasan!AU300/1000000000</f>
        <v>25.032312900000001</v>
      </c>
      <c r="AV300" s="6">
        <f>Ringkasan!AV300/1000000000</f>
        <v>311.31826059999997</v>
      </c>
      <c r="AW300" s="127">
        <f>Ringkasan!AW300/1000000000</f>
        <v>76.5</v>
      </c>
      <c r="AX300" s="127">
        <f>Ringkasan!AX300/1000000000</f>
        <v>76.5</v>
      </c>
      <c r="AY300" s="127">
        <f>Ringkasan!AY300/1000000000</f>
        <v>0</v>
      </c>
      <c r="AZ300" s="127">
        <f>Ringkasan!AZ300/1000000000</f>
        <v>0</v>
      </c>
      <c r="BA300" s="127">
        <f>Ringkasan!BA300/1000000000</f>
        <v>0</v>
      </c>
      <c r="BB300" s="127">
        <f>Ringkasan!BB300/1000000000</f>
        <v>0</v>
      </c>
      <c r="BC300" s="127">
        <f>Ringkasan!BC300/1000000000</f>
        <v>0</v>
      </c>
      <c r="BD300" s="127">
        <f>Ringkasan!BD300/1000000000</f>
        <v>26</v>
      </c>
      <c r="BE300" s="127">
        <f>Ringkasan!BE300/1000000000</f>
        <v>0</v>
      </c>
      <c r="BF300" s="127">
        <f>Ringkasan!BF300/1000000000</f>
        <v>26</v>
      </c>
      <c r="BG300" s="127">
        <f>Ringkasan!BG300/1000000000</f>
        <v>0</v>
      </c>
      <c r="BH300" s="127">
        <f>Ringkasan!BH300/1000000000</f>
        <v>0</v>
      </c>
      <c r="BI300" s="127">
        <f>Ringkasan!BI300/1000000000</f>
        <v>0</v>
      </c>
      <c r="BJ300" s="128">
        <f>Ringkasan!BJ300/1000000000</f>
        <v>-50.5</v>
      </c>
      <c r="BK300" s="128">
        <f>Ringkasan!BK300/1000000000</f>
        <v>50.5</v>
      </c>
      <c r="BL300" s="87">
        <f>Ringkasan!BL300/1000000000</f>
        <v>0</v>
      </c>
      <c r="BM300" s="47">
        <f t="shared" si="110"/>
        <v>1</v>
      </c>
      <c r="BN300" s="48">
        <f t="shared" si="111"/>
        <v>0</v>
      </c>
      <c r="BO300" s="49"/>
      <c r="BP300" s="39">
        <f t="shared" si="118"/>
        <v>1</v>
      </c>
      <c r="BR300" s="6" t="e">
        <f>Ringkasan!#REF!/1000000000</f>
        <v>#REF!</v>
      </c>
      <c r="BS300" s="6" t="e">
        <f t="shared" si="106"/>
        <v>#REF!</v>
      </c>
      <c r="BT300" s="39" t="e">
        <f t="shared" si="108"/>
        <v>#REF!</v>
      </c>
      <c r="BV300" s="6" t="e">
        <f>Ringkasan!#REF!/1000000000</f>
        <v>#REF!</v>
      </c>
      <c r="BW300" s="6" t="e">
        <f t="shared" si="107"/>
        <v>#REF!</v>
      </c>
      <c r="BX300" s="39" t="e">
        <f t="shared" si="109"/>
        <v>#REF!</v>
      </c>
    </row>
    <row r="301" spans="1:76" ht="15" customHeight="1" x14ac:dyDescent="0.25">
      <c r="A301" s="59" t="s">
        <v>239</v>
      </c>
      <c r="B301" s="3">
        <f t="shared" si="119"/>
        <v>227</v>
      </c>
      <c r="C301" s="4">
        <f t="shared" si="119"/>
        <v>3</v>
      </c>
      <c r="D301" s="8" t="s">
        <v>239</v>
      </c>
      <c r="E301" s="12" t="str">
        <f>[1]Pendapatan!D301</f>
        <v>11 Tahun 2024</v>
      </c>
      <c r="F301" s="92">
        <f>[1]Pendapatan!E301</f>
        <v>45656.658333333333</v>
      </c>
      <c r="G301" s="6">
        <f>Ringkasan!G301/1000000000</f>
        <v>1678.6926368219999</v>
      </c>
      <c r="H301" s="6">
        <f>Ringkasan!H301/1000000000</f>
        <v>381.42236168800002</v>
      </c>
      <c r="I301" s="114">
        <f>Ringkasan!I301/1000000000</f>
        <v>145.82089629000001</v>
      </c>
      <c r="J301" s="6">
        <f>Ringkasan!J301/1000000000</f>
        <v>210.73286450800001</v>
      </c>
      <c r="K301" s="6">
        <f>Ringkasan!K301/1000000000</f>
        <v>17.819305307</v>
      </c>
      <c r="L301" s="6">
        <f>Ringkasan!L301/1000000000</f>
        <v>7.0492955830000001</v>
      </c>
      <c r="M301" s="6">
        <f>Ringkasan!M301/1000000000</f>
        <v>1297.270275134</v>
      </c>
      <c r="N301" s="6">
        <f>Ringkasan!N301/1000000000</f>
        <v>1141.0346108000001</v>
      </c>
      <c r="O301" s="6">
        <f>Ringkasan!O301/1000000000</f>
        <v>0</v>
      </c>
      <c r="P301" s="6">
        <f>Ringkasan!P301/1000000000</f>
        <v>0</v>
      </c>
      <c r="Q301" s="6">
        <f>Ringkasan!Q301/1000000000</f>
        <v>97.403859999999995</v>
      </c>
      <c r="R301" s="6">
        <f>Ringkasan!R301/1000000000</f>
        <v>14.827617999999999</v>
      </c>
      <c r="S301" s="6">
        <f>Ringkasan!S301/1000000000</f>
        <v>25.615729999999999</v>
      </c>
      <c r="T301" s="6">
        <f>Ringkasan!T301/1000000000</f>
        <v>733.35141499999997</v>
      </c>
      <c r="U301" s="6">
        <f>Ringkasan!U301/1000000000</f>
        <v>269.8359878</v>
      </c>
      <c r="V301" s="6">
        <f>Ringkasan!V301/1000000000</f>
        <v>156.23566433400001</v>
      </c>
      <c r="W301" s="6">
        <f>Ringkasan!W301/1000000000</f>
        <v>53.105018534000003</v>
      </c>
      <c r="X301" s="6">
        <f>Ringkasan!X301/1000000000</f>
        <v>103.1306458</v>
      </c>
      <c r="Y301" s="6">
        <f>Ringkasan!Y301/1000000000</f>
        <v>0</v>
      </c>
      <c r="Z301" s="6">
        <f>Ringkasan!Z301/1000000000</f>
        <v>0</v>
      </c>
      <c r="AA301" s="6">
        <f>Ringkasan!AA301/1000000000</f>
        <v>0</v>
      </c>
      <c r="AB301" s="6">
        <f>Ringkasan!AB301/1000000000</f>
        <v>0</v>
      </c>
      <c r="AC301" s="6">
        <f>Ringkasan!AC301/1000000000</f>
        <v>1737.3558038680001</v>
      </c>
      <c r="AD301" s="6">
        <f>Ringkasan!AD301/1000000000</f>
        <v>1349.4699335119999</v>
      </c>
      <c r="AE301" s="5">
        <f>Ringkasan!AE301/1000000000</f>
        <v>773.47200255400003</v>
      </c>
      <c r="AF301" s="6">
        <f>Ringkasan!AF301/1000000000</f>
        <v>473.42481196199998</v>
      </c>
      <c r="AG301" s="6">
        <f>Ringkasan!AG301/1000000000</f>
        <v>0</v>
      </c>
      <c r="AH301" s="6">
        <f>Ringkasan!AH301/1000000000</f>
        <v>1.7464845</v>
      </c>
      <c r="AI301" s="6">
        <f>Ringkasan!AI301/1000000000</f>
        <v>82.407996096000005</v>
      </c>
      <c r="AJ301" s="6">
        <f>Ringkasan!AJ301/1000000000</f>
        <v>18.418638399999999</v>
      </c>
      <c r="AK301" s="6">
        <f>Ringkasan!AK301/1000000000</f>
        <v>176.64511898500001</v>
      </c>
      <c r="AL301" s="6">
        <f>Ringkasan!AL301/1000000000</f>
        <v>9.0200499999999995</v>
      </c>
      <c r="AM301" s="6">
        <f>Ringkasan!AM301/1000000000</f>
        <v>33.038339461</v>
      </c>
      <c r="AN301" s="6">
        <f>Ringkasan!AN301/1000000000</f>
        <v>53.435422553999999</v>
      </c>
      <c r="AO301" s="6">
        <f>Ringkasan!AO301/1000000000</f>
        <v>78.920594570000006</v>
      </c>
      <c r="AP301" s="6">
        <f>Ringkasan!AP301/1000000000</f>
        <v>2.1695123999999999</v>
      </c>
      <c r="AQ301" s="6">
        <f>Ringkasan!AQ301/1000000000</f>
        <v>6.1199999999999997E-2</v>
      </c>
      <c r="AR301" s="6">
        <f>Ringkasan!AR301/1000000000</f>
        <v>21.950602527000001</v>
      </c>
      <c r="AS301" s="6">
        <f>Ringkasan!AS301/1000000000</f>
        <v>21.950602527000001</v>
      </c>
      <c r="AT301" s="6">
        <f>Ringkasan!AT301/1000000000</f>
        <v>189.29014884399999</v>
      </c>
      <c r="AU301" s="6">
        <f>Ringkasan!AU301/1000000000</f>
        <v>16.296852044000001</v>
      </c>
      <c r="AV301" s="6">
        <f>Ringkasan!AV301/1000000000</f>
        <v>172.9932968</v>
      </c>
      <c r="AW301" s="127">
        <f>Ringkasan!AW301/1000000000</f>
        <v>63.163167045999998</v>
      </c>
      <c r="AX301" s="127">
        <f>Ringkasan!AX301/1000000000</f>
        <v>63.163167045999998</v>
      </c>
      <c r="AY301" s="127">
        <f>Ringkasan!AY301/1000000000</f>
        <v>0</v>
      </c>
      <c r="AZ301" s="127">
        <f>Ringkasan!AZ301/1000000000</f>
        <v>0</v>
      </c>
      <c r="BA301" s="127">
        <f>Ringkasan!BA301/1000000000</f>
        <v>0</v>
      </c>
      <c r="BB301" s="127">
        <f>Ringkasan!BB301/1000000000</f>
        <v>0</v>
      </c>
      <c r="BC301" s="127">
        <f>Ringkasan!BC301/1000000000</f>
        <v>0</v>
      </c>
      <c r="BD301" s="127">
        <f>Ringkasan!BD301/1000000000</f>
        <v>4.5</v>
      </c>
      <c r="BE301" s="127">
        <f>Ringkasan!BE301/1000000000</f>
        <v>0</v>
      </c>
      <c r="BF301" s="127">
        <f>Ringkasan!BF301/1000000000</f>
        <v>4.5</v>
      </c>
      <c r="BG301" s="127">
        <f>Ringkasan!BG301/1000000000</f>
        <v>0</v>
      </c>
      <c r="BH301" s="127">
        <f>Ringkasan!BH301/1000000000</f>
        <v>0</v>
      </c>
      <c r="BI301" s="127">
        <f>Ringkasan!BI301/1000000000</f>
        <v>0</v>
      </c>
      <c r="BJ301" s="128">
        <f>Ringkasan!BJ301/1000000000</f>
        <v>-58.663167045999998</v>
      </c>
      <c r="BK301" s="128">
        <f>Ringkasan!BK301/1000000000</f>
        <v>58.663167045999998</v>
      </c>
      <c r="BL301" s="87">
        <f>Ringkasan!BL301/1000000000</f>
        <v>0</v>
      </c>
      <c r="BM301" s="47">
        <f t="shared" si="110"/>
        <v>1</v>
      </c>
      <c r="BN301" s="48">
        <f t="shared" si="111"/>
        <v>0</v>
      </c>
      <c r="BO301" s="49"/>
      <c r="BP301" s="39">
        <f t="shared" si="118"/>
        <v>1</v>
      </c>
      <c r="BR301" s="6" t="e">
        <f>Ringkasan!#REF!/1000000000</f>
        <v>#REF!</v>
      </c>
      <c r="BS301" s="6" t="e">
        <f t="shared" si="106"/>
        <v>#REF!</v>
      </c>
      <c r="BT301" s="39" t="e">
        <f t="shared" si="108"/>
        <v>#REF!</v>
      </c>
      <c r="BV301" s="6" t="e">
        <f>Ringkasan!#REF!/1000000000</f>
        <v>#REF!</v>
      </c>
      <c r="BW301" s="6" t="e">
        <f t="shared" si="107"/>
        <v>#REF!</v>
      </c>
      <c r="BX301" s="39" t="e">
        <f t="shared" si="109"/>
        <v>#REF!</v>
      </c>
    </row>
    <row r="302" spans="1:76" ht="15" customHeight="1" x14ac:dyDescent="0.25">
      <c r="A302" s="59" t="s">
        <v>240</v>
      </c>
      <c r="B302" s="3">
        <f t="shared" si="119"/>
        <v>228</v>
      </c>
      <c r="C302" s="4">
        <f t="shared" si="119"/>
        <v>4</v>
      </c>
      <c r="D302" s="8" t="s">
        <v>240</v>
      </c>
      <c r="E302" s="12" t="str">
        <f>[1]Pendapatan!D302</f>
        <v>13 Tahun 2024</v>
      </c>
      <c r="F302" s="92">
        <f>[1]Pendapatan!E302</f>
        <v>45657.702777777777</v>
      </c>
      <c r="G302" s="6">
        <f>Ringkasan!G302/1000000000</f>
        <v>3252.678625859</v>
      </c>
      <c r="H302" s="6">
        <f>Ringkasan!H302/1000000000</f>
        <v>1430.752853148</v>
      </c>
      <c r="I302" s="114">
        <f>Ringkasan!I302/1000000000</f>
        <v>1091.7700903</v>
      </c>
      <c r="J302" s="6">
        <f>Ringkasan!J302/1000000000</f>
        <v>212.19431065000001</v>
      </c>
      <c r="K302" s="6">
        <f>Ringkasan!K302/1000000000</f>
        <v>41.594058197999999</v>
      </c>
      <c r="L302" s="6">
        <f>Ringkasan!L302/1000000000</f>
        <v>85.194394000000003</v>
      </c>
      <c r="M302" s="6">
        <f>Ringkasan!M302/1000000000</f>
        <v>1821.925772711</v>
      </c>
      <c r="N302" s="6">
        <f>Ringkasan!N302/1000000000</f>
        <v>1647.185356</v>
      </c>
      <c r="O302" s="6">
        <f>Ringkasan!O302/1000000000</f>
        <v>0</v>
      </c>
      <c r="P302" s="6">
        <f>Ringkasan!P302/1000000000</f>
        <v>0</v>
      </c>
      <c r="Q302" s="6">
        <f>Ringkasan!Q302/1000000000</f>
        <v>127.35732299999999</v>
      </c>
      <c r="R302" s="6">
        <f>Ringkasan!R302/1000000000</f>
        <v>24.211380999999999</v>
      </c>
      <c r="S302" s="6">
        <f>Ringkasan!S302/1000000000</f>
        <v>65.153970999999999</v>
      </c>
      <c r="T302" s="6">
        <f>Ringkasan!T302/1000000000</f>
        <v>1046.5676779999999</v>
      </c>
      <c r="U302" s="6">
        <f>Ringkasan!U302/1000000000</f>
        <v>383.89500299999997</v>
      </c>
      <c r="V302" s="6">
        <f>Ringkasan!V302/1000000000</f>
        <v>174.74041671099999</v>
      </c>
      <c r="W302" s="6">
        <f>Ringkasan!W302/1000000000</f>
        <v>135.114409411</v>
      </c>
      <c r="X302" s="6">
        <f>Ringkasan!X302/1000000000</f>
        <v>39.626007299999998</v>
      </c>
      <c r="Y302" s="6">
        <f>Ringkasan!Y302/1000000000</f>
        <v>0</v>
      </c>
      <c r="Z302" s="6">
        <f>Ringkasan!Z302/1000000000</f>
        <v>0</v>
      </c>
      <c r="AA302" s="6">
        <f>Ringkasan!AA302/1000000000</f>
        <v>0</v>
      </c>
      <c r="AB302" s="6">
        <f>Ringkasan!AB302/1000000000</f>
        <v>0</v>
      </c>
      <c r="AC302" s="6">
        <f>Ringkasan!AC302/1000000000</f>
        <v>3371.4013957030002</v>
      </c>
      <c r="AD302" s="6">
        <f>Ringkasan!AD302/1000000000</f>
        <v>2428.0451228799998</v>
      </c>
      <c r="AE302" s="5">
        <f>Ringkasan!AE302/1000000000</f>
        <v>1189.6526698279999</v>
      </c>
      <c r="AF302" s="6">
        <f>Ringkasan!AF302/1000000000</f>
        <v>1027.924552104</v>
      </c>
      <c r="AG302" s="6">
        <f>Ringkasan!AG302/1000000000</f>
        <v>0</v>
      </c>
      <c r="AH302" s="6">
        <f>Ringkasan!AH302/1000000000</f>
        <v>0</v>
      </c>
      <c r="AI302" s="6">
        <f>Ringkasan!AI302/1000000000</f>
        <v>175.22183094799999</v>
      </c>
      <c r="AJ302" s="6">
        <f>Ringkasan!AJ302/1000000000</f>
        <v>35.246070000000003</v>
      </c>
      <c r="AK302" s="6">
        <f>Ringkasan!AK302/1000000000</f>
        <v>354.76945278300002</v>
      </c>
      <c r="AL302" s="6">
        <f>Ringkasan!AL302/1000000000</f>
        <v>0.53049999999999997</v>
      </c>
      <c r="AM302" s="6">
        <f>Ringkasan!AM302/1000000000</f>
        <v>100.57069296100001</v>
      </c>
      <c r="AN302" s="6">
        <f>Ringkasan!AN302/1000000000</f>
        <v>143.58916862199999</v>
      </c>
      <c r="AO302" s="6">
        <f>Ringkasan!AO302/1000000000</f>
        <v>100.29182110000001</v>
      </c>
      <c r="AP302" s="6">
        <f>Ringkasan!AP302/1000000000</f>
        <v>6.8716302999999996</v>
      </c>
      <c r="AQ302" s="6">
        <f>Ringkasan!AQ302/1000000000</f>
        <v>2.9156398000000001</v>
      </c>
      <c r="AR302" s="6">
        <f>Ringkasan!AR302/1000000000</f>
        <v>97.090143972000007</v>
      </c>
      <c r="AS302" s="6">
        <f>Ringkasan!AS302/1000000000</f>
        <v>97.090143972000007</v>
      </c>
      <c r="AT302" s="6">
        <f>Ringkasan!AT302/1000000000</f>
        <v>491.496676068</v>
      </c>
      <c r="AU302" s="6">
        <f>Ringkasan!AU302/1000000000</f>
        <v>127.776900626</v>
      </c>
      <c r="AV302" s="6">
        <f>Ringkasan!AV302/1000000000</f>
        <v>363.71977544200001</v>
      </c>
      <c r="AW302" s="127">
        <f>Ringkasan!AW302/1000000000</f>
        <v>171.50076984399999</v>
      </c>
      <c r="AX302" s="127">
        <f>Ringkasan!AX302/1000000000</f>
        <v>171.50076984399999</v>
      </c>
      <c r="AY302" s="127">
        <f>Ringkasan!AY302/1000000000</f>
        <v>0</v>
      </c>
      <c r="AZ302" s="127">
        <f>Ringkasan!AZ302/1000000000</f>
        <v>0</v>
      </c>
      <c r="BA302" s="127">
        <f>Ringkasan!BA302/1000000000</f>
        <v>0</v>
      </c>
      <c r="BB302" s="127">
        <f>Ringkasan!BB302/1000000000</f>
        <v>0</v>
      </c>
      <c r="BC302" s="127">
        <f>Ringkasan!BC302/1000000000</f>
        <v>0</v>
      </c>
      <c r="BD302" s="127">
        <f>Ringkasan!BD302/1000000000</f>
        <v>52.777999999999999</v>
      </c>
      <c r="BE302" s="127">
        <f>Ringkasan!BE302/1000000000</f>
        <v>0</v>
      </c>
      <c r="BF302" s="127">
        <f>Ringkasan!BF302/1000000000</f>
        <v>52.777999999999999</v>
      </c>
      <c r="BG302" s="127">
        <f>Ringkasan!BG302/1000000000</f>
        <v>0</v>
      </c>
      <c r="BH302" s="127">
        <f>Ringkasan!BH302/1000000000</f>
        <v>0</v>
      </c>
      <c r="BI302" s="127">
        <f>Ringkasan!BI302/1000000000</f>
        <v>0</v>
      </c>
      <c r="BJ302" s="128">
        <f>Ringkasan!BJ302/1000000000</f>
        <v>-118.722769844</v>
      </c>
      <c r="BK302" s="128">
        <f>Ringkasan!BK302/1000000000</f>
        <v>118.722769844</v>
      </c>
      <c r="BL302" s="87">
        <f>Ringkasan!BL302/1000000000</f>
        <v>0</v>
      </c>
      <c r="BM302" s="47">
        <f t="shared" si="110"/>
        <v>1</v>
      </c>
      <c r="BN302" s="48">
        <f t="shared" si="111"/>
        <v>0</v>
      </c>
      <c r="BO302" s="49"/>
      <c r="BP302" s="39">
        <f t="shared" si="118"/>
        <v>1</v>
      </c>
      <c r="BR302" s="6" t="e">
        <f>Ringkasan!#REF!/1000000000</f>
        <v>#REF!</v>
      </c>
      <c r="BS302" s="6" t="e">
        <f t="shared" si="106"/>
        <v>#REF!</v>
      </c>
      <c r="BT302" s="39" t="e">
        <f t="shared" si="108"/>
        <v>#REF!</v>
      </c>
      <c r="BV302" s="6" t="e">
        <f>Ringkasan!#REF!/1000000000</f>
        <v>#REF!</v>
      </c>
      <c r="BW302" s="6" t="e">
        <f t="shared" si="107"/>
        <v>#REF!</v>
      </c>
      <c r="BX302" s="39" t="e">
        <f t="shared" si="109"/>
        <v>#REF!</v>
      </c>
    </row>
    <row r="303" spans="1:76" ht="15" customHeight="1" x14ac:dyDescent="0.25">
      <c r="A303" s="59" t="s">
        <v>241</v>
      </c>
      <c r="B303" s="3">
        <f t="shared" si="119"/>
        <v>229</v>
      </c>
      <c r="C303" s="4">
        <f t="shared" si="119"/>
        <v>5</v>
      </c>
      <c r="D303" s="8" t="s">
        <v>241</v>
      </c>
      <c r="E303" s="12" t="str">
        <f>[1]Pendapatan!D303</f>
        <v>10 Tahun 2024</v>
      </c>
      <c r="F303" s="92">
        <f>[1]Pendapatan!E303</f>
        <v>45657</v>
      </c>
      <c r="G303" s="6">
        <f>Ringkasan!G303/1000000000</f>
        <v>2101.7026152399999</v>
      </c>
      <c r="H303" s="6">
        <f>Ringkasan!H303/1000000000</f>
        <v>1000.166831321</v>
      </c>
      <c r="I303" s="114">
        <f>Ringkasan!I303/1000000000</f>
        <v>719.75227015999997</v>
      </c>
      <c r="J303" s="6">
        <f>Ringkasan!J303/1000000000</f>
        <v>80.529916775000004</v>
      </c>
      <c r="K303" s="6">
        <f>Ringkasan!K303/1000000000</f>
        <v>34.176145992000002</v>
      </c>
      <c r="L303" s="6">
        <f>Ringkasan!L303/1000000000</f>
        <v>165.708498394</v>
      </c>
      <c r="M303" s="6">
        <f>Ringkasan!M303/1000000000</f>
        <v>1101.5357839190001</v>
      </c>
      <c r="N303" s="6">
        <f>Ringkasan!N303/1000000000</f>
        <v>977.80128200000001</v>
      </c>
      <c r="O303" s="6">
        <f>Ringkasan!O303/1000000000</f>
        <v>0</v>
      </c>
      <c r="P303" s="6">
        <f>Ringkasan!P303/1000000000</f>
        <v>0</v>
      </c>
      <c r="Q303" s="6">
        <f>Ringkasan!Q303/1000000000</f>
        <v>0</v>
      </c>
      <c r="R303" s="6">
        <f>Ringkasan!R303/1000000000</f>
        <v>15.715949999999999</v>
      </c>
      <c r="S303" s="6">
        <f>Ringkasan!S303/1000000000</f>
        <v>60.434365999999997</v>
      </c>
      <c r="T303" s="6">
        <f>Ringkasan!T303/1000000000</f>
        <v>696.27027199999998</v>
      </c>
      <c r="U303" s="6">
        <f>Ringkasan!U303/1000000000</f>
        <v>205.38069400000001</v>
      </c>
      <c r="V303" s="6">
        <f>Ringkasan!V303/1000000000</f>
        <v>123.734501919</v>
      </c>
      <c r="W303" s="6">
        <f>Ringkasan!W303/1000000000</f>
        <v>70.035703918999999</v>
      </c>
      <c r="X303" s="6">
        <f>Ringkasan!X303/1000000000</f>
        <v>53.698797999999996</v>
      </c>
      <c r="Y303" s="6">
        <f>Ringkasan!Y303/1000000000</f>
        <v>0</v>
      </c>
      <c r="Z303" s="6">
        <f>Ringkasan!Z303/1000000000</f>
        <v>0</v>
      </c>
      <c r="AA303" s="6">
        <f>Ringkasan!AA303/1000000000</f>
        <v>0</v>
      </c>
      <c r="AB303" s="6">
        <f>Ringkasan!AB303/1000000000</f>
        <v>0</v>
      </c>
      <c r="AC303" s="6">
        <f>Ringkasan!AC303/1000000000</f>
        <v>2180.5164633109998</v>
      </c>
      <c r="AD303" s="6">
        <f>Ringkasan!AD303/1000000000</f>
        <v>1847.654404531</v>
      </c>
      <c r="AE303" s="5">
        <f>Ringkasan!AE303/1000000000</f>
        <v>829.69033317900005</v>
      </c>
      <c r="AF303" s="6">
        <f>Ringkasan!AF303/1000000000</f>
        <v>909.01623094700005</v>
      </c>
      <c r="AG303" s="6">
        <f>Ringkasan!AG303/1000000000</f>
        <v>0</v>
      </c>
      <c r="AH303" s="6">
        <f>Ringkasan!AH303/1000000000</f>
        <v>0</v>
      </c>
      <c r="AI303" s="6">
        <f>Ringkasan!AI303/1000000000</f>
        <v>97.725590405000005</v>
      </c>
      <c r="AJ303" s="6">
        <f>Ringkasan!AJ303/1000000000</f>
        <v>11.222250000000001</v>
      </c>
      <c r="AK303" s="6">
        <f>Ringkasan!AK303/1000000000</f>
        <v>230.08459338700001</v>
      </c>
      <c r="AL303" s="6">
        <f>Ringkasan!AL303/1000000000</f>
        <v>0</v>
      </c>
      <c r="AM303" s="6">
        <f>Ringkasan!AM303/1000000000</f>
        <v>76.595613971999995</v>
      </c>
      <c r="AN303" s="6">
        <f>Ringkasan!AN303/1000000000</f>
        <v>67.721810833999996</v>
      </c>
      <c r="AO303" s="6">
        <f>Ringkasan!AO303/1000000000</f>
        <v>79.954331964999994</v>
      </c>
      <c r="AP303" s="6">
        <f>Ringkasan!AP303/1000000000</f>
        <v>5.3385116159999999</v>
      </c>
      <c r="AQ303" s="6">
        <f>Ringkasan!AQ303/1000000000</f>
        <v>0.474325</v>
      </c>
      <c r="AR303" s="6">
        <f>Ringkasan!AR303/1000000000</f>
        <v>101.52427601300001</v>
      </c>
      <c r="AS303" s="6">
        <f>Ringkasan!AS303/1000000000</f>
        <v>101.52427601300001</v>
      </c>
      <c r="AT303" s="6">
        <f>Ringkasan!AT303/1000000000</f>
        <v>1.25318938</v>
      </c>
      <c r="AU303" s="6">
        <f>Ringkasan!AU303/1000000000</f>
        <v>0</v>
      </c>
      <c r="AV303" s="6">
        <f>Ringkasan!AV303/1000000000</f>
        <v>1.25318938</v>
      </c>
      <c r="AW303" s="127">
        <f>Ringkasan!AW303/1000000000</f>
        <v>122.857180071</v>
      </c>
      <c r="AX303" s="127">
        <f>Ringkasan!AX303/1000000000</f>
        <v>122.857180071</v>
      </c>
      <c r="AY303" s="127">
        <f>Ringkasan!AY303/1000000000</f>
        <v>0</v>
      </c>
      <c r="AZ303" s="127">
        <f>Ringkasan!AZ303/1000000000</f>
        <v>0</v>
      </c>
      <c r="BA303" s="127">
        <f>Ringkasan!BA303/1000000000</f>
        <v>0</v>
      </c>
      <c r="BB303" s="127">
        <f>Ringkasan!BB303/1000000000</f>
        <v>0</v>
      </c>
      <c r="BC303" s="127">
        <f>Ringkasan!BC303/1000000000</f>
        <v>0</v>
      </c>
      <c r="BD303" s="127">
        <f>Ringkasan!BD303/1000000000</f>
        <v>44.043331999999999</v>
      </c>
      <c r="BE303" s="127">
        <f>Ringkasan!BE303/1000000000</f>
        <v>0</v>
      </c>
      <c r="BF303" s="127">
        <f>Ringkasan!BF303/1000000000</f>
        <v>44.043331999999999</v>
      </c>
      <c r="BG303" s="127">
        <f>Ringkasan!BG303/1000000000</f>
        <v>0</v>
      </c>
      <c r="BH303" s="127">
        <f>Ringkasan!BH303/1000000000</f>
        <v>0</v>
      </c>
      <c r="BI303" s="127">
        <f>Ringkasan!BI303/1000000000</f>
        <v>0</v>
      </c>
      <c r="BJ303" s="128">
        <f>Ringkasan!BJ303/1000000000</f>
        <v>-78.813848070999995</v>
      </c>
      <c r="BK303" s="128">
        <f>Ringkasan!BK303/1000000000</f>
        <v>78.813848070999995</v>
      </c>
      <c r="BL303" s="87">
        <f>Ringkasan!BL303/1000000000</f>
        <v>0</v>
      </c>
      <c r="BM303" s="47">
        <f t="shared" si="110"/>
        <v>1</v>
      </c>
      <c r="BN303" s="48">
        <f t="shared" si="111"/>
        <v>0</v>
      </c>
      <c r="BO303" s="49"/>
      <c r="BP303" s="39">
        <f t="shared" si="118"/>
        <v>1</v>
      </c>
      <c r="BR303" s="6" t="e">
        <f>Ringkasan!#REF!/1000000000</f>
        <v>#REF!</v>
      </c>
      <c r="BS303" s="6" t="e">
        <f t="shared" si="106"/>
        <v>#REF!</v>
      </c>
      <c r="BT303" s="39" t="e">
        <f t="shared" si="108"/>
        <v>#REF!</v>
      </c>
      <c r="BV303" s="6" t="e">
        <f>Ringkasan!#REF!/1000000000</f>
        <v>#REF!</v>
      </c>
      <c r="BW303" s="6" t="e">
        <f t="shared" si="107"/>
        <v>#REF!</v>
      </c>
      <c r="BX303" s="39" t="e">
        <f t="shared" si="109"/>
        <v>#REF!</v>
      </c>
    </row>
    <row r="304" spans="1:76" ht="15" customHeight="1" x14ac:dyDescent="0.25">
      <c r="B304" s="13" t="s">
        <v>560</v>
      </c>
      <c r="C304" s="14" t="s">
        <v>560</v>
      </c>
      <c r="D304" s="15" t="s">
        <v>561</v>
      </c>
      <c r="E304" s="16"/>
      <c r="F304" s="93"/>
      <c r="G304" s="115">
        <f>Ringkasan!G304/1000000000</f>
        <v>9547.1386145969991</v>
      </c>
      <c r="H304" s="115">
        <f>Ringkasan!H304/1000000000</f>
        <v>2878.0587521560001</v>
      </c>
      <c r="I304" s="115">
        <f>Ringkasan!I304/1000000000</f>
        <v>1780.7031545299999</v>
      </c>
      <c r="J304" s="7">
        <f>Ringkasan!J304/1000000000</f>
        <v>892.91963940599999</v>
      </c>
      <c r="K304" s="7">
        <f>Ringkasan!K304/1000000000</f>
        <v>98.189973354000003</v>
      </c>
      <c r="L304" s="7">
        <f>Ringkasan!L304/1000000000</f>
        <v>106.245984866</v>
      </c>
      <c r="M304" s="7">
        <f>Ringkasan!M304/1000000000</f>
        <v>6622.9657362110001</v>
      </c>
      <c r="N304" s="7">
        <f>Ringkasan!N304/1000000000</f>
        <v>5996.4266008000004</v>
      </c>
      <c r="O304" s="7">
        <f>Ringkasan!O304/1000000000</f>
        <v>0</v>
      </c>
      <c r="P304" s="7">
        <f>Ringkasan!P304/1000000000</f>
        <v>0</v>
      </c>
      <c r="Q304" s="7">
        <f>Ringkasan!Q304/1000000000</f>
        <v>515.13476600000001</v>
      </c>
      <c r="R304" s="7">
        <f>Ringkasan!R304/1000000000</f>
        <v>82.259124</v>
      </c>
      <c r="S304" s="7">
        <f>Ringkasan!S304/1000000000</f>
        <v>143.207403</v>
      </c>
      <c r="T304" s="7">
        <f>Ringkasan!T304/1000000000</f>
        <v>3784.0197280000002</v>
      </c>
      <c r="U304" s="7">
        <f>Ringkasan!U304/1000000000</f>
        <v>1471.8055798</v>
      </c>
      <c r="V304" s="7">
        <f>Ringkasan!V304/1000000000</f>
        <v>626.53913541099996</v>
      </c>
      <c r="W304" s="7">
        <f>Ringkasan!W304/1000000000</f>
        <v>357.54207040099999</v>
      </c>
      <c r="X304" s="7">
        <f>Ringkasan!X304/1000000000</f>
        <v>268.99706500999997</v>
      </c>
      <c r="Y304" s="7">
        <f>Ringkasan!Y304/1000000000</f>
        <v>46.114126229999997</v>
      </c>
      <c r="Z304" s="7">
        <f>Ringkasan!Z304/1000000000</f>
        <v>0</v>
      </c>
      <c r="AA304" s="7">
        <f>Ringkasan!AA304/1000000000</f>
        <v>0</v>
      </c>
      <c r="AB304" s="7">
        <f>Ringkasan!AB304/1000000000</f>
        <v>46.114126229999997</v>
      </c>
      <c r="AC304" s="7">
        <f>Ringkasan!AC304/1000000000</f>
        <v>9914.08006496903</v>
      </c>
      <c r="AD304" s="7">
        <f>Ringkasan!AD304/1000000000</f>
        <v>7463.2782506646508</v>
      </c>
      <c r="AE304" s="7">
        <f>Ringkasan!AE304/1000000000</f>
        <v>4009.8863145617997</v>
      </c>
      <c r="AF304" s="7">
        <f>Ringkasan!AF304/1000000000</f>
        <v>2973.84690024885</v>
      </c>
      <c r="AG304" s="7">
        <f>Ringkasan!AG304/1000000000</f>
        <v>0</v>
      </c>
      <c r="AH304" s="7">
        <f>Ringkasan!AH304/1000000000</f>
        <v>1.9964845</v>
      </c>
      <c r="AI304" s="7">
        <f>Ringkasan!AI304/1000000000</f>
        <v>410.46263955400002</v>
      </c>
      <c r="AJ304" s="7">
        <f>Ringkasan!AJ304/1000000000</f>
        <v>67.085911800000005</v>
      </c>
      <c r="AK304" s="7">
        <f>Ringkasan!AK304/1000000000</f>
        <v>887.35414833699997</v>
      </c>
      <c r="AL304" s="7">
        <f>Ringkasan!AL304/1000000000</f>
        <v>12.392075</v>
      </c>
      <c r="AM304" s="7">
        <f>Ringkasan!AM304/1000000000</f>
        <v>214.78558498500001</v>
      </c>
      <c r="AN304" s="7">
        <f>Ringkasan!AN304/1000000000</f>
        <v>263.96559566399998</v>
      </c>
      <c r="AO304" s="7">
        <f>Ringkasan!AO304/1000000000</f>
        <v>367.58821981199998</v>
      </c>
      <c r="AP304" s="7">
        <f>Ringkasan!AP304/1000000000</f>
        <v>22.932133076</v>
      </c>
      <c r="AQ304" s="7">
        <f>Ringkasan!AQ304/1000000000</f>
        <v>5.6905397999999998</v>
      </c>
      <c r="AR304" s="7">
        <f>Ringkasan!AR304/1000000000</f>
        <v>185.23859435637999</v>
      </c>
      <c r="AS304" s="7">
        <f>Ringkasan!AS304/1000000000</f>
        <v>185.23859435637999</v>
      </c>
      <c r="AT304" s="7">
        <f>Ringkasan!AT304/1000000000</f>
        <v>1378.2090716109999</v>
      </c>
      <c r="AU304" s="7">
        <f>Ringkasan!AU304/1000000000</f>
        <v>208.77732673899999</v>
      </c>
      <c r="AV304" s="7">
        <f>Ringkasan!AV304/1000000000</f>
        <v>1169.4317448720001</v>
      </c>
      <c r="AW304" s="129">
        <f>Ringkasan!AW304/1000000000</f>
        <v>476.91945037203004</v>
      </c>
      <c r="AX304" s="129">
        <f>Ringkasan!AX304/1000000000</f>
        <v>476.91945037203004</v>
      </c>
      <c r="AY304" s="129">
        <f>Ringkasan!AY304/1000000000</f>
        <v>0</v>
      </c>
      <c r="AZ304" s="129">
        <f>Ringkasan!AZ304/1000000000</f>
        <v>0</v>
      </c>
      <c r="BA304" s="129">
        <f>Ringkasan!BA304/1000000000</f>
        <v>0</v>
      </c>
      <c r="BB304" s="129">
        <f>Ringkasan!BB304/1000000000</f>
        <v>0</v>
      </c>
      <c r="BC304" s="129">
        <f>Ringkasan!BC304/1000000000</f>
        <v>0</v>
      </c>
      <c r="BD304" s="129">
        <f>Ringkasan!BD304/1000000000</f>
        <v>109.97799999999999</v>
      </c>
      <c r="BE304" s="129">
        <f>Ringkasan!BE304/1000000000</f>
        <v>0</v>
      </c>
      <c r="BF304" s="129">
        <f>Ringkasan!BF304/1000000000</f>
        <v>109.97799999999999</v>
      </c>
      <c r="BG304" s="129">
        <f>Ringkasan!BG304/1000000000</f>
        <v>0</v>
      </c>
      <c r="BH304" s="129">
        <f>Ringkasan!BH304/1000000000</f>
        <v>0</v>
      </c>
      <c r="BI304" s="129">
        <f>Ringkasan!BI304/1000000000</f>
        <v>0</v>
      </c>
      <c r="BJ304" s="130">
        <f>Ringkasan!BJ304/1000000000</f>
        <v>-366.94145037202981</v>
      </c>
      <c r="BK304" s="130">
        <f>Ringkasan!BK304/1000000000</f>
        <v>366.94145037203003</v>
      </c>
      <c r="BL304" s="89">
        <f>Ringkasan!BL304/1000000000</f>
        <v>0</v>
      </c>
      <c r="BM304" s="47">
        <f t="shared" ref="BM304:BN304" si="120">SUM(BM299:BM302)</f>
        <v>4</v>
      </c>
      <c r="BN304" s="48">
        <f t="shared" si="120"/>
        <v>0</v>
      </c>
      <c r="BO304" s="49"/>
      <c r="BR304" s="115" t="e">
        <f>Ringkasan!#REF!/1000000000</f>
        <v>#REF!</v>
      </c>
      <c r="BS304" s="115" t="e">
        <f t="shared" si="106"/>
        <v>#REF!</v>
      </c>
      <c r="BT304" s="39" t="e">
        <f t="shared" si="108"/>
        <v>#REF!</v>
      </c>
      <c r="BV304" s="115" t="e">
        <f>Ringkasan!#REF!/1000000000</f>
        <v>#REF!</v>
      </c>
      <c r="BW304" s="115" t="e">
        <f t="shared" si="107"/>
        <v>#REF!</v>
      </c>
      <c r="BX304" s="39" t="e">
        <f t="shared" si="109"/>
        <v>#REF!</v>
      </c>
    </row>
    <row r="305" spans="1:76" ht="15" customHeight="1" x14ac:dyDescent="0.25">
      <c r="B305" s="13" t="s">
        <v>562</v>
      </c>
      <c r="C305" s="14" t="s">
        <v>562</v>
      </c>
      <c r="D305" s="15" t="s">
        <v>563</v>
      </c>
      <c r="E305" s="16"/>
      <c r="F305" s="93"/>
      <c r="G305" s="115">
        <f>Ringkasan!G305/1000000000</f>
        <v>2101.7026152399999</v>
      </c>
      <c r="H305" s="115">
        <f>Ringkasan!H305/1000000000</f>
        <v>1000.166831321</v>
      </c>
      <c r="I305" s="115">
        <f>Ringkasan!I305/1000000000</f>
        <v>719.75227015999997</v>
      </c>
      <c r="J305" s="7">
        <f>Ringkasan!J305/1000000000</f>
        <v>80.529916775000004</v>
      </c>
      <c r="K305" s="7">
        <f>Ringkasan!K305/1000000000</f>
        <v>34.176145992000002</v>
      </c>
      <c r="L305" s="7">
        <f>Ringkasan!L305/1000000000</f>
        <v>165.708498394</v>
      </c>
      <c r="M305" s="7">
        <f>Ringkasan!M305/1000000000</f>
        <v>1101.5357839190001</v>
      </c>
      <c r="N305" s="7">
        <f>Ringkasan!N305/1000000000</f>
        <v>977.80128200000001</v>
      </c>
      <c r="O305" s="7">
        <f>Ringkasan!O305/1000000000</f>
        <v>0</v>
      </c>
      <c r="P305" s="7">
        <f>Ringkasan!P305/1000000000</f>
        <v>0</v>
      </c>
      <c r="Q305" s="7">
        <f>Ringkasan!Q305/1000000000</f>
        <v>0</v>
      </c>
      <c r="R305" s="7">
        <f>Ringkasan!R305/1000000000</f>
        <v>15.715949999999999</v>
      </c>
      <c r="S305" s="7">
        <f>Ringkasan!S305/1000000000</f>
        <v>60.434365999999997</v>
      </c>
      <c r="T305" s="7">
        <f>Ringkasan!T305/1000000000</f>
        <v>696.27027199999998</v>
      </c>
      <c r="U305" s="7">
        <f>Ringkasan!U305/1000000000</f>
        <v>205.38069400000001</v>
      </c>
      <c r="V305" s="7">
        <f>Ringkasan!V305/1000000000</f>
        <v>123.734501919</v>
      </c>
      <c r="W305" s="7">
        <f>Ringkasan!W305/1000000000</f>
        <v>70.035703918999999</v>
      </c>
      <c r="X305" s="7">
        <f>Ringkasan!X305/1000000000</f>
        <v>53.698797999999996</v>
      </c>
      <c r="Y305" s="7">
        <f>Ringkasan!Y305/1000000000</f>
        <v>0</v>
      </c>
      <c r="Z305" s="7">
        <f>Ringkasan!Z305/1000000000</f>
        <v>0</v>
      </c>
      <c r="AA305" s="7">
        <f>Ringkasan!AA305/1000000000</f>
        <v>0</v>
      </c>
      <c r="AB305" s="7">
        <f>Ringkasan!AB305/1000000000</f>
        <v>0</v>
      </c>
      <c r="AC305" s="7">
        <f>Ringkasan!AC305/1000000000</f>
        <v>2180.5164633109998</v>
      </c>
      <c r="AD305" s="7">
        <f>Ringkasan!AD305/1000000000</f>
        <v>1847.654404531</v>
      </c>
      <c r="AE305" s="7">
        <f>Ringkasan!AE305/1000000000</f>
        <v>829.69033317900005</v>
      </c>
      <c r="AF305" s="7">
        <f>Ringkasan!AF305/1000000000</f>
        <v>909.01623094700005</v>
      </c>
      <c r="AG305" s="7">
        <f>Ringkasan!AG305/1000000000</f>
        <v>0</v>
      </c>
      <c r="AH305" s="7">
        <f>Ringkasan!AH305/1000000000</f>
        <v>0</v>
      </c>
      <c r="AI305" s="7">
        <f>Ringkasan!AI305/1000000000</f>
        <v>97.725590405000005</v>
      </c>
      <c r="AJ305" s="7">
        <f>Ringkasan!AJ305/1000000000</f>
        <v>11.222250000000001</v>
      </c>
      <c r="AK305" s="7">
        <f>Ringkasan!AK305/1000000000</f>
        <v>230.08459338700001</v>
      </c>
      <c r="AL305" s="7">
        <f>Ringkasan!AL305/1000000000</f>
        <v>0</v>
      </c>
      <c r="AM305" s="7">
        <f>Ringkasan!AM305/1000000000</f>
        <v>76.595613971999995</v>
      </c>
      <c r="AN305" s="7">
        <f>Ringkasan!AN305/1000000000</f>
        <v>67.721810833999996</v>
      </c>
      <c r="AO305" s="7">
        <f>Ringkasan!AO305/1000000000</f>
        <v>79.954331964999994</v>
      </c>
      <c r="AP305" s="7">
        <f>Ringkasan!AP305/1000000000</f>
        <v>5.3385116159999999</v>
      </c>
      <c r="AQ305" s="7">
        <f>Ringkasan!AQ305/1000000000</f>
        <v>0.474325</v>
      </c>
      <c r="AR305" s="7">
        <f>Ringkasan!AR305/1000000000</f>
        <v>101.52427601300001</v>
      </c>
      <c r="AS305" s="7">
        <f>Ringkasan!AS305/1000000000</f>
        <v>101.52427601300001</v>
      </c>
      <c r="AT305" s="7">
        <f>Ringkasan!AT305/1000000000</f>
        <v>1.25318938</v>
      </c>
      <c r="AU305" s="7">
        <f>Ringkasan!AU305/1000000000</f>
        <v>0</v>
      </c>
      <c r="AV305" s="7">
        <f>Ringkasan!AV305/1000000000</f>
        <v>1.25318938</v>
      </c>
      <c r="AW305" s="129">
        <f>Ringkasan!AW305/1000000000</f>
        <v>122.857180071</v>
      </c>
      <c r="AX305" s="129">
        <f>Ringkasan!AX305/1000000000</f>
        <v>122.857180071</v>
      </c>
      <c r="AY305" s="129">
        <f>Ringkasan!AY305/1000000000</f>
        <v>0</v>
      </c>
      <c r="AZ305" s="129">
        <f>Ringkasan!AZ305/1000000000</f>
        <v>0</v>
      </c>
      <c r="BA305" s="129">
        <f>Ringkasan!BA305/1000000000</f>
        <v>0</v>
      </c>
      <c r="BB305" s="129">
        <f>Ringkasan!BB305/1000000000</f>
        <v>0</v>
      </c>
      <c r="BC305" s="129">
        <f>Ringkasan!BC305/1000000000</f>
        <v>0</v>
      </c>
      <c r="BD305" s="129">
        <f>Ringkasan!BD305/1000000000</f>
        <v>44.043331999999999</v>
      </c>
      <c r="BE305" s="129">
        <f>Ringkasan!BE305/1000000000</f>
        <v>0</v>
      </c>
      <c r="BF305" s="129">
        <f>Ringkasan!BF305/1000000000</f>
        <v>44.043331999999999</v>
      </c>
      <c r="BG305" s="129">
        <f>Ringkasan!BG305/1000000000</f>
        <v>0</v>
      </c>
      <c r="BH305" s="129">
        <f>Ringkasan!BH305/1000000000</f>
        <v>0</v>
      </c>
      <c r="BI305" s="129">
        <f>Ringkasan!BI305/1000000000</f>
        <v>0</v>
      </c>
      <c r="BJ305" s="130">
        <f>Ringkasan!BJ305/1000000000</f>
        <v>-78.813848070999995</v>
      </c>
      <c r="BK305" s="130">
        <f>Ringkasan!BK305/1000000000</f>
        <v>78.813848070999995</v>
      </c>
      <c r="BL305" s="89">
        <f>Ringkasan!BL305/1000000000</f>
        <v>0</v>
      </c>
      <c r="BM305" s="47">
        <f t="shared" ref="BM305:BN305" si="121">SUM(BM303)</f>
        <v>1</v>
      </c>
      <c r="BN305" s="48">
        <f t="shared" si="121"/>
        <v>0</v>
      </c>
      <c r="BO305" s="49"/>
      <c r="BR305" s="115" t="e">
        <f>Ringkasan!#REF!/1000000000</f>
        <v>#REF!</v>
      </c>
      <c r="BS305" s="115" t="e">
        <f t="shared" si="106"/>
        <v>#REF!</v>
      </c>
      <c r="BT305" s="39" t="e">
        <f t="shared" si="108"/>
        <v>#REF!</v>
      </c>
      <c r="BV305" s="115" t="e">
        <f>Ringkasan!#REF!/1000000000</f>
        <v>#REF!</v>
      </c>
      <c r="BW305" s="115" t="e">
        <f t="shared" si="107"/>
        <v>#REF!</v>
      </c>
      <c r="BX305" s="39" t="e">
        <f t="shared" si="109"/>
        <v>#REF!</v>
      </c>
    </row>
    <row r="306" spans="1:76" ht="15" customHeight="1" x14ac:dyDescent="0.25">
      <c r="B306" s="13" t="s">
        <v>564</v>
      </c>
      <c r="C306" s="14" t="s">
        <v>564</v>
      </c>
      <c r="D306" s="15" t="s">
        <v>592</v>
      </c>
      <c r="E306" s="16"/>
      <c r="F306" s="93"/>
      <c r="G306" s="115">
        <f>Ringkasan!G306/1000000000</f>
        <v>11648.841229837</v>
      </c>
      <c r="H306" s="115">
        <f>Ringkasan!H306/1000000000</f>
        <v>3878.2255834769999</v>
      </c>
      <c r="I306" s="115">
        <f>Ringkasan!I306/1000000000</f>
        <v>2500.4554246900002</v>
      </c>
      <c r="J306" s="7">
        <f>Ringkasan!J306/1000000000</f>
        <v>973.44955618100005</v>
      </c>
      <c r="K306" s="7">
        <f>Ringkasan!K306/1000000000</f>
        <v>132.366119346</v>
      </c>
      <c r="L306" s="7">
        <f>Ringkasan!L306/1000000000</f>
        <v>271.95448326000002</v>
      </c>
      <c r="M306" s="7">
        <f>Ringkasan!M306/1000000000</f>
        <v>7724.5015201300002</v>
      </c>
      <c r="N306" s="7">
        <f>Ringkasan!N306/1000000000</f>
        <v>6974.2278827999999</v>
      </c>
      <c r="O306" s="7">
        <f>Ringkasan!O306/1000000000</f>
        <v>0</v>
      </c>
      <c r="P306" s="7">
        <f>Ringkasan!P306/1000000000</f>
        <v>0</v>
      </c>
      <c r="Q306" s="7">
        <f>Ringkasan!Q306/1000000000</f>
        <v>515.13476600000001</v>
      </c>
      <c r="R306" s="7">
        <f>Ringkasan!R306/1000000000</f>
        <v>97.975074000000006</v>
      </c>
      <c r="S306" s="7">
        <f>Ringkasan!S306/1000000000</f>
        <v>203.64176900000001</v>
      </c>
      <c r="T306" s="7">
        <f>Ringkasan!T306/1000000000</f>
        <v>4480.29</v>
      </c>
      <c r="U306" s="7">
        <f>Ringkasan!U306/1000000000</f>
        <v>1677.1862738</v>
      </c>
      <c r="V306" s="7">
        <f>Ringkasan!V306/1000000000</f>
        <v>750.27363733000004</v>
      </c>
      <c r="W306" s="7">
        <f>Ringkasan!W306/1000000000</f>
        <v>427.57777432</v>
      </c>
      <c r="X306" s="7">
        <f>Ringkasan!X306/1000000000</f>
        <v>322.69586300999998</v>
      </c>
      <c r="Y306" s="7">
        <f>Ringkasan!Y306/1000000000</f>
        <v>46.114126229999997</v>
      </c>
      <c r="Z306" s="7">
        <f>Ringkasan!Z306/1000000000</f>
        <v>0</v>
      </c>
      <c r="AA306" s="7">
        <f>Ringkasan!AA306/1000000000</f>
        <v>0</v>
      </c>
      <c r="AB306" s="7">
        <f>Ringkasan!AB306/1000000000</f>
        <v>46.114126229999997</v>
      </c>
      <c r="AC306" s="7">
        <f>Ringkasan!AC306/1000000000</f>
        <v>12094.59652828003</v>
      </c>
      <c r="AD306" s="7">
        <f>Ringkasan!AD306/1000000000</f>
        <v>9310.932655195651</v>
      </c>
      <c r="AE306" s="7">
        <f>Ringkasan!AE306/1000000000</f>
        <v>4839.5766477407997</v>
      </c>
      <c r="AF306" s="7">
        <f>Ringkasan!AF306/1000000000</f>
        <v>3882.8631311958502</v>
      </c>
      <c r="AG306" s="7">
        <f>Ringkasan!AG306/1000000000</f>
        <v>0</v>
      </c>
      <c r="AH306" s="7">
        <f>Ringkasan!AH306/1000000000</f>
        <v>1.9964845</v>
      </c>
      <c r="AI306" s="7">
        <f>Ringkasan!AI306/1000000000</f>
        <v>508.18822995900001</v>
      </c>
      <c r="AJ306" s="7">
        <f>Ringkasan!AJ306/1000000000</f>
        <v>78.308161799999993</v>
      </c>
      <c r="AK306" s="7">
        <f>Ringkasan!AK306/1000000000</f>
        <v>1117.438741724</v>
      </c>
      <c r="AL306" s="7">
        <f>Ringkasan!AL306/1000000000</f>
        <v>12.392075</v>
      </c>
      <c r="AM306" s="7">
        <f>Ringkasan!AM306/1000000000</f>
        <v>291.38119895699998</v>
      </c>
      <c r="AN306" s="7">
        <f>Ringkasan!AN306/1000000000</f>
        <v>331.68740649799997</v>
      </c>
      <c r="AO306" s="7">
        <f>Ringkasan!AO306/1000000000</f>
        <v>447.54255177700003</v>
      </c>
      <c r="AP306" s="7">
        <f>Ringkasan!AP306/1000000000</f>
        <v>28.270644692000001</v>
      </c>
      <c r="AQ306" s="7">
        <f>Ringkasan!AQ306/1000000000</f>
        <v>6.1648648000000001</v>
      </c>
      <c r="AR306" s="7">
        <f>Ringkasan!AR306/1000000000</f>
        <v>286.76287036937998</v>
      </c>
      <c r="AS306" s="7">
        <f>Ringkasan!AS306/1000000000</f>
        <v>286.76287036937998</v>
      </c>
      <c r="AT306" s="7">
        <f>Ringkasan!AT306/1000000000</f>
        <v>1379.462260991</v>
      </c>
      <c r="AU306" s="7">
        <f>Ringkasan!AU306/1000000000</f>
        <v>208.77732673899999</v>
      </c>
      <c r="AV306" s="7">
        <f>Ringkasan!AV306/1000000000</f>
        <v>1170.6849342519999</v>
      </c>
      <c r="AW306" s="129">
        <f>Ringkasan!AW306/1000000000</f>
        <v>599.77663044303006</v>
      </c>
      <c r="AX306" s="129">
        <f>Ringkasan!AX306/1000000000</f>
        <v>599.77663044303006</v>
      </c>
      <c r="AY306" s="129">
        <f>Ringkasan!AY306/1000000000</f>
        <v>0</v>
      </c>
      <c r="AZ306" s="129">
        <f>Ringkasan!AZ306/1000000000</f>
        <v>0</v>
      </c>
      <c r="BA306" s="129">
        <f>Ringkasan!BA306/1000000000</f>
        <v>0</v>
      </c>
      <c r="BB306" s="129">
        <f>Ringkasan!BB306/1000000000</f>
        <v>0</v>
      </c>
      <c r="BC306" s="129">
        <f>Ringkasan!BC306/1000000000</f>
        <v>0</v>
      </c>
      <c r="BD306" s="129">
        <f>Ringkasan!BD306/1000000000</f>
        <v>154.021332</v>
      </c>
      <c r="BE306" s="129">
        <f>Ringkasan!BE306/1000000000</f>
        <v>0</v>
      </c>
      <c r="BF306" s="129">
        <f>Ringkasan!BF306/1000000000</f>
        <v>154.021332</v>
      </c>
      <c r="BG306" s="129">
        <f>Ringkasan!BG306/1000000000</f>
        <v>0</v>
      </c>
      <c r="BH306" s="129">
        <f>Ringkasan!BH306/1000000000</f>
        <v>0</v>
      </c>
      <c r="BI306" s="129">
        <f>Ringkasan!BI306/1000000000</f>
        <v>0</v>
      </c>
      <c r="BJ306" s="130">
        <f>Ringkasan!BJ306/1000000000</f>
        <v>-445.7552984430298</v>
      </c>
      <c r="BK306" s="130">
        <f>Ringkasan!BK306/1000000000</f>
        <v>445.75529844303003</v>
      </c>
      <c r="BL306" s="89">
        <f>Ringkasan!BL306/1000000000</f>
        <v>0</v>
      </c>
      <c r="BM306" s="47">
        <f t="shared" ref="BM306:BN306" si="122">BM304+BM305</f>
        <v>5</v>
      </c>
      <c r="BN306" s="48">
        <f t="shared" si="122"/>
        <v>0</v>
      </c>
      <c r="BO306" s="49"/>
      <c r="BR306" s="115" t="e">
        <f>Ringkasan!#REF!/1000000000</f>
        <v>#REF!</v>
      </c>
      <c r="BS306" s="115" t="e">
        <f t="shared" si="106"/>
        <v>#REF!</v>
      </c>
      <c r="BT306" s="39" t="e">
        <f t="shared" si="108"/>
        <v>#REF!</v>
      </c>
      <c r="BV306" s="115" t="e">
        <f>Ringkasan!#REF!/1000000000</f>
        <v>#REF!</v>
      </c>
      <c r="BW306" s="115" t="e">
        <f t="shared" si="107"/>
        <v>#REF!</v>
      </c>
      <c r="BX306" s="39" t="e">
        <f t="shared" si="109"/>
        <v>#REF!</v>
      </c>
    </row>
    <row r="307" spans="1:76" ht="15" customHeight="1" x14ac:dyDescent="0.25">
      <c r="B307" s="13" t="s">
        <v>566</v>
      </c>
      <c r="C307" s="14" t="s">
        <v>566</v>
      </c>
      <c r="D307" s="15" t="s">
        <v>593</v>
      </c>
      <c r="E307" s="16"/>
      <c r="F307" s="93"/>
      <c r="G307" s="115">
        <f>Ringkasan!G307/1000000000</f>
        <v>16674.351068402</v>
      </c>
      <c r="H307" s="115">
        <f>Ringkasan!H307/1000000000</f>
        <v>5586.4665594110002</v>
      </c>
      <c r="I307" s="115">
        <f>Ringkasan!I307/1000000000</f>
        <v>3962.5382127490002</v>
      </c>
      <c r="J307" s="7">
        <f>Ringkasan!J307/1000000000</f>
        <v>1041.418554201</v>
      </c>
      <c r="K307" s="7">
        <f>Ringkasan!K307/1000000000</f>
        <v>256.35991677200002</v>
      </c>
      <c r="L307" s="7">
        <f>Ringkasan!L307/1000000000</f>
        <v>326.149875689</v>
      </c>
      <c r="M307" s="7">
        <f>Ringkasan!M307/1000000000</f>
        <v>11034.164882761001</v>
      </c>
      <c r="N307" s="7">
        <f>Ringkasan!N307/1000000000</f>
        <v>10282.910318800001</v>
      </c>
      <c r="O307" s="7">
        <f>Ringkasan!O307/1000000000</f>
        <v>0</v>
      </c>
      <c r="P307" s="7">
        <f>Ringkasan!P307/1000000000</f>
        <v>1200</v>
      </c>
      <c r="Q307" s="7">
        <f>Ringkasan!Q307/1000000000</f>
        <v>515.13476600000001</v>
      </c>
      <c r="R307" s="7">
        <f>Ringkasan!R307/1000000000</f>
        <v>106.42746699999999</v>
      </c>
      <c r="S307" s="7">
        <f>Ringkasan!S307/1000000000</f>
        <v>317.24663500000003</v>
      </c>
      <c r="T307" s="7">
        <f>Ringkasan!T307/1000000000</f>
        <v>5851.9422839999997</v>
      </c>
      <c r="U307" s="7">
        <f>Ringkasan!U307/1000000000</f>
        <v>2292.1591668000001</v>
      </c>
      <c r="V307" s="7">
        <f>Ringkasan!V307/1000000000</f>
        <v>751.25456396100003</v>
      </c>
      <c r="W307" s="7">
        <f>Ringkasan!W307/1000000000</f>
        <v>427.57777432</v>
      </c>
      <c r="X307" s="7">
        <f>Ringkasan!X307/1000000000</f>
        <v>323.67678964100003</v>
      </c>
      <c r="Y307" s="7">
        <f>Ringkasan!Y307/1000000000</f>
        <v>53.719626230000003</v>
      </c>
      <c r="Z307" s="7">
        <f>Ringkasan!Z307/1000000000</f>
        <v>7.6055000000000001</v>
      </c>
      <c r="AA307" s="7">
        <f>Ringkasan!AA307/1000000000</f>
        <v>0</v>
      </c>
      <c r="AB307" s="7">
        <f>Ringkasan!AB307/1000000000</f>
        <v>46.114126229999997</v>
      </c>
      <c r="AC307" s="7">
        <f>Ringkasan!AC307/1000000000</f>
        <v>17331.959907453031</v>
      </c>
      <c r="AD307" s="7">
        <f>Ringkasan!AD307/1000000000</f>
        <v>12928.203500868651</v>
      </c>
      <c r="AE307" s="7">
        <f>Ringkasan!AE307/1000000000</f>
        <v>6651.0175003017994</v>
      </c>
      <c r="AF307" s="7">
        <f>Ringkasan!AF307/1000000000</f>
        <v>5140.1052009548494</v>
      </c>
      <c r="AG307" s="7">
        <f>Ringkasan!AG307/1000000000</f>
        <v>0</v>
      </c>
      <c r="AH307" s="7">
        <f>Ringkasan!AH307/1000000000</f>
        <v>98.026230800999997</v>
      </c>
      <c r="AI307" s="7">
        <f>Ringkasan!AI307/1000000000</f>
        <v>929.25050101099998</v>
      </c>
      <c r="AJ307" s="7">
        <f>Ringkasan!AJ307/1000000000</f>
        <v>109.8040678</v>
      </c>
      <c r="AK307" s="7">
        <f>Ringkasan!AK307/1000000000</f>
        <v>1826.007919718</v>
      </c>
      <c r="AL307" s="7">
        <f>Ringkasan!AL307/1000000000</f>
        <v>12.392075</v>
      </c>
      <c r="AM307" s="7">
        <f>Ringkasan!AM307/1000000000</f>
        <v>454.17625563199999</v>
      </c>
      <c r="AN307" s="7">
        <f>Ringkasan!AN307/1000000000</f>
        <v>632.74930112799996</v>
      </c>
      <c r="AO307" s="7">
        <f>Ringkasan!AO307/1000000000</f>
        <v>684.63502434300005</v>
      </c>
      <c r="AP307" s="7">
        <f>Ringkasan!AP307/1000000000</f>
        <v>35.790398815000003</v>
      </c>
      <c r="AQ307" s="7">
        <f>Ringkasan!AQ307/1000000000</f>
        <v>6.2648647999999998</v>
      </c>
      <c r="AR307" s="7">
        <f>Ringkasan!AR307/1000000000</f>
        <v>318.52345973938003</v>
      </c>
      <c r="AS307" s="7">
        <f>Ringkasan!AS307/1000000000</f>
        <v>318.52345973938003</v>
      </c>
      <c r="AT307" s="7">
        <f>Ringkasan!AT307/1000000000</f>
        <v>2259.225027127</v>
      </c>
      <c r="AU307" s="7">
        <f>Ringkasan!AU307/1000000000</f>
        <v>645.98203690499997</v>
      </c>
      <c r="AV307" s="7">
        <f>Ringkasan!AV307/1000000000</f>
        <v>1613.2429902219999</v>
      </c>
      <c r="AW307" s="129">
        <f>Ringkasan!AW307/1000000000</f>
        <v>919.67217105102998</v>
      </c>
      <c r="AX307" s="129">
        <f>Ringkasan!AX307/1000000000</f>
        <v>914.67217105102998</v>
      </c>
      <c r="AY307" s="129">
        <f>Ringkasan!AY307/1000000000</f>
        <v>0</v>
      </c>
      <c r="AZ307" s="129">
        <f>Ringkasan!AZ307/1000000000</f>
        <v>0</v>
      </c>
      <c r="BA307" s="129">
        <f>Ringkasan!BA307/1000000000</f>
        <v>0</v>
      </c>
      <c r="BB307" s="129">
        <f>Ringkasan!BB307/1000000000</f>
        <v>5</v>
      </c>
      <c r="BC307" s="129">
        <f>Ringkasan!BC307/1000000000</f>
        <v>0</v>
      </c>
      <c r="BD307" s="129">
        <f>Ringkasan!BD307/1000000000</f>
        <v>262.063332</v>
      </c>
      <c r="BE307" s="129">
        <f>Ringkasan!BE307/1000000000</f>
        <v>0</v>
      </c>
      <c r="BF307" s="129">
        <f>Ringkasan!BF307/1000000000</f>
        <v>259.563332</v>
      </c>
      <c r="BG307" s="129">
        <f>Ringkasan!BG307/1000000000</f>
        <v>0</v>
      </c>
      <c r="BH307" s="129">
        <f>Ringkasan!BH307/1000000000</f>
        <v>2.5</v>
      </c>
      <c r="BI307" s="129">
        <f>Ringkasan!BI307/1000000000</f>
        <v>0</v>
      </c>
      <c r="BJ307" s="130">
        <f>Ringkasan!BJ307/1000000000</f>
        <v>-657.6088390510298</v>
      </c>
      <c r="BK307" s="130">
        <f>Ringkasan!BK307/1000000000</f>
        <v>657.60883905103003</v>
      </c>
      <c r="BL307" s="89">
        <f>Ringkasan!BL307/1000000000</f>
        <v>0</v>
      </c>
      <c r="BM307" s="47">
        <f t="shared" ref="BM307:BN307" si="123">BM306+BM298</f>
        <v>6</v>
      </c>
      <c r="BN307" s="48">
        <f t="shared" si="123"/>
        <v>0</v>
      </c>
      <c r="BO307" s="49"/>
      <c r="BR307" s="115" t="e">
        <f>Ringkasan!#REF!/1000000000</f>
        <v>#REF!</v>
      </c>
      <c r="BS307" s="115" t="e">
        <f t="shared" si="106"/>
        <v>#REF!</v>
      </c>
      <c r="BT307" s="39" t="e">
        <f t="shared" si="108"/>
        <v>#REF!</v>
      </c>
      <c r="BV307" s="115" t="e">
        <f>Ringkasan!#REF!/1000000000</f>
        <v>#REF!</v>
      </c>
      <c r="BW307" s="115" t="e">
        <f t="shared" si="107"/>
        <v>#REF!</v>
      </c>
      <c r="BX307" s="39" t="e">
        <f t="shared" si="109"/>
        <v>#REF!</v>
      </c>
    </row>
    <row r="308" spans="1:76" s="141" customFormat="1" ht="15" customHeight="1" x14ac:dyDescent="0.25">
      <c r="A308" s="141" t="s">
        <v>686</v>
      </c>
      <c r="B308" s="9" t="s">
        <v>541</v>
      </c>
      <c r="C308" s="10">
        <v>16</v>
      </c>
      <c r="D308" s="11" t="s">
        <v>242</v>
      </c>
      <c r="E308" s="1" t="str">
        <f>[1]Pendapatan!D308</f>
        <v>9 Tahun 2024</v>
      </c>
      <c r="F308" s="142">
        <f>[1]Pendapatan!E308</f>
        <v>45657.563194444447</v>
      </c>
      <c r="G308" s="113">
        <f>Ringkasan!G308/1000000000</f>
        <v>28448.212471048671</v>
      </c>
      <c r="H308" s="113">
        <f>Ringkasan!H308/1000000000</f>
        <v>16760.29331004867</v>
      </c>
      <c r="I308" s="113">
        <f>Ringkasan!I308/1000000000</f>
        <v>12872.180937407</v>
      </c>
      <c r="J308" s="147">
        <f>Ringkasan!J308/1000000000</f>
        <v>2745.0489046450002</v>
      </c>
      <c r="K308" s="147">
        <f>Ringkasan!K308/1000000000</f>
        <v>475.82095199999998</v>
      </c>
      <c r="L308" s="147">
        <f>Ringkasan!L308/1000000000</f>
        <v>667.24251599667002</v>
      </c>
      <c r="M308" s="147">
        <f>Ringkasan!M308/1000000000</f>
        <v>11659.919161</v>
      </c>
      <c r="N308" s="147">
        <f>Ringkasan!N308/1000000000</f>
        <v>11632.919161</v>
      </c>
      <c r="O308" s="147">
        <f>Ringkasan!O308/1000000000</f>
        <v>0</v>
      </c>
      <c r="P308" s="147">
        <f>Ringkasan!P308/1000000000</f>
        <v>0</v>
      </c>
      <c r="Q308" s="147">
        <f>Ringkasan!Q308/1000000000</f>
        <v>0</v>
      </c>
      <c r="R308" s="147">
        <f>Ringkasan!R308/1000000000</f>
        <v>25.308240000000001</v>
      </c>
      <c r="S308" s="147">
        <f>Ringkasan!S308/1000000000</f>
        <v>2931.0606120000002</v>
      </c>
      <c r="T308" s="147">
        <f>Ringkasan!T308/1000000000</f>
        <v>4353.8545009999998</v>
      </c>
      <c r="U308" s="147">
        <f>Ringkasan!U308/1000000000</f>
        <v>4322.6958080000004</v>
      </c>
      <c r="V308" s="147">
        <f>Ringkasan!V308/1000000000</f>
        <v>27</v>
      </c>
      <c r="W308" s="147">
        <f>Ringkasan!W308/1000000000</f>
        <v>0</v>
      </c>
      <c r="X308" s="147">
        <f>Ringkasan!X308/1000000000</f>
        <v>27</v>
      </c>
      <c r="Y308" s="147">
        <f>Ringkasan!Y308/1000000000</f>
        <v>28</v>
      </c>
      <c r="Z308" s="147">
        <f>Ringkasan!Z308/1000000000</f>
        <v>28</v>
      </c>
      <c r="AA308" s="147">
        <f>Ringkasan!AA308/1000000000</f>
        <v>0</v>
      </c>
      <c r="AB308" s="147">
        <f>Ringkasan!AB308/1000000000</f>
        <v>0</v>
      </c>
      <c r="AC308" s="147">
        <f>Ringkasan!AC308/1000000000</f>
        <v>30223.570777659668</v>
      </c>
      <c r="AD308" s="147">
        <f>Ringkasan!AD308/1000000000</f>
        <v>22308.927631568789</v>
      </c>
      <c r="AE308" s="2">
        <f>Ringkasan!AE308/1000000000</f>
        <v>9199.1487038900705</v>
      </c>
      <c r="AF308" s="147">
        <f>Ringkasan!AF308/1000000000</f>
        <v>9789.1636488467193</v>
      </c>
      <c r="AG308" s="147">
        <f>Ringkasan!AG308/1000000000</f>
        <v>0</v>
      </c>
      <c r="AH308" s="147">
        <f>Ringkasan!AH308/1000000000</f>
        <v>35</v>
      </c>
      <c r="AI308" s="147">
        <f>Ringkasan!AI308/1000000000</f>
        <v>3125.0820288320001</v>
      </c>
      <c r="AJ308" s="147">
        <f>Ringkasan!AJ308/1000000000</f>
        <v>160.53325000000001</v>
      </c>
      <c r="AK308" s="147">
        <f>Ringkasan!AK308/1000000000</f>
        <v>2628.2929843090001</v>
      </c>
      <c r="AL308" s="147">
        <f>Ringkasan!AL308/1000000000</f>
        <v>32.488328080999999</v>
      </c>
      <c r="AM308" s="147">
        <f>Ringkasan!AM308/1000000000</f>
        <v>968.38977005599997</v>
      </c>
      <c r="AN308" s="147">
        <f>Ringkasan!AN308/1000000000</f>
        <v>1049.9418176839999</v>
      </c>
      <c r="AO308" s="147">
        <f>Ringkasan!AO308/1000000000</f>
        <v>472.71244408799998</v>
      </c>
      <c r="AP308" s="147">
        <f>Ringkasan!AP308/1000000000</f>
        <v>97.050218999999998</v>
      </c>
      <c r="AQ308" s="147">
        <f>Ringkasan!AQ308/1000000000</f>
        <v>7.7104054</v>
      </c>
      <c r="AR308" s="147">
        <f>Ringkasan!AR308/1000000000</f>
        <v>357.69212409587999</v>
      </c>
      <c r="AS308" s="147">
        <f>Ringkasan!AS308/1000000000</f>
        <v>357.69212409587999</v>
      </c>
      <c r="AT308" s="147">
        <f>Ringkasan!AT308/1000000000</f>
        <v>4928.6580376860002</v>
      </c>
      <c r="AU308" s="147">
        <f>Ringkasan!AU308/1000000000</f>
        <v>4407.4079561839999</v>
      </c>
      <c r="AV308" s="147">
        <f>Ringkasan!AV308/1000000000</f>
        <v>521.25008150199994</v>
      </c>
      <c r="AW308" s="148">
        <f>Ringkasan!AW308/1000000000</f>
        <v>1784.5349288509999</v>
      </c>
      <c r="AX308" s="148">
        <f>Ringkasan!AX308/1000000000</f>
        <v>1784.5349288509999</v>
      </c>
      <c r="AY308" s="148">
        <f>Ringkasan!AY308/1000000000</f>
        <v>0</v>
      </c>
      <c r="AZ308" s="148">
        <f>Ringkasan!AZ308/1000000000</f>
        <v>0</v>
      </c>
      <c r="BA308" s="148">
        <f>Ringkasan!BA308/1000000000</f>
        <v>0</v>
      </c>
      <c r="BB308" s="148">
        <f>Ringkasan!BB308/1000000000</f>
        <v>0</v>
      </c>
      <c r="BC308" s="148">
        <f>Ringkasan!BC308/1000000000</f>
        <v>0</v>
      </c>
      <c r="BD308" s="148">
        <f>Ringkasan!BD308/1000000000</f>
        <v>9.1766222400000004</v>
      </c>
      <c r="BE308" s="148">
        <f>Ringkasan!BE308/1000000000</f>
        <v>0</v>
      </c>
      <c r="BF308" s="148">
        <f>Ringkasan!BF308/1000000000</f>
        <v>0</v>
      </c>
      <c r="BG308" s="148">
        <f>Ringkasan!BG308/1000000000</f>
        <v>9.1766222400000004</v>
      </c>
      <c r="BH308" s="148">
        <f>Ringkasan!BH308/1000000000</f>
        <v>0</v>
      </c>
      <c r="BI308" s="148">
        <f>Ringkasan!BI308/1000000000</f>
        <v>0</v>
      </c>
      <c r="BJ308" s="98">
        <f>Ringkasan!BJ308/1000000000</f>
        <v>-1775.3583066109961</v>
      </c>
      <c r="BK308" s="98">
        <f>Ringkasan!BK308/1000000000</f>
        <v>1775.358306611</v>
      </c>
      <c r="BL308" s="85">
        <f>Ringkasan!BL308/1000000000</f>
        <v>3.9062500000000002E-12</v>
      </c>
      <c r="BM308" s="143">
        <f t="shared" si="110"/>
        <v>1</v>
      </c>
      <c r="BN308" s="144">
        <f t="shared" si="111"/>
        <v>0</v>
      </c>
      <c r="BO308" s="145"/>
      <c r="BP308" s="146">
        <f t="shared" ref="BP308:BP346" si="124">IF(G308&gt;0,1,0)</f>
        <v>1</v>
      </c>
      <c r="BR308" s="113" t="e">
        <f>Ringkasan!#REF!/1000000000</f>
        <v>#REF!</v>
      </c>
      <c r="BS308" s="113" t="e">
        <f t="shared" si="106"/>
        <v>#REF!</v>
      </c>
      <c r="BT308" s="146" t="e">
        <f t="shared" si="108"/>
        <v>#REF!</v>
      </c>
      <c r="BV308" s="113" t="e">
        <f>Ringkasan!#REF!/1000000000</f>
        <v>#REF!</v>
      </c>
      <c r="BW308" s="113" t="e">
        <f t="shared" si="107"/>
        <v>#REF!</v>
      </c>
      <c r="BX308" s="146" t="e">
        <f t="shared" si="109"/>
        <v>#REF!</v>
      </c>
    </row>
    <row r="309" spans="1:76" ht="15" customHeight="1" x14ac:dyDescent="0.25">
      <c r="A309" s="59" t="s">
        <v>243</v>
      </c>
      <c r="B309" s="3">
        <f>B303+1</f>
        <v>230</v>
      </c>
      <c r="C309" s="4">
        <v>1</v>
      </c>
      <c r="D309" s="8" t="s">
        <v>243</v>
      </c>
      <c r="E309" s="12" t="str">
        <f>[1]Pendapatan!D309</f>
        <v>11 TAHUN 2024</v>
      </c>
      <c r="F309" s="92">
        <f>[1]Pendapatan!E309</f>
        <v>45638.333333333336</v>
      </c>
      <c r="G309" s="6">
        <f>Ringkasan!G309/1000000000</f>
        <v>2624.9325294350001</v>
      </c>
      <c r="H309" s="6">
        <f>Ringkasan!H309/1000000000</f>
        <v>488.85274543499997</v>
      </c>
      <c r="I309" s="114">
        <f>Ringkasan!I309/1000000000</f>
        <v>120.035233293</v>
      </c>
      <c r="J309" s="6">
        <f>Ringkasan!J309/1000000000</f>
        <v>360.08952753599999</v>
      </c>
      <c r="K309" s="6">
        <f>Ringkasan!K309/1000000000</f>
        <v>5.8648071479999997</v>
      </c>
      <c r="L309" s="6">
        <f>Ringkasan!L309/1000000000</f>
        <v>2.863177458</v>
      </c>
      <c r="M309" s="6">
        <f>Ringkasan!M309/1000000000</f>
        <v>2136.079784</v>
      </c>
      <c r="N309" s="6">
        <f>Ringkasan!N309/1000000000</f>
        <v>2025.611042</v>
      </c>
      <c r="O309" s="6">
        <f>Ringkasan!O309/1000000000</f>
        <v>0</v>
      </c>
      <c r="P309" s="6">
        <f>Ringkasan!P309/1000000000</f>
        <v>0</v>
      </c>
      <c r="Q309" s="6">
        <f>Ringkasan!Q309/1000000000</f>
        <v>282.42182000000003</v>
      </c>
      <c r="R309" s="6">
        <f>Ringkasan!R309/1000000000</f>
        <v>0</v>
      </c>
      <c r="S309" s="6">
        <f>Ringkasan!S309/1000000000</f>
        <v>88.475801000000004</v>
      </c>
      <c r="T309" s="6">
        <f>Ringkasan!T309/1000000000</f>
        <v>1050.7012569999999</v>
      </c>
      <c r="U309" s="6">
        <f>Ringkasan!U309/1000000000</f>
        <v>604.01216399999998</v>
      </c>
      <c r="V309" s="6">
        <f>Ringkasan!V309/1000000000</f>
        <v>110.46874200000001</v>
      </c>
      <c r="W309" s="6">
        <f>Ringkasan!W309/1000000000</f>
        <v>99.844887999999997</v>
      </c>
      <c r="X309" s="6">
        <f>Ringkasan!X309/1000000000</f>
        <v>10.623854</v>
      </c>
      <c r="Y309" s="6">
        <f>Ringkasan!Y309/1000000000</f>
        <v>0</v>
      </c>
      <c r="Z309" s="6">
        <f>Ringkasan!Z309/1000000000</f>
        <v>0</v>
      </c>
      <c r="AA309" s="6">
        <f>Ringkasan!AA309/1000000000</f>
        <v>0</v>
      </c>
      <c r="AB309" s="6">
        <f>Ringkasan!AB309/1000000000</f>
        <v>0</v>
      </c>
      <c r="AC309" s="6">
        <f>Ringkasan!AC309/1000000000</f>
        <v>2668.9325294350001</v>
      </c>
      <c r="AD309" s="6">
        <f>Ringkasan!AD309/1000000000</f>
        <v>1816.9778210817701</v>
      </c>
      <c r="AE309" s="5">
        <f>Ringkasan!AE309/1000000000</f>
        <v>1050.74182744872</v>
      </c>
      <c r="AF309" s="6">
        <f>Ringkasan!AF309/1000000000</f>
        <v>663.2725962310501</v>
      </c>
      <c r="AG309" s="6">
        <f>Ringkasan!AG309/1000000000</f>
        <v>0</v>
      </c>
      <c r="AH309" s="6">
        <f>Ringkasan!AH309/1000000000</f>
        <v>0</v>
      </c>
      <c r="AI309" s="6">
        <f>Ringkasan!AI309/1000000000</f>
        <v>100.495197402</v>
      </c>
      <c r="AJ309" s="6">
        <f>Ringkasan!AJ309/1000000000</f>
        <v>2.4681999999999999</v>
      </c>
      <c r="AK309" s="6">
        <f>Ringkasan!AK309/1000000000</f>
        <v>436.31752537022987</v>
      </c>
      <c r="AL309" s="6">
        <f>Ringkasan!AL309/1000000000</f>
        <v>7.0891909999999996</v>
      </c>
      <c r="AM309" s="6">
        <f>Ringkasan!AM309/1000000000</f>
        <v>52.4219314375</v>
      </c>
      <c r="AN309" s="6">
        <f>Ringkasan!AN309/1000000000</f>
        <v>148.46037920272988</v>
      </c>
      <c r="AO309" s="6">
        <f>Ringkasan!AO309/1000000000</f>
        <v>227.73895528</v>
      </c>
      <c r="AP309" s="6">
        <f>Ringkasan!AP309/1000000000</f>
        <v>0.24204344999999999</v>
      </c>
      <c r="AQ309" s="6">
        <f>Ringkasan!AQ309/1000000000</f>
        <v>0.36502499999999999</v>
      </c>
      <c r="AR309" s="6">
        <f>Ringkasan!AR309/1000000000</f>
        <v>4</v>
      </c>
      <c r="AS309" s="6">
        <f>Ringkasan!AS309/1000000000</f>
        <v>4</v>
      </c>
      <c r="AT309" s="6">
        <f>Ringkasan!AT309/1000000000</f>
        <v>411.637182983</v>
      </c>
      <c r="AU309" s="6">
        <f>Ringkasan!AU309/1000000000</f>
        <v>13.565478282999999</v>
      </c>
      <c r="AV309" s="6">
        <f>Ringkasan!AV309/1000000000</f>
        <v>398.0717047</v>
      </c>
      <c r="AW309" s="127">
        <f>Ringkasan!AW309/1000000000</f>
        <v>44</v>
      </c>
      <c r="AX309" s="127">
        <f>Ringkasan!AX309/1000000000</f>
        <v>44</v>
      </c>
      <c r="AY309" s="127">
        <f>Ringkasan!AY309/1000000000</f>
        <v>0</v>
      </c>
      <c r="AZ309" s="127">
        <f>Ringkasan!AZ309/1000000000</f>
        <v>0</v>
      </c>
      <c r="BA309" s="127">
        <f>Ringkasan!BA309/1000000000</f>
        <v>0</v>
      </c>
      <c r="BB309" s="127">
        <f>Ringkasan!BB309/1000000000</f>
        <v>0</v>
      </c>
      <c r="BC309" s="127">
        <f>Ringkasan!BC309/1000000000</f>
        <v>0</v>
      </c>
      <c r="BD309" s="127">
        <f>Ringkasan!BD309/1000000000</f>
        <v>0</v>
      </c>
      <c r="BE309" s="127">
        <f>Ringkasan!BE309/1000000000</f>
        <v>0</v>
      </c>
      <c r="BF309" s="127">
        <f>Ringkasan!BF309/1000000000</f>
        <v>0</v>
      </c>
      <c r="BG309" s="127">
        <f>Ringkasan!BG309/1000000000</f>
        <v>0</v>
      </c>
      <c r="BH309" s="127">
        <f>Ringkasan!BH309/1000000000</f>
        <v>0</v>
      </c>
      <c r="BI309" s="127">
        <f>Ringkasan!BI309/1000000000</f>
        <v>0</v>
      </c>
      <c r="BJ309" s="128">
        <f>Ringkasan!BJ309/1000000000</f>
        <v>-44</v>
      </c>
      <c r="BK309" s="128">
        <f>Ringkasan!BK309/1000000000</f>
        <v>44</v>
      </c>
      <c r="BL309" s="87">
        <f>Ringkasan!BL309/1000000000</f>
        <v>0</v>
      </c>
      <c r="BM309" s="47">
        <f t="shared" si="110"/>
        <v>1</v>
      </c>
      <c r="BN309" s="48">
        <f t="shared" si="111"/>
        <v>0</v>
      </c>
      <c r="BO309" s="49"/>
      <c r="BP309" s="39">
        <f t="shared" si="124"/>
        <v>1</v>
      </c>
      <c r="BR309" s="6" t="e">
        <f>Ringkasan!#REF!/1000000000</f>
        <v>#REF!</v>
      </c>
      <c r="BS309" s="6" t="e">
        <f t="shared" si="106"/>
        <v>#REF!</v>
      </c>
      <c r="BT309" s="39" t="e">
        <f t="shared" si="108"/>
        <v>#REF!</v>
      </c>
      <c r="BV309" s="6" t="e">
        <f>Ringkasan!#REF!/1000000000</f>
        <v>#REF!</v>
      </c>
      <c r="BW309" s="6" t="e">
        <f t="shared" si="107"/>
        <v>#REF!</v>
      </c>
      <c r="BX309" s="39" t="e">
        <f t="shared" si="109"/>
        <v>#REF!</v>
      </c>
    </row>
    <row r="310" spans="1:76" ht="15" customHeight="1" x14ac:dyDescent="0.25">
      <c r="A310" s="59" t="s">
        <v>244</v>
      </c>
      <c r="B310" s="3">
        <f t="shared" ref="B310:C325" si="125">B309+1</f>
        <v>231</v>
      </c>
      <c r="C310" s="4">
        <f t="shared" si="125"/>
        <v>2</v>
      </c>
      <c r="D310" s="8" t="s">
        <v>244</v>
      </c>
      <c r="E310" s="12" t="str">
        <f>[1]Pendapatan!D310</f>
        <v/>
      </c>
      <c r="F310" s="92" t="str">
        <f>[1]Pendapatan!E310</f>
        <v/>
      </c>
      <c r="G310" s="6">
        <f>Ringkasan!G310/1000000000</f>
        <v>0</v>
      </c>
      <c r="H310" s="6">
        <f>Ringkasan!H310/1000000000</f>
        <v>0</v>
      </c>
      <c r="I310" s="114">
        <f>Ringkasan!I310/1000000000</f>
        <v>0</v>
      </c>
      <c r="J310" s="6">
        <f>Ringkasan!J310/1000000000</f>
        <v>0</v>
      </c>
      <c r="K310" s="6">
        <f>Ringkasan!K310/1000000000</f>
        <v>0</v>
      </c>
      <c r="L310" s="6">
        <f>Ringkasan!L310/1000000000</f>
        <v>0</v>
      </c>
      <c r="M310" s="6">
        <f>Ringkasan!M310/1000000000</f>
        <v>0</v>
      </c>
      <c r="N310" s="6">
        <f>Ringkasan!N310/1000000000</f>
        <v>0</v>
      </c>
      <c r="O310" s="6">
        <f>Ringkasan!O310/1000000000</f>
        <v>0</v>
      </c>
      <c r="P310" s="6">
        <f>Ringkasan!P310/1000000000</f>
        <v>0</v>
      </c>
      <c r="Q310" s="6">
        <f>Ringkasan!Q310/1000000000</f>
        <v>0</v>
      </c>
      <c r="R310" s="6">
        <f>Ringkasan!R310/1000000000</f>
        <v>0</v>
      </c>
      <c r="S310" s="6">
        <f>Ringkasan!S310/1000000000</f>
        <v>0</v>
      </c>
      <c r="T310" s="6">
        <f>Ringkasan!T310/1000000000</f>
        <v>0</v>
      </c>
      <c r="U310" s="6">
        <f>Ringkasan!U310/1000000000</f>
        <v>0</v>
      </c>
      <c r="V310" s="6">
        <f>Ringkasan!V310/1000000000</f>
        <v>0</v>
      </c>
      <c r="W310" s="6">
        <f>Ringkasan!W310/1000000000</f>
        <v>0</v>
      </c>
      <c r="X310" s="6">
        <f>Ringkasan!X310/1000000000</f>
        <v>0</v>
      </c>
      <c r="Y310" s="6">
        <f>Ringkasan!Y310/1000000000</f>
        <v>0</v>
      </c>
      <c r="Z310" s="6">
        <f>Ringkasan!Z310/1000000000</f>
        <v>0</v>
      </c>
      <c r="AA310" s="6">
        <f>Ringkasan!AA310/1000000000</f>
        <v>0</v>
      </c>
      <c r="AB310" s="6">
        <f>Ringkasan!AB310/1000000000</f>
        <v>0</v>
      </c>
      <c r="AC310" s="6">
        <f>Ringkasan!AC310/1000000000</f>
        <v>0</v>
      </c>
      <c r="AD310" s="6">
        <f>Ringkasan!AD310/1000000000</f>
        <v>0</v>
      </c>
      <c r="AE310" s="5">
        <f>Ringkasan!AE310/1000000000</f>
        <v>0</v>
      </c>
      <c r="AF310" s="6">
        <f>Ringkasan!AF310/1000000000</f>
        <v>0</v>
      </c>
      <c r="AG310" s="6">
        <f>Ringkasan!AG310/1000000000</f>
        <v>0</v>
      </c>
      <c r="AH310" s="6">
        <f>Ringkasan!AH310/1000000000</f>
        <v>0</v>
      </c>
      <c r="AI310" s="6">
        <f>Ringkasan!AI310/1000000000</f>
        <v>0</v>
      </c>
      <c r="AJ310" s="6">
        <f>Ringkasan!AJ310/1000000000</f>
        <v>0</v>
      </c>
      <c r="AK310" s="6">
        <f>Ringkasan!AK310/1000000000</f>
        <v>0</v>
      </c>
      <c r="AL310" s="6">
        <f>Ringkasan!AL310/1000000000</f>
        <v>0</v>
      </c>
      <c r="AM310" s="6">
        <f>Ringkasan!AM310/1000000000</f>
        <v>0</v>
      </c>
      <c r="AN310" s="6">
        <f>Ringkasan!AN310/1000000000</f>
        <v>0</v>
      </c>
      <c r="AO310" s="6">
        <f>Ringkasan!AO310/1000000000</f>
        <v>0</v>
      </c>
      <c r="AP310" s="6">
        <f>Ringkasan!AP310/1000000000</f>
        <v>0</v>
      </c>
      <c r="AQ310" s="6">
        <f>Ringkasan!AQ310/1000000000</f>
        <v>0</v>
      </c>
      <c r="AR310" s="6">
        <f>Ringkasan!AR310/1000000000</f>
        <v>0</v>
      </c>
      <c r="AS310" s="6">
        <f>Ringkasan!AS310/1000000000</f>
        <v>0</v>
      </c>
      <c r="AT310" s="6">
        <f>Ringkasan!AT310/1000000000</f>
        <v>0</v>
      </c>
      <c r="AU310" s="6">
        <f>Ringkasan!AU310/1000000000</f>
        <v>0</v>
      </c>
      <c r="AV310" s="6">
        <f>Ringkasan!AV310/1000000000</f>
        <v>0</v>
      </c>
      <c r="AW310" s="127">
        <f>Ringkasan!AW310/1000000000</f>
        <v>0</v>
      </c>
      <c r="AX310" s="127">
        <f>Ringkasan!AX310/1000000000</f>
        <v>0</v>
      </c>
      <c r="AY310" s="127">
        <f>Ringkasan!AY310/1000000000</f>
        <v>0</v>
      </c>
      <c r="AZ310" s="127">
        <f>Ringkasan!AZ310/1000000000</f>
        <v>0</v>
      </c>
      <c r="BA310" s="127">
        <f>Ringkasan!BA310/1000000000</f>
        <v>0</v>
      </c>
      <c r="BB310" s="127">
        <f>Ringkasan!BB310/1000000000</f>
        <v>0</v>
      </c>
      <c r="BC310" s="127">
        <f>Ringkasan!BC310/1000000000</f>
        <v>0</v>
      </c>
      <c r="BD310" s="127">
        <f>Ringkasan!BD310/1000000000</f>
        <v>0</v>
      </c>
      <c r="BE310" s="127">
        <f>Ringkasan!BE310/1000000000</f>
        <v>0</v>
      </c>
      <c r="BF310" s="127">
        <f>Ringkasan!BF310/1000000000</f>
        <v>0</v>
      </c>
      <c r="BG310" s="127">
        <f>Ringkasan!BG310/1000000000</f>
        <v>0</v>
      </c>
      <c r="BH310" s="127">
        <f>Ringkasan!BH310/1000000000</f>
        <v>0</v>
      </c>
      <c r="BI310" s="127">
        <f>Ringkasan!BI310/1000000000</f>
        <v>0</v>
      </c>
      <c r="BJ310" s="128">
        <f>Ringkasan!BJ310/1000000000</f>
        <v>0</v>
      </c>
      <c r="BK310" s="128">
        <f>Ringkasan!BK310/1000000000</f>
        <v>0</v>
      </c>
      <c r="BL310" s="87">
        <f>Ringkasan!BL310/1000000000</f>
        <v>0</v>
      </c>
      <c r="BM310" s="47">
        <f t="shared" si="110"/>
        <v>0</v>
      </c>
      <c r="BN310" s="48">
        <f t="shared" si="111"/>
        <v>0</v>
      </c>
      <c r="BO310" s="49"/>
      <c r="BP310" s="39">
        <f t="shared" si="124"/>
        <v>0</v>
      </c>
      <c r="BR310" s="6" t="e">
        <f>Ringkasan!#REF!/1000000000</f>
        <v>#REF!</v>
      </c>
      <c r="BS310" s="6" t="e">
        <f t="shared" si="106"/>
        <v>#REF!</v>
      </c>
      <c r="BT310" s="39" t="e">
        <f t="shared" si="108"/>
        <v>#REF!</v>
      </c>
      <c r="BV310" s="6" t="e">
        <f>Ringkasan!#REF!/1000000000</f>
        <v>#REF!</v>
      </c>
      <c r="BW310" s="6" t="e">
        <f t="shared" si="107"/>
        <v>#REF!</v>
      </c>
      <c r="BX310" s="39" t="e">
        <f t="shared" si="109"/>
        <v>#REF!</v>
      </c>
    </row>
    <row r="311" spans="1:76" ht="15" customHeight="1" x14ac:dyDescent="0.25">
      <c r="A311" s="59" t="s">
        <v>245</v>
      </c>
      <c r="B311" s="3">
        <f t="shared" si="125"/>
        <v>232</v>
      </c>
      <c r="C311" s="4">
        <f t="shared" si="125"/>
        <v>3</v>
      </c>
      <c r="D311" s="8" t="s">
        <v>245</v>
      </c>
      <c r="E311" s="12" t="str">
        <f>[1]Pendapatan!D311</f>
        <v>11 Tahun 2024</v>
      </c>
      <c r="F311" s="92">
        <f>[1]Pendapatan!E311</f>
        <v>45657</v>
      </c>
      <c r="G311" s="6">
        <f>Ringkasan!G311/1000000000</f>
        <v>2608.6264112965</v>
      </c>
      <c r="H311" s="6">
        <f>Ringkasan!H311/1000000000</f>
        <v>558.18624993749995</v>
      </c>
      <c r="I311" s="114">
        <f>Ringkasan!I311/1000000000</f>
        <v>249.47183826849999</v>
      </c>
      <c r="J311" s="6">
        <f>Ringkasan!J311/1000000000</f>
        <v>294.04665507099998</v>
      </c>
      <c r="K311" s="6">
        <f>Ringkasan!K311/1000000000</f>
        <v>2.51753959905</v>
      </c>
      <c r="L311" s="6">
        <f>Ringkasan!L311/1000000000</f>
        <v>12.15021699895</v>
      </c>
      <c r="M311" s="6">
        <f>Ringkasan!M311/1000000000</f>
        <v>2050.4401613589998</v>
      </c>
      <c r="N311" s="6">
        <f>Ringkasan!N311/1000000000</f>
        <v>1948.8423379999999</v>
      </c>
      <c r="O311" s="6">
        <f>Ringkasan!O311/1000000000</f>
        <v>0</v>
      </c>
      <c r="P311" s="6">
        <f>Ringkasan!P311/1000000000</f>
        <v>0</v>
      </c>
      <c r="Q311" s="6">
        <f>Ringkasan!Q311/1000000000</f>
        <v>239.46234799999999</v>
      </c>
      <c r="R311" s="6">
        <f>Ringkasan!R311/1000000000</f>
        <v>7.6992260000000003</v>
      </c>
      <c r="S311" s="6">
        <f>Ringkasan!S311/1000000000</f>
        <v>94.459802999999994</v>
      </c>
      <c r="T311" s="6">
        <f>Ringkasan!T311/1000000000</f>
        <v>1203.2371430000001</v>
      </c>
      <c r="U311" s="6">
        <f>Ringkasan!U311/1000000000</f>
        <v>403.98381799999999</v>
      </c>
      <c r="V311" s="6">
        <f>Ringkasan!V311/1000000000</f>
        <v>101.597823359</v>
      </c>
      <c r="W311" s="6">
        <f>Ringkasan!W311/1000000000</f>
        <v>99.423067859</v>
      </c>
      <c r="X311" s="6">
        <f>Ringkasan!X311/1000000000</f>
        <v>2.1747554999999998</v>
      </c>
      <c r="Y311" s="6">
        <f>Ringkasan!Y311/1000000000</f>
        <v>0</v>
      </c>
      <c r="Z311" s="6">
        <f>Ringkasan!Z311/1000000000</f>
        <v>0</v>
      </c>
      <c r="AA311" s="6">
        <f>Ringkasan!AA311/1000000000</f>
        <v>0</v>
      </c>
      <c r="AB311" s="6">
        <f>Ringkasan!AB311/1000000000</f>
        <v>0</v>
      </c>
      <c r="AC311" s="6">
        <f>Ringkasan!AC311/1000000000</f>
        <v>2659.0828840935001</v>
      </c>
      <c r="AD311" s="6">
        <f>Ringkasan!AD311/1000000000</f>
        <v>2012.4312024515</v>
      </c>
      <c r="AE311" s="5">
        <f>Ringkasan!AE311/1000000000</f>
        <v>1130.8644944340001</v>
      </c>
      <c r="AF311" s="6">
        <f>Ringkasan!AF311/1000000000</f>
        <v>809.52700901749984</v>
      </c>
      <c r="AG311" s="6">
        <f>Ringkasan!AG311/1000000000</f>
        <v>0</v>
      </c>
      <c r="AH311" s="6">
        <f>Ringkasan!AH311/1000000000</f>
        <v>0</v>
      </c>
      <c r="AI311" s="6">
        <f>Ringkasan!AI311/1000000000</f>
        <v>64.116999000000007</v>
      </c>
      <c r="AJ311" s="6">
        <f>Ringkasan!AJ311/1000000000</f>
        <v>7.9226999999999999</v>
      </c>
      <c r="AK311" s="6">
        <f>Ringkasan!AK311/1000000000</f>
        <v>214.877681282</v>
      </c>
      <c r="AL311" s="6">
        <f>Ringkasan!AL311/1000000000</f>
        <v>9.6200279500000008</v>
      </c>
      <c r="AM311" s="6">
        <f>Ringkasan!AM311/1000000000</f>
        <v>50.391139531</v>
      </c>
      <c r="AN311" s="6">
        <f>Ringkasan!AN311/1000000000</f>
        <v>40.724514001000003</v>
      </c>
      <c r="AO311" s="6">
        <f>Ringkasan!AO311/1000000000</f>
        <v>113.6182105</v>
      </c>
      <c r="AP311" s="6">
        <f>Ringkasan!AP311/1000000000</f>
        <v>0.52378930000000001</v>
      </c>
      <c r="AQ311" s="6">
        <f>Ringkasan!AQ311/1000000000</f>
        <v>0</v>
      </c>
      <c r="AR311" s="6">
        <f>Ringkasan!AR311/1000000000</f>
        <v>12.5</v>
      </c>
      <c r="AS311" s="6">
        <f>Ringkasan!AS311/1000000000</f>
        <v>12.5</v>
      </c>
      <c r="AT311" s="6">
        <f>Ringkasan!AT311/1000000000</f>
        <v>419.27400036</v>
      </c>
      <c r="AU311" s="6">
        <f>Ringkasan!AU311/1000000000</f>
        <v>35.32342036</v>
      </c>
      <c r="AV311" s="6">
        <f>Ringkasan!AV311/1000000000</f>
        <v>383.95058</v>
      </c>
      <c r="AW311" s="127">
        <f>Ringkasan!AW311/1000000000</f>
        <v>50.456472797000004</v>
      </c>
      <c r="AX311" s="127">
        <f>Ringkasan!AX311/1000000000</f>
        <v>50.456472797000004</v>
      </c>
      <c r="AY311" s="127">
        <f>Ringkasan!AY311/1000000000</f>
        <v>0</v>
      </c>
      <c r="AZ311" s="127">
        <f>Ringkasan!AZ311/1000000000</f>
        <v>0</v>
      </c>
      <c r="BA311" s="127">
        <f>Ringkasan!BA311/1000000000</f>
        <v>0</v>
      </c>
      <c r="BB311" s="127">
        <f>Ringkasan!BB311/1000000000</f>
        <v>0</v>
      </c>
      <c r="BC311" s="127">
        <f>Ringkasan!BC311/1000000000</f>
        <v>0</v>
      </c>
      <c r="BD311" s="127">
        <f>Ringkasan!BD311/1000000000</f>
        <v>0</v>
      </c>
      <c r="BE311" s="127">
        <f>Ringkasan!BE311/1000000000</f>
        <v>0</v>
      </c>
      <c r="BF311" s="127">
        <f>Ringkasan!BF311/1000000000</f>
        <v>0</v>
      </c>
      <c r="BG311" s="127">
        <f>Ringkasan!BG311/1000000000</f>
        <v>0</v>
      </c>
      <c r="BH311" s="127">
        <f>Ringkasan!BH311/1000000000</f>
        <v>0</v>
      </c>
      <c r="BI311" s="127">
        <f>Ringkasan!BI311/1000000000</f>
        <v>0</v>
      </c>
      <c r="BJ311" s="128">
        <f>Ringkasan!BJ311/1000000000</f>
        <v>-50.456472797000004</v>
      </c>
      <c r="BK311" s="128">
        <f>Ringkasan!BK311/1000000000</f>
        <v>50.456472797000004</v>
      </c>
      <c r="BL311" s="87">
        <f>Ringkasan!BL311/1000000000</f>
        <v>0</v>
      </c>
      <c r="BM311" s="47">
        <f t="shared" si="110"/>
        <v>1</v>
      </c>
      <c r="BN311" s="48">
        <f t="shared" si="111"/>
        <v>0</v>
      </c>
      <c r="BO311" s="49"/>
      <c r="BP311" s="39">
        <f t="shared" si="124"/>
        <v>1</v>
      </c>
      <c r="BR311" s="6" t="e">
        <f>Ringkasan!#REF!/1000000000</f>
        <v>#REF!</v>
      </c>
      <c r="BS311" s="6" t="e">
        <f t="shared" si="106"/>
        <v>#REF!</v>
      </c>
      <c r="BT311" s="39" t="e">
        <f t="shared" si="108"/>
        <v>#REF!</v>
      </c>
      <c r="BV311" s="6" t="e">
        <f>Ringkasan!#REF!/1000000000</f>
        <v>#REF!</v>
      </c>
      <c r="BW311" s="6" t="e">
        <f t="shared" si="107"/>
        <v>#REF!</v>
      </c>
      <c r="BX311" s="39" t="e">
        <f t="shared" si="109"/>
        <v>#REF!</v>
      </c>
    </row>
    <row r="312" spans="1:76" ht="15" customHeight="1" x14ac:dyDescent="0.25">
      <c r="A312" s="59" t="s">
        <v>246</v>
      </c>
      <c r="B312" s="3">
        <f t="shared" si="125"/>
        <v>233</v>
      </c>
      <c r="C312" s="4">
        <f t="shared" si="125"/>
        <v>4</v>
      </c>
      <c r="D312" s="8" t="s">
        <v>246</v>
      </c>
      <c r="E312" s="12" t="str">
        <f>[1]Pendapatan!D312</f>
        <v>05 Tahun 2024</v>
      </c>
      <c r="F312" s="92">
        <f>[1]Pendapatan!E312</f>
        <v>45657.979861111111</v>
      </c>
      <c r="G312" s="6">
        <f>Ringkasan!G312/1000000000</f>
        <v>5638.0594481369999</v>
      </c>
      <c r="H312" s="6">
        <f>Ringkasan!H312/1000000000</f>
        <v>1042.919465937</v>
      </c>
      <c r="I312" s="114">
        <f>Ringkasan!I312/1000000000</f>
        <v>232.393905432</v>
      </c>
      <c r="J312" s="6">
        <f>Ringkasan!J312/1000000000</f>
        <v>28.775464743000001</v>
      </c>
      <c r="K312" s="6">
        <f>Ringkasan!K312/1000000000</f>
        <v>133.14694109499999</v>
      </c>
      <c r="L312" s="6">
        <f>Ringkasan!L312/1000000000</f>
        <v>648.60315466700001</v>
      </c>
      <c r="M312" s="6">
        <f>Ringkasan!M312/1000000000</f>
        <v>4595.1399822000003</v>
      </c>
      <c r="N312" s="6">
        <f>Ringkasan!N312/1000000000</f>
        <v>4472.9724741999999</v>
      </c>
      <c r="O312" s="6">
        <f>Ringkasan!O312/1000000000</f>
        <v>0</v>
      </c>
      <c r="P312" s="6">
        <f>Ringkasan!P312/1000000000</f>
        <v>0</v>
      </c>
      <c r="Q312" s="6">
        <f>Ringkasan!Q312/1000000000</f>
        <v>397.01408300000003</v>
      </c>
      <c r="R312" s="6">
        <f>Ringkasan!R312/1000000000</f>
        <v>14.541148</v>
      </c>
      <c r="S312" s="6">
        <f>Ringkasan!S312/1000000000</f>
        <v>2631.2427831999998</v>
      </c>
      <c r="T312" s="6">
        <f>Ringkasan!T312/1000000000</f>
        <v>1004.65896</v>
      </c>
      <c r="U312" s="6">
        <f>Ringkasan!U312/1000000000</f>
        <v>425.51549999999997</v>
      </c>
      <c r="V312" s="6">
        <f>Ringkasan!V312/1000000000</f>
        <v>122.167508</v>
      </c>
      <c r="W312" s="6">
        <f>Ringkasan!W312/1000000000</f>
        <v>122.167508</v>
      </c>
      <c r="X312" s="6">
        <f>Ringkasan!X312/1000000000</f>
        <v>0</v>
      </c>
      <c r="Y312" s="6">
        <f>Ringkasan!Y312/1000000000</f>
        <v>0</v>
      </c>
      <c r="Z312" s="6">
        <f>Ringkasan!Z312/1000000000</f>
        <v>0</v>
      </c>
      <c r="AA312" s="6">
        <f>Ringkasan!AA312/1000000000</f>
        <v>0</v>
      </c>
      <c r="AB312" s="6">
        <f>Ringkasan!AB312/1000000000</f>
        <v>0</v>
      </c>
      <c r="AC312" s="6">
        <f>Ringkasan!AC312/1000000000</f>
        <v>7918.7260875940001</v>
      </c>
      <c r="AD312" s="6">
        <f>Ringkasan!AD312/1000000000</f>
        <v>4377.4273127570004</v>
      </c>
      <c r="AE312" s="5">
        <f>Ringkasan!AE312/1000000000</f>
        <v>2325.1934489310001</v>
      </c>
      <c r="AF312" s="6">
        <f>Ringkasan!AF312/1000000000</f>
        <v>1638.415356039</v>
      </c>
      <c r="AG312" s="6">
        <f>Ringkasan!AG312/1000000000</f>
        <v>0</v>
      </c>
      <c r="AH312" s="6">
        <f>Ringkasan!AH312/1000000000</f>
        <v>1.5</v>
      </c>
      <c r="AI312" s="6">
        <f>Ringkasan!AI312/1000000000</f>
        <v>275.491233287</v>
      </c>
      <c r="AJ312" s="6">
        <f>Ringkasan!AJ312/1000000000</f>
        <v>136.82727449999999</v>
      </c>
      <c r="AK312" s="6">
        <f>Ringkasan!AK312/1000000000</f>
        <v>2195.9845475369998</v>
      </c>
      <c r="AL312" s="6">
        <f>Ringkasan!AL312/1000000000</f>
        <v>124.970440256</v>
      </c>
      <c r="AM312" s="6">
        <f>Ringkasan!AM312/1000000000</f>
        <v>230.099154492</v>
      </c>
      <c r="AN312" s="6">
        <f>Ringkasan!AN312/1000000000</f>
        <v>613.57664436899995</v>
      </c>
      <c r="AO312" s="6">
        <f>Ringkasan!AO312/1000000000</f>
        <v>1221.2436661199999</v>
      </c>
      <c r="AP312" s="6">
        <f>Ringkasan!AP312/1000000000</f>
        <v>5.6316144000000001</v>
      </c>
      <c r="AQ312" s="6">
        <f>Ringkasan!AQ312/1000000000</f>
        <v>0.46302789999999999</v>
      </c>
      <c r="AR312" s="6">
        <f>Ringkasan!AR312/1000000000</f>
        <v>157.72995989699999</v>
      </c>
      <c r="AS312" s="6">
        <f>Ringkasan!AS312/1000000000</f>
        <v>157.72995989699999</v>
      </c>
      <c r="AT312" s="6">
        <f>Ringkasan!AT312/1000000000</f>
        <v>1187.584267403</v>
      </c>
      <c r="AU312" s="6">
        <f>Ringkasan!AU312/1000000000</f>
        <v>35.923482194999998</v>
      </c>
      <c r="AV312" s="6">
        <f>Ringkasan!AV312/1000000000</f>
        <v>1151.6607852080001</v>
      </c>
      <c r="AW312" s="127">
        <f>Ringkasan!AW312/1000000000</f>
        <v>2280.6666394570002</v>
      </c>
      <c r="AX312" s="127">
        <f>Ringkasan!AX312/1000000000</f>
        <v>2280.6666394570002</v>
      </c>
      <c r="AY312" s="127">
        <f>Ringkasan!AY312/1000000000</f>
        <v>0</v>
      </c>
      <c r="AZ312" s="127">
        <f>Ringkasan!AZ312/1000000000</f>
        <v>0</v>
      </c>
      <c r="BA312" s="127">
        <f>Ringkasan!BA312/1000000000</f>
        <v>0</v>
      </c>
      <c r="BB312" s="127">
        <f>Ringkasan!BB312/1000000000</f>
        <v>0</v>
      </c>
      <c r="BC312" s="127">
        <f>Ringkasan!BC312/1000000000</f>
        <v>0</v>
      </c>
      <c r="BD312" s="127">
        <f>Ringkasan!BD312/1000000000</f>
        <v>0</v>
      </c>
      <c r="BE312" s="127">
        <f>Ringkasan!BE312/1000000000</f>
        <v>0</v>
      </c>
      <c r="BF312" s="127">
        <f>Ringkasan!BF312/1000000000</f>
        <v>0</v>
      </c>
      <c r="BG312" s="127">
        <f>Ringkasan!BG312/1000000000</f>
        <v>0</v>
      </c>
      <c r="BH312" s="127">
        <f>Ringkasan!BH312/1000000000</f>
        <v>0</v>
      </c>
      <c r="BI312" s="127">
        <f>Ringkasan!BI312/1000000000</f>
        <v>0</v>
      </c>
      <c r="BJ312" s="128">
        <f>Ringkasan!BJ312/1000000000</f>
        <v>-2280.6666394570002</v>
      </c>
      <c r="BK312" s="128">
        <f>Ringkasan!BK312/1000000000</f>
        <v>2280.6666394570002</v>
      </c>
      <c r="BL312" s="87">
        <f>Ringkasan!BL312/1000000000</f>
        <v>0</v>
      </c>
      <c r="BM312" s="47">
        <f t="shared" si="110"/>
        <v>1</v>
      </c>
      <c r="BN312" s="48">
        <f t="shared" si="111"/>
        <v>0</v>
      </c>
      <c r="BO312" s="49"/>
      <c r="BP312" s="39">
        <f t="shared" si="124"/>
        <v>1</v>
      </c>
      <c r="BR312" s="6" t="e">
        <f>Ringkasan!#REF!/1000000000</f>
        <v>#REF!</v>
      </c>
      <c r="BS312" s="6" t="e">
        <f t="shared" si="106"/>
        <v>#REF!</v>
      </c>
      <c r="BT312" s="39" t="e">
        <f t="shared" si="108"/>
        <v>#REF!</v>
      </c>
      <c r="BV312" s="6" t="e">
        <f>Ringkasan!#REF!/1000000000</f>
        <v>#REF!</v>
      </c>
      <c r="BW312" s="6" t="e">
        <f t="shared" si="107"/>
        <v>#REF!</v>
      </c>
      <c r="BX312" s="39" t="e">
        <f t="shared" si="109"/>
        <v>#REF!</v>
      </c>
    </row>
    <row r="313" spans="1:76" ht="15" customHeight="1" x14ac:dyDescent="0.25">
      <c r="A313" s="59" t="s">
        <v>247</v>
      </c>
      <c r="B313" s="3">
        <f t="shared" si="125"/>
        <v>234</v>
      </c>
      <c r="C313" s="4">
        <f t="shared" si="125"/>
        <v>5</v>
      </c>
      <c r="D313" s="8" t="s">
        <v>247</v>
      </c>
      <c r="E313" s="12" t="str">
        <f>[1]Pendapatan!D313</f>
        <v>12 Tahun 2024</v>
      </c>
      <c r="F313" s="92">
        <f>[1]Pendapatan!E313</f>
        <v>45656</v>
      </c>
      <c r="G313" s="6">
        <f>Ringkasan!G313/1000000000</f>
        <v>2022.037891988</v>
      </c>
      <c r="H313" s="6">
        <f>Ringkasan!H313/1000000000</f>
        <v>300.22383798800001</v>
      </c>
      <c r="I313" s="114">
        <f>Ringkasan!I313/1000000000</f>
        <v>98.967405997</v>
      </c>
      <c r="J313" s="6">
        <f>Ringkasan!J313/1000000000</f>
        <v>190.21829887800001</v>
      </c>
      <c r="K313" s="6">
        <f>Ringkasan!K313/1000000000</f>
        <v>5</v>
      </c>
      <c r="L313" s="6">
        <f>Ringkasan!L313/1000000000</f>
        <v>6.0381331129999998</v>
      </c>
      <c r="M313" s="6">
        <f>Ringkasan!M313/1000000000</f>
        <v>1679.6637700000001</v>
      </c>
      <c r="N313" s="6">
        <f>Ringkasan!N313/1000000000</f>
        <v>1595.861891</v>
      </c>
      <c r="O313" s="6">
        <f>Ringkasan!O313/1000000000</f>
        <v>0</v>
      </c>
      <c r="P313" s="6">
        <f>Ringkasan!P313/1000000000</f>
        <v>0</v>
      </c>
      <c r="Q313" s="6">
        <f>Ringkasan!Q313/1000000000</f>
        <v>210.95551</v>
      </c>
      <c r="R313" s="6">
        <f>Ringkasan!R313/1000000000</f>
        <v>0</v>
      </c>
      <c r="S313" s="6">
        <f>Ringkasan!S313/1000000000</f>
        <v>137.85916</v>
      </c>
      <c r="T313" s="6">
        <f>Ringkasan!T313/1000000000</f>
        <v>928.00390200000004</v>
      </c>
      <c r="U313" s="6">
        <f>Ringkasan!U313/1000000000</f>
        <v>319.043319</v>
      </c>
      <c r="V313" s="6">
        <f>Ringkasan!V313/1000000000</f>
        <v>83.801879</v>
      </c>
      <c r="W313" s="6">
        <f>Ringkasan!W313/1000000000</f>
        <v>83.801879</v>
      </c>
      <c r="X313" s="6">
        <f>Ringkasan!X313/1000000000</f>
        <v>0</v>
      </c>
      <c r="Y313" s="6">
        <f>Ringkasan!Y313/1000000000</f>
        <v>42.150283999999999</v>
      </c>
      <c r="Z313" s="6">
        <f>Ringkasan!Z313/1000000000</f>
        <v>0</v>
      </c>
      <c r="AA313" s="6">
        <f>Ringkasan!AA313/1000000000</f>
        <v>0</v>
      </c>
      <c r="AB313" s="6">
        <f>Ringkasan!AB313/1000000000</f>
        <v>42.150283999999999</v>
      </c>
      <c r="AC313" s="6">
        <f>Ringkasan!AC313/1000000000</f>
        <v>2162.2158771959998</v>
      </c>
      <c r="AD313" s="6">
        <f>Ringkasan!AD313/1000000000</f>
        <v>1657.2081512833001</v>
      </c>
      <c r="AE313" s="5">
        <f>Ringkasan!AE313/1000000000</f>
        <v>929.02334108800005</v>
      </c>
      <c r="AF313" s="6">
        <f>Ringkasan!AF313/1000000000</f>
        <v>659.96574799099994</v>
      </c>
      <c r="AG313" s="6">
        <f>Ringkasan!AG313/1000000000</f>
        <v>0</v>
      </c>
      <c r="AH313" s="6">
        <f>Ringkasan!AH313/1000000000</f>
        <v>1</v>
      </c>
      <c r="AI313" s="6">
        <f>Ringkasan!AI313/1000000000</f>
        <v>64.3703822043</v>
      </c>
      <c r="AJ313" s="6">
        <f>Ringkasan!AJ313/1000000000</f>
        <v>2.8486799999999999</v>
      </c>
      <c r="AK313" s="6">
        <f>Ringkasan!AK313/1000000000</f>
        <v>171.30437537869989</v>
      </c>
      <c r="AL313" s="6">
        <f>Ringkasan!AL313/1000000000</f>
        <v>1.01</v>
      </c>
      <c r="AM313" s="6">
        <f>Ringkasan!AM313/1000000000</f>
        <v>60.444221096</v>
      </c>
      <c r="AN313" s="6">
        <f>Ringkasan!AN313/1000000000</f>
        <v>38.937443623699906</v>
      </c>
      <c r="AO313" s="6">
        <f>Ringkasan!AO313/1000000000</f>
        <v>64.008615328999994</v>
      </c>
      <c r="AP313" s="6">
        <f>Ringkasan!AP313/1000000000</f>
        <v>6.2720903300000002</v>
      </c>
      <c r="AQ313" s="6">
        <f>Ringkasan!AQ313/1000000000</f>
        <v>0.63200500000000004</v>
      </c>
      <c r="AR313" s="6">
        <f>Ringkasan!AR313/1000000000</f>
        <v>4.3</v>
      </c>
      <c r="AS313" s="6">
        <f>Ringkasan!AS313/1000000000</f>
        <v>4.3</v>
      </c>
      <c r="AT313" s="6">
        <f>Ringkasan!AT313/1000000000</f>
        <v>329.40335053400003</v>
      </c>
      <c r="AU313" s="6">
        <f>Ringkasan!AU313/1000000000</f>
        <v>11.0185704</v>
      </c>
      <c r="AV313" s="6">
        <f>Ringkasan!AV313/1000000000</f>
        <v>318.38478013399998</v>
      </c>
      <c r="AW313" s="127">
        <f>Ringkasan!AW313/1000000000</f>
        <v>140.177985208</v>
      </c>
      <c r="AX313" s="127">
        <f>Ringkasan!AX313/1000000000</f>
        <v>140.177985208</v>
      </c>
      <c r="AY313" s="127">
        <f>Ringkasan!AY313/1000000000</f>
        <v>0</v>
      </c>
      <c r="AZ313" s="127">
        <f>Ringkasan!AZ313/1000000000</f>
        <v>0</v>
      </c>
      <c r="BA313" s="127">
        <f>Ringkasan!BA313/1000000000</f>
        <v>0</v>
      </c>
      <c r="BB313" s="127">
        <f>Ringkasan!BB313/1000000000</f>
        <v>0</v>
      </c>
      <c r="BC313" s="127">
        <f>Ringkasan!BC313/1000000000</f>
        <v>0</v>
      </c>
      <c r="BD313" s="127">
        <f>Ringkasan!BD313/1000000000</f>
        <v>0</v>
      </c>
      <c r="BE313" s="127">
        <f>Ringkasan!BE313/1000000000</f>
        <v>0</v>
      </c>
      <c r="BF313" s="127">
        <f>Ringkasan!BF313/1000000000</f>
        <v>0</v>
      </c>
      <c r="BG313" s="127">
        <f>Ringkasan!BG313/1000000000</f>
        <v>0</v>
      </c>
      <c r="BH313" s="127">
        <f>Ringkasan!BH313/1000000000</f>
        <v>0</v>
      </c>
      <c r="BI313" s="127">
        <f>Ringkasan!BI313/1000000000</f>
        <v>0</v>
      </c>
      <c r="BJ313" s="128">
        <f>Ringkasan!BJ313/1000000000</f>
        <v>-140.177985208</v>
      </c>
      <c r="BK313" s="128">
        <f>Ringkasan!BK313/1000000000</f>
        <v>140.177985208</v>
      </c>
      <c r="BL313" s="87">
        <f>Ringkasan!BL313/1000000000</f>
        <v>0</v>
      </c>
      <c r="BM313" s="47">
        <f t="shared" si="110"/>
        <v>1</v>
      </c>
      <c r="BN313" s="48">
        <f t="shared" si="111"/>
        <v>0</v>
      </c>
      <c r="BO313" s="49"/>
      <c r="BP313" s="39">
        <f t="shared" si="124"/>
        <v>1</v>
      </c>
      <c r="BR313" s="6" t="e">
        <f>Ringkasan!#REF!/1000000000</f>
        <v>#REF!</v>
      </c>
      <c r="BS313" s="6" t="e">
        <f t="shared" si="106"/>
        <v>#REF!</v>
      </c>
      <c r="BT313" s="39" t="e">
        <f t="shared" si="108"/>
        <v>#REF!</v>
      </c>
      <c r="BV313" s="6" t="e">
        <f>Ringkasan!#REF!/1000000000</f>
        <v>#REF!</v>
      </c>
      <c r="BW313" s="6" t="e">
        <f t="shared" si="107"/>
        <v>#REF!</v>
      </c>
      <c r="BX313" s="39" t="e">
        <f t="shared" si="109"/>
        <v>#REF!</v>
      </c>
    </row>
    <row r="314" spans="1:76" ht="15" customHeight="1" x14ac:dyDescent="0.25">
      <c r="A314" s="59" t="s">
        <v>248</v>
      </c>
      <c r="B314" s="3">
        <f t="shared" si="125"/>
        <v>235</v>
      </c>
      <c r="C314" s="4">
        <f t="shared" si="125"/>
        <v>6</v>
      </c>
      <c r="D314" s="8" t="s">
        <v>248</v>
      </c>
      <c r="E314" s="12" t="str">
        <f>[1]Pendapatan!D314</f>
        <v>10 Tahun 2024</v>
      </c>
      <c r="F314" s="92">
        <f>[1]Pendapatan!E314</f>
        <v>45656</v>
      </c>
      <c r="G314" s="6">
        <f>Ringkasan!G314/1000000000</f>
        <v>3848.3471867136</v>
      </c>
      <c r="H314" s="6">
        <f>Ringkasan!H314/1000000000</f>
        <v>1544.4222927136002</v>
      </c>
      <c r="I314" s="114">
        <f>Ringkasan!I314/1000000000</f>
        <v>1083.685912376</v>
      </c>
      <c r="J314" s="6">
        <f>Ringkasan!J314/1000000000</f>
        <v>367.26595577149999</v>
      </c>
      <c r="K314" s="6">
        <f>Ringkasan!K314/1000000000</f>
        <v>12.645</v>
      </c>
      <c r="L314" s="6">
        <f>Ringkasan!L314/1000000000</f>
        <v>80.825424566100011</v>
      </c>
      <c r="M314" s="6">
        <f>Ringkasan!M314/1000000000</f>
        <v>2303.9248940000002</v>
      </c>
      <c r="N314" s="6">
        <f>Ringkasan!N314/1000000000</f>
        <v>2148.4303239999999</v>
      </c>
      <c r="O314" s="6">
        <f>Ringkasan!O314/1000000000</f>
        <v>0</v>
      </c>
      <c r="P314" s="6">
        <f>Ringkasan!P314/1000000000</f>
        <v>0</v>
      </c>
      <c r="Q314" s="6">
        <f>Ringkasan!Q314/1000000000</f>
        <v>316.48041699999999</v>
      </c>
      <c r="R314" s="6">
        <f>Ringkasan!R314/1000000000</f>
        <v>22.200036999999998</v>
      </c>
      <c r="S314" s="6">
        <f>Ringkasan!S314/1000000000</f>
        <v>288.54073599999998</v>
      </c>
      <c r="T314" s="6">
        <f>Ringkasan!T314/1000000000</f>
        <v>979.89101300000004</v>
      </c>
      <c r="U314" s="6">
        <f>Ringkasan!U314/1000000000</f>
        <v>541.31812100000002</v>
      </c>
      <c r="V314" s="6">
        <f>Ringkasan!V314/1000000000</f>
        <v>155.49457000000001</v>
      </c>
      <c r="W314" s="6">
        <f>Ringkasan!W314/1000000000</f>
        <v>140.79517000000001</v>
      </c>
      <c r="X314" s="6">
        <f>Ringkasan!X314/1000000000</f>
        <v>14.699400000000001</v>
      </c>
      <c r="Y314" s="6">
        <f>Ringkasan!Y314/1000000000</f>
        <v>0</v>
      </c>
      <c r="Z314" s="6">
        <f>Ringkasan!Z314/1000000000</f>
        <v>0</v>
      </c>
      <c r="AA314" s="6">
        <f>Ringkasan!AA314/1000000000</f>
        <v>0</v>
      </c>
      <c r="AB314" s="6">
        <f>Ringkasan!AB314/1000000000</f>
        <v>0</v>
      </c>
      <c r="AC314" s="6">
        <f>Ringkasan!AC314/1000000000</f>
        <v>3843.5588538475995</v>
      </c>
      <c r="AD314" s="6">
        <f>Ringkasan!AD314/1000000000</f>
        <v>2616.7828768678401</v>
      </c>
      <c r="AE314" s="5">
        <f>Ringkasan!AE314/1000000000</f>
        <v>1235.33221532893</v>
      </c>
      <c r="AF314" s="6">
        <f>Ringkasan!AF314/1000000000</f>
        <v>1067.91454525528</v>
      </c>
      <c r="AG314" s="6">
        <f>Ringkasan!AG314/1000000000</f>
        <v>0.72005208362999995</v>
      </c>
      <c r="AH314" s="6">
        <f>Ringkasan!AH314/1000000000</f>
        <v>0</v>
      </c>
      <c r="AI314" s="6">
        <f>Ringkasan!AI314/1000000000</f>
        <v>298.98375970000001</v>
      </c>
      <c r="AJ314" s="6">
        <f>Ringkasan!AJ314/1000000000</f>
        <v>13.832304499999999</v>
      </c>
      <c r="AK314" s="6">
        <f>Ringkasan!AK314/1000000000</f>
        <v>420.51547390500002</v>
      </c>
      <c r="AL314" s="6">
        <f>Ringkasan!AL314/1000000000</f>
        <v>39.493719200000001</v>
      </c>
      <c r="AM314" s="6">
        <f>Ringkasan!AM314/1000000000</f>
        <v>75.444484005000007</v>
      </c>
      <c r="AN314" s="6">
        <f>Ringkasan!AN314/1000000000</f>
        <v>103.6629071542</v>
      </c>
      <c r="AO314" s="6">
        <f>Ringkasan!AO314/1000000000</f>
        <v>193.9458942338</v>
      </c>
      <c r="AP314" s="6">
        <f>Ringkasan!AP314/1000000000</f>
        <v>7.9684693119999999</v>
      </c>
      <c r="AQ314" s="6">
        <f>Ringkasan!AQ314/1000000000</f>
        <v>0</v>
      </c>
      <c r="AR314" s="6">
        <f>Ringkasan!AR314/1000000000</f>
        <v>20</v>
      </c>
      <c r="AS314" s="6">
        <f>Ringkasan!AS314/1000000000</f>
        <v>20</v>
      </c>
      <c r="AT314" s="6">
        <f>Ringkasan!AT314/1000000000</f>
        <v>786.26050307475998</v>
      </c>
      <c r="AU314" s="6">
        <f>Ringkasan!AU314/1000000000</f>
        <v>121.09496889476002</v>
      </c>
      <c r="AV314" s="6">
        <f>Ringkasan!AV314/1000000000</f>
        <v>665.16553418000001</v>
      </c>
      <c r="AW314" s="127">
        <f>Ringkasan!AW314/1000000000</f>
        <v>17.211667133999999</v>
      </c>
      <c r="AX314" s="127">
        <f>Ringkasan!AX314/1000000000</f>
        <v>2.2116671339999998</v>
      </c>
      <c r="AY314" s="127">
        <f>Ringkasan!AY314/1000000000</f>
        <v>0</v>
      </c>
      <c r="AZ314" s="127">
        <f>Ringkasan!AZ314/1000000000</f>
        <v>0</v>
      </c>
      <c r="BA314" s="127">
        <f>Ringkasan!BA314/1000000000</f>
        <v>15</v>
      </c>
      <c r="BB314" s="127">
        <f>Ringkasan!BB314/1000000000</f>
        <v>0</v>
      </c>
      <c r="BC314" s="127">
        <f>Ringkasan!BC314/1000000000</f>
        <v>0</v>
      </c>
      <c r="BD314" s="127">
        <f>Ringkasan!BD314/1000000000</f>
        <v>22</v>
      </c>
      <c r="BE314" s="127">
        <f>Ringkasan!BE314/1000000000</f>
        <v>0</v>
      </c>
      <c r="BF314" s="127">
        <f>Ringkasan!BF314/1000000000</f>
        <v>7</v>
      </c>
      <c r="BG314" s="127">
        <f>Ringkasan!BG314/1000000000</f>
        <v>15</v>
      </c>
      <c r="BH314" s="127">
        <f>Ringkasan!BH314/1000000000</f>
        <v>0</v>
      </c>
      <c r="BI314" s="127">
        <f>Ringkasan!BI314/1000000000</f>
        <v>0</v>
      </c>
      <c r="BJ314" s="128">
        <f>Ringkasan!BJ314/1000000000</f>
        <v>4.7883328660004887</v>
      </c>
      <c r="BK314" s="128">
        <f>Ringkasan!BK314/1000000000</f>
        <v>-4.7883328660000002</v>
      </c>
      <c r="BL314" s="87">
        <f>Ringkasan!BL314/1000000000</f>
        <v>4.8828125000000003E-13</v>
      </c>
      <c r="BM314" s="47">
        <f t="shared" si="110"/>
        <v>1</v>
      </c>
      <c r="BN314" s="48">
        <f t="shared" si="111"/>
        <v>0</v>
      </c>
      <c r="BO314" s="49"/>
      <c r="BP314" s="39">
        <f t="shared" si="124"/>
        <v>1</v>
      </c>
      <c r="BR314" s="6" t="e">
        <f>Ringkasan!#REF!/1000000000</f>
        <v>#REF!</v>
      </c>
      <c r="BS314" s="6" t="e">
        <f t="shared" si="106"/>
        <v>#REF!</v>
      </c>
      <c r="BT314" s="39" t="e">
        <f t="shared" si="108"/>
        <v>#REF!</v>
      </c>
      <c r="BV314" s="6" t="e">
        <f>Ringkasan!#REF!/1000000000</f>
        <v>#REF!</v>
      </c>
      <c r="BW314" s="6" t="e">
        <f t="shared" si="107"/>
        <v>#REF!</v>
      </c>
      <c r="BX314" s="39" t="e">
        <f t="shared" si="109"/>
        <v>#REF!</v>
      </c>
    </row>
    <row r="315" spans="1:76" ht="15" customHeight="1" x14ac:dyDescent="0.25">
      <c r="A315" s="59" t="s">
        <v>249</v>
      </c>
      <c r="B315" s="3">
        <f t="shared" si="125"/>
        <v>236</v>
      </c>
      <c r="C315" s="4">
        <f t="shared" si="125"/>
        <v>7</v>
      </c>
      <c r="D315" s="8" t="s">
        <v>249</v>
      </c>
      <c r="E315" s="12" t="str">
        <f>[1]Pendapatan!D315</f>
        <v>6 Tahun 2024</v>
      </c>
      <c r="F315" s="92">
        <f>[1]Pendapatan!E315</f>
        <v>45656.928472222222</v>
      </c>
      <c r="G315" s="6">
        <f>Ringkasan!G315/1000000000</f>
        <v>4374.2626220250004</v>
      </c>
      <c r="H315" s="6">
        <f>Ringkasan!H315/1000000000</f>
        <v>1072.1635603249999</v>
      </c>
      <c r="I315" s="114">
        <f>Ringkasan!I315/1000000000</f>
        <v>471.73772410700002</v>
      </c>
      <c r="J315" s="6">
        <f>Ringkasan!J315/1000000000</f>
        <v>548.51092430899996</v>
      </c>
      <c r="K315" s="6">
        <f>Ringkasan!K315/1000000000</f>
        <v>7.8344393309999996</v>
      </c>
      <c r="L315" s="6">
        <f>Ringkasan!L315/1000000000</f>
        <v>44.080472577999998</v>
      </c>
      <c r="M315" s="6">
        <f>Ringkasan!M315/1000000000</f>
        <v>3302.0990617000002</v>
      </c>
      <c r="N315" s="6">
        <f>Ringkasan!N315/1000000000</f>
        <v>3120.2347329999998</v>
      </c>
      <c r="O315" s="6">
        <f>Ringkasan!O315/1000000000</f>
        <v>0</v>
      </c>
      <c r="P315" s="6">
        <f>Ringkasan!P315/1000000000</f>
        <v>0</v>
      </c>
      <c r="Q315" s="6">
        <f>Ringkasan!Q315/1000000000</f>
        <v>321.13964900000002</v>
      </c>
      <c r="R315" s="6">
        <f>Ringkasan!R315/1000000000</f>
        <v>7.0267619999999997</v>
      </c>
      <c r="S315" s="6">
        <f>Ringkasan!S315/1000000000</f>
        <v>242.29856100000001</v>
      </c>
      <c r="T315" s="6">
        <f>Ringkasan!T315/1000000000</f>
        <v>1881.6449090000001</v>
      </c>
      <c r="U315" s="6">
        <f>Ringkasan!U315/1000000000</f>
        <v>668.12485200000003</v>
      </c>
      <c r="V315" s="6">
        <f>Ringkasan!V315/1000000000</f>
        <v>181.86432869999999</v>
      </c>
      <c r="W315" s="6">
        <f>Ringkasan!W315/1000000000</f>
        <v>170.895026</v>
      </c>
      <c r="X315" s="6">
        <f>Ringkasan!X315/1000000000</f>
        <v>10.9693027</v>
      </c>
      <c r="Y315" s="6">
        <f>Ringkasan!Y315/1000000000</f>
        <v>0</v>
      </c>
      <c r="Z315" s="6">
        <f>Ringkasan!Z315/1000000000</f>
        <v>0</v>
      </c>
      <c r="AA315" s="6">
        <f>Ringkasan!AA315/1000000000</f>
        <v>0</v>
      </c>
      <c r="AB315" s="6">
        <f>Ringkasan!AB315/1000000000</f>
        <v>0</v>
      </c>
      <c r="AC315" s="6">
        <f>Ringkasan!AC315/1000000000</f>
        <v>4686.5138416422487</v>
      </c>
      <c r="AD315" s="6">
        <f>Ringkasan!AD315/1000000000</f>
        <v>3756.0183567732488</v>
      </c>
      <c r="AE315" s="5">
        <f>Ringkasan!AE315/1000000000</f>
        <v>1766.1347820340686</v>
      </c>
      <c r="AF315" s="6">
        <f>Ringkasan!AF315/1000000000</f>
        <v>1743.6688891471802</v>
      </c>
      <c r="AG315" s="6">
        <f>Ringkasan!AG315/1000000000</f>
        <v>0</v>
      </c>
      <c r="AH315" s="6">
        <f>Ringkasan!AH315/1000000000</f>
        <v>0</v>
      </c>
      <c r="AI315" s="6">
        <f>Ringkasan!AI315/1000000000</f>
        <v>204.679132092</v>
      </c>
      <c r="AJ315" s="6">
        <f>Ringkasan!AJ315/1000000000</f>
        <v>41.535553499999999</v>
      </c>
      <c r="AK315" s="6">
        <f>Ringkasan!AK315/1000000000</f>
        <v>338.93924365999999</v>
      </c>
      <c r="AL315" s="6">
        <f>Ringkasan!AL315/1000000000</f>
        <v>2.64769612</v>
      </c>
      <c r="AM315" s="6">
        <f>Ringkasan!AM315/1000000000</f>
        <v>143.556091334</v>
      </c>
      <c r="AN315" s="6">
        <f>Ringkasan!AN315/1000000000</f>
        <v>50.499947788999997</v>
      </c>
      <c r="AO315" s="6">
        <f>Ringkasan!AO315/1000000000</f>
        <v>140.28435841699999</v>
      </c>
      <c r="AP315" s="6">
        <f>Ringkasan!AP315/1000000000</f>
        <v>0.71614999999999995</v>
      </c>
      <c r="AQ315" s="6">
        <f>Ringkasan!AQ315/1000000000</f>
        <v>1.2350000000000001</v>
      </c>
      <c r="AR315" s="6">
        <f>Ringkasan!AR315/1000000000</f>
        <v>50</v>
      </c>
      <c r="AS315" s="6">
        <f>Ringkasan!AS315/1000000000</f>
        <v>50</v>
      </c>
      <c r="AT315" s="6">
        <f>Ringkasan!AT315/1000000000</f>
        <v>541.55624120899995</v>
      </c>
      <c r="AU315" s="6">
        <f>Ringkasan!AU315/1000000000</f>
        <v>22.991948491999999</v>
      </c>
      <c r="AV315" s="6">
        <f>Ringkasan!AV315/1000000000</f>
        <v>518.56429271699994</v>
      </c>
      <c r="AW315" s="127">
        <f>Ringkasan!AW315/1000000000</f>
        <v>317.25121961725</v>
      </c>
      <c r="AX315" s="127">
        <f>Ringkasan!AX315/1000000000</f>
        <v>317.25121961725</v>
      </c>
      <c r="AY315" s="127">
        <f>Ringkasan!AY315/1000000000</f>
        <v>0</v>
      </c>
      <c r="AZ315" s="127">
        <f>Ringkasan!AZ315/1000000000</f>
        <v>0</v>
      </c>
      <c r="BA315" s="127">
        <f>Ringkasan!BA315/1000000000</f>
        <v>0</v>
      </c>
      <c r="BB315" s="127">
        <f>Ringkasan!BB315/1000000000</f>
        <v>0</v>
      </c>
      <c r="BC315" s="127">
        <f>Ringkasan!BC315/1000000000</f>
        <v>0</v>
      </c>
      <c r="BD315" s="127">
        <f>Ringkasan!BD315/1000000000</f>
        <v>5</v>
      </c>
      <c r="BE315" s="127">
        <f>Ringkasan!BE315/1000000000</f>
        <v>0</v>
      </c>
      <c r="BF315" s="127">
        <f>Ringkasan!BF315/1000000000</f>
        <v>5</v>
      </c>
      <c r="BG315" s="127">
        <f>Ringkasan!BG315/1000000000</f>
        <v>0</v>
      </c>
      <c r="BH315" s="127">
        <f>Ringkasan!BH315/1000000000</f>
        <v>0</v>
      </c>
      <c r="BI315" s="127">
        <f>Ringkasan!BI315/1000000000</f>
        <v>0</v>
      </c>
      <c r="BJ315" s="128">
        <f>Ringkasan!BJ315/1000000000</f>
        <v>-312.25121961724903</v>
      </c>
      <c r="BK315" s="128">
        <f>Ringkasan!BK315/1000000000</f>
        <v>312.25121961725</v>
      </c>
      <c r="BL315" s="87">
        <f>Ringkasan!BL315/1000000000</f>
        <v>9.7656250000000006E-13</v>
      </c>
      <c r="BM315" s="47">
        <f t="shared" si="110"/>
        <v>1</v>
      </c>
      <c r="BN315" s="48">
        <f t="shared" si="111"/>
        <v>0</v>
      </c>
      <c r="BO315" s="49"/>
      <c r="BP315" s="39">
        <f t="shared" si="124"/>
        <v>1</v>
      </c>
      <c r="BR315" s="6" t="e">
        <f>Ringkasan!#REF!/1000000000</f>
        <v>#REF!</v>
      </c>
      <c r="BS315" s="6" t="e">
        <f t="shared" si="106"/>
        <v>#REF!</v>
      </c>
      <c r="BT315" s="39" t="e">
        <f t="shared" si="108"/>
        <v>#REF!</v>
      </c>
      <c r="BV315" s="6" t="e">
        <f>Ringkasan!#REF!/1000000000</f>
        <v>#REF!</v>
      </c>
      <c r="BW315" s="6" t="e">
        <f t="shared" si="107"/>
        <v>#REF!</v>
      </c>
      <c r="BX315" s="39" t="e">
        <f t="shared" si="109"/>
        <v>#REF!</v>
      </c>
    </row>
    <row r="316" spans="1:76" ht="15" customHeight="1" x14ac:dyDescent="0.25">
      <c r="A316" s="59" t="s">
        <v>250</v>
      </c>
      <c r="B316" s="3">
        <f t="shared" si="125"/>
        <v>237</v>
      </c>
      <c r="C316" s="4">
        <f t="shared" si="125"/>
        <v>8</v>
      </c>
      <c r="D316" s="8" t="s">
        <v>250</v>
      </c>
      <c r="E316" s="12" t="str">
        <f>[1]Pendapatan!D316</f>
        <v>13 Tahun 2024</v>
      </c>
      <c r="F316" s="92">
        <f>[1]Pendapatan!E316</f>
        <v>45645.416666666664</v>
      </c>
      <c r="G316" s="6">
        <f>Ringkasan!G316/1000000000</f>
        <v>2918.8151287639998</v>
      </c>
      <c r="H316" s="6">
        <f>Ringkasan!H316/1000000000</f>
        <v>747.75709476400004</v>
      </c>
      <c r="I316" s="114">
        <f>Ringkasan!I316/1000000000</f>
        <v>312.37260240000001</v>
      </c>
      <c r="J316" s="6">
        <f>Ringkasan!J316/1000000000</f>
        <v>417.19283152100002</v>
      </c>
      <c r="K316" s="6">
        <f>Ringkasan!K316/1000000000</f>
        <v>8.2737526940000006</v>
      </c>
      <c r="L316" s="6">
        <f>Ringkasan!L316/1000000000</f>
        <v>9.9179081490000005</v>
      </c>
      <c r="M316" s="6">
        <f>Ringkasan!M316/1000000000</f>
        <v>2171.0580340000001</v>
      </c>
      <c r="N316" s="6">
        <f>Ringkasan!N316/1000000000</f>
        <v>2039.5421670000001</v>
      </c>
      <c r="O316" s="6">
        <f>Ringkasan!O316/1000000000</f>
        <v>0</v>
      </c>
      <c r="P316" s="6">
        <f>Ringkasan!P316/1000000000</f>
        <v>0</v>
      </c>
      <c r="Q316" s="6">
        <f>Ringkasan!Q316/1000000000</f>
        <v>312.92425600000001</v>
      </c>
      <c r="R316" s="6">
        <f>Ringkasan!R316/1000000000</f>
        <v>16.166982999999998</v>
      </c>
      <c r="S316" s="6">
        <f>Ringkasan!S316/1000000000</f>
        <v>256.96950299999997</v>
      </c>
      <c r="T316" s="6">
        <f>Ringkasan!T316/1000000000</f>
        <v>1065.3172890000001</v>
      </c>
      <c r="U316" s="6">
        <f>Ringkasan!U316/1000000000</f>
        <v>388.16413599999998</v>
      </c>
      <c r="V316" s="6">
        <f>Ringkasan!V316/1000000000</f>
        <v>131.51586699999999</v>
      </c>
      <c r="W316" s="6">
        <f>Ringkasan!W316/1000000000</f>
        <v>131.51586699999999</v>
      </c>
      <c r="X316" s="6">
        <f>Ringkasan!X316/1000000000</f>
        <v>0</v>
      </c>
      <c r="Y316" s="6">
        <f>Ringkasan!Y316/1000000000</f>
        <v>0</v>
      </c>
      <c r="Z316" s="6">
        <f>Ringkasan!Z316/1000000000</f>
        <v>0</v>
      </c>
      <c r="AA316" s="6">
        <f>Ringkasan!AA316/1000000000</f>
        <v>0</v>
      </c>
      <c r="AB316" s="6">
        <f>Ringkasan!AB316/1000000000</f>
        <v>0</v>
      </c>
      <c r="AC316" s="6">
        <f>Ringkasan!AC316/1000000000</f>
        <v>3025.9359278000002</v>
      </c>
      <c r="AD316" s="6">
        <f>Ringkasan!AD316/1000000000</f>
        <v>2259.2570680560002</v>
      </c>
      <c r="AE316" s="5">
        <f>Ringkasan!AE316/1000000000</f>
        <v>1121.725256706</v>
      </c>
      <c r="AF316" s="6">
        <f>Ringkasan!AF316/1000000000</f>
        <v>1022.132804767</v>
      </c>
      <c r="AG316" s="6">
        <f>Ringkasan!AG316/1000000000</f>
        <v>0</v>
      </c>
      <c r="AH316" s="6">
        <f>Ringkasan!AH316/1000000000</f>
        <v>5</v>
      </c>
      <c r="AI316" s="6">
        <f>Ringkasan!AI316/1000000000</f>
        <v>104.070534083</v>
      </c>
      <c r="AJ316" s="6">
        <f>Ringkasan!AJ316/1000000000</f>
        <v>6.3284725000000002</v>
      </c>
      <c r="AK316" s="6">
        <f>Ringkasan!AK316/1000000000</f>
        <v>254.90899400399999</v>
      </c>
      <c r="AL316" s="6">
        <f>Ringkasan!AL316/1000000000</f>
        <v>11.676225000000001</v>
      </c>
      <c r="AM316" s="6">
        <f>Ringkasan!AM316/1000000000</f>
        <v>69.071043923999994</v>
      </c>
      <c r="AN316" s="6">
        <f>Ringkasan!AN316/1000000000</f>
        <v>57.744859065</v>
      </c>
      <c r="AO316" s="6">
        <f>Ringkasan!AO316/1000000000</f>
        <v>114.89270284</v>
      </c>
      <c r="AP316" s="6">
        <f>Ringkasan!AP316/1000000000</f>
        <v>0.49266317500000001</v>
      </c>
      <c r="AQ316" s="6">
        <f>Ringkasan!AQ316/1000000000</f>
        <v>1.0315000000000001</v>
      </c>
      <c r="AR316" s="6">
        <f>Ringkasan!AR316/1000000000</f>
        <v>10.350107041999999</v>
      </c>
      <c r="AS316" s="6">
        <f>Ringkasan!AS316/1000000000</f>
        <v>10.350107041999999</v>
      </c>
      <c r="AT316" s="6">
        <f>Ringkasan!AT316/1000000000</f>
        <v>501.41975869800001</v>
      </c>
      <c r="AU316" s="6">
        <f>Ringkasan!AU316/1000000000</f>
        <v>33.063180897999999</v>
      </c>
      <c r="AV316" s="6">
        <f>Ringkasan!AV316/1000000000</f>
        <v>468.35657780000003</v>
      </c>
      <c r="AW316" s="127">
        <f>Ringkasan!AW316/1000000000</f>
        <v>127.12079903599999</v>
      </c>
      <c r="AX316" s="127">
        <f>Ringkasan!AX316/1000000000</f>
        <v>107.12079903599999</v>
      </c>
      <c r="AY316" s="127">
        <f>Ringkasan!AY316/1000000000</f>
        <v>0</v>
      </c>
      <c r="AZ316" s="127">
        <f>Ringkasan!AZ316/1000000000</f>
        <v>0</v>
      </c>
      <c r="BA316" s="127">
        <f>Ringkasan!BA316/1000000000</f>
        <v>20</v>
      </c>
      <c r="BB316" s="127">
        <f>Ringkasan!BB316/1000000000</f>
        <v>0</v>
      </c>
      <c r="BC316" s="127">
        <f>Ringkasan!BC316/1000000000</f>
        <v>0</v>
      </c>
      <c r="BD316" s="127">
        <f>Ringkasan!BD316/1000000000</f>
        <v>20</v>
      </c>
      <c r="BE316" s="127">
        <f>Ringkasan!BE316/1000000000</f>
        <v>0</v>
      </c>
      <c r="BF316" s="127">
        <f>Ringkasan!BF316/1000000000</f>
        <v>0</v>
      </c>
      <c r="BG316" s="127">
        <f>Ringkasan!BG316/1000000000</f>
        <v>20</v>
      </c>
      <c r="BH316" s="127">
        <f>Ringkasan!BH316/1000000000</f>
        <v>0</v>
      </c>
      <c r="BI316" s="127">
        <f>Ringkasan!BI316/1000000000</f>
        <v>0</v>
      </c>
      <c r="BJ316" s="128">
        <f>Ringkasan!BJ316/1000000000</f>
        <v>-107.12079903599999</v>
      </c>
      <c r="BK316" s="128">
        <f>Ringkasan!BK316/1000000000</f>
        <v>107.12079903599999</v>
      </c>
      <c r="BL316" s="87">
        <f>Ringkasan!BL316/1000000000</f>
        <v>0</v>
      </c>
      <c r="BM316" s="47">
        <f t="shared" si="110"/>
        <v>1</v>
      </c>
      <c r="BN316" s="48">
        <f t="shared" si="111"/>
        <v>0</v>
      </c>
      <c r="BO316" s="49"/>
      <c r="BP316" s="39">
        <f t="shared" si="124"/>
        <v>1</v>
      </c>
      <c r="BR316" s="6" t="e">
        <f>Ringkasan!#REF!/1000000000</f>
        <v>#REF!</v>
      </c>
      <c r="BS316" s="6" t="e">
        <f t="shared" si="106"/>
        <v>#REF!</v>
      </c>
      <c r="BT316" s="39" t="e">
        <f t="shared" si="108"/>
        <v>#REF!</v>
      </c>
      <c r="BV316" s="6" t="e">
        <f>Ringkasan!#REF!/1000000000</f>
        <v>#REF!</v>
      </c>
      <c r="BW316" s="6" t="e">
        <f t="shared" si="107"/>
        <v>#REF!</v>
      </c>
      <c r="BX316" s="39" t="e">
        <f t="shared" si="109"/>
        <v>#REF!</v>
      </c>
    </row>
    <row r="317" spans="1:76" ht="15" customHeight="1" x14ac:dyDescent="0.25">
      <c r="A317" s="59" t="s">
        <v>251</v>
      </c>
      <c r="B317" s="3">
        <f t="shared" si="125"/>
        <v>238</v>
      </c>
      <c r="C317" s="4">
        <f t="shared" si="125"/>
        <v>9</v>
      </c>
      <c r="D317" s="8" t="s">
        <v>251</v>
      </c>
      <c r="E317" s="12" t="str">
        <f>[1]Pendapatan!D317</f>
        <v>11 Tahun 2024</v>
      </c>
      <c r="F317" s="92">
        <f>[1]Pendapatan!E317</f>
        <v>45653.470138888886</v>
      </c>
      <c r="G317" s="6">
        <f>Ringkasan!G317/1000000000</f>
        <v>3266.581812331</v>
      </c>
      <c r="H317" s="6">
        <f>Ringkasan!H317/1000000000</f>
        <v>863.18491793099997</v>
      </c>
      <c r="I317" s="114">
        <f>Ringkasan!I317/1000000000</f>
        <v>462.39631882600003</v>
      </c>
      <c r="J317" s="6">
        <f>Ringkasan!J317/1000000000</f>
        <v>110.8790575</v>
      </c>
      <c r="K317" s="6">
        <f>Ringkasan!K317/1000000000</f>
        <v>13.990158640000001</v>
      </c>
      <c r="L317" s="6">
        <f>Ringkasan!L317/1000000000</f>
        <v>275.91938296500001</v>
      </c>
      <c r="M317" s="6">
        <f>Ringkasan!M317/1000000000</f>
        <v>2403.3968943999998</v>
      </c>
      <c r="N317" s="6">
        <f>Ringkasan!N317/1000000000</f>
        <v>2285.949255</v>
      </c>
      <c r="O317" s="6">
        <f>Ringkasan!O317/1000000000</f>
        <v>0</v>
      </c>
      <c r="P317" s="6">
        <f>Ringkasan!P317/1000000000</f>
        <v>0</v>
      </c>
      <c r="Q317" s="6">
        <f>Ringkasan!Q317/1000000000</f>
        <v>372.74600400000003</v>
      </c>
      <c r="R317" s="6">
        <f>Ringkasan!R317/1000000000</f>
        <v>0</v>
      </c>
      <c r="S317" s="6">
        <f>Ringkasan!S317/1000000000</f>
        <v>146.436554</v>
      </c>
      <c r="T317" s="6">
        <f>Ringkasan!T317/1000000000</f>
        <v>1275.8381870000001</v>
      </c>
      <c r="U317" s="6">
        <f>Ringkasan!U317/1000000000</f>
        <v>490.92851000000002</v>
      </c>
      <c r="V317" s="6">
        <f>Ringkasan!V317/1000000000</f>
        <v>117.4476394</v>
      </c>
      <c r="W317" s="6">
        <f>Ringkasan!W317/1000000000</f>
        <v>117.4476394</v>
      </c>
      <c r="X317" s="6">
        <f>Ringkasan!X317/1000000000</f>
        <v>0</v>
      </c>
      <c r="Y317" s="6">
        <f>Ringkasan!Y317/1000000000</f>
        <v>0</v>
      </c>
      <c r="Z317" s="6">
        <f>Ringkasan!Z317/1000000000</f>
        <v>0</v>
      </c>
      <c r="AA317" s="6">
        <f>Ringkasan!AA317/1000000000</f>
        <v>0</v>
      </c>
      <c r="AB317" s="6">
        <f>Ringkasan!AB317/1000000000</f>
        <v>0</v>
      </c>
      <c r="AC317" s="6">
        <f>Ringkasan!AC317/1000000000</f>
        <v>3451.7423732570001</v>
      </c>
      <c r="AD317" s="6">
        <f>Ringkasan!AD317/1000000000</f>
        <v>2504.6215105719998</v>
      </c>
      <c r="AE317" s="5">
        <f>Ringkasan!AE317/1000000000</f>
        <v>1356.08187677</v>
      </c>
      <c r="AF317" s="6">
        <f>Ringkasan!AF317/1000000000</f>
        <v>955.91446474600002</v>
      </c>
      <c r="AG317" s="6">
        <f>Ringkasan!AG317/1000000000</f>
        <v>0</v>
      </c>
      <c r="AH317" s="6">
        <f>Ringkasan!AH317/1000000000</f>
        <v>0</v>
      </c>
      <c r="AI317" s="6">
        <f>Ringkasan!AI317/1000000000</f>
        <v>152.844943556</v>
      </c>
      <c r="AJ317" s="6">
        <f>Ringkasan!AJ317/1000000000</f>
        <v>39.7802255</v>
      </c>
      <c r="AK317" s="6">
        <f>Ringkasan!AK317/1000000000</f>
        <v>277.58264351700001</v>
      </c>
      <c r="AL317" s="6">
        <f>Ringkasan!AL317/1000000000</f>
        <v>6.9087956000000004</v>
      </c>
      <c r="AM317" s="6">
        <f>Ringkasan!AM317/1000000000</f>
        <v>50.818915750999999</v>
      </c>
      <c r="AN317" s="6">
        <f>Ringkasan!AN317/1000000000</f>
        <v>127.39746891</v>
      </c>
      <c r="AO317" s="6">
        <f>Ringkasan!AO317/1000000000</f>
        <v>91.264894233000007</v>
      </c>
      <c r="AP317" s="6">
        <f>Ringkasan!AP317/1000000000</f>
        <v>0.87256902300000005</v>
      </c>
      <c r="AQ317" s="6">
        <f>Ringkasan!AQ317/1000000000</f>
        <v>0.32</v>
      </c>
      <c r="AR317" s="6">
        <f>Ringkasan!AR317/1000000000</f>
        <v>17.911034168</v>
      </c>
      <c r="AS317" s="6">
        <f>Ringkasan!AS317/1000000000</f>
        <v>17.911034168</v>
      </c>
      <c r="AT317" s="6">
        <f>Ringkasan!AT317/1000000000</f>
        <v>651.62718500000005</v>
      </c>
      <c r="AU317" s="6">
        <f>Ringkasan!AU317/1000000000</f>
        <v>36.5</v>
      </c>
      <c r="AV317" s="6">
        <f>Ringkasan!AV317/1000000000</f>
        <v>615.12718500000005</v>
      </c>
      <c r="AW317" s="127">
        <f>Ringkasan!AW317/1000000000</f>
        <v>212.66056092599999</v>
      </c>
      <c r="AX317" s="127">
        <f>Ringkasan!AX317/1000000000</f>
        <v>212.66056092599999</v>
      </c>
      <c r="AY317" s="127">
        <f>Ringkasan!AY317/1000000000</f>
        <v>0</v>
      </c>
      <c r="AZ317" s="127">
        <f>Ringkasan!AZ317/1000000000</f>
        <v>0</v>
      </c>
      <c r="BA317" s="127">
        <f>Ringkasan!BA317/1000000000</f>
        <v>0</v>
      </c>
      <c r="BB317" s="127">
        <f>Ringkasan!BB317/1000000000</f>
        <v>0</v>
      </c>
      <c r="BC317" s="127">
        <f>Ringkasan!BC317/1000000000</f>
        <v>0</v>
      </c>
      <c r="BD317" s="127">
        <f>Ringkasan!BD317/1000000000</f>
        <v>27.5</v>
      </c>
      <c r="BE317" s="127">
        <f>Ringkasan!BE317/1000000000</f>
        <v>0</v>
      </c>
      <c r="BF317" s="127">
        <f>Ringkasan!BF317/1000000000</f>
        <v>3.5</v>
      </c>
      <c r="BG317" s="127">
        <f>Ringkasan!BG317/1000000000</f>
        <v>24</v>
      </c>
      <c r="BH317" s="127">
        <f>Ringkasan!BH317/1000000000</f>
        <v>0</v>
      </c>
      <c r="BI317" s="127">
        <f>Ringkasan!BI317/1000000000</f>
        <v>0</v>
      </c>
      <c r="BJ317" s="128">
        <f>Ringkasan!BJ317/1000000000</f>
        <v>-185.16056092599999</v>
      </c>
      <c r="BK317" s="128">
        <f>Ringkasan!BK317/1000000000</f>
        <v>185.16056092599999</v>
      </c>
      <c r="BL317" s="87">
        <f>Ringkasan!BL317/1000000000</f>
        <v>0</v>
      </c>
      <c r="BM317" s="47">
        <f t="shared" si="110"/>
        <v>1</v>
      </c>
      <c r="BN317" s="48">
        <f t="shared" si="111"/>
        <v>0</v>
      </c>
      <c r="BO317" s="49"/>
      <c r="BP317" s="39">
        <f t="shared" si="124"/>
        <v>1</v>
      </c>
      <c r="BR317" s="6" t="e">
        <f>Ringkasan!#REF!/1000000000</f>
        <v>#REF!</v>
      </c>
      <c r="BS317" s="6" t="e">
        <f t="shared" si="106"/>
        <v>#REF!</v>
      </c>
      <c r="BT317" s="39" t="e">
        <f t="shared" si="108"/>
        <v>#REF!</v>
      </c>
      <c r="BV317" s="6" t="e">
        <f>Ringkasan!#REF!/1000000000</f>
        <v>#REF!</v>
      </c>
      <c r="BW317" s="6" t="e">
        <f t="shared" si="107"/>
        <v>#REF!</v>
      </c>
      <c r="BX317" s="39" t="e">
        <f t="shared" si="109"/>
        <v>#REF!</v>
      </c>
    </row>
    <row r="318" spans="1:76" ht="15" customHeight="1" x14ac:dyDescent="0.25">
      <c r="A318" s="59" t="s">
        <v>252</v>
      </c>
      <c r="B318" s="3">
        <f t="shared" si="125"/>
        <v>239</v>
      </c>
      <c r="C318" s="4">
        <f t="shared" si="125"/>
        <v>10</v>
      </c>
      <c r="D318" s="8" t="s">
        <v>252</v>
      </c>
      <c r="E318" s="12" t="str">
        <f>[1]Pendapatan!D318</f>
        <v>06 Tahun 2024</v>
      </c>
      <c r="F318" s="92">
        <f>[1]Pendapatan!E318</f>
        <v>45657</v>
      </c>
      <c r="G318" s="6">
        <f>Ringkasan!G318/1000000000</f>
        <v>3250.1006000000002</v>
      </c>
      <c r="H318" s="6">
        <f>Ringkasan!H318/1000000000</f>
        <v>670.31699522899999</v>
      </c>
      <c r="I318" s="114">
        <f>Ringkasan!I318/1000000000</f>
        <v>273.29218738899999</v>
      </c>
      <c r="J318" s="6">
        <f>Ringkasan!J318/1000000000</f>
        <v>18.624769000000001</v>
      </c>
      <c r="K318" s="6">
        <f>Ringkasan!K318/1000000000</f>
        <v>25.566717826000001</v>
      </c>
      <c r="L318" s="6">
        <f>Ringkasan!L318/1000000000</f>
        <v>352.83332101399998</v>
      </c>
      <c r="M318" s="6">
        <f>Ringkasan!M318/1000000000</f>
        <v>2579.7836047709998</v>
      </c>
      <c r="N318" s="6">
        <f>Ringkasan!N318/1000000000</f>
        <v>2457.499405</v>
      </c>
      <c r="O318" s="6">
        <f>Ringkasan!O318/1000000000</f>
        <v>0</v>
      </c>
      <c r="P318" s="6">
        <f>Ringkasan!P318/1000000000</f>
        <v>0</v>
      </c>
      <c r="Q318" s="6">
        <f>Ringkasan!Q318/1000000000</f>
        <v>412.58990899999998</v>
      </c>
      <c r="R318" s="6">
        <f>Ringkasan!R318/1000000000</f>
        <v>28.609579</v>
      </c>
      <c r="S318" s="6">
        <f>Ringkasan!S318/1000000000</f>
        <v>266.00601899999998</v>
      </c>
      <c r="T318" s="6">
        <f>Ringkasan!T318/1000000000</f>
        <v>1290.0318110000001</v>
      </c>
      <c r="U318" s="6">
        <f>Ringkasan!U318/1000000000</f>
        <v>460.26208700000001</v>
      </c>
      <c r="V318" s="6">
        <f>Ringkasan!V318/1000000000</f>
        <v>122.284199771</v>
      </c>
      <c r="W318" s="6">
        <f>Ringkasan!W318/1000000000</f>
        <v>121.774065771</v>
      </c>
      <c r="X318" s="6">
        <f>Ringkasan!X318/1000000000</f>
        <v>0.51013399999999998</v>
      </c>
      <c r="Y318" s="6">
        <f>Ringkasan!Y318/1000000000</f>
        <v>0</v>
      </c>
      <c r="Z318" s="6">
        <f>Ringkasan!Z318/1000000000</f>
        <v>0</v>
      </c>
      <c r="AA318" s="6">
        <f>Ringkasan!AA318/1000000000</f>
        <v>0</v>
      </c>
      <c r="AB318" s="6">
        <f>Ringkasan!AB318/1000000000</f>
        <v>0</v>
      </c>
      <c r="AC318" s="6">
        <f>Ringkasan!AC318/1000000000</f>
        <v>3260.1006000000002</v>
      </c>
      <c r="AD318" s="6">
        <f>Ringkasan!AD318/1000000000</f>
        <v>2281.8191591159998</v>
      </c>
      <c r="AE318" s="5">
        <f>Ringkasan!AE318/1000000000</f>
        <v>1327.2583678241099</v>
      </c>
      <c r="AF318" s="6">
        <f>Ringkasan!AF318/1000000000</f>
        <v>786.77226139189008</v>
      </c>
      <c r="AG318" s="6">
        <f>Ringkasan!AG318/1000000000</f>
        <v>0</v>
      </c>
      <c r="AH318" s="6">
        <f>Ringkasan!AH318/1000000000</f>
        <v>0</v>
      </c>
      <c r="AI318" s="6">
        <f>Ringkasan!AI318/1000000000</f>
        <v>154.3591299</v>
      </c>
      <c r="AJ318" s="6">
        <f>Ringkasan!AJ318/1000000000</f>
        <v>13.429399999999999</v>
      </c>
      <c r="AK318" s="6">
        <f>Ringkasan!AK318/1000000000</f>
        <v>265.582019226</v>
      </c>
      <c r="AL318" s="6">
        <f>Ringkasan!AL318/1000000000</f>
        <v>5.6926797999999996</v>
      </c>
      <c r="AM318" s="6">
        <f>Ringkasan!AM318/1000000000</f>
        <v>58.131247137999999</v>
      </c>
      <c r="AN318" s="6">
        <f>Ringkasan!AN318/1000000000</f>
        <v>27.746062326000001</v>
      </c>
      <c r="AO318" s="6">
        <f>Ringkasan!AO318/1000000000</f>
        <v>173.218131462</v>
      </c>
      <c r="AP318" s="6">
        <f>Ringkasan!AP318/1000000000</f>
        <v>0.66889849999999995</v>
      </c>
      <c r="AQ318" s="6">
        <f>Ringkasan!AQ318/1000000000</f>
        <v>0.125</v>
      </c>
      <c r="AR318" s="6">
        <f>Ringkasan!AR318/1000000000</f>
        <v>10</v>
      </c>
      <c r="AS318" s="6">
        <f>Ringkasan!AS318/1000000000</f>
        <v>10</v>
      </c>
      <c r="AT318" s="6">
        <f>Ringkasan!AT318/1000000000</f>
        <v>702.69942165800001</v>
      </c>
      <c r="AU318" s="6">
        <f>Ringkasan!AU318/1000000000</f>
        <v>24.228199157999999</v>
      </c>
      <c r="AV318" s="6">
        <f>Ringkasan!AV318/1000000000</f>
        <v>678.47122249999995</v>
      </c>
      <c r="AW318" s="127">
        <f>Ringkasan!AW318/1000000000</f>
        <v>10</v>
      </c>
      <c r="AX318" s="127">
        <f>Ringkasan!AX318/1000000000</f>
        <v>10</v>
      </c>
      <c r="AY318" s="127">
        <f>Ringkasan!AY318/1000000000</f>
        <v>0</v>
      </c>
      <c r="AZ318" s="127">
        <f>Ringkasan!AZ318/1000000000</f>
        <v>0</v>
      </c>
      <c r="BA318" s="127">
        <f>Ringkasan!BA318/1000000000</f>
        <v>0</v>
      </c>
      <c r="BB318" s="127">
        <f>Ringkasan!BB318/1000000000</f>
        <v>0</v>
      </c>
      <c r="BC318" s="127">
        <f>Ringkasan!BC318/1000000000</f>
        <v>0</v>
      </c>
      <c r="BD318" s="127">
        <f>Ringkasan!BD318/1000000000</f>
        <v>0</v>
      </c>
      <c r="BE318" s="127">
        <f>Ringkasan!BE318/1000000000</f>
        <v>0</v>
      </c>
      <c r="BF318" s="127">
        <f>Ringkasan!BF318/1000000000</f>
        <v>0</v>
      </c>
      <c r="BG318" s="127">
        <f>Ringkasan!BG318/1000000000</f>
        <v>0</v>
      </c>
      <c r="BH318" s="127">
        <f>Ringkasan!BH318/1000000000</f>
        <v>0</v>
      </c>
      <c r="BI318" s="127">
        <f>Ringkasan!BI318/1000000000</f>
        <v>0</v>
      </c>
      <c r="BJ318" s="128">
        <f>Ringkasan!BJ318/1000000000</f>
        <v>-10</v>
      </c>
      <c r="BK318" s="128">
        <f>Ringkasan!BK318/1000000000</f>
        <v>10</v>
      </c>
      <c r="BL318" s="87">
        <f>Ringkasan!BL318/1000000000</f>
        <v>0</v>
      </c>
      <c r="BM318" s="47">
        <f t="shared" si="110"/>
        <v>1</v>
      </c>
      <c r="BN318" s="48">
        <f t="shared" si="111"/>
        <v>0</v>
      </c>
      <c r="BO318" s="49"/>
      <c r="BP318" s="39">
        <f t="shared" si="124"/>
        <v>1</v>
      </c>
      <c r="BR318" s="6" t="e">
        <f>Ringkasan!#REF!/1000000000</f>
        <v>#REF!</v>
      </c>
      <c r="BS318" s="6" t="e">
        <f t="shared" si="106"/>
        <v>#REF!</v>
      </c>
      <c r="BT318" s="39" t="e">
        <f t="shared" si="108"/>
        <v>#REF!</v>
      </c>
      <c r="BV318" s="6" t="e">
        <f>Ringkasan!#REF!/1000000000</f>
        <v>#REF!</v>
      </c>
      <c r="BW318" s="6" t="e">
        <f t="shared" si="107"/>
        <v>#REF!</v>
      </c>
      <c r="BX318" s="39" t="e">
        <f t="shared" si="109"/>
        <v>#REF!</v>
      </c>
    </row>
    <row r="319" spans="1:76" ht="15" customHeight="1" x14ac:dyDescent="0.25">
      <c r="A319" s="59" t="s">
        <v>253</v>
      </c>
      <c r="B319" s="3">
        <f t="shared" si="125"/>
        <v>240</v>
      </c>
      <c r="C319" s="4">
        <f t="shared" si="125"/>
        <v>11</v>
      </c>
      <c r="D319" s="8" t="s">
        <v>253</v>
      </c>
      <c r="E319" s="12" t="str">
        <f>[1]Pendapatan!D319</f>
        <v>12 Tahun 2024</v>
      </c>
      <c r="F319" s="92">
        <f>[1]Pendapatan!E319</f>
        <v>45657.999305555553</v>
      </c>
      <c r="G319" s="6">
        <f>Ringkasan!G319/1000000000</f>
        <v>2197.052739748</v>
      </c>
      <c r="H319" s="6">
        <f>Ringkasan!H319/1000000000</f>
        <v>423.55157904499998</v>
      </c>
      <c r="I319" s="114">
        <f>Ringkasan!I319/1000000000</f>
        <v>170.99465737899999</v>
      </c>
      <c r="J319" s="6">
        <f>Ringkasan!J319/1000000000</f>
        <v>242.10873781399999</v>
      </c>
      <c r="K319" s="6">
        <f>Ringkasan!K319/1000000000</f>
        <v>5.3011043290000002</v>
      </c>
      <c r="L319" s="6">
        <f>Ringkasan!L319/1000000000</f>
        <v>5.1470795230000004</v>
      </c>
      <c r="M319" s="6">
        <f>Ringkasan!M319/1000000000</f>
        <v>1773.5011607030001</v>
      </c>
      <c r="N319" s="6">
        <f>Ringkasan!N319/1000000000</f>
        <v>1696.4673869999999</v>
      </c>
      <c r="O319" s="6">
        <f>Ringkasan!O319/1000000000</f>
        <v>0</v>
      </c>
      <c r="P319" s="6">
        <f>Ringkasan!P319/1000000000</f>
        <v>0</v>
      </c>
      <c r="Q319" s="6">
        <f>Ringkasan!Q319/1000000000</f>
        <v>219.00221199999999</v>
      </c>
      <c r="R319" s="6">
        <f>Ringkasan!R319/1000000000</f>
        <v>22.999212</v>
      </c>
      <c r="S319" s="6">
        <f>Ringkasan!S319/1000000000</f>
        <v>93.933811000000006</v>
      </c>
      <c r="T319" s="6">
        <f>Ringkasan!T319/1000000000</f>
        <v>988.9588</v>
      </c>
      <c r="U319" s="6">
        <f>Ringkasan!U319/1000000000</f>
        <v>371.573352</v>
      </c>
      <c r="V319" s="6">
        <f>Ringkasan!V319/1000000000</f>
        <v>77.033773702999994</v>
      </c>
      <c r="W319" s="6">
        <f>Ringkasan!W319/1000000000</f>
        <v>71.486654702999999</v>
      </c>
      <c r="X319" s="6">
        <f>Ringkasan!X319/1000000000</f>
        <v>5.5471190000000004</v>
      </c>
      <c r="Y319" s="6">
        <f>Ringkasan!Y319/1000000000</f>
        <v>0</v>
      </c>
      <c r="Z319" s="6">
        <f>Ringkasan!Z319/1000000000</f>
        <v>0</v>
      </c>
      <c r="AA319" s="6">
        <f>Ringkasan!AA319/1000000000</f>
        <v>0</v>
      </c>
      <c r="AB319" s="6">
        <f>Ringkasan!AB319/1000000000</f>
        <v>0</v>
      </c>
      <c r="AC319" s="6">
        <f>Ringkasan!AC319/1000000000</f>
        <v>2241.2347528730002</v>
      </c>
      <c r="AD319" s="6">
        <f>Ringkasan!AD319/1000000000</f>
        <v>1696.0443172063103</v>
      </c>
      <c r="AE319" s="5">
        <f>Ringkasan!AE319/1000000000</f>
        <v>891.39136607290004</v>
      </c>
      <c r="AF319" s="6">
        <f>Ringkasan!AF319/1000000000</f>
        <v>672.0157532200501</v>
      </c>
      <c r="AG319" s="6">
        <f>Ringkasan!AG319/1000000000</f>
        <v>0</v>
      </c>
      <c r="AH319" s="6">
        <f>Ringkasan!AH319/1000000000</f>
        <v>0</v>
      </c>
      <c r="AI319" s="6">
        <f>Ringkasan!AI319/1000000000</f>
        <v>117.04574433811</v>
      </c>
      <c r="AJ319" s="6">
        <f>Ringkasan!AJ319/1000000000</f>
        <v>15.59145357525</v>
      </c>
      <c r="AK319" s="6">
        <f>Ringkasan!AK319/1000000000</f>
        <v>147.63562385769001</v>
      </c>
      <c r="AL319" s="6">
        <f>Ringkasan!AL319/1000000000</f>
        <v>2.9097200000000001</v>
      </c>
      <c r="AM319" s="6">
        <f>Ringkasan!AM319/1000000000</f>
        <v>54.973786862969995</v>
      </c>
      <c r="AN319" s="6">
        <f>Ringkasan!AN319/1000000000</f>
        <v>18.477448852019997</v>
      </c>
      <c r="AO319" s="6">
        <f>Ringkasan!AO319/1000000000</f>
        <v>60.27545638422</v>
      </c>
      <c r="AP319" s="6">
        <f>Ringkasan!AP319/1000000000</f>
        <v>5.7350231349999996</v>
      </c>
      <c r="AQ319" s="6">
        <f>Ringkasan!AQ319/1000000000</f>
        <v>5.2641886234799999</v>
      </c>
      <c r="AR319" s="6">
        <f>Ringkasan!AR319/1000000000</f>
        <v>15</v>
      </c>
      <c r="AS319" s="6">
        <f>Ringkasan!AS319/1000000000</f>
        <v>15</v>
      </c>
      <c r="AT319" s="6">
        <f>Ringkasan!AT319/1000000000</f>
        <v>382.554811809</v>
      </c>
      <c r="AU319" s="6">
        <f>Ringkasan!AU319/1000000000</f>
        <v>23.431036609</v>
      </c>
      <c r="AV319" s="6">
        <f>Ringkasan!AV319/1000000000</f>
        <v>359.12377520000001</v>
      </c>
      <c r="AW319" s="127">
        <f>Ringkasan!AW319/1000000000</f>
        <v>59.182013124999997</v>
      </c>
      <c r="AX319" s="127">
        <f>Ringkasan!AX319/1000000000</f>
        <v>59.182013124999997</v>
      </c>
      <c r="AY319" s="127">
        <f>Ringkasan!AY319/1000000000</f>
        <v>0</v>
      </c>
      <c r="AZ319" s="127">
        <f>Ringkasan!AZ319/1000000000</f>
        <v>0</v>
      </c>
      <c r="BA319" s="127">
        <f>Ringkasan!BA319/1000000000</f>
        <v>0</v>
      </c>
      <c r="BB319" s="127">
        <f>Ringkasan!BB319/1000000000</f>
        <v>0</v>
      </c>
      <c r="BC319" s="127">
        <f>Ringkasan!BC319/1000000000</f>
        <v>0</v>
      </c>
      <c r="BD319" s="127">
        <f>Ringkasan!BD319/1000000000</f>
        <v>15</v>
      </c>
      <c r="BE319" s="127">
        <f>Ringkasan!BE319/1000000000</f>
        <v>15</v>
      </c>
      <c r="BF319" s="127">
        <f>Ringkasan!BF319/1000000000</f>
        <v>0</v>
      </c>
      <c r="BG319" s="127">
        <f>Ringkasan!BG319/1000000000</f>
        <v>0</v>
      </c>
      <c r="BH319" s="127">
        <f>Ringkasan!BH319/1000000000</f>
        <v>0</v>
      </c>
      <c r="BI319" s="127">
        <f>Ringkasan!BI319/1000000000</f>
        <v>0</v>
      </c>
      <c r="BJ319" s="128">
        <f>Ringkasan!BJ319/1000000000</f>
        <v>-44.182013124999997</v>
      </c>
      <c r="BK319" s="128">
        <f>Ringkasan!BK319/1000000000</f>
        <v>44.182013124999997</v>
      </c>
      <c r="BL319" s="87">
        <f>Ringkasan!BL319/1000000000</f>
        <v>0</v>
      </c>
      <c r="BM319" s="47">
        <f t="shared" si="110"/>
        <v>1</v>
      </c>
      <c r="BN319" s="48">
        <f t="shared" si="111"/>
        <v>0</v>
      </c>
      <c r="BO319" s="49"/>
      <c r="BP319" s="39">
        <f t="shared" si="124"/>
        <v>1</v>
      </c>
      <c r="BR319" s="6" t="e">
        <f>Ringkasan!#REF!/1000000000</f>
        <v>#REF!</v>
      </c>
      <c r="BS319" s="6" t="e">
        <f t="shared" si="106"/>
        <v>#REF!</v>
      </c>
      <c r="BT319" s="39" t="e">
        <f t="shared" si="108"/>
        <v>#REF!</v>
      </c>
      <c r="BV319" s="6" t="e">
        <f>Ringkasan!#REF!/1000000000</f>
        <v>#REF!</v>
      </c>
      <c r="BW319" s="6" t="e">
        <f t="shared" si="107"/>
        <v>#REF!</v>
      </c>
      <c r="BX319" s="39" t="e">
        <f t="shared" si="109"/>
        <v>#REF!</v>
      </c>
    </row>
    <row r="320" spans="1:76" ht="15" customHeight="1" x14ac:dyDescent="0.25">
      <c r="A320" s="59" t="s">
        <v>254</v>
      </c>
      <c r="B320" s="3">
        <f t="shared" si="125"/>
        <v>241</v>
      </c>
      <c r="C320" s="4">
        <f t="shared" si="125"/>
        <v>12</v>
      </c>
      <c r="D320" s="8" t="s">
        <v>254</v>
      </c>
      <c r="E320" s="12" t="str">
        <f>[1]Pendapatan!D320</f>
        <v>8 Tahun 2024</v>
      </c>
      <c r="F320" s="92">
        <f>[1]Pendapatan!E320</f>
        <v>45657</v>
      </c>
      <c r="G320" s="6">
        <f>Ringkasan!G320/1000000000</f>
        <v>2081.3614483860001</v>
      </c>
      <c r="H320" s="6">
        <f>Ringkasan!H320/1000000000</f>
        <v>372.55147035700003</v>
      </c>
      <c r="I320" s="114">
        <f>Ringkasan!I320/1000000000</f>
        <v>174.99511116900001</v>
      </c>
      <c r="J320" s="6">
        <f>Ringkasan!J320/1000000000</f>
        <v>173.92661486700001</v>
      </c>
      <c r="K320" s="6">
        <f>Ringkasan!K320/1000000000</f>
        <v>8.6094255709999992</v>
      </c>
      <c r="L320" s="6">
        <f>Ringkasan!L320/1000000000</f>
        <v>15.020318749999999</v>
      </c>
      <c r="M320" s="6">
        <f>Ringkasan!M320/1000000000</f>
        <v>1668.2193251379999</v>
      </c>
      <c r="N320" s="6">
        <f>Ringkasan!N320/1000000000</f>
        <v>1607.012414</v>
      </c>
      <c r="O320" s="6">
        <f>Ringkasan!O320/1000000000</f>
        <v>0</v>
      </c>
      <c r="P320" s="6">
        <f>Ringkasan!P320/1000000000</f>
        <v>0</v>
      </c>
      <c r="Q320" s="6">
        <f>Ringkasan!Q320/1000000000</f>
        <v>192.759795</v>
      </c>
      <c r="R320" s="6">
        <f>Ringkasan!R320/1000000000</f>
        <v>22.517565999999999</v>
      </c>
      <c r="S320" s="6">
        <f>Ringkasan!S320/1000000000</f>
        <v>219.196395</v>
      </c>
      <c r="T320" s="6">
        <f>Ringkasan!T320/1000000000</f>
        <v>908.86411499999997</v>
      </c>
      <c r="U320" s="6">
        <f>Ringkasan!U320/1000000000</f>
        <v>263.67454300000003</v>
      </c>
      <c r="V320" s="6">
        <f>Ringkasan!V320/1000000000</f>
        <v>61.206911138000002</v>
      </c>
      <c r="W320" s="6">
        <f>Ringkasan!W320/1000000000</f>
        <v>57.719380637999997</v>
      </c>
      <c r="X320" s="6">
        <f>Ringkasan!X320/1000000000</f>
        <v>3.4875305000000001</v>
      </c>
      <c r="Y320" s="6">
        <f>Ringkasan!Y320/1000000000</f>
        <v>40.590652890999998</v>
      </c>
      <c r="Z320" s="6">
        <f>Ringkasan!Z320/1000000000</f>
        <v>0</v>
      </c>
      <c r="AA320" s="6">
        <f>Ringkasan!AA320/1000000000</f>
        <v>0</v>
      </c>
      <c r="AB320" s="6">
        <f>Ringkasan!AB320/1000000000</f>
        <v>40.590652890999998</v>
      </c>
      <c r="AC320" s="6">
        <f>Ringkasan!AC320/1000000000</f>
        <v>2176.8587343859995</v>
      </c>
      <c r="AD320" s="6">
        <f>Ringkasan!AD320/1000000000</f>
        <v>1573.8268248746397</v>
      </c>
      <c r="AE320" s="5">
        <f>Ringkasan!AE320/1000000000</f>
        <v>902.23156292156978</v>
      </c>
      <c r="AF320" s="6">
        <f>Ringkasan!AF320/1000000000</f>
        <v>555.48015336706999</v>
      </c>
      <c r="AG320" s="6">
        <f>Ringkasan!AG320/1000000000</f>
        <v>0</v>
      </c>
      <c r="AH320" s="6">
        <f>Ringkasan!AH320/1000000000</f>
        <v>0.2</v>
      </c>
      <c r="AI320" s="6">
        <f>Ringkasan!AI320/1000000000</f>
        <v>107.639576206</v>
      </c>
      <c r="AJ320" s="6">
        <f>Ringkasan!AJ320/1000000000</f>
        <v>8.2755323799999996</v>
      </c>
      <c r="AK320" s="6">
        <f>Ringkasan!AK320/1000000000</f>
        <v>189.31972431835999</v>
      </c>
      <c r="AL320" s="6">
        <f>Ringkasan!AL320/1000000000</f>
        <v>0</v>
      </c>
      <c r="AM320" s="6">
        <f>Ringkasan!AM320/1000000000</f>
        <v>34.695145012179992</v>
      </c>
      <c r="AN320" s="6">
        <f>Ringkasan!AN320/1000000000</f>
        <v>46.837195673069999</v>
      </c>
      <c r="AO320" s="6">
        <f>Ringkasan!AO320/1000000000</f>
        <v>100.31100940510998</v>
      </c>
      <c r="AP320" s="6">
        <f>Ringkasan!AP320/1000000000</f>
        <v>6.5386523329999999</v>
      </c>
      <c r="AQ320" s="6">
        <f>Ringkasan!AQ320/1000000000</f>
        <v>0.93772189500000003</v>
      </c>
      <c r="AR320" s="6">
        <f>Ringkasan!AR320/1000000000</f>
        <v>25</v>
      </c>
      <c r="AS320" s="6">
        <f>Ringkasan!AS320/1000000000</f>
        <v>25</v>
      </c>
      <c r="AT320" s="6">
        <f>Ringkasan!AT320/1000000000</f>
        <v>388.71218519299998</v>
      </c>
      <c r="AU320" s="6">
        <f>Ringkasan!AU320/1000000000</f>
        <v>16.882938193000001</v>
      </c>
      <c r="AV320" s="6">
        <f>Ringkasan!AV320/1000000000</f>
        <v>371.82924700000001</v>
      </c>
      <c r="AW320" s="127">
        <f>Ringkasan!AW320/1000000000</f>
        <v>101.997286</v>
      </c>
      <c r="AX320" s="127">
        <f>Ringkasan!AX320/1000000000</f>
        <v>101.997286</v>
      </c>
      <c r="AY320" s="127">
        <f>Ringkasan!AY320/1000000000</f>
        <v>0</v>
      </c>
      <c r="AZ320" s="127">
        <f>Ringkasan!AZ320/1000000000</f>
        <v>0</v>
      </c>
      <c r="BA320" s="127">
        <f>Ringkasan!BA320/1000000000</f>
        <v>0</v>
      </c>
      <c r="BB320" s="127">
        <f>Ringkasan!BB320/1000000000</f>
        <v>0</v>
      </c>
      <c r="BC320" s="127">
        <f>Ringkasan!BC320/1000000000</f>
        <v>0</v>
      </c>
      <c r="BD320" s="127">
        <f>Ringkasan!BD320/1000000000</f>
        <v>6.5</v>
      </c>
      <c r="BE320" s="127">
        <f>Ringkasan!BE320/1000000000</f>
        <v>0</v>
      </c>
      <c r="BF320" s="127">
        <f>Ringkasan!BF320/1000000000</f>
        <v>6.5</v>
      </c>
      <c r="BG320" s="127">
        <f>Ringkasan!BG320/1000000000</f>
        <v>0</v>
      </c>
      <c r="BH320" s="127">
        <f>Ringkasan!BH320/1000000000</f>
        <v>0</v>
      </c>
      <c r="BI320" s="127">
        <f>Ringkasan!BI320/1000000000</f>
        <v>0</v>
      </c>
      <c r="BJ320" s="128">
        <f>Ringkasan!BJ320/1000000000</f>
        <v>-95.497285999999505</v>
      </c>
      <c r="BK320" s="128">
        <f>Ringkasan!BK320/1000000000</f>
        <v>95.497286000000003</v>
      </c>
      <c r="BL320" s="87">
        <f>Ringkasan!BL320/1000000000</f>
        <v>4.8828125000000003E-13</v>
      </c>
      <c r="BM320" s="47">
        <f t="shared" si="110"/>
        <v>1</v>
      </c>
      <c r="BN320" s="48">
        <f t="shared" si="111"/>
        <v>0</v>
      </c>
      <c r="BO320" s="49"/>
      <c r="BP320" s="39">
        <f t="shared" si="124"/>
        <v>1</v>
      </c>
      <c r="BR320" s="6" t="e">
        <f>Ringkasan!#REF!/1000000000</f>
        <v>#REF!</v>
      </c>
      <c r="BS320" s="6" t="e">
        <f t="shared" si="106"/>
        <v>#REF!</v>
      </c>
      <c r="BT320" s="39" t="e">
        <f t="shared" si="108"/>
        <v>#REF!</v>
      </c>
      <c r="BV320" s="6" t="e">
        <f>Ringkasan!#REF!/1000000000</f>
        <v>#REF!</v>
      </c>
      <c r="BW320" s="6" t="e">
        <f t="shared" si="107"/>
        <v>#REF!</v>
      </c>
      <c r="BX320" s="39" t="e">
        <f t="shared" si="109"/>
        <v>#REF!</v>
      </c>
    </row>
    <row r="321" spans="1:76" ht="15" customHeight="1" x14ac:dyDescent="0.25">
      <c r="A321" s="59" t="s">
        <v>255</v>
      </c>
      <c r="B321" s="3">
        <f t="shared" si="125"/>
        <v>242</v>
      </c>
      <c r="C321" s="4">
        <f t="shared" si="125"/>
        <v>13</v>
      </c>
      <c r="D321" s="8" t="s">
        <v>255</v>
      </c>
      <c r="E321" s="12" t="str">
        <f>[1]Pendapatan!D321</f>
        <v>7 Tahun 2024</v>
      </c>
      <c r="F321" s="92">
        <f>[1]Pendapatan!E321</f>
        <v>45653</v>
      </c>
      <c r="G321" s="6">
        <f>Ringkasan!G321/1000000000</f>
        <v>1989.8582631429999</v>
      </c>
      <c r="H321" s="6">
        <f>Ringkasan!H321/1000000000</f>
        <v>333.82546814300002</v>
      </c>
      <c r="I321" s="114">
        <f>Ringkasan!I321/1000000000</f>
        <v>137.79641814300001</v>
      </c>
      <c r="J321" s="6">
        <f>Ringkasan!J321/1000000000</f>
        <v>185.0947875</v>
      </c>
      <c r="K321" s="6">
        <f>Ringkasan!K321/1000000000</f>
        <v>4.2228124999999999</v>
      </c>
      <c r="L321" s="6">
        <f>Ringkasan!L321/1000000000</f>
        <v>6.7114500000000001</v>
      </c>
      <c r="M321" s="6">
        <f>Ringkasan!M321/1000000000</f>
        <v>1656.0327950000001</v>
      </c>
      <c r="N321" s="6">
        <f>Ringkasan!N321/1000000000</f>
        <v>1558.7961009999999</v>
      </c>
      <c r="O321" s="6">
        <f>Ringkasan!O321/1000000000</f>
        <v>0</v>
      </c>
      <c r="P321" s="6">
        <f>Ringkasan!P321/1000000000</f>
        <v>0</v>
      </c>
      <c r="Q321" s="6">
        <f>Ringkasan!Q321/1000000000</f>
        <v>188.322845</v>
      </c>
      <c r="R321" s="6">
        <f>Ringkasan!R321/1000000000</f>
        <v>15.228821</v>
      </c>
      <c r="S321" s="6">
        <f>Ringkasan!S321/1000000000</f>
        <v>88.344903000000002</v>
      </c>
      <c r="T321" s="6">
        <f>Ringkasan!T321/1000000000</f>
        <v>975.271567</v>
      </c>
      <c r="U321" s="6">
        <f>Ringkasan!U321/1000000000</f>
        <v>291.62796500000002</v>
      </c>
      <c r="V321" s="6">
        <f>Ringkasan!V321/1000000000</f>
        <v>97.236694</v>
      </c>
      <c r="W321" s="6">
        <f>Ringkasan!W321/1000000000</f>
        <v>97.236694</v>
      </c>
      <c r="X321" s="6">
        <f>Ringkasan!X321/1000000000</f>
        <v>0</v>
      </c>
      <c r="Y321" s="6">
        <f>Ringkasan!Y321/1000000000</f>
        <v>0</v>
      </c>
      <c r="Z321" s="6">
        <f>Ringkasan!Z321/1000000000</f>
        <v>0</v>
      </c>
      <c r="AA321" s="6">
        <f>Ringkasan!AA321/1000000000</f>
        <v>0</v>
      </c>
      <c r="AB321" s="6">
        <f>Ringkasan!AB321/1000000000</f>
        <v>0</v>
      </c>
      <c r="AC321" s="6">
        <f>Ringkasan!AC321/1000000000</f>
        <v>2125.1188031699999</v>
      </c>
      <c r="AD321" s="6">
        <f>Ringkasan!AD321/1000000000</f>
        <v>1570.1211343970001</v>
      </c>
      <c r="AE321" s="5">
        <f>Ringkasan!AE321/1000000000</f>
        <v>879.71516361900001</v>
      </c>
      <c r="AF321" s="6">
        <f>Ringkasan!AF321/1000000000</f>
        <v>596.41691687800005</v>
      </c>
      <c r="AG321" s="6">
        <f>Ringkasan!AG321/1000000000</f>
        <v>0</v>
      </c>
      <c r="AH321" s="6">
        <f>Ringkasan!AH321/1000000000</f>
        <v>0.08</v>
      </c>
      <c r="AI321" s="6">
        <f>Ringkasan!AI321/1000000000</f>
        <v>88.618453900000006</v>
      </c>
      <c r="AJ321" s="6">
        <f>Ringkasan!AJ321/1000000000</f>
        <v>5.2906000000000004</v>
      </c>
      <c r="AK321" s="6">
        <f>Ringkasan!AK321/1000000000</f>
        <v>191.139890713</v>
      </c>
      <c r="AL321" s="6">
        <f>Ringkasan!AL321/1000000000</f>
        <v>6.16</v>
      </c>
      <c r="AM321" s="6">
        <f>Ringkasan!AM321/1000000000</f>
        <v>58.622471017000002</v>
      </c>
      <c r="AN321" s="6">
        <f>Ringkasan!AN321/1000000000</f>
        <v>52.970821485000002</v>
      </c>
      <c r="AO321" s="6">
        <f>Ringkasan!AO321/1000000000</f>
        <v>72.011591297999999</v>
      </c>
      <c r="AP321" s="6">
        <f>Ringkasan!AP321/1000000000</f>
        <v>1.375006913</v>
      </c>
      <c r="AQ321" s="6">
        <f>Ringkasan!AQ321/1000000000</f>
        <v>0</v>
      </c>
      <c r="AR321" s="6">
        <f>Ringkasan!AR321/1000000000</f>
        <v>8</v>
      </c>
      <c r="AS321" s="6">
        <f>Ringkasan!AS321/1000000000</f>
        <v>8</v>
      </c>
      <c r="AT321" s="6">
        <f>Ringkasan!AT321/1000000000</f>
        <v>355.85777805999999</v>
      </c>
      <c r="AU321" s="6">
        <f>Ringkasan!AU321/1000000000</f>
        <v>16.969726665</v>
      </c>
      <c r="AV321" s="6">
        <f>Ringkasan!AV321/1000000000</f>
        <v>338.88805139499999</v>
      </c>
      <c r="AW321" s="127">
        <f>Ringkasan!AW321/1000000000</f>
        <v>138.51054002699999</v>
      </c>
      <c r="AX321" s="127">
        <f>Ringkasan!AX321/1000000000</f>
        <v>138.51054002699999</v>
      </c>
      <c r="AY321" s="127">
        <f>Ringkasan!AY321/1000000000</f>
        <v>0</v>
      </c>
      <c r="AZ321" s="127">
        <f>Ringkasan!AZ321/1000000000</f>
        <v>0</v>
      </c>
      <c r="BA321" s="127">
        <f>Ringkasan!BA321/1000000000</f>
        <v>0</v>
      </c>
      <c r="BB321" s="127">
        <f>Ringkasan!BB321/1000000000</f>
        <v>0</v>
      </c>
      <c r="BC321" s="127">
        <f>Ringkasan!BC321/1000000000</f>
        <v>0</v>
      </c>
      <c r="BD321" s="127">
        <f>Ringkasan!BD321/1000000000</f>
        <v>3.25</v>
      </c>
      <c r="BE321" s="127">
        <f>Ringkasan!BE321/1000000000</f>
        <v>0</v>
      </c>
      <c r="BF321" s="127">
        <f>Ringkasan!BF321/1000000000</f>
        <v>3.25</v>
      </c>
      <c r="BG321" s="127">
        <f>Ringkasan!BG321/1000000000</f>
        <v>0</v>
      </c>
      <c r="BH321" s="127">
        <f>Ringkasan!BH321/1000000000</f>
        <v>0</v>
      </c>
      <c r="BI321" s="127">
        <f>Ringkasan!BI321/1000000000</f>
        <v>0</v>
      </c>
      <c r="BJ321" s="128">
        <f>Ringkasan!BJ321/1000000000</f>
        <v>-135.26054002699999</v>
      </c>
      <c r="BK321" s="128">
        <f>Ringkasan!BK321/1000000000</f>
        <v>135.26054002699999</v>
      </c>
      <c r="BL321" s="87">
        <f>Ringkasan!BL321/1000000000</f>
        <v>0</v>
      </c>
      <c r="BM321" s="47">
        <f t="shared" si="110"/>
        <v>1</v>
      </c>
      <c r="BN321" s="48">
        <f t="shared" si="111"/>
        <v>0</v>
      </c>
      <c r="BO321" s="49"/>
      <c r="BP321" s="39">
        <f t="shared" si="124"/>
        <v>1</v>
      </c>
      <c r="BR321" s="6" t="e">
        <f>Ringkasan!#REF!/1000000000</f>
        <v>#REF!</v>
      </c>
      <c r="BS321" s="6" t="e">
        <f t="shared" si="106"/>
        <v>#REF!</v>
      </c>
      <c r="BT321" s="39" t="e">
        <f t="shared" si="108"/>
        <v>#REF!</v>
      </c>
      <c r="BV321" s="6" t="e">
        <f>Ringkasan!#REF!/1000000000</f>
        <v>#REF!</v>
      </c>
      <c r="BW321" s="6" t="e">
        <f t="shared" si="107"/>
        <v>#REF!</v>
      </c>
      <c r="BX321" s="39" t="e">
        <f t="shared" si="109"/>
        <v>#REF!</v>
      </c>
    </row>
    <row r="322" spans="1:76" ht="15" customHeight="1" x14ac:dyDescent="0.25">
      <c r="A322" s="59" t="s">
        <v>256</v>
      </c>
      <c r="B322" s="3">
        <f t="shared" si="125"/>
        <v>243</v>
      </c>
      <c r="C322" s="4">
        <f t="shared" si="125"/>
        <v>14</v>
      </c>
      <c r="D322" s="8" t="s">
        <v>256</v>
      </c>
      <c r="E322" s="12" t="str">
        <f>[1]Pendapatan!D322</f>
        <v>8 Tahun 2024</v>
      </c>
      <c r="F322" s="92">
        <f>[1]Pendapatan!E322</f>
        <v>45656</v>
      </c>
      <c r="G322" s="6">
        <f>Ringkasan!G322/1000000000</f>
        <v>4861.511340737</v>
      </c>
      <c r="H322" s="6">
        <f>Ringkasan!H322/1000000000</f>
        <v>1207.1517269369999</v>
      </c>
      <c r="I322" s="114">
        <f>Ringkasan!I322/1000000000</f>
        <v>727.200171372</v>
      </c>
      <c r="J322" s="6">
        <f>Ringkasan!J322/1000000000</f>
        <v>311.80656359199997</v>
      </c>
      <c r="K322" s="6">
        <f>Ringkasan!K322/1000000000</f>
        <v>30.190612999999999</v>
      </c>
      <c r="L322" s="6">
        <f>Ringkasan!L322/1000000000</f>
        <v>137.95437897299999</v>
      </c>
      <c r="M322" s="6">
        <f>Ringkasan!M322/1000000000</f>
        <v>3643.3246138</v>
      </c>
      <c r="N322" s="6">
        <f>Ringkasan!N322/1000000000</f>
        <v>3417.5407129999999</v>
      </c>
      <c r="O322" s="6">
        <f>Ringkasan!O322/1000000000</f>
        <v>0</v>
      </c>
      <c r="P322" s="6">
        <f>Ringkasan!P322/1000000000</f>
        <v>0</v>
      </c>
      <c r="Q322" s="6">
        <f>Ringkasan!Q322/1000000000</f>
        <v>460.06099499999999</v>
      </c>
      <c r="R322" s="6">
        <f>Ringkasan!R322/1000000000</f>
        <v>15.545585000000001</v>
      </c>
      <c r="S322" s="6">
        <f>Ringkasan!S322/1000000000</f>
        <v>253.180879</v>
      </c>
      <c r="T322" s="6">
        <f>Ringkasan!T322/1000000000</f>
        <v>1932.4023299999999</v>
      </c>
      <c r="U322" s="6">
        <f>Ringkasan!U322/1000000000</f>
        <v>756.35092399999996</v>
      </c>
      <c r="V322" s="6">
        <f>Ringkasan!V322/1000000000</f>
        <v>225.7839008</v>
      </c>
      <c r="W322" s="6">
        <f>Ringkasan!W322/1000000000</f>
        <v>225.7839008</v>
      </c>
      <c r="X322" s="6">
        <f>Ringkasan!X322/1000000000</f>
        <v>0</v>
      </c>
      <c r="Y322" s="6">
        <f>Ringkasan!Y322/1000000000</f>
        <v>11.035</v>
      </c>
      <c r="Z322" s="6">
        <f>Ringkasan!Z322/1000000000</f>
        <v>11.035</v>
      </c>
      <c r="AA322" s="6">
        <f>Ringkasan!AA322/1000000000</f>
        <v>0</v>
      </c>
      <c r="AB322" s="6">
        <f>Ringkasan!AB322/1000000000</f>
        <v>0</v>
      </c>
      <c r="AC322" s="6">
        <f>Ringkasan!AC322/1000000000</f>
        <v>5021.4751378370001</v>
      </c>
      <c r="AD322" s="6">
        <f>Ringkasan!AD322/1000000000</f>
        <v>3595.9555519951</v>
      </c>
      <c r="AE322" s="5">
        <f>Ringkasan!AE322/1000000000</f>
        <v>2063.01807944652</v>
      </c>
      <c r="AF322" s="6">
        <f>Ringkasan!AF322/1000000000</f>
        <v>1178.1743419485801</v>
      </c>
      <c r="AG322" s="6">
        <f>Ringkasan!AG322/1000000000</f>
        <v>0</v>
      </c>
      <c r="AH322" s="6">
        <f>Ringkasan!AH322/1000000000</f>
        <v>0.5</v>
      </c>
      <c r="AI322" s="6">
        <f>Ringkasan!AI322/1000000000</f>
        <v>263.44075559999999</v>
      </c>
      <c r="AJ322" s="6">
        <f>Ringkasan!AJ322/1000000000</f>
        <v>90.822374999999994</v>
      </c>
      <c r="AK322" s="6">
        <f>Ringkasan!AK322/1000000000</f>
        <v>640.44754309090001</v>
      </c>
      <c r="AL322" s="6">
        <f>Ringkasan!AL322/1000000000</f>
        <v>27.036524238999998</v>
      </c>
      <c r="AM322" s="6">
        <f>Ringkasan!AM322/1000000000</f>
        <v>102.6841115189</v>
      </c>
      <c r="AN322" s="6">
        <f>Ringkasan!AN322/1000000000</f>
        <v>80.316921958999998</v>
      </c>
      <c r="AO322" s="6">
        <f>Ringkasan!AO322/1000000000</f>
        <v>425.92651737400001</v>
      </c>
      <c r="AP322" s="6">
        <f>Ringkasan!AP322/1000000000</f>
        <v>2.7885300000000002</v>
      </c>
      <c r="AQ322" s="6">
        <f>Ringkasan!AQ322/1000000000</f>
        <v>1.6949380000000001</v>
      </c>
      <c r="AR322" s="6">
        <f>Ringkasan!AR322/1000000000</f>
        <v>3.5</v>
      </c>
      <c r="AS322" s="6">
        <f>Ringkasan!AS322/1000000000</f>
        <v>3.5</v>
      </c>
      <c r="AT322" s="6">
        <f>Ringkasan!AT322/1000000000</f>
        <v>781.57204275100003</v>
      </c>
      <c r="AU322" s="6">
        <f>Ringkasan!AU322/1000000000</f>
        <v>66.169402151</v>
      </c>
      <c r="AV322" s="6">
        <f>Ringkasan!AV322/1000000000</f>
        <v>715.40264060000004</v>
      </c>
      <c r="AW322" s="127">
        <f>Ringkasan!AW322/1000000000</f>
        <v>169.96379709999999</v>
      </c>
      <c r="AX322" s="127">
        <f>Ringkasan!AX322/1000000000</f>
        <v>169.96379709999999</v>
      </c>
      <c r="AY322" s="127">
        <f>Ringkasan!AY322/1000000000</f>
        <v>0</v>
      </c>
      <c r="AZ322" s="127">
        <f>Ringkasan!AZ322/1000000000</f>
        <v>0</v>
      </c>
      <c r="BA322" s="127">
        <f>Ringkasan!BA322/1000000000</f>
        <v>0</v>
      </c>
      <c r="BB322" s="127">
        <f>Ringkasan!BB322/1000000000</f>
        <v>0</v>
      </c>
      <c r="BC322" s="127">
        <f>Ringkasan!BC322/1000000000</f>
        <v>0</v>
      </c>
      <c r="BD322" s="127">
        <f>Ringkasan!BD322/1000000000</f>
        <v>10</v>
      </c>
      <c r="BE322" s="127">
        <f>Ringkasan!BE322/1000000000</f>
        <v>0</v>
      </c>
      <c r="BF322" s="127">
        <f>Ringkasan!BF322/1000000000</f>
        <v>10</v>
      </c>
      <c r="BG322" s="127">
        <f>Ringkasan!BG322/1000000000</f>
        <v>0</v>
      </c>
      <c r="BH322" s="127">
        <f>Ringkasan!BH322/1000000000</f>
        <v>0</v>
      </c>
      <c r="BI322" s="127">
        <f>Ringkasan!BI322/1000000000</f>
        <v>0</v>
      </c>
      <c r="BJ322" s="128">
        <f>Ringkasan!BJ322/1000000000</f>
        <v>-159.96379709999999</v>
      </c>
      <c r="BK322" s="128">
        <f>Ringkasan!BK322/1000000000</f>
        <v>159.96379709999999</v>
      </c>
      <c r="BL322" s="87">
        <f>Ringkasan!BL322/1000000000</f>
        <v>0</v>
      </c>
      <c r="BM322" s="47">
        <f t="shared" si="110"/>
        <v>1</v>
      </c>
      <c r="BN322" s="48">
        <f t="shared" si="111"/>
        <v>0</v>
      </c>
      <c r="BO322" s="49"/>
      <c r="BP322" s="39">
        <f t="shared" si="124"/>
        <v>1</v>
      </c>
      <c r="BR322" s="6" t="e">
        <f>Ringkasan!#REF!/1000000000</f>
        <v>#REF!</v>
      </c>
      <c r="BS322" s="6" t="e">
        <f t="shared" si="106"/>
        <v>#REF!</v>
      </c>
      <c r="BT322" s="39" t="e">
        <f t="shared" si="108"/>
        <v>#REF!</v>
      </c>
      <c r="BV322" s="6" t="e">
        <f>Ringkasan!#REF!/1000000000</f>
        <v>#REF!</v>
      </c>
      <c r="BW322" s="6" t="e">
        <f t="shared" si="107"/>
        <v>#REF!</v>
      </c>
      <c r="BX322" s="39" t="e">
        <f t="shared" si="109"/>
        <v>#REF!</v>
      </c>
    </row>
    <row r="323" spans="1:76" ht="15" customHeight="1" x14ac:dyDescent="0.25">
      <c r="A323" s="59" t="s">
        <v>257</v>
      </c>
      <c r="B323" s="3">
        <f t="shared" si="125"/>
        <v>244</v>
      </c>
      <c r="C323" s="4">
        <f t="shared" si="125"/>
        <v>15</v>
      </c>
      <c r="D323" s="8" t="s">
        <v>257</v>
      </c>
      <c r="E323" s="12" t="str">
        <f>[1]Pendapatan!D323</f>
        <v>11 Tahun 2024</v>
      </c>
      <c r="F323" s="92">
        <f>[1]Pendapatan!E323</f>
        <v>45656.775694444441</v>
      </c>
      <c r="G323" s="6">
        <f>Ringkasan!G323/1000000000</f>
        <v>2554.0789993479998</v>
      </c>
      <c r="H323" s="6">
        <f>Ringkasan!H323/1000000000</f>
        <v>545.37188859800006</v>
      </c>
      <c r="I323" s="114">
        <f>Ringkasan!I323/1000000000</f>
        <v>232.23009222300001</v>
      </c>
      <c r="J323" s="6">
        <f>Ringkasan!J323/1000000000</f>
        <v>299.64717441400001</v>
      </c>
      <c r="K323" s="6">
        <f>Ringkasan!K323/1000000000</f>
        <v>4.1810300720000004</v>
      </c>
      <c r="L323" s="6">
        <f>Ringkasan!L323/1000000000</f>
        <v>9.3135918889999996</v>
      </c>
      <c r="M323" s="6">
        <f>Ringkasan!M323/1000000000</f>
        <v>2008.7071107500001</v>
      </c>
      <c r="N323" s="6">
        <f>Ringkasan!N323/1000000000</f>
        <v>1897.0995350000001</v>
      </c>
      <c r="O323" s="6">
        <f>Ringkasan!O323/1000000000</f>
        <v>0</v>
      </c>
      <c r="P323" s="6">
        <f>Ringkasan!P323/1000000000</f>
        <v>0</v>
      </c>
      <c r="Q323" s="6">
        <f>Ringkasan!Q323/1000000000</f>
        <v>266.06244099999998</v>
      </c>
      <c r="R323" s="6">
        <f>Ringkasan!R323/1000000000</f>
        <v>0</v>
      </c>
      <c r="S323" s="6">
        <f>Ringkasan!S323/1000000000</f>
        <v>184.96813299999999</v>
      </c>
      <c r="T323" s="6">
        <f>Ringkasan!T323/1000000000</f>
        <v>1143.957983</v>
      </c>
      <c r="U323" s="6">
        <f>Ringkasan!U323/1000000000</f>
        <v>302.11097799999999</v>
      </c>
      <c r="V323" s="6">
        <f>Ringkasan!V323/1000000000</f>
        <v>111.60757575</v>
      </c>
      <c r="W323" s="6">
        <f>Ringkasan!W323/1000000000</f>
        <v>111.60757575</v>
      </c>
      <c r="X323" s="6">
        <f>Ringkasan!X323/1000000000</f>
        <v>0</v>
      </c>
      <c r="Y323" s="6">
        <f>Ringkasan!Y323/1000000000</f>
        <v>0</v>
      </c>
      <c r="Z323" s="6">
        <f>Ringkasan!Z323/1000000000</f>
        <v>0</v>
      </c>
      <c r="AA323" s="6">
        <f>Ringkasan!AA323/1000000000</f>
        <v>0</v>
      </c>
      <c r="AB323" s="6">
        <f>Ringkasan!AB323/1000000000</f>
        <v>0</v>
      </c>
      <c r="AC323" s="6">
        <f>Ringkasan!AC323/1000000000</f>
        <v>2813.4438993479998</v>
      </c>
      <c r="AD323" s="6">
        <f>Ringkasan!AD323/1000000000</f>
        <v>2107.794639705</v>
      </c>
      <c r="AE323" s="5">
        <f>Ringkasan!AE323/1000000000</f>
        <v>1346.300311707</v>
      </c>
      <c r="AF323" s="6">
        <f>Ringkasan!AF323/1000000000</f>
        <v>699.49430054799996</v>
      </c>
      <c r="AG323" s="6">
        <f>Ringkasan!AG323/1000000000</f>
        <v>0</v>
      </c>
      <c r="AH323" s="6">
        <f>Ringkasan!AH323/1000000000</f>
        <v>0</v>
      </c>
      <c r="AI323" s="6">
        <f>Ringkasan!AI323/1000000000</f>
        <v>47.783677449999999</v>
      </c>
      <c r="AJ323" s="6">
        <f>Ringkasan!AJ323/1000000000</f>
        <v>14.21635</v>
      </c>
      <c r="AK323" s="6">
        <f>Ringkasan!AK323/1000000000</f>
        <v>260.10619408600002</v>
      </c>
      <c r="AL323" s="6">
        <f>Ringkasan!AL323/1000000000</f>
        <v>0</v>
      </c>
      <c r="AM323" s="6">
        <f>Ringkasan!AM323/1000000000</f>
        <v>63.523488696999998</v>
      </c>
      <c r="AN323" s="6">
        <f>Ringkasan!AN323/1000000000</f>
        <v>71.568281670000005</v>
      </c>
      <c r="AO323" s="6">
        <f>Ringkasan!AO323/1000000000</f>
        <v>117.787501578</v>
      </c>
      <c r="AP323" s="6">
        <f>Ringkasan!AP323/1000000000</f>
        <v>6.651922141</v>
      </c>
      <c r="AQ323" s="6">
        <f>Ringkasan!AQ323/1000000000</f>
        <v>0.57499999999999996</v>
      </c>
      <c r="AR323" s="6">
        <f>Ringkasan!AR323/1000000000</f>
        <v>19.396877949</v>
      </c>
      <c r="AS323" s="6">
        <f>Ringkasan!AS323/1000000000</f>
        <v>19.396877949</v>
      </c>
      <c r="AT323" s="6">
        <f>Ringkasan!AT323/1000000000</f>
        <v>426.14618760799999</v>
      </c>
      <c r="AU323" s="6">
        <f>Ringkasan!AU323/1000000000</f>
        <v>25.965981800000002</v>
      </c>
      <c r="AV323" s="6">
        <f>Ringkasan!AV323/1000000000</f>
        <v>400.18020580799998</v>
      </c>
      <c r="AW323" s="127">
        <f>Ringkasan!AW323/1000000000</f>
        <v>260</v>
      </c>
      <c r="AX323" s="127">
        <f>Ringkasan!AX323/1000000000</f>
        <v>260</v>
      </c>
      <c r="AY323" s="127">
        <f>Ringkasan!AY323/1000000000</f>
        <v>0</v>
      </c>
      <c r="AZ323" s="127">
        <f>Ringkasan!AZ323/1000000000</f>
        <v>0</v>
      </c>
      <c r="BA323" s="127">
        <f>Ringkasan!BA323/1000000000</f>
        <v>0</v>
      </c>
      <c r="BB323" s="127">
        <f>Ringkasan!BB323/1000000000</f>
        <v>0</v>
      </c>
      <c r="BC323" s="127">
        <f>Ringkasan!BC323/1000000000</f>
        <v>0</v>
      </c>
      <c r="BD323" s="127">
        <f>Ringkasan!BD323/1000000000</f>
        <v>0.6351</v>
      </c>
      <c r="BE323" s="127">
        <f>Ringkasan!BE323/1000000000</f>
        <v>0</v>
      </c>
      <c r="BF323" s="127">
        <f>Ringkasan!BF323/1000000000</f>
        <v>0.6351</v>
      </c>
      <c r="BG323" s="127">
        <f>Ringkasan!BG323/1000000000</f>
        <v>0</v>
      </c>
      <c r="BH323" s="127">
        <f>Ringkasan!BH323/1000000000</f>
        <v>0</v>
      </c>
      <c r="BI323" s="127">
        <f>Ringkasan!BI323/1000000000</f>
        <v>0</v>
      </c>
      <c r="BJ323" s="128">
        <f>Ringkasan!BJ323/1000000000</f>
        <v>-259.36489999999998</v>
      </c>
      <c r="BK323" s="128">
        <f>Ringkasan!BK323/1000000000</f>
        <v>259.36489999999998</v>
      </c>
      <c r="BL323" s="87">
        <f>Ringkasan!BL323/1000000000</f>
        <v>0</v>
      </c>
      <c r="BM323" s="47">
        <f t="shared" si="110"/>
        <v>1</v>
      </c>
      <c r="BN323" s="48">
        <f t="shared" si="111"/>
        <v>0</v>
      </c>
      <c r="BO323" s="49"/>
      <c r="BP323" s="39">
        <f t="shared" si="124"/>
        <v>1</v>
      </c>
      <c r="BR323" s="6" t="e">
        <f>Ringkasan!#REF!/1000000000</f>
        <v>#REF!</v>
      </c>
      <c r="BS323" s="6" t="e">
        <f t="shared" si="106"/>
        <v>#REF!</v>
      </c>
      <c r="BT323" s="39" t="e">
        <f t="shared" si="108"/>
        <v>#REF!</v>
      </c>
      <c r="BV323" s="6" t="e">
        <f>Ringkasan!#REF!/1000000000</f>
        <v>#REF!</v>
      </c>
      <c r="BW323" s="6" t="e">
        <f t="shared" si="107"/>
        <v>#REF!</v>
      </c>
      <c r="BX323" s="39" t="e">
        <f t="shared" si="109"/>
        <v>#REF!</v>
      </c>
    </row>
    <row r="324" spans="1:76" ht="15" customHeight="1" x14ac:dyDescent="0.25">
      <c r="A324" s="59" t="s">
        <v>258</v>
      </c>
      <c r="B324" s="3">
        <f t="shared" si="125"/>
        <v>245</v>
      </c>
      <c r="C324" s="4">
        <f t="shared" si="125"/>
        <v>16</v>
      </c>
      <c r="D324" s="8" t="s">
        <v>258</v>
      </c>
      <c r="E324" s="12" t="str">
        <f>[1]Pendapatan!D324</f>
        <v>06 Tahun 2024</v>
      </c>
      <c r="F324" s="92">
        <f>[1]Pendapatan!E324</f>
        <v>45657</v>
      </c>
      <c r="G324" s="6">
        <f>Ringkasan!G324/1000000000</f>
        <v>2541.5749959210002</v>
      </c>
      <c r="H324" s="6">
        <f>Ringkasan!H324/1000000000</f>
        <v>375.95079964199999</v>
      </c>
      <c r="I324" s="114">
        <f>Ringkasan!I324/1000000000</f>
        <v>156.38384961700001</v>
      </c>
      <c r="J324" s="6">
        <f>Ringkasan!J324/1000000000</f>
        <v>202.42288509799999</v>
      </c>
      <c r="K324" s="6">
        <f>Ringkasan!K324/1000000000</f>
        <v>12.747936927</v>
      </c>
      <c r="L324" s="6">
        <f>Ringkasan!L324/1000000000</f>
        <v>4.396128</v>
      </c>
      <c r="M324" s="6">
        <f>Ringkasan!M324/1000000000</f>
        <v>2165.624196279</v>
      </c>
      <c r="N324" s="6">
        <f>Ringkasan!N324/1000000000</f>
        <v>2056.5371963789999</v>
      </c>
      <c r="O324" s="6">
        <f>Ringkasan!O324/1000000000</f>
        <v>0</v>
      </c>
      <c r="P324" s="6">
        <f>Ringkasan!P324/1000000000</f>
        <v>0</v>
      </c>
      <c r="Q324" s="6">
        <f>Ringkasan!Q324/1000000000</f>
        <v>224.70192499999999</v>
      </c>
      <c r="R324" s="6">
        <f>Ringkasan!R324/1000000000</f>
        <v>15.510935</v>
      </c>
      <c r="S324" s="6">
        <f>Ringkasan!S324/1000000000</f>
        <v>259.94340137900002</v>
      </c>
      <c r="T324" s="6">
        <f>Ringkasan!T324/1000000000</f>
        <v>1086.3356140000001</v>
      </c>
      <c r="U324" s="6">
        <f>Ringkasan!U324/1000000000</f>
        <v>470.045321</v>
      </c>
      <c r="V324" s="6">
        <f>Ringkasan!V324/1000000000</f>
        <v>109.0869999</v>
      </c>
      <c r="W324" s="6">
        <f>Ringkasan!W324/1000000000</f>
        <v>109.0869999</v>
      </c>
      <c r="X324" s="6">
        <f>Ringkasan!X324/1000000000</f>
        <v>0</v>
      </c>
      <c r="Y324" s="6">
        <f>Ringkasan!Y324/1000000000</f>
        <v>0</v>
      </c>
      <c r="Z324" s="6">
        <f>Ringkasan!Z324/1000000000</f>
        <v>0</v>
      </c>
      <c r="AA324" s="6">
        <f>Ringkasan!AA324/1000000000</f>
        <v>0</v>
      </c>
      <c r="AB324" s="6">
        <f>Ringkasan!AB324/1000000000</f>
        <v>0</v>
      </c>
      <c r="AC324" s="6">
        <f>Ringkasan!AC324/1000000000</f>
        <v>2551.5749959210002</v>
      </c>
      <c r="AD324" s="6">
        <f>Ringkasan!AD324/1000000000</f>
        <v>1764.159332014</v>
      </c>
      <c r="AE324" s="5">
        <f>Ringkasan!AE324/1000000000</f>
        <v>1090.4555891350001</v>
      </c>
      <c r="AF324" s="6">
        <f>Ringkasan!AF324/1000000000</f>
        <v>616.72320787900003</v>
      </c>
      <c r="AG324" s="6">
        <f>Ringkasan!AG324/1000000000</f>
        <v>0</v>
      </c>
      <c r="AH324" s="6">
        <f>Ringkasan!AH324/1000000000</f>
        <v>0</v>
      </c>
      <c r="AI324" s="6">
        <f>Ringkasan!AI324/1000000000</f>
        <v>48.261895000000003</v>
      </c>
      <c r="AJ324" s="6">
        <f>Ringkasan!AJ324/1000000000</f>
        <v>8.7186400000000006</v>
      </c>
      <c r="AK324" s="6">
        <f>Ringkasan!AK324/1000000000</f>
        <v>371.15604890700001</v>
      </c>
      <c r="AL324" s="6">
        <f>Ringkasan!AL324/1000000000</f>
        <v>6.6020000000000003</v>
      </c>
      <c r="AM324" s="6">
        <f>Ringkasan!AM324/1000000000</f>
        <v>46.156774568000003</v>
      </c>
      <c r="AN324" s="6">
        <f>Ringkasan!AN324/1000000000</f>
        <v>40.458142199999998</v>
      </c>
      <c r="AO324" s="6">
        <f>Ringkasan!AO324/1000000000</f>
        <v>269.74614449000001</v>
      </c>
      <c r="AP324" s="6">
        <f>Ringkasan!AP324/1000000000</f>
        <v>7.8479876490000002</v>
      </c>
      <c r="AQ324" s="6">
        <f>Ringkasan!AQ324/1000000000</f>
        <v>0.34499999999999997</v>
      </c>
      <c r="AR324" s="6">
        <f>Ringkasan!AR324/1000000000</f>
        <v>5</v>
      </c>
      <c r="AS324" s="6">
        <f>Ringkasan!AS324/1000000000</f>
        <v>5</v>
      </c>
      <c r="AT324" s="6">
        <f>Ringkasan!AT324/1000000000</f>
        <v>411.259615</v>
      </c>
      <c r="AU324" s="6">
        <f>Ringkasan!AU324/1000000000</f>
        <v>16.773689999999998</v>
      </c>
      <c r="AV324" s="6">
        <f>Ringkasan!AV324/1000000000</f>
        <v>394.48592500000001</v>
      </c>
      <c r="AW324" s="127">
        <f>Ringkasan!AW324/1000000000</f>
        <v>10</v>
      </c>
      <c r="AX324" s="127">
        <f>Ringkasan!AX324/1000000000</f>
        <v>10</v>
      </c>
      <c r="AY324" s="127">
        <f>Ringkasan!AY324/1000000000</f>
        <v>0</v>
      </c>
      <c r="AZ324" s="127">
        <f>Ringkasan!AZ324/1000000000</f>
        <v>0</v>
      </c>
      <c r="BA324" s="127">
        <f>Ringkasan!BA324/1000000000</f>
        <v>0</v>
      </c>
      <c r="BB324" s="127">
        <f>Ringkasan!BB324/1000000000</f>
        <v>0</v>
      </c>
      <c r="BC324" s="127">
        <f>Ringkasan!BC324/1000000000</f>
        <v>0</v>
      </c>
      <c r="BD324" s="127">
        <f>Ringkasan!BD324/1000000000</f>
        <v>0</v>
      </c>
      <c r="BE324" s="127">
        <f>Ringkasan!BE324/1000000000</f>
        <v>0</v>
      </c>
      <c r="BF324" s="127">
        <f>Ringkasan!BF324/1000000000</f>
        <v>0</v>
      </c>
      <c r="BG324" s="127">
        <f>Ringkasan!BG324/1000000000</f>
        <v>0</v>
      </c>
      <c r="BH324" s="127">
        <f>Ringkasan!BH324/1000000000</f>
        <v>0</v>
      </c>
      <c r="BI324" s="127">
        <f>Ringkasan!BI324/1000000000</f>
        <v>0</v>
      </c>
      <c r="BJ324" s="128">
        <f>Ringkasan!BJ324/1000000000</f>
        <v>-10</v>
      </c>
      <c r="BK324" s="128">
        <f>Ringkasan!BK324/1000000000</f>
        <v>10</v>
      </c>
      <c r="BL324" s="87">
        <f>Ringkasan!BL324/1000000000</f>
        <v>0</v>
      </c>
      <c r="BM324" s="47">
        <f t="shared" si="110"/>
        <v>1</v>
      </c>
      <c r="BN324" s="48">
        <f t="shared" si="111"/>
        <v>0</v>
      </c>
      <c r="BO324" s="49"/>
      <c r="BP324" s="39">
        <f t="shared" si="124"/>
        <v>1</v>
      </c>
      <c r="BR324" s="6" t="e">
        <f>Ringkasan!#REF!/1000000000</f>
        <v>#REF!</v>
      </c>
      <c r="BS324" s="6" t="e">
        <f t="shared" si="106"/>
        <v>#REF!</v>
      </c>
      <c r="BT324" s="39" t="e">
        <f t="shared" si="108"/>
        <v>#REF!</v>
      </c>
      <c r="BV324" s="6" t="e">
        <f>Ringkasan!#REF!/1000000000</f>
        <v>#REF!</v>
      </c>
      <c r="BW324" s="6" t="e">
        <f t="shared" si="107"/>
        <v>#REF!</v>
      </c>
      <c r="BX324" s="39" t="e">
        <f t="shared" si="109"/>
        <v>#REF!</v>
      </c>
    </row>
    <row r="325" spans="1:76" ht="15" customHeight="1" x14ac:dyDescent="0.25">
      <c r="A325" s="59" t="s">
        <v>259</v>
      </c>
      <c r="B325" s="3">
        <f t="shared" si="125"/>
        <v>246</v>
      </c>
      <c r="C325" s="4">
        <f t="shared" si="125"/>
        <v>17</v>
      </c>
      <c r="D325" s="8" t="s">
        <v>259</v>
      </c>
      <c r="E325" s="12" t="str">
        <f>[1]Pendapatan!D325</f>
        <v>08 Tahun 2024</v>
      </c>
      <c r="F325" s="92">
        <f>[1]Pendapatan!E325</f>
        <v>45649.777777777781</v>
      </c>
      <c r="G325" s="6">
        <f>Ringkasan!G325/1000000000</f>
        <v>1742.147986318</v>
      </c>
      <c r="H325" s="6">
        <f>Ringkasan!H325/1000000000</f>
        <v>248.73973331799999</v>
      </c>
      <c r="I325" s="114">
        <f>Ringkasan!I325/1000000000</f>
        <v>78.851514318</v>
      </c>
      <c r="J325" s="6">
        <f>Ringkasan!J325/1000000000</f>
        <v>58.194735649999998</v>
      </c>
      <c r="K325" s="6">
        <f>Ringkasan!K325/1000000000</f>
        <v>3</v>
      </c>
      <c r="L325" s="6">
        <f>Ringkasan!L325/1000000000</f>
        <v>108.69348334999999</v>
      </c>
      <c r="M325" s="6">
        <f>Ringkasan!M325/1000000000</f>
        <v>1493.4082530000001</v>
      </c>
      <c r="N325" s="6">
        <f>Ringkasan!N325/1000000000</f>
        <v>1414.381247</v>
      </c>
      <c r="O325" s="6">
        <f>Ringkasan!O325/1000000000</f>
        <v>0</v>
      </c>
      <c r="P325" s="6">
        <f>Ringkasan!P325/1000000000</f>
        <v>0</v>
      </c>
      <c r="Q325" s="6">
        <f>Ringkasan!Q325/1000000000</f>
        <v>164.99613600000001</v>
      </c>
      <c r="R325" s="6">
        <f>Ringkasan!R325/1000000000</f>
        <v>14.701779999999999</v>
      </c>
      <c r="S325" s="6">
        <f>Ringkasan!S325/1000000000</f>
        <v>86.829499999999996</v>
      </c>
      <c r="T325" s="6">
        <f>Ringkasan!T325/1000000000</f>
        <v>825.21110899999996</v>
      </c>
      <c r="U325" s="6">
        <f>Ringkasan!U325/1000000000</f>
        <v>322.64272199999999</v>
      </c>
      <c r="V325" s="6">
        <f>Ringkasan!V325/1000000000</f>
        <v>79.027006</v>
      </c>
      <c r="W325" s="6">
        <f>Ringkasan!W325/1000000000</f>
        <v>79.027006</v>
      </c>
      <c r="X325" s="6">
        <f>Ringkasan!X325/1000000000</f>
        <v>0</v>
      </c>
      <c r="Y325" s="6">
        <f>Ringkasan!Y325/1000000000</f>
        <v>0</v>
      </c>
      <c r="Z325" s="6">
        <f>Ringkasan!Z325/1000000000</f>
        <v>0</v>
      </c>
      <c r="AA325" s="6">
        <f>Ringkasan!AA325/1000000000</f>
        <v>0</v>
      </c>
      <c r="AB325" s="6">
        <f>Ringkasan!AB325/1000000000</f>
        <v>0</v>
      </c>
      <c r="AC325" s="6">
        <f>Ringkasan!AC325/1000000000</f>
        <v>1755.4399440120001</v>
      </c>
      <c r="AD325" s="6">
        <f>Ringkasan!AD325/1000000000</f>
        <v>1315.6102126989999</v>
      </c>
      <c r="AE325" s="5">
        <f>Ringkasan!AE325/1000000000</f>
        <v>786.051295547</v>
      </c>
      <c r="AF325" s="6">
        <f>Ringkasan!AF325/1000000000</f>
        <v>499.25624979700001</v>
      </c>
      <c r="AG325" s="6">
        <f>Ringkasan!AG325/1000000000</f>
        <v>0</v>
      </c>
      <c r="AH325" s="6">
        <f>Ringkasan!AH325/1000000000</f>
        <v>0</v>
      </c>
      <c r="AI325" s="6">
        <f>Ringkasan!AI325/1000000000</f>
        <v>29.622267355000002</v>
      </c>
      <c r="AJ325" s="6">
        <f>Ringkasan!AJ325/1000000000</f>
        <v>0.6804</v>
      </c>
      <c r="AK325" s="6">
        <f>Ringkasan!AK325/1000000000</f>
        <v>154.61881232099987</v>
      </c>
      <c r="AL325" s="6">
        <f>Ringkasan!AL325/1000000000</f>
        <v>3.8120599999999998</v>
      </c>
      <c r="AM325" s="6">
        <f>Ringkasan!AM325/1000000000</f>
        <v>25.745497254699998</v>
      </c>
      <c r="AN325" s="6">
        <f>Ringkasan!AN325/1000000000</f>
        <v>32.70691312836</v>
      </c>
      <c r="AO325" s="6">
        <f>Ringkasan!AO325/1000000000</f>
        <v>89.578323320939901</v>
      </c>
      <c r="AP325" s="6">
        <f>Ringkasan!AP325/1000000000</f>
        <v>2.645518617</v>
      </c>
      <c r="AQ325" s="6">
        <f>Ringkasan!AQ325/1000000000</f>
        <v>0.1305</v>
      </c>
      <c r="AR325" s="6">
        <f>Ringkasan!AR325/1000000000</f>
        <v>6</v>
      </c>
      <c r="AS325" s="6">
        <f>Ringkasan!AS325/1000000000</f>
        <v>6</v>
      </c>
      <c r="AT325" s="6">
        <f>Ringkasan!AT325/1000000000</f>
        <v>279.21091899200002</v>
      </c>
      <c r="AU325" s="6">
        <f>Ringkasan!AU325/1000000000</f>
        <v>10.178520691999999</v>
      </c>
      <c r="AV325" s="6">
        <f>Ringkasan!AV325/1000000000</f>
        <v>269.03239830000001</v>
      </c>
      <c r="AW325" s="127">
        <f>Ringkasan!AW325/1000000000</f>
        <v>13.291957694000001</v>
      </c>
      <c r="AX325" s="127">
        <f>Ringkasan!AX325/1000000000</f>
        <v>13.291957694000001</v>
      </c>
      <c r="AY325" s="127">
        <f>Ringkasan!AY325/1000000000</f>
        <v>0</v>
      </c>
      <c r="AZ325" s="127">
        <f>Ringkasan!AZ325/1000000000</f>
        <v>0</v>
      </c>
      <c r="BA325" s="127">
        <f>Ringkasan!BA325/1000000000</f>
        <v>0</v>
      </c>
      <c r="BB325" s="127">
        <f>Ringkasan!BB325/1000000000</f>
        <v>0</v>
      </c>
      <c r="BC325" s="127">
        <f>Ringkasan!BC325/1000000000</f>
        <v>0</v>
      </c>
      <c r="BD325" s="127">
        <f>Ringkasan!BD325/1000000000</f>
        <v>0</v>
      </c>
      <c r="BE325" s="127">
        <f>Ringkasan!BE325/1000000000</f>
        <v>0</v>
      </c>
      <c r="BF325" s="127">
        <f>Ringkasan!BF325/1000000000</f>
        <v>0</v>
      </c>
      <c r="BG325" s="127">
        <f>Ringkasan!BG325/1000000000</f>
        <v>0</v>
      </c>
      <c r="BH325" s="127">
        <f>Ringkasan!BH325/1000000000</f>
        <v>0</v>
      </c>
      <c r="BI325" s="127">
        <f>Ringkasan!BI325/1000000000</f>
        <v>0</v>
      </c>
      <c r="BJ325" s="128">
        <f>Ringkasan!BJ325/1000000000</f>
        <v>-13.291957694000001</v>
      </c>
      <c r="BK325" s="128">
        <f>Ringkasan!BK325/1000000000</f>
        <v>13.291957694000001</v>
      </c>
      <c r="BL325" s="87">
        <f>Ringkasan!BL325/1000000000</f>
        <v>0</v>
      </c>
      <c r="BM325" s="47">
        <f t="shared" si="110"/>
        <v>1</v>
      </c>
      <c r="BN325" s="48">
        <f t="shared" si="111"/>
        <v>0</v>
      </c>
      <c r="BO325" s="49"/>
      <c r="BP325" s="39">
        <f t="shared" si="124"/>
        <v>1</v>
      </c>
      <c r="BR325" s="6" t="e">
        <f>Ringkasan!#REF!/1000000000</f>
        <v>#REF!</v>
      </c>
      <c r="BS325" s="6" t="e">
        <f t="shared" si="106"/>
        <v>#REF!</v>
      </c>
      <c r="BT325" s="39" t="e">
        <f t="shared" si="108"/>
        <v>#REF!</v>
      </c>
      <c r="BV325" s="6" t="e">
        <f>Ringkasan!#REF!/1000000000</f>
        <v>#REF!</v>
      </c>
      <c r="BW325" s="6" t="e">
        <f t="shared" si="107"/>
        <v>#REF!</v>
      </c>
      <c r="BX325" s="39" t="e">
        <f t="shared" si="109"/>
        <v>#REF!</v>
      </c>
    </row>
    <row r="326" spans="1:76" ht="15" customHeight="1" x14ac:dyDescent="0.25">
      <c r="A326" s="59" t="s">
        <v>260</v>
      </c>
      <c r="B326" s="3">
        <f t="shared" ref="B326:C341" si="126">B325+1</f>
        <v>247</v>
      </c>
      <c r="C326" s="4">
        <f t="shared" si="126"/>
        <v>18</v>
      </c>
      <c r="D326" s="8" t="s">
        <v>260</v>
      </c>
      <c r="E326" s="12" t="str">
        <f>[1]Pendapatan!D326</f>
        <v>8 Tahun 2024</v>
      </c>
      <c r="F326" s="92">
        <f>[1]Pendapatan!E326</f>
        <v>45657</v>
      </c>
      <c r="G326" s="6">
        <f>Ringkasan!G326/1000000000</f>
        <v>2103.0949544360001</v>
      </c>
      <c r="H326" s="6">
        <f>Ringkasan!H326/1000000000</f>
        <v>350.36732971499998</v>
      </c>
      <c r="I326" s="114">
        <f>Ringkasan!I326/1000000000</f>
        <v>99.414000000000001</v>
      </c>
      <c r="J326" s="6">
        <f>Ringkasan!J326/1000000000</f>
        <v>29.831343712999999</v>
      </c>
      <c r="K326" s="6">
        <f>Ringkasan!K326/1000000000</f>
        <v>0</v>
      </c>
      <c r="L326" s="6">
        <f>Ringkasan!L326/1000000000</f>
        <v>221.121986002</v>
      </c>
      <c r="M326" s="6">
        <f>Ringkasan!M326/1000000000</f>
        <v>1752.727624721</v>
      </c>
      <c r="N326" s="6">
        <f>Ringkasan!N326/1000000000</f>
        <v>1651.517245</v>
      </c>
      <c r="O326" s="6">
        <f>Ringkasan!O326/1000000000</f>
        <v>0</v>
      </c>
      <c r="P326" s="6">
        <f>Ringkasan!P326/1000000000</f>
        <v>0</v>
      </c>
      <c r="Q326" s="6">
        <f>Ringkasan!Q326/1000000000</f>
        <v>191.972621</v>
      </c>
      <c r="R326" s="6">
        <f>Ringkasan!R326/1000000000</f>
        <v>23.417922000000001</v>
      </c>
      <c r="S326" s="6">
        <f>Ringkasan!S326/1000000000</f>
        <v>168.407591</v>
      </c>
      <c r="T326" s="6">
        <f>Ringkasan!T326/1000000000</f>
        <v>915.72428500000001</v>
      </c>
      <c r="U326" s="6">
        <f>Ringkasan!U326/1000000000</f>
        <v>351.99482599999999</v>
      </c>
      <c r="V326" s="6">
        <f>Ringkasan!V326/1000000000</f>
        <v>101.210379721</v>
      </c>
      <c r="W326" s="6">
        <f>Ringkasan!W326/1000000000</f>
        <v>91.022835999999998</v>
      </c>
      <c r="X326" s="6">
        <f>Ringkasan!X326/1000000000</f>
        <v>10.187543721000001</v>
      </c>
      <c r="Y326" s="6">
        <f>Ringkasan!Y326/1000000000</f>
        <v>0</v>
      </c>
      <c r="Z326" s="6">
        <f>Ringkasan!Z326/1000000000</f>
        <v>0</v>
      </c>
      <c r="AA326" s="6">
        <f>Ringkasan!AA326/1000000000</f>
        <v>0</v>
      </c>
      <c r="AB326" s="6">
        <f>Ringkasan!AB326/1000000000</f>
        <v>0</v>
      </c>
      <c r="AC326" s="6">
        <f>Ringkasan!AC326/1000000000</f>
        <v>2243.43996264</v>
      </c>
      <c r="AD326" s="6">
        <f>Ringkasan!AD326/1000000000</f>
        <v>1763.1557513600001</v>
      </c>
      <c r="AE326" s="5">
        <f>Ringkasan!AE326/1000000000</f>
        <v>903.08512846600001</v>
      </c>
      <c r="AF326" s="6">
        <f>Ringkasan!AF326/1000000000</f>
        <v>733.9786387989999</v>
      </c>
      <c r="AG326" s="6">
        <f>Ringkasan!AG326/1000000000</f>
        <v>0</v>
      </c>
      <c r="AH326" s="6">
        <f>Ringkasan!AH326/1000000000</f>
        <v>0</v>
      </c>
      <c r="AI326" s="6">
        <f>Ringkasan!AI326/1000000000</f>
        <v>118.540175895</v>
      </c>
      <c r="AJ326" s="6">
        <f>Ringkasan!AJ326/1000000000</f>
        <v>7.5518082</v>
      </c>
      <c r="AK326" s="6">
        <f>Ringkasan!AK326/1000000000</f>
        <v>160.32108215599999</v>
      </c>
      <c r="AL326" s="6">
        <f>Ringkasan!AL326/1000000000</f>
        <v>0</v>
      </c>
      <c r="AM326" s="6">
        <f>Ringkasan!AM326/1000000000</f>
        <v>57.845736473000002</v>
      </c>
      <c r="AN326" s="6">
        <f>Ringkasan!AN326/1000000000</f>
        <v>44.882189566000001</v>
      </c>
      <c r="AO326" s="6">
        <f>Ringkasan!AO326/1000000000</f>
        <v>48.515844444999999</v>
      </c>
      <c r="AP326" s="6">
        <f>Ringkasan!AP326/1000000000</f>
        <v>8.8223116719999997</v>
      </c>
      <c r="AQ326" s="6">
        <f>Ringkasan!AQ326/1000000000</f>
        <v>0.255</v>
      </c>
      <c r="AR326" s="6">
        <f>Ringkasan!AR326/1000000000</f>
        <v>13.3</v>
      </c>
      <c r="AS326" s="6">
        <f>Ringkasan!AS326/1000000000</f>
        <v>13.3</v>
      </c>
      <c r="AT326" s="6">
        <f>Ringkasan!AT326/1000000000</f>
        <v>306.66312912400002</v>
      </c>
      <c r="AU326" s="6">
        <f>Ringkasan!AU326/1000000000</f>
        <v>10.873578523999999</v>
      </c>
      <c r="AV326" s="6">
        <f>Ringkasan!AV326/1000000000</f>
        <v>295.78955059999998</v>
      </c>
      <c r="AW326" s="127">
        <f>Ringkasan!AW326/1000000000</f>
        <v>159.84450317</v>
      </c>
      <c r="AX326" s="127">
        <f>Ringkasan!AX326/1000000000</f>
        <v>159.84450317</v>
      </c>
      <c r="AY326" s="127">
        <f>Ringkasan!AY326/1000000000</f>
        <v>0</v>
      </c>
      <c r="AZ326" s="127">
        <f>Ringkasan!AZ326/1000000000</f>
        <v>0</v>
      </c>
      <c r="BA326" s="127">
        <f>Ringkasan!BA326/1000000000</f>
        <v>0</v>
      </c>
      <c r="BB326" s="127">
        <f>Ringkasan!BB326/1000000000</f>
        <v>0</v>
      </c>
      <c r="BC326" s="127">
        <f>Ringkasan!BC326/1000000000</f>
        <v>0</v>
      </c>
      <c r="BD326" s="127">
        <f>Ringkasan!BD326/1000000000</f>
        <v>19.499494966</v>
      </c>
      <c r="BE326" s="127">
        <f>Ringkasan!BE326/1000000000</f>
        <v>0</v>
      </c>
      <c r="BF326" s="127">
        <f>Ringkasan!BF326/1000000000</f>
        <v>0</v>
      </c>
      <c r="BG326" s="127">
        <f>Ringkasan!BG326/1000000000</f>
        <v>19.499494966</v>
      </c>
      <c r="BH326" s="127">
        <f>Ringkasan!BH326/1000000000</f>
        <v>0</v>
      </c>
      <c r="BI326" s="127">
        <f>Ringkasan!BI326/1000000000</f>
        <v>0</v>
      </c>
      <c r="BJ326" s="128">
        <f>Ringkasan!BJ326/1000000000</f>
        <v>-140.34500820400001</v>
      </c>
      <c r="BK326" s="128">
        <f>Ringkasan!BK326/1000000000</f>
        <v>140.34500820400001</v>
      </c>
      <c r="BL326" s="87">
        <f>Ringkasan!BL326/1000000000</f>
        <v>0</v>
      </c>
      <c r="BM326" s="47">
        <f t="shared" si="110"/>
        <v>1</v>
      </c>
      <c r="BN326" s="48">
        <f t="shared" si="111"/>
        <v>0</v>
      </c>
      <c r="BO326" s="49"/>
      <c r="BP326" s="39">
        <f t="shared" si="124"/>
        <v>1</v>
      </c>
      <c r="BR326" s="6" t="e">
        <f>Ringkasan!#REF!/1000000000</f>
        <v>#REF!</v>
      </c>
      <c r="BS326" s="6" t="e">
        <f t="shared" si="106"/>
        <v>#REF!</v>
      </c>
      <c r="BT326" s="39" t="e">
        <f t="shared" si="108"/>
        <v>#REF!</v>
      </c>
      <c r="BV326" s="6" t="e">
        <f>Ringkasan!#REF!/1000000000</f>
        <v>#REF!</v>
      </c>
      <c r="BW326" s="6" t="e">
        <f t="shared" si="107"/>
        <v>#REF!</v>
      </c>
      <c r="BX326" s="39" t="e">
        <f t="shared" si="109"/>
        <v>#REF!</v>
      </c>
    </row>
    <row r="327" spans="1:76" ht="15" customHeight="1" x14ac:dyDescent="0.25">
      <c r="A327" s="59" t="s">
        <v>261</v>
      </c>
      <c r="B327" s="3">
        <f t="shared" si="126"/>
        <v>248</v>
      </c>
      <c r="C327" s="4">
        <f t="shared" si="126"/>
        <v>19</v>
      </c>
      <c r="D327" s="8" t="s">
        <v>261</v>
      </c>
      <c r="E327" s="12" t="str">
        <f>[1]Pendapatan!D327</f>
        <v>06 Tahun 2024</v>
      </c>
      <c r="F327" s="92">
        <f>[1]Pendapatan!E327</f>
        <v>45657</v>
      </c>
      <c r="G327" s="6">
        <f>Ringkasan!G327/1000000000</f>
        <v>3976.9906266950002</v>
      </c>
      <c r="H327" s="6">
        <f>Ringkasan!H327/1000000000</f>
        <v>1075.9828051449999</v>
      </c>
      <c r="I327" s="114">
        <f>Ringkasan!I327/1000000000</f>
        <v>630.04422820299999</v>
      </c>
      <c r="J327" s="6">
        <f>Ringkasan!J327/1000000000</f>
        <v>336.254392311</v>
      </c>
      <c r="K327" s="6">
        <f>Ringkasan!K327/1000000000</f>
        <v>4.75</v>
      </c>
      <c r="L327" s="6">
        <f>Ringkasan!L327/1000000000</f>
        <v>104.93418463099999</v>
      </c>
      <c r="M327" s="6">
        <f>Ringkasan!M327/1000000000</f>
        <v>2901.0078215499998</v>
      </c>
      <c r="N327" s="6">
        <f>Ringkasan!N327/1000000000</f>
        <v>2741.9647920000002</v>
      </c>
      <c r="O327" s="6">
        <f>Ringkasan!O327/1000000000</f>
        <v>0</v>
      </c>
      <c r="P327" s="6">
        <f>Ringkasan!P327/1000000000</f>
        <v>0</v>
      </c>
      <c r="Q327" s="6">
        <f>Ringkasan!Q327/1000000000</f>
        <v>352.58380099999999</v>
      </c>
      <c r="R327" s="6">
        <f>Ringkasan!R327/1000000000</f>
        <v>0</v>
      </c>
      <c r="S327" s="6">
        <f>Ringkasan!S327/1000000000</f>
        <v>546.65483800000004</v>
      </c>
      <c r="T327" s="6">
        <f>Ringkasan!T327/1000000000</f>
        <v>1311.1899800000001</v>
      </c>
      <c r="U327" s="6">
        <f>Ringkasan!U327/1000000000</f>
        <v>531.53617299999996</v>
      </c>
      <c r="V327" s="6">
        <f>Ringkasan!V327/1000000000</f>
        <v>159.04302955</v>
      </c>
      <c r="W327" s="6">
        <f>Ringkasan!W327/1000000000</f>
        <v>134.72382485</v>
      </c>
      <c r="X327" s="6">
        <f>Ringkasan!X327/1000000000</f>
        <v>24.3192047</v>
      </c>
      <c r="Y327" s="6">
        <f>Ringkasan!Y327/1000000000</f>
        <v>0</v>
      </c>
      <c r="Z327" s="6">
        <f>Ringkasan!Z327/1000000000</f>
        <v>0</v>
      </c>
      <c r="AA327" s="6">
        <f>Ringkasan!AA327/1000000000</f>
        <v>0</v>
      </c>
      <c r="AB327" s="6">
        <f>Ringkasan!AB327/1000000000</f>
        <v>0</v>
      </c>
      <c r="AC327" s="6">
        <f>Ringkasan!AC327/1000000000</f>
        <v>4346.0626669809999</v>
      </c>
      <c r="AD327" s="6">
        <f>Ringkasan!AD327/1000000000</f>
        <v>3272.7473526710496</v>
      </c>
      <c r="AE327" s="5">
        <f>Ringkasan!AE327/1000000000</f>
        <v>1822.9522214776298</v>
      </c>
      <c r="AF327" s="6">
        <f>Ringkasan!AF327/1000000000</f>
        <v>1309.0392427164202</v>
      </c>
      <c r="AG327" s="6">
        <f>Ringkasan!AG327/1000000000</f>
        <v>0</v>
      </c>
      <c r="AH327" s="6">
        <f>Ringkasan!AH327/1000000000</f>
        <v>0</v>
      </c>
      <c r="AI327" s="6">
        <f>Ringkasan!AI327/1000000000</f>
        <v>138.66528847699999</v>
      </c>
      <c r="AJ327" s="6">
        <f>Ringkasan!AJ327/1000000000</f>
        <v>2.0905999999999998</v>
      </c>
      <c r="AK327" s="6">
        <f>Ringkasan!AK327/1000000000</f>
        <v>385.65604722494999</v>
      </c>
      <c r="AL327" s="6">
        <f>Ringkasan!AL327/1000000000</f>
        <v>0</v>
      </c>
      <c r="AM327" s="6">
        <f>Ringkasan!AM327/1000000000</f>
        <v>208.52744972780999</v>
      </c>
      <c r="AN327" s="6">
        <f>Ringkasan!AN327/1000000000</f>
        <v>67.424024134649997</v>
      </c>
      <c r="AO327" s="6">
        <f>Ringkasan!AO327/1000000000</f>
        <v>107.82825431249</v>
      </c>
      <c r="AP327" s="6">
        <f>Ringkasan!AP327/1000000000</f>
        <v>1.6953190499999999</v>
      </c>
      <c r="AQ327" s="6">
        <f>Ringkasan!AQ327/1000000000</f>
        <v>0.18099999999999999</v>
      </c>
      <c r="AR327" s="6">
        <f>Ringkasan!AR327/1000000000</f>
        <v>40</v>
      </c>
      <c r="AS327" s="6">
        <f>Ringkasan!AS327/1000000000</f>
        <v>40</v>
      </c>
      <c r="AT327" s="6">
        <f>Ringkasan!AT327/1000000000</f>
        <v>647.65926708500001</v>
      </c>
      <c r="AU327" s="6">
        <f>Ringkasan!AU327/1000000000</f>
        <v>54.674419405000002</v>
      </c>
      <c r="AV327" s="6">
        <f>Ringkasan!AV327/1000000000</f>
        <v>592.98484768000003</v>
      </c>
      <c r="AW327" s="127">
        <f>Ringkasan!AW327/1000000000</f>
        <v>370.77204028599999</v>
      </c>
      <c r="AX327" s="127">
        <f>Ringkasan!AX327/1000000000</f>
        <v>370.77204028599999</v>
      </c>
      <c r="AY327" s="127">
        <f>Ringkasan!AY327/1000000000</f>
        <v>0</v>
      </c>
      <c r="AZ327" s="127">
        <f>Ringkasan!AZ327/1000000000</f>
        <v>0</v>
      </c>
      <c r="BA327" s="127">
        <f>Ringkasan!BA327/1000000000</f>
        <v>0</v>
      </c>
      <c r="BB327" s="127">
        <f>Ringkasan!BB327/1000000000</f>
        <v>0</v>
      </c>
      <c r="BC327" s="127">
        <f>Ringkasan!BC327/1000000000</f>
        <v>0</v>
      </c>
      <c r="BD327" s="127">
        <f>Ringkasan!BD327/1000000000</f>
        <v>1.7</v>
      </c>
      <c r="BE327" s="127">
        <f>Ringkasan!BE327/1000000000</f>
        <v>0</v>
      </c>
      <c r="BF327" s="127">
        <f>Ringkasan!BF327/1000000000</f>
        <v>1.7</v>
      </c>
      <c r="BG327" s="127">
        <f>Ringkasan!BG327/1000000000</f>
        <v>0</v>
      </c>
      <c r="BH327" s="127">
        <f>Ringkasan!BH327/1000000000</f>
        <v>0</v>
      </c>
      <c r="BI327" s="127">
        <f>Ringkasan!BI327/1000000000</f>
        <v>0</v>
      </c>
      <c r="BJ327" s="128">
        <f>Ringkasan!BJ327/1000000000</f>
        <v>-369.072040286</v>
      </c>
      <c r="BK327" s="128">
        <f>Ringkasan!BK327/1000000000</f>
        <v>369.072040286</v>
      </c>
      <c r="BL327" s="87">
        <f>Ringkasan!BL327/1000000000</f>
        <v>0</v>
      </c>
      <c r="BM327" s="47">
        <f t="shared" si="110"/>
        <v>1</v>
      </c>
      <c r="BN327" s="48">
        <f t="shared" si="111"/>
        <v>0</v>
      </c>
      <c r="BO327" s="49"/>
      <c r="BP327" s="39">
        <f t="shared" si="124"/>
        <v>1</v>
      </c>
      <c r="BR327" s="6" t="e">
        <f>Ringkasan!#REF!/1000000000</f>
        <v>#REF!</v>
      </c>
      <c r="BS327" s="6" t="e">
        <f t="shared" si="106"/>
        <v>#REF!</v>
      </c>
      <c r="BT327" s="39" t="e">
        <f t="shared" si="108"/>
        <v>#REF!</v>
      </c>
      <c r="BV327" s="6" t="e">
        <f>Ringkasan!#REF!/1000000000</f>
        <v>#REF!</v>
      </c>
      <c r="BW327" s="6" t="e">
        <f t="shared" si="107"/>
        <v>#REF!</v>
      </c>
      <c r="BX327" s="39" t="e">
        <f t="shared" si="109"/>
        <v>#REF!</v>
      </c>
    </row>
    <row r="328" spans="1:76" ht="15" customHeight="1" x14ac:dyDescent="0.25">
      <c r="A328" s="59" t="s">
        <v>262</v>
      </c>
      <c r="B328" s="3">
        <f t="shared" si="126"/>
        <v>249</v>
      </c>
      <c r="C328" s="4">
        <f t="shared" si="126"/>
        <v>20</v>
      </c>
      <c r="D328" s="8" t="s">
        <v>262</v>
      </c>
      <c r="E328" s="12" t="str">
        <f>[1]Pendapatan!D328</f>
        <v>09 Tahun 2024</v>
      </c>
      <c r="F328" s="92">
        <f>[1]Pendapatan!E328</f>
        <v>45646</v>
      </c>
      <c r="G328" s="6">
        <f>Ringkasan!G328/1000000000</f>
        <v>2437.789518782</v>
      </c>
      <c r="H328" s="6">
        <f>Ringkasan!H328/1000000000</f>
        <v>461.65894287499998</v>
      </c>
      <c r="I328" s="114">
        <f>Ringkasan!I328/1000000000</f>
        <v>208.718810703</v>
      </c>
      <c r="J328" s="6">
        <f>Ringkasan!J328/1000000000</f>
        <v>248.56183217200001</v>
      </c>
      <c r="K328" s="6">
        <f>Ringkasan!K328/1000000000</f>
        <v>1.6782999999999999</v>
      </c>
      <c r="L328" s="6">
        <f>Ringkasan!L328/1000000000</f>
        <v>2.7</v>
      </c>
      <c r="M328" s="6">
        <f>Ringkasan!M328/1000000000</f>
        <v>1976.1305759070001</v>
      </c>
      <c r="N328" s="6">
        <f>Ringkasan!N328/1000000000</f>
        <v>1856.0401899999999</v>
      </c>
      <c r="O328" s="6">
        <f>Ringkasan!O328/1000000000</f>
        <v>0</v>
      </c>
      <c r="P328" s="6">
        <f>Ringkasan!P328/1000000000</f>
        <v>0</v>
      </c>
      <c r="Q328" s="6">
        <f>Ringkasan!Q328/1000000000</f>
        <v>261.69468599999999</v>
      </c>
      <c r="R328" s="6">
        <f>Ringkasan!R328/1000000000</f>
        <v>15.070888</v>
      </c>
      <c r="S328" s="6">
        <f>Ringkasan!S328/1000000000</f>
        <v>99.299193000000002</v>
      </c>
      <c r="T328" s="6">
        <f>Ringkasan!T328/1000000000</f>
        <v>1111.705565</v>
      </c>
      <c r="U328" s="6">
        <f>Ringkasan!U328/1000000000</f>
        <v>368.269858</v>
      </c>
      <c r="V328" s="6">
        <f>Ringkasan!V328/1000000000</f>
        <v>120.090385907</v>
      </c>
      <c r="W328" s="6">
        <f>Ringkasan!W328/1000000000</f>
        <v>115.099470407</v>
      </c>
      <c r="X328" s="6">
        <f>Ringkasan!X328/1000000000</f>
        <v>4.9909154999999998</v>
      </c>
      <c r="Y328" s="6">
        <f>Ringkasan!Y328/1000000000</f>
        <v>0</v>
      </c>
      <c r="Z328" s="6">
        <f>Ringkasan!Z328/1000000000</f>
        <v>0</v>
      </c>
      <c r="AA328" s="6">
        <f>Ringkasan!AA328/1000000000</f>
        <v>0</v>
      </c>
      <c r="AB328" s="6">
        <f>Ringkasan!AB328/1000000000</f>
        <v>0</v>
      </c>
      <c r="AC328" s="6">
        <f>Ringkasan!AC328/1000000000</f>
        <v>2384.7744953820002</v>
      </c>
      <c r="AD328" s="6">
        <f>Ringkasan!AD328/1000000000</f>
        <v>1764.0838794619999</v>
      </c>
      <c r="AE328" s="5">
        <f>Ringkasan!AE328/1000000000</f>
        <v>1128.5251110393501</v>
      </c>
      <c r="AF328" s="6">
        <f>Ringkasan!AF328/1000000000</f>
        <v>569.65444457864987</v>
      </c>
      <c r="AG328" s="6">
        <f>Ringkasan!AG328/1000000000</f>
        <v>6.2918599439999996</v>
      </c>
      <c r="AH328" s="6">
        <f>Ringkasan!AH328/1000000000</f>
        <v>3.7220000000000003E-2</v>
      </c>
      <c r="AI328" s="6">
        <f>Ringkasan!AI328/1000000000</f>
        <v>52.507983899999999</v>
      </c>
      <c r="AJ328" s="6">
        <f>Ringkasan!AJ328/1000000000</f>
        <v>7.0672600000000001</v>
      </c>
      <c r="AK328" s="6">
        <f>Ringkasan!AK328/1000000000</f>
        <v>200.90551511499999</v>
      </c>
      <c r="AL328" s="6">
        <f>Ringkasan!AL328/1000000000</f>
        <v>0</v>
      </c>
      <c r="AM328" s="6">
        <f>Ringkasan!AM328/1000000000</f>
        <v>57.687585951999999</v>
      </c>
      <c r="AN328" s="6">
        <f>Ringkasan!AN328/1000000000</f>
        <v>46.426944538000001</v>
      </c>
      <c r="AO328" s="6">
        <f>Ringkasan!AO328/1000000000</f>
        <v>92.618842674999996</v>
      </c>
      <c r="AP328" s="6">
        <f>Ringkasan!AP328/1000000000</f>
        <v>3.9426419500000001</v>
      </c>
      <c r="AQ328" s="6">
        <f>Ringkasan!AQ328/1000000000</f>
        <v>0.22950000000000001</v>
      </c>
      <c r="AR328" s="6">
        <f>Ringkasan!AR328/1000000000</f>
        <v>7.5044027990000002</v>
      </c>
      <c r="AS328" s="6">
        <f>Ringkasan!AS328/1000000000</f>
        <v>7.5044027990000002</v>
      </c>
      <c r="AT328" s="6">
        <f>Ringkasan!AT328/1000000000</f>
        <v>412.28069800600002</v>
      </c>
      <c r="AU328" s="6">
        <f>Ringkasan!AU328/1000000000</f>
        <v>19.951443055999999</v>
      </c>
      <c r="AV328" s="6">
        <f>Ringkasan!AV328/1000000000</f>
        <v>392.32925495000001</v>
      </c>
      <c r="AW328" s="127">
        <f>Ringkasan!AW328/1000000000</f>
        <v>0.3</v>
      </c>
      <c r="AX328" s="127">
        <f>Ringkasan!AX328/1000000000</f>
        <v>0</v>
      </c>
      <c r="AY328" s="127">
        <f>Ringkasan!AY328/1000000000</f>
        <v>0</v>
      </c>
      <c r="AZ328" s="127">
        <f>Ringkasan!AZ328/1000000000</f>
        <v>0</v>
      </c>
      <c r="BA328" s="127">
        <f>Ringkasan!BA328/1000000000</f>
        <v>0</v>
      </c>
      <c r="BB328" s="127">
        <f>Ringkasan!BB328/1000000000</f>
        <v>0.3</v>
      </c>
      <c r="BC328" s="127">
        <f>Ringkasan!BC328/1000000000</f>
        <v>0</v>
      </c>
      <c r="BD328" s="127">
        <f>Ringkasan!BD328/1000000000</f>
        <v>53.315023400000001</v>
      </c>
      <c r="BE328" s="127">
        <f>Ringkasan!BE328/1000000000</f>
        <v>0</v>
      </c>
      <c r="BF328" s="127">
        <f>Ringkasan!BF328/1000000000</f>
        <v>0</v>
      </c>
      <c r="BG328" s="127">
        <f>Ringkasan!BG328/1000000000</f>
        <v>53.315023400000001</v>
      </c>
      <c r="BH328" s="127">
        <f>Ringkasan!BH328/1000000000</f>
        <v>0</v>
      </c>
      <c r="BI328" s="127">
        <f>Ringkasan!BI328/1000000000</f>
        <v>0</v>
      </c>
      <c r="BJ328" s="128">
        <f>Ringkasan!BJ328/1000000000</f>
        <v>53.015023399999997</v>
      </c>
      <c r="BK328" s="128">
        <f>Ringkasan!BK328/1000000000</f>
        <v>-53.015023399999997</v>
      </c>
      <c r="BL328" s="87">
        <f>Ringkasan!BL328/1000000000</f>
        <v>0</v>
      </c>
      <c r="BM328" s="47">
        <f t="shared" si="110"/>
        <v>1</v>
      </c>
      <c r="BN328" s="48">
        <f t="shared" si="111"/>
        <v>0</v>
      </c>
      <c r="BO328" s="49"/>
      <c r="BP328" s="39">
        <f t="shared" si="124"/>
        <v>1</v>
      </c>
      <c r="BR328" s="6" t="e">
        <f>Ringkasan!#REF!/1000000000</f>
        <v>#REF!</v>
      </c>
      <c r="BS328" s="6" t="e">
        <f t="shared" si="106"/>
        <v>#REF!</v>
      </c>
      <c r="BT328" s="39" t="e">
        <f t="shared" si="108"/>
        <v>#REF!</v>
      </c>
      <c r="BV328" s="6" t="e">
        <f>Ringkasan!#REF!/1000000000</f>
        <v>#REF!</v>
      </c>
      <c r="BW328" s="6" t="e">
        <f t="shared" si="107"/>
        <v>#REF!</v>
      </c>
      <c r="BX328" s="39" t="e">
        <f t="shared" si="109"/>
        <v>#REF!</v>
      </c>
    </row>
    <row r="329" spans="1:76" ht="15" customHeight="1" x14ac:dyDescent="0.25">
      <c r="A329" s="59" t="s">
        <v>263</v>
      </c>
      <c r="B329" s="3">
        <f t="shared" si="126"/>
        <v>250</v>
      </c>
      <c r="C329" s="4">
        <f t="shared" si="126"/>
        <v>21</v>
      </c>
      <c r="D329" s="8" t="s">
        <v>263</v>
      </c>
      <c r="E329" s="12" t="str">
        <f>[1]Pendapatan!D329</f>
        <v>06 Tahun 2024</v>
      </c>
      <c r="F329" s="92">
        <f>[1]Pendapatan!E329</f>
        <v>45649</v>
      </c>
      <c r="G329" s="6">
        <f>Ringkasan!G329/1000000000</f>
        <v>2465.7900604790002</v>
      </c>
      <c r="H329" s="6">
        <f>Ringkasan!H329/1000000000</f>
        <v>404.07673837800002</v>
      </c>
      <c r="I329" s="114">
        <f>Ringkasan!I329/1000000000</f>
        <v>148.534898997</v>
      </c>
      <c r="J329" s="6">
        <f>Ringkasan!J329/1000000000</f>
        <v>240.85796215600001</v>
      </c>
      <c r="K329" s="6">
        <f>Ringkasan!K329/1000000000</f>
        <v>6.6163870669999998</v>
      </c>
      <c r="L329" s="6">
        <f>Ringkasan!L329/1000000000</f>
        <v>8.067490158</v>
      </c>
      <c r="M329" s="6">
        <f>Ringkasan!M329/1000000000</f>
        <v>2061.7133221009999</v>
      </c>
      <c r="N329" s="6">
        <f>Ringkasan!N329/1000000000</f>
        <v>1967.105965</v>
      </c>
      <c r="O329" s="6">
        <f>Ringkasan!O329/1000000000</f>
        <v>0</v>
      </c>
      <c r="P329" s="6">
        <f>Ringkasan!P329/1000000000</f>
        <v>0</v>
      </c>
      <c r="Q329" s="6">
        <f>Ringkasan!Q329/1000000000</f>
        <v>327.77121299999999</v>
      </c>
      <c r="R329" s="6">
        <f>Ringkasan!R329/1000000000</f>
        <v>7.1672950000000002</v>
      </c>
      <c r="S329" s="6">
        <f>Ringkasan!S329/1000000000</f>
        <v>163.52831399999999</v>
      </c>
      <c r="T329" s="6">
        <f>Ringkasan!T329/1000000000</f>
        <v>1058.6176499999999</v>
      </c>
      <c r="U329" s="6">
        <f>Ringkasan!U329/1000000000</f>
        <v>410.02149300000002</v>
      </c>
      <c r="V329" s="6">
        <f>Ringkasan!V329/1000000000</f>
        <v>94.607357101000005</v>
      </c>
      <c r="W329" s="6">
        <f>Ringkasan!W329/1000000000</f>
        <v>85.439284924999995</v>
      </c>
      <c r="X329" s="6">
        <f>Ringkasan!X329/1000000000</f>
        <v>9.1680721760000008</v>
      </c>
      <c r="Y329" s="6">
        <f>Ringkasan!Y329/1000000000</f>
        <v>0</v>
      </c>
      <c r="Z329" s="6">
        <f>Ringkasan!Z329/1000000000</f>
        <v>0</v>
      </c>
      <c r="AA329" s="6">
        <f>Ringkasan!AA329/1000000000</f>
        <v>0</v>
      </c>
      <c r="AB329" s="6">
        <f>Ringkasan!AB329/1000000000</f>
        <v>0</v>
      </c>
      <c r="AC329" s="6">
        <f>Ringkasan!AC329/1000000000</f>
        <v>2590.7900604790002</v>
      </c>
      <c r="AD329" s="6">
        <f>Ringkasan!AD329/1000000000</f>
        <v>1855.6525423410001</v>
      </c>
      <c r="AE329" s="5">
        <f>Ringkasan!AE329/1000000000</f>
        <v>1124.3505193358301</v>
      </c>
      <c r="AF329" s="6">
        <f>Ringkasan!AF329/1000000000</f>
        <v>634.98539750516989</v>
      </c>
      <c r="AG329" s="6">
        <f>Ringkasan!AG329/1000000000</f>
        <v>0</v>
      </c>
      <c r="AH329" s="6">
        <f>Ringkasan!AH329/1000000000</f>
        <v>0.89135699999999995</v>
      </c>
      <c r="AI329" s="6">
        <f>Ringkasan!AI329/1000000000</f>
        <v>86.407268900000005</v>
      </c>
      <c r="AJ329" s="6">
        <f>Ringkasan!AJ329/1000000000</f>
        <v>9.0179995999999996</v>
      </c>
      <c r="AK329" s="6">
        <f>Ringkasan!AK329/1000000000</f>
        <v>217.23410768299999</v>
      </c>
      <c r="AL329" s="6">
        <f>Ringkasan!AL329/1000000000</f>
        <v>0</v>
      </c>
      <c r="AM329" s="6">
        <f>Ringkasan!AM329/1000000000</f>
        <v>81.377650974999995</v>
      </c>
      <c r="AN329" s="6">
        <f>Ringkasan!AN329/1000000000</f>
        <v>66.010959985</v>
      </c>
      <c r="AO329" s="6">
        <f>Ringkasan!AO329/1000000000</f>
        <v>65.121563045000002</v>
      </c>
      <c r="AP329" s="6">
        <f>Ringkasan!AP329/1000000000</f>
        <v>2.4639336780000001</v>
      </c>
      <c r="AQ329" s="6">
        <f>Ringkasan!AQ329/1000000000</f>
        <v>2.2599999999999998</v>
      </c>
      <c r="AR329" s="6">
        <f>Ringkasan!AR329/1000000000</f>
        <v>10</v>
      </c>
      <c r="AS329" s="6">
        <f>Ringkasan!AS329/1000000000</f>
        <v>10</v>
      </c>
      <c r="AT329" s="6">
        <f>Ringkasan!AT329/1000000000</f>
        <v>507.90341045500003</v>
      </c>
      <c r="AU329" s="6">
        <f>Ringkasan!AU329/1000000000</f>
        <v>18.425654999999999</v>
      </c>
      <c r="AV329" s="6">
        <f>Ringkasan!AV329/1000000000</f>
        <v>489.47775545500002</v>
      </c>
      <c r="AW329" s="127">
        <f>Ringkasan!AW329/1000000000</f>
        <v>125</v>
      </c>
      <c r="AX329" s="127">
        <f>Ringkasan!AX329/1000000000</f>
        <v>125</v>
      </c>
      <c r="AY329" s="127">
        <f>Ringkasan!AY329/1000000000</f>
        <v>0</v>
      </c>
      <c r="AZ329" s="127">
        <f>Ringkasan!AZ329/1000000000</f>
        <v>0</v>
      </c>
      <c r="BA329" s="127">
        <f>Ringkasan!BA329/1000000000</f>
        <v>0</v>
      </c>
      <c r="BB329" s="127">
        <f>Ringkasan!BB329/1000000000</f>
        <v>0</v>
      </c>
      <c r="BC329" s="127">
        <f>Ringkasan!BC329/1000000000</f>
        <v>0</v>
      </c>
      <c r="BD329" s="127">
        <f>Ringkasan!BD329/1000000000</f>
        <v>0</v>
      </c>
      <c r="BE329" s="127">
        <f>Ringkasan!BE329/1000000000</f>
        <v>0</v>
      </c>
      <c r="BF329" s="127">
        <f>Ringkasan!BF329/1000000000</f>
        <v>0</v>
      </c>
      <c r="BG329" s="127">
        <f>Ringkasan!BG329/1000000000</f>
        <v>0</v>
      </c>
      <c r="BH329" s="127">
        <f>Ringkasan!BH329/1000000000</f>
        <v>0</v>
      </c>
      <c r="BI329" s="127">
        <f>Ringkasan!BI329/1000000000</f>
        <v>0</v>
      </c>
      <c r="BJ329" s="128">
        <f>Ringkasan!BJ329/1000000000</f>
        <v>-125</v>
      </c>
      <c r="BK329" s="128">
        <f>Ringkasan!BK329/1000000000</f>
        <v>125</v>
      </c>
      <c r="BL329" s="87">
        <f>Ringkasan!BL329/1000000000</f>
        <v>0</v>
      </c>
      <c r="BM329" s="47">
        <f t="shared" si="110"/>
        <v>1</v>
      </c>
      <c r="BN329" s="48">
        <f t="shared" si="111"/>
        <v>0</v>
      </c>
      <c r="BO329" s="49"/>
      <c r="BP329" s="39">
        <f t="shared" si="124"/>
        <v>1</v>
      </c>
      <c r="BR329" s="6" t="e">
        <f>Ringkasan!#REF!/1000000000</f>
        <v>#REF!</v>
      </c>
      <c r="BS329" s="6" t="e">
        <f t="shared" ref="BS329:BS392" si="127">G329-BR329</f>
        <v>#REF!</v>
      </c>
      <c r="BT329" s="39" t="e">
        <f t="shared" si="108"/>
        <v>#REF!</v>
      </c>
      <c r="BV329" s="6" t="e">
        <f>Ringkasan!#REF!/1000000000</f>
        <v>#REF!</v>
      </c>
      <c r="BW329" s="6" t="e">
        <f t="shared" ref="BW329:BW392" si="128">AC329-BV329</f>
        <v>#REF!</v>
      </c>
      <c r="BX329" s="39" t="e">
        <f t="shared" si="109"/>
        <v>#REF!</v>
      </c>
    </row>
    <row r="330" spans="1:76" ht="15" customHeight="1" x14ac:dyDescent="0.25">
      <c r="A330" s="59" t="s">
        <v>264</v>
      </c>
      <c r="B330" s="3">
        <f t="shared" si="126"/>
        <v>251</v>
      </c>
      <c r="C330" s="4">
        <f t="shared" si="126"/>
        <v>22</v>
      </c>
      <c r="D330" s="8" t="s">
        <v>264</v>
      </c>
      <c r="E330" s="12" t="str">
        <f>[1]Pendapatan!D330</f>
        <v>10 Tahun 2024</v>
      </c>
      <c r="F330" s="92">
        <f>[1]Pendapatan!E330</f>
        <v>45656.666666666664</v>
      </c>
      <c r="G330" s="6">
        <f>Ringkasan!G330/1000000000</f>
        <v>2085.972918208</v>
      </c>
      <c r="H330" s="6">
        <f>Ringkasan!H330/1000000000</f>
        <v>420.252389558</v>
      </c>
      <c r="I330" s="114">
        <f>Ringkasan!I330/1000000000</f>
        <v>66.421907232999999</v>
      </c>
      <c r="J330" s="6">
        <f>Ringkasan!J330/1000000000</f>
        <v>340.299519433</v>
      </c>
      <c r="K330" s="6">
        <f>Ringkasan!K330/1000000000</f>
        <v>8.81</v>
      </c>
      <c r="L330" s="6">
        <f>Ringkasan!L330/1000000000</f>
        <v>4.7209628920000002</v>
      </c>
      <c r="M330" s="6">
        <f>Ringkasan!M330/1000000000</f>
        <v>1665.72052865</v>
      </c>
      <c r="N330" s="6">
        <f>Ringkasan!N330/1000000000</f>
        <v>1576.442718</v>
      </c>
      <c r="O330" s="6">
        <f>Ringkasan!O330/1000000000</f>
        <v>0</v>
      </c>
      <c r="P330" s="6">
        <f>Ringkasan!P330/1000000000</f>
        <v>0</v>
      </c>
      <c r="Q330" s="6">
        <f>Ringkasan!Q330/1000000000</f>
        <v>214.06907899999999</v>
      </c>
      <c r="R330" s="6">
        <f>Ringkasan!R330/1000000000</f>
        <v>7.8483689999999999</v>
      </c>
      <c r="S330" s="6">
        <f>Ringkasan!S330/1000000000</f>
        <v>94.938171999999994</v>
      </c>
      <c r="T330" s="6">
        <f>Ringkasan!T330/1000000000</f>
        <v>862.72523799999999</v>
      </c>
      <c r="U330" s="6">
        <f>Ringkasan!U330/1000000000</f>
        <v>396.86185999999998</v>
      </c>
      <c r="V330" s="6">
        <f>Ringkasan!V330/1000000000</f>
        <v>89.277810650000006</v>
      </c>
      <c r="W330" s="6">
        <f>Ringkasan!W330/1000000000</f>
        <v>89.277810650000006</v>
      </c>
      <c r="X330" s="6">
        <f>Ringkasan!X330/1000000000</f>
        <v>0</v>
      </c>
      <c r="Y330" s="6">
        <f>Ringkasan!Y330/1000000000</f>
        <v>0</v>
      </c>
      <c r="Z330" s="6">
        <f>Ringkasan!Z330/1000000000</f>
        <v>0</v>
      </c>
      <c r="AA330" s="6">
        <f>Ringkasan!AA330/1000000000</f>
        <v>0</v>
      </c>
      <c r="AB330" s="6">
        <f>Ringkasan!AB330/1000000000</f>
        <v>0</v>
      </c>
      <c r="AC330" s="6">
        <f>Ringkasan!AC330/1000000000</f>
        <v>2127.1880247220001</v>
      </c>
      <c r="AD330" s="6">
        <f>Ringkasan!AD330/1000000000</f>
        <v>1606.0471562104499</v>
      </c>
      <c r="AE330" s="5">
        <f>Ringkasan!AE330/1000000000</f>
        <v>857.10793904521995</v>
      </c>
      <c r="AF330" s="6">
        <f>Ringkasan!AF330/1000000000</f>
        <v>619.36789997722997</v>
      </c>
      <c r="AG330" s="6">
        <f>Ringkasan!AG330/1000000000</f>
        <v>4.2037842960000003</v>
      </c>
      <c r="AH330" s="6">
        <f>Ringkasan!AH330/1000000000</f>
        <v>0</v>
      </c>
      <c r="AI330" s="6">
        <f>Ringkasan!AI330/1000000000</f>
        <v>124.566282892</v>
      </c>
      <c r="AJ330" s="6">
        <f>Ringkasan!AJ330/1000000000</f>
        <v>0.80125000000000002</v>
      </c>
      <c r="AK330" s="6">
        <f>Ringkasan!AK330/1000000000</f>
        <v>202.66942096154992</v>
      </c>
      <c r="AL330" s="6">
        <f>Ringkasan!AL330/1000000000</f>
        <v>0.4</v>
      </c>
      <c r="AM330" s="6">
        <f>Ringkasan!AM330/1000000000</f>
        <v>52.243932219000001</v>
      </c>
      <c r="AN330" s="6">
        <f>Ringkasan!AN330/1000000000</f>
        <v>55.304449503290002</v>
      </c>
      <c r="AO330" s="6">
        <f>Ringkasan!AO330/1000000000</f>
        <v>94.078674239259897</v>
      </c>
      <c r="AP330" s="6">
        <f>Ringkasan!AP330/1000000000</f>
        <v>0.46236500000000003</v>
      </c>
      <c r="AQ330" s="6">
        <f>Ringkasan!AQ330/1000000000</f>
        <v>0.18</v>
      </c>
      <c r="AR330" s="6">
        <f>Ringkasan!AR330/1000000000</f>
        <v>5</v>
      </c>
      <c r="AS330" s="6">
        <f>Ringkasan!AS330/1000000000</f>
        <v>5</v>
      </c>
      <c r="AT330" s="6">
        <f>Ringkasan!AT330/1000000000</f>
        <v>313.47144754999999</v>
      </c>
      <c r="AU330" s="6">
        <f>Ringkasan!AU330/1000000000</f>
        <v>7.4066535499999997</v>
      </c>
      <c r="AV330" s="6">
        <f>Ringkasan!AV330/1000000000</f>
        <v>306.06479400000001</v>
      </c>
      <c r="AW330" s="127">
        <f>Ringkasan!AW330/1000000000</f>
        <v>91.154768013999998</v>
      </c>
      <c r="AX330" s="127">
        <f>Ringkasan!AX330/1000000000</f>
        <v>90.654768013999998</v>
      </c>
      <c r="AY330" s="127">
        <f>Ringkasan!AY330/1000000000</f>
        <v>0</v>
      </c>
      <c r="AZ330" s="127">
        <f>Ringkasan!AZ330/1000000000</f>
        <v>0</v>
      </c>
      <c r="BA330" s="127">
        <f>Ringkasan!BA330/1000000000</f>
        <v>0</v>
      </c>
      <c r="BB330" s="127">
        <f>Ringkasan!BB330/1000000000</f>
        <v>0.5</v>
      </c>
      <c r="BC330" s="127">
        <f>Ringkasan!BC330/1000000000</f>
        <v>0</v>
      </c>
      <c r="BD330" s="127">
        <f>Ringkasan!BD330/1000000000</f>
        <v>0</v>
      </c>
      <c r="BE330" s="127">
        <f>Ringkasan!BE330/1000000000</f>
        <v>0</v>
      </c>
      <c r="BF330" s="127">
        <f>Ringkasan!BF330/1000000000</f>
        <v>0</v>
      </c>
      <c r="BG330" s="127">
        <f>Ringkasan!BG330/1000000000</f>
        <v>0</v>
      </c>
      <c r="BH330" s="127">
        <f>Ringkasan!BH330/1000000000</f>
        <v>0</v>
      </c>
      <c r="BI330" s="127">
        <f>Ringkasan!BI330/1000000000</f>
        <v>0</v>
      </c>
      <c r="BJ330" s="128">
        <f>Ringkasan!BJ330/1000000000</f>
        <v>-41.215106513999999</v>
      </c>
      <c r="BK330" s="128">
        <f>Ringkasan!BK330/1000000000</f>
        <v>91.154768013999998</v>
      </c>
      <c r="BL330" s="87">
        <f>Ringkasan!BL330/1000000000</f>
        <v>49.9396615</v>
      </c>
      <c r="BM330" s="47">
        <f t="shared" si="110"/>
        <v>1</v>
      </c>
      <c r="BN330" s="48">
        <f t="shared" si="111"/>
        <v>0</v>
      </c>
      <c r="BO330" s="49"/>
      <c r="BP330" s="39">
        <f t="shared" si="124"/>
        <v>1</v>
      </c>
      <c r="BR330" s="6" t="e">
        <f>Ringkasan!#REF!/1000000000</f>
        <v>#REF!</v>
      </c>
      <c r="BS330" s="6" t="e">
        <f t="shared" si="127"/>
        <v>#REF!</v>
      </c>
      <c r="BT330" s="39" t="e">
        <f t="shared" si="108"/>
        <v>#REF!</v>
      </c>
      <c r="BV330" s="6" t="e">
        <f>Ringkasan!#REF!/1000000000</f>
        <v>#REF!</v>
      </c>
      <c r="BW330" s="6" t="e">
        <f t="shared" si="128"/>
        <v>#REF!</v>
      </c>
      <c r="BX330" s="39" t="e">
        <f t="shared" si="109"/>
        <v>#REF!</v>
      </c>
    </row>
    <row r="331" spans="1:76" ht="15" customHeight="1" x14ac:dyDescent="0.25">
      <c r="A331" s="59" t="s">
        <v>265</v>
      </c>
      <c r="B331" s="3">
        <f t="shared" si="126"/>
        <v>252</v>
      </c>
      <c r="C331" s="4">
        <f t="shared" si="126"/>
        <v>23</v>
      </c>
      <c r="D331" s="8" t="s">
        <v>265</v>
      </c>
      <c r="E331" s="12" t="str">
        <f>[1]Pendapatan!D331</f>
        <v>12 Tahun 2024</v>
      </c>
      <c r="F331" s="92">
        <f>[1]Pendapatan!E331</f>
        <v>45656.685416666667</v>
      </c>
      <c r="G331" s="6">
        <f>Ringkasan!G331/1000000000</f>
        <v>5428.3547308019997</v>
      </c>
      <c r="H331" s="6">
        <f>Ringkasan!H331/1000000000</f>
        <v>2673.813507802</v>
      </c>
      <c r="I331" s="114">
        <f>Ringkasan!I331/1000000000</f>
        <v>1696.451167743</v>
      </c>
      <c r="J331" s="6">
        <f>Ringkasan!J331/1000000000</f>
        <v>910.86089880500003</v>
      </c>
      <c r="K331" s="6">
        <f>Ringkasan!K331/1000000000</f>
        <v>38.417819715999997</v>
      </c>
      <c r="L331" s="6">
        <f>Ringkasan!L331/1000000000</f>
        <v>28.083621537999999</v>
      </c>
      <c r="M331" s="6">
        <f>Ringkasan!M331/1000000000</f>
        <v>2754.5412230000002</v>
      </c>
      <c r="N331" s="6">
        <f>Ringkasan!N331/1000000000</f>
        <v>2523.241223</v>
      </c>
      <c r="O331" s="6">
        <f>Ringkasan!O331/1000000000</f>
        <v>0</v>
      </c>
      <c r="P331" s="6">
        <f>Ringkasan!P331/1000000000</f>
        <v>0</v>
      </c>
      <c r="Q331" s="6">
        <f>Ringkasan!Q331/1000000000</f>
        <v>340.77018099999998</v>
      </c>
      <c r="R331" s="6">
        <f>Ringkasan!R331/1000000000</f>
        <v>14.436672</v>
      </c>
      <c r="S331" s="6">
        <f>Ringkasan!S331/1000000000</f>
        <v>221.32114100000001</v>
      </c>
      <c r="T331" s="6">
        <f>Ringkasan!T331/1000000000</f>
        <v>1326.5556590000001</v>
      </c>
      <c r="U331" s="6">
        <f>Ringkasan!U331/1000000000</f>
        <v>620.15756999999996</v>
      </c>
      <c r="V331" s="6">
        <f>Ringkasan!V331/1000000000</f>
        <v>231.3</v>
      </c>
      <c r="W331" s="6">
        <f>Ringkasan!W331/1000000000</f>
        <v>231.3</v>
      </c>
      <c r="X331" s="6">
        <f>Ringkasan!X331/1000000000</f>
        <v>0</v>
      </c>
      <c r="Y331" s="6">
        <f>Ringkasan!Y331/1000000000</f>
        <v>0</v>
      </c>
      <c r="Z331" s="6">
        <f>Ringkasan!Z331/1000000000</f>
        <v>0</v>
      </c>
      <c r="AA331" s="6">
        <f>Ringkasan!AA331/1000000000</f>
        <v>0</v>
      </c>
      <c r="AB331" s="6">
        <f>Ringkasan!AB331/1000000000</f>
        <v>0</v>
      </c>
      <c r="AC331" s="6">
        <f>Ringkasan!AC331/1000000000</f>
        <v>5947.3547308019997</v>
      </c>
      <c r="AD331" s="6">
        <f>Ringkasan!AD331/1000000000</f>
        <v>4385.7034052119998</v>
      </c>
      <c r="AE331" s="5">
        <f>Ringkasan!AE331/1000000000</f>
        <v>1985.8252612819999</v>
      </c>
      <c r="AF331" s="6">
        <f>Ringkasan!AF331/1000000000</f>
        <v>2007.4602836859999</v>
      </c>
      <c r="AG331" s="6">
        <f>Ringkasan!AG331/1000000000</f>
        <v>3</v>
      </c>
      <c r="AH331" s="6">
        <f>Ringkasan!AH331/1000000000</f>
        <v>5.04</v>
      </c>
      <c r="AI331" s="6">
        <f>Ringkasan!AI331/1000000000</f>
        <v>284.16271524400003</v>
      </c>
      <c r="AJ331" s="6">
        <f>Ringkasan!AJ331/1000000000</f>
        <v>100.21514500000001</v>
      </c>
      <c r="AK331" s="6">
        <f>Ringkasan!AK331/1000000000</f>
        <v>790.30357153499995</v>
      </c>
      <c r="AL331" s="6">
        <f>Ringkasan!AL331/1000000000</f>
        <v>85</v>
      </c>
      <c r="AM331" s="6">
        <f>Ringkasan!AM331/1000000000</f>
        <v>154.04287732</v>
      </c>
      <c r="AN331" s="6">
        <f>Ringkasan!AN331/1000000000</f>
        <v>329.68049763699997</v>
      </c>
      <c r="AO331" s="6">
        <f>Ringkasan!AO331/1000000000</f>
        <v>219.63924657800001</v>
      </c>
      <c r="AP331" s="6">
        <f>Ringkasan!AP331/1000000000</f>
        <v>1.5116000000000001</v>
      </c>
      <c r="AQ331" s="6">
        <f>Ringkasan!AQ331/1000000000</f>
        <v>0.42935000000000001</v>
      </c>
      <c r="AR331" s="6">
        <f>Ringkasan!AR331/1000000000</f>
        <v>57</v>
      </c>
      <c r="AS331" s="6">
        <f>Ringkasan!AS331/1000000000</f>
        <v>57</v>
      </c>
      <c r="AT331" s="6">
        <f>Ringkasan!AT331/1000000000</f>
        <v>714.347754055</v>
      </c>
      <c r="AU331" s="6">
        <f>Ringkasan!AU331/1000000000</f>
        <v>177.33587725500001</v>
      </c>
      <c r="AV331" s="6">
        <f>Ringkasan!AV331/1000000000</f>
        <v>537.01187679999998</v>
      </c>
      <c r="AW331" s="127">
        <f>Ringkasan!AW331/1000000000</f>
        <v>545</v>
      </c>
      <c r="AX331" s="127">
        <f>Ringkasan!AX331/1000000000</f>
        <v>545</v>
      </c>
      <c r="AY331" s="127">
        <f>Ringkasan!AY331/1000000000</f>
        <v>0</v>
      </c>
      <c r="AZ331" s="127">
        <f>Ringkasan!AZ331/1000000000</f>
        <v>0</v>
      </c>
      <c r="BA331" s="127">
        <f>Ringkasan!BA331/1000000000</f>
        <v>0</v>
      </c>
      <c r="BB331" s="127">
        <f>Ringkasan!BB331/1000000000</f>
        <v>0</v>
      </c>
      <c r="BC331" s="127">
        <f>Ringkasan!BC331/1000000000</f>
        <v>0</v>
      </c>
      <c r="BD331" s="127">
        <f>Ringkasan!BD331/1000000000</f>
        <v>26</v>
      </c>
      <c r="BE331" s="127">
        <f>Ringkasan!BE331/1000000000</f>
        <v>0</v>
      </c>
      <c r="BF331" s="127">
        <f>Ringkasan!BF331/1000000000</f>
        <v>0</v>
      </c>
      <c r="BG331" s="127">
        <f>Ringkasan!BG331/1000000000</f>
        <v>0</v>
      </c>
      <c r="BH331" s="127">
        <f>Ringkasan!BH331/1000000000</f>
        <v>0</v>
      </c>
      <c r="BI331" s="127">
        <f>Ringkasan!BI331/1000000000</f>
        <v>26</v>
      </c>
      <c r="BJ331" s="128">
        <f>Ringkasan!BJ331/1000000000</f>
        <v>-519</v>
      </c>
      <c r="BK331" s="128">
        <f>Ringkasan!BK331/1000000000</f>
        <v>519</v>
      </c>
      <c r="BL331" s="87">
        <f>Ringkasan!BL331/1000000000</f>
        <v>0</v>
      </c>
      <c r="BM331" s="47">
        <f t="shared" si="110"/>
        <v>1</v>
      </c>
      <c r="BN331" s="48">
        <f t="shared" si="111"/>
        <v>0</v>
      </c>
      <c r="BO331" s="49"/>
      <c r="BP331" s="39">
        <f t="shared" si="124"/>
        <v>1</v>
      </c>
      <c r="BR331" s="6" t="e">
        <f>Ringkasan!#REF!/1000000000</f>
        <v>#REF!</v>
      </c>
      <c r="BS331" s="6" t="e">
        <f t="shared" si="127"/>
        <v>#REF!</v>
      </c>
      <c r="BT331" s="39" t="e">
        <f t="shared" si="108"/>
        <v>#REF!</v>
      </c>
      <c r="BV331" s="6" t="e">
        <f>Ringkasan!#REF!/1000000000</f>
        <v>#REF!</v>
      </c>
      <c r="BW331" s="6" t="e">
        <f t="shared" si="128"/>
        <v>#REF!</v>
      </c>
      <c r="BX331" s="39" t="e">
        <f t="shared" si="109"/>
        <v>#REF!</v>
      </c>
    </row>
    <row r="332" spans="1:76" ht="15" customHeight="1" x14ac:dyDescent="0.25">
      <c r="A332" s="59" t="s">
        <v>266</v>
      </c>
      <c r="B332" s="3">
        <f t="shared" si="126"/>
        <v>253</v>
      </c>
      <c r="C332" s="4">
        <f t="shared" si="126"/>
        <v>24</v>
      </c>
      <c r="D332" s="8" t="s">
        <v>266</v>
      </c>
      <c r="E332" s="12" t="str">
        <f>[1]Pendapatan!D332</f>
        <v>6 Tahun 2024</v>
      </c>
      <c r="F332" s="92">
        <f>[1]Pendapatan!E332</f>
        <v>45646</v>
      </c>
      <c r="G332" s="6">
        <f>Ringkasan!G332/1000000000</f>
        <v>1800.417023124</v>
      </c>
      <c r="H332" s="6">
        <f>Ringkasan!H332/1000000000</f>
        <v>316.44155905000002</v>
      </c>
      <c r="I332" s="114">
        <f>Ringkasan!I332/1000000000</f>
        <v>95.229076159000002</v>
      </c>
      <c r="J332" s="6">
        <f>Ringkasan!J332/1000000000</f>
        <v>210.53952125999999</v>
      </c>
      <c r="K332" s="6">
        <f>Ringkasan!K332/1000000000</f>
        <v>4.9630343630000002</v>
      </c>
      <c r="L332" s="6">
        <f>Ringkasan!L332/1000000000</f>
        <v>5.7099272680000004</v>
      </c>
      <c r="M332" s="6">
        <f>Ringkasan!M332/1000000000</f>
        <v>1483.975464074</v>
      </c>
      <c r="N332" s="6">
        <f>Ringkasan!N332/1000000000</f>
        <v>1371.707506294</v>
      </c>
      <c r="O332" s="6">
        <f>Ringkasan!O332/1000000000</f>
        <v>0</v>
      </c>
      <c r="P332" s="6">
        <f>Ringkasan!P332/1000000000</f>
        <v>0</v>
      </c>
      <c r="Q332" s="6">
        <f>Ringkasan!Q332/1000000000</f>
        <v>144.89525699999999</v>
      </c>
      <c r="R332" s="6">
        <f>Ringkasan!R332/1000000000</f>
        <v>15.308361</v>
      </c>
      <c r="S332" s="6">
        <f>Ringkasan!S332/1000000000</f>
        <v>117.612140294</v>
      </c>
      <c r="T332" s="6">
        <f>Ringkasan!T332/1000000000</f>
        <v>821.20510000000002</v>
      </c>
      <c r="U332" s="6">
        <f>Ringkasan!U332/1000000000</f>
        <v>272.68664799999999</v>
      </c>
      <c r="V332" s="6">
        <f>Ringkasan!V332/1000000000</f>
        <v>112.26795778</v>
      </c>
      <c r="W332" s="6">
        <f>Ringkasan!W332/1000000000</f>
        <v>80.790362259000005</v>
      </c>
      <c r="X332" s="6">
        <f>Ringkasan!X332/1000000000</f>
        <v>31.477595521000001</v>
      </c>
      <c r="Y332" s="6">
        <f>Ringkasan!Y332/1000000000</f>
        <v>0</v>
      </c>
      <c r="Z332" s="6">
        <f>Ringkasan!Z332/1000000000</f>
        <v>0</v>
      </c>
      <c r="AA332" s="6">
        <f>Ringkasan!AA332/1000000000</f>
        <v>0</v>
      </c>
      <c r="AB332" s="6">
        <f>Ringkasan!AB332/1000000000</f>
        <v>0</v>
      </c>
      <c r="AC332" s="6">
        <f>Ringkasan!AC332/1000000000</f>
        <v>1852.936993777</v>
      </c>
      <c r="AD332" s="6">
        <f>Ringkasan!AD332/1000000000</f>
        <v>1437.587949728</v>
      </c>
      <c r="AE332" s="5">
        <f>Ringkasan!AE332/1000000000</f>
        <v>742.65264545100001</v>
      </c>
      <c r="AF332" s="6">
        <f>Ringkasan!AF332/1000000000</f>
        <v>618.80593729899999</v>
      </c>
      <c r="AG332" s="6">
        <f>Ringkasan!AG332/1000000000</f>
        <v>0</v>
      </c>
      <c r="AH332" s="6">
        <f>Ringkasan!AH332/1000000000</f>
        <v>0</v>
      </c>
      <c r="AI332" s="6">
        <f>Ringkasan!AI332/1000000000</f>
        <v>53.896921978000002</v>
      </c>
      <c r="AJ332" s="6">
        <f>Ringkasan!AJ332/1000000000</f>
        <v>22.232444999999998</v>
      </c>
      <c r="AK332" s="6">
        <f>Ringkasan!AK332/1000000000</f>
        <v>144.65034219500001</v>
      </c>
      <c r="AL332" s="6">
        <f>Ringkasan!AL332/1000000000</f>
        <v>0</v>
      </c>
      <c r="AM332" s="6">
        <f>Ringkasan!AM332/1000000000</f>
        <v>43.656588540000001</v>
      </c>
      <c r="AN332" s="6">
        <f>Ringkasan!AN332/1000000000</f>
        <v>28.479111515</v>
      </c>
      <c r="AO332" s="6">
        <f>Ringkasan!AO332/1000000000</f>
        <v>72.356594028999993</v>
      </c>
      <c r="AP332" s="6">
        <f>Ringkasan!AP332/1000000000</f>
        <v>0.14804811100000001</v>
      </c>
      <c r="AQ332" s="6">
        <f>Ringkasan!AQ332/1000000000</f>
        <v>0.01</v>
      </c>
      <c r="AR332" s="6">
        <f>Ringkasan!AR332/1000000000</f>
        <v>21.515018056999999</v>
      </c>
      <c r="AS332" s="6">
        <f>Ringkasan!AS332/1000000000</f>
        <v>21.515018056999999</v>
      </c>
      <c r="AT332" s="6">
        <f>Ringkasan!AT332/1000000000</f>
        <v>249.18368379699999</v>
      </c>
      <c r="AU332" s="6">
        <f>Ringkasan!AU332/1000000000</f>
        <v>11.703090397</v>
      </c>
      <c r="AV332" s="6">
        <f>Ringkasan!AV332/1000000000</f>
        <v>237.4805934</v>
      </c>
      <c r="AW332" s="127">
        <f>Ringkasan!AW332/1000000000</f>
        <v>52.519970653000001</v>
      </c>
      <c r="AX332" s="127">
        <f>Ringkasan!AX332/1000000000</f>
        <v>52.519970653000001</v>
      </c>
      <c r="AY332" s="127">
        <f>Ringkasan!AY332/1000000000</f>
        <v>0</v>
      </c>
      <c r="AZ332" s="127">
        <f>Ringkasan!AZ332/1000000000</f>
        <v>0</v>
      </c>
      <c r="BA332" s="127">
        <f>Ringkasan!BA332/1000000000</f>
        <v>0</v>
      </c>
      <c r="BB332" s="127">
        <f>Ringkasan!BB332/1000000000</f>
        <v>0</v>
      </c>
      <c r="BC332" s="127">
        <f>Ringkasan!BC332/1000000000</f>
        <v>0</v>
      </c>
      <c r="BD332" s="127">
        <f>Ringkasan!BD332/1000000000</f>
        <v>0</v>
      </c>
      <c r="BE332" s="127">
        <f>Ringkasan!BE332/1000000000</f>
        <v>0</v>
      </c>
      <c r="BF332" s="127">
        <f>Ringkasan!BF332/1000000000</f>
        <v>0</v>
      </c>
      <c r="BG332" s="127">
        <f>Ringkasan!BG332/1000000000</f>
        <v>0</v>
      </c>
      <c r="BH332" s="127">
        <f>Ringkasan!BH332/1000000000</f>
        <v>0</v>
      </c>
      <c r="BI332" s="127">
        <f>Ringkasan!BI332/1000000000</f>
        <v>0</v>
      </c>
      <c r="BJ332" s="128">
        <f>Ringkasan!BJ332/1000000000</f>
        <v>-52.519970653000001</v>
      </c>
      <c r="BK332" s="128">
        <f>Ringkasan!BK332/1000000000</f>
        <v>52.519970653000001</v>
      </c>
      <c r="BL332" s="87">
        <f>Ringkasan!BL332/1000000000</f>
        <v>0</v>
      </c>
      <c r="BM332" s="47">
        <f t="shared" si="110"/>
        <v>1</v>
      </c>
      <c r="BN332" s="48">
        <f t="shared" si="111"/>
        <v>0</v>
      </c>
      <c r="BO332" s="49"/>
      <c r="BP332" s="39">
        <f t="shared" si="124"/>
        <v>1</v>
      </c>
      <c r="BR332" s="6" t="e">
        <f>Ringkasan!#REF!/1000000000</f>
        <v>#REF!</v>
      </c>
      <c r="BS332" s="6" t="e">
        <f t="shared" si="127"/>
        <v>#REF!</v>
      </c>
      <c r="BT332" s="39" t="e">
        <f t="shared" ref="BT332:BT395" si="129">IF(BS332=0,"Benar","Salah")</f>
        <v>#REF!</v>
      </c>
      <c r="BV332" s="6" t="e">
        <f>Ringkasan!#REF!/1000000000</f>
        <v>#REF!</v>
      </c>
      <c r="BW332" s="6" t="e">
        <f t="shared" si="128"/>
        <v>#REF!</v>
      </c>
      <c r="BX332" s="39" t="e">
        <f t="shared" ref="BX332:BX395" si="130">IF(BW332=0,"Benar","Salah")</f>
        <v>#REF!</v>
      </c>
    </row>
    <row r="333" spans="1:76" ht="15" customHeight="1" x14ac:dyDescent="0.25">
      <c r="A333" s="59" t="s">
        <v>267</v>
      </c>
      <c r="B333" s="3">
        <f t="shared" si="126"/>
        <v>254</v>
      </c>
      <c r="C333" s="4">
        <f t="shared" si="126"/>
        <v>25</v>
      </c>
      <c r="D333" s="8" t="s">
        <v>267</v>
      </c>
      <c r="E333" s="12" t="str">
        <f>[1]Pendapatan!D333</f>
        <v>6 Tahun 2024</v>
      </c>
      <c r="F333" s="92">
        <f>[1]Pendapatan!E333</f>
        <v>45639</v>
      </c>
      <c r="G333" s="6">
        <f>Ringkasan!G333/1000000000</f>
        <v>2593.5867681579998</v>
      </c>
      <c r="H333" s="6">
        <f>Ringkasan!H333/1000000000</f>
        <v>318.33409701699998</v>
      </c>
      <c r="I333" s="114">
        <f>Ringkasan!I333/1000000000</f>
        <v>87.578384181000004</v>
      </c>
      <c r="J333" s="6">
        <f>Ringkasan!J333/1000000000</f>
        <v>205.82213523600001</v>
      </c>
      <c r="K333" s="6">
        <f>Ringkasan!K333/1000000000</f>
        <v>14.3</v>
      </c>
      <c r="L333" s="6">
        <f>Ringkasan!L333/1000000000</f>
        <v>10.633577600000001</v>
      </c>
      <c r="M333" s="6">
        <f>Ringkasan!M333/1000000000</f>
        <v>2262.7516711409999</v>
      </c>
      <c r="N333" s="6">
        <f>Ringkasan!N333/1000000000</f>
        <v>2196.6942333520001</v>
      </c>
      <c r="O333" s="6">
        <f>Ringkasan!O333/1000000000</f>
        <v>0</v>
      </c>
      <c r="P333" s="6">
        <f>Ringkasan!P333/1000000000</f>
        <v>0</v>
      </c>
      <c r="Q333" s="6">
        <f>Ringkasan!Q333/1000000000</f>
        <v>335.59044599999999</v>
      </c>
      <c r="R333" s="6">
        <f>Ringkasan!R333/1000000000</f>
        <v>7.0062899999999999</v>
      </c>
      <c r="S333" s="6">
        <f>Ringkasan!S333/1000000000</f>
        <v>111.992234</v>
      </c>
      <c r="T333" s="6">
        <f>Ringkasan!T333/1000000000</f>
        <v>1197.2800560000001</v>
      </c>
      <c r="U333" s="6">
        <f>Ringkasan!U333/1000000000</f>
        <v>544.82520735200001</v>
      </c>
      <c r="V333" s="6">
        <f>Ringkasan!V333/1000000000</f>
        <v>66.057437789000005</v>
      </c>
      <c r="W333" s="6">
        <f>Ringkasan!W333/1000000000</f>
        <v>66.057437789000005</v>
      </c>
      <c r="X333" s="6">
        <f>Ringkasan!X333/1000000000</f>
        <v>0</v>
      </c>
      <c r="Y333" s="6">
        <f>Ringkasan!Y333/1000000000</f>
        <v>12.500999999999999</v>
      </c>
      <c r="Z333" s="6">
        <f>Ringkasan!Z333/1000000000</f>
        <v>12.500999999999999</v>
      </c>
      <c r="AA333" s="6">
        <f>Ringkasan!AA333/1000000000</f>
        <v>0</v>
      </c>
      <c r="AB333" s="6">
        <f>Ringkasan!AB333/1000000000</f>
        <v>0</v>
      </c>
      <c r="AC333" s="6">
        <f>Ringkasan!AC333/1000000000</f>
        <v>2839.3432578699985</v>
      </c>
      <c r="AD333" s="6">
        <f>Ringkasan!AD333/1000000000</f>
        <v>1988.8117659856896</v>
      </c>
      <c r="AE333" s="5">
        <f>Ringkasan!AE333/1000000000</f>
        <v>1206.0410753368399</v>
      </c>
      <c r="AF333" s="6">
        <f>Ringkasan!AF333/1000000000</f>
        <v>669.82377608195998</v>
      </c>
      <c r="AG333" s="6">
        <f>Ringkasan!AG333/1000000000</f>
        <v>0</v>
      </c>
      <c r="AH333" s="6">
        <f>Ringkasan!AH333/1000000000</f>
        <v>4.5</v>
      </c>
      <c r="AI333" s="6">
        <f>Ringkasan!AI333/1000000000</f>
        <v>105.12044256689001</v>
      </c>
      <c r="AJ333" s="6">
        <f>Ringkasan!AJ333/1000000000</f>
        <v>3.3264719999999999</v>
      </c>
      <c r="AK333" s="6">
        <f>Ringkasan!AK333/1000000000</f>
        <v>293.63427745430897</v>
      </c>
      <c r="AL333" s="6">
        <f>Ringkasan!AL333/1000000000</f>
        <v>9.5277999999999992</v>
      </c>
      <c r="AM333" s="6">
        <f>Ringkasan!AM333/1000000000</f>
        <v>46.461235764429993</v>
      </c>
      <c r="AN333" s="6">
        <f>Ringkasan!AN333/1000000000</f>
        <v>58.18366764916</v>
      </c>
      <c r="AO333" s="6">
        <f>Ringkasan!AO333/1000000000</f>
        <v>171.876554340719</v>
      </c>
      <c r="AP333" s="6">
        <f>Ringkasan!AP333/1000000000</f>
        <v>7.5850197000000001</v>
      </c>
      <c r="AQ333" s="6">
        <f>Ringkasan!AQ333/1000000000</f>
        <v>0</v>
      </c>
      <c r="AR333" s="6">
        <f>Ringkasan!AR333/1000000000</f>
        <v>5</v>
      </c>
      <c r="AS333" s="6">
        <f>Ringkasan!AS333/1000000000</f>
        <v>5</v>
      </c>
      <c r="AT333" s="6">
        <f>Ringkasan!AT333/1000000000</f>
        <v>551.89721442999996</v>
      </c>
      <c r="AU333" s="6">
        <f>Ringkasan!AU333/1000000000</f>
        <v>9.84</v>
      </c>
      <c r="AV333" s="6">
        <f>Ringkasan!AV333/1000000000</f>
        <v>542.05721443000004</v>
      </c>
      <c r="AW333" s="127">
        <f>Ringkasan!AW333/1000000000</f>
        <v>245.75648971199999</v>
      </c>
      <c r="AX333" s="127">
        <f>Ringkasan!AX333/1000000000</f>
        <v>245.75648871199999</v>
      </c>
      <c r="AY333" s="127">
        <f>Ringkasan!AY333/1000000000</f>
        <v>0</v>
      </c>
      <c r="AZ333" s="127">
        <f>Ringkasan!AZ333/1000000000</f>
        <v>0</v>
      </c>
      <c r="BA333" s="127">
        <f>Ringkasan!BA333/1000000000</f>
        <v>0</v>
      </c>
      <c r="BB333" s="127">
        <f>Ringkasan!BB333/1000000000</f>
        <v>9.9999999999999995E-7</v>
      </c>
      <c r="BC333" s="127">
        <f>Ringkasan!BC333/1000000000</f>
        <v>0</v>
      </c>
      <c r="BD333" s="127">
        <f>Ringkasan!BD333/1000000000</f>
        <v>0</v>
      </c>
      <c r="BE333" s="127">
        <f>Ringkasan!BE333/1000000000</f>
        <v>0</v>
      </c>
      <c r="BF333" s="127">
        <f>Ringkasan!BF333/1000000000</f>
        <v>0</v>
      </c>
      <c r="BG333" s="127">
        <f>Ringkasan!BG333/1000000000</f>
        <v>0</v>
      </c>
      <c r="BH333" s="127">
        <f>Ringkasan!BH333/1000000000</f>
        <v>0</v>
      </c>
      <c r="BI333" s="127">
        <f>Ringkasan!BI333/1000000000</f>
        <v>0</v>
      </c>
      <c r="BJ333" s="128">
        <f>Ringkasan!BJ333/1000000000</f>
        <v>-245.75648971199854</v>
      </c>
      <c r="BK333" s="128">
        <f>Ringkasan!BK333/1000000000</f>
        <v>245.75648971199999</v>
      </c>
      <c r="BL333" s="87">
        <f>Ringkasan!BL333/1000000000</f>
        <v>1.46484375E-12</v>
      </c>
      <c r="BM333" s="47">
        <f t="shared" si="110"/>
        <v>1</v>
      </c>
      <c r="BN333" s="48">
        <f t="shared" si="111"/>
        <v>0</v>
      </c>
      <c r="BO333" s="49"/>
      <c r="BP333" s="39">
        <f t="shared" si="124"/>
        <v>1</v>
      </c>
      <c r="BR333" s="6" t="e">
        <f>Ringkasan!#REF!/1000000000</f>
        <v>#REF!</v>
      </c>
      <c r="BS333" s="6" t="e">
        <f t="shared" si="127"/>
        <v>#REF!</v>
      </c>
      <c r="BT333" s="39" t="e">
        <f t="shared" si="129"/>
        <v>#REF!</v>
      </c>
      <c r="BV333" s="6" t="e">
        <f>Ringkasan!#REF!/1000000000</f>
        <v>#REF!</v>
      </c>
      <c r="BW333" s="6" t="e">
        <f t="shared" si="128"/>
        <v>#REF!</v>
      </c>
      <c r="BX333" s="39" t="e">
        <f t="shared" si="130"/>
        <v>#REF!</v>
      </c>
    </row>
    <row r="334" spans="1:76" ht="15" customHeight="1" x14ac:dyDescent="0.25">
      <c r="A334" s="59" t="s">
        <v>268</v>
      </c>
      <c r="B334" s="3">
        <f t="shared" si="126"/>
        <v>255</v>
      </c>
      <c r="C334" s="4">
        <f t="shared" si="126"/>
        <v>26</v>
      </c>
      <c r="D334" s="8" t="s">
        <v>268</v>
      </c>
      <c r="E334" s="12" t="str">
        <f>[1]Pendapatan!D334</f>
        <v>06 Tahun 2024</v>
      </c>
      <c r="F334" s="92">
        <f>[1]Pendapatan!E334</f>
        <v>45653.625</v>
      </c>
      <c r="G334" s="6">
        <f>Ringkasan!G334/1000000000</f>
        <v>1969.9085691</v>
      </c>
      <c r="H334" s="6">
        <f>Ringkasan!H334/1000000000</f>
        <v>381.81499276699998</v>
      </c>
      <c r="I334" s="114">
        <f>Ringkasan!I334/1000000000</f>
        <v>114.209458666</v>
      </c>
      <c r="J334" s="6">
        <f>Ringkasan!J334/1000000000</f>
        <v>235.91569495100001</v>
      </c>
      <c r="K334" s="6">
        <f>Ringkasan!K334/1000000000</f>
        <v>5.8650000000000002</v>
      </c>
      <c r="L334" s="6">
        <f>Ringkasan!L334/1000000000</f>
        <v>25.824839149999999</v>
      </c>
      <c r="M334" s="6">
        <f>Ringkasan!M334/1000000000</f>
        <v>1588.0935763330001</v>
      </c>
      <c r="N334" s="6">
        <f>Ringkasan!N334/1000000000</f>
        <v>1506.35007</v>
      </c>
      <c r="O334" s="6">
        <f>Ringkasan!O334/1000000000</f>
        <v>0</v>
      </c>
      <c r="P334" s="6">
        <f>Ringkasan!P334/1000000000</f>
        <v>0</v>
      </c>
      <c r="Q334" s="6">
        <f>Ringkasan!Q334/1000000000</f>
        <v>163.30853999999999</v>
      </c>
      <c r="R334" s="6">
        <f>Ringkasan!R334/1000000000</f>
        <v>31.803056000000002</v>
      </c>
      <c r="S334" s="6">
        <f>Ringkasan!S334/1000000000</f>
        <v>87.548933000000005</v>
      </c>
      <c r="T334" s="6">
        <f>Ringkasan!T334/1000000000</f>
        <v>929.97502199999997</v>
      </c>
      <c r="U334" s="6">
        <f>Ringkasan!U334/1000000000</f>
        <v>293.714519</v>
      </c>
      <c r="V334" s="6">
        <f>Ringkasan!V334/1000000000</f>
        <v>81.743506332999999</v>
      </c>
      <c r="W334" s="6">
        <f>Ringkasan!W334/1000000000</f>
        <v>77.231996332999998</v>
      </c>
      <c r="X334" s="6">
        <f>Ringkasan!X334/1000000000</f>
        <v>4.5115100000000004</v>
      </c>
      <c r="Y334" s="6">
        <f>Ringkasan!Y334/1000000000</f>
        <v>0</v>
      </c>
      <c r="Z334" s="6">
        <f>Ringkasan!Z334/1000000000</f>
        <v>0</v>
      </c>
      <c r="AA334" s="6">
        <f>Ringkasan!AA334/1000000000</f>
        <v>0</v>
      </c>
      <c r="AB334" s="6">
        <f>Ringkasan!AB334/1000000000</f>
        <v>0</v>
      </c>
      <c r="AC334" s="6">
        <f>Ringkasan!AC334/1000000000</f>
        <v>2002.2917726509995</v>
      </c>
      <c r="AD334" s="6">
        <f>Ringkasan!AD334/1000000000</f>
        <v>1567.7035885199996</v>
      </c>
      <c r="AE334" s="5">
        <f>Ringkasan!AE334/1000000000</f>
        <v>1016.2786863179997</v>
      </c>
      <c r="AF334" s="6">
        <f>Ringkasan!AF334/1000000000</f>
        <v>486.42149499999988</v>
      </c>
      <c r="AG334" s="6">
        <f>Ringkasan!AG334/1000000000</f>
        <v>8.0871817020000005</v>
      </c>
      <c r="AH334" s="6">
        <f>Ringkasan!AH334/1000000000</f>
        <v>2.5000000000000001E-2</v>
      </c>
      <c r="AI334" s="6">
        <f>Ringkasan!AI334/1000000000</f>
        <v>54.181545999999997</v>
      </c>
      <c r="AJ334" s="6">
        <f>Ringkasan!AJ334/1000000000</f>
        <v>2.7096795</v>
      </c>
      <c r="AK334" s="6">
        <f>Ringkasan!AK334/1000000000</f>
        <v>143.79286211900001</v>
      </c>
      <c r="AL334" s="6">
        <f>Ringkasan!AL334/1000000000</f>
        <v>20.125319999999999</v>
      </c>
      <c r="AM334" s="6">
        <f>Ringkasan!AM334/1000000000</f>
        <v>32.394308760000001</v>
      </c>
      <c r="AN334" s="6">
        <f>Ringkasan!AN334/1000000000</f>
        <v>20.364997649999999</v>
      </c>
      <c r="AO334" s="6">
        <f>Ringkasan!AO334/1000000000</f>
        <v>69.622737059000002</v>
      </c>
      <c r="AP334" s="6">
        <f>Ringkasan!AP334/1000000000</f>
        <v>0.97774865</v>
      </c>
      <c r="AQ334" s="6">
        <f>Ringkasan!AQ334/1000000000</f>
        <v>0.30775000000000002</v>
      </c>
      <c r="AR334" s="6">
        <f>Ringkasan!AR334/1000000000</f>
        <v>8.4815249860000002</v>
      </c>
      <c r="AS334" s="6">
        <f>Ringkasan!AS334/1000000000</f>
        <v>8.4815249860000002</v>
      </c>
      <c r="AT334" s="6">
        <f>Ringkasan!AT334/1000000000</f>
        <v>282.31379702599997</v>
      </c>
      <c r="AU334" s="6">
        <f>Ringkasan!AU334/1000000000</f>
        <v>14.023917526</v>
      </c>
      <c r="AV334" s="6">
        <f>Ringkasan!AV334/1000000000</f>
        <v>268.28987949999998</v>
      </c>
      <c r="AW334" s="127">
        <f>Ringkasan!AW334/1000000000</f>
        <v>89.383203550999994</v>
      </c>
      <c r="AX334" s="127">
        <f>Ringkasan!AX334/1000000000</f>
        <v>89.180250319999999</v>
      </c>
      <c r="AY334" s="127">
        <f>Ringkasan!AY334/1000000000</f>
        <v>0</v>
      </c>
      <c r="AZ334" s="127">
        <f>Ringkasan!AZ334/1000000000</f>
        <v>0</v>
      </c>
      <c r="BA334" s="127">
        <f>Ringkasan!BA334/1000000000</f>
        <v>0</v>
      </c>
      <c r="BB334" s="127">
        <f>Ringkasan!BB334/1000000000</f>
        <v>0.20295323100000001</v>
      </c>
      <c r="BC334" s="127">
        <f>Ringkasan!BC334/1000000000</f>
        <v>0</v>
      </c>
      <c r="BD334" s="127">
        <f>Ringkasan!BD334/1000000000</f>
        <v>57</v>
      </c>
      <c r="BE334" s="127">
        <f>Ringkasan!BE334/1000000000</f>
        <v>0</v>
      </c>
      <c r="BF334" s="127">
        <f>Ringkasan!BF334/1000000000</f>
        <v>0</v>
      </c>
      <c r="BG334" s="127">
        <f>Ringkasan!BG334/1000000000</f>
        <v>57</v>
      </c>
      <c r="BH334" s="127">
        <f>Ringkasan!BH334/1000000000</f>
        <v>0</v>
      </c>
      <c r="BI334" s="127">
        <f>Ringkasan!BI334/1000000000</f>
        <v>0</v>
      </c>
      <c r="BJ334" s="128">
        <f>Ringkasan!BJ334/1000000000</f>
        <v>-32.383203550999511</v>
      </c>
      <c r="BK334" s="128">
        <f>Ringkasan!BK334/1000000000</f>
        <v>32.383203551000001</v>
      </c>
      <c r="BL334" s="87">
        <f>Ringkasan!BL334/1000000000</f>
        <v>4.8828125000000003E-13</v>
      </c>
      <c r="BM334" s="47">
        <f t="shared" si="110"/>
        <v>1</v>
      </c>
      <c r="BN334" s="48">
        <f t="shared" si="111"/>
        <v>0</v>
      </c>
      <c r="BO334" s="49"/>
      <c r="BP334" s="39">
        <f t="shared" si="124"/>
        <v>1</v>
      </c>
      <c r="BR334" s="6" t="e">
        <f>Ringkasan!#REF!/1000000000</f>
        <v>#REF!</v>
      </c>
      <c r="BS334" s="6" t="e">
        <f t="shared" si="127"/>
        <v>#REF!</v>
      </c>
      <c r="BT334" s="39" t="e">
        <f t="shared" si="129"/>
        <v>#REF!</v>
      </c>
      <c r="BV334" s="6" t="e">
        <f>Ringkasan!#REF!/1000000000</f>
        <v>#REF!</v>
      </c>
      <c r="BW334" s="6" t="e">
        <f t="shared" si="128"/>
        <v>#REF!</v>
      </c>
      <c r="BX334" s="39" t="e">
        <f t="shared" si="130"/>
        <v>#REF!</v>
      </c>
    </row>
    <row r="335" spans="1:76" ht="15" customHeight="1" x14ac:dyDescent="0.25">
      <c r="A335" s="59" t="s">
        <v>269</v>
      </c>
      <c r="B335" s="3">
        <f t="shared" si="126"/>
        <v>256</v>
      </c>
      <c r="C335" s="4">
        <f t="shared" si="126"/>
        <v>27</v>
      </c>
      <c r="D335" s="8" t="s">
        <v>269</v>
      </c>
      <c r="E335" s="12" t="str">
        <f>[1]Pendapatan!D335</f>
        <v>11 Tahun 2024</v>
      </c>
      <c r="F335" s="92">
        <f>[1]Pendapatan!E335</f>
        <v>45639.586111111108</v>
      </c>
      <c r="G335" s="6">
        <f>Ringkasan!G335/1000000000</f>
        <v>3263.9661504679998</v>
      </c>
      <c r="H335" s="6">
        <f>Ringkasan!H335/1000000000</f>
        <v>717.13324746800004</v>
      </c>
      <c r="I335" s="114">
        <f>Ringkasan!I335/1000000000</f>
        <v>388.98500000000001</v>
      </c>
      <c r="J335" s="6">
        <f>Ringkasan!J335/1000000000</f>
        <v>302.96283739799998</v>
      </c>
      <c r="K335" s="6">
        <f>Ringkasan!K335/1000000000</f>
        <v>19.298408068000001</v>
      </c>
      <c r="L335" s="6">
        <f>Ringkasan!L335/1000000000</f>
        <v>5.887002002</v>
      </c>
      <c r="M335" s="6">
        <f>Ringkasan!M335/1000000000</f>
        <v>2546.832903</v>
      </c>
      <c r="N335" s="6">
        <f>Ringkasan!N335/1000000000</f>
        <v>2404.4079029999998</v>
      </c>
      <c r="O335" s="6">
        <f>Ringkasan!O335/1000000000</f>
        <v>0</v>
      </c>
      <c r="P335" s="6">
        <f>Ringkasan!P335/1000000000</f>
        <v>0</v>
      </c>
      <c r="Q335" s="6">
        <f>Ringkasan!Q335/1000000000</f>
        <v>307.05210499999998</v>
      </c>
      <c r="R335" s="6">
        <f>Ringkasan!R335/1000000000</f>
        <v>0</v>
      </c>
      <c r="S335" s="6">
        <f>Ringkasan!S335/1000000000</f>
        <v>527.15876800000001</v>
      </c>
      <c r="T335" s="6">
        <f>Ringkasan!T335/1000000000</f>
        <v>1093.0927369999999</v>
      </c>
      <c r="U335" s="6">
        <f>Ringkasan!U335/1000000000</f>
        <v>477.10429299999998</v>
      </c>
      <c r="V335" s="6">
        <f>Ringkasan!V335/1000000000</f>
        <v>142.42500000000001</v>
      </c>
      <c r="W335" s="6">
        <f>Ringkasan!W335/1000000000</f>
        <v>142.42500000000001</v>
      </c>
      <c r="X335" s="6">
        <f>Ringkasan!X335/1000000000</f>
        <v>0</v>
      </c>
      <c r="Y335" s="6">
        <f>Ringkasan!Y335/1000000000</f>
        <v>0</v>
      </c>
      <c r="Z335" s="6">
        <f>Ringkasan!Z335/1000000000</f>
        <v>0</v>
      </c>
      <c r="AA335" s="6">
        <f>Ringkasan!AA335/1000000000</f>
        <v>0</v>
      </c>
      <c r="AB335" s="6">
        <f>Ringkasan!AB335/1000000000</f>
        <v>0</v>
      </c>
      <c r="AC335" s="6">
        <f>Ringkasan!AC335/1000000000</f>
        <v>3434.337355096</v>
      </c>
      <c r="AD335" s="6">
        <f>Ringkasan!AD335/1000000000</f>
        <v>2240.7467371673997</v>
      </c>
      <c r="AE335" s="5">
        <f>Ringkasan!AE335/1000000000</f>
        <v>1329.0375498989999</v>
      </c>
      <c r="AF335" s="6">
        <f>Ringkasan!AF335/1000000000</f>
        <v>811.20546786839986</v>
      </c>
      <c r="AG335" s="6">
        <f>Ringkasan!AG335/1000000000</f>
        <v>0</v>
      </c>
      <c r="AH335" s="6">
        <f>Ringkasan!AH335/1000000000</f>
        <v>0</v>
      </c>
      <c r="AI335" s="6">
        <f>Ringkasan!AI335/1000000000</f>
        <v>88.441937003999996</v>
      </c>
      <c r="AJ335" s="6">
        <f>Ringkasan!AJ335/1000000000</f>
        <v>12.061782396</v>
      </c>
      <c r="AK335" s="6">
        <f>Ringkasan!AK335/1000000000</f>
        <v>660.19327613860014</v>
      </c>
      <c r="AL335" s="6">
        <f>Ringkasan!AL335/1000000000</f>
        <v>15.1425</v>
      </c>
      <c r="AM335" s="6">
        <f>Ringkasan!AM335/1000000000</f>
        <v>73.012205691580007</v>
      </c>
      <c r="AN335" s="6">
        <f>Ringkasan!AN335/1000000000</f>
        <v>207.69415432702002</v>
      </c>
      <c r="AO335" s="6">
        <f>Ringkasan!AO335/1000000000</f>
        <v>358.23314765999999</v>
      </c>
      <c r="AP335" s="6">
        <f>Ringkasan!AP335/1000000000</f>
        <v>6.1112684599999998</v>
      </c>
      <c r="AQ335" s="6">
        <f>Ringkasan!AQ335/1000000000</f>
        <v>0</v>
      </c>
      <c r="AR335" s="6">
        <f>Ringkasan!AR335/1000000000</f>
        <v>23.461236790000001</v>
      </c>
      <c r="AS335" s="6">
        <f>Ringkasan!AS335/1000000000</f>
        <v>23.461236790000001</v>
      </c>
      <c r="AT335" s="6">
        <f>Ringkasan!AT335/1000000000</f>
        <v>509.936105</v>
      </c>
      <c r="AU335" s="6">
        <f>Ringkasan!AU335/1000000000</f>
        <v>40.884</v>
      </c>
      <c r="AV335" s="6">
        <f>Ringkasan!AV335/1000000000</f>
        <v>469.05210499999998</v>
      </c>
      <c r="AW335" s="127">
        <f>Ringkasan!AW335/1000000000</f>
        <v>170.37120462799999</v>
      </c>
      <c r="AX335" s="127">
        <f>Ringkasan!AX335/1000000000</f>
        <v>170.31570462799999</v>
      </c>
      <c r="AY335" s="127">
        <f>Ringkasan!AY335/1000000000</f>
        <v>0</v>
      </c>
      <c r="AZ335" s="127">
        <f>Ringkasan!AZ335/1000000000</f>
        <v>0</v>
      </c>
      <c r="BA335" s="127">
        <f>Ringkasan!BA335/1000000000</f>
        <v>0</v>
      </c>
      <c r="BB335" s="127">
        <f>Ringkasan!BB335/1000000000</f>
        <v>5.5500000000000001E-2</v>
      </c>
      <c r="BC335" s="127">
        <f>Ringkasan!BC335/1000000000</f>
        <v>0</v>
      </c>
      <c r="BD335" s="127">
        <f>Ringkasan!BD335/1000000000</f>
        <v>0</v>
      </c>
      <c r="BE335" s="127">
        <f>Ringkasan!BE335/1000000000</f>
        <v>0</v>
      </c>
      <c r="BF335" s="127">
        <f>Ringkasan!BF335/1000000000</f>
        <v>0</v>
      </c>
      <c r="BG335" s="127">
        <f>Ringkasan!BG335/1000000000</f>
        <v>0</v>
      </c>
      <c r="BH335" s="127">
        <f>Ringkasan!BH335/1000000000</f>
        <v>0</v>
      </c>
      <c r="BI335" s="127">
        <f>Ringkasan!BI335/1000000000</f>
        <v>0</v>
      </c>
      <c r="BJ335" s="128">
        <f>Ringkasan!BJ335/1000000000</f>
        <v>-170.37120462799999</v>
      </c>
      <c r="BK335" s="128">
        <f>Ringkasan!BK335/1000000000</f>
        <v>170.37120462799999</v>
      </c>
      <c r="BL335" s="87">
        <f>Ringkasan!BL335/1000000000</f>
        <v>0</v>
      </c>
      <c r="BM335" s="47">
        <f t="shared" ref="BM335:BM398" si="131">IF(RIGHT(E335,4)="2024",1,0)</f>
        <v>1</v>
      </c>
      <c r="BN335" s="48">
        <f t="shared" ref="BN335:BN398" si="132">IF(RIGHT(E335,4)="2025",1,0)</f>
        <v>0</v>
      </c>
      <c r="BO335" s="49"/>
      <c r="BP335" s="39">
        <f t="shared" si="124"/>
        <v>1</v>
      </c>
      <c r="BR335" s="6" t="e">
        <f>Ringkasan!#REF!/1000000000</f>
        <v>#REF!</v>
      </c>
      <c r="BS335" s="6" t="e">
        <f t="shared" si="127"/>
        <v>#REF!</v>
      </c>
      <c r="BT335" s="39" t="e">
        <f t="shared" si="129"/>
        <v>#REF!</v>
      </c>
      <c r="BV335" s="6" t="e">
        <f>Ringkasan!#REF!/1000000000</f>
        <v>#REF!</v>
      </c>
      <c r="BW335" s="6" t="e">
        <f t="shared" si="128"/>
        <v>#REF!</v>
      </c>
      <c r="BX335" s="39" t="e">
        <f t="shared" si="130"/>
        <v>#REF!</v>
      </c>
    </row>
    <row r="336" spans="1:76" ht="15" customHeight="1" x14ac:dyDescent="0.25">
      <c r="A336" s="59" t="s">
        <v>270</v>
      </c>
      <c r="B336" s="3">
        <f t="shared" si="126"/>
        <v>257</v>
      </c>
      <c r="C336" s="4">
        <f t="shared" si="126"/>
        <v>28</v>
      </c>
      <c r="D336" s="8" t="s">
        <v>270</v>
      </c>
      <c r="E336" s="12" t="str">
        <f>[1]Pendapatan!D336</f>
        <v>06 Tahun 2024</v>
      </c>
      <c r="F336" s="92">
        <f>[1]Pendapatan!E336</f>
        <v>45650</v>
      </c>
      <c r="G336" s="6">
        <f>Ringkasan!G336/1000000000</f>
        <v>2889.3924867637402</v>
      </c>
      <c r="H336" s="6">
        <f>Ringkasan!H336/1000000000</f>
        <v>776.31143299274004</v>
      </c>
      <c r="I336" s="114">
        <f>Ringkasan!I336/1000000000</f>
        <v>297.95281710299997</v>
      </c>
      <c r="J336" s="6">
        <f>Ringkasan!J336/1000000000</f>
        <v>466.45220246775</v>
      </c>
      <c r="K336" s="6">
        <f>Ringkasan!K336/1000000000</f>
        <v>7.2478610233500005</v>
      </c>
      <c r="L336" s="6">
        <f>Ringkasan!L336/1000000000</f>
        <v>4.6585523986400004</v>
      </c>
      <c r="M336" s="6">
        <f>Ringkasan!M336/1000000000</f>
        <v>2113.0810537709999</v>
      </c>
      <c r="N336" s="6">
        <f>Ringkasan!N336/1000000000</f>
        <v>1994.613464</v>
      </c>
      <c r="O336" s="6">
        <f>Ringkasan!O336/1000000000</f>
        <v>0</v>
      </c>
      <c r="P336" s="6">
        <f>Ringkasan!P336/1000000000</f>
        <v>0</v>
      </c>
      <c r="Q336" s="6">
        <f>Ringkasan!Q336/1000000000</f>
        <v>255.22630699999999</v>
      </c>
      <c r="R336" s="6">
        <f>Ringkasan!R336/1000000000</f>
        <v>6.6357429999999997</v>
      </c>
      <c r="S336" s="6">
        <f>Ringkasan!S336/1000000000</f>
        <v>105.89634100000001</v>
      </c>
      <c r="T336" s="6">
        <f>Ringkasan!T336/1000000000</f>
        <v>1187.416064</v>
      </c>
      <c r="U336" s="6">
        <f>Ringkasan!U336/1000000000</f>
        <v>439.439009</v>
      </c>
      <c r="V336" s="6">
        <f>Ringkasan!V336/1000000000</f>
        <v>118.46758977099999</v>
      </c>
      <c r="W336" s="6">
        <f>Ringkasan!W336/1000000000</f>
        <v>118.46758977099999</v>
      </c>
      <c r="X336" s="6">
        <f>Ringkasan!X336/1000000000</f>
        <v>0</v>
      </c>
      <c r="Y336" s="6">
        <f>Ringkasan!Y336/1000000000</f>
        <v>0</v>
      </c>
      <c r="Z336" s="6">
        <f>Ringkasan!Z336/1000000000</f>
        <v>0</v>
      </c>
      <c r="AA336" s="6">
        <f>Ringkasan!AA336/1000000000</f>
        <v>0</v>
      </c>
      <c r="AB336" s="6">
        <f>Ringkasan!AB336/1000000000</f>
        <v>0</v>
      </c>
      <c r="AC336" s="6">
        <f>Ringkasan!AC336/1000000000</f>
        <v>3054.3924867637402</v>
      </c>
      <c r="AD336" s="6">
        <f>Ringkasan!AD336/1000000000</f>
        <v>2472.9155262147401</v>
      </c>
      <c r="AE336" s="5">
        <f>Ringkasan!AE336/1000000000</f>
        <v>1447.4103565247399</v>
      </c>
      <c r="AF336" s="6">
        <f>Ringkasan!AF336/1000000000</f>
        <v>906.27864408999994</v>
      </c>
      <c r="AG336" s="6">
        <f>Ringkasan!AG336/1000000000</f>
        <v>0</v>
      </c>
      <c r="AH336" s="6">
        <f>Ringkasan!AH336/1000000000</f>
        <v>0</v>
      </c>
      <c r="AI336" s="6">
        <f>Ringkasan!AI336/1000000000</f>
        <v>107.60965059999999</v>
      </c>
      <c r="AJ336" s="6">
        <f>Ringkasan!AJ336/1000000000</f>
        <v>11.616875</v>
      </c>
      <c r="AK336" s="6">
        <f>Ringkasan!AK336/1000000000</f>
        <v>140.175940707</v>
      </c>
      <c r="AL336" s="6">
        <f>Ringkasan!AL336/1000000000</f>
        <v>0.2</v>
      </c>
      <c r="AM336" s="6">
        <f>Ringkasan!AM336/1000000000</f>
        <v>32.193900307</v>
      </c>
      <c r="AN336" s="6">
        <f>Ringkasan!AN336/1000000000</f>
        <v>14.714074200000001</v>
      </c>
      <c r="AO336" s="6">
        <f>Ringkasan!AO336/1000000000</f>
        <v>90.886966200000003</v>
      </c>
      <c r="AP336" s="6">
        <f>Ringkasan!AP336/1000000000</f>
        <v>6.5000000000000002E-2</v>
      </c>
      <c r="AQ336" s="6">
        <f>Ringkasan!AQ336/1000000000</f>
        <v>2.1160000000000001</v>
      </c>
      <c r="AR336" s="6">
        <f>Ringkasan!AR336/1000000000</f>
        <v>15</v>
      </c>
      <c r="AS336" s="6">
        <f>Ringkasan!AS336/1000000000</f>
        <v>15</v>
      </c>
      <c r="AT336" s="6">
        <f>Ringkasan!AT336/1000000000</f>
        <v>426.30101984200002</v>
      </c>
      <c r="AU336" s="6">
        <f>Ringkasan!AU336/1000000000</f>
        <v>30.369514641999999</v>
      </c>
      <c r="AV336" s="6">
        <f>Ringkasan!AV336/1000000000</f>
        <v>395.9315052</v>
      </c>
      <c r="AW336" s="127">
        <f>Ringkasan!AW336/1000000000</f>
        <v>165</v>
      </c>
      <c r="AX336" s="127">
        <f>Ringkasan!AX336/1000000000</f>
        <v>150</v>
      </c>
      <c r="AY336" s="127">
        <f>Ringkasan!AY336/1000000000</f>
        <v>15</v>
      </c>
      <c r="AZ336" s="127">
        <f>Ringkasan!AZ336/1000000000</f>
        <v>0</v>
      </c>
      <c r="BA336" s="127">
        <f>Ringkasan!BA336/1000000000</f>
        <v>0</v>
      </c>
      <c r="BB336" s="127">
        <f>Ringkasan!BB336/1000000000</f>
        <v>0</v>
      </c>
      <c r="BC336" s="127">
        <f>Ringkasan!BC336/1000000000</f>
        <v>0</v>
      </c>
      <c r="BD336" s="127">
        <f>Ringkasan!BD336/1000000000</f>
        <v>0</v>
      </c>
      <c r="BE336" s="127">
        <f>Ringkasan!BE336/1000000000</f>
        <v>0</v>
      </c>
      <c r="BF336" s="127">
        <f>Ringkasan!BF336/1000000000</f>
        <v>0</v>
      </c>
      <c r="BG336" s="127">
        <f>Ringkasan!BG336/1000000000</f>
        <v>0</v>
      </c>
      <c r="BH336" s="127">
        <f>Ringkasan!BH336/1000000000</f>
        <v>0</v>
      </c>
      <c r="BI336" s="127">
        <f>Ringkasan!BI336/1000000000</f>
        <v>0</v>
      </c>
      <c r="BJ336" s="128">
        <f>Ringkasan!BJ336/1000000000</f>
        <v>-165</v>
      </c>
      <c r="BK336" s="128">
        <f>Ringkasan!BK336/1000000000</f>
        <v>165</v>
      </c>
      <c r="BL336" s="87">
        <f>Ringkasan!BL336/1000000000</f>
        <v>0</v>
      </c>
      <c r="BM336" s="47">
        <f t="shared" si="131"/>
        <v>1</v>
      </c>
      <c r="BN336" s="48">
        <f t="shared" si="132"/>
        <v>0</v>
      </c>
      <c r="BO336" s="49"/>
      <c r="BP336" s="39">
        <f t="shared" si="124"/>
        <v>1</v>
      </c>
      <c r="BR336" s="6" t="e">
        <f>Ringkasan!#REF!/1000000000</f>
        <v>#REF!</v>
      </c>
      <c r="BS336" s="6" t="e">
        <f t="shared" si="127"/>
        <v>#REF!</v>
      </c>
      <c r="BT336" s="39" t="e">
        <f t="shared" si="129"/>
        <v>#REF!</v>
      </c>
      <c r="BV336" s="6" t="e">
        <f>Ringkasan!#REF!/1000000000</f>
        <v>#REF!</v>
      </c>
      <c r="BW336" s="6" t="e">
        <f t="shared" si="128"/>
        <v>#REF!</v>
      </c>
      <c r="BX336" s="39" t="e">
        <f t="shared" si="130"/>
        <v>#REF!</v>
      </c>
    </row>
    <row r="337" spans="1:76" ht="15" customHeight="1" x14ac:dyDescent="0.25">
      <c r="A337" s="59" t="s">
        <v>640</v>
      </c>
      <c r="B337" s="3">
        <f t="shared" si="126"/>
        <v>258</v>
      </c>
      <c r="C337" s="4">
        <f t="shared" si="126"/>
        <v>29</v>
      </c>
      <c r="D337" s="8" t="s">
        <v>640</v>
      </c>
      <c r="E337" s="12" t="str">
        <f>[1]Pendapatan!D337</f>
        <v>07 Tahun 2024</v>
      </c>
      <c r="F337" s="92">
        <f>[1]Pendapatan!E337</f>
        <v>45653.5</v>
      </c>
      <c r="G337" s="6">
        <f>Ringkasan!G337/1000000000</f>
        <v>2736.0172652800002</v>
      </c>
      <c r="H337" s="6">
        <f>Ringkasan!H337/1000000000</f>
        <v>823.71722578000004</v>
      </c>
      <c r="I337" s="114">
        <f>Ringkasan!I337/1000000000</f>
        <v>504.38131506299999</v>
      </c>
      <c r="J337" s="6">
        <f>Ringkasan!J337/1000000000</f>
        <v>304.38618834300001</v>
      </c>
      <c r="K337" s="6">
        <f>Ringkasan!K337/1000000000</f>
        <v>11.615222374</v>
      </c>
      <c r="L337" s="6">
        <f>Ringkasan!L337/1000000000</f>
        <v>3.3344999999999998</v>
      </c>
      <c r="M337" s="6">
        <f>Ringkasan!M337/1000000000</f>
        <v>1912.3000394999999</v>
      </c>
      <c r="N337" s="6">
        <f>Ringkasan!N337/1000000000</f>
        <v>1786.9490989999999</v>
      </c>
      <c r="O337" s="6">
        <f>Ringkasan!O337/1000000000</f>
        <v>0</v>
      </c>
      <c r="P337" s="6">
        <f>Ringkasan!P337/1000000000</f>
        <v>0</v>
      </c>
      <c r="Q337" s="6">
        <f>Ringkasan!Q337/1000000000</f>
        <v>294.50433099999998</v>
      </c>
      <c r="R337" s="6">
        <f>Ringkasan!R337/1000000000</f>
        <v>15.638992</v>
      </c>
      <c r="S337" s="6">
        <f>Ringkasan!S337/1000000000</f>
        <v>114.921511</v>
      </c>
      <c r="T337" s="6">
        <f>Ringkasan!T337/1000000000</f>
        <v>993.59042299999999</v>
      </c>
      <c r="U337" s="6">
        <f>Ringkasan!U337/1000000000</f>
        <v>368.29384199999998</v>
      </c>
      <c r="V337" s="6">
        <f>Ringkasan!V337/1000000000</f>
        <v>125.35094049999999</v>
      </c>
      <c r="W337" s="6">
        <f>Ringkasan!W337/1000000000</f>
        <v>125.35094049999999</v>
      </c>
      <c r="X337" s="6">
        <f>Ringkasan!X337/1000000000</f>
        <v>0</v>
      </c>
      <c r="Y337" s="6">
        <f>Ringkasan!Y337/1000000000</f>
        <v>0</v>
      </c>
      <c r="Z337" s="6">
        <f>Ringkasan!Z337/1000000000</f>
        <v>0</v>
      </c>
      <c r="AA337" s="6">
        <f>Ringkasan!AA337/1000000000</f>
        <v>0</v>
      </c>
      <c r="AB337" s="6">
        <f>Ringkasan!AB337/1000000000</f>
        <v>0</v>
      </c>
      <c r="AC337" s="6">
        <f>Ringkasan!AC337/1000000000</f>
        <v>2810.9197942800001</v>
      </c>
      <c r="AD337" s="6">
        <f>Ringkasan!AD337/1000000000</f>
        <v>1871.7995507099999</v>
      </c>
      <c r="AE337" s="5">
        <f>Ringkasan!AE337/1000000000</f>
        <v>1036.3604149939999</v>
      </c>
      <c r="AF337" s="6">
        <f>Ringkasan!AF337/1000000000</f>
        <v>723.73556216600002</v>
      </c>
      <c r="AG337" s="6">
        <f>Ringkasan!AG337/1000000000</f>
        <v>0</v>
      </c>
      <c r="AH337" s="6">
        <f>Ringkasan!AH337/1000000000</f>
        <v>0</v>
      </c>
      <c r="AI337" s="6">
        <f>Ringkasan!AI337/1000000000</f>
        <v>107.57814525000001</v>
      </c>
      <c r="AJ337" s="6">
        <f>Ringkasan!AJ337/1000000000</f>
        <v>4.1254283000000003</v>
      </c>
      <c r="AK337" s="6">
        <f>Ringkasan!AK337/1000000000</f>
        <v>246.56615949600001</v>
      </c>
      <c r="AL337" s="6">
        <f>Ringkasan!AL337/1000000000</f>
        <v>0</v>
      </c>
      <c r="AM337" s="6">
        <f>Ringkasan!AM337/1000000000</f>
        <v>62.100509506999998</v>
      </c>
      <c r="AN337" s="6">
        <f>Ringkasan!AN337/1000000000</f>
        <v>36.551102637</v>
      </c>
      <c r="AO337" s="6">
        <f>Ringkasan!AO337/1000000000</f>
        <v>146.80478395200001</v>
      </c>
      <c r="AP337" s="6">
        <f>Ringkasan!AP337/1000000000</f>
        <v>0.79500340000000003</v>
      </c>
      <c r="AQ337" s="6">
        <f>Ringkasan!AQ337/1000000000</f>
        <v>0.31475999999999998</v>
      </c>
      <c r="AR337" s="6">
        <f>Ringkasan!AR337/1000000000</f>
        <v>14.984212557999999</v>
      </c>
      <c r="AS337" s="6">
        <f>Ringkasan!AS337/1000000000</f>
        <v>14.984212557999999</v>
      </c>
      <c r="AT337" s="6">
        <f>Ringkasan!AT337/1000000000</f>
        <v>677.56987151600003</v>
      </c>
      <c r="AU337" s="6">
        <f>Ringkasan!AU337/1000000000</f>
        <v>67.165565516000001</v>
      </c>
      <c r="AV337" s="6">
        <f>Ringkasan!AV337/1000000000</f>
        <v>610.40430600000002</v>
      </c>
      <c r="AW337" s="127">
        <f>Ringkasan!AW337/1000000000</f>
        <v>74.902529000000001</v>
      </c>
      <c r="AX337" s="127">
        <f>Ringkasan!AX337/1000000000</f>
        <v>74.902529000000001</v>
      </c>
      <c r="AY337" s="127">
        <f>Ringkasan!AY337/1000000000</f>
        <v>0</v>
      </c>
      <c r="AZ337" s="127">
        <f>Ringkasan!AZ337/1000000000</f>
        <v>0</v>
      </c>
      <c r="BA337" s="127">
        <f>Ringkasan!BA337/1000000000</f>
        <v>0</v>
      </c>
      <c r="BB337" s="127">
        <f>Ringkasan!BB337/1000000000</f>
        <v>0</v>
      </c>
      <c r="BC337" s="127">
        <f>Ringkasan!BC337/1000000000</f>
        <v>0</v>
      </c>
      <c r="BD337" s="127">
        <f>Ringkasan!BD337/1000000000</f>
        <v>0</v>
      </c>
      <c r="BE337" s="127">
        <f>Ringkasan!BE337/1000000000</f>
        <v>0</v>
      </c>
      <c r="BF337" s="127">
        <f>Ringkasan!BF337/1000000000</f>
        <v>0</v>
      </c>
      <c r="BG337" s="127">
        <f>Ringkasan!BG337/1000000000</f>
        <v>0</v>
      </c>
      <c r="BH337" s="127">
        <f>Ringkasan!BH337/1000000000</f>
        <v>0</v>
      </c>
      <c r="BI337" s="127">
        <f>Ringkasan!BI337/1000000000</f>
        <v>0</v>
      </c>
      <c r="BJ337" s="128">
        <f>Ringkasan!BJ337/1000000000</f>
        <v>-74.902529000000001</v>
      </c>
      <c r="BK337" s="128">
        <f>Ringkasan!BK337/1000000000</f>
        <v>74.902529000000001</v>
      </c>
      <c r="BL337" s="87">
        <f>Ringkasan!BL337/1000000000</f>
        <v>0</v>
      </c>
      <c r="BM337" s="47">
        <f t="shared" si="131"/>
        <v>1</v>
      </c>
      <c r="BN337" s="48">
        <f t="shared" si="132"/>
        <v>0</v>
      </c>
      <c r="BO337" s="49"/>
      <c r="BP337" s="39">
        <f t="shared" si="124"/>
        <v>1</v>
      </c>
      <c r="BR337" s="6" t="e">
        <f>Ringkasan!#REF!/1000000000</f>
        <v>#REF!</v>
      </c>
      <c r="BS337" s="6" t="e">
        <f t="shared" si="127"/>
        <v>#REF!</v>
      </c>
      <c r="BT337" s="39" t="e">
        <f t="shared" si="129"/>
        <v>#REF!</v>
      </c>
      <c r="BV337" s="6" t="e">
        <f>Ringkasan!#REF!/1000000000</f>
        <v>#REF!</v>
      </c>
      <c r="BW337" s="6" t="e">
        <f t="shared" si="128"/>
        <v>#REF!</v>
      </c>
      <c r="BX337" s="39" t="e">
        <f t="shared" si="130"/>
        <v>#REF!</v>
      </c>
    </row>
    <row r="338" spans="1:76" ht="15" customHeight="1" x14ac:dyDescent="0.25">
      <c r="A338" s="59" t="s">
        <v>271</v>
      </c>
      <c r="B338" s="3">
        <f t="shared" si="126"/>
        <v>259</v>
      </c>
      <c r="C338" s="4">
        <f t="shared" si="126"/>
        <v>30</v>
      </c>
      <c r="D338" s="8" t="s">
        <v>271</v>
      </c>
      <c r="E338" s="12" t="str">
        <f>[1]Pendapatan!D338</f>
        <v>05 Tahun 2024</v>
      </c>
      <c r="F338" s="92">
        <f>[1]Pendapatan!E338</f>
        <v>45656.302083333336</v>
      </c>
      <c r="G338" s="6">
        <f>Ringkasan!G338/1000000000</f>
        <v>1092.14223821</v>
      </c>
      <c r="H338" s="6">
        <f>Ringkasan!H338/1000000000</f>
        <v>311.14408705699998</v>
      </c>
      <c r="I338" s="114">
        <f>Ringkasan!I338/1000000000</f>
        <v>275.23355040000001</v>
      </c>
      <c r="J338" s="6">
        <f>Ringkasan!J338/1000000000</f>
        <v>24.852098000000002</v>
      </c>
      <c r="K338" s="6">
        <f>Ringkasan!K338/1000000000</f>
        <v>3.5299885789999998</v>
      </c>
      <c r="L338" s="6">
        <f>Ringkasan!L338/1000000000</f>
        <v>7.5284500779999997</v>
      </c>
      <c r="M338" s="6">
        <f>Ringkasan!M338/1000000000</f>
        <v>770.63303900000005</v>
      </c>
      <c r="N338" s="6">
        <f>Ringkasan!N338/1000000000</f>
        <v>707.18217700000002</v>
      </c>
      <c r="O338" s="6">
        <f>Ringkasan!O338/1000000000</f>
        <v>0</v>
      </c>
      <c r="P338" s="6">
        <f>Ringkasan!P338/1000000000</f>
        <v>0</v>
      </c>
      <c r="Q338" s="6">
        <f>Ringkasan!Q338/1000000000</f>
        <v>22.944351999999999</v>
      </c>
      <c r="R338" s="6">
        <f>Ringkasan!R338/1000000000</f>
        <v>8.2618150000000004</v>
      </c>
      <c r="S338" s="6">
        <f>Ringkasan!S338/1000000000</f>
        <v>85.254757999999995</v>
      </c>
      <c r="T338" s="6">
        <f>Ringkasan!T338/1000000000</f>
        <v>511.19038</v>
      </c>
      <c r="U338" s="6">
        <f>Ringkasan!U338/1000000000</f>
        <v>79.530872000000002</v>
      </c>
      <c r="V338" s="6">
        <f>Ringkasan!V338/1000000000</f>
        <v>63.450862000000001</v>
      </c>
      <c r="W338" s="6">
        <f>Ringkasan!W338/1000000000</f>
        <v>63.450862000000001</v>
      </c>
      <c r="X338" s="6">
        <f>Ringkasan!X338/1000000000</f>
        <v>0</v>
      </c>
      <c r="Y338" s="6">
        <f>Ringkasan!Y338/1000000000</f>
        <v>10.365112153</v>
      </c>
      <c r="Z338" s="6">
        <f>Ringkasan!Z338/1000000000</f>
        <v>0</v>
      </c>
      <c r="AA338" s="6">
        <f>Ringkasan!AA338/1000000000</f>
        <v>0</v>
      </c>
      <c r="AB338" s="6">
        <f>Ringkasan!AB338/1000000000</f>
        <v>10.365112153</v>
      </c>
      <c r="AC338" s="6">
        <f>Ringkasan!AC338/1000000000</f>
        <v>1246.4454876059999</v>
      </c>
      <c r="AD338" s="6">
        <f>Ringkasan!AD338/1000000000</f>
        <v>1009.4666628393999</v>
      </c>
      <c r="AE338" s="5">
        <f>Ringkasan!AE338/1000000000</f>
        <v>441.46121174646004</v>
      </c>
      <c r="AF338" s="6">
        <f>Ringkasan!AF338/1000000000</f>
        <v>482.59367751899998</v>
      </c>
      <c r="AG338" s="6">
        <f>Ringkasan!AG338/1000000000</f>
        <v>0</v>
      </c>
      <c r="AH338" s="6">
        <f>Ringkasan!AH338/1000000000</f>
        <v>0</v>
      </c>
      <c r="AI338" s="6">
        <f>Ringkasan!AI338/1000000000</f>
        <v>72.323573573939996</v>
      </c>
      <c r="AJ338" s="6">
        <f>Ringkasan!AJ338/1000000000</f>
        <v>13.088200000000001</v>
      </c>
      <c r="AK338" s="6">
        <f>Ringkasan!AK338/1000000000</f>
        <v>102.6176051556</v>
      </c>
      <c r="AL338" s="6">
        <f>Ringkasan!AL338/1000000000</f>
        <v>0</v>
      </c>
      <c r="AM338" s="6">
        <f>Ringkasan!AM338/1000000000</f>
        <v>23.769975090600003</v>
      </c>
      <c r="AN338" s="6">
        <f>Ringkasan!AN338/1000000000</f>
        <v>51.260403776499999</v>
      </c>
      <c r="AO338" s="6">
        <f>Ringkasan!AO338/1000000000</f>
        <v>27.126915568499999</v>
      </c>
      <c r="AP338" s="6">
        <f>Ringkasan!AP338/1000000000</f>
        <v>0.42923072000000001</v>
      </c>
      <c r="AQ338" s="6">
        <f>Ringkasan!AQ338/1000000000</f>
        <v>3.108E-2</v>
      </c>
      <c r="AR338" s="6">
        <f>Ringkasan!AR338/1000000000</f>
        <v>23.687459370999999</v>
      </c>
      <c r="AS338" s="6">
        <f>Ringkasan!AS338/1000000000</f>
        <v>23.687459370999999</v>
      </c>
      <c r="AT338" s="6">
        <f>Ringkasan!AT338/1000000000</f>
        <v>110.67376023999999</v>
      </c>
      <c r="AU338" s="6">
        <f>Ringkasan!AU338/1000000000</f>
        <v>30.008564839999998</v>
      </c>
      <c r="AV338" s="6">
        <f>Ringkasan!AV338/1000000000</f>
        <v>80.665195400000002</v>
      </c>
      <c r="AW338" s="127">
        <f>Ringkasan!AW338/1000000000</f>
        <v>154.30324939600001</v>
      </c>
      <c r="AX338" s="127">
        <f>Ringkasan!AX338/1000000000</f>
        <v>154.30324939600001</v>
      </c>
      <c r="AY338" s="127">
        <f>Ringkasan!AY338/1000000000</f>
        <v>0</v>
      </c>
      <c r="AZ338" s="127">
        <f>Ringkasan!AZ338/1000000000</f>
        <v>0</v>
      </c>
      <c r="BA338" s="127">
        <f>Ringkasan!BA338/1000000000</f>
        <v>0</v>
      </c>
      <c r="BB338" s="127">
        <f>Ringkasan!BB338/1000000000</f>
        <v>0</v>
      </c>
      <c r="BC338" s="127">
        <f>Ringkasan!BC338/1000000000</f>
        <v>0</v>
      </c>
      <c r="BD338" s="127">
        <f>Ringkasan!BD338/1000000000</f>
        <v>0</v>
      </c>
      <c r="BE338" s="127">
        <f>Ringkasan!BE338/1000000000</f>
        <v>0</v>
      </c>
      <c r="BF338" s="127">
        <f>Ringkasan!BF338/1000000000</f>
        <v>0</v>
      </c>
      <c r="BG338" s="127">
        <f>Ringkasan!BG338/1000000000</f>
        <v>0</v>
      </c>
      <c r="BH338" s="127">
        <f>Ringkasan!BH338/1000000000</f>
        <v>0</v>
      </c>
      <c r="BI338" s="127">
        <f>Ringkasan!BI338/1000000000</f>
        <v>0</v>
      </c>
      <c r="BJ338" s="128">
        <f>Ringkasan!BJ338/1000000000</f>
        <v>-154.30324939600001</v>
      </c>
      <c r="BK338" s="128">
        <f>Ringkasan!BK338/1000000000</f>
        <v>154.30324939600001</v>
      </c>
      <c r="BL338" s="87">
        <f>Ringkasan!BL338/1000000000</f>
        <v>0</v>
      </c>
      <c r="BM338" s="47">
        <f t="shared" si="131"/>
        <v>1</v>
      </c>
      <c r="BN338" s="48">
        <f t="shared" si="132"/>
        <v>0</v>
      </c>
      <c r="BO338" s="49"/>
      <c r="BP338" s="39">
        <f t="shared" si="124"/>
        <v>1</v>
      </c>
      <c r="BR338" s="6" t="e">
        <f>Ringkasan!#REF!/1000000000</f>
        <v>#REF!</v>
      </c>
      <c r="BS338" s="6" t="e">
        <f t="shared" si="127"/>
        <v>#REF!</v>
      </c>
      <c r="BT338" s="39" t="e">
        <f t="shared" si="129"/>
        <v>#REF!</v>
      </c>
      <c r="BV338" s="6" t="e">
        <f>Ringkasan!#REF!/1000000000</f>
        <v>#REF!</v>
      </c>
      <c r="BW338" s="6" t="e">
        <f t="shared" si="128"/>
        <v>#REF!</v>
      </c>
      <c r="BX338" s="39" t="e">
        <f t="shared" si="130"/>
        <v>#REF!</v>
      </c>
    </row>
    <row r="339" spans="1:76" ht="15" customHeight="1" x14ac:dyDescent="0.25">
      <c r="A339" s="59" t="s">
        <v>272</v>
      </c>
      <c r="B339" s="3">
        <f t="shared" si="126"/>
        <v>260</v>
      </c>
      <c r="C339" s="4">
        <f t="shared" si="126"/>
        <v>31</v>
      </c>
      <c r="D339" s="8" t="s">
        <v>272</v>
      </c>
      <c r="E339" s="12" t="str">
        <f>[1]Pendapatan!D339</f>
        <v>06 Tahun 2024</v>
      </c>
      <c r="F339" s="92">
        <f>[1]Pendapatan!E339</f>
        <v>45650</v>
      </c>
      <c r="G339" s="6">
        <f>Ringkasan!G339/1000000000</f>
        <v>902.77621450000004</v>
      </c>
      <c r="H339" s="6">
        <f>Ringkasan!H339/1000000000</f>
        <v>221.34646050000001</v>
      </c>
      <c r="I339" s="114">
        <f>Ringkasan!I339/1000000000</f>
        <v>95.22605326</v>
      </c>
      <c r="J339" s="6">
        <f>Ringkasan!J339/1000000000</f>
        <v>120.83004624</v>
      </c>
      <c r="K339" s="6">
        <f>Ringkasan!K339/1000000000</f>
        <v>1.2</v>
      </c>
      <c r="L339" s="6">
        <f>Ringkasan!L339/1000000000</f>
        <v>4.0903609999999997</v>
      </c>
      <c r="M339" s="6">
        <f>Ringkasan!M339/1000000000</f>
        <v>673.02975400000003</v>
      </c>
      <c r="N339" s="6">
        <f>Ringkasan!N339/1000000000</f>
        <v>608.65475400000003</v>
      </c>
      <c r="O339" s="6">
        <f>Ringkasan!O339/1000000000</f>
        <v>0</v>
      </c>
      <c r="P339" s="6">
        <f>Ringkasan!P339/1000000000</f>
        <v>0</v>
      </c>
      <c r="Q339" s="6">
        <f>Ringkasan!Q339/1000000000</f>
        <v>0</v>
      </c>
      <c r="R339" s="6">
        <f>Ringkasan!R339/1000000000</f>
        <v>0</v>
      </c>
      <c r="S339" s="6">
        <f>Ringkasan!S339/1000000000</f>
        <v>85.973033000000001</v>
      </c>
      <c r="T339" s="6">
        <f>Ringkasan!T339/1000000000</f>
        <v>456.99980399999998</v>
      </c>
      <c r="U339" s="6">
        <f>Ringkasan!U339/1000000000</f>
        <v>65.681916999999999</v>
      </c>
      <c r="V339" s="6">
        <f>Ringkasan!V339/1000000000</f>
        <v>64.375</v>
      </c>
      <c r="W339" s="6">
        <f>Ringkasan!W339/1000000000</f>
        <v>64.375</v>
      </c>
      <c r="X339" s="6">
        <f>Ringkasan!X339/1000000000</f>
        <v>0</v>
      </c>
      <c r="Y339" s="6">
        <f>Ringkasan!Y339/1000000000</f>
        <v>8.4</v>
      </c>
      <c r="Z339" s="6">
        <f>Ringkasan!Z339/1000000000</f>
        <v>0</v>
      </c>
      <c r="AA339" s="6">
        <f>Ringkasan!AA339/1000000000</f>
        <v>0</v>
      </c>
      <c r="AB339" s="6">
        <f>Ringkasan!AB339/1000000000</f>
        <v>8.4</v>
      </c>
      <c r="AC339" s="6">
        <f>Ringkasan!AC339/1000000000</f>
        <v>975.25599649699996</v>
      </c>
      <c r="AD339" s="6">
        <f>Ringkasan!AD339/1000000000</f>
        <v>896.95081787795993</v>
      </c>
      <c r="AE339" s="5">
        <f>Ringkasan!AE339/1000000000</f>
        <v>386.36765241400002</v>
      </c>
      <c r="AF339" s="6">
        <f>Ringkasan!AF339/1000000000</f>
        <v>465.86266525595988</v>
      </c>
      <c r="AG339" s="6">
        <f>Ringkasan!AG339/1000000000</f>
        <v>0</v>
      </c>
      <c r="AH339" s="6">
        <f>Ringkasan!AH339/1000000000</f>
        <v>0</v>
      </c>
      <c r="AI339" s="6">
        <f>Ringkasan!AI339/1000000000</f>
        <v>26.945900208000001</v>
      </c>
      <c r="AJ339" s="6">
        <f>Ringkasan!AJ339/1000000000</f>
        <v>17.7746</v>
      </c>
      <c r="AK339" s="6">
        <f>Ringkasan!AK339/1000000000</f>
        <v>74.305178619040007</v>
      </c>
      <c r="AL339" s="6">
        <f>Ringkasan!AL339/1000000000</f>
        <v>8.6999999999999994E-2</v>
      </c>
      <c r="AM339" s="6">
        <f>Ringkasan!AM339/1000000000</f>
        <v>19.923979013580002</v>
      </c>
      <c r="AN339" s="6">
        <f>Ringkasan!AN339/1000000000</f>
        <v>27.92415303856</v>
      </c>
      <c r="AO339" s="6">
        <f>Ringkasan!AO339/1000000000</f>
        <v>25.710354026900003</v>
      </c>
      <c r="AP339" s="6">
        <f>Ringkasan!AP339/1000000000</f>
        <v>0.48469254000000001</v>
      </c>
      <c r="AQ339" s="6">
        <f>Ringkasan!AQ339/1000000000</f>
        <v>0.17499999999999999</v>
      </c>
      <c r="AR339" s="6">
        <f>Ringkasan!AR339/1000000000</f>
        <v>4</v>
      </c>
      <c r="AS339" s="6">
        <f>Ringkasan!AS339/1000000000</f>
        <v>4</v>
      </c>
      <c r="AT339" s="6">
        <f>Ringkasan!AT339/1000000000</f>
        <v>0</v>
      </c>
      <c r="AU339" s="6">
        <f>Ringkasan!AU339/1000000000</f>
        <v>0</v>
      </c>
      <c r="AV339" s="6">
        <f>Ringkasan!AV339/1000000000</f>
        <v>0</v>
      </c>
      <c r="AW339" s="127">
        <f>Ringkasan!AW339/1000000000</f>
        <v>73.479781997000003</v>
      </c>
      <c r="AX339" s="127">
        <f>Ringkasan!AX339/1000000000</f>
        <v>73.479781997000003</v>
      </c>
      <c r="AY339" s="127">
        <f>Ringkasan!AY339/1000000000</f>
        <v>0</v>
      </c>
      <c r="AZ339" s="127">
        <f>Ringkasan!AZ339/1000000000</f>
        <v>0</v>
      </c>
      <c r="BA339" s="127">
        <f>Ringkasan!BA339/1000000000</f>
        <v>0</v>
      </c>
      <c r="BB339" s="127">
        <f>Ringkasan!BB339/1000000000</f>
        <v>0</v>
      </c>
      <c r="BC339" s="127">
        <f>Ringkasan!BC339/1000000000</f>
        <v>0</v>
      </c>
      <c r="BD339" s="127">
        <f>Ringkasan!BD339/1000000000</f>
        <v>1</v>
      </c>
      <c r="BE339" s="127">
        <f>Ringkasan!BE339/1000000000</f>
        <v>0</v>
      </c>
      <c r="BF339" s="127">
        <f>Ringkasan!BF339/1000000000</f>
        <v>1</v>
      </c>
      <c r="BG339" s="127">
        <f>Ringkasan!BG339/1000000000</f>
        <v>0</v>
      </c>
      <c r="BH339" s="127">
        <f>Ringkasan!BH339/1000000000</f>
        <v>0</v>
      </c>
      <c r="BI339" s="127">
        <f>Ringkasan!BI339/1000000000</f>
        <v>0</v>
      </c>
      <c r="BJ339" s="128">
        <f>Ringkasan!BJ339/1000000000</f>
        <v>-72.479781997000003</v>
      </c>
      <c r="BK339" s="128">
        <f>Ringkasan!BK339/1000000000</f>
        <v>72.479781997000003</v>
      </c>
      <c r="BL339" s="87">
        <f>Ringkasan!BL339/1000000000</f>
        <v>0</v>
      </c>
      <c r="BM339" s="47">
        <f t="shared" si="131"/>
        <v>1</v>
      </c>
      <c r="BN339" s="48">
        <f t="shared" si="132"/>
        <v>0</v>
      </c>
      <c r="BO339" s="49"/>
      <c r="BP339" s="39">
        <f t="shared" si="124"/>
        <v>1</v>
      </c>
      <c r="BR339" s="6" t="e">
        <f>Ringkasan!#REF!/1000000000</f>
        <v>#REF!</v>
      </c>
      <c r="BS339" s="6" t="e">
        <f t="shared" si="127"/>
        <v>#REF!</v>
      </c>
      <c r="BT339" s="39" t="e">
        <f t="shared" si="129"/>
        <v>#REF!</v>
      </c>
      <c r="BV339" s="6" t="e">
        <f>Ringkasan!#REF!/1000000000</f>
        <v>#REF!</v>
      </c>
      <c r="BW339" s="6" t="e">
        <f t="shared" si="128"/>
        <v>#REF!</v>
      </c>
      <c r="BX339" s="39" t="e">
        <f t="shared" si="130"/>
        <v>#REF!</v>
      </c>
    </row>
    <row r="340" spans="1:76" ht="15" customHeight="1" x14ac:dyDescent="0.25">
      <c r="A340" s="59" t="s">
        <v>273</v>
      </c>
      <c r="B340" s="3">
        <f t="shared" si="126"/>
        <v>261</v>
      </c>
      <c r="C340" s="4">
        <f t="shared" si="126"/>
        <v>32</v>
      </c>
      <c r="D340" s="8" t="s">
        <v>273</v>
      </c>
      <c r="E340" s="12" t="str">
        <f>[1]Pendapatan!D340</f>
        <v>09 Tahun 2024</v>
      </c>
      <c r="F340" s="92">
        <f>[1]Pendapatan!E340</f>
        <v>45657.416666666664</v>
      </c>
      <c r="G340" s="6">
        <f>Ringkasan!G340/1000000000</f>
        <v>1520.7626101809999</v>
      </c>
      <c r="H340" s="6">
        <f>Ringkasan!H340/1000000000</f>
        <v>414.828604181</v>
      </c>
      <c r="I340" s="114">
        <f>Ringkasan!I340/1000000000</f>
        <v>195.885766098</v>
      </c>
      <c r="J340" s="6">
        <f>Ringkasan!J340/1000000000</f>
        <v>28.294313124999999</v>
      </c>
      <c r="K340" s="6">
        <f>Ringkasan!K340/1000000000</f>
        <v>3.5339100000000001</v>
      </c>
      <c r="L340" s="6">
        <f>Ringkasan!L340/1000000000</f>
        <v>187.114614958</v>
      </c>
      <c r="M340" s="6">
        <f>Ringkasan!M340/1000000000</f>
        <v>1105.934006</v>
      </c>
      <c r="N340" s="6">
        <f>Ringkasan!N340/1000000000</f>
        <v>1034.7240059999999</v>
      </c>
      <c r="O340" s="6">
        <f>Ringkasan!O340/1000000000</f>
        <v>0</v>
      </c>
      <c r="P340" s="6">
        <f>Ringkasan!P340/1000000000</f>
        <v>0</v>
      </c>
      <c r="Q340" s="6">
        <f>Ringkasan!Q340/1000000000</f>
        <v>0</v>
      </c>
      <c r="R340" s="6">
        <f>Ringkasan!R340/1000000000</f>
        <v>8.6979780000000009</v>
      </c>
      <c r="S340" s="6">
        <f>Ringkasan!S340/1000000000</f>
        <v>265.11739299999999</v>
      </c>
      <c r="T340" s="6">
        <f>Ringkasan!T340/1000000000</f>
        <v>630.59767899999997</v>
      </c>
      <c r="U340" s="6">
        <f>Ringkasan!U340/1000000000</f>
        <v>130.310956</v>
      </c>
      <c r="V340" s="6">
        <f>Ringkasan!V340/1000000000</f>
        <v>71.209999999999994</v>
      </c>
      <c r="W340" s="6">
        <f>Ringkasan!W340/1000000000</f>
        <v>71.209999999999994</v>
      </c>
      <c r="X340" s="6">
        <f>Ringkasan!X340/1000000000</f>
        <v>0</v>
      </c>
      <c r="Y340" s="6">
        <f>Ringkasan!Y340/1000000000</f>
        <v>0</v>
      </c>
      <c r="Z340" s="6">
        <f>Ringkasan!Z340/1000000000</f>
        <v>0</v>
      </c>
      <c r="AA340" s="6">
        <f>Ringkasan!AA340/1000000000</f>
        <v>0</v>
      </c>
      <c r="AB340" s="6">
        <f>Ringkasan!AB340/1000000000</f>
        <v>0</v>
      </c>
      <c r="AC340" s="6">
        <f>Ringkasan!AC340/1000000000</f>
        <v>1851.7056078149999</v>
      </c>
      <c r="AD340" s="6">
        <f>Ringkasan!AD340/1000000000</f>
        <v>1555.42192260199</v>
      </c>
      <c r="AE340" s="5">
        <f>Ringkasan!AE340/1000000000</f>
        <v>685.01672063900003</v>
      </c>
      <c r="AF340" s="6">
        <f>Ringkasan!AF340/1000000000</f>
        <v>778.91830679599002</v>
      </c>
      <c r="AG340" s="6">
        <f>Ringkasan!AG340/1000000000</f>
        <v>0</v>
      </c>
      <c r="AH340" s="6">
        <f>Ringkasan!AH340/1000000000</f>
        <v>0</v>
      </c>
      <c r="AI340" s="6">
        <f>Ringkasan!AI340/1000000000</f>
        <v>85.089095166999996</v>
      </c>
      <c r="AJ340" s="6">
        <f>Ringkasan!AJ340/1000000000</f>
        <v>6.3978000000000002</v>
      </c>
      <c r="AK340" s="6">
        <f>Ringkasan!AK340/1000000000</f>
        <v>284.28368521301002</v>
      </c>
      <c r="AL340" s="6">
        <f>Ringkasan!AL340/1000000000</f>
        <v>0</v>
      </c>
      <c r="AM340" s="6">
        <f>Ringkasan!AM340/1000000000</f>
        <v>41.441298561000004</v>
      </c>
      <c r="AN340" s="6">
        <f>Ringkasan!AN340/1000000000</f>
        <v>174.83013830514003</v>
      </c>
      <c r="AO340" s="6">
        <f>Ringkasan!AO340/1000000000</f>
        <v>67.717824816869992</v>
      </c>
      <c r="AP340" s="6">
        <f>Ringkasan!AP340/1000000000</f>
        <v>0.24297503000000001</v>
      </c>
      <c r="AQ340" s="6">
        <f>Ringkasan!AQ340/1000000000</f>
        <v>5.1448500000000001E-2</v>
      </c>
      <c r="AR340" s="6">
        <f>Ringkasan!AR340/1000000000</f>
        <v>12</v>
      </c>
      <c r="AS340" s="6">
        <f>Ringkasan!AS340/1000000000</f>
        <v>12</v>
      </c>
      <c r="AT340" s="6">
        <f>Ringkasan!AT340/1000000000</f>
        <v>0</v>
      </c>
      <c r="AU340" s="6">
        <f>Ringkasan!AU340/1000000000</f>
        <v>0</v>
      </c>
      <c r="AV340" s="6">
        <f>Ringkasan!AV340/1000000000</f>
        <v>0</v>
      </c>
      <c r="AW340" s="127">
        <f>Ringkasan!AW340/1000000000</f>
        <v>330.94299763399999</v>
      </c>
      <c r="AX340" s="127">
        <f>Ringkasan!AX340/1000000000</f>
        <v>330.94299763399999</v>
      </c>
      <c r="AY340" s="127">
        <f>Ringkasan!AY340/1000000000</f>
        <v>0</v>
      </c>
      <c r="AZ340" s="127">
        <f>Ringkasan!AZ340/1000000000</f>
        <v>0</v>
      </c>
      <c r="BA340" s="127">
        <f>Ringkasan!BA340/1000000000</f>
        <v>0</v>
      </c>
      <c r="BB340" s="127">
        <f>Ringkasan!BB340/1000000000</f>
        <v>0</v>
      </c>
      <c r="BC340" s="127">
        <f>Ringkasan!BC340/1000000000</f>
        <v>0</v>
      </c>
      <c r="BD340" s="127">
        <f>Ringkasan!BD340/1000000000</f>
        <v>0</v>
      </c>
      <c r="BE340" s="127">
        <f>Ringkasan!BE340/1000000000</f>
        <v>0</v>
      </c>
      <c r="BF340" s="127">
        <f>Ringkasan!BF340/1000000000</f>
        <v>0</v>
      </c>
      <c r="BG340" s="127">
        <f>Ringkasan!BG340/1000000000</f>
        <v>0</v>
      </c>
      <c r="BH340" s="127">
        <f>Ringkasan!BH340/1000000000</f>
        <v>0</v>
      </c>
      <c r="BI340" s="127">
        <f>Ringkasan!BI340/1000000000</f>
        <v>0</v>
      </c>
      <c r="BJ340" s="128">
        <f>Ringkasan!BJ340/1000000000</f>
        <v>-330.94299763399999</v>
      </c>
      <c r="BK340" s="128">
        <f>Ringkasan!BK340/1000000000</f>
        <v>330.94299763399999</v>
      </c>
      <c r="BL340" s="87">
        <f>Ringkasan!BL340/1000000000</f>
        <v>0</v>
      </c>
      <c r="BM340" s="47">
        <f t="shared" si="131"/>
        <v>1</v>
      </c>
      <c r="BN340" s="48">
        <f t="shared" si="132"/>
        <v>0</v>
      </c>
      <c r="BO340" s="49"/>
      <c r="BP340" s="39">
        <f t="shared" si="124"/>
        <v>1</v>
      </c>
      <c r="BR340" s="6" t="e">
        <f>Ringkasan!#REF!/1000000000</f>
        <v>#REF!</v>
      </c>
      <c r="BS340" s="6" t="e">
        <f t="shared" si="127"/>
        <v>#REF!</v>
      </c>
      <c r="BT340" s="39" t="e">
        <f t="shared" si="129"/>
        <v>#REF!</v>
      </c>
      <c r="BV340" s="6" t="e">
        <f>Ringkasan!#REF!/1000000000</f>
        <v>#REF!</v>
      </c>
      <c r="BW340" s="6" t="e">
        <f t="shared" si="128"/>
        <v>#REF!</v>
      </c>
      <c r="BX340" s="39" t="e">
        <f t="shared" si="130"/>
        <v>#REF!</v>
      </c>
    </row>
    <row r="341" spans="1:76" ht="15" customHeight="1" x14ac:dyDescent="0.25">
      <c r="A341" s="59" t="s">
        <v>274</v>
      </c>
      <c r="B341" s="3">
        <f t="shared" si="126"/>
        <v>262</v>
      </c>
      <c r="C341" s="4">
        <f t="shared" si="126"/>
        <v>33</v>
      </c>
      <c r="D341" s="8" t="s">
        <v>274</v>
      </c>
      <c r="E341" s="12" t="str">
        <f>[1]Pendapatan!D341</f>
        <v>15 Tahun 2024</v>
      </c>
      <c r="F341" s="92">
        <f>[1]Pendapatan!E341</f>
        <v>45642</v>
      </c>
      <c r="G341" s="6">
        <f>Ringkasan!G341/1000000000</f>
        <v>1100.275072209</v>
      </c>
      <c r="H341" s="6">
        <f>Ringkasan!H341/1000000000</f>
        <v>285.50026120899997</v>
      </c>
      <c r="I341" s="114">
        <f>Ringkasan!I341/1000000000</f>
        <v>138.99449999999999</v>
      </c>
      <c r="J341" s="6">
        <f>Ringkasan!J341/1000000000</f>
        <v>130.52997794000001</v>
      </c>
      <c r="K341" s="6">
        <f>Ringkasan!K341/1000000000</f>
        <v>14.433092969</v>
      </c>
      <c r="L341" s="6">
        <f>Ringkasan!L341/1000000000</f>
        <v>1.5426903000000001</v>
      </c>
      <c r="M341" s="6">
        <f>Ringkasan!M341/1000000000</f>
        <v>814.774811</v>
      </c>
      <c r="N341" s="6">
        <f>Ringkasan!N341/1000000000</f>
        <v>747.91574100000003</v>
      </c>
      <c r="O341" s="6">
        <f>Ringkasan!O341/1000000000</f>
        <v>0</v>
      </c>
      <c r="P341" s="6">
        <f>Ringkasan!P341/1000000000</f>
        <v>0</v>
      </c>
      <c r="Q341" s="6">
        <f>Ringkasan!Q341/1000000000</f>
        <v>0</v>
      </c>
      <c r="R341" s="6">
        <f>Ringkasan!R341/1000000000</f>
        <v>29.310921</v>
      </c>
      <c r="S341" s="6">
        <f>Ringkasan!S341/1000000000</f>
        <v>96.340539000000007</v>
      </c>
      <c r="T341" s="6">
        <f>Ringkasan!T341/1000000000</f>
        <v>530.62822300000005</v>
      </c>
      <c r="U341" s="6">
        <f>Ringkasan!U341/1000000000</f>
        <v>91.636058000000006</v>
      </c>
      <c r="V341" s="6">
        <f>Ringkasan!V341/1000000000</f>
        <v>66.859070000000003</v>
      </c>
      <c r="W341" s="6">
        <f>Ringkasan!W341/1000000000</f>
        <v>66.189019999999999</v>
      </c>
      <c r="X341" s="6">
        <f>Ringkasan!X341/1000000000</f>
        <v>0.67005000000000003</v>
      </c>
      <c r="Y341" s="6">
        <f>Ringkasan!Y341/1000000000</f>
        <v>0</v>
      </c>
      <c r="Z341" s="6">
        <f>Ringkasan!Z341/1000000000</f>
        <v>0</v>
      </c>
      <c r="AA341" s="6">
        <f>Ringkasan!AA341/1000000000</f>
        <v>0</v>
      </c>
      <c r="AB341" s="6">
        <f>Ringkasan!AB341/1000000000</f>
        <v>0</v>
      </c>
      <c r="AC341" s="6">
        <f>Ringkasan!AC341/1000000000</f>
        <v>1200.275072209</v>
      </c>
      <c r="AD341" s="6">
        <f>Ringkasan!AD341/1000000000</f>
        <v>1059.9939389502399</v>
      </c>
      <c r="AE341" s="5">
        <f>Ringkasan!AE341/1000000000</f>
        <v>483.49770769798999</v>
      </c>
      <c r="AF341" s="6">
        <f>Ringkasan!AF341/1000000000</f>
        <v>515.01187507224995</v>
      </c>
      <c r="AG341" s="6">
        <f>Ringkasan!AG341/1000000000</f>
        <v>0</v>
      </c>
      <c r="AH341" s="6">
        <f>Ringkasan!AH341/1000000000</f>
        <v>0.1</v>
      </c>
      <c r="AI341" s="6">
        <f>Ringkasan!AI341/1000000000</f>
        <v>27.860583952999999</v>
      </c>
      <c r="AJ341" s="6">
        <f>Ringkasan!AJ341/1000000000</f>
        <v>33.523772227000002</v>
      </c>
      <c r="AK341" s="6">
        <f>Ringkasan!AK341/1000000000</f>
        <v>132.6574424865</v>
      </c>
      <c r="AL341" s="6">
        <f>Ringkasan!AL341/1000000000</f>
        <v>0</v>
      </c>
      <c r="AM341" s="6">
        <f>Ringkasan!AM341/1000000000</f>
        <v>38.141644933499997</v>
      </c>
      <c r="AN341" s="6">
        <f>Ringkasan!AN341/1000000000</f>
        <v>40.745439302000001</v>
      </c>
      <c r="AO341" s="6">
        <f>Ringkasan!AO341/1000000000</f>
        <v>51.771093151000002</v>
      </c>
      <c r="AP341" s="6">
        <f>Ringkasan!AP341/1000000000</f>
        <v>1.2228351</v>
      </c>
      <c r="AQ341" s="6">
        <f>Ringkasan!AQ341/1000000000</f>
        <v>0.77642999999999995</v>
      </c>
      <c r="AR341" s="6">
        <f>Ringkasan!AR341/1000000000</f>
        <v>7.6236907722599998</v>
      </c>
      <c r="AS341" s="6">
        <f>Ringkasan!AS341/1000000000</f>
        <v>7.6236907722599998</v>
      </c>
      <c r="AT341" s="6">
        <f>Ringkasan!AT341/1000000000</f>
        <v>0</v>
      </c>
      <c r="AU341" s="6">
        <f>Ringkasan!AU341/1000000000</f>
        <v>0</v>
      </c>
      <c r="AV341" s="6">
        <f>Ringkasan!AV341/1000000000</f>
        <v>0</v>
      </c>
      <c r="AW341" s="127">
        <f>Ringkasan!AW341/1000000000</f>
        <v>100</v>
      </c>
      <c r="AX341" s="127">
        <f>Ringkasan!AX341/1000000000</f>
        <v>100</v>
      </c>
      <c r="AY341" s="127">
        <f>Ringkasan!AY341/1000000000</f>
        <v>0</v>
      </c>
      <c r="AZ341" s="127">
        <f>Ringkasan!AZ341/1000000000</f>
        <v>0</v>
      </c>
      <c r="BA341" s="127">
        <f>Ringkasan!BA341/1000000000</f>
        <v>0</v>
      </c>
      <c r="BB341" s="127">
        <f>Ringkasan!BB341/1000000000</f>
        <v>0</v>
      </c>
      <c r="BC341" s="127">
        <f>Ringkasan!BC341/1000000000</f>
        <v>0</v>
      </c>
      <c r="BD341" s="127">
        <f>Ringkasan!BD341/1000000000</f>
        <v>0</v>
      </c>
      <c r="BE341" s="127">
        <f>Ringkasan!BE341/1000000000</f>
        <v>0</v>
      </c>
      <c r="BF341" s="127">
        <f>Ringkasan!BF341/1000000000</f>
        <v>0</v>
      </c>
      <c r="BG341" s="127">
        <f>Ringkasan!BG341/1000000000</f>
        <v>0</v>
      </c>
      <c r="BH341" s="127">
        <f>Ringkasan!BH341/1000000000</f>
        <v>0</v>
      </c>
      <c r="BI341" s="127">
        <f>Ringkasan!BI341/1000000000</f>
        <v>0</v>
      </c>
      <c r="BJ341" s="128">
        <f>Ringkasan!BJ341/1000000000</f>
        <v>-100</v>
      </c>
      <c r="BK341" s="128">
        <f>Ringkasan!BK341/1000000000</f>
        <v>100</v>
      </c>
      <c r="BL341" s="87">
        <f>Ringkasan!BL341/1000000000</f>
        <v>0</v>
      </c>
      <c r="BM341" s="47">
        <f t="shared" si="131"/>
        <v>1</v>
      </c>
      <c r="BN341" s="48">
        <f t="shared" si="132"/>
        <v>0</v>
      </c>
      <c r="BO341" s="49"/>
      <c r="BP341" s="39">
        <f t="shared" si="124"/>
        <v>1</v>
      </c>
      <c r="BR341" s="6" t="e">
        <f>Ringkasan!#REF!/1000000000</f>
        <v>#REF!</v>
      </c>
      <c r="BS341" s="6" t="e">
        <f t="shared" si="127"/>
        <v>#REF!</v>
      </c>
      <c r="BT341" s="39" t="e">
        <f t="shared" si="129"/>
        <v>#REF!</v>
      </c>
      <c r="BV341" s="6" t="e">
        <f>Ringkasan!#REF!/1000000000</f>
        <v>#REF!</v>
      </c>
      <c r="BW341" s="6" t="e">
        <f t="shared" si="128"/>
        <v>#REF!</v>
      </c>
      <c r="BX341" s="39" t="e">
        <f t="shared" si="130"/>
        <v>#REF!</v>
      </c>
    </row>
    <row r="342" spans="1:76" ht="15" customHeight="1" x14ac:dyDescent="0.25">
      <c r="A342" s="59" t="s">
        <v>275</v>
      </c>
      <c r="B342" s="3">
        <f t="shared" ref="B342:C346" si="133">B341+1</f>
        <v>263</v>
      </c>
      <c r="C342" s="4">
        <f t="shared" si="133"/>
        <v>34</v>
      </c>
      <c r="D342" s="8" t="s">
        <v>275</v>
      </c>
      <c r="E342" s="12" t="str">
        <f>[1]Pendapatan!D342</f>
        <v>08 Tahun 2024</v>
      </c>
      <c r="F342" s="92">
        <f>[1]Pendapatan!E342</f>
        <v>45653</v>
      </c>
      <c r="G342" s="6">
        <f>Ringkasan!G342/1000000000</f>
        <v>2388.3904337389999</v>
      </c>
      <c r="H342" s="6">
        <f>Ringkasan!H342/1000000000</f>
        <v>1035.487712329</v>
      </c>
      <c r="I342" s="114">
        <f>Ringkasan!I342/1000000000</f>
        <v>846.06</v>
      </c>
      <c r="J342" s="6">
        <f>Ringkasan!J342/1000000000</f>
        <v>72.648518749999994</v>
      </c>
      <c r="K342" s="6">
        <f>Ringkasan!K342/1000000000</f>
        <v>33.006353578999999</v>
      </c>
      <c r="L342" s="6">
        <f>Ringkasan!L342/1000000000</f>
        <v>83.772840000000002</v>
      </c>
      <c r="M342" s="6">
        <f>Ringkasan!M342/1000000000</f>
        <v>1352.9027214099999</v>
      </c>
      <c r="N342" s="6">
        <f>Ringkasan!N342/1000000000</f>
        <v>1297.11637</v>
      </c>
      <c r="O342" s="6">
        <f>Ringkasan!O342/1000000000</f>
        <v>0</v>
      </c>
      <c r="P342" s="6">
        <f>Ringkasan!P342/1000000000</f>
        <v>0</v>
      </c>
      <c r="Q342" s="6">
        <f>Ringkasan!Q342/1000000000</f>
        <v>0</v>
      </c>
      <c r="R342" s="6">
        <f>Ringkasan!R342/1000000000</f>
        <v>7.0997110000000001</v>
      </c>
      <c r="S342" s="6">
        <f>Ringkasan!S342/1000000000</f>
        <v>106.95983200000001</v>
      </c>
      <c r="T342" s="6">
        <f>Ringkasan!T342/1000000000</f>
        <v>882.591002</v>
      </c>
      <c r="U342" s="6">
        <f>Ringkasan!U342/1000000000</f>
        <v>300.465825</v>
      </c>
      <c r="V342" s="6">
        <f>Ringkasan!V342/1000000000</f>
        <v>55.786351410000002</v>
      </c>
      <c r="W342" s="6">
        <f>Ringkasan!W342/1000000000</f>
        <v>55.786351410000002</v>
      </c>
      <c r="X342" s="6">
        <f>Ringkasan!X342/1000000000</f>
        <v>0</v>
      </c>
      <c r="Y342" s="6">
        <f>Ringkasan!Y342/1000000000</f>
        <v>0</v>
      </c>
      <c r="Z342" s="6">
        <f>Ringkasan!Z342/1000000000</f>
        <v>0</v>
      </c>
      <c r="AA342" s="6">
        <f>Ringkasan!AA342/1000000000</f>
        <v>0</v>
      </c>
      <c r="AB342" s="6">
        <f>Ringkasan!AB342/1000000000</f>
        <v>0</v>
      </c>
      <c r="AC342" s="6">
        <f>Ringkasan!AC342/1000000000</f>
        <v>2564.3937109999988</v>
      </c>
      <c r="AD342" s="6">
        <f>Ringkasan!AD342/1000000000</f>
        <v>2218.7553119493991</v>
      </c>
      <c r="AE342" s="5">
        <f>Ringkasan!AE342/1000000000</f>
        <v>1022.0662325972198</v>
      </c>
      <c r="AF342" s="6">
        <f>Ringkasan!AF342/1000000000</f>
        <v>1070.475065453179</v>
      </c>
      <c r="AG342" s="6">
        <f>Ringkasan!AG342/1000000000</f>
        <v>0</v>
      </c>
      <c r="AH342" s="6">
        <f>Ringkasan!AH342/1000000000</f>
        <v>0</v>
      </c>
      <c r="AI342" s="6">
        <f>Ringkasan!AI342/1000000000</f>
        <v>109.60561389900001</v>
      </c>
      <c r="AJ342" s="6">
        <f>Ringkasan!AJ342/1000000000</f>
        <v>16.6084</v>
      </c>
      <c r="AK342" s="6">
        <f>Ringkasan!AK342/1000000000</f>
        <v>235.39254963560001</v>
      </c>
      <c r="AL342" s="6">
        <f>Ringkasan!AL342/1000000000</f>
        <v>27.1713737</v>
      </c>
      <c r="AM342" s="6">
        <f>Ringkasan!AM342/1000000000</f>
        <v>36.093814060599996</v>
      </c>
      <c r="AN342" s="6">
        <f>Ringkasan!AN342/1000000000</f>
        <v>48.566595777000003</v>
      </c>
      <c r="AO342" s="6">
        <f>Ringkasan!AO342/1000000000</f>
        <v>122.809033098</v>
      </c>
      <c r="AP342" s="6">
        <f>Ringkasan!AP342/1000000000</f>
        <v>0.60173299999999996</v>
      </c>
      <c r="AQ342" s="6">
        <f>Ringkasan!AQ342/1000000000</f>
        <v>0.15</v>
      </c>
      <c r="AR342" s="6">
        <f>Ringkasan!AR342/1000000000</f>
        <v>110.245849415</v>
      </c>
      <c r="AS342" s="6">
        <f>Ringkasan!AS342/1000000000</f>
        <v>110.245849415</v>
      </c>
      <c r="AT342" s="6">
        <f>Ringkasan!AT342/1000000000</f>
        <v>0</v>
      </c>
      <c r="AU342" s="6">
        <f>Ringkasan!AU342/1000000000</f>
        <v>0</v>
      </c>
      <c r="AV342" s="6">
        <f>Ringkasan!AV342/1000000000</f>
        <v>0</v>
      </c>
      <c r="AW342" s="127">
        <f>Ringkasan!AW342/1000000000</f>
        <v>176.00327726099999</v>
      </c>
      <c r="AX342" s="127">
        <f>Ringkasan!AX342/1000000000</f>
        <v>176.00327726099999</v>
      </c>
      <c r="AY342" s="127">
        <f>Ringkasan!AY342/1000000000</f>
        <v>0</v>
      </c>
      <c r="AZ342" s="127">
        <f>Ringkasan!AZ342/1000000000</f>
        <v>0</v>
      </c>
      <c r="BA342" s="127">
        <f>Ringkasan!BA342/1000000000</f>
        <v>0</v>
      </c>
      <c r="BB342" s="127">
        <f>Ringkasan!BB342/1000000000</f>
        <v>0</v>
      </c>
      <c r="BC342" s="127">
        <f>Ringkasan!BC342/1000000000</f>
        <v>0</v>
      </c>
      <c r="BD342" s="127">
        <f>Ringkasan!BD342/1000000000</f>
        <v>0</v>
      </c>
      <c r="BE342" s="127">
        <f>Ringkasan!BE342/1000000000</f>
        <v>0</v>
      </c>
      <c r="BF342" s="127">
        <f>Ringkasan!BF342/1000000000</f>
        <v>0</v>
      </c>
      <c r="BG342" s="127">
        <f>Ringkasan!BG342/1000000000</f>
        <v>0</v>
      </c>
      <c r="BH342" s="127">
        <f>Ringkasan!BH342/1000000000</f>
        <v>0</v>
      </c>
      <c r="BI342" s="127">
        <f>Ringkasan!BI342/1000000000</f>
        <v>0</v>
      </c>
      <c r="BJ342" s="128">
        <f>Ringkasan!BJ342/1000000000</f>
        <v>-176.00327726099903</v>
      </c>
      <c r="BK342" s="128">
        <f>Ringkasan!BK342/1000000000</f>
        <v>176.00327726099999</v>
      </c>
      <c r="BL342" s="87">
        <f>Ringkasan!BL342/1000000000</f>
        <v>9.7656250000000006E-13</v>
      </c>
      <c r="BM342" s="47">
        <f t="shared" si="131"/>
        <v>1</v>
      </c>
      <c r="BN342" s="48">
        <f t="shared" si="132"/>
        <v>0</v>
      </c>
      <c r="BO342" s="49"/>
      <c r="BP342" s="39">
        <f t="shared" si="124"/>
        <v>1</v>
      </c>
      <c r="BR342" s="6" t="e">
        <f>Ringkasan!#REF!/1000000000</f>
        <v>#REF!</v>
      </c>
      <c r="BS342" s="6" t="e">
        <f t="shared" si="127"/>
        <v>#REF!</v>
      </c>
      <c r="BT342" s="39" t="e">
        <f t="shared" si="129"/>
        <v>#REF!</v>
      </c>
      <c r="BV342" s="6" t="e">
        <f>Ringkasan!#REF!/1000000000</f>
        <v>#REF!</v>
      </c>
      <c r="BW342" s="6" t="e">
        <f t="shared" si="128"/>
        <v>#REF!</v>
      </c>
      <c r="BX342" s="39" t="e">
        <f t="shared" si="130"/>
        <v>#REF!</v>
      </c>
    </row>
    <row r="343" spans="1:76" ht="15" customHeight="1" x14ac:dyDescent="0.25">
      <c r="A343" s="59" t="s">
        <v>276</v>
      </c>
      <c r="B343" s="3">
        <f t="shared" si="133"/>
        <v>264</v>
      </c>
      <c r="C343" s="4">
        <f t="shared" si="133"/>
        <v>35</v>
      </c>
      <c r="D343" s="8" t="s">
        <v>276</v>
      </c>
      <c r="E343" s="12" t="str">
        <f>[1]Pendapatan!D343</f>
        <v>05 Tahun 2024</v>
      </c>
      <c r="F343" s="92">
        <f>[1]Pendapatan!E343</f>
        <v>45653</v>
      </c>
      <c r="G343" s="6">
        <f>Ringkasan!G343/1000000000</f>
        <v>936.07675914799995</v>
      </c>
      <c r="H343" s="6">
        <f>Ringkasan!H343/1000000000</f>
        <v>300.598825148</v>
      </c>
      <c r="I343" s="114">
        <f>Ringkasan!I343/1000000000</f>
        <v>110.5472</v>
      </c>
      <c r="J343" s="6">
        <f>Ringkasan!J343/1000000000</f>
        <v>164.91644534100001</v>
      </c>
      <c r="K343" s="6">
        <f>Ringkasan!K343/1000000000</f>
        <v>3.95</v>
      </c>
      <c r="L343" s="6">
        <f>Ringkasan!L343/1000000000</f>
        <v>21.185179807000001</v>
      </c>
      <c r="M343" s="6">
        <f>Ringkasan!M343/1000000000</f>
        <v>635.477934</v>
      </c>
      <c r="N343" s="6">
        <f>Ringkasan!N343/1000000000</f>
        <v>585.64273700000001</v>
      </c>
      <c r="O343" s="6">
        <f>Ringkasan!O343/1000000000</f>
        <v>0</v>
      </c>
      <c r="P343" s="6">
        <f>Ringkasan!P343/1000000000</f>
        <v>0</v>
      </c>
      <c r="Q343" s="6">
        <f>Ringkasan!Q343/1000000000</f>
        <v>0</v>
      </c>
      <c r="R343" s="6">
        <f>Ringkasan!R343/1000000000</f>
        <v>0</v>
      </c>
      <c r="S343" s="6">
        <f>Ringkasan!S343/1000000000</f>
        <v>88.310299999999998</v>
      </c>
      <c r="T343" s="6">
        <f>Ringkasan!T343/1000000000</f>
        <v>427.12966399999999</v>
      </c>
      <c r="U343" s="6">
        <f>Ringkasan!U343/1000000000</f>
        <v>70.202772999999993</v>
      </c>
      <c r="V343" s="6">
        <f>Ringkasan!V343/1000000000</f>
        <v>49.835197000000001</v>
      </c>
      <c r="W343" s="6">
        <f>Ringkasan!W343/1000000000</f>
        <v>49.835197000000001</v>
      </c>
      <c r="X343" s="6">
        <f>Ringkasan!X343/1000000000</f>
        <v>0</v>
      </c>
      <c r="Y343" s="6">
        <f>Ringkasan!Y343/1000000000</f>
        <v>0</v>
      </c>
      <c r="Z343" s="6">
        <f>Ringkasan!Z343/1000000000</f>
        <v>0</v>
      </c>
      <c r="AA343" s="6">
        <f>Ringkasan!AA343/1000000000</f>
        <v>0</v>
      </c>
      <c r="AB343" s="6">
        <f>Ringkasan!AB343/1000000000</f>
        <v>0</v>
      </c>
      <c r="AC343" s="6">
        <f>Ringkasan!AC343/1000000000</f>
        <v>1017.02525815567</v>
      </c>
      <c r="AD343" s="6">
        <f>Ringkasan!AD343/1000000000</f>
        <v>917.53019236980003</v>
      </c>
      <c r="AE343" s="5">
        <f>Ringkasan!AE343/1000000000</f>
        <v>381.13471368540002</v>
      </c>
      <c r="AF343" s="6">
        <f>Ringkasan!AF343/1000000000</f>
        <v>487.83372899539995</v>
      </c>
      <c r="AG343" s="6">
        <f>Ringkasan!AG343/1000000000</f>
        <v>3.3074141209999999</v>
      </c>
      <c r="AH343" s="6">
        <f>Ringkasan!AH343/1000000000</f>
        <v>0</v>
      </c>
      <c r="AI343" s="6">
        <f>Ringkasan!AI343/1000000000</f>
        <v>32.562835567999997</v>
      </c>
      <c r="AJ343" s="6">
        <f>Ringkasan!AJ343/1000000000</f>
        <v>12.6915</v>
      </c>
      <c r="AK343" s="6">
        <f>Ringkasan!AK343/1000000000</f>
        <v>84.008301035700001</v>
      </c>
      <c r="AL343" s="6">
        <f>Ringkasan!AL343/1000000000</f>
        <v>0</v>
      </c>
      <c r="AM343" s="6">
        <f>Ringkasan!AM343/1000000000</f>
        <v>37.769828722</v>
      </c>
      <c r="AN343" s="6">
        <f>Ringkasan!AN343/1000000000</f>
        <v>30.856482821700002</v>
      </c>
      <c r="AO343" s="6">
        <f>Ringkasan!AO343/1000000000</f>
        <v>13.235096480999999</v>
      </c>
      <c r="AP343" s="6">
        <f>Ringkasan!AP343/1000000000</f>
        <v>1.946893011</v>
      </c>
      <c r="AQ343" s="6">
        <f>Ringkasan!AQ343/1000000000</f>
        <v>0.2</v>
      </c>
      <c r="AR343" s="6">
        <f>Ringkasan!AR343/1000000000</f>
        <v>15.48676475017</v>
      </c>
      <c r="AS343" s="6">
        <f>Ringkasan!AS343/1000000000</f>
        <v>15.48676475017</v>
      </c>
      <c r="AT343" s="6">
        <f>Ringkasan!AT343/1000000000</f>
        <v>0</v>
      </c>
      <c r="AU343" s="6">
        <f>Ringkasan!AU343/1000000000</f>
        <v>0</v>
      </c>
      <c r="AV343" s="6">
        <f>Ringkasan!AV343/1000000000</f>
        <v>0</v>
      </c>
      <c r="AW343" s="127">
        <f>Ringkasan!AW343/1000000000</f>
        <v>106.39410025767</v>
      </c>
      <c r="AX343" s="127">
        <f>Ringkasan!AX343/1000000000</f>
        <v>106.34410025766999</v>
      </c>
      <c r="AY343" s="127">
        <f>Ringkasan!AY343/1000000000</f>
        <v>0</v>
      </c>
      <c r="AZ343" s="127">
        <f>Ringkasan!AZ343/1000000000</f>
        <v>0</v>
      </c>
      <c r="BA343" s="127">
        <f>Ringkasan!BA343/1000000000</f>
        <v>0</v>
      </c>
      <c r="BB343" s="127">
        <f>Ringkasan!BB343/1000000000</f>
        <v>0.05</v>
      </c>
      <c r="BC343" s="127">
        <f>Ringkasan!BC343/1000000000</f>
        <v>0</v>
      </c>
      <c r="BD343" s="127">
        <f>Ringkasan!BD343/1000000000</f>
        <v>25.445601249999999</v>
      </c>
      <c r="BE343" s="127">
        <f>Ringkasan!BE343/1000000000</f>
        <v>0</v>
      </c>
      <c r="BF343" s="127">
        <f>Ringkasan!BF343/1000000000</f>
        <v>0</v>
      </c>
      <c r="BG343" s="127">
        <f>Ringkasan!BG343/1000000000</f>
        <v>25.445601249999999</v>
      </c>
      <c r="BH343" s="127">
        <f>Ringkasan!BH343/1000000000</f>
        <v>0</v>
      </c>
      <c r="BI343" s="127">
        <f>Ringkasan!BI343/1000000000</f>
        <v>0</v>
      </c>
      <c r="BJ343" s="128">
        <f>Ringkasan!BJ343/1000000000</f>
        <v>-80.948499007670037</v>
      </c>
      <c r="BK343" s="128">
        <f>Ringkasan!BK343/1000000000</f>
        <v>80.948499007669994</v>
      </c>
      <c r="BL343" s="87">
        <f>Ringkasan!BL343/1000000000</f>
        <v>0</v>
      </c>
      <c r="BM343" s="47">
        <f t="shared" si="131"/>
        <v>1</v>
      </c>
      <c r="BN343" s="48">
        <f t="shared" si="132"/>
        <v>0</v>
      </c>
      <c r="BO343" s="49"/>
      <c r="BP343" s="39">
        <f t="shared" si="124"/>
        <v>1</v>
      </c>
      <c r="BR343" s="6" t="e">
        <f>Ringkasan!#REF!/1000000000</f>
        <v>#REF!</v>
      </c>
      <c r="BS343" s="6" t="e">
        <f t="shared" si="127"/>
        <v>#REF!</v>
      </c>
      <c r="BT343" s="39" t="e">
        <f t="shared" si="129"/>
        <v>#REF!</v>
      </c>
      <c r="BV343" s="6" t="e">
        <f>Ringkasan!#REF!/1000000000</f>
        <v>#REF!</v>
      </c>
      <c r="BW343" s="6" t="e">
        <f t="shared" si="128"/>
        <v>#REF!</v>
      </c>
      <c r="BX343" s="39" t="e">
        <f t="shared" si="130"/>
        <v>#REF!</v>
      </c>
    </row>
    <row r="344" spans="1:76" ht="15" customHeight="1" x14ac:dyDescent="0.25">
      <c r="A344" s="59" t="s">
        <v>277</v>
      </c>
      <c r="B344" s="3">
        <f t="shared" si="133"/>
        <v>265</v>
      </c>
      <c r="C344" s="4">
        <f t="shared" si="133"/>
        <v>36</v>
      </c>
      <c r="D344" s="8" t="s">
        <v>277</v>
      </c>
      <c r="E344" s="12" t="str">
        <f>[1]Pendapatan!D344</f>
        <v>08 Tahun 2024</v>
      </c>
      <c r="F344" s="92">
        <f>[1]Pendapatan!E344</f>
        <v>45657</v>
      </c>
      <c r="G344" s="6">
        <f>Ringkasan!G344/1000000000</f>
        <v>948.45481153200001</v>
      </c>
      <c r="H344" s="6">
        <f>Ringkasan!H344/1000000000</f>
        <v>224.24821962600001</v>
      </c>
      <c r="I344" s="114">
        <f>Ringkasan!I344/1000000000</f>
        <v>88.563867677000005</v>
      </c>
      <c r="J344" s="6">
        <f>Ringkasan!J344/1000000000</f>
        <v>106.855563866</v>
      </c>
      <c r="K344" s="6">
        <f>Ringkasan!K344/1000000000</f>
        <v>6.4140196639999996</v>
      </c>
      <c r="L344" s="6">
        <f>Ringkasan!L344/1000000000</f>
        <v>22.414768419000001</v>
      </c>
      <c r="M344" s="6">
        <f>Ringkasan!M344/1000000000</f>
        <v>724.20659190599997</v>
      </c>
      <c r="N344" s="6">
        <f>Ringkasan!N344/1000000000</f>
        <v>643.11109499999998</v>
      </c>
      <c r="O344" s="6">
        <f>Ringkasan!O344/1000000000</f>
        <v>0</v>
      </c>
      <c r="P344" s="6">
        <f>Ringkasan!P344/1000000000</f>
        <v>0</v>
      </c>
      <c r="Q344" s="6">
        <f>Ringkasan!Q344/1000000000</f>
        <v>0</v>
      </c>
      <c r="R344" s="6">
        <f>Ringkasan!R344/1000000000</f>
        <v>0</v>
      </c>
      <c r="S344" s="6">
        <f>Ringkasan!S344/1000000000</f>
        <v>86.887360999999999</v>
      </c>
      <c r="T344" s="6">
        <f>Ringkasan!T344/1000000000</f>
        <v>465.49807900000002</v>
      </c>
      <c r="U344" s="6">
        <f>Ringkasan!U344/1000000000</f>
        <v>90.725655000000003</v>
      </c>
      <c r="V344" s="6">
        <f>Ringkasan!V344/1000000000</f>
        <v>81.095496905999994</v>
      </c>
      <c r="W344" s="6">
        <f>Ringkasan!W344/1000000000</f>
        <v>63.776013685000002</v>
      </c>
      <c r="X344" s="6">
        <f>Ringkasan!X344/1000000000</f>
        <v>17.319483220999999</v>
      </c>
      <c r="Y344" s="6">
        <f>Ringkasan!Y344/1000000000</f>
        <v>0</v>
      </c>
      <c r="Z344" s="6">
        <f>Ringkasan!Z344/1000000000</f>
        <v>0</v>
      </c>
      <c r="AA344" s="6">
        <f>Ringkasan!AA344/1000000000</f>
        <v>0</v>
      </c>
      <c r="AB344" s="6">
        <f>Ringkasan!AB344/1000000000</f>
        <v>0</v>
      </c>
      <c r="AC344" s="6">
        <f>Ringkasan!AC344/1000000000</f>
        <v>1038.393527362</v>
      </c>
      <c r="AD344" s="6">
        <f>Ringkasan!AD344/1000000000</f>
        <v>910.07265119249996</v>
      </c>
      <c r="AE344" s="5">
        <f>Ringkasan!AE344/1000000000</f>
        <v>436.01568710599997</v>
      </c>
      <c r="AF344" s="6">
        <f>Ringkasan!AF344/1000000000</f>
        <v>405.88741322499999</v>
      </c>
      <c r="AG344" s="6">
        <f>Ringkasan!AG344/1000000000</f>
        <v>0</v>
      </c>
      <c r="AH344" s="6">
        <f>Ringkasan!AH344/1000000000</f>
        <v>0</v>
      </c>
      <c r="AI344" s="6">
        <f>Ringkasan!AI344/1000000000</f>
        <v>53.720059261499998</v>
      </c>
      <c r="AJ344" s="6">
        <f>Ringkasan!AJ344/1000000000</f>
        <v>14.4494916</v>
      </c>
      <c r="AK344" s="6">
        <f>Ringkasan!AK344/1000000000</f>
        <v>125.8208761695</v>
      </c>
      <c r="AL344" s="6">
        <f>Ringkasan!AL344/1000000000</f>
        <v>26.431999999999999</v>
      </c>
      <c r="AM344" s="6">
        <f>Ringkasan!AM344/1000000000</f>
        <v>30.204052870000002</v>
      </c>
      <c r="AN344" s="6">
        <f>Ringkasan!AN344/1000000000</f>
        <v>51.1257795195</v>
      </c>
      <c r="AO344" s="6">
        <f>Ringkasan!AO344/1000000000</f>
        <v>17.98915178</v>
      </c>
      <c r="AP344" s="6">
        <f>Ringkasan!AP344/1000000000</f>
        <v>6.9891999999999996E-2</v>
      </c>
      <c r="AQ344" s="6">
        <f>Ringkasan!AQ344/1000000000</f>
        <v>0</v>
      </c>
      <c r="AR344" s="6">
        <f>Ringkasan!AR344/1000000000</f>
        <v>2.5</v>
      </c>
      <c r="AS344" s="6">
        <f>Ringkasan!AS344/1000000000</f>
        <v>2.5</v>
      </c>
      <c r="AT344" s="6">
        <f>Ringkasan!AT344/1000000000</f>
        <v>0</v>
      </c>
      <c r="AU344" s="6">
        <f>Ringkasan!AU344/1000000000</f>
        <v>0</v>
      </c>
      <c r="AV344" s="6">
        <f>Ringkasan!AV344/1000000000</f>
        <v>0</v>
      </c>
      <c r="AW344" s="127">
        <f>Ringkasan!AW344/1000000000</f>
        <v>89.938715830000007</v>
      </c>
      <c r="AX344" s="127">
        <f>Ringkasan!AX344/1000000000</f>
        <v>89.938715830000007</v>
      </c>
      <c r="AY344" s="127">
        <f>Ringkasan!AY344/1000000000</f>
        <v>0</v>
      </c>
      <c r="AZ344" s="127">
        <f>Ringkasan!AZ344/1000000000</f>
        <v>0</v>
      </c>
      <c r="BA344" s="127">
        <f>Ringkasan!BA344/1000000000</f>
        <v>0</v>
      </c>
      <c r="BB344" s="127">
        <f>Ringkasan!BB344/1000000000</f>
        <v>0</v>
      </c>
      <c r="BC344" s="127">
        <f>Ringkasan!BC344/1000000000</f>
        <v>0</v>
      </c>
      <c r="BD344" s="127">
        <f>Ringkasan!BD344/1000000000</f>
        <v>0</v>
      </c>
      <c r="BE344" s="127">
        <f>Ringkasan!BE344/1000000000</f>
        <v>0</v>
      </c>
      <c r="BF344" s="127">
        <f>Ringkasan!BF344/1000000000</f>
        <v>0</v>
      </c>
      <c r="BG344" s="127">
        <f>Ringkasan!BG344/1000000000</f>
        <v>0</v>
      </c>
      <c r="BH344" s="127">
        <f>Ringkasan!BH344/1000000000</f>
        <v>0</v>
      </c>
      <c r="BI344" s="127">
        <f>Ringkasan!BI344/1000000000</f>
        <v>0</v>
      </c>
      <c r="BJ344" s="128">
        <f>Ringkasan!BJ344/1000000000</f>
        <v>-89.938715830000007</v>
      </c>
      <c r="BK344" s="128">
        <f>Ringkasan!BK344/1000000000</f>
        <v>89.938715830000007</v>
      </c>
      <c r="BL344" s="87">
        <f>Ringkasan!BL344/1000000000</f>
        <v>0</v>
      </c>
      <c r="BM344" s="47">
        <f t="shared" si="131"/>
        <v>1</v>
      </c>
      <c r="BN344" s="48">
        <f t="shared" si="132"/>
        <v>0</v>
      </c>
      <c r="BO344" s="49"/>
      <c r="BP344" s="39">
        <f t="shared" si="124"/>
        <v>1</v>
      </c>
      <c r="BR344" s="6" t="e">
        <f>Ringkasan!#REF!/1000000000</f>
        <v>#REF!</v>
      </c>
      <c r="BS344" s="6" t="e">
        <f t="shared" si="127"/>
        <v>#REF!</v>
      </c>
      <c r="BT344" s="39" t="e">
        <f t="shared" si="129"/>
        <v>#REF!</v>
      </c>
      <c r="BV344" s="6" t="e">
        <f>Ringkasan!#REF!/1000000000</f>
        <v>#REF!</v>
      </c>
      <c r="BW344" s="6" t="e">
        <f t="shared" si="128"/>
        <v>#REF!</v>
      </c>
      <c r="BX344" s="39" t="e">
        <f t="shared" si="130"/>
        <v>#REF!</v>
      </c>
    </row>
    <row r="345" spans="1:76" ht="15" customHeight="1" x14ac:dyDescent="0.25">
      <c r="A345" s="59" t="s">
        <v>278</v>
      </c>
      <c r="B345" s="3">
        <f t="shared" si="133"/>
        <v>266</v>
      </c>
      <c r="C345" s="4">
        <f t="shared" si="133"/>
        <v>37</v>
      </c>
      <c r="D345" s="8" t="s">
        <v>278</v>
      </c>
      <c r="E345" s="12" t="str">
        <f>[1]Pendapatan!D345</f>
        <v>12 Tahun 2024</v>
      </c>
      <c r="F345" s="92">
        <f>[1]Pendapatan!E345</f>
        <v>45657.999305555553</v>
      </c>
      <c r="G345" s="6">
        <f>Ringkasan!G345/1000000000</f>
        <v>987.73068034999994</v>
      </c>
      <c r="H345" s="6">
        <f>Ringkasan!H345/1000000000</f>
        <v>242.541964799</v>
      </c>
      <c r="I345" s="114">
        <f>Ringkasan!I345/1000000000</f>
        <v>90.796892009999993</v>
      </c>
      <c r="J345" s="6">
        <f>Ringkasan!J345/1000000000</f>
        <v>141.74697347599999</v>
      </c>
      <c r="K345" s="6">
        <f>Ringkasan!K345/1000000000</f>
        <v>1.512480263</v>
      </c>
      <c r="L345" s="6">
        <f>Ringkasan!L345/1000000000</f>
        <v>8.4856190500000004</v>
      </c>
      <c r="M345" s="6">
        <f>Ringkasan!M345/1000000000</f>
        <v>745.18871555099997</v>
      </c>
      <c r="N345" s="6">
        <f>Ringkasan!N345/1000000000</f>
        <v>689.71622200000002</v>
      </c>
      <c r="O345" s="6">
        <f>Ringkasan!O345/1000000000</f>
        <v>0</v>
      </c>
      <c r="P345" s="6">
        <f>Ringkasan!P345/1000000000</f>
        <v>0</v>
      </c>
      <c r="Q345" s="6">
        <f>Ringkasan!Q345/1000000000</f>
        <v>0</v>
      </c>
      <c r="R345" s="6">
        <f>Ringkasan!R345/1000000000</f>
        <v>14.589713</v>
      </c>
      <c r="S345" s="6">
        <f>Ringkasan!S345/1000000000</f>
        <v>87.047212000000002</v>
      </c>
      <c r="T345" s="6">
        <f>Ringkasan!T345/1000000000</f>
        <v>493.96792599999998</v>
      </c>
      <c r="U345" s="6">
        <f>Ringkasan!U345/1000000000</f>
        <v>94.111371000000005</v>
      </c>
      <c r="V345" s="6">
        <f>Ringkasan!V345/1000000000</f>
        <v>55.472493550999999</v>
      </c>
      <c r="W345" s="6">
        <f>Ringkasan!W345/1000000000</f>
        <v>55.472493550999999</v>
      </c>
      <c r="X345" s="6">
        <f>Ringkasan!X345/1000000000</f>
        <v>0</v>
      </c>
      <c r="Y345" s="6">
        <f>Ringkasan!Y345/1000000000</f>
        <v>0</v>
      </c>
      <c r="Z345" s="6">
        <f>Ringkasan!Z345/1000000000</f>
        <v>0</v>
      </c>
      <c r="AA345" s="6">
        <f>Ringkasan!AA345/1000000000</f>
        <v>0</v>
      </c>
      <c r="AB345" s="6">
        <f>Ringkasan!AB345/1000000000</f>
        <v>0</v>
      </c>
      <c r="AC345" s="6">
        <f>Ringkasan!AC345/1000000000</f>
        <v>1055.14568035</v>
      </c>
      <c r="AD345" s="6">
        <f>Ringkasan!AD345/1000000000</f>
        <v>998.67468359199995</v>
      </c>
      <c r="AE345" s="5">
        <f>Ringkasan!AE345/1000000000</f>
        <v>521.850169876</v>
      </c>
      <c r="AF345" s="6">
        <f>Ringkasan!AF345/1000000000</f>
        <v>432.07241807399998</v>
      </c>
      <c r="AG345" s="6">
        <f>Ringkasan!AG345/1000000000</f>
        <v>0</v>
      </c>
      <c r="AH345" s="6">
        <f>Ringkasan!AH345/1000000000</f>
        <v>0</v>
      </c>
      <c r="AI345" s="6">
        <f>Ringkasan!AI345/1000000000</f>
        <v>44.597995642000001</v>
      </c>
      <c r="AJ345" s="6">
        <f>Ringkasan!AJ345/1000000000</f>
        <v>0.15409999999999999</v>
      </c>
      <c r="AK345" s="6">
        <f>Ringkasan!AK345/1000000000</f>
        <v>51.420996758000001</v>
      </c>
      <c r="AL345" s="6">
        <f>Ringkasan!AL345/1000000000</f>
        <v>0</v>
      </c>
      <c r="AM345" s="6">
        <f>Ringkasan!AM345/1000000000</f>
        <v>27.3837665</v>
      </c>
      <c r="AN345" s="6">
        <f>Ringkasan!AN345/1000000000</f>
        <v>14.901354757</v>
      </c>
      <c r="AO345" s="6">
        <f>Ringkasan!AO345/1000000000</f>
        <v>8.0829817009999996</v>
      </c>
      <c r="AP345" s="6">
        <f>Ringkasan!AP345/1000000000</f>
        <v>1.0021438</v>
      </c>
      <c r="AQ345" s="6">
        <f>Ringkasan!AQ345/1000000000</f>
        <v>5.0750000000000003E-2</v>
      </c>
      <c r="AR345" s="6">
        <f>Ringkasan!AR345/1000000000</f>
        <v>5.05</v>
      </c>
      <c r="AS345" s="6">
        <f>Ringkasan!AS345/1000000000</f>
        <v>5.05</v>
      </c>
      <c r="AT345" s="6">
        <f>Ringkasan!AT345/1000000000</f>
        <v>0</v>
      </c>
      <c r="AU345" s="6">
        <f>Ringkasan!AU345/1000000000</f>
        <v>0</v>
      </c>
      <c r="AV345" s="6">
        <f>Ringkasan!AV345/1000000000</f>
        <v>0</v>
      </c>
      <c r="AW345" s="127">
        <f>Ringkasan!AW345/1000000000</f>
        <v>67.415000000000006</v>
      </c>
      <c r="AX345" s="127">
        <f>Ringkasan!AX345/1000000000</f>
        <v>67.415000000000006</v>
      </c>
      <c r="AY345" s="127">
        <f>Ringkasan!AY345/1000000000</f>
        <v>0</v>
      </c>
      <c r="AZ345" s="127">
        <f>Ringkasan!AZ345/1000000000</f>
        <v>0</v>
      </c>
      <c r="BA345" s="127">
        <f>Ringkasan!BA345/1000000000</f>
        <v>0</v>
      </c>
      <c r="BB345" s="127">
        <f>Ringkasan!BB345/1000000000</f>
        <v>0</v>
      </c>
      <c r="BC345" s="127">
        <f>Ringkasan!BC345/1000000000</f>
        <v>0</v>
      </c>
      <c r="BD345" s="127">
        <f>Ringkasan!BD345/1000000000</f>
        <v>0</v>
      </c>
      <c r="BE345" s="127">
        <f>Ringkasan!BE345/1000000000</f>
        <v>0</v>
      </c>
      <c r="BF345" s="127">
        <f>Ringkasan!BF345/1000000000</f>
        <v>0</v>
      </c>
      <c r="BG345" s="127">
        <f>Ringkasan!BG345/1000000000</f>
        <v>0</v>
      </c>
      <c r="BH345" s="127">
        <f>Ringkasan!BH345/1000000000</f>
        <v>0</v>
      </c>
      <c r="BI345" s="127">
        <f>Ringkasan!BI345/1000000000</f>
        <v>0</v>
      </c>
      <c r="BJ345" s="128">
        <f>Ringkasan!BJ345/1000000000</f>
        <v>-67.415000000000006</v>
      </c>
      <c r="BK345" s="128">
        <f>Ringkasan!BK345/1000000000</f>
        <v>67.415000000000006</v>
      </c>
      <c r="BL345" s="87">
        <f>Ringkasan!BL345/1000000000</f>
        <v>0</v>
      </c>
      <c r="BM345" s="47">
        <f t="shared" si="131"/>
        <v>1</v>
      </c>
      <c r="BN345" s="48">
        <f t="shared" si="132"/>
        <v>0</v>
      </c>
      <c r="BO345" s="49"/>
      <c r="BP345" s="39">
        <f t="shared" si="124"/>
        <v>1</v>
      </c>
      <c r="BR345" s="6" t="e">
        <f>Ringkasan!#REF!/1000000000</f>
        <v>#REF!</v>
      </c>
      <c r="BS345" s="6" t="e">
        <f t="shared" si="127"/>
        <v>#REF!</v>
      </c>
      <c r="BT345" s="39" t="e">
        <f t="shared" si="129"/>
        <v>#REF!</v>
      </c>
      <c r="BV345" s="6" t="e">
        <f>Ringkasan!#REF!/1000000000</f>
        <v>#REF!</v>
      </c>
      <c r="BW345" s="6" t="e">
        <f t="shared" si="128"/>
        <v>#REF!</v>
      </c>
      <c r="BX345" s="39" t="e">
        <f t="shared" si="130"/>
        <v>#REF!</v>
      </c>
    </row>
    <row r="346" spans="1:76" ht="15" customHeight="1" x14ac:dyDescent="0.25">
      <c r="A346" s="59" t="s">
        <v>279</v>
      </c>
      <c r="B346" s="3">
        <f t="shared" si="133"/>
        <v>267</v>
      </c>
      <c r="C346" s="4">
        <f t="shared" si="133"/>
        <v>38</v>
      </c>
      <c r="D346" s="8" t="s">
        <v>279</v>
      </c>
      <c r="E346" s="12" t="str">
        <f>[1]Pendapatan!D346</f>
        <v>9 Tahun 2024</v>
      </c>
      <c r="F346" s="92">
        <f>[1]Pendapatan!E346</f>
        <v>45607.333333333336</v>
      </c>
      <c r="G346" s="6">
        <f>Ringkasan!G346/1000000000</f>
        <v>12137.107076198001</v>
      </c>
      <c r="H346" s="6">
        <f>Ringkasan!H346/1000000000</f>
        <v>8796.3371677350005</v>
      </c>
      <c r="I346" s="114">
        <f>Ringkasan!I346/1000000000</f>
        <v>7307.7519993260003</v>
      </c>
      <c r="J346" s="6">
        <f>Ringkasan!J346/1000000000</f>
        <v>486.20786270500003</v>
      </c>
      <c r="K346" s="6">
        <f>Ringkasan!K346/1000000000</f>
        <v>210.07478773599999</v>
      </c>
      <c r="L346" s="6">
        <f>Ringkasan!L346/1000000000</f>
        <v>792.30251796799996</v>
      </c>
      <c r="M346" s="6">
        <f>Ringkasan!M346/1000000000</f>
        <v>3340.7699084629999</v>
      </c>
      <c r="N346" s="6">
        <f>Ringkasan!N346/1000000000</f>
        <v>2891.048679</v>
      </c>
      <c r="O346" s="6">
        <f>Ringkasan!O346/1000000000</f>
        <v>0</v>
      </c>
      <c r="P346" s="6">
        <f>Ringkasan!P346/1000000000</f>
        <v>0</v>
      </c>
      <c r="Q346" s="6">
        <f>Ringkasan!Q346/1000000000</f>
        <v>0</v>
      </c>
      <c r="R346" s="6">
        <f>Ringkasan!R346/1000000000</f>
        <v>29.182181</v>
      </c>
      <c r="S346" s="6">
        <f>Ringkasan!S346/1000000000</f>
        <v>630.74668699999995</v>
      </c>
      <c r="T346" s="6">
        <f>Ringkasan!T346/1000000000</f>
        <v>1464.3176020000001</v>
      </c>
      <c r="U346" s="6">
        <f>Ringkasan!U346/1000000000</f>
        <v>766.80220899999995</v>
      </c>
      <c r="V346" s="6">
        <f>Ringkasan!V346/1000000000</f>
        <v>449.72122946299999</v>
      </c>
      <c r="W346" s="6">
        <f>Ringkasan!W346/1000000000</f>
        <v>449.72122946299999</v>
      </c>
      <c r="X346" s="6">
        <f>Ringkasan!X346/1000000000</f>
        <v>0</v>
      </c>
      <c r="Y346" s="6">
        <f>Ringkasan!Y346/1000000000</f>
        <v>0</v>
      </c>
      <c r="Z346" s="6">
        <f>Ringkasan!Z346/1000000000</f>
        <v>0</v>
      </c>
      <c r="AA346" s="6">
        <f>Ringkasan!AA346/1000000000</f>
        <v>0</v>
      </c>
      <c r="AB346" s="6">
        <f>Ringkasan!AB346/1000000000</f>
        <v>0</v>
      </c>
      <c r="AC346" s="6">
        <f>Ringkasan!AC346/1000000000</f>
        <v>12351.743715959999</v>
      </c>
      <c r="AD346" s="6">
        <f>Ringkasan!AD346/1000000000</f>
        <v>9424.4660685510007</v>
      </c>
      <c r="AE346" s="5">
        <f>Ringkasan!AE346/1000000000</f>
        <v>3764.3184121079998</v>
      </c>
      <c r="AF346" s="6">
        <f>Ringkasan!AF346/1000000000</f>
        <v>5215.1558005070001</v>
      </c>
      <c r="AG346" s="6">
        <f>Ringkasan!AG346/1000000000</f>
        <v>0</v>
      </c>
      <c r="AH346" s="6">
        <f>Ringkasan!AH346/1000000000</f>
        <v>99.880607557999994</v>
      </c>
      <c r="AI346" s="6">
        <f>Ringkasan!AI346/1000000000</f>
        <v>338.34804837799999</v>
      </c>
      <c r="AJ346" s="6">
        <f>Ringkasan!AJ346/1000000000</f>
        <v>6.7632000000000003</v>
      </c>
      <c r="AK346" s="6">
        <f>Ringkasan!AK346/1000000000</f>
        <v>2889.7776474089992</v>
      </c>
      <c r="AL346" s="6">
        <f>Ringkasan!AL346/1000000000</f>
        <v>267.79671338600002</v>
      </c>
      <c r="AM346" s="6">
        <f>Ringkasan!AM346/1000000000</f>
        <v>289.48565140900001</v>
      </c>
      <c r="AN346" s="6">
        <f>Ringkasan!AN346/1000000000</f>
        <v>859.16088794400002</v>
      </c>
      <c r="AO346" s="6">
        <f>Ringkasan!AO346/1000000000</f>
        <v>1461.0748807569989</v>
      </c>
      <c r="AP346" s="6">
        <f>Ringkasan!AP346/1000000000</f>
        <v>1.6156290769999999</v>
      </c>
      <c r="AQ346" s="6">
        <f>Ringkasan!AQ346/1000000000</f>
        <v>10.643884836</v>
      </c>
      <c r="AR346" s="6">
        <f>Ringkasan!AR346/1000000000</f>
        <v>37</v>
      </c>
      <c r="AS346" s="6">
        <f>Ringkasan!AS346/1000000000</f>
        <v>37</v>
      </c>
      <c r="AT346" s="6">
        <f>Ringkasan!AT346/1000000000</f>
        <v>0.5</v>
      </c>
      <c r="AU346" s="6">
        <f>Ringkasan!AU346/1000000000</f>
        <v>0</v>
      </c>
      <c r="AV346" s="6">
        <f>Ringkasan!AV346/1000000000</f>
        <v>0.5</v>
      </c>
      <c r="AW346" s="127">
        <f>Ringkasan!AW346/1000000000</f>
        <v>224.63663976199999</v>
      </c>
      <c r="AX346" s="127">
        <f>Ringkasan!AX346/1000000000</f>
        <v>224.63663976199999</v>
      </c>
      <c r="AY346" s="127">
        <f>Ringkasan!AY346/1000000000</f>
        <v>0</v>
      </c>
      <c r="AZ346" s="127">
        <f>Ringkasan!AZ346/1000000000</f>
        <v>0</v>
      </c>
      <c r="BA346" s="127">
        <f>Ringkasan!BA346/1000000000</f>
        <v>0</v>
      </c>
      <c r="BB346" s="127">
        <f>Ringkasan!BB346/1000000000</f>
        <v>0</v>
      </c>
      <c r="BC346" s="127">
        <f>Ringkasan!BC346/1000000000</f>
        <v>0</v>
      </c>
      <c r="BD346" s="127">
        <f>Ringkasan!BD346/1000000000</f>
        <v>10</v>
      </c>
      <c r="BE346" s="127">
        <f>Ringkasan!BE346/1000000000</f>
        <v>0</v>
      </c>
      <c r="BF346" s="127">
        <f>Ringkasan!BF346/1000000000</f>
        <v>10</v>
      </c>
      <c r="BG346" s="127">
        <f>Ringkasan!BG346/1000000000</f>
        <v>0</v>
      </c>
      <c r="BH346" s="127">
        <f>Ringkasan!BH346/1000000000</f>
        <v>0</v>
      </c>
      <c r="BI346" s="127">
        <f>Ringkasan!BI346/1000000000</f>
        <v>0</v>
      </c>
      <c r="BJ346" s="128">
        <f>Ringkasan!BJ346/1000000000</f>
        <v>-214.63663976199999</v>
      </c>
      <c r="BK346" s="128">
        <f>Ringkasan!BK346/1000000000</f>
        <v>214.63663976199999</v>
      </c>
      <c r="BL346" s="87">
        <f>Ringkasan!BL346/1000000000</f>
        <v>0</v>
      </c>
      <c r="BM346" s="47">
        <f t="shared" si="131"/>
        <v>1</v>
      </c>
      <c r="BN346" s="48">
        <f t="shared" si="132"/>
        <v>0</v>
      </c>
      <c r="BO346" s="49"/>
      <c r="BP346" s="39">
        <f t="shared" si="124"/>
        <v>1</v>
      </c>
      <c r="BR346" s="6" t="e">
        <f>Ringkasan!#REF!/1000000000</f>
        <v>#REF!</v>
      </c>
      <c r="BS346" s="6" t="e">
        <f t="shared" si="127"/>
        <v>#REF!</v>
      </c>
      <c r="BT346" s="39" t="e">
        <f t="shared" si="129"/>
        <v>#REF!</v>
      </c>
      <c r="BV346" s="6" t="e">
        <f>Ringkasan!#REF!/1000000000</f>
        <v>#REF!</v>
      </c>
      <c r="BW346" s="6" t="e">
        <f t="shared" si="128"/>
        <v>#REF!</v>
      </c>
      <c r="BX346" s="39" t="e">
        <f t="shared" si="130"/>
        <v>#REF!</v>
      </c>
    </row>
    <row r="347" spans="1:76" ht="15" customHeight="1" x14ac:dyDescent="0.25">
      <c r="B347" s="13" t="s">
        <v>560</v>
      </c>
      <c r="C347" s="14" t="s">
        <v>560</v>
      </c>
      <c r="D347" s="15" t="s">
        <v>561</v>
      </c>
      <c r="E347" s="16"/>
      <c r="F347" s="93"/>
      <c r="G347" s="115">
        <f>Ringkasan!G347/1000000000</f>
        <v>82270.630476586826</v>
      </c>
      <c r="H347" s="115">
        <f>Ringkasan!H347/1000000000</f>
        <v>19515.074094847841</v>
      </c>
      <c r="I347" s="115">
        <f>Ringkasan!I347/1000000000</f>
        <v>9320.7260063605008</v>
      </c>
      <c r="J347" s="7">
        <f>Ringkasan!J347/1000000000</f>
        <v>7641.5495115102503</v>
      </c>
      <c r="K347" s="7">
        <f>Ringkasan!K347/1000000000</f>
        <v>406.65431134339997</v>
      </c>
      <c r="L347" s="7">
        <f>Ringkasan!L347/1000000000</f>
        <v>2146.1442656336899</v>
      </c>
      <c r="M347" s="7">
        <f>Ringkasan!M347/1000000000</f>
        <v>62649.279444847998</v>
      </c>
      <c r="N347" s="7">
        <f>Ringkasan!N347/1000000000</f>
        <v>59319.812631225002</v>
      </c>
      <c r="O347" s="7">
        <f>Ringkasan!O347/1000000000</f>
        <v>0</v>
      </c>
      <c r="P347" s="7">
        <f>Ringkasan!P347/1000000000</f>
        <v>0</v>
      </c>
      <c r="Q347" s="7">
        <f>Ringkasan!Q347/1000000000</f>
        <v>7771.0789119999999</v>
      </c>
      <c r="R347" s="7">
        <f>Ringkasan!R347/1000000000</f>
        <v>347.08122200000003</v>
      </c>
      <c r="S347" s="7">
        <f>Ringkasan!S347/1000000000</f>
        <v>7697.9651188730004</v>
      </c>
      <c r="T347" s="7">
        <f>Ringkasan!T347/1000000000</f>
        <v>31349.403768</v>
      </c>
      <c r="U347" s="7">
        <f>Ringkasan!U347/1000000000</f>
        <v>12154.283610352</v>
      </c>
      <c r="V347" s="7">
        <f>Ringkasan!V347/1000000000</f>
        <v>3329.4668136229998</v>
      </c>
      <c r="W347" s="7">
        <f>Ringkasan!W347/1000000000</f>
        <v>3196.799876305</v>
      </c>
      <c r="X347" s="7">
        <f>Ringkasan!X347/1000000000</f>
        <v>132.66693731800001</v>
      </c>
      <c r="Y347" s="7">
        <f>Ringkasan!Y347/1000000000</f>
        <v>106.27693689100001</v>
      </c>
      <c r="Z347" s="7">
        <f>Ringkasan!Z347/1000000000</f>
        <v>23.536000000000001</v>
      </c>
      <c r="AA347" s="7">
        <f>Ringkasan!AA347/1000000000</f>
        <v>0</v>
      </c>
      <c r="AB347" s="7">
        <f>Ringkasan!AB347/1000000000</f>
        <v>82.740936891000004</v>
      </c>
      <c r="AC347" s="7">
        <f>Ringkasan!AC347/1000000000</f>
        <v>87995.786843856084</v>
      </c>
      <c r="AD347" s="7">
        <f>Ringkasan!AD347/1000000000</f>
        <v>63133.010677432037</v>
      </c>
      <c r="AE347" s="7">
        <f>Ringkasan!AE347/1000000000</f>
        <v>34801.145888183433</v>
      </c>
      <c r="AF347" s="7">
        <f>Ringkasan!AF347/1000000000</f>
        <v>24255.901387991431</v>
      </c>
      <c r="AG347" s="7">
        <f>Ringkasan!AG347/1000000000</f>
        <v>22.302878025630001</v>
      </c>
      <c r="AH347" s="7">
        <f>Ringkasan!AH347/1000000000</f>
        <v>18.773577</v>
      </c>
      <c r="AI347" s="7">
        <f>Ringkasan!AI347/1000000000</f>
        <v>3443.5020397803005</v>
      </c>
      <c r="AJ347" s="7">
        <f>Ringkasan!AJ347/1000000000</f>
        <v>591.38490645125</v>
      </c>
      <c r="AK347" s="7">
        <f>Ringkasan!AK347/1000000000</f>
        <v>10116.538943959289</v>
      </c>
      <c r="AL347" s="7">
        <f>Ringkasan!AL347/1000000000</f>
        <v>386.02469916500002</v>
      </c>
      <c r="AM347" s="7">
        <f>Ringkasan!AM347/1000000000</f>
        <v>2078.3234848760699</v>
      </c>
      <c r="AN347" s="7">
        <f>Ringkasan!AN347/1000000000</f>
        <v>2527.8021247502002</v>
      </c>
      <c r="AO347" s="7">
        <f>Ringkasan!AO347/1000000000</f>
        <v>5013.4351808005395</v>
      </c>
      <c r="AP347" s="7">
        <f>Ringkasan!AP347/1000000000</f>
        <v>91.551187948999996</v>
      </c>
      <c r="AQ347" s="7">
        <f>Ringkasan!AQ347/1000000000</f>
        <v>19.40226641848</v>
      </c>
      <c r="AR347" s="7">
        <f>Ringkasan!AR347/1000000000</f>
        <v>589.93437424599995</v>
      </c>
      <c r="AS347" s="7">
        <f>Ringkasan!AS347/1000000000</f>
        <v>589.93437424599995</v>
      </c>
      <c r="AT347" s="7">
        <f>Ringkasan!AT347/1000000000</f>
        <v>14156.30284821876</v>
      </c>
      <c r="AU347" s="7">
        <f>Ringkasan!AU347/1000000000</f>
        <v>972.73425966176001</v>
      </c>
      <c r="AV347" s="7">
        <f>Ringkasan!AV347/1000000000</f>
        <v>13183.568588557</v>
      </c>
      <c r="AW347" s="129">
        <f>Ringkasan!AW347/1000000000</f>
        <v>6042.4956471352498</v>
      </c>
      <c r="AX347" s="129">
        <f>Ringkasan!AX347/1000000000</f>
        <v>5991.43719290425</v>
      </c>
      <c r="AY347" s="129">
        <f>Ringkasan!AY347/1000000000</f>
        <v>15</v>
      </c>
      <c r="AZ347" s="129">
        <f>Ringkasan!AZ347/1000000000</f>
        <v>0</v>
      </c>
      <c r="BA347" s="129">
        <f>Ringkasan!BA347/1000000000</f>
        <v>35</v>
      </c>
      <c r="BB347" s="129">
        <f>Ringkasan!BB347/1000000000</f>
        <v>1.058454231</v>
      </c>
      <c r="BC347" s="129">
        <f>Ringkasan!BC347/1000000000</f>
        <v>0</v>
      </c>
      <c r="BD347" s="129">
        <f>Ringkasan!BD347/1000000000</f>
        <v>267.39961836600003</v>
      </c>
      <c r="BE347" s="129">
        <f>Ringkasan!BE347/1000000000</f>
        <v>15</v>
      </c>
      <c r="BF347" s="129">
        <f>Ringkasan!BF347/1000000000</f>
        <v>37.585099999999997</v>
      </c>
      <c r="BG347" s="129">
        <f>Ringkasan!BG347/1000000000</f>
        <v>188.81451836599999</v>
      </c>
      <c r="BH347" s="129">
        <f>Ringkasan!BH347/1000000000</f>
        <v>0</v>
      </c>
      <c r="BI347" s="129">
        <f>Ringkasan!BI347/1000000000</f>
        <v>26</v>
      </c>
      <c r="BJ347" s="130">
        <f>Ringkasan!BJ347/1000000000</f>
        <v>-5725.1563672692464</v>
      </c>
      <c r="BK347" s="130">
        <f>Ringkasan!BK347/1000000000</f>
        <v>5775.0960287692496</v>
      </c>
      <c r="BL347" s="89">
        <f>Ringkasan!BL347/1000000000</f>
        <v>49.939661500003908</v>
      </c>
      <c r="BM347" s="47">
        <f t="shared" ref="BM347:BN347" si="134">SUM(BM309:BM337)</f>
        <v>28</v>
      </c>
      <c r="BN347" s="48">
        <f t="shared" si="134"/>
        <v>0</v>
      </c>
      <c r="BO347" s="49"/>
      <c r="BR347" s="115" t="e">
        <f>Ringkasan!#REF!/1000000000</f>
        <v>#REF!</v>
      </c>
      <c r="BS347" s="115" t="e">
        <f t="shared" si="127"/>
        <v>#REF!</v>
      </c>
      <c r="BT347" s="39" t="e">
        <f t="shared" si="129"/>
        <v>#REF!</v>
      </c>
      <c r="BV347" s="115" t="e">
        <f>Ringkasan!#REF!/1000000000</f>
        <v>#REF!</v>
      </c>
      <c r="BW347" s="115" t="e">
        <f t="shared" si="128"/>
        <v>#REF!</v>
      </c>
      <c r="BX347" s="39" t="e">
        <f t="shared" si="130"/>
        <v>#REF!</v>
      </c>
    </row>
    <row r="348" spans="1:76" ht="15" customHeight="1" x14ac:dyDescent="0.25">
      <c r="B348" s="13" t="s">
        <v>562</v>
      </c>
      <c r="C348" s="14" t="s">
        <v>562</v>
      </c>
      <c r="D348" s="15" t="s">
        <v>563</v>
      </c>
      <c r="E348" s="16"/>
      <c r="F348" s="93"/>
      <c r="G348" s="115">
        <f>Ringkasan!G348/1000000000</f>
        <v>22013.715896066999</v>
      </c>
      <c r="H348" s="115">
        <f>Ringkasan!H348/1000000000</f>
        <v>11832.033302583999</v>
      </c>
      <c r="I348" s="115">
        <f>Ringkasan!I348/1000000000</f>
        <v>9149.059828771</v>
      </c>
      <c r="J348" s="7">
        <f>Ringkasan!J348/1000000000</f>
        <v>1276.8817994430001</v>
      </c>
      <c r="K348" s="7">
        <f>Ringkasan!K348/1000000000</f>
        <v>277.65463278999999</v>
      </c>
      <c r="L348" s="7">
        <f>Ringkasan!L348/1000000000</f>
        <v>1128.4370415799999</v>
      </c>
      <c r="M348" s="7">
        <f>Ringkasan!M348/1000000000</f>
        <v>10162.91748133</v>
      </c>
      <c r="N348" s="7">
        <f>Ringkasan!N348/1000000000</f>
        <v>9205.1117809999996</v>
      </c>
      <c r="O348" s="7">
        <f>Ringkasan!O348/1000000000</f>
        <v>0</v>
      </c>
      <c r="P348" s="7">
        <f>Ringkasan!P348/1000000000</f>
        <v>0</v>
      </c>
      <c r="Q348" s="7">
        <f>Ringkasan!Q348/1000000000</f>
        <v>22.944351999999999</v>
      </c>
      <c r="R348" s="7">
        <f>Ringkasan!R348/1000000000</f>
        <v>97.142319000000001</v>
      </c>
      <c r="S348" s="7">
        <f>Ringkasan!S348/1000000000</f>
        <v>1532.637115</v>
      </c>
      <c r="T348" s="7">
        <f>Ringkasan!T348/1000000000</f>
        <v>5862.9203589999997</v>
      </c>
      <c r="U348" s="7">
        <f>Ringkasan!U348/1000000000</f>
        <v>1689.4676360000001</v>
      </c>
      <c r="V348" s="7">
        <f>Ringkasan!V348/1000000000</f>
        <v>957.80570033000004</v>
      </c>
      <c r="W348" s="7">
        <f>Ringkasan!W348/1000000000</f>
        <v>939.81616710900005</v>
      </c>
      <c r="X348" s="7">
        <f>Ringkasan!X348/1000000000</f>
        <v>17.989533220999999</v>
      </c>
      <c r="Y348" s="7">
        <f>Ringkasan!Y348/1000000000</f>
        <v>18.765112153</v>
      </c>
      <c r="Z348" s="7">
        <f>Ringkasan!Z348/1000000000</f>
        <v>0</v>
      </c>
      <c r="AA348" s="7">
        <f>Ringkasan!AA348/1000000000</f>
        <v>0</v>
      </c>
      <c r="AB348" s="7">
        <f>Ringkasan!AB348/1000000000</f>
        <v>18.765112153</v>
      </c>
      <c r="AC348" s="7">
        <f>Ringkasan!AC348/1000000000</f>
        <v>23300.38405695467</v>
      </c>
      <c r="AD348" s="7">
        <f>Ringkasan!AD348/1000000000</f>
        <v>18991.332249924289</v>
      </c>
      <c r="AE348" s="7">
        <f>Ringkasan!AE348/1000000000</f>
        <v>8121.7285078700706</v>
      </c>
      <c r="AF348" s="7">
        <f>Ringkasan!AF348/1000000000</f>
        <v>9853.8109508977795</v>
      </c>
      <c r="AG348" s="7">
        <f>Ringkasan!AG348/1000000000</f>
        <v>3.3074141209999999</v>
      </c>
      <c r="AH348" s="7">
        <f>Ringkasan!AH348/1000000000</f>
        <v>99.980607558000003</v>
      </c>
      <c r="AI348" s="7">
        <f>Ringkasan!AI348/1000000000</f>
        <v>791.05370565043995</v>
      </c>
      <c r="AJ348" s="7">
        <f>Ringkasan!AJ348/1000000000</f>
        <v>121.451063827</v>
      </c>
      <c r="AK348" s="7">
        <f>Ringkasan!AK348/1000000000</f>
        <v>3980.284282481949</v>
      </c>
      <c r="AL348" s="7">
        <f>Ringkasan!AL348/1000000000</f>
        <v>321.48708708599997</v>
      </c>
      <c r="AM348" s="7">
        <f>Ringkasan!AM348/1000000000</f>
        <v>544.21401116028005</v>
      </c>
      <c r="AN348" s="7">
        <f>Ringkasan!AN348/1000000000</f>
        <v>1299.3712352414</v>
      </c>
      <c r="AO348" s="7">
        <f>Ringkasan!AO348/1000000000</f>
        <v>1795.5173313802691</v>
      </c>
      <c r="AP348" s="7">
        <f>Ringkasan!AP348/1000000000</f>
        <v>7.6160242780000003</v>
      </c>
      <c r="AQ348" s="7">
        <f>Ringkasan!AQ348/1000000000</f>
        <v>12.078593336000001</v>
      </c>
      <c r="AR348" s="7">
        <f>Ringkasan!AR348/1000000000</f>
        <v>217.59376430843002</v>
      </c>
      <c r="AS348" s="7">
        <f>Ringkasan!AS348/1000000000</f>
        <v>217.59376430843002</v>
      </c>
      <c r="AT348" s="7">
        <f>Ringkasan!AT348/1000000000</f>
        <v>111.17376023999999</v>
      </c>
      <c r="AU348" s="7">
        <f>Ringkasan!AU348/1000000000</f>
        <v>30.008564839999998</v>
      </c>
      <c r="AV348" s="7">
        <f>Ringkasan!AV348/1000000000</f>
        <v>81.165195400000002</v>
      </c>
      <c r="AW348" s="129">
        <f>Ringkasan!AW348/1000000000</f>
        <v>1323.1137621376699</v>
      </c>
      <c r="AX348" s="129">
        <f>Ringkasan!AX348/1000000000</f>
        <v>1323.06376213767</v>
      </c>
      <c r="AY348" s="129">
        <f>Ringkasan!AY348/1000000000</f>
        <v>0</v>
      </c>
      <c r="AZ348" s="129">
        <f>Ringkasan!AZ348/1000000000</f>
        <v>0</v>
      </c>
      <c r="BA348" s="129">
        <f>Ringkasan!BA348/1000000000</f>
        <v>0</v>
      </c>
      <c r="BB348" s="129">
        <f>Ringkasan!BB348/1000000000</f>
        <v>0.05</v>
      </c>
      <c r="BC348" s="129">
        <f>Ringkasan!BC348/1000000000</f>
        <v>0</v>
      </c>
      <c r="BD348" s="129">
        <f>Ringkasan!BD348/1000000000</f>
        <v>36.445601250000003</v>
      </c>
      <c r="BE348" s="129">
        <f>Ringkasan!BE348/1000000000</f>
        <v>0</v>
      </c>
      <c r="BF348" s="129">
        <f>Ringkasan!BF348/1000000000</f>
        <v>11</v>
      </c>
      <c r="BG348" s="129">
        <f>Ringkasan!BG348/1000000000</f>
        <v>25.445601249999999</v>
      </c>
      <c r="BH348" s="129">
        <f>Ringkasan!BH348/1000000000</f>
        <v>0</v>
      </c>
      <c r="BI348" s="129">
        <f>Ringkasan!BI348/1000000000</f>
        <v>0</v>
      </c>
      <c r="BJ348" s="130">
        <f>Ringkasan!BJ348/1000000000</f>
        <v>-1286.668160887669</v>
      </c>
      <c r="BK348" s="130">
        <f>Ringkasan!BK348/1000000000</f>
        <v>1286.66816088767</v>
      </c>
      <c r="BL348" s="89">
        <f>Ringkasan!BL348/1000000000</f>
        <v>9.7656250000000006E-13</v>
      </c>
      <c r="BM348" s="47">
        <f t="shared" ref="BM348:BN348" si="135">SUM(BM338:BM346)</f>
        <v>9</v>
      </c>
      <c r="BN348" s="48">
        <f t="shared" si="135"/>
        <v>0</v>
      </c>
      <c r="BO348" s="49"/>
      <c r="BR348" s="115" t="e">
        <f>Ringkasan!#REF!/1000000000</f>
        <v>#REF!</v>
      </c>
      <c r="BS348" s="115" t="e">
        <f t="shared" si="127"/>
        <v>#REF!</v>
      </c>
      <c r="BT348" s="39" t="e">
        <f t="shared" si="129"/>
        <v>#REF!</v>
      </c>
      <c r="BV348" s="115" t="e">
        <f>Ringkasan!#REF!/1000000000</f>
        <v>#REF!</v>
      </c>
      <c r="BW348" s="115" t="e">
        <f t="shared" si="128"/>
        <v>#REF!</v>
      </c>
      <c r="BX348" s="39" t="e">
        <f t="shared" si="130"/>
        <v>#REF!</v>
      </c>
    </row>
    <row r="349" spans="1:76" ht="15" customHeight="1" x14ac:dyDescent="0.25">
      <c r="B349" s="13" t="s">
        <v>564</v>
      </c>
      <c r="C349" s="14" t="s">
        <v>564</v>
      </c>
      <c r="D349" s="15" t="s">
        <v>594</v>
      </c>
      <c r="E349" s="16"/>
      <c r="F349" s="93"/>
      <c r="G349" s="115">
        <f>Ringkasan!G349/1000000000</f>
        <v>104284.34637265383</v>
      </c>
      <c r="H349" s="115">
        <f>Ringkasan!H349/1000000000</f>
        <v>31347.107397431839</v>
      </c>
      <c r="I349" s="115">
        <f>Ringkasan!I349/1000000000</f>
        <v>18469.785835131501</v>
      </c>
      <c r="J349" s="7">
        <f>Ringkasan!J349/1000000000</f>
        <v>8918.4313109532504</v>
      </c>
      <c r="K349" s="7">
        <f>Ringkasan!K349/1000000000</f>
        <v>684.3089441333999</v>
      </c>
      <c r="L349" s="7">
        <f>Ringkasan!L349/1000000000</f>
        <v>3274.5813072136893</v>
      </c>
      <c r="M349" s="7">
        <f>Ringkasan!M349/1000000000</f>
        <v>72812.196926178003</v>
      </c>
      <c r="N349" s="7">
        <f>Ringkasan!N349/1000000000</f>
        <v>68524.924412224995</v>
      </c>
      <c r="O349" s="7">
        <f>Ringkasan!O349/1000000000</f>
        <v>0</v>
      </c>
      <c r="P349" s="7">
        <f>Ringkasan!P349/1000000000</f>
        <v>0</v>
      </c>
      <c r="Q349" s="7">
        <f>Ringkasan!Q349/1000000000</f>
        <v>7794.0232640000004</v>
      </c>
      <c r="R349" s="7">
        <f>Ringkasan!R349/1000000000</f>
        <v>444.22354100000001</v>
      </c>
      <c r="S349" s="7">
        <f>Ringkasan!S349/1000000000</f>
        <v>9230.6022338729999</v>
      </c>
      <c r="T349" s="7">
        <f>Ringkasan!T349/1000000000</f>
        <v>37212.324127</v>
      </c>
      <c r="U349" s="7">
        <f>Ringkasan!U349/1000000000</f>
        <v>13843.751246352</v>
      </c>
      <c r="V349" s="7">
        <f>Ringkasan!V349/1000000000</f>
        <v>4287.2725139530003</v>
      </c>
      <c r="W349" s="7">
        <f>Ringkasan!W349/1000000000</f>
        <v>4136.6160434140002</v>
      </c>
      <c r="X349" s="7">
        <f>Ringkasan!X349/1000000000</f>
        <v>150.656470539</v>
      </c>
      <c r="Y349" s="7">
        <f>Ringkasan!Y349/1000000000</f>
        <v>125.042049044</v>
      </c>
      <c r="Z349" s="7">
        <f>Ringkasan!Z349/1000000000</f>
        <v>23.536000000000001</v>
      </c>
      <c r="AA349" s="7">
        <f>Ringkasan!AA349/1000000000</f>
        <v>0</v>
      </c>
      <c r="AB349" s="7">
        <f>Ringkasan!AB349/1000000000</f>
        <v>101.50604904399999</v>
      </c>
      <c r="AC349" s="7">
        <f>Ringkasan!AC349/1000000000</f>
        <v>111296.17090081074</v>
      </c>
      <c r="AD349" s="7">
        <f>Ringkasan!AD349/1000000000</f>
        <v>82124.342927356323</v>
      </c>
      <c r="AE349" s="7">
        <f>Ringkasan!AE349/1000000000</f>
        <v>42922.874396053499</v>
      </c>
      <c r="AF349" s="7">
        <f>Ringkasan!AF349/1000000000</f>
        <v>34109.712338889214</v>
      </c>
      <c r="AG349" s="7">
        <f>Ringkasan!AG349/1000000000</f>
        <v>25.610292146630002</v>
      </c>
      <c r="AH349" s="7">
        <f>Ringkasan!AH349/1000000000</f>
        <v>118.75418455800001</v>
      </c>
      <c r="AI349" s="7">
        <f>Ringkasan!AI349/1000000000</f>
        <v>4234.55574543074</v>
      </c>
      <c r="AJ349" s="7">
        <f>Ringkasan!AJ349/1000000000</f>
        <v>712.83597027824999</v>
      </c>
      <c r="AK349" s="7">
        <f>Ringkasan!AK349/1000000000</f>
        <v>14096.823226441238</v>
      </c>
      <c r="AL349" s="7">
        <f>Ringkasan!AL349/1000000000</f>
        <v>707.51178625099999</v>
      </c>
      <c r="AM349" s="7">
        <f>Ringkasan!AM349/1000000000</f>
        <v>2622.5374960363497</v>
      </c>
      <c r="AN349" s="7">
        <f>Ringkasan!AN349/1000000000</f>
        <v>3827.1733599916001</v>
      </c>
      <c r="AO349" s="7">
        <f>Ringkasan!AO349/1000000000</f>
        <v>6808.9525121808083</v>
      </c>
      <c r="AP349" s="7">
        <f>Ringkasan!AP349/1000000000</f>
        <v>99.167212226999993</v>
      </c>
      <c r="AQ349" s="7">
        <f>Ringkasan!AQ349/1000000000</f>
        <v>31.480859754480001</v>
      </c>
      <c r="AR349" s="7">
        <f>Ringkasan!AR349/1000000000</f>
        <v>807.52813855443003</v>
      </c>
      <c r="AS349" s="7">
        <f>Ringkasan!AS349/1000000000</f>
        <v>807.52813855443003</v>
      </c>
      <c r="AT349" s="7">
        <f>Ringkasan!AT349/1000000000</f>
        <v>14267.476608458759</v>
      </c>
      <c r="AU349" s="7">
        <f>Ringkasan!AU349/1000000000</f>
        <v>1002.74282450176</v>
      </c>
      <c r="AV349" s="7">
        <f>Ringkasan!AV349/1000000000</f>
        <v>13264.733783956999</v>
      </c>
      <c r="AW349" s="129">
        <f>Ringkasan!AW349/1000000000</f>
        <v>7365.6094092729199</v>
      </c>
      <c r="AX349" s="129">
        <f>Ringkasan!AX349/1000000000</f>
        <v>7314.50095504192</v>
      </c>
      <c r="AY349" s="129">
        <f>Ringkasan!AY349/1000000000</f>
        <v>15</v>
      </c>
      <c r="AZ349" s="129">
        <f>Ringkasan!AZ349/1000000000</f>
        <v>0</v>
      </c>
      <c r="BA349" s="129">
        <f>Ringkasan!BA349/1000000000</f>
        <v>35</v>
      </c>
      <c r="BB349" s="129">
        <f>Ringkasan!BB349/1000000000</f>
        <v>1.1084542310000001</v>
      </c>
      <c r="BC349" s="129">
        <f>Ringkasan!BC349/1000000000</f>
        <v>0</v>
      </c>
      <c r="BD349" s="129">
        <f>Ringkasan!BD349/1000000000</f>
        <v>303.84521961600001</v>
      </c>
      <c r="BE349" s="129">
        <f>Ringkasan!BE349/1000000000</f>
        <v>15</v>
      </c>
      <c r="BF349" s="129">
        <f>Ringkasan!BF349/1000000000</f>
        <v>48.585099999999997</v>
      </c>
      <c r="BG349" s="129">
        <f>Ringkasan!BG349/1000000000</f>
        <v>214.260119616</v>
      </c>
      <c r="BH349" s="129">
        <f>Ringkasan!BH349/1000000000</f>
        <v>0</v>
      </c>
      <c r="BI349" s="129">
        <f>Ringkasan!BI349/1000000000</f>
        <v>26</v>
      </c>
      <c r="BJ349" s="130">
        <f>Ringkasan!BJ349/1000000000</f>
        <v>-7011.8245281569152</v>
      </c>
      <c r="BK349" s="130">
        <f>Ringkasan!BK349/1000000000</f>
        <v>7061.7641896569203</v>
      </c>
      <c r="BL349" s="89">
        <f>Ringkasan!BL349/1000000000</f>
        <v>49.939661500004881</v>
      </c>
      <c r="BM349" s="47">
        <f t="shared" ref="BM349:BN349" si="136">BM347+BM348</f>
        <v>37</v>
      </c>
      <c r="BN349" s="48">
        <f t="shared" si="136"/>
        <v>0</v>
      </c>
      <c r="BO349" s="49"/>
      <c r="BR349" s="115" t="e">
        <f>Ringkasan!#REF!/1000000000</f>
        <v>#REF!</v>
      </c>
      <c r="BS349" s="115" t="e">
        <f t="shared" si="127"/>
        <v>#REF!</v>
      </c>
      <c r="BT349" s="39" t="e">
        <f t="shared" si="129"/>
        <v>#REF!</v>
      </c>
      <c r="BV349" s="115" t="e">
        <f>Ringkasan!#REF!/1000000000</f>
        <v>#REF!</v>
      </c>
      <c r="BW349" s="115" t="e">
        <f t="shared" si="128"/>
        <v>#REF!</v>
      </c>
      <c r="BX349" s="39" t="e">
        <f t="shared" si="130"/>
        <v>#REF!</v>
      </c>
    </row>
    <row r="350" spans="1:76" ht="15" customHeight="1" x14ac:dyDescent="0.25">
      <c r="B350" s="13" t="s">
        <v>566</v>
      </c>
      <c r="C350" s="14" t="s">
        <v>566</v>
      </c>
      <c r="D350" s="15" t="s">
        <v>595</v>
      </c>
      <c r="E350" s="16"/>
      <c r="F350" s="93"/>
      <c r="G350" s="115">
        <f>Ringkasan!G350/1000000000</f>
        <v>132732.55884370251</v>
      </c>
      <c r="H350" s="115">
        <f>Ringkasan!H350/1000000000</f>
        <v>48107.400707480505</v>
      </c>
      <c r="I350" s="115">
        <f>Ringkasan!I350/1000000000</f>
        <v>31341.966772538501</v>
      </c>
      <c r="J350" s="7">
        <f>Ringkasan!J350/1000000000</f>
        <v>11663.480215598251</v>
      </c>
      <c r="K350" s="7">
        <f>Ringkasan!K350/1000000000</f>
        <v>1160.1298961333998</v>
      </c>
      <c r="L350" s="7">
        <f>Ringkasan!L350/1000000000</f>
        <v>3941.8238232103595</v>
      </c>
      <c r="M350" s="7">
        <f>Ringkasan!M350/1000000000</f>
        <v>84472.116087178001</v>
      </c>
      <c r="N350" s="7">
        <f>Ringkasan!N350/1000000000</f>
        <v>80157.843573224993</v>
      </c>
      <c r="O350" s="7">
        <f>Ringkasan!O350/1000000000</f>
        <v>0</v>
      </c>
      <c r="P350" s="7">
        <f>Ringkasan!P350/1000000000</f>
        <v>0</v>
      </c>
      <c r="Q350" s="7">
        <f>Ringkasan!Q350/1000000000</f>
        <v>7794.0232640000004</v>
      </c>
      <c r="R350" s="7">
        <f>Ringkasan!R350/1000000000</f>
        <v>469.53178100000002</v>
      </c>
      <c r="S350" s="7">
        <f>Ringkasan!S350/1000000000</f>
        <v>12161.662845872999</v>
      </c>
      <c r="T350" s="7">
        <f>Ringkasan!T350/1000000000</f>
        <v>41566.178628000001</v>
      </c>
      <c r="U350" s="7">
        <f>Ringkasan!U350/1000000000</f>
        <v>18166.447054352</v>
      </c>
      <c r="V350" s="7">
        <f>Ringkasan!V350/1000000000</f>
        <v>4314.2725139530003</v>
      </c>
      <c r="W350" s="7">
        <f>Ringkasan!W350/1000000000</f>
        <v>4136.6160434140002</v>
      </c>
      <c r="X350" s="7">
        <f>Ringkasan!X350/1000000000</f>
        <v>177.656470539</v>
      </c>
      <c r="Y350" s="7">
        <f>Ringkasan!Y350/1000000000</f>
        <v>153.04204904400001</v>
      </c>
      <c r="Z350" s="7">
        <f>Ringkasan!Z350/1000000000</f>
        <v>51.536000000000001</v>
      </c>
      <c r="AA350" s="7">
        <f>Ringkasan!AA350/1000000000</f>
        <v>0</v>
      </c>
      <c r="AB350" s="7">
        <f>Ringkasan!AB350/1000000000</f>
        <v>101.50604904399999</v>
      </c>
      <c r="AC350" s="7">
        <f>Ringkasan!AC350/1000000000</f>
        <v>141519.7416784704</v>
      </c>
      <c r="AD350" s="7">
        <f>Ringkasan!AD350/1000000000</f>
        <v>104433.27055892513</v>
      </c>
      <c r="AE350" s="7">
        <f>Ringkasan!AE350/1000000000</f>
        <v>52122.023099943573</v>
      </c>
      <c r="AF350" s="7">
        <f>Ringkasan!AF350/1000000000</f>
        <v>43898.875987735926</v>
      </c>
      <c r="AG350" s="7">
        <f>Ringkasan!AG350/1000000000</f>
        <v>25.610292146630002</v>
      </c>
      <c r="AH350" s="7">
        <f>Ringkasan!AH350/1000000000</f>
        <v>153.75418455799999</v>
      </c>
      <c r="AI350" s="7">
        <f>Ringkasan!AI350/1000000000</f>
        <v>7359.6377742627401</v>
      </c>
      <c r="AJ350" s="7">
        <f>Ringkasan!AJ350/1000000000</f>
        <v>873.36922027825005</v>
      </c>
      <c r="AK350" s="7">
        <f>Ringkasan!AK350/1000000000</f>
        <v>16725.116210750239</v>
      </c>
      <c r="AL350" s="7">
        <f>Ringkasan!AL350/1000000000</f>
        <v>740.00011433199995</v>
      </c>
      <c r="AM350" s="7">
        <f>Ringkasan!AM350/1000000000</f>
        <v>3590.9272660923498</v>
      </c>
      <c r="AN350" s="7">
        <f>Ringkasan!AN350/1000000000</f>
        <v>4877.1151776755996</v>
      </c>
      <c r="AO350" s="7">
        <f>Ringkasan!AO350/1000000000</f>
        <v>7281.664956268809</v>
      </c>
      <c r="AP350" s="7">
        <f>Ringkasan!AP350/1000000000</f>
        <v>196.21743122699999</v>
      </c>
      <c r="AQ350" s="7">
        <f>Ringkasan!AQ350/1000000000</f>
        <v>39.191265154479993</v>
      </c>
      <c r="AR350" s="7">
        <f>Ringkasan!AR350/1000000000</f>
        <v>1165.2202626503101</v>
      </c>
      <c r="AS350" s="7">
        <f>Ringkasan!AS350/1000000000</f>
        <v>1165.2202626503101</v>
      </c>
      <c r="AT350" s="7">
        <f>Ringkasan!AT350/1000000000</f>
        <v>19196.134646144757</v>
      </c>
      <c r="AU350" s="7">
        <f>Ringkasan!AU350/1000000000</f>
        <v>5410.1507806857599</v>
      </c>
      <c r="AV350" s="7">
        <f>Ringkasan!AV350/1000000000</f>
        <v>13785.983865459</v>
      </c>
      <c r="AW350" s="129">
        <f>Ringkasan!AW350/1000000000</f>
        <v>9150.1443381239205</v>
      </c>
      <c r="AX350" s="129">
        <f>Ringkasan!AX350/1000000000</f>
        <v>9099.0358838929205</v>
      </c>
      <c r="AY350" s="129">
        <f>Ringkasan!AY350/1000000000</f>
        <v>15</v>
      </c>
      <c r="AZ350" s="129">
        <f>Ringkasan!AZ350/1000000000</f>
        <v>0</v>
      </c>
      <c r="BA350" s="129">
        <f>Ringkasan!BA350/1000000000</f>
        <v>35</v>
      </c>
      <c r="BB350" s="129">
        <f>Ringkasan!BB350/1000000000</f>
        <v>1.1084542310000001</v>
      </c>
      <c r="BC350" s="129">
        <f>Ringkasan!BC350/1000000000</f>
        <v>0</v>
      </c>
      <c r="BD350" s="129">
        <f>Ringkasan!BD350/1000000000</f>
        <v>313.02184185599998</v>
      </c>
      <c r="BE350" s="129">
        <f>Ringkasan!BE350/1000000000</f>
        <v>15</v>
      </c>
      <c r="BF350" s="129">
        <f>Ringkasan!BF350/1000000000</f>
        <v>48.585099999999997</v>
      </c>
      <c r="BG350" s="129">
        <f>Ringkasan!BG350/1000000000</f>
        <v>223.436741856</v>
      </c>
      <c r="BH350" s="129">
        <f>Ringkasan!BH350/1000000000</f>
        <v>0</v>
      </c>
      <c r="BI350" s="129">
        <f>Ringkasan!BI350/1000000000</f>
        <v>26</v>
      </c>
      <c r="BJ350" s="130">
        <f>Ringkasan!BJ350/1000000000</f>
        <v>-8787.1828347679111</v>
      </c>
      <c r="BK350" s="130">
        <f>Ringkasan!BK350/1000000000</f>
        <v>8837.1224962679207</v>
      </c>
      <c r="BL350" s="89">
        <f>Ringkasan!BL350/1000000000</f>
        <v>49.939661500008789</v>
      </c>
      <c r="BM350" s="47">
        <f t="shared" ref="BM350:BN350" si="137">BM349+BM308</f>
        <v>38</v>
      </c>
      <c r="BN350" s="48">
        <f t="shared" si="137"/>
        <v>0</v>
      </c>
      <c r="BO350" s="49"/>
      <c r="BR350" s="115" t="e">
        <f>Ringkasan!#REF!/1000000000</f>
        <v>#REF!</v>
      </c>
      <c r="BS350" s="115" t="e">
        <f t="shared" si="127"/>
        <v>#REF!</v>
      </c>
      <c r="BT350" s="39" t="e">
        <f t="shared" si="129"/>
        <v>#REF!</v>
      </c>
      <c r="BV350" s="115" t="e">
        <f>Ringkasan!#REF!/1000000000</f>
        <v>#REF!</v>
      </c>
      <c r="BW350" s="115" t="e">
        <f t="shared" si="128"/>
        <v>#REF!</v>
      </c>
      <c r="BX350" s="39" t="e">
        <f t="shared" si="130"/>
        <v>#REF!</v>
      </c>
    </row>
    <row r="351" spans="1:76" s="141" customFormat="1" ht="15" customHeight="1" x14ac:dyDescent="0.25">
      <c r="A351" s="141" t="s">
        <v>687</v>
      </c>
      <c r="B351" s="9" t="s">
        <v>542</v>
      </c>
      <c r="C351" s="10">
        <v>17</v>
      </c>
      <c r="D351" s="11" t="s">
        <v>280</v>
      </c>
      <c r="E351" s="1" t="str">
        <f>[1]Pendapatan!D351</f>
        <v>09 Tahun 2024</v>
      </c>
      <c r="F351" s="142">
        <f>[1]Pendapatan!E351</f>
        <v>45657</v>
      </c>
      <c r="G351" s="113">
        <f>Ringkasan!G351/1000000000</f>
        <v>5994.0555357949997</v>
      </c>
      <c r="H351" s="113">
        <f>Ringkasan!H351/1000000000</f>
        <v>2788.8863167949999</v>
      </c>
      <c r="I351" s="113">
        <f>Ringkasan!I351/1000000000</f>
        <v>2223.4294024999999</v>
      </c>
      <c r="J351" s="147">
        <f>Ringkasan!J351/1000000000</f>
        <v>389.52875962100001</v>
      </c>
      <c r="K351" s="147">
        <f>Ringkasan!K351/1000000000</f>
        <v>126.06426827200001</v>
      </c>
      <c r="L351" s="147">
        <f>Ringkasan!L351/1000000000</f>
        <v>49.863886401999999</v>
      </c>
      <c r="M351" s="147">
        <f>Ringkasan!M351/1000000000</f>
        <v>3202.6242189999998</v>
      </c>
      <c r="N351" s="147">
        <f>Ringkasan!N351/1000000000</f>
        <v>3202.6242189999998</v>
      </c>
      <c r="O351" s="147">
        <f>Ringkasan!O351/1000000000</f>
        <v>0</v>
      </c>
      <c r="P351" s="147">
        <f>Ringkasan!P351/1000000000</f>
        <v>0</v>
      </c>
      <c r="Q351" s="147">
        <f>Ringkasan!Q351/1000000000</f>
        <v>0</v>
      </c>
      <c r="R351" s="147">
        <f>Ringkasan!R351/1000000000</f>
        <v>0</v>
      </c>
      <c r="S351" s="147">
        <f>Ringkasan!S351/1000000000</f>
        <v>281.38314100000002</v>
      </c>
      <c r="T351" s="147">
        <f>Ringkasan!T351/1000000000</f>
        <v>2006.720994</v>
      </c>
      <c r="U351" s="147">
        <f>Ringkasan!U351/1000000000</f>
        <v>914.520084</v>
      </c>
      <c r="V351" s="147">
        <f>Ringkasan!V351/1000000000</f>
        <v>0</v>
      </c>
      <c r="W351" s="147">
        <f>Ringkasan!W351/1000000000</f>
        <v>0</v>
      </c>
      <c r="X351" s="147">
        <f>Ringkasan!X351/1000000000</f>
        <v>0</v>
      </c>
      <c r="Y351" s="147">
        <f>Ringkasan!Y351/1000000000</f>
        <v>2.5449999999999999</v>
      </c>
      <c r="Z351" s="147">
        <f>Ringkasan!Z351/1000000000</f>
        <v>2.5449999999999999</v>
      </c>
      <c r="AA351" s="147">
        <f>Ringkasan!AA351/1000000000</f>
        <v>0</v>
      </c>
      <c r="AB351" s="147">
        <f>Ringkasan!AB351/1000000000</f>
        <v>0</v>
      </c>
      <c r="AC351" s="147">
        <f>Ringkasan!AC351/1000000000</f>
        <v>6144.0555357949997</v>
      </c>
      <c r="AD351" s="147">
        <f>Ringkasan!AD351/1000000000</f>
        <v>4253.8105617124002</v>
      </c>
      <c r="AE351" s="2">
        <f>Ringkasan!AE351/1000000000</f>
        <v>2215.4828498062402</v>
      </c>
      <c r="AF351" s="147">
        <f>Ringkasan!AF351/1000000000</f>
        <v>1873.9289553721601</v>
      </c>
      <c r="AG351" s="147">
        <f>Ringkasan!AG351/1000000000</f>
        <v>0</v>
      </c>
      <c r="AH351" s="147">
        <f>Ringkasan!AH351/1000000000</f>
        <v>0</v>
      </c>
      <c r="AI351" s="147">
        <f>Ringkasan!AI351/1000000000</f>
        <v>164.24875653399999</v>
      </c>
      <c r="AJ351" s="147">
        <f>Ringkasan!AJ351/1000000000</f>
        <v>0.15</v>
      </c>
      <c r="AK351" s="147">
        <f>Ringkasan!AK351/1000000000</f>
        <v>861.22670728259993</v>
      </c>
      <c r="AL351" s="147">
        <f>Ringkasan!AL351/1000000000</f>
        <v>0</v>
      </c>
      <c r="AM351" s="147">
        <f>Ringkasan!AM351/1000000000</f>
        <v>195.74900270800001</v>
      </c>
      <c r="AN351" s="147">
        <f>Ringkasan!AN351/1000000000</f>
        <v>168.35837359660002</v>
      </c>
      <c r="AO351" s="147">
        <f>Ringkasan!AO351/1000000000</f>
        <v>459.31146199099999</v>
      </c>
      <c r="AP351" s="147">
        <f>Ringkasan!AP351/1000000000</f>
        <v>32.816011062000001</v>
      </c>
      <c r="AQ351" s="147">
        <f>Ringkasan!AQ351/1000000000</f>
        <v>4.9918579249999997</v>
      </c>
      <c r="AR351" s="147">
        <f>Ringkasan!AR351/1000000000</f>
        <v>30</v>
      </c>
      <c r="AS351" s="147">
        <f>Ringkasan!AS351/1000000000</f>
        <v>30</v>
      </c>
      <c r="AT351" s="147">
        <f>Ringkasan!AT351/1000000000</f>
        <v>999.01826679999999</v>
      </c>
      <c r="AU351" s="147">
        <f>Ringkasan!AU351/1000000000</f>
        <v>956.79326679999997</v>
      </c>
      <c r="AV351" s="147">
        <f>Ringkasan!AV351/1000000000</f>
        <v>42.225000000000001</v>
      </c>
      <c r="AW351" s="148">
        <f>Ringkasan!AW351/1000000000</f>
        <v>200</v>
      </c>
      <c r="AX351" s="148">
        <f>Ringkasan!AX351/1000000000</f>
        <v>200</v>
      </c>
      <c r="AY351" s="148">
        <f>Ringkasan!AY351/1000000000</f>
        <v>0</v>
      </c>
      <c r="AZ351" s="148">
        <f>Ringkasan!AZ351/1000000000</f>
        <v>0</v>
      </c>
      <c r="BA351" s="148">
        <f>Ringkasan!BA351/1000000000</f>
        <v>0</v>
      </c>
      <c r="BB351" s="148">
        <f>Ringkasan!BB351/1000000000</f>
        <v>0</v>
      </c>
      <c r="BC351" s="148">
        <f>Ringkasan!BC351/1000000000</f>
        <v>0</v>
      </c>
      <c r="BD351" s="148">
        <f>Ringkasan!BD351/1000000000</f>
        <v>50</v>
      </c>
      <c r="BE351" s="148">
        <f>Ringkasan!BE351/1000000000</f>
        <v>0</v>
      </c>
      <c r="BF351" s="148">
        <f>Ringkasan!BF351/1000000000</f>
        <v>50</v>
      </c>
      <c r="BG351" s="148">
        <f>Ringkasan!BG351/1000000000</f>
        <v>0</v>
      </c>
      <c r="BH351" s="148">
        <f>Ringkasan!BH351/1000000000</f>
        <v>0</v>
      </c>
      <c r="BI351" s="148">
        <f>Ringkasan!BI351/1000000000</f>
        <v>0</v>
      </c>
      <c r="BJ351" s="98">
        <f>Ringkasan!BJ351/1000000000</f>
        <v>-150</v>
      </c>
      <c r="BK351" s="98">
        <f>Ringkasan!BK351/1000000000</f>
        <v>150</v>
      </c>
      <c r="BL351" s="85">
        <f>Ringkasan!BL351/1000000000</f>
        <v>0</v>
      </c>
      <c r="BM351" s="143">
        <f t="shared" si="131"/>
        <v>1</v>
      </c>
      <c r="BN351" s="144">
        <f t="shared" si="132"/>
        <v>0</v>
      </c>
      <c r="BO351" s="145"/>
      <c r="BP351" s="146">
        <f t="shared" ref="BP351:BP365" si="138">IF(G351&gt;0,1,0)</f>
        <v>1</v>
      </c>
      <c r="BR351" s="113" t="e">
        <f>Ringkasan!#REF!/1000000000</f>
        <v>#REF!</v>
      </c>
      <c r="BS351" s="113" t="e">
        <f t="shared" si="127"/>
        <v>#REF!</v>
      </c>
      <c r="BT351" s="146" t="e">
        <f t="shared" si="129"/>
        <v>#REF!</v>
      </c>
      <c r="BV351" s="113" t="e">
        <f>Ringkasan!#REF!/1000000000</f>
        <v>#REF!</v>
      </c>
      <c r="BW351" s="113" t="e">
        <f t="shared" si="128"/>
        <v>#REF!</v>
      </c>
      <c r="BX351" s="146" t="e">
        <f t="shared" si="130"/>
        <v>#REF!</v>
      </c>
    </row>
    <row r="352" spans="1:76" ht="15" customHeight="1" x14ac:dyDescent="0.25">
      <c r="A352" s="59" t="s">
        <v>281</v>
      </c>
      <c r="B352" s="3">
        <f>B346+1</f>
        <v>268</v>
      </c>
      <c r="C352" s="4">
        <v>1</v>
      </c>
      <c r="D352" s="8" t="s">
        <v>281</v>
      </c>
      <c r="E352" s="12" t="str">
        <f>[1]Pendapatan!D352</f>
        <v>7 TAHUN 2024</v>
      </c>
      <c r="F352" s="92">
        <f>[1]Pendapatan!E352</f>
        <v>45657</v>
      </c>
      <c r="G352" s="6">
        <f>Ringkasan!G352/1000000000</f>
        <v>1259.402790092</v>
      </c>
      <c r="H352" s="6">
        <f>Ringkasan!H352/1000000000</f>
        <v>115.594782048</v>
      </c>
      <c r="I352" s="114">
        <f>Ringkasan!I352/1000000000</f>
        <v>51.489675833</v>
      </c>
      <c r="J352" s="6">
        <f>Ringkasan!J352/1000000000</f>
        <v>50.480874999999997</v>
      </c>
      <c r="K352" s="6">
        <f>Ringkasan!K352/1000000000</f>
        <v>5.9042312150000003</v>
      </c>
      <c r="L352" s="6">
        <f>Ringkasan!L352/1000000000</f>
        <v>7.72</v>
      </c>
      <c r="M352" s="6">
        <f>Ringkasan!M352/1000000000</f>
        <v>1143.808008044</v>
      </c>
      <c r="N352" s="6">
        <f>Ringkasan!N352/1000000000</f>
        <v>1101.1538049999999</v>
      </c>
      <c r="O352" s="6">
        <f>Ringkasan!O352/1000000000</f>
        <v>0</v>
      </c>
      <c r="P352" s="6">
        <f>Ringkasan!P352/1000000000</f>
        <v>0</v>
      </c>
      <c r="Q352" s="6">
        <f>Ringkasan!Q352/1000000000</f>
        <v>111.2475</v>
      </c>
      <c r="R352" s="6">
        <f>Ringkasan!R352/1000000000</f>
        <v>7.4381680000000001</v>
      </c>
      <c r="S352" s="6">
        <f>Ringkasan!S352/1000000000</f>
        <v>37.624602000000003</v>
      </c>
      <c r="T352" s="6">
        <f>Ringkasan!T352/1000000000</f>
        <v>675.36513400000001</v>
      </c>
      <c r="U352" s="6">
        <f>Ringkasan!U352/1000000000</f>
        <v>269.47840100000002</v>
      </c>
      <c r="V352" s="6">
        <f>Ringkasan!V352/1000000000</f>
        <v>42.654203043999999</v>
      </c>
      <c r="W352" s="6">
        <f>Ringkasan!W352/1000000000</f>
        <v>42.654203043999999</v>
      </c>
      <c r="X352" s="6">
        <f>Ringkasan!X352/1000000000</f>
        <v>0</v>
      </c>
      <c r="Y352" s="6">
        <f>Ringkasan!Y352/1000000000</f>
        <v>0</v>
      </c>
      <c r="Z352" s="6">
        <f>Ringkasan!Z352/1000000000</f>
        <v>0</v>
      </c>
      <c r="AA352" s="6">
        <f>Ringkasan!AA352/1000000000</f>
        <v>0</v>
      </c>
      <c r="AB352" s="6">
        <f>Ringkasan!AB352/1000000000</f>
        <v>0</v>
      </c>
      <c r="AC352" s="6">
        <f>Ringkasan!AC352/1000000000</f>
        <v>1239.0365414200003</v>
      </c>
      <c r="AD352" s="6">
        <f>Ringkasan!AD352/1000000000</f>
        <v>945.66617248600028</v>
      </c>
      <c r="AE352" s="5">
        <f>Ringkasan!AE352/1000000000</f>
        <v>601.59477551730026</v>
      </c>
      <c r="AF352" s="6">
        <f>Ringkasan!AF352/1000000000</f>
        <v>313.20780578770001</v>
      </c>
      <c r="AG352" s="6">
        <f>Ringkasan!AG352/1000000000</f>
        <v>9.506881409</v>
      </c>
      <c r="AH352" s="6">
        <f>Ringkasan!AH352/1000000000</f>
        <v>0</v>
      </c>
      <c r="AI352" s="6">
        <f>Ringkasan!AI352/1000000000</f>
        <v>19.119577772</v>
      </c>
      <c r="AJ352" s="6">
        <f>Ringkasan!AJ352/1000000000</f>
        <v>2.2371319999999999</v>
      </c>
      <c r="AK352" s="6">
        <f>Ringkasan!AK352/1000000000</f>
        <v>102.293412934</v>
      </c>
      <c r="AL352" s="6">
        <f>Ringkasan!AL352/1000000000</f>
        <v>0</v>
      </c>
      <c r="AM352" s="6">
        <f>Ringkasan!AM352/1000000000</f>
        <v>17.030154595999999</v>
      </c>
      <c r="AN352" s="6">
        <f>Ringkasan!AN352/1000000000</f>
        <v>14.902449324999999</v>
      </c>
      <c r="AO352" s="6">
        <f>Ringkasan!AO352/1000000000</f>
        <v>65.276849013000003</v>
      </c>
      <c r="AP352" s="6">
        <f>Ringkasan!AP352/1000000000</f>
        <v>4.5426799999999998</v>
      </c>
      <c r="AQ352" s="6">
        <f>Ringkasan!AQ352/1000000000</f>
        <v>0.54127999999999998</v>
      </c>
      <c r="AR352" s="6">
        <f>Ringkasan!AR352/1000000000</f>
        <v>3.7</v>
      </c>
      <c r="AS352" s="6">
        <f>Ringkasan!AS352/1000000000</f>
        <v>3.7</v>
      </c>
      <c r="AT352" s="6">
        <f>Ringkasan!AT352/1000000000</f>
        <v>187.37695600000001</v>
      </c>
      <c r="AU352" s="6">
        <f>Ringkasan!AU352/1000000000</f>
        <v>5.3970560000000001</v>
      </c>
      <c r="AV352" s="6">
        <f>Ringkasan!AV352/1000000000</f>
        <v>181.97989999999999</v>
      </c>
      <c r="AW352" s="127">
        <f>Ringkasan!AW352/1000000000</f>
        <v>20</v>
      </c>
      <c r="AX352" s="127">
        <f>Ringkasan!AX352/1000000000</f>
        <v>20</v>
      </c>
      <c r="AY352" s="127">
        <f>Ringkasan!AY352/1000000000</f>
        <v>0</v>
      </c>
      <c r="AZ352" s="127">
        <f>Ringkasan!AZ352/1000000000</f>
        <v>0</v>
      </c>
      <c r="BA352" s="127">
        <f>Ringkasan!BA352/1000000000</f>
        <v>0</v>
      </c>
      <c r="BB352" s="127">
        <f>Ringkasan!BB352/1000000000</f>
        <v>0</v>
      </c>
      <c r="BC352" s="127">
        <f>Ringkasan!BC352/1000000000</f>
        <v>0</v>
      </c>
      <c r="BD352" s="127">
        <f>Ringkasan!BD352/1000000000</f>
        <v>40.366248671999998</v>
      </c>
      <c r="BE352" s="127">
        <f>Ringkasan!BE352/1000000000</f>
        <v>0</v>
      </c>
      <c r="BF352" s="127">
        <f>Ringkasan!BF352/1000000000</f>
        <v>6</v>
      </c>
      <c r="BG352" s="127">
        <f>Ringkasan!BG352/1000000000</f>
        <v>34.366248671999998</v>
      </c>
      <c r="BH352" s="127">
        <f>Ringkasan!BH352/1000000000</f>
        <v>0</v>
      </c>
      <c r="BI352" s="127">
        <f>Ringkasan!BI352/1000000000</f>
        <v>0</v>
      </c>
      <c r="BJ352" s="128">
        <f>Ringkasan!BJ352/1000000000</f>
        <v>20.366248671999756</v>
      </c>
      <c r="BK352" s="128">
        <f>Ringkasan!BK352/1000000000</f>
        <v>-20.366248672000001</v>
      </c>
      <c r="BL352" s="87">
        <f>Ringkasan!BL352/1000000000</f>
        <v>-2.4414062500000002E-13</v>
      </c>
      <c r="BM352" s="47">
        <f t="shared" si="131"/>
        <v>1</v>
      </c>
      <c r="BN352" s="48">
        <f t="shared" si="132"/>
        <v>0</v>
      </c>
      <c r="BO352" s="49"/>
      <c r="BP352" s="39">
        <f t="shared" si="138"/>
        <v>1</v>
      </c>
      <c r="BR352" s="6" t="e">
        <f>Ringkasan!#REF!/1000000000</f>
        <v>#REF!</v>
      </c>
      <c r="BS352" s="6" t="e">
        <f t="shared" si="127"/>
        <v>#REF!</v>
      </c>
      <c r="BT352" s="39" t="e">
        <f t="shared" si="129"/>
        <v>#REF!</v>
      </c>
      <c r="BV352" s="6" t="e">
        <f>Ringkasan!#REF!/1000000000</f>
        <v>#REF!</v>
      </c>
      <c r="BW352" s="6" t="e">
        <f t="shared" si="128"/>
        <v>#REF!</v>
      </c>
      <c r="BX352" s="39" t="e">
        <f t="shared" si="130"/>
        <v>#REF!</v>
      </c>
    </row>
    <row r="353" spans="1:76" ht="15" customHeight="1" x14ac:dyDescent="0.25">
      <c r="A353" s="59" t="s">
        <v>688</v>
      </c>
      <c r="B353" s="3">
        <f t="shared" ref="B353:C365" si="139">B352+1</f>
        <v>269</v>
      </c>
      <c r="C353" s="4">
        <f t="shared" si="139"/>
        <v>2</v>
      </c>
      <c r="D353" s="8" t="s">
        <v>282</v>
      </c>
      <c r="E353" s="12" t="str">
        <f>[1]Pendapatan!D353</f>
        <v>8 Tahun 2024</v>
      </c>
      <c r="F353" s="92">
        <f>[1]Pendapatan!E353</f>
        <v>45656.583333333336</v>
      </c>
      <c r="G353" s="6">
        <f>Ringkasan!G353/1000000000</f>
        <v>1892.687905</v>
      </c>
      <c r="H353" s="6">
        <f>Ringkasan!H353/1000000000</f>
        <v>88.655300999999994</v>
      </c>
      <c r="I353" s="114">
        <f>Ringkasan!I353/1000000000</f>
        <v>35.164000000000001</v>
      </c>
      <c r="J353" s="6">
        <f>Ringkasan!J353/1000000000</f>
        <v>3.9626890000000001</v>
      </c>
      <c r="K353" s="6">
        <f>Ringkasan!K353/1000000000</f>
        <v>16</v>
      </c>
      <c r="L353" s="6">
        <f>Ringkasan!L353/1000000000</f>
        <v>33.528612000000003</v>
      </c>
      <c r="M353" s="6">
        <f>Ringkasan!M353/1000000000</f>
        <v>1790.7531449999999</v>
      </c>
      <c r="N353" s="6">
        <f>Ringkasan!N353/1000000000</f>
        <v>1760.8924050000001</v>
      </c>
      <c r="O353" s="6">
        <f>Ringkasan!O353/1000000000</f>
        <v>0</v>
      </c>
      <c r="P353" s="6">
        <f>Ringkasan!P353/1000000000</f>
        <v>0</v>
      </c>
      <c r="Q353" s="6">
        <f>Ringkasan!Q353/1000000000</f>
        <v>242.69665499999999</v>
      </c>
      <c r="R353" s="6">
        <f>Ringkasan!R353/1000000000</f>
        <v>7.3295680000000001</v>
      </c>
      <c r="S353" s="6">
        <f>Ringkasan!S353/1000000000</f>
        <v>140.18886000000001</v>
      </c>
      <c r="T353" s="6">
        <f>Ringkasan!T353/1000000000</f>
        <v>1020.786561</v>
      </c>
      <c r="U353" s="6">
        <f>Ringkasan!U353/1000000000</f>
        <v>349.890761</v>
      </c>
      <c r="V353" s="6">
        <f>Ringkasan!V353/1000000000</f>
        <v>29.86074</v>
      </c>
      <c r="W353" s="6">
        <f>Ringkasan!W353/1000000000</f>
        <v>29.86074</v>
      </c>
      <c r="X353" s="6">
        <f>Ringkasan!X353/1000000000</f>
        <v>0</v>
      </c>
      <c r="Y353" s="6">
        <f>Ringkasan!Y353/1000000000</f>
        <v>13.279458999999999</v>
      </c>
      <c r="Z353" s="6">
        <f>Ringkasan!Z353/1000000000</f>
        <v>0</v>
      </c>
      <c r="AA353" s="6">
        <f>Ringkasan!AA353/1000000000</f>
        <v>0</v>
      </c>
      <c r="AB353" s="6">
        <f>Ringkasan!AB353/1000000000</f>
        <v>13.279458999999999</v>
      </c>
      <c r="AC353" s="6">
        <f>Ringkasan!AC353/1000000000</f>
        <v>1887.2558750999999</v>
      </c>
      <c r="AD353" s="6">
        <f>Ringkasan!AD353/1000000000</f>
        <v>1252.568700323</v>
      </c>
      <c r="AE353" s="5">
        <f>Ringkasan!AE353/1000000000</f>
        <v>760.86390561200005</v>
      </c>
      <c r="AF353" s="6">
        <f>Ringkasan!AF353/1000000000</f>
        <v>387.08798571099999</v>
      </c>
      <c r="AG353" s="6">
        <f>Ringkasan!AG353/1000000000</f>
        <v>0</v>
      </c>
      <c r="AH353" s="6">
        <f>Ringkasan!AH353/1000000000</f>
        <v>0</v>
      </c>
      <c r="AI353" s="6">
        <f>Ringkasan!AI353/1000000000</f>
        <v>104.18750900000001</v>
      </c>
      <c r="AJ353" s="6">
        <f>Ringkasan!AJ353/1000000000</f>
        <v>0.42930000000000001</v>
      </c>
      <c r="AK353" s="6">
        <f>Ringkasan!AK353/1000000000</f>
        <v>267.017999777</v>
      </c>
      <c r="AL353" s="6">
        <f>Ringkasan!AL353/1000000000</f>
        <v>0</v>
      </c>
      <c r="AM353" s="6">
        <f>Ringkasan!AM353/1000000000</f>
        <v>32.233166677</v>
      </c>
      <c r="AN353" s="6">
        <f>Ringkasan!AN353/1000000000</f>
        <v>97.24390382</v>
      </c>
      <c r="AO353" s="6">
        <f>Ringkasan!AO353/1000000000</f>
        <v>124.99188194</v>
      </c>
      <c r="AP353" s="6">
        <f>Ringkasan!AP353/1000000000</f>
        <v>12.05864734</v>
      </c>
      <c r="AQ353" s="6">
        <f>Ringkasan!AQ353/1000000000</f>
        <v>0.4904</v>
      </c>
      <c r="AR353" s="6">
        <f>Ringkasan!AR353/1000000000</f>
        <v>5.5</v>
      </c>
      <c r="AS353" s="6">
        <f>Ringkasan!AS353/1000000000</f>
        <v>5.5</v>
      </c>
      <c r="AT353" s="6">
        <f>Ringkasan!AT353/1000000000</f>
        <v>362.169175</v>
      </c>
      <c r="AU353" s="6">
        <f>Ringkasan!AU353/1000000000</f>
        <v>3.912674</v>
      </c>
      <c r="AV353" s="6">
        <f>Ringkasan!AV353/1000000000</f>
        <v>358.25650100000001</v>
      </c>
      <c r="AW353" s="127">
        <f>Ringkasan!AW353/1000000000</f>
        <v>4.5679701000000001</v>
      </c>
      <c r="AX353" s="127">
        <f>Ringkasan!AX353/1000000000</f>
        <v>4.5679701000000001</v>
      </c>
      <c r="AY353" s="127">
        <f>Ringkasan!AY353/1000000000</f>
        <v>0</v>
      </c>
      <c r="AZ353" s="127">
        <f>Ringkasan!AZ353/1000000000</f>
        <v>0</v>
      </c>
      <c r="BA353" s="127">
        <f>Ringkasan!BA353/1000000000</f>
        <v>0</v>
      </c>
      <c r="BB353" s="127">
        <f>Ringkasan!BB353/1000000000</f>
        <v>0</v>
      </c>
      <c r="BC353" s="127">
        <f>Ringkasan!BC353/1000000000</f>
        <v>0</v>
      </c>
      <c r="BD353" s="127">
        <f>Ringkasan!BD353/1000000000</f>
        <v>10</v>
      </c>
      <c r="BE353" s="127">
        <f>Ringkasan!BE353/1000000000</f>
        <v>0</v>
      </c>
      <c r="BF353" s="127">
        <f>Ringkasan!BF353/1000000000</f>
        <v>10</v>
      </c>
      <c r="BG353" s="127">
        <f>Ringkasan!BG353/1000000000</f>
        <v>0</v>
      </c>
      <c r="BH353" s="127">
        <f>Ringkasan!BH353/1000000000</f>
        <v>0</v>
      </c>
      <c r="BI353" s="127">
        <f>Ringkasan!BI353/1000000000</f>
        <v>0</v>
      </c>
      <c r="BJ353" s="128">
        <f>Ringkasan!BJ353/1000000000</f>
        <v>5.4320298999999999</v>
      </c>
      <c r="BK353" s="128">
        <f>Ringkasan!BK353/1000000000</f>
        <v>-5.4320298999999999</v>
      </c>
      <c r="BL353" s="87">
        <f>Ringkasan!BL353/1000000000</f>
        <v>0</v>
      </c>
      <c r="BM353" s="47">
        <f t="shared" si="131"/>
        <v>1</v>
      </c>
      <c r="BN353" s="48">
        <f t="shared" si="132"/>
        <v>0</v>
      </c>
      <c r="BO353" s="49"/>
      <c r="BP353" s="39">
        <f t="shared" si="138"/>
        <v>1</v>
      </c>
      <c r="BR353" s="6" t="e">
        <f>Ringkasan!#REF!/1000000000</f>
        <v>#REF!</v>
      </c>
      <c r="BS353" s="6" t="e">
        <f t="shared" si="127"/>
        <v>#REF!</v>
      </c>
      <c r="BT353" s="39" t="e">
        <f t="shared" si="129"/>
        <v>#REF!</v>
      </c>
      <c r="BV353" s="6" t="e">
        <f>Ringkasan!#REF!/1000000000</f>
        <v>#REF!</v>
      </c>
      <c r="BW353" s="6" t="e">
        <f t="shared" si="128"/>
        <v>#REF!</v>
      </c>
      <c r="BX353" s="39" t="e">
        <f t="shared" si="130"/>
        <v>#REF!</v>
      </c>
    </row>
    <row r="354" spans="1:76" ht="15" customHeight="1" x14ac:dyDescent="0.25">
      <c r="A354" s="59" t="s">
        <v>283</v>
      </c>
      <c r="B354" s="3">
        <f t="shared" si="139"/>
        <v>270</v>
      </c>
      <c r="C354" s="4">
        <f t="shared" si="139"/>
        <v>3</v>
      </c>
      <c r="D354" s="8" t="s">
        <v>283</v>
      </c>
      <c r="E354" s="12" t="str">
        <f>[1]Pendapatan!D354</f>
        <v>09 Tahun 2024</v>
      </c>
      <c r="F354" s="92">
        <f>[1]Pendapatan!E354</f>
        <v>45657.625</v>
      </c>
      <c r="G354" s="6">
        <f>Ringkasan!G354/1000000000</f>
        <v>842.99804890600001</v>
      </c>
      <c r="H354" s="6">
        <f>Ringkasan!H354/1000000000</f>
        <v>60.953720410999999</v>
      </c>
      <c r="I354" s="114">
        <f>Ringkasan!I354/1000000000</f>
        <v>16.059674340000001</v>
      </c>
      <c r="J354" s="6">
        <f>Ringkasan!J354/1000000000</f>
        <v>34.224414668999998</v>
      </c>
      <c r="K354" s="6">
        <f>Ringkasan!K354/1000000000</f>
        <v>3.3679689549999998</v>
      </c>
      <c r="L354" s="6">
        <f>Ringkasan!L354/1000000000</f>
        <v>7.301662447</v>
      </c>
      <c r="M354" s="6">
        <f>Ringkasan!M354/1000000000</f>
        <v>782.04432849499995</v>
      </c>
      <c r="N354" s="6">
        <f>Ringkasan!N354/1000000000</f>
        <v>752.15382499999998</v>
      </c>
      <c r="O354" s="6">
        <f>Ringkasan!O354/1000000000</f>
        <v>0</v>
      </c>
      <c r="P354" s="6">
        <f>Ringkasan!P354/1000000000</f>
        <v>0</v>
      </c>
      <c r="Q354" s="6">
        <f>Ringkasan!Q354/1000000000</f>
        <v>44.398097</v>
      </c>
      <c r="R354" s="6">
        <f>Ringkasan!R354/1000000000</f>
        <v>0</v>
      </c>
      <c r="S354" s="6">
        <f>Ringkasan!S354/1000000000</f>
        <v>31.981853000000001</v>
      </c>
      <c r="T354" s="6">
        <f>Ringkasan!T354/1000000000</f>
        <v>499.82258300000001</v>
      </c>
      <c r="U354" s="6">
        <f>Ringkasan!U354/1000000000</f>
        <v>175.951292</v>
      </c>
      <c r="V354" s="6">
        <f>Ringkasan!V354/1000000000</f>
        <v>29.890503495000001</v>
      </c>
      <c r="W354" s="6">
        <f>Ringkasan!W354/1000000000</f>
        <v>29.890503495000001</v>
      </c>
      <c r="X354" s="6">
        <f>Ringkasan!X354/1000000000</f>
        <v>0</v>
      </c>
      <c r="Y354" s="6">
        <f>Ringkasan!Y354/1000000000</f>
        <v>0</v>
      </c>
      <c r="Z354" s="6">
        <f>Ringkasan!Z354/1000000000</f>
        <v>0</v>
      </c>
      <c r="AA354" s="6">
        <f>Ringkasan!AA354/1000000000</f>
        <v>0</v>
      </c>
      <c r="AB354" s="6">
        <f>Ringkasan!AB354/1000000000</f>
        <v>0</v>
      </c>
      <c r="AC354" s="6">
        <f>Ringkasan!AC354/1000000000</f>
        <v>864.45301100400002</v>
      </c>
      <c r="AD354" s="6">
        <f>Ringkasan!AD354/1000000000</f>
        <v>616.89290648939004</v>
      </c>
      <c r="AE354" s="5">
        <f>Ringkasan!AE354/1000000000</f>
        <v>368.08653999299997</v>
      </c>
      <c r="AF354" s="6">
        <f>Ringkasan!AF354/1000000000</f>
        <v>242.05318564639001</v>
      </c>
      <c r="AG354" s="6">
        <f>Ringkasan!AG354/1000000000</f>
        <v>0</v>
      </c>
      <c r="AH354" s="6">
        <f>Ringkasan!AH354/1000000000</f>
        <v>0</v>
      </c>
      <c r="AI354" s="6">
        <f>Ringkasan!AI354/1000000000</f>
        <v>6.7411808500000001</v>
      </c>
      <c r="AJ354" s="6">
        <f>Ringkasan!AJ354/1000000000</f>
        <v>1.2E-2</v>
      </c>
      <c r="AK354" s="6">
        <f>Ringkasan!AK354/1000000000</f>
        <v>136.21332773858001</v>
      </c>
      <c r="AL354" s="6">
        <f>Ringkasan!AL354/1000000000</f>
        <v>0.1</v>
      </c>
      <c r="AM354" s="6">
        <f>Ringkasan!AM354/1000000000</f>
        <v>16.262061362419999</v>
      </c>
      <c r="AN354" s="6">
        <f>Ringkasan!AN354/1000000000</f>
        <v>30.389049186160001</v>
      </c>
      <c r="AO354" s="6">
        <f>Ringkasan!AO354/1000000000</f>
        <v>87.974466180999997</v>
      </c>
      <c r="AP354" s="6">
        <f>Ringkasan!AP354/1000000000</f>
        <v>0.92271740000000002</v>
      </c>
      <c r="AQ354" s="6">
        <f>Ringkasan!AQ354/1000000000</f>
        <v>0.56503360899999999</v>
      </c>
      <c r="AR354" s="6">
        <f>Ringkasan!AR354/1000000000</f>
        <v>12.07163189203</v>
      </c>
      <c r="AS354" s="6">
        <f>Ringkasan!AS354/1000000000</f>
        <v>12.07163189203</v>
      </c>
      <c r="AT354" s="6">
        <f>Ringkasan!AT354/1000000000</f>
        <v>99.275144883999999</v>
      </c>
      <c r="AU354" s="6">
        <f>Ringkasan!AU354/1000000000</f>
        <v>2.144668684</v>
      </c>
      <c r="AV354" s="6">
        <f>Ringkasan!AV354/1000000000</f>
        <v>97.130476200000004</v>
      </c>
      <c r="AW354" s="127">
        <f>Ringkasan!AW354/1000000000</f>
        <v>23.454962097999999</v>
      </c>
      <c r="AX354" s="127">
        <f>Ringkasan!AX354/1000000000</f>
        <v>23.454962097999999</v>
      </c>
      <c r="AY354" s="127">
        <f>Ringkasan!AY354/1000000000</f>
        <v>0</v>
      </c>
      <c r="AZ354" s="127">
        <f>Ringkasan!AZ354/1000000000</f>
        <v>0</v>
      </c>
      <c r="BA354" s="127">
        <f>Ringkasan!BA354/1000000000</f>
        <v>0</v>
      </c>
      <c r="BB354" s="127">
        <f>Ringkasan!BB354/1000000000</f>
        <v>0</v>
      </c>
      <c r="BC354" s="127">
        <f>Ringkasan!BC354/1000000000</f>
        <v>0</v>
      </c>
      <c r="BD354" s="127">
        <f>Ringkasan!BD354/1000000000</f>
        <v>2</v>
      </c>
      <c r="BE354" s="127">
        <f>Ringkasan!BE354/1000000000</f>
        <v>0</v>
      </c>
      <c r="BF354" s="127">
        <f>Ringkasan!BF354/1000000000</f>
        <v>2</v>
      </c>
      <c r="BG354" s="127">
        <f>Ringkasan!BG354/1000000000</f>
        <v>0</v>
      </c>
      <c r="BH354" s="127">
        <f>Ringkasan!BH354/1000000000</f>
        <v>0</v>
      </c>
      <c r="BI354" s="127">
        <f>Ringkasan!BI354/1000000000</f>
        <v>0</v>
      </c>
      <c r="BJ354" s="128">
        <f>Ringkasan!BJ354/1000000000</f>
        <v>-21.454962097999999</v>
      </c>
      <c r="BK354" s="128">
        <f>Ringkasan!BK354/1000000000</f>
        <v>21.454962097999999</v>
      </c>
      <c r="BL354" s="87">
        <f>Ringkasan!BL354/1000000000</f>
        <v>0</v>
      </c>
      <c r="BM354" s="47">
        <f t="shared" si="131"/>
        <v>1</v>
      </c>
      <c r="BN354" s="48">
        <f t="shared" si="132"/>
        <v>0</v>
      </c>
      <c r="BO354" s="49"/>
      <c r="BP354" s="39">
        <f t="shared" si="138"/>
        <v>1</v>
      </c>
      <c r="BR354" s="6" t="e">
        <f>Ringkasan!#REF!/1000000000</f>
        <v>#REF!</v>
      </c>
      <c r="BS354" s="6" t="e">
        <f t="shared" si="127"/>
        <v>#REF!</v>
      </c>
      <c r="BT354" s="39" t="e">
        <f t="shared" si="129"/>
        <v>#REF!</v>
      </c>
      <c r="BV354" s="6" t="e">
        <f>Ringkasan!#REF!/1000000000</f>
        <v>#REF!</v>
      </c>
      <c r="BW354" s="6" t="e">
        <f t="shared" si="128"/>
        <v>#REF!</v>
      </c>
      <c r="BX354" s="39" t="e">
        <f t="shared" si="130"/>
        <v>#REF!</v>
      </c>
    </row>
    <row r="355" spans="1:76" ht="15" customHeight="1" x14ac:dyDescent="0.25">
      <c r="A355" s="59" t="s">
        <v>284</v>
      </c>
      <c r="B355" s="3">
        <f t="shared" si="139"/>
        <v>271</v>
      </c>
      <c r="C355" s="4">
        <f t="shared" si="139"/>
        <v>4</v>
      </c>
      <c r="D355" s="8" t="s">
        <v>284</v>
      </c>
      <c r="E355" s="12" t="str">
        <f>[1]Pendapatan!D355</f>
        <v>7 Tahun 2024</v>
      </c>
      <c r="F355" s="92">
        <f>[1]Pendapatan!E355</f>
        <v>45656.501388888886</v>
      </c>
      <c r="G355" s="6">
        <f>Ringkasan!G355/1000000000</f>
        <v>2549.0194869500001</v>
      </c>
      <c r="H355" s="6">
        <f>Ringkasan!H355/1000000000</f>
        <v>300.00030274599999</v>
      </c>
      <c r="I355" s="114">
        <f>Ringkasan!I355/1000000000</f>
        <v>199.82952299999999</v>
      </c>
      <c r="J355" s="6">
        <f>Ringkasan!J355/1000000000</f>
        <v>84.773088068999996</v>
      </c>
      <c r="K355" s="6">
        <f>Ringkasan!K355/1000000000</f>
        <v>6.9476916769999999</v>
      </c>
      <c r="L355" s="6">
        <f>Ringkasan!L355/1000000000</f>
        <v>8.4499999999999993</v>
      </c>
      <c r="M355" s="6">
        <f>Ringkasan!M355/1000000000</f>
        <v>2249.0191842039999</v>
      </c>
      <c r="N355" s="6">
        <f>Ringkasan!N355/1000000000</f>
        <v>2185.1317060000001</v>
      </c>
      <c r="O355" s="6">
        <f>Ringkasan!O355/1000000000</f>
        <v>0</v>
      </c>
      <c r="P355" s="6">
        <f>Ringkasan!P355/1000000000</f>
        <v>0</v>
      </c>
      <c r="Q355" s="6">
        <f>Ringkasan!Q355/1000000000</f>
        <v>246.83872</v>
      </c>
      <c r="R355" s="6">
        <f>Ringkasan!R355/1000000000</f>
        <v>0</v>
      </c>
      <c r="S355" s="6">
        <f>Ringkasan!S355/1000000000</f>
        <v>263.59888000000001</v>
      </c>
      <c r="T355" s="6">
        <f>Ringkasan!T355/1000000000</f>
        <v>1238.0217700000001</v>
      </c>
      <c r="U355" s="6">
        <f>Ringkasan!U355/1000000000</f>
        <v>436.67233599999997</v>
      </c>
      <c r="V355" s="6">
        <f>Ringkasan!V355/1000000000</f>
        <v>63.887478203999997</v>
      </c>
      <c r="W355" s="6">
        <f>Ringkasan!W355/1000000000</f>
        <v>63.887478203999997</v>
      </c>
      <c r="X355" s="6">
        <f>Ringkasan!X355/1000000000</f>
        <v>0</v>
      </c>
      <c r="Y355" s="6">
        <f>Ringkasan!Y355/1000000000</f>
        <v>0</v>
      </c>
      <c r="Z355" s="6">
        <f>Ringkasan!Z355/1000000000</f>
        <v>0</v>
      </c>
      <c r="AA355" s="6">
        <f>Ringkasan!AA355/1000000000</f>
        <v>0</v>
      </c>
      <c r="AB355" s="6">
        <f>Ringkasan!AB355/1000000000</f>
        <v>0</v>
      </c>
      <c r="AC355" s="6">
        <f>Ringkasan!AC355/1000000000</f>
        <v>2737.3721388459999</v>
      </c>
      <c r="AD355" s="6">
        <f>Ringkasan!AD355/1000000000</f>
        <v>1827.0560275447999</v>
      </c>
      <c r="AE355" s="5">
        <f>Ringkasan!AE355/1000000000</f>
        <v>1096.6901050311999</v>
      </c>
      <c r="AF355" s="6">
        <f>Ringkasan!AF355/1000000000</f>
        <v>640.54027384559981</v>
      </c>
      <c r="AG355" s="6">
        <f>Ringkasan!AG355/1000000000</f>
        <v>0</v>
      </c>
      <c r="AH355" s="6">
        <f>Ringkasan!AH355/1000000000</f>
        <v>0</v>
      </c>
      <c r="AI355" s="6">
        <f>Ringkasan!AI355/1000000000</f>
        <v>89.783178973000005</v>
      </c>
      <c r="AJ355" s="6">
        <f>Ringkasan!AJ355/1000000000</f>
        <v>4.2469695000000002E-2</v>
      </c>
      <c r="AK355" s="6">
        <f>Ringkasan!AK355/1000000000</f>
        <v>482.69107100119999</v>
      </c>
      <c r="AL355" s="6">
        <f>Ringkasan!AL355/1000000000</f>
        <v>3.9602284298000003</v>
      </c>
      <c r="AM355" s="6">
        <f>Ringkasan!AM355/1000000000</f>
        <v>45.819166360400004</v>
      </c>
      <c r="AN355" s="6">
        <f>Ringkasan!AN355/1000000000</f>
        <v>55.374048678999998</v>
      </c>
      <c r="AO355" s="6">
        <f>Ringkasan!AO355/1000000000</f>
        <v>365.14895849999999</v>
      </c>
      <c r="AP355" s="6">
        <f>Ringkasan!AP355/1000000000</f>
        <v>11.990079032000001</v>
      </c>
      <c r="AQ355" s="6">
        <f>Ringkasan!AQ355/1000000000</f>
        <v>0.39859</v>
      </c>
      <c r="AR355" s="6">
        <f>Ringkasan!AR355/1000000000</f>
        <v>25.019757999999999</v>
      </c>
      <c r="AS355" s="6">
        <f>Ringkasan!AS355/1000000000</f>
        <v>25.019757999999999</v>
      </c>
      <c r="AT355" s="6">
        <f>Ringkasan!AT355/1000000000</f>
        <v>402.6052823</v>
      </c>
      <c r="AU355" s="6">
        <f>Ringkasan!AU355/1000000000</f>
        <v>7.4178987000000003</v>
      </c>
      <c r="AV355" s="6">
        <f>Ringkasan!AV355/1000000000</f>
        <v>395.18738359999998</v>
      </c>
      <c r="AW355" s="127">
        <f>Ringkasan!AW355/1000000000</f>
        <v>200.05265189599999</v>
      </c>
      <c r="AX355" s="127">
        <f>Ringkasan!AX355/1000000000</f>
        <v>200.05265189599999</v>
      </c>
      <c r="AY355" s="127">
        <f>Ringkasan!AY355/1000000000</f>
        <v>0</v>
      </c>
      <c r="AZ355" s="127">
        <f>Ringkasan!AZ355/1000000000</f>
        <v>0</v>
      </c>
      <c r="BA355" s="127">
        <f>Ringkasan!BA355/1000000000</f>
        <v>0</v>
      </c>
      <c r="BB355" s="127">
        <f>Ringkasan!BB355/1000000000</f>
        <v>0</v>
      </c>
      <c r="BC355" s="127">
        <f>Ringkasan!BC355/1000000000</f>
        <v>0</v>
      </c>
      <c r="BD355" s="127">
        <f>Ringkasan!BD355/1000000000</f>
        <v>11.7</v>
      </c>
      <c r="BE355" s="127">
        <f>Ringkasan!BE355/1000000000</f>
        <v>0</v>
      </c>
      <c r="BF355" s="127">
        <f>Ringkasan!BF355/1000000000</f>
        <v>11.7</v>
      </c>
      <c r="BG355" s="127">
        <f>Ringkasan!BG355/1000000000</f>
        <v>0</v>
      </c>
      <c r="BH355" s="127">
        <f>Ringkasan!BH355/1000000000</f>
        <v>0</v>
      </c>
      <c r="BI355" s="127">
        <f>Ringkasan!BI355/1000000000</f>
        <v>0</v>
      </c>
      <c r="BJ355" s="128">
        <f>Ringkasan!BJ355/1000000000</f>
        <v>-188.352651896</v>
      </c>
      <c r="BK355" s="128">
        <f>Ringkasan!BK355/1000000000</f>
        <v>188.352651896</v>
      </c>
      <c r="BL355" s="87">
        <f>Ringkasan!BL355/1000000000</f>
        <v>0</v>
      </c>
      <c r="BM355" s="47">
        <f t="shared" si="131"/>
        <v>1</v>
      </c>
      <c r="BN355" s="48">
        <f t="shared" si="132"/>
        <v>0</v>
      </c>
      <c r="BO355" s="49"/>
      <c r="BP355" s="39">
        <f t="shared" si="138"/>
        <v>1</v>
      </c>
      <c r="BR355" s="6" t="e">
        <f>Ringkasan!#REF!/1000000000</f>
        <v>#REF!</v>
      </c>
      <c r="BS355" s="6" t="e">
        <f t="shared" si="127"/>
        <v>#REF!</v>
      </c>
      <c r="BT355" s="39" t="e">
        <f t="shared" si="129"/>
        <v>#REF!</v>
      </c>
      <c r="BV355" s="6" t="e">
        <f>Ringkasan!#REF!/1000000000</f>
        <v>#REF!</v>
      </c>
      <c r="BW355" s="6" t="e">
        <f t="shared" si="128"/>
        <v>#REF!</v>
      </c>
      <c r="BX355" s="39" t="e">
        <f t="shared" si="130"/>
        <v>#REF!</v>
      </c>
    </row>
    <row r="356" spans="1:76" ht="15" customHeight="1" x14ac:dyDescent="0.25">
      <c r="A356" s="59" t="s">
        <v>285</v>
      </c>
      <c r="B356" s="3">
        <f t="shared" si="139"/>
        <v>272</v>
      </c>
      <c r="C356" s="4">
        <f t="shared" si="139"/>
        <v>5</v>
      </c>
      <c r="D356" s="8" t="s">
        <v>285</v>
      </c>
      <c r="E356" s="12" t="str">
        <f>[1]Pendapatan!D356</f>
        <v>08 Tahun 2024</v>
      </c>
      <c r="F356" s="92">
        <f>[1]Pendapatan!E356</f>
        <v>45653</v>
      </c>
      <c r="G356" s="6">
        <f>Ringkasan!G356/1000000000</f>
        <v>1981.6406382836401</v>
      </c>
      <c r="H356" s="6">
        <f>Ringkasan!H356/1000000000</f>
        <v>270.50354613364004</v>
      </c>
      <c r="I356" s="114">
        <f>Ringkasan!I356/1000000000</f>
        <v>217.26395102044</v>
      </c>
      <c r="J356" s="6">
        <f>Ringkasan!J356/1000000000</f>
        <v>46.3276869046</v>
      </c>
      <c r="K356" s="6">
        <f>Ringkasan!K356/1000000000</f>
        <v>3.9096040176</v>
      </c>
      <c r="L356" s="6">
        <f>Ringkasan!L356/1000000000</f>
        <v>3.0023041909999999</v>
      </c>
      <c r="M356" s="6">
        <f>Ringkasan!M356/1000000000</f>
        <v>1711.1370921499999</v>
      </c>
      <c r="N356" s="6">
        <f>Ringkasan!N356/1000000000</f>
        <v>1655.7179719999999</v>
      </c>
      <c r="O356" s="6">
        <f>Ringkasan!O356/1000000000</f>
        <v>0</v>
      </c>
      <c r="P356" s="6">
        <f>Ringkasan!P356/1000000000</f>
        <v>0</v>
      </c>
      <c r="Q356" s="6">
        <f>Ringkasan!Q356/1000000000</f>
        <v>133.32147000000001</v>
      </c>
      <c r="R356" s="6">
        <f>Ringkasan!R356/1000000000</f>
        <v>7.0463560000000003</v>
      </c>
      <c r="S356" s="6">
        <f>Ringkasan!S356/1000000000</f>
        <v>58.543790000000001</v>
      </c>
      <c r="T356" s="6">
        <f>Ringkasan!T356/1000000000</f>
        <v>986.56999699999994</v>
      </c>
      <c r="U356" s="6">
        <f>Ringkasan!U356/1000000000</f>
        <v>470.23635899999999</v>
      </c>
      <c r="V356" s="6">
        <f>Ringkasan!V356/1000000000</f>
        <v>55.419120149999998</v>
      </c>
      <c r="W356" s="6">
        <f>Ringkasan!W356/1000000000</f>
        <v>55.419120149999998</v>
      </c>
      <c r="X356" s="6">
        <f>Ringkasan!X356/1000000000</f>
        <v>0</v>
      </c>
      <c r="Y356" s="6">
        <f>Ringkasan!Y356/1000000000</f>
        <v>0</v>
      </c>
      <c r="Z356" s="6">
        <f>Ringkasan!Z356/1000000000</f>
        <v>0</v>
      </c>
      <c r="AA356" s="6">
        <f>Ringkasan!AA356/1000000000</f>
        <v>0</v>
      </c>
      <c r="AB356" s="6">
        <f>Ringkasan!AB356/1000000000</f>
        <v>0</v>
      </c>
      <c r="AC356" s="6">
        <f>Ringkasan!AC356/1000000000</f>
        <v>1991.7413883600698</v>
      </c>
      <c r="AD356" s="6">
        <f>Ringkasan!AD356/1000000000</f>
        <v>1435.12616808491</v>
      </c>
      <c r="AE356" s="5">
        <f>Ringkasan!AE356/1000000000</f>
        <v>703.47225371099</v>
      </c>
      <c r="AF356" s="6">
        <f>Ringkasan!AF356/1000000000</f>
        <v>683.38029928291996</v>
      </c>
      <c r="AG356" s="6">
        <f>Ringkasan!AG356/1000000000</f>
        <v>0</v>
      </c>
      <c r="AH356" s="6">
        <f>Ringkasan!AH356/1000000000</f>
        <v>0</v>
      </c>
      <c r="AI356" s="6">
        <f>Ringkasan!AI356/1000000000</f>
        <v>48.218315091000001</v>
      </c>
      <c r="AJ356" s="6">
        <f>Ringkasan!AJ356/1000000000</f>
        <v>5.5300000000000002E-2</v>
      </c>
      <c r="AK356" s="6">
        <f>Ringkasan!AK356/1000000000</f>
        <v>287.77072853588999</v>
      </c>
      <c r="AL356" s="6">
        <f>Ringkasan!AL356/1000000000</f>
        <v>1.075</v>
      </c>
      <c r="AM356" s="6">
        <f>Ringkasan!AM356/1000000000</f>
        <v>42.175006662000001</v>
      </c>
      <c r="AN356" s="6">
        <f>Ringkasan!AN356/1000000000</f>
        <v>167.773644397</v>
      </c>
      <c r="AO356" s="6">
        <f>Ringkasan!AO356/1000000000</f>
        <v>72.464397476889999</v>
      </c>
      <c r="AP356" s="6">
        <f>Ringkasan!AP356/1000000000</f>
        <v>4.28268</v>
      </c>
      <c r="AQ356" s="6">
        <f>Ringkasan!AQ356/1000000000</f>
        <v>0</v>
      </c>
      <c r="AR356" s="6">
        <f>Ringkasan!AR356/1000000000</f>
        <v>5.2719277467700003</v>
      </c>
      <c r="AS356" s="6">
        <f>Ringkasan!AS356/1000000000</f>
        <v>5.2719277467700003</v>
      </c>
      <c r="AT356" s="6">
        <f>Ringkasan!AT356/1000000000</f>
        <v>263.57256399250002</v>
      </c>
      <c r="AU356" s="6">
        <f>Ringkasan!AU356/1000000000</f>
        <v>26.359163792499999</v>
      </c>
      <c r="AV356" s="6">
        <f>Ringkasan!AV356/1000000000</f>
        <v>237.2134002</v>
      </c>
      <c r="AW356" s="127">
        <f>Ringkasan!AW356/1000000000</f>
        <v>10.10075007643</v>
      </c>
      <c r="AX356" s="127">
        <f>Ringkasan!AX356/1000000000</f>
        <v>10.10075007643</v>
      </c>
      <c r="AY356" s="127">
        <f>Ringkasan!AY356/1000000000</f>
        <v>0</v>
      </c>
      <c r="AZ356" s="127">
        <f>Ringkasan!AZ356/1000000000</f>
        <v>0</v>
      </c>
      <c r="BA356" s="127">
        <f>Ringkasan!BA356/1000000000</f>
        <v>0</v>
      </c>
      <c r="BB356" s="127">
        <f>Ringkasan!BB356/1000000000</f>
        <v>0</v>
      </c>
      <c r="BC356" s="127">
        <f>Ringkasan!BC356/1000000000</f>
        <v>0</v>
      </c>
      <c r="BD356" s="127">
        <f>Ringkasan!BD356/1000000000</f>
        <v>0</v>
      </c>
      <c r="BE356" s="127">
        <f>Ringkasan!BE356/1000000000</f>
        <v>0</v>
      </c>
      <c r="BF356" s="127">
        <f>Ringkasan!BF356/1000000000</f>
        <v>0</v>
      </c>
      <c r="BG356" s="127">
        <f>Ringkasan!BG356/1000000000</f>
        <v>0</v>
      </c>
      <c r="BH356" s="127">
        <f>Ringkasan!BH356/1000000000</f>
        <v>0</v>
      </c>
      <c r="BI356" s="127">
        <f>Ringkasan!BI356/1000000000</f>
        <v>0</v>
      </c>
      <c r="BJ356" s="128">
        <f>Ringkasan!BJ356/1000000000</f>
        <v>-10.100750076429687</v>
      </c>
      <c r="BK356" s="128">
        <f>Ringkasan!BK356/1000000000</f>
        <v>10.10075007643</v>
      </c>
      <c r="BL356" s="87">
        <f>Ringkasan!BL356/1000000000</f>
        <v>3.1280517578125002E-13</v>
      </c>
      <c r="BM356" s="47">
        <f t="shared" si="131"/>
        <v>1</v>
      </c>
      <c r="BN356" s="48">
        <f t="shared" si="132"/>
        <v>0</v>
      </c>
      <c r="BO356" s="49"/>
      <c r="BP356" s="39">
        <f t="shared" si="138"/>
        <v>1</v>
      </c>
      <c r="BR356" s="6" t="e">
        <f>Ringkasan!#REF!/1000000000</f>
        <v>#REF!</v>
      </c>
      <c r="BS356" s="6" t="e">
        <f t="shared" si="127"/>
        <v>#REF!</v>
      </c>
      <c r="BT356" s="39" t="e">
        <f t="shared" si="129"/>
        <v>#REF!</v>
      </c>
      <c r="BV356" s="6" t="e">
        <f>Ringkasan!#REF!/1000000000</f>
        <v>#REF!</v>
      </c>
      <c r="BW356" s="6" t="e">
        <f t="shared" si="128"/>
        <v>#REF!</v>
      </c>
      <c r="BX356" s="39" t="e">
        <f t="shared" si="130"/>
        <v>#REF!</v>
      </c>
    </row>
    <row r="357" spans="1:76" ht="15" customHeight="1" x14ac:dyDescent="0.25">
      <c r="A357" s="59" t="s">
        <v>286</v>
      </c>
      <c r="B357" s="3">
        <f t="shared" si="139"/>
        <v>273</v>
      </c>
      <c r="C357" s="4">
        <f t="shared" si="139"/>
        <v>6</v>
      </c>
      <c r="D357" s="8" t="s">
        <v>286</v>
      </c>
      <c r="E357" s="12" t="str">
        <f>[1]Pendapatan!D357</f>
        <v>6 Tahun 2024</v>
      </c>
      <c r="F357" s="92">
        <f>[1]Pendapatan!E357</f>
        <v>45644</v>
      </c>
      <c r="G357" s="6">
        <f>Ringkasan!G357/1000000000</f>
        <v>1423.017392</v>
      </c>
      <c r="H357" s="6">
        <f>Ringkasan!H357/1000000000</f>
        <v>93.972660000000005</v>
      </c>
      <c r="I357" s="114">
        <f>Ringkasan!I357/1000000000</f>
        <v>54.972000000000001</v>
      </c>
      <c r="J357" s="6">
        <f>Ringkasan!J357/1000000000</f>
        <v>28.100660000000001</v>
      </c>
      <c r="K357" s="6">
        <f>Ringkasan!K357/1000000000</f>
        <v>7</v>
      </c>
      <c r="L357" s="6">
        <f>Ringkasan!L357/1000000000</f>
        <v>3.9</v>
      </c>
      <c r="M357" s="6">
        <f>Ringkasan!M357/1000000000</f>
        <v>1300.5447320000001</v>
      </c>
      <c r="N357" s="6">
        <f>Ringkasan!N357/1000000000</f>
        <v>1260.5447320000001</v>
      </c>
      <c r="O357" s="6">
        <f>Ringkasan!O357/1000000000</f>
        <v>0</v>
      </c>
      <c r="P357" s="6">
        <f>Ringkasan!P357/1000000000</f>
        <v>0</v>
      </c>
      <c r="Q357" s="6">
        <f>Ringkasan!Q357/1000000000</f>
        <v>152.255638</v>
      </c>
      <c r="R357" s="6">
        <f>Ringkasan!R357/1000000000</f>
        <v>0</v>
      </c>
      <c r="S357" s="6">
        <f>Ringkasan!S357/1000000000</f>
        <v>48.442118999999998</v>
      </c>
      <c r="T357" s="6">
        <f>Ringkasan!T357/1000000000</f>
        <v>789.93211699999995</v>
      </c>
      <c r="U357" s="6">
        <f>Ringkasan!U357/1000000000</f>
        <v>269.91485799999998</v>
      </c>
      <c r="V357" s="6">
        <f>Ringkasan!V357/1000000000</f>
        <v>40</v>
      </c>
      <c r="W357" s="6">
        <f>Ringkasan!W357/1000000000</f>
        <v>40</v>
      </c>
      <c r="X357" s="6">
        <f>Ringkasan!X357/1000000000</f>
        <v>0</v>
      </c>
      <c r="Y357" s="6">
        <f>Ringkasan!Y357/1000000000</f>
        <v>28.5</v>
      </c>
      <c r="Z357" s="6">
        <f>Ringkasan!Z357/1000000000</f>
        <v>0</v>
      </c>
      <c r="AA357" s="6">
        <f>Ringkasan!AA357/1000000000</f>
        <v>0</v>
      </c>
      <c r="AB357" s="6">
        <f>Ringkasan!AB357/1000000000</f>
        <v>28.5</v>
      </c>
      <c r="AC357" s="6">
        <f>Ringkasan!AC357/1000000000</f>
        <v>1441.017392</v>
      </c>
      <c r="AD357" s="6">
        <f>Ringkasan!AD357/1000000000</f>
        <v>1049.2621208129999</v>
      </c>
      <c r="AE357" s="5">
        <f>Ringkasan!AE357/1000000000</f>
        <v>675.03629712999998</v>
      </c>
      <c r="AF357" s="6">
        <f>Ringkasan!AF357/1000000000</f>
        <v>362.38070368299998</v>
      </c>
      <c r="AG357" s="6">
        <f>Ringkasan!AG357/1000000000</f>
        <v>0</v>
      </c>
      <c r="AH357" s="6">
        <f>Ringkasan!AH357/1000000000</f>
        <v>0</v>
      </c>
      <c r="AI357" s="6">
        <f>Ringkasan!AI357/1000000000</f>
        <v>11.64512</v>
      </c>
      <c r="AJ357" s="6">
        <f>Ringkasan!AJ357/1000000000</f>
        <v>0.2</v>
      </c>
      <c r="AK357" s="6">
        <f>Ringkasan!AK357/1000000000</f>
        <v>143.577599687</v>
      </c>
      <c r="AL357" s="6">
        <f>Ringkasan!AL357/1000000000</f>
        <v>0.67352500000000004</v>
      </c>
      <c r="AM357" s="6">
        <f>Ringkasan!AM357/1000000000</f>
        <v>23.507780945</v>
      </c>
      <c r="AN357" s="6">
        <f>Ringkasan!AN357/1000000000</f>
        <v>62.436361120000001</v>
      </c>
      <c r="AO357" s="6">
        <f>Ringkasan!AO357/1000000000</f>
        <v>55.966015921999997</v>
      </c>
      <c r="AP357" s="6">
        <f>Ringkasan!AP357/1000000000</f>
        <v>0.41953469999999998</v>
      </c>
      <c r="AQ357" s="6">
        <f>Ringkasan!AQ357/1000000000</f>
        <v>0.57438199999999995</v>
      </c>
      <c r="AR357" s="6">
        <f>Ringkasan!AR357/1000000000</f>
        <v>7</v>
      </c>
      <c r="AS357" s="6">
        <f>Ringkasan!AS357/1000000000</f>
        <v>7</v>
      </c>
      <c r="AT357" s="6">
        <f>Ringkasan!AT357/1000000000</f>
        <v>241.1776715</v>
      </c>
      <c r="AU357" s="6">
        <f>Ringkasan!AU357/1000000000</f>
        <v>5.8072660000000003</v>
      </c>
      <c r="AV357" s="6">
        <f>Ringkasan!AV357/1000000000</f>
        <v>235.3704055</v>
      </c>
      <c r="AW357" s="127">
        <f>Ringkasan!AW357/1000000000</f>
        <v>20</v>
      </c>
      <c r="AX357" s="127">
        <f>Ringkasan!AX357/1000000000</f>
        <v>20</v>
      </c>
      <c r="AY357" s="127">
        <f>Ringkasan!AY357/1000000000</f>
        <v>0</v>
      </c>
      <c r="AZ357" s="127">
        <f>Ringkasan!AZ357/1000000000</f>
        <v>0</v>
      </c>
      <c r="BA357" s="127">
        <f>Ringkasan!BA357/1000000000</f>
        <v>0</v>
      </c>
      <c r="BB357" s="127">
        <f>Ringkasan!BB357/1000000000</f>
        <v>0</v>
      </c>
      <c r="BC357" s="127">
        <f>Ringkasan!BC357/1000000000</f>
        <v>0</v>
      </c>
      <c r="BD357" s="127">
        <f>Ringkasan!BD357/1000000000</f>
        <v>2</v>
      </c>
      <c r="BE357" s="127">
        <f>Ringkasan!BE357/1000000000</f>
        <v>0</v>
      </c>
      <c r="BF357" s="127">
        <f>Ringkasan!BF357/1000000000</f>
        <v>2</v>
      </c>
      <c r="BG357" s="127">
        <f>Ringkasan!BG357/1000000000</f>
        <v>0</v>
      </c>
      <c r="BH357" s="127">
        <f>Ringkasan!BH357/1000000000</f>
        <v>0</v>
      </c>
      <c r="BI357" s="127">
        <f>Ringkasan!BI357/1000000000</f>
        <v>0</v>
      </c>
      <c r="BJ357" s="128">
        <f>Ringkasan!BJ357/1000000000</f>
        <v>-18</v>
      </c>
      <c r="BK357" s="128">
        <f>Ringkasan!BK357/1000000000</f>
        <v>18</v>
      </c>
      <c r="BL357" s="87">
        <f>Ringkasan!BL357/1000000000</f>
        <v>0</v>
      </c>
      <c r="BM357" s="47">
        <f t="shared" si="131"/>
        <v>1</v>
      </c>
      <c r="BN357" s="48">
        <f t="shared" si="132"/>
        <v>0</v>
      </c>
      <c r="BO357" s="49"/>
      <c r="BP357" s="39">
        <f t="shared" si="138"/>
        <v>1</v>
      </c>
      <c r="BR357" s="6" t="e">
        <f>Ringkasan!#REF!/1000000000</f>
        <v>#REF!</v>
      </c>
      <c r="BS357" s="6" t="e">
        <f t="shared" si="127"/>
        <v>#REF!</v>
      </c>
      <c r="BT357" s="39" t="e">
        <f t="shared" si="129"/>
        <v>#REF!</v>
      </c>
      <c r="BV357" s="6" t="e">
        <f>Ringkasan!#REF!/1000000000</f>
        <v>#REF!</v>
      </c>
      <c r="BW357" s="6" t="e">
        <f t="shared" si="128"/>
        <v>#REF!</v>
      </c>
      <c r="BX357" s="39" t="e">
        <f t="shared" si="130"/>
        <v>#REF!</v>
      </c>
    </row>
    <row r="358" spans="1:76" ht="16.5" customHeight="1" x14ac:dyDescent="0.25">
      <c r="A358" s="59" t="s">
        <v>287</v>
      </c>
      <c r="B358" s="3">
        <f t="shared" si="139"/>
        <v>274</v>
      </c>
      <c r="C358" s="4">
        <f t="shared" si="139"/>
        <v>7</v>
      </c>
      <c r="D358" s="8" t="s">
        <v>287</v>
      </c>
      <c r="E358" s="12" t="str">
        <f>[1]Pendapatan!D358</f>
        <v>7 Tahun 2024</v>
      </c>
      <c r="F358" s="92">
        <f>[1]Pendapatan!E358</f>
        <v>45650</v>
      </c>
      <c r="G358" s="6">
        <f>Ringkasan!G358/1000000000</f>
        <v>1170.1051800069999</v>
      </c>
      <c r="H358" s="6">
        <f>Ringkasan!H358/1000000000</f>
        <v>71.283044591000007</v>
      </c>
      <c r="I358" s="114">
        <f>Ringkasan!I358/1000000000</f>
        <v>39.837054375000001</v>
      </c>
      <c r="J358" s="6">
        <f>Ringkasan!J358/1000000000</f>
        <v>25.7813008</v>
      </c>
      <c r="K358" s="6">
        <f>Ringkasan!K358/1000000000</f>
        <v>3.3186990349999999</v>
      </c>
      <c r="L358" s="6">
        <f>Ringkasan!L358/1000000000</f>
        <v>2.345990381</v>
      </c>
      <c r="M358" s="6">
        <f>Ringkasan!M358/1000000000</f>
        <v>1098.822135416</v>
      </c>
      <c r="N358" s="6">
        <f>Ringkasan!N358/1000000000</f>
        <v>1051.800281</v>
      </c>
      <c r="O358" s="6">
        <f>Ringkasan!O358/1000000000</f>
        <v>0</v>
      </c>
      <c r="P358" s="6">
        <f>Ringkasan!P358/1000000000</f>
        <v>0</v>
      </c>
      <c r="Q358" s="6">
        <f>Ringkasan!Q358/1000000000</f>
        <v>147.34949399999999</v>
      </c>
      <c r="R358" s="6">
        <f>Ringkasan!R358/1000000000</f>
        <v>0</v>
      </c>
      <c r="S358" s="6">
        <f>Ringkasan!S358/1000000000</f>
        <v>67.463448</v>
      </c>
      <c r="T358" s="6">
        <f>Ringkasan!T358/1000000000</f>
        <v>612.04207799999995</v>
      </c>
      <c r="U358" s="6">
        <f>Ringkasan!U358/1000000000</f>
        <v>224.94526099999999</v>
      </c>
      <c r="V358" s="6">
        <f>Ringkasan!V358/1000000000</f>
        <v>47.021854415999996</v>
      </c>
      <c r="W358" s="6">
        <f>Ringkasan!W358/1000000000</f>
        <v>43.021854415999996</v>
      </c>
      <c r="X358" s="6">
        <f>Ringkasan!X358/1000000000</f>
        <v>4</v>
      </c>
      <c r="Y358" s="6">
        <f>Ringkasan!Y358/1000000000</f>
        <v>0</v>
      </c>
      <c r="Z358" s="6">
        <f>Ringkasan!Z358/1000000000</f>
        <v>0</v>
      </c>
      <c r="AA358" s="6">
        <f>Ringkasan!AA358/1000000000</f>
        <v>0</v>
      </c>
      <c r="AB358" s="6">
        <f>Ringkasan!AB358/1000000000</f>
        <v>0</v>
      </c>
      <c r="AC358" s="6">
        <f>Ringkasan!AC358/1000000000</f>
        <v>1184.36526501</v>
      </c>
      <c r="AD358" s="6">
        <f>Ringkasan!AD358/1000000000</f>
        <v>894.50383170700002</v>
      </c>
      <c r="AE358" s="5">
        <f>Ringkasan!AE358/1000000000</f>
        <v>444.93688504699998</v>
      </c>
      <c r="AF358" s="6">
        <f>Ringkasan!AF358/1000000000</f>
        <v>399.31254366000002</v>
      </c>
      <c r="AG358" s="6">
        <f>Ringkasan!AG358/1000000000</f>
        <v>0</v>
      </c>
      <c r="AH358" s="6">
        <f>Ringkasan!AH358/1000000000</f>
        <v>0</v>
      </c>
      <c r="AI358" s="6">
        <f>Ringkasan!AI358/1000000000</f>
        <v>50.254403000000003</v>
      </c>
      <c r="AJ358" s="6">
        <f>Ringkasan!AJ358/1000000000</f>
        <v>0</v>
      </c>
      <c r="AK358" s="6">
        <f>Ringkasan!AK358/1000000000</f>
        <v>166.846329169</v>
      </c>
      <c r="AL358" s="6">
        <f>Ringkasan!AL358/1000000000</f>
        <v>0</v>
      </c>
      <c r="AM358" s="6">
        <f>Ringkasan!AM358/1000000000</f>
        <v>41.051563788999999</v>
      </c>
      <c r="AN358" s="6">
        <f>Ringkasan!AN358/1000000000</f>
        <v>61.271340029999998</v>
      </c>
      <c r="AO358" s="6">
        <f>Ringkasan!AO358/1000000000</f>
        <v>64.240745349999997</v>
      </c>
      <c r="AP358" s="6">
        <f>Ringkasan!AP358/1000000000</f>
        <v>8.2680000000000003E-2</v>
      </c>
      <c r="AQ358" s="6">
        <f>Ringkasan!AQ358/1000000000</f>
        <v>0.2</v>
      </c>
      <c r="AR358" s="6">
        <f>Ringkasan!AR358/1000000000</f>
        <v>5</v>
      </c>
      <c r="AS358" s="6">
        <f>Ringkasan!AS358/1000000000</f>
        <v>5</v>
      </c>
      <c r="AT358" s="6">
        <f>Ringkasan!AT358/1000000000</f>
        <v>118.015104134</v>
      </c>
      <c r="AU358" s="6">
        <f>Ringkasan!AU358/1000000000</f>
        <v>4.2138479139999996</v>
      </c>
      <c r="AV358" s="6">
        <f>Ringkasan!AV358/1000000000</f>
        <v>113.80125622</v>
      </c>
      <c r="AW358" s="127">
        <f>Ringkasan!AW358/1000000000</f>
        <v>24.260085003</v>
      </c>
      <c r="AX358" s="127">
        <f>Ringkasan!AX358/1000000000</f>
        <v>24.260085003</v>
      </c>
      <c r="AY358" s="127">
        <f>Ringkasan!AY358/1000000000</f>
        <v>0</v>
      </c>
      <c r="AZ358" s="127">
        <f>Ringkasan!AZ358/1000000000</f>
        <v>0</v>
      </c>
      <c r="BA358" s="127">
        <f>Ringkasan!BA358/1000000000</f>
        <v>0</v>
      </c>
      <c r="BB358" s="127">
        <f>Ringkasan!BB358/1000000000</f>
        <v>0</v>
      </c>
      <c r="BC358" s="127">
        <f>Ringkasan!BC358/1000000000</f>
        <v>0</v>
      </c>
      <c r="BD358" s="127">
        <f>Ringkasan!BD358/1000000000</f>
        <v>10</v>
      </c>
      <c r="BE358" s="127">
        <f>Ringkasan!BE358/1000000000</f>
        <v>0</v>
      </c>
      <c r="BF358" s="127">
        <f>Ringkasan!BF358/1000000000</f>
        <v>10</v>
      </c>
      <c r="BG358" s="127">
        <f>Ringkasan!BG358/1000000000</f>
        <v>0</v>
      </c>
      <c r="BH358" s="127">
        <f>Ringkasan!BH358/1000000000</f>
        <v>0</v>
      </c>
      <c r="BI358" s="127">
        <f>Ringkasan!BI358/1000000000</f>
        <v>0</v>
      </c>
      <c r="BJ358" s="128">
        <f>Ringkasan!BJ358/1000000000</f>
        <v>-14.260085003</v>
      </c>
      <c r="BK358" s="128">
        <f>Ringkasan!BK358/1000000000</f>
        <v>14.260085003</v>
      </c>
      <c r="BL358" s="87">
        <f>Ringkasan!BL358/1000000000</f>
        <v>0</v>
      </c>
      <c r="BM358" s="47">
        <f t="shared" si="131"/>
        <v>1</v>
      </c>
      <c r="BN358" s="48">
        <f t="shared" si="132"/>
        <v>0</v>
      </c>
      <c r="BO358" s="49"/>
      <c r="BP358" s="39">
        <f t="shared" si="138"/>
        <v>1</v>
      </c>
      <c r="BR358" s="6" t="e">
        <f>Ringkasan!#REF!/1000000000</f>
        <v>#REF!</v>
      </c>
      <c r="BS358" s="6" t="e">
        <f t="shared" si="127"/>
        <v>#REF!</v>
      </c>
      <c r="BT358" s="39" t="e">
        <f t="shared" si="129"/>
        <v>#REF!</v>
      </c>
      <c r="BV358" s="6" t="e">
        <f>Ringkasan!#REF!/1000000000</f>
        <v>#REF!</v>
      </c>
      <c r="BW358" s="6" t="e">
        <f t="shared" si="128"/>
        <v>#REF!</v>
      </c>
      <c r="BX358" s="39" t="e">
        <f t="shared" si="130"/>
        <v>#REF!</v>
      </c>
    </row>
    <row r="359" spans="1:76" ht="15" customHeight="1" x14ac:dyDescent="0.25">
      <c r="A359" s="59" t="s">
        <v>689</v>
      </c>
      <c r="B359" s="3">
        <f t="shared" si="139"/>
        <v>275</v>
      </c>
      <c r="C359" s="4">
        <f t="shared" si="139"/>
        <v>8</v>
      </c>
      <c r="D359" s="8" t="s">
        <v>641</v>
      </c>
      <c r="E359" s="12" t="str">
        <f>[1]Pendapatan!D359</f>
        <v>5 Tahun 2024</v>
      </c>
      <c r="F359" s="92">
        <f>[1]Pendapatan!E359</f>
        <v>45650</v>
      </c>
      <c r="G359" s="6">
        <f>Ringkasan!G359/1000000000</f>
        <v>1119.052256663</v>
      </c>
      <c r="H359" s="6">
        <f>Ringkasan!H359/1000000000</f>
        <v>163.95763520099999</v>
      </c>
      <c r="I359" s="114">
        <f>Ringkasan!I359/1000000000</f>
        <v>104.29153560100001</v>
      </c>
      <c r="J359" s="6">
        <f>Ringkasan!J359/1000000000</f>
        <v>11.454099599999999</v>
      </c>
      <c r="K359" s="6">
        <f>Ringkasan!K359/1000000000</f>
        <v>6.25</v>
      </c>
      <c r="L359" s="6">
        <f>Ringkasan!L359/1000000000</f>
        <v>41.962000000000003</v>
      </c>
      <c r="M359" s="6">
        <f>Ringkasan!M359/1000000000</f>
        <v>938.17191746200001</v>
      </c>
      <c r="N359" s="6">
        <f>Ringkasan!N359/1000000000</f>
        <v>891.84697300000005</v>
      </c>
      <c r="O359" s="6">
        <f>Ringkasan!O359/1000000000</f>
        <v>0</v>
      </c>
      <c r="P359" s="6">
        <f>Ringkasan!P359/1000000000</f>
        <v>0</v>
      </c>
      <c r="Q359" s="6">
        <f>Ringkasan!Q359/1000000000</f>
        <v>61.543320000000001</v>
      </c>
      <c r="R359" s="6">
        <f>Ringkasan!R359/1000000000</f>
        <v>0</v>
      </c>
      <c r="S359" s="6">
        <f>Ringkasan!S359/1000000000</f>
        <v>24.542753000000001</v>
      </c>
      <c r="T359" s="6">
        <f>Ringkasan!T359/1000000000</f>
        <v>619.29631099999995</v>
      </c>
      <c r="U359" s="6">
        <f>Ringkasan!U359/1000000000</f>
        <v>186.46458899999999</v>
      </c>
      <c r="V359" s="6">
        <f>Ringkasan!V359/1000000000</f>
        <v>46.324944461999998</v>
      </c>
      <c r="W359" s="6">
        <f>Ringkasan!W359/1000000000</f>
        <v>46.324944461999998</v>
      </c>
      <c r="X359" s="6">
        <f>Ringkasan!X359/1000000000</f>
        <v>0</v>
      </c>
      <c r="Y359" s="6">
        <f>Ringkasan!Y359/1000000000</f>
        <v>16.922704</v>
      </c>
      <c r="Z359" s="6">
        <f>Ringkasan!Z359/1000000000</f>
        <v>0</v>
      </c>
      <c r="AA359" s="6">
        <f>Ringkasan!AA359/1000000000</f>
        <v>0</v>
      </c>
      <c r="AB359" s="6">
        <f>Ringkasan!AB359/1000000000</f>
        <v>16.922704</v>
      </c>
      <c r="AC359" s="6">
        <f>Ringkasan!AC359/1000000000</f>
        <v>1215.4282152860001</v>
      </c>
      <c r="AD359" s="6">
        <f>Ringkasan!AD359/1000000000</f>
        <v>896.09821027999999</v>
      </c>
      <c r="AE359" s="5">
        <f>Ringkasan!AE359/1000000000</f>
        <v>512.01245250700003</v>
      </c>
      <c r="AF359" s="6">
        <f>Ringkasan!AF359/1000000000</f>
        <v>356.52124100499998</v>
      </c>
      <c r="AG359" s="6">
        <f>Ringkasan!AG359/1000000000</f>
        <v>0</v>
      </c>
      <c r="AH359" s="6">
        <f>Ringkasan!AH359/1000000000</f>
        <v>0</v>
      </c>
      <c r="AI359" s="6">
        <f>Ringkasan!AI359/1000000000</f>
        <v>25.060716767999999</v>
      </c>
      <c r="AJ359" s="6">
        <f>Ringkasan!AJ359/1000000000</f>
        <v>2.5038</v>
      </c>
      <c r="AK359" s="6">
        <f>Ringkasan!AK359/1000000000</f>
        <v>174.49532718599991</v>
      </c>
      <c r="AL359" s="6">
        <f>Ringkasan!AL359/1000000000</f>
        <v>0</v>
      </c>
      <c r="AM359" s="6">
        <f>Ringkasan!AM359/1000000000</f>
        <v>20.818074589999998</v>
      </c>
      <c r="AN359" s="6">
        <f>Ringkasan!AN359/1000000000</f>
        <v>72.454651471000005</v>
      </c>
      <c r="AO359" s="6">
        <f>Ringkasan!AO359/1000000000</f>
        <v>78.615531124999904</v>
      </c>
      <c r="AP359" s="6">
        <f>Ringkasan!AP359/1000000000</f>
        <v>2.39757</v>
      </c>
      <c r="AQ359" s="6">
        <f>Ringkasan!AQ359/1000000000</f>
        <v>0.20949999999999999</v>
      </c>
      <c r="AR359" s="6">
        <f>Ringkasan!AR359/1000000000</f>
        <v>8</v>
      </c>
      <c r="AS359" s="6">
        <f>Ringkasan!AS359/1000000000</f>
        <v>8</v>
      </c>
      <c r="AT359" s="6">
        <f>Ringkasan!AT359/1000000000</f>
        <v>136.83467782</v>
      </c>
      <c r="AU359" s="6">
        <f>Ringkasan!AU359/1000000000</f>
        <v>11.274563519999999</v>
      </c>
      <c r="AV359" s="6">
        <f>Ringkasan!AV359/1000000000</f>
        <v>125.5601143</v>
      </c>
      <c r="AW359" s="127">
        <f>Ringkasan!AW359/1000000000</f>
        <v>96.375958623000002</v>
      </c>
      <c r="AX359" s="127">
        <f>Ringkasan!AX359/1000000000</f>
        <v>96.375958623000002</v>
      </c>
      <c r="AY359" s="127">
        <f>Ringkasan!AY359/1000000000</f>
        <v>0</v>
      </c>
      <c r="AZ359" s="127">
        <f>Ringkasan!AZ359/1000000000</f>
        <v>0</v>
      </c>
      <c r="BA359" s="127">
        <f>Ringkasan!BA359/1000000000</f>
        <v>0</v>
      </c>
      <c r="BB359" s="127">
        <f>Ringkasan!BB359/1000000000</f>
        <v>0</v>
      </c>
      <c r="BC359" s="127">
        <f>Ringkasan!BC359/1000000000</f>
        <v>0</v>
      </c>
      <c r="BD359" s="127">
        <f>Ringkasan!BD359/1000000000</f>
        <v>0</v>
      </c>
      <c r="BE359" s="127">
        <f>Ringkasan!BE359/1000000000</f>
        <v>0</v>
      </c>
      <c r="BF359" s="127">
        <f>Ringkasan!BF359/1000000000</f>
        <v>0</v>
      </c>
      <c r="BG359" s="127">
        <f>Ringkasan!BG359/1000000000</f>
        <v>0</v>
      </c>
      <c r="BH359" s="127">
        <f>Ringkasan!BH359/1000000000</f>
        <v>0</v>
      </c>
      <c r="BI359" s="127">
        <f>Ringkasan!BI359/1000000000</f>
        <v>0</v>
      </c>
      <c r="BJ359" s="128">
        <f>Ringkasan!BJ359/1000000000</f>
        <v>-96.375958623000002</v>
      </c>
      <c r="BK359" s="128">
        <f>Ringkasan!BK359/1000000000</f>
        <v>96.375958623000002</v>
      </c>
      <c r="BL359" s="87">
        <f>Ringkasan!BL359/1000000000</f>
        <v>0</v>
      </c>
      <c r="BM359" s="47">
        <f t="shared" si="131"/>
        <v>1</v>
      </c>
      <c r="BN359" s="48">
        <f t="shared" si="132"/>
        <v>0</v>
      </c>
      <c r="BO359" s="49"/>
      <c r="BP359" s="39">
        <f t="shared" si="138"/>
        <v>1</v>
      </c>
      <c r="BR359" s="6" t="e">
        <f>Ringkasan!#REF!/1000000000</f>
        <v>#REF!</v>
      </c>
      <c r="BS359" s="6" t="e">
        <f t="shared" si="127"/>
        <v>#REF!</v>
      </c>
      <c r="BT359" s="39" t="e">
        <f t="shared" si="129"/>
        <v>#REF!</v>
      </c>
      <c r="BV359" s="6" t="e">
        <f>Ringkasan!#REF!/1000000000</f>
        <v>#REF!</v>
      </c>
      <c r="BW359" s="6" t="e">
        <f t="shared" si="128"/>
        <v>#REF!</v>
      </c>
      <c r="BX359" s="39" t="e">
        <f t="shared" si="130"/>
        <v>#REF!</v>
      </c>
    </row>
    <row r="360" spans="1:76" ht="15" customHeight="1" x14ac:dyDescent="0.25">
      <c r="A360" s="59" t="s">
        <v>288</v>
      </c>
      <c r="B360" s="3">
        <f t="shared" si="139"/>
        <v>276</v>
      </c>
      <c r="C360" s="4">
        <f t="shared" si="139"/>
        <v>9</v>
      </c>
      <c r="D360" s="8" t="s">
        <v>288</v>
      </c>
      <c r="E360" s="12" t="str">
        <f>[1]Pendapatan!D360</f>
        <v>5 Tahun 2024</v>
      </c>
      <c r="F360" s="92">
        <f>[1]Pendapatan!E360</f>
        <v>45653.5</v>
      </c>
      <c r="G360" s="6">
        <f>Ringkasan!G360/1000000000</f>
        <v>2200.1365003310002</v>
      </c>
      <c r="H360" s="6">
        <f>Ringkasan!H360/1000000000</f>
        <v>330.42256206799999</v>
      </c>
      <c r="I360" s="114">
        <f>Ringkasan!I360/1000000000</f>
        <v>129.77291447600001</v>
      </c>
      <c r="J360" s="6">
        <f>Ringkasan!J360/1000000000</f>
        <v>194.38242049999999</v>
      </c>
      <c r="K360" s="6">
        <f>Ringkasan!K360/1000000000</f>
        <v>3.740357908</v>
      </c>
      <c r="L360" s="6">
        <f>Ringkasan!L360/1000000000</f>
        <v>2.5268691840000002</v>
      </c>
      <c r="M360" s="6">
        <f>Ringkasan!M360/1000000000</f>
        <v>1869.713938263</v>
      </c>
      <c r="N360" s="6">
        <f>Ringkasan!N360/1000000000</f>
        <v>1805.419472</v>
      </c>
      <c r="O360" s="6">
        <f>Ringkasan!O360/1000000000</f>
        <v>0</v>
      </c>
      <c r="P360" s="6">
        <f>Ringkasan!P360/1000000000</f>
        <v>0</v>
      </c>
      <c r="Q360" s="6">
        <f>Ringkasan!Q360/1000000000</f>
        <v>190.07957400000001</v>
      </c>
      <c r="R360" s="6">
        <f>Ringkasan!R360/1000000000</f>
        <v>6.5924800000000001</v>
      </c>
      <c r="S360" s="6">
        <f>Ringkasan!S360/1000000000</f>
        <v>36.797930000000001</v>
      </c>
      <c r="T360" s="6">
        <f>Ringkasan!T360/1000000000</f>
        <v>1110.0158819999999</v>
      </c>
      <c r="U360" s="6">
        <f>Ringkasan!U360/1000000000</f>
        <v>461.933606</v>
      </c>
      <c r="V360" s="6">
        <f>Ringkasan!V360/1000000000</f>
        <v>64.294466263000004</v>
      </c>
      <c r="W360" s="6">
        <f>Ringkasan!W360/1000000000</f>
        <v>64.294466263000004</v>
      </c>
      <c r="X360" s="6">
        <f>Ringkasan!X360/1000000000</f>
        <v>0</v>
      </c>
      <c r="Y360" s="6">
        <f>Ringkasan!Y360/1000000000</f>
        <v>0</v>
      </c>
      <c r="Z360" s="6">
        <f>Ringkasan!Z360/1000000000</f>
        <v>0</v>
      </c>
      <c r="AA360" s="6">
        <f>Ringkasan!AA360/1000000000</f>
        <v>0</v>
      </c>
      <c r="AB360" s="6">
        <f>Ringkasan!AB360/1000000000</f>
        <v>0</v>
      </c>
      <c r="AC360" s="6">
        <f>Ringkasan!AC360/1000000000</f>
        <v>2299.441500331</v>
      </c>
      <c r="AD360" s="6">
        <f>Ringkasan!AD360/1000000000</f>
        <v>1624.497140058</v>
      </c>
      <c r="AE360" s="5">
        <f>Ringkasan!AE360/1000000000</f>
        <v>662.59381154300002</v>
      </c>
      <c r="AF360" s="6">
        <f>Ringkasan!AF360/1000000000</f>
        <v>820.59046446299999</v>
      </c>
      <c r="AG360" s="6">
        <f>Ringkasan!AG360/1000000000</f>
        <v>1.5</v>
      </c>
      <c r="AH360" s="6">
        <f>Ringkasan!AH360/1000000000</f>
        <v>0</v>
      </c>
      <c r="AI360" s="6">
        <f>Ringkasan!AI360/1000000000</f>
        <v>138.82686405199999</v>
      </c>
      <c r="AJ360" s="6">
        <f>Ringkasan!AJ360/1000000000</f>
        <v>0.98599999999999999</v>
      </c>
      <c r="AK360" s="6">
        <f>Ringkasan!AK360/1000000000</f>
        <v>367.58590335899999</v>
      </c>
      <c r="AL360" s="6">
        <f>Ringkasan!AL360/1000000000</f>
        <v>0.43731999999999999</v>
      </c>
      <c r="AM360" s="6">
        <f>Ringkasan!AM360/1000000000</f>
        <v>53.884364167000001</v>
      </c>
      <c r="AN360" s="6">
        <f>Ringkasan!AN360/1000000000</f>
        <v>93.178808778000004</v>
      </c>
      <c r="AO360" s="6">
        <f>Ringkasan!AO360/1000000000</f>
        <v>215.87916955</v>
      </c>
      <c r="AP360" s="6">
        <f>Ringkasan!AP360/1000000000</f>
        <v>4.2062408639999997</v>
      </c>
      <c r="AQ360" s="6">
        <f>Ringkasan!AQ360/1000000000</f>
        <v>0</v>
      </c>
      <c r="AR360" s="6">
        <f>Ringkasan!AR360/1000000000</f>
        <v>4.5</v>
      </c>
      <c r="AS360" s="6">
        <f>Ringkasan!AS360/1000000000</f>
        <v>4.5</v>
      </c>
      <c r="AT360" s="6">
        <f>Ringkasan!AT360/1000000000</f>
        <v>302.85845691399999</v>
      </c>
      <c r="AU360" s="6">
        <f>Ringkasan!AU360/1000000000</f>
        <v>7.2730699559999996</v>
      </c>
      <c r="AV360" s="6">
        <f>Ringkasan!AV360/1000000000</f>
        <v>295.58538695800002</v>
      </c>
      <c r="AW360" s="127">
        <f>Ringkasan!AW360/1000000000</f>
        <v>197.905</v>
      </c>
      <c r="AX360" s="127">
        <f>Ringkasan!AX360/1000000000</f>
        <v>19.405000000000001</v>
      </c>
      <c r="AY360" s="127">
        <f>Ringkasan!AY360/1000000000</f>
        <v>0</v>
      </c>
      <c r="AZ360" s="127">
        <f>Ringkasan!AZ360/1000000000</f>
        <v>0</v>
      </c>
      <c r="BA360" s="127">
        <f>Ringkasan!BA360/1000000000</f>
        <v>178.5</v>
      </c>
      <c r="BB360" s="127">
        <f>Ringkasan!BB360/1000000000</f>
        <v>0</v>
      </c>
      <c r="BC360" s="127">
        <f>Ringkasan!BC360/1000000000</f>
        <v>0</v>
      </c>
      <c r="BD360" s="127">
        <f>Ringkasan!BD360/1000000000</f>
        <v>98.6</v>
      </c>
      <c r="BE360" s="127">
        <f>Ringkasan!BE360/1000000000</f>
        <v>0</v>
      </c>
      <c r="BF360" s="127">
        <f>Ringkasan!BF360/1000000000</f>
        <v>2</v>
      </c>
      <c r="BG360" s="127">
        <f>Ringkasan!BG360/1000000000</f>
        <v>96.6</v>
      </c>
      <c r="BH360" s="127">
        <f>Ringkasan!BH360/1000000000</f>
        <v>0</v>
      </c>
      <c r="BI360" s="127">
        <f>Ringkasan!BI360/1000000000</f>
        <v>0</v>
      </c>
      <c r="BJ360" s="128">
        <f>Ringkasan!BJ360/1000000000</f>
        <v>-99.305000000000007</v>
      </c>
      <c r="BK360" s="128">
        <f>Ringkasan!BK360/1000000000</f>
        <v>99.305000000000007</v>
      </c>
      <c r="BL360" s="87">
        <f>Ringkasan!BL360/1000000000</f>
        <v>0</v>
      </c>
      <c r="BM360" s="47">
        <f t="shared" si="131"/>
        <v>1</v>
      </c>
      <c r="BN360" s="48">
        <f t="shared" si="132"/>
        <v>0</v>
      </c>
      <c r="BO360" s="49"/>
      <c r="BP360" s="39">
        <f t="shared" si="138"/>
        <v>1</v>
      </c>
      <c r="BR360" s="6" t="e">
        <f>Ringkasan!#REF!/1000000000</f>
        <v>#REF!</v>
      </c>
      <c r="BS360" s="6" t="e">
        <f t="shared" si="127"/>
        <v>#REF!</v>
      </c>
      <c r="BT360" s="39" t="e">
        <f t="shared" si="129"/>
        <v>#REF!</v>
      </c>
      <c r="BV360" s="6" t="e">
        <f>Ringkasan!#REF!/1000000000</f>
        <v>#REF!</v>
      </c>
      <c r="BW360" s="6" t="e">
        <f t="shared" si="128"/>
        <v>#REF!</v>
      </c>
      <c r="BX360" s="39" t="e">
        <f t="shared" si="130"/>
        <v>#REF!</v>
      </c>
    </row>
    <row r="361" spans="1:76" ht="15" customHeight="1" x14ac:dyDescent="0.25">
      <c r="A361" s="59" t="s">
        <v>289</v>
      </c>
      <c r="B361" s="3">
        <f t="shared" si="139"/>
        <v>277</v>
      </c>
      <c r="C361" s="4">
        <f t="shared" si="139"/>
        <v>10</v>
      </c>
      <c r="D361" s="8" t="s">
        <v>289</v>
      </c>
      <c r="E361" s="12" t="str">
        <f>[1]Pendapatan!D361</f>
        <v>08 Tahun 2024</v>
      </c>
      <c r="F361" s="92">
        <f>[1]Pendapatan!E361</f>
        <v>45649</v>
      </c>
      <c r="G361" s="6">
        <f>Ringkasan!G361/1000000000</f>
        <v>1838.0524891279999</v>
      </c>
      <c r="H361" s="6">
        <f>Ringkasan!H361/1000000000</f>
        <v>204.35840999999999</v>
      </c>
      <c r="I361" s="114">
        <f>Ringkasan!I361/1000000000</f>
        <v>109.22749542</v>
      </c>
      <c r="J361" s="6">
        <f>Ringkasan!J361/1000000000</f>
        <v>74.008364580000006</v>
      </c>
      <c r="K361" s="6">
        <f>Ringkasan!K361/1000000000</f>
        <v>13</v>
      </c>
      <c r="L361" s="6">
        <f>Ringkasan!L361/1000000000</f>
        <v>8.1225500000000004</v>
      </c>
      <c r="M361" s="6">
        <f>Ringkasan!M361/1000000000</f>
        <v>1633.6940791280001</v>
      </c>
      <c r="N361" s="6">
        <f>Ringkasan!N361/1000000000</f>
        <v>1580.764617</v>
      </c>
      <c r="O361" s="6">
        <f>Ringkasan!O361/1000000000</f>
        <v>0</v>
      </c>
      <c r="P361" s="6">
        <f>Ringkasan!P361/1000000000</f>
        <v>0</v>
      </c>
      <c r="Q361" s="6">
        <f>Ringkasan!Q361/1000000000</f>
        <v>162.60676699999999</v>
      </c>
      <c r="R361" s="6">
        <f>Ringkasan!R361/1000000000</f>
        <v>7.7115619999999998</v>
      </c>
      <c r="S361" s="6">
        <f>Ringkasan!S361/1000000000</f>
        <v>120.961597</v>
      </c>
      <c r="T361" s="6">
        <f>Ringkasan!T361/1000000000</f>
        <v>954.80346899999995</v>
      </c>
      <c r="U361" s="6">
        <f>Ringkasan!U361/1000000000</f>
        <v>334.68122199999999</v>
      </c>
      <c r="V361" s="6">
        <f>Ringkasan!V361/1000000000</f>
        <v>52.929462127999997</v>
      </c>
      <c r="W361" s="6">
        <f>Ringkasan!W361/1000000000</f>
        <v>52.929462127999997</v>
      </c>
      <c r="X361" s="6">
        <f>Ringkasan!X361/1000000000</f>
        <v>0</v>
      </c>
      <c r="Y361" s="6">
        <f>Ringkasan!Y361/1000000000</f>
        <v>0</v>
      </c>
      <c r="Z361" s="6">
        <f>Ringkasan!Z361/1000000000</f>
        <v>0</v>
      </c>
      <c r="AA361" s="6">
        <f>Ringkasan!AA361/1000000000</f>
        <v>0</v>
      </c>
      <c r="AB361" s="6">
        <f>Ringkasan!AB361/1000000000</f>
        <v>0</v>
      </c>
      <c r="AC361" s="6">
        <f>Ringkasan!AC361/1000000000</f>
        <v>2051.0643840259995</v>
      </c>
      <c r="AD361" s="6">
        <f>Ringkasan!AD361/1000000000</f>
        <v>1530.4900516861796</v>
      </c>
      <c r="AE361" s="5">
        <f>Ringkasan!AE361/1000000000</f>
        <v>934.87943075554995</v>
      </c>
      <c r="AF361" s="6">
        <f>Ringkasan!AF361/1000000000</f>
        <v>554.64822393062991</v>
      </c>
      <c r="AG361" s="6">
        <f>Ringkasan!AG361/1000000000</f>
        <v>0</v>
      </c>
      <c r="AH361" s="6">
        <f>Ringkasan!AH361/1000000000</f>
        <v>0</v>
      </c>
      <c r="AI361" s="6">
        <f>Ringkasan!AI361/1000000000</f>
        <v>38.962397000000003</v>
      </c>
      <c r="AJ361" s="6">
        <f>Ringkasan!AJ361/1000000000</f>
        <v>2</v>
      </c>
      <c r="AK361" s="6">
        <f>Ringkasan!AK361/1000000000</f>
        <v>249.53692085538</v>
      </c>
      <c r="AL361" s="6">
        <f>Ringkasan!AL361/1000000000</f>
        <v>0</v>
      </c>
      <c r="AM361" s="6">
        <f>Ringkasan!AM361/1000000000</f>
        <v>75.461687260410002</v>
      </c>
      <c r="AN361" s="6">
        <f>Ringkasan!AN361/1000000000</f>
        <v>83.985976149359999</v>
      </c>
      <c r="AO361" s="6">
        <f>Ringkasan!AO361/1000000000</f>
        <v>81.826734745609997</v>
      </c>
      <c r="AP361" s="6">
        <f>Ringkasan!AP361/1000000000</f>
        <v>7.8629227000000004</v>
      </c>
      <c r="AQ361" s="6">
        <f>Ringkasan!AQ361/1000000000</f>
        <v>0.39960000000000001</v>
      </c>
      <c r="AR361" s="6">
        <f>Ringkasan!AR361/1000000000</f>
        <v>16.010712144439999</v>
      </c>
      <c r="AS361" s="6">
        <f>Ringkasan!AS361/1000000000</f>
        <v>16.010712144439999</v>
      </c>
      <c r="AT361" s="6">
        <f>Ringkasan!AT361/1000000000</f>
        <v>255.02669933999999</v>
      </c>
      <c r="AU361" s="6">
        <f>Ringkasan!AU361/1000000000</f>
        <v>11.355859499999999</v>
      </c>
      <c r="AV361" s="6">
        <f>Ringkasan!AV361/1000000000</f>
        <v>243.67083984000001</v>
      </c>
      <c r="AW361" s="127">
        <f>Ringkasan!AW361/1000000000</f>
        <v>219.01189489800001</v>
      </c>
      <c r="AX361" s="127">
        <f>Ringkasan!AX361/1000000000</f>
        <v>219.01189489800001</v>
      </c>
      <c r="AY361" s="127">
        <f>Ringkasan!AY361/1000000000</f>
        <v>0</v>
      </c>
      <c r="AZ361" s="127">
        <f>Ringkasan!AZ361/1000000000</f>
        <v>0</v>
      </c>
      <c r="BA361" s="127">
        <f>Ringkasan!BA361/1000000000</f>
        <v>0</v>
      </c>
      <c r="BB361" s="127">
        <f>Ringkasan!BB361/1000000000</f>
        <v>0</v>
      </c>
      <c r="BC361" s="127">
        <f>Ringkasan!BC361/1000000000</f>
        <v>0</v>
      </c>
      <c r="BD361" s="127">
        <f>Ringkasan!BD361/1000000000</f>
        <v>6</v>
      </c>
      <c r="BE361" s="127">
        <f>Ringkasan!BE361/1000000000</f>
        <v>0</v>
      </c>
      <c r="BF361" s="127">
        <f>Ringkasan!BF361/1000000000</f>
        <v>6</v>
      </c>
      <c r="BG361" s="127">
        <f>Ringkasan!BG361/1000000000</f>
        <v>0</v>
      </c>
      <c r="BH361" s="127">
        <f>Ringkasan!BH361/1000000000</f>
        <v>0</v>
      </c>
      <c r="BI361" s="127">
        <f>Ringkasan!BI361/1000000000</f>
        <v>0</v>
      </c>
      <c r="BJ361" s="128">
        <f>Ringkasan!BJ361/1000000000</f>
        <v>-213.01189489799953</v>
      </c>
      <c r="BK361" s="128">
        <f>Ringkasan!BK361/1000000000</f>
        <v>213.01189489800001</v>
      </c>
      <c r="BL361" s="87">
        <f>Ringkasan!BL361/1000000000</f>
        <v>4.8828125000000003E-13</v>
      </c>
      <c r="BM361" s="47">
        <f t="shared" si="131"/>
        <v>1</v>
      </c>
      <c r="BN361" s="48">
        <f t="shared" si="132"/>
        <v>0</v>
      </c>
      <c r="BO361" s="49"/>
      <c r="BP361" s="39">
        <f t="shared" si="138"/>
        <v>1</v>
      </c>
      <c r="BR361" s="6" t="e">
        <f>Ringkasan!#REF!/1000000000</f>
        <v>#REF!</v>
      </c>
      <c r="BS361" s="6" t="e">
        <f t="shared" si="127"/>
        <v>#REF!</v>
      </c>
      <c r="BT361" s="39" t="e">
        <f t="shared" si="129"/>
        <v>#REF!</v>
      </c>
      <c r="BV361" s="6" t="e">
        <f>Ringkasan!#REF!/1000000000</f>
        <v>#REF!</v>
      </c>
      <c r="BW361" s="6" t="e">
        <f t="shared" si="128"/>
        <v>#REF!</v>
      </c>
      <c r="BX361" s="39" t="e">
        <f t="shared" si="130"/>
        <v>#REF!</v>
      </c>
    </row>
    <row r="362" spans="1:76" ht="15" customHeight="1" x14ac:dyDescent="0.25">
      <c r="A362" s="59" t="s">
        <v>290</v>
      </c>
      <c r="B362" s="3">
        <f t="shared" si="139"/>
        <v>278</v>
      </c>
      <c r="C362" s="4">
        <f t="shared" si="139"/>
        <v>11</v>
      </c>
      <c r="D362" s="8" t="s">
        <v>290</v>
      </c>
      <c r="E362" s="12" t="str">
        <f>[1]Pendapatan!D362</f>
        <v>5 Tahun 2024</v>
      </c>
      <c r="F362" s="92">
        <f>[1]Pendapatan!E362</f>
        <v>45657</v>
      </c>
      <c r="G362" s="6">
        <f>Ringkasan!G362/1000000000</f>
        <v>1070.28345561282</v>
      </c>
      <c r="H362" s="6">
        <f>Ringkasan!H362/1000000000</f>
        <v>105.35647895699999</v>
      </c>
      <c r="I362" s="114">
        <f>Ringkasan!I362/1000000000</f>
        <v>67.124276194000004</v>
      </c>
      <c r="J362" s="6">
        <f>Ringkasan!J362/1000000000</f>
        <v>23.63482625</v>
      </c>
      <c r="K362" s="6">
        <f>Ringkasan!K362/1000000000</f>
        <v>8.4718279499999998</v>
      </c>
      <c r="L362" s="6">
        <f>Ringkasan!L362/1000000000</f>
        <v>6.1255485629999997</v>
      </c>
      <c r="M362" s="6">
        <f>Ringkasan!M362/1000000000</f>
        <v>956.72923812581996</v>
      </c>
      <c r="N362" s="6">
        <f>Ringkasan!N362/1000000000</f>
        <v>906.74652100000003</v>
      </c>
      <c r="O362" s="6">
        <f>Ringkasan!O362/1000000000</f>
        <v>0</v>
      </c>
      <c r="P362" s="6">
        <f>Ringkasan!P362/1000000000</f>
        <v>0</v>
      </c>
      <c r="Q362" s="6">
        <f>Ringkasan!Q362/1000000000</f>
        <v>88.816553999999996</v>
      </c>
      <c r="R362" s="6">
        <f>Ringkasan!R362/1000000000</f>
        <v>7.3602889999999999</v>
      </c>
      <c r="S362" s="6">
        <f>Ringkasan!S362/1000000000</f>
        <v>38.728121999999999</v>
      </c>
      <c r="T362" s="6">
        <f>Ringkasan!T362/1000000000</f>
        <v>550.18293900000003</v>
      </c>
      <c r="U362" s="6">
        <f>Ringkasan!U362/1000000000</f>
        <v>221.65861699999999</v>
      </c>
      <c r="V362" s="6">
        <f>Ringkasan!V362/1000000000</f>
        <v>49.982717125820002</v>
      </c>
      <c r="W362" s="6">
        <f>Ringkasan!W362/1000000000</f>
        <v>49.982717125820002</v>
      </c>
      <c r="X362" s="6">
        <f>Ringkasan!X362/1000000000</f>
        <v>0</v>
      </c>
      <c r="Y362" s="6">
        <f>Ringkasan!Y362/1000000000</f>
        <v>8.1977385300000005</v>
      </c>
      <c r="Z362" s="6">
        <f>Ringkasan!Z362/1000000000</f>
        <v>0</v>
      </c>
      <c r="AA362" s="6">
        <f>Ringkasan!AA362/1000000000</f>
        <v>0</v>
      </c>
      <c r="AB362" s="6">
        <f>Ringkasan!AB362/1000000000</f>
        <v>8.1977385300000005</v>
      </c>
      <c r="AC362" s="6">
        <f>Ringkasan!AC362/1000000000</f>
        <v>1089.6603686128199</v>
      </c>
      <c r="AD362" s="6">
        <f>Ringkasan!AD362/1000000000</f>
        <v>741.19871724079997</v>
      </c>
      <c r="AE362" s="5">
        <f>Ringkasan!AE362/1000000000</f>
        <v>459.58259939708995</v>
      </c>
      <c r="AF362" s="6">
        <f>Ringkasan!AF362/1000000000</f>
        <v>249.45589844370997</v>
      </c>
      <c r="AG362" s="6">
        <f>Ringkasan!AG362/1000000000</f>
        <v>0</v>
      </c>
      <c r="AH362" s="6">
        <f>Ringkasan!AH362/1000000000</f>
        <v>0</v>
      </c>
      <c r="AI362" s="6">
        <f>Ringkasan!AI362/1000000000</f>
        <v>32.160219400000003</v>
      </c>
      <c r="AJ362" s="6">
        <f>Ringkasan!AJ362/1000000000</f>
        <v>0</v>
      </c>
      <c r="AK362" s="6">
        <f>Ringkasan!AK362/1000000000</f>
        <v>195.36233517202001</v>
      </c>
      <c r="AL362" s="6">
        <f>Ringkasan!AL362/1000000000</f>
        <v>0</v>
      </c>
      <c r="AM362" s="6">
        <f>Ringkasan!AM362/1000000000</f>
        <v>24.777086995050002</v>
      </c>
      <c r="AN362" s="6">
        <f>Ringkasan!AN362/1000000000</f>
        <v>55.806835377980001</v>
      </c>
      <c r="AO362" s="6">
        <f>Ringkasan!AO362/1000000000</f>
        <v>111.57085339899001</v>
      </c>
      <c r="AP362" s="6">
        <f>Ringkasan!AP362/1000000000</f>
        <v>3.2075594000000001</v>
      </c>
      <c r="AQ362" s="6">
        <f>Ringkasan!AQ362/1000000000</f>
        <v>0</v>
      </c>
      <c r="AR362" s="6">
        <f>Ringkasan!AR362/1000000000</f>
        <v>5</v>
      </c>
      <c r="AS362" s="6">
        <f>Ringkasan!AS362/1000000000</f>
        <v>5</v>
      </c>
      <c r="AT362" s="6">
        <f>Ringkasan!AT362/1000000000</f>
        <v>148.0993162</v>
      </c>
      <c r="AU362" s="6">
        <f>Ringkasan!AU362/1000000000</f>
        <v>0</v>
      </c>
      <c r="AV362" s="6">
        <f>Ringkasan!AV362/1000000000</f>
        <v>148.0993162</v>
      </c>
      <c r="AW362" s="127">
        <f>Ringkasan!AW362/1000000000</f>
        <v>19.376912999999998</v>
      </c>
      <c r="AX362" s="127">
        <f>Ringkasan!AX362/1000000000</f>
        <v>19.376912999999998</v>
      </c>
      <c r="AY362" s="127">
        <f>Ringkasan!AY362/1000000000</f>
        <v>0</v>
      </c>
      <c r="AZ362" s="127">
        <f>Ringkasan!AZ362/1000000000</f>
        <v>0</v>
      </c>
      <c r="BA362" s="127">
        <f>Ringkasan!BA362/1000000000</f>
        <v>0</v>
      </c>
      <c r="BB362" s="127">
        <f>Ringkasan!BB362/1000000000</f>
        <v>0</v>
      </c>
      <c r="BC362" s="127">
        <f>Ringkasan!BC362/1000000000</f>
        <v>0</v>
      </c>
      <c r="BD362" s="127">
        <f>Ringkasan!BD362/1000000000</f>
        <v>0</v>
      </c>
      <c r="BE362" s="127">
        <f>Ringkasan!BE362/1000000000</f>
        <v>0</v>
      </c>
      <c r="BF362" s="127">
        <f>Ringkasan!BF362/1000000000</f>
        <v>0</v>
      </c>
      <c r="BG362" s="127">
        <f>Ringkasan!BG362/1000000000</f>
        <v>0</v>
      </c>
      <c r="BH362" s="127">
        <f>Ringkasan!BH362/1000000000</f>
        <v>0</v>
      </c>
      <c r="BI362" s="127">
        <f>Ringkasan!BI362/1000000000</f>
        <v>0</v>
      </c>
      <c r="BJ362" s="128">
        <f>Ringkasan!BJ362/1000000000</f>
        <v>-19.376912999999998</v>
      </c>
      <c r="BK362" s="128">
        <f>Ringkasan!BK362/1000000000</f>
        <v>19.376912999999998</v>
      </c>
      <c r="BL362" s="87">
        <f>Ringkasan!BL362/1000000000</f>
        <v>0</v>
      </c>
      <c r="BM362" s="47">
        <f t="shared" si="131"/>
        <v>1</v>
      </c>
      <c r="BN362" s="48">
        <f t="shared" si="132"/>
        <v>0</v>
      </c>
      <c r="BO362" s="49"/>
      <c r="BP362" s="39">
        <f t="shared" si="138"/>
        <v>1</v>
      </c>
      <c r="BR362" s="6" t="e">
        <f>Ringkasan!#REF!/1000000000</f>
        <v>#REF!</v>
      </c>
      <c r="BS362" s="6" t="e">
        <f t="shared" si="127"/>
        <v>#REF!</v>
      </c>
      <c r="BT362" s="39" t="e">
        <f t="shared" si="129"/>
        <v>#REF!</v>
      </c>
      <c r="BV362" s="6" t="e">
        <f>Ringkasan!#REF!/1000000000</f>
        <v>#REF!</v>
      </c>
      <c r="BW362" s="6" t="e">
        <f t="shared" si="128"/>
        <v>#REF!</v>
      </c>
      <c r="BX362" s="39" t="e">
        <f t="shared" si="130"/>
        <v>#REF!</v>
      </c>
    </row>
    <row r="363" spans="1:76" ht="15" customHeight="1" x14ac:dyDescent="0.25">
      <c r="A363" s="59" t="s">
        <v>291</v>
      </c>
      <c r="B363" s="3">
        <f t="shared" si="139"/>
        <v>279</v>
      </c>
      <c r="C363" s="4">
        <f t="shared" si="139"/>
        <v>12</v>
      </c>
      <c r="D363" s="8" t="s">
        <v>291</v>
      </c>
      <c r="E363" s="12" t="str">
        <f>[1]Pendapatan!D363</f>
        <v>5 Tahun 2024</v>
      </c>
      <c r="F363" s="92">
        <f>[1]Pendapatan!E363</f>
        <v>45569.513888888891</v>
      </c>
      <c r="G363" s="6">
        <f>Ringkasan!G363/1000000000</f>
        <v>2021.194747908</v>
      </c>
      <c r="H363" s="6">
        <f>Ringkasan!H363/1000000000</f>
        <v>190.87298999999999</v>
      </c>
      <c r="I363" s="114">
        <f>Ringkasan!I363/1000000000</f>
        <v>91.132000000000005</v>
      </c>
      <c r="J363" s="6">
        <f>Ringkasan!J363/1000000000</f>
        <v>81.319540000000003</v>
      </c>
      <c r="K363" s="6">
        <f>Ringkasan!K363/1000000000</f>
        <v>12</v>
      </c>
      <c r="L363" s="6">
        <f>Ringkasan!L363/1000000000</f>
        <v>6.4214500000000001</v>
      </c>
      <c r="M363" s="6">
        <f>Ringkasan!M363/1000000000</f>
        <v>1805.231757908</v>
      </c>
      <c r="N363" s="6">
        <f>Ringkasan!N363/1000000000</f>
        <v>1763.7347749999999</v>
      </c>
      <c r="O363" s="6">
        <f>Ringkasan!O363/1000000000</f>
        <v>0</v>
      </c>
      <c r="P363" s="6">
        <f>Ringkasan!P363/1000000000</f>
        <v>0</v>
      </c>
      <c r="Q363" s="6">
        <f>Ringkasan!Q363/1000000000</f>
        <v>333.93589700000001</v>
      </c>
      <c r="R363" s="6">
        <f>Ringkasan!R363/1000000000</f>
        <v>7.2068009999999996</v>
      </c>
      <c r="S363" s="6">
        <f>Ringkasan!S363/1000000000</f>
        <v>112.437352</v>
      </c>
      <c r="T363" s="6">
        <f>Ringkasan!T363/1000000000</f>
        <v>967.17077300000005</v>
      </c>
      <c r="U363" s="6">
        <f>Ringkasan!U363/1000000000</f>
        <v>342.98395199999999</v>
      </c>
      <c r="V363" s="6">
        <f>Ringkasan!V363/1000000000</f>
        <v>41.496982908</v>
      </c>
      <c r="W363" s="6">
        <f>Ringkasan!W363/1000000000</f>
        <v>41.496982908</v>
      </c>
      <c r="X363" s="6">
        <f>Ringkasan!X363/1000000000</f>
        <v>0</v>
      </c>
      <c r="Y363" s="6">
        <f>Ringkasan!Y363/1000000000</f>
        <v>25.09</v>
      </c>
      <c r="Z363" s="6">
        <f>Ringkasan!Z363/1000000000</f>
        <v>4.5</v>
      </c>
      <c r="AA363" s="6">
        <f>Ringkasan!AA363/1000000000</f>
        <v>0</v>
      </c>
      <c r="AB363" s="6">
        <f>Ringkasan!AB363/1000000000</f>
        <v>20.59</v>
      </c>
      <c r="AC363" s="6">
        <f>Ringkasan!AC363/1000000000</f>
        <v>2056.4565625189998</v>
      </c>
      <c r="AD363" s="6">
        <f>Ringkasan!AD363/1000000000</f>
        <v>1356.4644741889999</v>
      </c>
      <c r="AE363" s="5">
        <f>Ringkasan!AE363/1000000000</f>
        <v>855.19644472799996</v>
      </c>
      <c r="AF363" s="6">
        <f>Ringkasan!AF363/1000000000</f>
        <v>462.09868716099999</v>
      </c>
      <c r="AG363" s="6">
        <f>Ringkasan!AG363/1000000000</f>
        <v>0</v>
      </c>
      <c r="AH363" s="6">
        <f>Ringkasan!AH363/1000000000</f>
        <v>2.7486823</v>
      </c>
      <c r="AI363" s="6">
        <f>Ringkasan!AI363/1000000000</f>
        <v>36.420659999999998</v>
      </c>
      <c r="AJ363" s="6">
        <f>Ringkasan!AJ363/1000000000</f>
        <v>0</v>
      </c>
      <c r="AK363" s="6">
        <f>Ringkasan!AK363/1000000000</f>
        <v>225.304843912</v>
      </c>
      <c r="AL363" s="6">
        <f>Ringkasan!AL363/1000000000</f>
        <v>0.71421000000000001</v>
      </c>
      <c r="AM363" s="6">
        <f>Ringkasan!AM363/1000000000</f>
        <v>37.918238031999998</v>
      </c>
      <c r="AN363" s="6">
        <f>Ringkasan!AN363/1000000000</f>
        <v>59.965707199000001</v>
      </c>
      <c r="AO363" s="6">
        <f>Ringkasan!AO363/1000000000</f>
        <v>115.330472036</v>
      </c>
      <c r="AP363" s="6">
        <f>Ringkasan!AP363/1000000000</f>
        <v>11.094416645000001</v>
      </c>
      <c r="AQ363" s="6">
        <f>Ringkasan!AQ363/1000000000</f>
        <v>0.28179999999999999</v>
      </c>
      <c r="AR363" s="6">
        <f>Ringkasan!AR363/1000000000</f>
        <v>6.0090945500000004</v>
      </c>
      <c r="AS363" s="6">
        <f>Ringkasan!AS363/1000000000</f>
        <v>6.0090945500000004</v>
      </c>
      <c r="AT363" s="6">
        <f>Ringkasan!AT363/1000000000</f>
        <v>468.67814986799999</v>
      </c>
      <c r="AU363" s="6">
        <f>Ringkasan!AU363/1000000000</f>
        <v>9.6954589999999996</v>
      </c>
      <c r="AV363" s="6">
        <f>Ringkasan!AV363/1000000000</f>
        <v>458.98269086800002</v>
      </c>
      <c r="AW363" s="127">
        <f>Ringkasan!AW363/1000000000</f>
        <v>47.636814610999998</v>
      </c>
      <c r="AX363" s="127">
        <f>Ringkasan!AX363/1000000000</f>
        <v>47.636814610999998</v>
      </c>
      <c r="AY363" s="127">
        <f>Ringkasan!AY363/1000000000</f>
        <v>0</v>
      </c>
      <c r="AZ363" s="127">
        <f>Ringkasan!AZ363/1000000000</f>
        <v>0</v>
      </c>
      <c r="BA363" s="127">
        <f>Ringkasan!BA363/1000000000</f>
        <v>0</v>
      </c>
      <c r="BB363" s="127">
        <f>Ringkasan!BB363/1000000000</f>
        <v>0</v>
      </c>
      <c r="BC363" s="127">
        <f>Ringkasan!BC363/1000000000</f>
        <v>0</v>
      </c>
      <c r="BD363" s="127">
        <f>Ringkasan!BD363/1000000000</f>
        <v>12.375</v>
      </c>
      <c r="BE363" s="127">
        <f>Ringkasan!BE363/1000000000</f>
        <v>0</v>
      </c>
      <c r="BF363" s="127">
        <f>Ringkasan!BF363/1000000000</f>
        <v>12.375</v>
      </c>
      <c r="BG363" s="127">
        <f>Ringkasan!BG363/1000000000</f>
        <v>0</v>
      </c>
      <c r="BH363" s="127">
        <f>Ringkasan!BH363/1000000000</f>
        <v>0</v>
      </c>
      <c r="BI363" s="127">
        <f>Ringkasan!BI363/1000000000</f>
        <v>0</v>
      </c>
      <c r="BJ363" s="128">
        <f>Ringkasan!BJ363/1000000000</f>
        <v>-35.261814610999998</v>
      </c>
      <c r="BK363" s="128">
        <f>Ringkasan!BK363/1000000000</f>
        <v>35.261814610999998</v>
      </c>
      <c r="BL363" s="87">
        <f>Ringkasan!BL363/1000000000</f>
        <v>0</v>
      </c>
      <c r="BM363" s="47">
        <f t="shared" si="131"/>
        <v>1</v>
      </c>
      <c r="BN363" s="48">
        <f t="shared" si="132"/>
        <v>0</v>
      </c>
      <c r="BO363" s="49"/>
      <c r="BP363" s="39">
        <f t="shared" si="138"/>
        <v>1</v>
      </c>
      <c r="BR363" s="6" t="e">
        <f>Ringkasan!#REF!/1000000000</f>
        <v>#REF!</v>
      </c>
      <c r="BS363" s="6" t="e">
        <f t="shared" si="127"/>
        <v>#REF!</v>
      </c>
      <c r="BT363" s="39" t="e">
        <f t="shared" si="129"/>
        <v>#REF!</v>
      </c>
      <c r="BV363" s="6" t="e">
        <f>Ringkasan!#REF!/1000000000</f>
        <v>#REF!</v>
      </c>
      <c r="BW363" s="6" t="e">
        <f t="shared" si="128"/>
        <v>#REF!</v>
      </c>
      <c r="BX363" s="39" t="e">
        <f t="shared" si="130"/>
        <v>#REF!</v>
      </c>
    </row>
    <row r="364" spans="1:76" ht="15" customHeight="1" x14ac:dyDescent="0.25">
      <c r="A364" s="59" t="s">
        <v>292</v>
      </c>
      <c r="B364" s="3">
        <f t="shared" si="139"/>
        <v>280</v>
      </c>
      <c r="C364" s="4">
        <f t="shared" si="139"/>
        <v>13</v>
      </c>
      <c r="D364" s="8" t="s">
        <v>292</v>
      </c>
      <c r="E364" s="12" t="str">
        <f>[1]Pendapatan!D364</f>
        <v>05 Tahun 2024</v>
      </c>
      <c r="F364" s="92">
        <f>[1]Pendapatan!E364</f>
        <v>45653.302083333336</v>
      </c>
      <c r="G364" s="6">
        <f>Ringkasan!G364/1000000000</f>
        <v>2173.2225115669999</v>
      </c>
      <c r="H364" s="6">
        <f>Ringkasan!H364/1000000000</f>
        <v>818.78966261599999</v>
      </c>
      <c r="I364" s="114">
        <f>Ringkasan!I364/1000000000</f>
        <v>583.92943500000001</v>
      </c>
      <c r="J364" s="6">
        <f>Ringkasan!J364/1000000000</f>
        <v>166.06507301299999</v>
      </c>
      <c r="K364" s="6">
        <f>Ringkasan!K364/1000000000</f>
        <v>35.960349999999998</v>
      </c>
      <c r="L364" s="6">
        <f>Ringkasan!L364/1000000000</f>
        <v>32.834804603000002</v>
      </c>
      <c r="M364" s="6">
        <f>Ringkasan!M364/1000000000</f>
        <v>1354.4328489510001</v>
      </c>
      <c r="N364" s="6">
        <f>Ringkasan!N364/1000000000</f>
        <v>1209.467255</v>
      </c>
      <c r="O364" s="6">
        <f>Ringkasan!O364/1000000000</f>
        <v>0</v>
      </c>
      <c r="P364" s="6">
        <f>Ringkasan!P364/1000000000</f>
        <v>0</v>
      </c>
      <c r="Q364" s="6">
        <f>Ringkasan!Q364/1000000000</f>
        <v>0</v>
      </c>
      <c r="R364" s="6">
        <f>Ringkasan!R364/1000000000</f>
        <v>7.6387590000000003</v>
      </c>
      <c r="S364" s="6">
        <f>Ringkasan!S364/1000000000</f>
        <v>65.773982000000004</v>
      </c>
      <c r="T364" s="6">
        <f>Ringkasan!T364/1000000000</f>
        <v>889.82779800000003</v>
      </c>
      <c r="U364" s="6">
        <f>Ringkasan!U364/1000000000</f>
        <v>246.22671600000001</v>
      </c>
      <c r="V364" s="6">
        <f>Ringkasan!V364/1000000000</f>
        <v>144.96559395099999</v>
      </c>
      <c r="W364" s="6">
        <f>Ringkasan!W364/1000000000</f>
        <v>144.96559395099999</v>
      </c>
      <c r="X364" s="6">
        <f>Ringkasan!X364/1000000000</f>
        <v>0</v>
      </c>
      <c r="Y364" s="6">
        <f>Ringkasan!Y364/1000000000</f>
        <v>0</v>
      </c>
      <c r="Z364" s="6">
        <f>Ringkasan!Z364/1000000000</f>
        <v>0</v>
      </c>
      <c r="AA364" s="6">
        <f>Ringkasan!AA364/1000000000</f>
        <v>0</v>
      </c>
      <c r="AB364" s="6">
        <f>Ringkasan!AB364/1000000000</f>
        <v>0</v>
      </c>
      <c r="AC364" s="6">
        <f>Ringkasan!AC364/1000000000</f>
        <v>2188.272511567</v>
      </c>
      <c r="AD364" s="6">
        <f>Ringkasan!AD364/1000000000</f>
        <v>1618.9209831754599</v>
      </c>
      <c r="AE364" s="5">
        <f>Ringkasan!AE364/1000000000</f>
        <v>861.33105409031009</v>
      </c>
      <c r="AF364" s="6">
        <f>Ringkasan!AF364/1000000000</f>
        <v>690.41354585514989</v>
      </c>
      <c r="AG364" s="6">
        <f>Ringkasan!AG364/1000000000</f>
        <v>0</v>
      </c>
      <c r="AH364" s="6">
        <f>Ringkasan!AH364/1000000000</f>
        <v>0.51970760000000005</v>
      </c>
      <c r="AI364" s="6">
        <f>Ringkasan!AI364/1000000000</f>
        <v>52.347239999999999</v>
      </c>
      <c r="AJ364" s="6">
        <f>Ringkasan!AJ364/1000000000</f>
        <v>14.309435629999999</v>
      </c>
      <c r="AK364" s="6">
        <f>Ringkasan!AK364/1000000000</f>
        <v>565.83313282254005</v>
      </c>
      <c r="AL364" s="6">
        <f>Ringkasan!AL364/1000000000</f>
        <v>34.369999999999997</v>
      </c>
      <c r="AM364" s="6">
        <f>Ringkasan!AM364/1000000000</f>
        <v>60.917539243039982</v>
      </c>
      <c r="AN364" s="6">
        <f>Ringkasan!AN364/1000000000</f>
        <v>128.78072701650001</v>
      </c>
      <c r="AO364" s="6">
        <f>Ringkasan!AO364/1000000000</f>
        <v>336.277893608</v>
      </c>
      <c r="AP364" s="6">
        <f>Ringkasan!AP364/1000000000</f>
        <v>4.4334618900000002</v>
      </c>
      <c r="AQ364" s="6">
        <f>Ringkasan!AQ364/1000000000</f>
        <v>1.0535110649999999</v>
      </c>
      <c r="AR364" s="6">
        <f>Ringkasan!AR364/1000000000</f>
        <v>3.5183955689999999</v>
      </c>
      <c r="AS364" s="6">
        <f>Ringkasan!AS364/1000000000</f>
        <v>3.5183955689999999</v>
      </c>
      <c r="AT364" s="6">
        <f>Ringkasan!AT364/1000000000</f>
        <v>0</v>
      </c>
      <c r="AU364" s="6">
        <f>Ringkasan!AU364/1000000000</f>
        <v>0</v>
      </c>
      <c r="AV364" s="6">
        <f>Ringkasan!AV364/1000000000</f>
        <v>0</v>
      </c>
      <c r="AW364" s="127">
        <f>Ringkasan!AW364/1000000000</f>
        <v>23.55</v>
      </c>
      <c r="AX364" s="127">
        <f>Ringkasan!AX364/1000000000</f>
        <v>23.5</v>
      </c>
      <c r="AY364" s="127">
        <f>Ringkasan!AY364/1000000000</f>
        <v>0</v>
      </c>
      <c r="AZ364" s="127">
        <f>Ringkasan!AZ364/1000000000</f>
        <v>0</v>
      </c>
      <c r="BA364" s="127">
        <f>Ringkasan!BA364/1000000000</f>
        <v>0</v>
      </c>
      <c r="BB364" s="127">
        <f>Ringkasan!BB364/1000000000</f>
        <v>0.05</v>
      </c>
      <c r="BC364" s="127">
        <f>Ringkasan!BC364/1000000000</f>
        <v>0</v>
      </c>
      <c r="BD364" s="127">
        <f>Ringkasan!BD364/1000000000</f>
        <v>8.5</v>
      </c>
      <c r="BE364" s="127">
        <f>Ringkasan!BE364/1000000000</f>
        <v>0</v>
      </c>
      <c r="BF364" s="127">
        <f>Ringkasan!BF364/1000000000</f>
        <v>8.5</v>
      </c>
      <c r="BG364" s="127">
        <f>Ringkasan!BG364/1000000000</f>
        <v>0</v>
      </c>
      <c r="BH364" s="127">
        <f>Ringkasan!BH364/1000000000</f>
        <v>0</v>
      </c>
      <c r="BI364" s="127">
        <f>Ringkasan!BI364/1000000000</f>
        <v>0</v>
      </c>
      <c r="BJ364" s="128">
        <f>Ringkasan!BJ364/1000000000</f>
        <v>-15.05</v>
      </c>
      <c r="BK364" s="128">
        <f>Ringkasan!BK364/1000000000</f>
        <v>15.05</v>
      </c>
      <c r="BL364" s="87">
        <f>Ringkasan!BL364/1000000000</f>
        <v>0</v>
      </c>
      <c r="BM364" s="47">
        <f t="shared" si="131"/>
        <v>1</v>
      </c>
      <c r="BN364" s="48">
        <f t="shared" si="132"/>
        <v>0</v>
      </c>
      <c r="BO364" s="49"/>
      <c r="BP364" s="39">
        <f t="shared" si="138"/>
        <v>1</v>
      </c>
      <c r="BR364" s="6" t="e">
        <f>Ringkasan!#REF!/1000000000</f>
        <v>#REF!</v>
      </c>
      <c r="BS364" s="6" t="e">
        <f t="shared" si="127"/>
        <v>#REF!</v>
      </c>
      <c r="BT364" s="39" t="e">
        <f t="shared" si="129"/>
        <v>#REF!</v>
      </c>
      <c r="BV364" s="6" t="e">
        <f>Ringkasan!#REF!/1000000000</f>
        <v>#REF!</v>
      </c>
      <c r="BW364" s="6" t="e">
        <f t="shared" si="128"/>
        <v>#REF!</v>
      </c>
      <c r="BX364" s="39" t="e">
        <f t="shared" si="130"/>
        <v>#REF!</v>
      </c>
    </row>
    <row r="365" spans="1:76" ht="15" customHeight="1" x14ac:dyDescent="0.25">
      <c r="A365" s="59" t="s">
        <v>293</v>
      </c>
      <c r="B365" s="3">
        <f t="shared" si="139"/>
        <v>281</v>
      </c>
      <c r="C365" s="4">
        <f t="shared" si="139"/>
        <v>14</v>
      </c>
      <c r="D365" s="8" t="s">
        <v>293</v>
      </c>
      <c r="E365" s="12" t="str">
        <f>[1]Pendapatan!D365</f>
        <v>08 Tahun 2024</v>
      </c>
      <c r="F365" s="92">
        <f>[1]Pendapatan!E365</f>
        <v>45646</v>
      </c>
      <c r="G365" s="6">
        <f>Ringkasan!G365/1000000000</f>
        <v>1076.680547643</v>
      </c>
      <c r="H365" s="6">
        <f>Ringkasan!H365/1000000000</f>
        <v>296.86903491300001</v>
      </c>
      <c r="I365" s="114">
        <f>Ringkasan!I365/1000000000</f>
        <v>135.749817538</v>
      </c>
      <c r="J365" s="6">
        <f>Ringkasan!J365/1000000000</f>
        <v>25.355857780000001</v>
      </c>
      <c r="K365" s="6">
        <f>Ringkasan!K365/1000000000</f>
        <v>10.824971229999999</v>
      </c>
      <c r="L365" s="6">
        <f>Ringkasan!L365/1000000000</f>
        <v>124.93838836499999</v>
      </c>
      <c r="M365" s="6">
        <f>Ringkasan!M365/1000000000</f>
        <v>779.81151273</v>
      </c>
      <c r="N365" s="6">
        <f>Ringkasan!N365/1000000000</f>
        <v>720.92855699999996</v>
      </c>
      <c r="O365" s="6">
        <f>Ringkasan!O365/1000000000</f>
        <v>0</v>
      </c>
      <c r="P365" s="6">
        <f>Ringkasan!P365/1000000000</f>
        <v>0</v>
      </c>
      <c r="Q365" s="6">
        <f>Ringkasan!Q365/1000000000</f>
        <v>0</v>
      </c>
      <c r="R365" s="6">
        <f>Ringkasan!R365/1000000000</f>
        <v>7.4291229999999997</v>
      </c>
      <c r="S365" s="6">
        <f>Ringkasan!S365/1000000000</f>
        <v>22.112043</v>
      </c>
      <c r="T365" s="6">
        <f>Ringkasan!T365/1000000000</f>
        <v>526.82635200000004</v>
      </c>
      <c r="U365" s="6">
        <f>Ringkasan!U365/1000000000</f>
        <v>164.56103899999999</v>
      </c>
      <c r="V365" s="6">
        <f>Ringkasan!V365/1000000000</f>
        <v>58.882955729999999</v>
      </c>
      <c r="W365" s="6">
        <f>Ringkasan!W365/1000000000</f>
        <v>58.882955729999999</v>
      </c>
      <c r="X365" s="6">
        <f>Ringkasan!X365/1000000000</f>
        <v>0</v>
      </c>
      <c r="Y365" s="6">
        <f>Ringkasan!Y365/1000000000</f>
        <v>0</v>
      </c>
      <c r="Z365" s="6">
        <f>Ringkasan!Z365/1000000000</f>
        <v>0</v>
      </c>
      <c r="AA365" s="6">
        <f>Ringkasan!AA365/1000000000</f>
        <v>0</v>
      </c>
      <c r="AB365" s="6">
        <f>Ringkasan!AB365/1000000000</f>
        <v>0</v>
      </c>
      <c r="AC365" s="6">
        <f>Ringkasan!AC365/1000000000</f>
        <v>1061.4025592750002</v>
      </c>
      <c r="AD365" s="6">
        <f>Ringkasan!AD365/1000000000</f>
        <v>880.26559770385006</v>
      </c>
      <c r="AE365" s="5">
        <f>Ringkasan!AE365/1000000000</f>
        <v>476.97917113133002</v>
      </c>
      <c r="AF365" s="6">
        <f>Ringkasan!AF365/1000000000</f>
        <v>372.81638633252004</v>
      </c>
      <c r="AG365" s="6">
        <f>Ringkasan!AG365/1000000000</f>
        <v>0</v>
      </c>
      <c r="AH365" s="6">
        <f>Ringkasan!AH365/1000000000</f>
        <v>0</v>
      </c>
      <c r="AI365" s="6">
        <f>Ringkasan!AI365/1000000000</f>
        <v>29.667020239999999</v>
      </c>
      <c r="AJ365" s="6">
        <f>Ringkasan!AJ365/1000000000</f>
        <v>0.80301999999999996</v>
      </c>
      <c r="AK365" s="6">
        <f>Ringkasan!AK365/1000000000</f>
        <v>178.63696157114998</v>
      </c>
      <c r="AL365" s="6">
        <f>Ringkasan!AL365/1000000000</f>
        <v>0</v>
      </c>
      <c r="AM365" s="6">
        <f>Ringkasan!AM365/1000000000</f>
        <v>26.308693716649998</v>
      </c>
      <c r="AN365" s="6">
        <f>Ringkasan!AN365/1000000000</f>
        <v>35.3438564856</v>
      </c>
      <c r="AO365" s="6">
        <f>Ringkasan!AO365/1000000000</f>
        <v>99.37232041</v>
      </c>
      <c r="AP365" s="6">
        <f>Ringkasan!AP365/1000000000</f>
        <v>17.299435883000001</v>
      </c>
      <c r="AQ365" s="6">
        <f>Ringkasan!AQ365/1000000000</f>
        <v>0.31265507589999997</v>
      </c>
      <c r="AR365" s="6">
        <f>Ringkasan!AR365/1000000000</f>
        <v>2.5</v>
      </c>
      <c r="AS365" s="6">
        <f>Ringkasan!AS365/1000000000</f>
        <v>2.5</v>
      </c>
      <c r="AT365" s="6">
        <f>Ringkasan!AT365/1000000000</f>
        <v>0</v>
      </c>
      <c r="AU365" s="6">
        <f>Ringkasan!AU365/1000000000</f>
        <v>0</v>
      </c>
      <c r="AV365" s="6">
        <f>Ringkasan!AV365/1000000000</f>
        <v>0</v>
      </c>
      <c r="AW365" s="127">
        <f>Ringkasan!AW365/1000000000</f>
        <v>20</v>
      </c>
      <c r="AX365" s="127">
        <f>Ringkasan!AX365/1000000000</f>
        <v>20</v>
      </c>
      <c r="AY365" s="127">
        <f>Ringkasan!AY365/1000000000</f>
        <v>0</v>
      </c>
      <c r="AZ365" s="127">
        <f>Ringkasan!AZ365/1000000000</f>
        <v>0</v>
      </c>
      <c r="BA365" s="127">
        <f>Ringkasan!BA365/1000000000</f>
        <v>0</v>
      </c>
      <c r="BB365" s="127">
        <f>Ringkasan!BB365/1000000000</f>
        <v>0</v>
      </c>
      <c r="BC365" s="127">
        <f>Ringkasan!BC365/1000000000</f>
        <v>0</v>
      </c>
      <c r="BD365" s="127">
        <f>Ringkasan!BD365/1000000000</f>
        <v>35.277988368000003</v>
      </c>
      <c r="BE365" s="127">
        <f>Ringkasan!BE365/1000000000</f>
        <v>0</v>
      </c>
      <c r="BF365" s="127">
        <f>Ringkasan!BF365/1000000000</f>
        <v>7.5</v>
      </c>
      <c r="BG365" s="127">
        <f>Ringkasan!BG365/1000000000</f>
        <v>27.777988367999999</v>
      </c>
      <c r="BH365" s="127">
        <f>Ringkasan!BH365/1000000000</f>
        <v>0</v>
      </c>
      <c r="BI365" s="127">
        <f>Ringkasan!BI365/1000000000</f>
        <v>0</v>
      </c>
      <c r="BJ365" s="128">
        <f>Ringkasan!BJ365/1000000000</f>
        <v>15.277988367999878</v>
      </c>
      <c r="BK365" s="128">
        <f>Ringkasan!BK365/1000000000</f>
        <v>-15.277988368000001</v>
      </c>
      <c r="BL365" s="87">
        <f>Ringkasan!BL365/1000000000</f>
        <v>-1.2207031250000001E-13</v>
      </c>
      <c r="BM365" s="47">
        <f t="shared" si="131"/>
        <v>1</v>
      </c>
      <c r="BN365" s="48">
        <f t="shared" si="132"/>
        <v>0</v>
      </c>
      <c r="BO365" s="49"/>
      <c r="BP365" s="39">
        <f t="shared" si="138"/>
        <v>1</v>
      </c>
      <c r="BR365" s="6" t="e">
        <f>Ringkasan!#REF!/1000000000</f>
        <v>#REF!</v>
      </c>
      <c r="BS365" s="6" t="e">
        <f t="shared" si="127"/>
        <v>#REF!</v>
      </c>
      <c r="BT365" s="39" t="e">
        <f t="shared" si="129"/>
        <v>#REF!</v>
      </c>
      <c r="BV365" s="6" t="e">
        <f>Ringkasan!#REF!/1000000000</f>
        <v>#REF!</v>
      </c>
      <c r="BW365" s="6" t="e">
        <f t="shared" si="128"/>
        <v>#REF!</v>
      </c>
      <c r="BX365" s="39" t="e">
        <f t="shared" si="130"/>
        <v>#REF!</v>
      </c>
    </row>
    <row r="366" spans="1:76" ht="15" customHeight="1" x14ac:dyDescent="0.25">
      <c r="B366" s="13" t="s">
        <v>560</v>
      </c>
      <c r="C366" s="14" t="s">
        <v>560</v>
      </c>
      <c r="D366" s="15" t="s">
        <v>561</v>
      </c>
      <c r="E366" s="16"/>
      <c r="F366" s="93"/>
      <c r="G366" s="115">
        <f>Ringkasan!G366/1000000000</f>
        <v>19367.59089088146</v>
      </c>
      <c r="H366" s="115">
        <f>Ringkasan!H366/1000000000</f>
        <v>1995.9314331556402</v>
      </c>
      <c r="I366" s="115">
        <f>Ringkasan!I366/1000000000</f>
        <v>1116.1641002594399</v>
      </c>
      <c r="J366" s="7">
        <f>Ringkasan!J366/1000000000</f>
        <v>658.44996537259999</v>
      </c>
      <c r="K366" s="7">
        <f>Ringkasan!K366/1000000000</f>
        <v>89.910380757600009</v>
      </c>
      <c r="L366" s="7">
        <f>Ringkasan!L366/1000000000</f>
        <v>131.40698676599999</v>
      </c>
      <c r="M366" s="7">
        <f>Ringkasan!M366/1000000000</f>
        <v>17279.669556195819</v>
      </c>
      <c r="N366" s="7">
        <f>Ringkasan!N366/1000000000</f>
        <v>16715.907083999999</v>
      </c>
      <c r="O366" s="7">
        <f>Ringkasan!O366/1000000000</f>
        <v>0</v>
      </c>
      <c r="P366" s="7">
        <f>Ringkasan!P366/1000000000</f>
        <v>0</v>
      </c>
      <c r="Q366" s="7">
        <f>Ringkasan!Q366/1000000000</f>
        <v>1915.089686</v>
      </c>
      <c r="R366" s="7">
        <f>Ringkasan!R366/1000000000</f>
        <v>50.685223999999998</v>
      </c>
      <c r="S366" s="7">
        <f>Ringkasan!S366/1000000000</f>
        <v>981.31130599999995</v>
      </c>
      <c r="T366" s="7">
        <f>Ringkasan!T366/1000000000</f>
        <v>10024.009614000001</v>
      </c>
      <c r="U366" s="7">
        <f>Ringkasan!U366/1000000000</f>
        <v>3744.8112540000002</v>
      </c>
      <c r="V366" s="7">
        <f>Ringkasan!V366/1000000000</f>
        <v>563.76247219582012</v>
      </c>
      <c r="W366" s="7">
        <f>Ringkasan!W366/1000000000</f>
        <v>559.76247219582012</v>
      </c>
      <c r="X366" s="7">
        <f>Ringkasan!X366/1000000000</f>
        <v>4</v>
      </c>
      <c r="Y366" s="7">
        <f>Ringkasan!Y366/1000000000</f>
        <v>91.989901529999997</v>
      </c>
      <c r="Z366" s="7">
        <f>Ringkasan!Z366/1000000000</f>
        <v>4.5</v>
      </c>
      <c r="AA366" s="7">
        <f>Ringkasan!AA366/1000000000</f>
        <v>0</v>
      </c>
      <c r="AB366" s="7">
        <f>Ringkasan!AB366/1000000000</f>
        <v>87.489901529999997</v>
      </c>
      <c r="AC366" s="7">
        <f>Ringkasan!AC366/1000000000</f>
        <v>20057.292642514891</v>
      </c>
      <c r="AD366" s="7">
        <f>Ringkasan!AD366/1000000000</f>
        <v>14169.824520902081</v>
      </c>
      <c r="AE366" s="7">
        <f>Ringkasan!AE366/1000000000</f>
        <v>8074.9455009721296</v>
      </c>
      <c r="AF366" s="7">
        <f>Ringkasan!AF366/1000000000</f>
        <v>5471.27731261995</v>
      </c>
      <c r="AG366" s="7">
        <f>Ringkasan!AG366/1000000000</f>
        <v>11.006881409</v>
      </c>
      <c r="AH366" s="7">
        <f>Ringkasan!AH366/1000000000</f>
        <v>2.7486823</v>
      </c>
      <c r="AI366" s="7">
        <f>Ringkasan!AI366/1000000000</f>
        <v>601.38014190599995</v>
      </c>
      <c r="AJ366" s="7">
        <f>Ringkasan!AJ366/1000000000</f>
        <v>8.4660016949999992</v>
      </c>
      <c r="AK366" s="7">
        <f>Ringkasan!AK366/1000000000</f>
        <v>2798.6957993270698</v>
      </c>
      <c r="AL366" s="7">
        <f>Ringkasan!AL366/1000000000</f>
        <v>6.9602834298000005</v>
      </c>
      <c r="AM366" s="7">
        <f>Ringkasan!AM366/1000000000</f>
        <v>430.93835143627996</v>
      </c>
      <c r="AN366" s="7">
        <f>Ringkasan!AN366/1000000000</f>
        <v>854.78277553249995</v>
      </c>
      <c r="AO366" s="7">
        <f>Ringkasan!AO366/1000000000</f>
        <v>1439.28607523849</v>
      </c>
      <c r="AP366" s="7">
        <f>Ringkasan!AP366/1000000000</f>
        <v>63.067728080999998</v>
      </c>
      <c r="AQ366" s="7">
        <f>Ringkasan!AQ366/1000000000</f>
        <v>3.660585609</v>
      </c>
      <c r="AR366" s="7">
        <f>Ringkasan!AR366/1000000000</f>
        <v>103.08312433324001</v>
      </c>
      <c r="AS366" s="7">
        <f>Ringkasan!AS366/1000000000</f>
        <v>103.08312433324001</v>
      </c>
      <c r="AT366" s="7">
        <f>Ringkasan!AT366/1000000000</f>
        <v>2985.6891979524999</v>
      </c>
      <c r="AU366" s="7">
        <f>Ringkasan!AU366/1000000000</f>
        <v>94.851527066499997</v>
      </c>
      <c r="AV366" s="7">
        <f>Ringkasan!AV366/1000000000</f>
        <v>2890.8376708860001</v>
      </c>
      <c r="AW366" s="129">
        <f>Ringkasan!AW366/1000000000</f>
        <v>882.74300030542997</v>
      </c>
      <c r="AX366" s="129">
        <f>Ringkasan!AX366/1000000000</f>
        <v>704.24300030542997</v>
      </c>
      <c r="AY366" s="129">
        <f>Ringkasan!AY366/1000000000</f>
        <v>0</v>
      </c>
      <c r="AZ366" s="129">
        <f>Ringkasan!AZ366/1000000000</f>
        <v>0</v>
      </c>
      <c r="BA366" s="129">
        <f>Ringkasan!BA366/1000000000</f>
        <v>178.5</v>
      </c>
      <c r="BB366" s="129">
        <f>Ringkasan!BB366/1000000000</f>
        <v>0</v>
      </c>
      <c r="BC366" s="129">
        <f>Ringkasan!BC366/1000000000</f>
        <v>0</v>
      </c>
      <c r="BD366" s="129">
        <f>Ringkasan!BD366/1000000000</f>
        <v>193.04124867199999</v>
      </c>
      <c r="BE366" s="129">
        <f>Ringkasan!BE366/1000000000</f>
        <v>0</v>
      </c>
      <c r="BF366" s="129">
        <f>Ringkasan!BF366/1000000000</f>
        <v>62.075000000000003</v>
      </c>
      <c r="BG366" s="129">
        <f>Ringkasan!BG366/1000000000</f>
        <v>130.96624867200001</v>
      </c>
      <c r="BH366" s="129">
        <f>Ringkasan!BH366/1000000000</f>
        <v>0</v>
      </c>
      <c r="BI366" s="129">
        <f>Ringkasan!BI366/1000000000</f>
        <v>0</v>
      </c>
      <c r="BJ366" s="130">
        <f>Ringkasan!BJ366/1000000000</f>
        <v>-689.70175163342947</v>
      </c>
      <c r="BK366" s="130">
        <f>Ringkasan!BK366/1000000000</f>
        <v>689.70175163342992</v>
      </c>
      <c r="BL366" s="89">
        <f>Ringkasan!BL366/1000000000</f>
        <v>5.5694580078125004E-13</v>
      </c>
      <c r="BM366" s="47">
        <f t="shared" ref="BM366:BN366" si="140">SUM(BM352:BM363)</f>
        <v>12</v>
      </c>
      <c r="BN366" s="48">
        <f t="shared" si="140"/>
        <v>0</v>
      </c>
      <c r="BO366" s="49"/>
      <c r="BR366" s="115" t="e">
        <f>Ringkasan!#REF!/1000000000</f>
        <v>#REF!</v>
      </c>
      <c r="BS366" s="115" t="e">
        <f t="shared" si="127"/>
        <v>#REF!</v>
      </c>
      <c r="BT366" s="39" t="e">
        <f t="shared" si="129"/>
        <v>#REF!</v>
      </c>
      <c r="BV366" s="115" t="e">
        <f>Ringkasan!#REF!/1000000000</f>
        <v>#REF!</v>
      </c>
      <c r="BW366" s="115" t="e">
        <f t="shared" si="128"/>
        <v>#REF!</v>
      </c>
      <c r="BX366" s="39" t="e">
        <f t="shared" si="130"/>
        <v>#REF!</v>
      </c>
    </row>
    <row r="367" spans="1:76" ht="15" customHeight="1" x14ac:dyDescent="0.25">
      <c r="B367" s="13" t="s">
        <v>562</v>
      </c>
      <c r="C367" s="14" t="s">
        <v>562</v>
      </c>
      <c r="D367" s="15" t="s">
        <v>563</v>
      </c>
      <c r="E367" s="16"/>
      <c r="F367" s="93"/>
      <c r="G367" s="115">
        <f>Ringkasan!G367/1000000000</f>
        <v>3249.9030592099998</v>
      </c>
      <c r="H367" s="115">
        <f>Ringkasan!H367/1000000000</f>
        <v>1115.6586975289999</v>
      </c>
      <c r="I367" s="115">
        <f>Ringkasan!I367/1000000000</f>
        <v>719.67925253800001</v>
      </c>
      <c r="J367" s="7">
        <f>Ringkasan!J367/1000000000</f>
        <v>191.420930793</v>
      </c>
      <c r="K367" s="7">
        <f>Ringkasan!K367/1000000000</f>
        <v>46.785321230000001</v>
      </c>
      <c r="L367" s="7">
        <f>Ringkasan!L367/1000000000</f>
        <v>157.77319296799999</v>
      </c>
      <c r="M367" s="7">
        <f>Ringkasan!M367/1000000000</f>
        <v>2134.2443616810001</v>
      </c>
      <c r="N367" s="7">
        <f>Ringkasan!N367/1000000000</f>
        <v>1930.395812</v>
      </c>
      <c r="O367" s="7">
        <f>Ringkasan!O367/1000000000</f>
        <v>0</v>
      </c>
      <c r="P367" s="7">
        <f>Ringkasan!P367/1000000000</f>
        <v>0</v>
      </c>
      <c r="Q367" s="7">
        <f>Ringkasan!Q367/1000000000</f>
        <v>0</v>
      </c>
      <c r="R367" s="7">
        <f>Ringkasan!R367/1000000000</f>
        <v>15.067882000000001</v>
      </c>
      <c r="S367" s="7">
        <f>Ringkasan!S367/1000000000</f>
        <v>87.886025000000004</v>
      </c>
      <c r="T367" s="7">
        <f>Ringkasan!T367/1000000000</f>
        <v>1416.6541500000001</v>
      </c>
      <c r="U367" s="7">
        <f>Ringkasan!U367/1000000000</f>
        <v>410.787755</v>
      </c>
      <c r="V367" s="7">
        <f>Ringkasan!V367/1000000000</f>
        <v>203.84854968100001</v>
      </c>
      <c r="W367" s="7">
        <f>Ringkasan!W367/1000000000</f>
        <v>203.84854968100001</v>
      </c>
      <c r="X367" s="7">
        <f>Ringkasan!X367/1000000000</f>
        <v>0</v>
      </c>
      <c r="Y367" s="7">
        <f>Ringkasan!Y367/1000000000</f>
        <v>0</v>
      </c>
      <c r="Z367" s="7">
        <f>Ringkasan!Z367/1000000000</f>
        <v>0</v>
      </c>
      <c r="AA367" s="7">
        <f>Ringkasan!AA367/1000000000</f>
        <v>0</v>
      </c>
      <c r="AB367" s="7">
        <f>Ringkasan!AB367/1000000000</f>
        <v>0</v>
      </c>
      <c r="AC367" s="7">
        <f>Ringkasan!AC367/1000000000</f>
        <v>3249.675070842</v>
      </c>
      <c r="AD367" s="7">
        <f>Ringkasan!AD367/1000000000</f>
        <v>2499.18658087931</v>
      </c>
      <c r="AE367" s="7">
        <f>Ringkasan!AE367/1000000000</f>
        <v>1338.3102252216402</v>
      </c>
      <c r="AF367" s="7">
        <f>Ringkasan!AF367/1000000000</f>
        <v>1063.2299321876699</v>
      </c>
      <c r="AG367" s="7">
        <f>Ringkasan!AG367/1000000000</f>
        <v>0</v>
      </c>
      <c r="AH367" s="7">
        <f>Ringkasan!AH367/1000000000</f>
        <v>0.51970760000000005</v>
      </c>
      <c r="AI367" s="7">
        <f>Ringkasan!AI367/1000000000</f>
        <v>82.014260239999999</v>
      </c>
      <c r="AJ367" s="7">
        <f>Ringkasan!AJ367/1000000000</f>
        <v>15.112455629999999</v>
      </c>
      <c r="AK367" s="7">
        <f>Ringkasan!AK367/1000000000</f>
        <v>744.47009439369003</v>
      </c>
      <c r="AL367" s="7">
        <f>Ringkasan!AL367/1000000000</f>
        <v>34.369999999999997</v>
      </c>
      <c r="AM367" s="7">
        <f>Ringkasan!AM367/1000000000</f>
        <v>87.22623295968998</v>
      </c>
      <c r="AN367" s="7">
        <f>Ringkasan!AN367/1000000000</f>
        <v>164.12458350209999</v>
      </c>
      <c r="AO367" s="7">
        <f>Ringkasan!AO367/1000000000</f>
        <v>435.65021401799999</v>
      </c>
      <c r="AP367" s="7">
        <f>Ringkasan!AP367/1000000000</f>
        <v>21.732897773000001</v>
      </c>
      <c r="AQ367" s="7">
        <f>Ringkasan!AQ367/1000000000</f>
        <v>1.3661661409000001</v>
      </c>
      <c r="AR367" s="7">
        <f>Ringkasan!AR367/1000000000</f>
        <v>6.0183955689999999</v>
      </c>
      <c r="AS367" s="7">
        <f>Ringkasan!AS367/1000000000</f>
        <v>6.0183955689999999</v>
      </c>
      <c r="AT367" s="7">
        <f>Ringkasan!AT367/1000000000</f>
        <v>0</v>
      </c>
      <c r="AU367" s="7">
        <f>Ringkasan!AU367/1000000000</f>
        <v>0</v>
      </c>
      <c r="AV367" s="7">
        <f>Ringkasan!AV367/1000000000</f>
        <v>0</v>
      </c>
      <c r="AW367" s="129">
        <f>Ringkasan!AW367/1000000000</f>
        <v>43.55</v>
      </c>
      <c r="AX367" s="129">
        <f>Ringkasan!AX367/1000000000</f>
        <v>43.5</v>
      </c>
      <c r="AY367" s="129">
        <f>Ringkasan!AY367/1000000000</f>
        <v>0</v>
      </c>
      <c r="AZ367" s="129">
        <f>Ringkasan!AZ367/1000000000</f>
        <v>0</v>
      </c>
      <c r="BA367" s="129">
        <f>Ringkasan!BA367/1000000000</f>
        <v>0</v>
      </c>
      <c r="BB367" s="129">
        <f>Ringkasan!BB367/1000000000</f>
        <v>0.05</v>
      </c>
      <c r="BC367" s="129">
        <f>Ringkasan!BC367/1000000000</f>
        <v>0</v>
      </c>
      <c r="BD367" s="129">
        <f>Ringkasan!BD367/1000000000</f>
        <v>43.777988368000003</v>
      </c>
      <c r="BE367" s="129">
        <f>Ringkasan!BE367/1000000000</f>
        <v>0</v>
      </c>
      <c r="BF367" s="129">
        <f>Ringkasan!BF367/1000000000</f>
        <v>16</v>
      </c>
      <c r="BG367" s="129">
        <f>Ringkasan!BG367/1000000000</f>
        <v>27.777988367999999</v>
      </c>
      <c r="BH367" s="129">
        <f>Ringkasan!BH367/1000000000</f>
        <v>0</v>
      </c>
      <c r="BI367" s="129">
        <f>Ringkasan!BI367/1000000000</f>
        <v>0</v>
      </c>
      <c r="BJ367" s="130">
        <f>Ringkasan!BJ367/1000000000</f>
        <v>0.22798836799987793</v>
      </c>
      <c r="BK367" s="130">
        <f>Ringkasan!BK367/1000000000</f>
        <v>-0.227988368</v>
      </c>
      <c r="BL367" s="89">
        <f>Ringkasan!BL367/1000000000</f>
        <v>-1.2207031250000001E-13</v>
      </c>
      <c r="BM367" s="47">
        <f t="shared" ref="BM367:BN367" si="141">SUM(BM364:BM365)</f>
        <v>2</v>
      </c>
      <c r="BN367" s="48">
        <f t="shared" si="141"/>
        <v>0</v>
      </c>
      <c r="BO367" s="49"/>
      <c r="BR367" s="115" t="e">
        <f>Ringkasan!#REF!/1000000000</f>
        <v>#REF!</v>
      </c>
      <c r="BS367" s="115" t="e">
        <f t="shared" si="127"/>
        <v>#REF!</v>
      </c>
      <c r="BT367" s="39" t="e">
        <f t="shared" si="129"/>
        <v>#REF!</v>
      </c>
      <c r="BV367" s="115" t="e">
        <f>Ringkasan!#REF!/1000000000</f>
        <v>#REF!</v>
      </c>
      <c r="BW367" s="115" t="e">
        <f t="shared" si="128"/>
        <v>#REF!</v>
      </c>
      <c r="BX367" s="39" t="e">
        <f t="shared" si="130"/>
        <v>#REF!</v>
      </c>
    </row>
    <row r="368" spans="1:76" ht="15" customHeight="1" x14ac:dyDescent="0.25">
      <c r="B368" s="13" t="s">
        <v>564</v>
      </c>
      <c r="C368" s="14" t="s">
        <v>564</v>
      </c>
      <c r="D368" s="15" t="s">
        <v>596</v>
      </c>
      <c r="E368" s="16"/>
      <c r="F368" s="93"/>
      <c r="G368" s="115">
        <f>Ringkasan!G368/1000000000</f>
        <v>22617.493950091462</v>
      </c>
      <c r="H368" s="115">
        <f>Ringkasan!H368/1000000000</f>
        <v>3111.5901306846399</v>
      </c>
      <c r="I368" s="115">
        <f>Ringkasan!I368/1000000000</f>
        <v>1835.84335279744</v>
      </c>
      <c r="J368" s="7">
        <f>Ringkasan!J368/1000000000</f>
        <v>849.87089616560002</v>
      </c>
      <c r="K368" s="7">
        <f>Ringkasan!K368/1000000000</f>
        <v>136.69570198760002</v>
      </c>
      <c r="L368" s="7">
        <f>Ringkasan!L368/1000000000</f>
        <v>289.18017973399998</v>
      </c>
      <c r="M368" s="7">
        <f>Ringkasan!M368/1000000000</f>
        <v>19413.91391787682</v>
      </c>
      <c r="N368" s="7">
        <f>Ringkasan!N368/1000000000</f>
        <v>18646.302896000001</v>
      </c>
      <c r="O368" s="7">
        <f>Ringkasan!O368/1000000000</f>
        <v>0</v>
      </c>
      <c r="P368" s="7">
        <f>Ringkasan!P368/1000000000</f>
        <v>0</v>
      </c>
      <c r="Q368" s="7">
        <f>Ringkasan!Q368/1000000000</f>
        <v>1915.089686</v>
      </c>
      <c r="R368" s="7">
        <f>Ringkasan!R368/1000000000</f>
        <v>65.753106000000002</v>
      </c>
      <c r="S368" s="7">
        <f>Ringkasan!S368/1000000000</f>
        <v>1069.1973310000001</v>
      </c>
      <c r="T368" s="7">
        <f>Ringkasan!T368/1000000000</f>
        <v>11440.663764000001</v>
      </c>
      <c r="U368" s="7">
        <f>Ringkasan!U368/1000000000</f>
        <v>4155.5990089999996</v>
      </c>
      <c r="V368" s="7">
        <f>Ringkasan!V368/1000000000</f>
        <v>767.61102187682002</v>
      </c>
      <c r="W368" s="7">
        <f>Ringkasan!W368/1000000000</f>
        <v>763.61102187682002</v>
      </c>
      <c r="X368" s="7">
        <f>Ringkasan!X368/1000000000</f>
        <v>4</v>
      </c>
      <c r="Y368" s="7">
        <f>Ringkasan!Y368/1000000000</f>
        <v>91.989901529999997</v>
      </c>
      <c r="Z368" s="7">
        <f>Ringkasan!Z368/1000000000</f>
        <v>4.5</v>
      </c>
      <c r="AA368" s="7">
        <f>Ringkasan!AA368/1000000000</f>
        <v>0</v>
      </c>
      <c r="AB368" s="7">
        <f>Ringkasan!AB368/1000000000</f>
        <v>87.489901529999997</v>
      </c>
      <c r="AC368" s="7">
        <f>Ringkasan!AC368/1000000000</f>
        <v>23306.967713356891</v>
      </c>
      <c r="AD368" s="7">
        <f>Ringkasan!AD368/1000000000</f>
        <v>16669.011101781391</v>
      </c>
      <c r="AE368" s="7">
        <f>Ringkasan!AE368/1000000000</f>
        <v>9413.2557261937691</v>
      </c>
      <c r="AF368" s="7">
        <f>Ringkasan!AF368/1000000000</f>
        <v>6534.5072448076198</v>
      </c>
      <c r="AG368" s="7">
        <f>Ringkasan!AG368/1000000000</f>
        <v>11.006881409</v>
      </c>
      <c r="AH368" s="7">
        <f>Ringkasan!AH368/1000000000</f>
        <v>3.2683898999999998</v>
      </c>
      <c r="AI368" s="7">
        <f>Ringkasan!AI368/1000000000</f>
        <v>683.39440214599995</v>
      </c>
      <c r="AJ368" s="7">
        <f>Ringkasan!AJ368/1000000000</f>
        <v>23.578457324999999</v>
      </c>
      <c r="AK368" s="7">
        <f>Ringkasan!AK368/1000000000</f>
        <v>3543.1658937207599</v>
      </c>
      <c r="AL368" s="7">
        <f>Ringkasan!AL368/1000000000</f>
        <v>41.330283429800005</v>
      </c>
      <c r="AM368" s="7">
        <f>Ringkasan!AM368/1000000000</f>
        <v>518.16458439597</v>
      </c>
      <c r="AN368" s="7">
        <f>Ringkasan!AN368/1000000000</f>
        <v>1018.9073590345999</v>
      </c>
      <c r="AO368" s="7">
        <f>Ringkasan!AO368/1000000000</f>
        <v>1874.93628925649</v>
      </c>
      <c r="AP368" s="7">
        <f>Ringkasan!AP368/1000000000</f>
        <v>84.800625854000003</v>
      </c>
      <c r="AQ368" s="7">
        <f>Ringkasan!AQ368/1000000000</f>
        <v>5.0267517498999998</v>
      </c>
      <c r="AR368" s="7">
        <f>Ringkasan!AR368/1000000000</f>
        <v>109.10151990224</v>
      </c>
      <c r="AS368" s="7">
        <f>Ringkasan!AS368/1000000000</f>
        <v>109.10151990224</v>
      </c>
      <c r="AT368" s="7">
        <f>Ringkasan!AT368/1000000000</f>
        <v>2985.6891979524999</v>
      </c>
      <c r="AU368" s="7">
        <f>Ringkasan!AU368/1000000000</f>
        <v>94.851527066499997</v>
      </c>
      <c r="AV368" s="7">
        <f>Ringkasan!AV368/1000000000</f>
        <v>2890.8376708860001</v>
      </c>
      <c r="AW368" s="129">
        <f>Ringkasan!AW368/1000000000</f>
        <v>926.29300030542993</v>
      </c>
      <c r="AX368" s="129">
        <f>Ringkasan!AX368/1000000000</f>
        <v>747.74300030542997</v>
      </c>
      <c r="AY368" s="129">
        <f>Ringkasan!AY368/1000000000</f>
        <v>0</v>
      </c>
      <c r="AZ368" s="129">
        <f>Ringkasan!AZ368/1000000000</f>
        <v>0</v>
      </c>
      <c r="BA368" s="129">
        <f>Ringkasan!BA368/1000000000</f>
        <v>178.5</v>
      </c>
      <c r="BB368" s="129">
        <f>Ringkasan!BB368/1000000000</f>
        <v>0.05</v>
      </c>
      <c r="BC368" s="129">
        <f>Ringkasan!BC368/1000000000</f>
        <v>0</v>
      </c>
      <c r="BD368" s="129">
        <f>Ringkasan!BD368/1000000000</f>
        <v>236.81923703999999</v>
      </c>
      <c r="BE368" s="129">
        <f>Ringkasan!BE368/1000000000</f>
        <v>0</v>
      </c>
      <c r="BF368" s="129">
        <f>Ringkasan!BF368/1000000000</f>
        <v>78.075000000000003</v>
      </c>
      <c r="BG368" s="129">
        <f>Ringkasan!BG368/1000000000</f>
        <v>158.74423704</v>
      </c>
      <c r="BH368" s="129">
        <f>Ringkasan!BH368/1000000000</f>
        <v>0</v>
      </c>
      <c r="BI368" s="129">
        <f>Ringkasan!BI368/1000000000</f>
        <v>0</v>
      </c>
      <c r="BJ368" s="130">
        <f>Ringkasan!BJ368/1000000000</f>
        <v>-689.47376326542951</v>
      </c>
      <c r="BK368" s="130">
        <f>Ringkasan!BK368/1000000000</f>
        <v>689.47376326542997</v>
      </c>
      <c r="BL368" s="89">
        <f>Ringkasan!BL368/1000000000</f>
        <v>4.3487548828125001E-13</v>
      </c>
      <c r="BM368" s="47">
        <f t="shared" ref="BM368:BN368" si="142">BM366+BM367</f>
        <v>14</v>
      </c>
      <c r="BN368" s="48">
        <f t="shared" si="142"/>
        <v>0</v>
      </c>
      <c r="BO368" s="49"/>
      <c r="BR368" s="115" t="e">
        <f>Ringkasan!#REF!/1000000000</f>
        <v>#REF!</v>
      </c>
      <c r="BS368" s="115" t="e">
        <f t="shared" si="127"/>
        <v>#REF!</v>
      </c>
      <c r="BT368" s="39" t="e">
        <f t="shared" si="129"/>
        <v>#REF!</v>
      </c>
      <c r="BV368" s="115" t="e">
        <f>Ringkasan!#REF!/1000000000</f>
        <v>#REF!</v>
      </c>
      <c r="BW368" s="115" t="e">
        <f t="shared" si="128"/>
        <v>#REF!</v>
      </c>
      <c r="BX368" s="39" t="e">
        <f t="shared" si="130"/>
        <v>#REF!</v>
      </c>
    </row>
    <row r="369" spans="1:76" ht="15" customHeight="1" x14ac:dyDescent="0.25">
      <c r="B369" s="13" t="s">
        <v>566</v>
      </c>
      <c r="C369" s="14" t="s">
        <v>566</v>
      </c>
      <c r="D369" s="15" t="s">
        <v>597</v>
      </c>
      <c r="E369" s="16"/>
      <c r="F369" s="93"/>
      <c r="G369" s="115">
        <f>Ringkasan!G369/1000000000</f>
        <v>28611.549485886462</v>
      </c>
      <c r="H369" s="115">
        <f>Ringkasan!H369/1000000000</f>
        <v>5900.4764474796402</v>
      </c>
      <c r="I369" s="115">
        <f>Ringkasan!I369/1000000000</f>
        <v>4059.2727552974397</v>
      </c>
      <c r="J369" s="7">
        <f>Ringkasan!J369/1000000000</f>
        <v>1239.3996557866001</v>
      </c>
      <c r="K369" s="7">
        <f>Ringkasan!K369/1000000000</f>
        <v>262.75997025959998</v>
      </c>
      <c r="L369" s="7">
        <f>Ringkasan!L369/1000000000</f>
        <v>339.04406613600003</v>
      </c>
      <c r="M369" s="7">
        <f>Ringkasan!M369/1000000000</f>
        <v>22616.538136876821</v>
      </c>
      <c r="N369" s="7">
        <f>Ringkasan!N369/1000000000</f>
        <v>21848.927114999999</v>
      </c>
      <c r="O369" s="7">
        <f>Ringkasan!O369/1000000000</f>
        <v>0</v>
      </c>
      <c r="P369" s="7">
        <f>Ringkasan!P369/1000000000</f>
        <v>0</v>
      </c>
      <c r="Q369" s="7">
        <f>Ringkasan!Q369/1000000000</f>
        <v>1915.089686</v>
      </c>
      <c r="R369" s="7">
        <f>Ringkasan!R369/1000000000</f>
        <v>65.753106000000002</v>
      </c>
      <c r="S369" s="7">
        <f>Ringkasan!S369/1000000000</f>
        <v>1350.5804720000001</v>
      </c>
      <c r="T369" s="7">
        <f>Ringkasan!T369/1000000000</f>
        <v>13447.384758</v>
      </c>
      <c r="U369" s="7">
        <f>Ringkasan!U369/1000000000</f>
        <v>5070.1190930000002</v>
      </c>
      <c r="V369" s="7">
        <f>Ringkasan!V369/1000000000</f>
        <v>767.61102187682002</v>
      </c>
      <c r="W369" s="7">
        <f>Ringkasan!W369/1000000000</f>
        <v>763.61102187682002</v>
      </c>
      <c r="X369" s="7">
        <f>Ringkasan!X369/1000000000</f>
        <v>4</v>
      </c>
      <c r="Y369" s="7">
        <f>Ringkasan!Y369/1000000000</f>
        <v>94.534901529999999</v>
      </c>
      <c r="Z369" s="7">
        <f>Ringkasan!Z369/1000000000</f>
        <v>7.0449999999999999</v>
      </c>
      <c r="AA369" s="7">
        <f>Ringkasan!AA369/1000000000</f>
        <v>0</v>
      </c>
      <c r="AB369" s="7">
        <f>Ringkasan!AB369/1000000000</f>
        <v>87.489901529999997</v>
      </c>
      <c r="AC369" s="7">
        <f>Ringkasan!AC369/1000000000</f>
        <v>29451.023249151891</v>
      </c>
      <c r="AD369" s="7">
        <f>Ringkasan!AD369/1000000000</f>
        <v>20922.821663493789</v>
      </c>
      <c r="AE369" s="7">
        <f>Ringkasan!AE369/1000000000</f>
        <v>11628.738576000011</v>
      </c>
      <c r="AF369" s="7">
        <f>Ringkasan!AF369/1000000000</f>
        <v>8408.4362001797799</v>
      </c>
      <c r="AG369" s="7">
        <f>Ringkasan!AG369/1000000000</f>
        <v>11.006881409</v>
      </c>
      <c r="AH369" s="7">
        <f>Ringkasan!AH369/1000000000</f>
        <v>3.2683898999999998</v>
      </c>
      <c r="AI369" s="7">
        <f>Ringkasan!AI369/1000000000</f>
        <v>847.64315868000006</v>
      </c>
      <c r="AJ369" s="7">
        <f>Ringkasan!AJ369/1000000000</f>
        <v>23.728457325000001</v>
      </c>
      <c r="AK369" s="7">
        <f>Ringkasan!AK369/1000000000</f>
        <v>4404.3926010033592</v>
      </c>
      <c r="AL369" s="7">
        <f>Ringkasan!AL369/1000000000</f>
        <v>41.330283429800005</v>
      </c>
      <c r="AM369" s="7">
        <f>Ringkasan!AM369/1000000000</f>
        <v>713.91358710396992</v>
      </c>
      <c r="AN369" s="7">
        <f>Ringkasan!AN369/1000000000</f>
        <v>1187.2657326311999</v>
      </c>
      <c r="AO369" s="7">
        <f>Ringkasan!AO369/1000000000</f>
        <v>2334.2477512474902</v>
      </c>
      <c r="AP369" s="7">
        <f>Ringkasan!AP369/1000000000</f>
        <v>117.616636916</v>
      </c>
      <c r="AQ369" s="7">
        <f>Ringkasan!AQ369/1000000000</f>
        <v>10.0186096749</v>
      </c>
      <c r="AR369" s="7">
        <f>Ringkasan!AR369/1000000000</f>
        <v>139.10151990224</v>
      </c>
      <c r="AS369" s="7">
        <f>Ringkasan!AS369/1000000000</f>
        <v>139.10151990224</v>
      </c>
      <c r="AT369" s="7">
        <f>Ringkasan!AT369/1000000000</f>
        <v>3984.7074647525001</v>
      </c>
      <c r="AU369" s="7">
        <f>Ringkasan!AU369/1000000000</f>
        <v>1051.6447938665001</v>
      </c>
      <c r="AV369" s="7">
        <f>Ringkasan!AV369/1000000000</f>
        <v>2933.062670886</v>
      </c>
      <c r="AW369" s="129">
        <f>Ringkasan!AW369/1000000000</f>
        <v>1126.29300030543</v>
      </c>
      <c r="AX369" s="129">
        <f>Ringkasan!AX369/1000000000</f>
        <v>947.74300030542997</v>
      </c>
      <c r="AY369" s="129">
        <f>Ringkasan!AY369/1000000000</f>
        <v>0</v>
      </c>
      <c r="AZ369" s="129">
        <f>Ringkasan!AZ369/1000000000</f>
        <v>0</v>
      </c>
      <c r="BA369" s="129">
        <f>Ringkasan!BA369/1000000000</f>
        <v>178.5</v>
      </c>
      <c r="BB369" s="129">
        <f>Ringkasan!BB369/1000000000</f>
        <v>0.05</v>
      </c>
      <c r="BC369" s="129">
        <f>Ringkasan!BC369/1000000000</f>
        <v>0</v>
      </c>
      <c r="BD369" s="129">
        <f>Ringkasan!BD369/1000000000</f>
        <v>286.81923704000002</v>
      </c>
      <c r="BE369" s="129">
        <f>Ringkasan!BE369/1000000000</f>
        <v>0</v>
      </c>
      <c r="BF369" s="129">
        <f>Ringkasan!BF369/1000000000</f>
        <v>128.07499999999999</v>
      </c>
      <c r="BG369" s="129">
        <f>Ringkasan!BG369/1000000000</f>
        <v>158.74423704</v>
      </c>
      <c r="BH369" s="129">
        <f>Ringkasan!BH369/1000000000</f>
        <v>0</v>
      </c>
      <c r="BI369" s="129">
        <f>Ringkasan!BI369/1000000000</f>
        <v>0</v>
      </c>
      <c r="BJ369" s="130">
        <f>Ringkasan!BJ369/1000000000</f>
        <v>-839.47376326542951</v>
      </c>
      <c r="BK369" s="130">
        <f>Ringkasan!BK369/1000000000</f>
        <v>839.47376326542997</v>
      </c>
      <c r="BL369" s="89">
        <f>Ringkasan!BL369/1000000000</f>
        <v>4.3487548828125001E-13</v>
      </c>
      <c r="BM369" s="47">
        <f t="shared" ref="BM369:BN369" si="143">BM368+BM351</f>
        <v>15</v>
      </c>
      <c r="BN369" s="48">
        <f t="shared" si="143"/>
        <v>0</v>
      </c>
      <c r="BO369" s="49"/>
      <c r="BR369" s="115" t="e">
        <f>Ringkasan!#REF!/1000000000</f>
        <v>#REF!</v>
      </c>
      <c r="BS369" s="115" t="e">
        <f t="shared" si="127"/>
        <v>#REF!</v>
      </c>
      <c r="BT369" s="39" t="e">
        <f t="shared" si="129"/>
        <v>#REF!</v>
      </c>
      <c r="BV369" s="115" t="e">
        <f>Ringkasan!#REF!/1000000000</f>
        <v>#REF!</v>
      </c>
      <c r="BW369" s="115" t="e">
        <f t="shared" si="128"/>
        <v>#REF!</v>
      </c>
      <c r="BX369" s="39" t="e">
        <f t="shared" si="130"/>
        <v>#REF!</v>
      </c>
    </row>
    <row r="370" spans="1:76" s="141" customFormat="1" ht="15" customHeight="1" x14ac:dyDescent="0.25">
      <c r="A370" s="141" t="s">
        <v>690</v>
      </c>
      <c r="B370" s="9" t="s">
        <v>543</v>
      </c>
      <c r="C370" s="10">
        <v>18</v>
      </c>
      <c r="D370" s="11" t="s">
        <v>294</v>
      </c>
      <c r="E370" s="1" t="str">
        <f>[1]Pendapatan!D370</f>
        <v>11 Tahun 2024</v>
      </c>
      <c r="F370" s="142">
        <f>[1]Pendapatan!E370</f>
        <v>45657</v>
      </c>
      <c r="G370" s="113">
        <f>Ringkasan!G370/1000000000</f>
        <v>9320.1580947349994</v>
      </c>
      <c r="H370" s="113">
        <f>Ringkasan!H370/1000000000</f>
        <v>4681.9310977349996</v>
      </c>
      <c r="I370" s="113">
        <f>Ringkasan!I370/1000000000</f>
        <v>4047.8585009339999</v>
      </c>
      <c r="J370" s="147">
        <f>Ringkasan!J370/1000000000</f>
        <v>9.5167120000000001</v>
      </c>
      <c r="K370" s="147">
        <f>Ringkasan!K370/1000000000</f>
        <v>60.60236819</v>
      </c>
      <c r="L370" s="147">
        <f>Ringkasan!L370/1000000000</f>
        <v>563.95351661100005</v>
      </c>
      <c r="M370" s="147">
        <f>Ringkasan!M370/1000000000</f>
        <v>4298.2321940000002</v>
      </c>
      <c r="N370" s="147">
        <f>Ringkasan!N370/1000000000</f>
        <v>4298.2321940000002</v>
      </c>
      <c r="O370" s="147">
        <f>Ringkasan!O370/1000000000</f>
        <v>0</v>
      </c>
      <c r="P370" s="147">
        <f>Ringkasan!P370/1000000000</f>
        <v>0</v>
      </c>
      <c r="Q370" s="147">
        <f>Ringkasan!Q370/1000000000</f>
        <v>0</v>
      </c>
      <c r="R370" s="147">
        <f>Ringkasan!R370/1000000000</f>
        <v>0</v>
      </c>
      <c r="S370" s="147">
        <f>Ringkasan!S370/1000000000</f>
        <v>2141.3484189999999</v>
      </c>
      <c r="T370" s="147">
        <f>Ringkasan!T370/1000000000</f>
        <v>1602.3580469999999</v>
      </c>
      <c r="U370" s="147">
        <f>Ringkasan!U370/1000000000</f>
        <v>554.52572799999996</v>
      </c>
      <c r="V370" s="147">
        <f>Ringkasan!V370/1000000000</f>
        <v>0</v>
      </c>
      <c r="W370" s="147">
        <f>Ringkasan!W370/1000000000</f>
        <v>0</v>
      </c>
      <c r="X370" s="147">
        <f>Ringkasan!X370/1000000000</f>
        <v>0</v>
      </c>
      <c r="Y370" s="147">
        <f>Ringkasan!Y370/1000000000</f>
        <v>339.99480299999999</v>
      </c>
      <c r="Z370" s="147">
        <f>Ringkasan!Z370/1000000000</f>
        <v>1.2737160000000001</v>
      </c>
      <c r="AA370" s="147">
        <f>Ringkasan!AA370/1000000000</f>
        <v>0</v>
      </c>
      <c r="AB370" s="147">
        <f>Ringkasan!AB370/1000000000</f>
        <v>338.72108700000001</v>
      </c>
      <c r="AC370" s="147">
        <f>Ringkasan!AC370/1000000000</f>
        <v>10220.158094734988</v>
      </c>
      <c r="AD370" s="147">
        <f>Ringkasan!AD370/1000000000</f>
        <v>5433.6787004659382</v>
      </c>
      <c r="AE370" s="2">
        <f>Ringkasan!AE370/1000000000</f>
        <v>1918.02055667231</v>
      </c>
      <c r="AF370" s="147">
        <f>Ringkasan!AF370/1000000000</f>
        <v>2390.5992421956284</v>
      </c>
      <c r="AG370" s="147">
        <f>Ringkasan!AG370/1000000000</f>
        <v>2</v>
      </c>
      <c r="AH370" s="147">
        <f>Ringkasan!AH370/1000000000</f>
        <v>76.181503509999999</v>
      </c>
      <c r="AI370" s="147">
        <f>Ringkasan!AI370/1000000000</f>
        <v>982.66249380500005</v>
      </c>
      <c r="AJ370" s="147">
        <f>Ringkasan!AJ370/1000000000</f>
        <v>64.214904282999996</v>
      </c>
      <c r="AK370" s="147">
        <f>Ringkasan!AK370/1000000000</f>
        <v>3131.6397214054296</v>
      </c>
      <c r="AL370" s="147">
        <f>Ringkasan!AL370/1000000000</f>
        <v>0.66254199999999996</v>
      </c>
      <c r="AM370" s="147">
        <f>Ringkasan!AM370/1000000000</f>
        <v>1026.8707216865696</v>
      </c>
      <c r="AN370" s="147">
        <f>Ringkasan!AN370/1000000000</f>
        <v>945.59262746586001</v>
      </c>
      <c r="AO370" s="147">
        <f>Ringkasan!AO370/1000000000</f>
        <v>1145.630482797</v>
      </c>
      <c r="AP370" s="147">
        <f>Ringkasan!AP370/1000000000</f>
        <v>9.9837274560000004</v>
      </c>
      <c r="AQ370" s="147">
        <f>Ringkasan!AQ370/1000000000</f>
        <v>2.8996200000000001</v>
      </c>
      <c r="AR370" s="147">
        <f>Ringkasan!AR370/1000000000</f>
        <v>131.6000344</v>
      </c>
      <c r="AS370" s="147">
        <f>Ringkasan!AS370/1000000000</f>
        <v>131.6000344</v>
      </c>
      <c r="AT370" s="147">
        <f>Ringkasan!AT370/1000000000</f>
        <v>1523.2396384636199</v>
      </c>
      <c r="AU370" s="147">
        <f>Ringkasan!AU370/1000000000</f>
        <v>1494.70963846362</v>
      </c>
      <c r="AV370" s="147">
        <f>Ringkasan!AV370/1000000000</f>
        <v>28.53</v>
      </c>
      <c r="AW370" s="148">
        <f>Ringkasan!AW370/1000000000</f>
        <v>900</v>
      </c>
      <c r="AX370" s="148">
        <f>Ringkasan!AX370/1000000000</f>
        <v>900</v>
      </c>
      <c r="AY370" s="148">
        <f>Ringkasan!AY370/1000000000</f>
        <v>0</v>
      </c>
      <c r="AZ370" s="148">
        <f>Ringkasan!AZ370/1000000000</f>
        <v>0</v>
      </c>
      <c r="BA370" s="148">
        <f>Ringkasan!BA370/1000000000</f>
        <v>0</v>
      </c>
      <c r="BB370" s="148">
        <f>Ringkasan!BB370/1000000000</f>
        <v>0</v>
      </c>
      <c r="BC370" s="148">
        <f>Ringkasan!BC370/1000000000</f>
        <v>0</v>
      </c>
      <c r="BD370" s="148">
        <f>Ringkasan!BD370/1000000000</f>
        <v>0</v>
      </c>
      <c r="BE370" s="148">
        <f>Ringkasan!BE370/1000000000</f>
        <v>0</v>
      </c>
      <c r="BF370" s="148">
        <f>Ringkasan!BF370/1000000000</f>
        <v>0</v>
      </c>
      <c r="BG370" s="148">
        <f>Ringkasan!BG370/1000000000</f>
        <v>0</v>
      </c>
      <c r="BH370" s="148">
        <f>Ringkasan!BH370/1000000000</f>
        <v>0</v>
      </c>
      <c r="BI370" s="148">
        <f>Ringkasan!BI370/1000000000</f>
        <v>0</v>
      </c>
      <c r="BJ370" s="98">
        <f>Ringkasan!BJ370/1000000000</f>
        <v>-899.99999999998829</v>
      </c>
      <c r="BK370" s="98">
        <f>Ringkasan!BK370/1000000000</f>
        <v>900</v>
      </c>
      <c r="BL370" s="85">
        <f>Ringkasan!BL370/1000000000</f>
        <v>1.171875E-11</v>
      </c>
      <c r="BM370" s="143">
        <f t="shared" si="131"/>
        <v>1</v>
      </c>
      <c r="BN370" s="144">
        <f t="shared" si="132"/>
        <v>0</v>
      </c>
      <c r="BO370" s="145"/>
      <c r="BP370" s="146">
        <f t="shared" ref="BP370:BP384" si="144">IF(G370&gt;0,1,0)</f>
        <v>1</v>
      </c>
      <c r="BR370" s="113" t="e">
        <f>Ringkasan!#REF!/1000000000</f>
        <v>#REF!</v>
      </c>
      <c r="BS370" s="113" t="e">
        <f t="shared" si="127"/>
        <v>#REF!</v>
      </c>
      <c r="BT370" s="146" t="e">
        <f t="shared" si="129"/>
        <v>#REF!</v>
      </c>
      <c r="BV370" s="113" t="e">
        <f>Ringkasan!#REF!/1000000000</f>
        <v>#REF!</v>
      </c>
      <c r="BW370" s="113" t="e">
        <f t="shared" si="128"/>
        <v>#REF!</v>
      </c>
      <c r="BX370" s="146" t="e">
        <f t="shared" si="130"/>
        <v>#REF!</v>
      </c>
    </row>
    <row r="371" spans="1:76" ht="15" customHeight="1" x14ac:dyDescent="0.25">
      <c r="A371" s="59" t="s">
        <v>295</v>
      </c>
      <c r="B371" s="3">
        <f>B365+1</f>
        <v>282</v>
      </c>
      <c r="C371" s="4">
        <v>1</v>
      </c>
      <c r="D371" s="8" t="s">
        <v>295</v>
      </c>
      <c r="E371" s="12" t="str">
        <f>[1]Pendapatan!D371</f>
        <v>01 Tahun 2025</v>
      </c>
      <c r="F371" s="92">
        <f>[1]Pendapatan!E371</f>
        <v>45667.401388888888</v>
      </c>
      <c r="G371" s="6">
        <f>Ringkasan!G371/1000000000</f>
        <v>1499.6196769989999</v>
      </c>
      <c r="H371" s="6">
        <f>Ringkasan!H371/1000000000</f>
        <v>152.65044809700001</v>
      </c>
      <c r="I371" s="114">
        <f>Ringkasan!I371/1000000000</f>
        <v>80.226010067000004</v>
      </c>
      <c r="J371" s="6">
        <f>Ringkasan!J371/1000000000</f>
        <v>7.6346469849999998</v>
      </c>
      <c r="K371" s="6">
        <f>Ringkasan!K371/1000000000</f>
        <v>13.5</v>
      </c>
      <c r="L371" s="6">
        <f>Ringkasan!L371/1000000000</f>
        <v>51.289791045000001</v>
      </c>
      <c r="M371" s="6">
        <f>Ringkasan!M371/1000000000</f>
        <v>1324.8843240000001</v>
      </c>
      <c r="N371" s="6">
        <f>Ringkasan!N371/1000000000</f>
        <v>1324.8843240000001</v>
      </c>
      <c r="O371" s="6">
        <f>Ringkasan!O371/1000000000</f>
        <v>0</v>
      </c>
      <c r="P371" s="6">
        <f>Ringkasan!P371/1000000000</f>
        <v>0</v>
      </c>
      <c r="Q371" s="6">
        <f>Ringkasan!Q371/1000000000</f>
        <v>69.178143000000006</v>
      </c>
      <c r="R371" s="6">
        <f>Ringkasan!R371/1000000000</f>
        <v>0</v>
      </c>
      <c r="S371" s="6">
        <f>Ringkasan!S371/1000000000</f>
        <v>495.99408399999999</v>
      </c>
      <c r="T371" s="6">
        <f>Ringkasan!T371/1000000000</f>
        <v>585.21760800000004</v>
      </c>
      <c r="U371" s="6">
        <f>Ringkasan!U371/1000000000</f>
        <v>174.49448899999999</v>
      </c>
      <c r="V371" s="6">
        <f>Ringkasan!V371/1000000000</f>
        <v>0</v>
      </c>
      <c r="W371" s="6">
        <f>Ringkasan!W371/1000000000</f>
        <v>0</v>
      </c>
      <c r="X371" s="6">
        <f>Ringkasan!X371/1000000000</f>
        <v>0</v>
      </c>
      <c r="Y371" s="6">
        <f>Ringkasan!Y371/1000000000</f>
        <v>22.084904902000002</v>
      </c>
      <c r="Z371" s="6">
        <f>Ringkasan!Z371/1000000000</f>
        <v>12.577505043</v>
      </c>
      <c r="AA371" s="6">
        <f>Ringkasan!AA371/1000000000</f>
        <v>0</v>
      </c>
      <c r="AB371" s="6">
        <f>Ringkasan!AB371/1000000000</f>
        <v>9.5073998589999995</v>
      </c>
      <c r="AC371" s="6">
        <f>Ringkasan!AC371/1000000000</f>
        <v>1715.51666546</v>
      </c>
      <c r="AD371" s="6">
        <f>Ringkasan!AD371/1000000000</f>
        <v>1011.0161153695</v>
      </c>
      <c r="AE371" s="5">
        <f>Ringkasan!AE371/1000000000</f>
        <v>494.65405108621997</v>
      </c>
      <c r="AF371" s="6">
        <f>Ringkasan!AF371/1000000000</f>
        <v>459.71594278328001</v>
      </c>
      <c r="AG371" s="6">
        <f>Ringkasan!AG371/1000000000</f>
        <v>0</v>
      </c>
      <c r="AH371" s="6">
        <f>Ringkasan!AH371/1000000000</f>
        <v>5</v>
      </c>
      <c r="AI371" s="6">
        <f>Ringkasan!AI371/1000000000</f>
        <v>31.0286215</v>
      </c>
      <c r="AJ371" s="6">
        <f>Ringkasan!AJ371/1000000000</f>
        <v>20.6175</v>
      </c>
      <c r="AK371" s="6">
        <f>Ringkasan!AK371/1000000000</f>
        <v>503.52634132150001</v>
      </c>
      <c r="AL371" s="6">
        <f>Ringkasan!AL371/1000000000</f>
        <v>0</v>
      </c>
      <c r="AM371" s="6">
        <f>Ringkasan!AM371/1000000000</f>
        <v>37.733727237499998</v>
      </c>
      <c r="AN371" s="6">
        <f>Ringkasan!AN371/1000000000</f>
        <v>164.91660894099999</v>
      </c>
      <c r="AO371" s="6">
        <f>Ringkasan!AO371/1000000000</f>
        <v>298.26600514299997</v>
      </c>
      <c r="AP371" s="6">
        <f>Ringkasan!AP371/1000000000</f>
        <v>0</v>
      </c>
      <c r="AQ371" s="6">
        <f>Ringkasan!AQ371/1000000000</f>
        <v>2.61</v>
      </c>
      <c r="AR371" s="6">
        <f>Ringkasan!AR371/1000000000</f>
        <v>15</v>
      </c>
      <c r="AS371" s="6">
        <f>Ringkasan!AS371/1000000000</f>
        <v>15</v>
      </c>
      <c r="AT371" s="6">
        <f>Ringkasan!AT371/1000000000</f>
        <v>185.974208769</v>
      </c>
      <c r="AU371" s="6">
        <f>Ringkasan!AU371/1000000000</f>
        <v>8.7860657690000004</v>
      </c>
      <c r="AV371" s="6">
        <f>Ringkasan!AV371/1000000000</f>
        <v>177.188143</v>
      </c>
      <c r="AW371" s="127">
        <f>Ringkasan!AW371/1000000000</f>
        <v>215.89698846100001</v>
      </c>
      <c r="AX371" s="127">
        <f>Ringkasan!AX371/1000000000</f>
        <v>215.89698846100001</v>
      </c>
      <c r="AY371" s="127">
        <f>Ringkasan!AY371/1000000000</f>
        <v>0</v>
      </c>
      <c r="AZ371" s="127">
        <f>Ringkasan!AZ371/1000000000</f>
        <v>0</v>
      </c>
      <c r="BA371" s="127">
        <f>Ringkasan!BA371/1000000000</f>
        <v>0</v>
      </c>
      <c r="BB371" s="127">
        <f>Ringkasan!BB371/1000000000</f>
        <v>0</v>
      </c>
      <c r="BC371" s="127">
        <f>Ringkasan!BC371/1000000000</f>
        <v>0</v>
      </c>
      <c r="BD371" s="127">
        <f>Ringkasan!BD371/1000000000</f>
        <v>0</v>
      </c>
      <c r="BE371" s="127">
        <f>Ringkasan!BE371/1000000000</f>
        <v>0</v>
      </c>
      <c r="BF371" s="127">
        <f>Ringkasan!BF371/1000000000</f>
        <v>0</v>
      </c>
      <c r="BG371" s="127">
        <f>Ringkasan!BG371/1000000000</f>
        <v>0</v>
      </c>
      <c r="BH371" s="127">
        <f>Ringkasan!BH371/1000000000</f>
        <v>0</v>
      </c>
      <c r="BI371" s="127">
        <f>Ringkasan!BI371/1000000000</f>
        <v>0</v>
      </c>
      <c r="BJ371" s="128">
        <f>Ringkasan!BJ371/1000000000</f>
        <v>-215.89698846100001</v>
      </c>
      <c r="BK371" s="128">
        <f>Ringkasan!BK371/1000000000</f>
        <v>215.89698846100001</v>
      </c>
      <c r="BL371" s="87">
        <f>Ringkasan!BL371/1000000000</f>
        <v>0</v>
      </c>
      <c r="BM371" s="47">
        <f t="shared" si="131"/>
        <v>0</v>
      </c>
      <c r="BN371" s="48">
        <f t="shared" si="132"/>
        <v>1</v>
      </c>
      <c r="BO371" s="49"/>
      <c r="BP371" s="39">
        <f t="shared" si="144"/>
        <v>1</v>
      </c>
      <c r="BR371" s="6" t="e">
        <f>Ringkasan!#REF!/1000000000</f>
        <v>#REF!</v>
      </c>
      <c r="BS371" s="6" t="e">
        <f t="shared" si="127"/>
        <v>#REF!</v>
      </c>
      <c r="BT371" s="39" t="e">
        <f t="shared" si="129"/>
        <v>#REF!</v>
      </c>
      <c r="BV371" s="6" t="e">
        <f>Ringkasan!#REF!/1000000000</f>
        <v>#REF!</v>
      </c>
      <c r="BW371" s="6" t="e">
        <f t="shared" si="128"/>
        <v>#REF!</v>
      </c>
      <c r="BX371" s="39" t="e">
        <f t="shared" si="130"/>
        <v>#REF!</v>
      </c>
    </row>
    <row r="372" spans="1:76" ht="15" customHeight="1" x14ac:dyDescent="0.25">
      <c r="A372" s="59" t="s">
        <v>296</v>
      </c>
      <c r="B372" s="3">
        <f t="shared" ref="B372:C384" si="145">B371+1</f>
        <v>283</v>
      </c>
      <c r="C372" s="4">
        <f t="shared" si="145"/>
        <v>2</v>
      </c>
      <c r="D372" s="8" t="s">
        <v>296</v>
      </c>
      <c r="E372" s="12" t="str">
        <f>[1]Pendapatan!D372</f>
        <v>1 Tahun 2025</v>
      </c>
      <c r="F372" s="92">
        <f>[1]Pendapatan!E372</f>
        <v>45665.515277777777</v>
      </c>
      <c r="G372" s="6">
        <f>Ringkasan!G372/1000000000</f>
        <v>1276.7848591930001</v>
      </c>
      <c r="H372" s="6">
        <f>Ringkasan!H372/1000000000</f>
        <v>92.062223246000002</v>
      </c>
      <c r="I372" s="114">
        <f>Ringkasan!I372/1000000000</f>
        <v>20.827000000000002</v>
      </c>
      <c r="J372" s="6">
        <f>Ringkasan!J372/1000000000</f>
        <v>8.9236609999999992</v>
      </c>
      <c r="K372" s="6">
        <f>Ringkasan!K372/1000000000</f>
        <v>15</v>
      </c>
      <c r="L372" s="6">
        <f>Ringkasan!L372/1000000000</f>
        <v>47.311562246000001</v>
      </c>
      <c r="M372" s="6">
        <f>Ringkasan!M372/1000000000</f>
        <v>1174.671132489</v>
      </c>
      <c r="N372" s="6">
        <f>Ringkasan!N372/1000000000</f>
        <v>1119.123679</v>
      </c>
      <c r="O372" s="6">
        <f>Ringkasan!O372/1000000000</f>
        <v>0</v>
      </c>
      <c r="P372" s="6">
        <f>Ringkasan!P372/1000000000</f>
        <v>0</v>
      </c>
      <c r="Q372" s="6">
        <f>Ringkasan!Q372/1000000000</f>
        <v>75.393754999999999</v>
      </c>
      <c r="R372" s="6">
        <f>Ringkasan!R372/1000000000</f>
        <v>14.414213999999999</v>
      </c>
      <c r="S372" s="6">
        <f>Ringkasan!S372/1000000000</f>
        <v>376.89496700000001</v>
      </c>
      <c r="T372" s="6">
        <f>Ringkasan!T372/1000000000</f>
        <v>505.78741100000002</v>
      </c>
      <c r="U372" s="6">
        <f>Ringkasan!U372/1000000000</f>
        <v>146.633332</v>
      </c>
      <c r="V372" s="6">
        <f>Ringkasan!V372/1000000000</f>
        <v>55.547453488999999</v>
      </c>
      <c r="W372" s="6">
        <f>Ringkasan!W372/1000000000</f>
        <v>55.547453488999999</v>
      </c>
      <c r="X372" s="6">
        <f>Ringkasan!X372/1000000000</f>
        <v>0</v>
      </c>
      <c r="Y372" s="6">
        <f>Ringkasan!Y372/1000000000</f>
        <v>10.051503457999999</v>
      </c>
      <c r="Z372" s="6">
        <f>Ringkasan!Z372/1000000000</f>
        <v>5.8515034579999998</v>
      </c>
      <c r="AA372" s="6">
        <f>Ringkasan!AA372/1000000000</f>
        <v>0</v>
      </c>
      <c r="AB372" s="6">
        <f>Ringkasan!AB372/1000000000</f>
        <v>4.2</v>
      </c>
      <c r="AC372" s="6">
        <f>Ringkasan!AC372/1000000000</f>
        <v>1315.069156969</v>
      </c>
      <c r="AD372" s="6">
        <f>Ringkasan!AD372/1000000000</f>
        <v>887.41777589348999</v>
      </c>
      <c r="AE372" s="5">
        <f>Ringkasan!AE372/1000000000</f>
        <v>529.50030511936995</v>
      </c>
      <c r="AF372" s="6">
        <f>Ringkasan!AF372/1000000000</f>
        <v>305.44818791611999</v>
      </c>
      <c r="AG372" s="6">
        <f>Ringkasan!AG372/1000000000</f>
        <v>0</v>
      </c>
      <c r="AH372" s="6">
        <f>Ringkasan!AH372/1000000000</f>
        <v>0.6</v>
      </c>
      <c r="AI372" s="6">
        <f>Ringkasan!AI372/1000000000</f>
        <v>50.251282858000003</v>
      </c>
      <c r="AJ372" s="6">
        <f>Ringkasan!AJ372/1000000000</f>
        <v>1.6180000000000001</v>
      </c>
      <c r="AK372" s="6">
        <f>Ringkasan!AK372/1000000000</f>
        <v>255.85274856551001</v>
      </c>
      <c r="AL372" s="6">
        <f>Ringkasan!AL372/1000000000</f>
        <v>0</v>
      </c>
      <c r="AM372" s="6">
        <f>Ringkasan!AM372/1000000000</f>
        <v>41.218867790689998</v>
      </c>
      <c r="AN372" s="6">
        <f>Ringkasan!AN372/1000000000</f>
        <v>92.625978251820001</v>
      </c>
      <c r="AO372" s="6">
        <f>Ringkasan!AO372/1000000000</f>
        <v>119.614103973</v>
      </c>
      <c r="AP372" s="6">
        <f>Ringkasan!AP372/1000000000</f>
        <v>2.1237985500000001</v>
      </c>
      <c r="AQ372" s="6">
        <f>Ringkasan!AQ372/1000000000</f>
        <v>0.27</v>
      </c>
      <c r="AR372" s="6">
        <f>Ringkasan!AR372/1000000000</f>
        <v>3.5255336499999999</v>
      </c>
      <c r="AS372" s="6">
        <f>Ringkasan!AS372/1000000000</f>
        <v>3.5255336499999999</v>
      </c>
      <c r="AT372" s="6">
        <f>Ringkasan!AT372/1000000000</f>
        <v>168.27309886</v>
      </c>
      <c r="AU372" s="6">
        <f>Ringkasan!AU372/1000000000</f>
        <v>3</v>
      </c>
      <c r="AV372" s="6">
        <f>Ringkasan!AV372/1000000000</f>
        <v>165.27309886</v>
      </c>
      <c r="AW372" s="127">
        <f>Ringkasan!AW372/1000000000</f>
        <v>38.284297776000003</v>
      </c>
      <c r="AX372" s="127">
        <f>Ringkasan!AX372/1000000000</f>
        <v>38.284297776000003</v>
      </c>
      <c r="AY372" s="127">
        <f>Ringkasan!AY372/1000000000</f>
        <v>0</v>
      </c>
      <c r="AZ372" s="127">
        <f>Ringkasan!AZ372/1000000000</f>
        <v>0</v>
      </c>
      <c r="BA372" s="127">
        <f>Ringkasan!BA372/1000000000</f>
        <v>0</v>
      </c>
      <c r="BB372" s="127">
        <f>Ringkasan!BB372/1000000000</f>
        <v>0</v>
      </c>
      <c r="BC372" s="127">
        <f>Ringkasan!BC372/1000000000</f>
        <v>0</v>
      </c>
      <c r="BD372" s="127">
        <f>Ringkasan!BD372/1000000000</f>
        <v>0</v>
      </c>
      <c r="BE372" s="127">
        <f>Ringkasan!BE372/1000000000</f>
        <v>0</v>
      </c>
      <c r="BF372" s="127">
        <f>Ringkasan!BF372/1000000000</f>
        <v>0</v>
      </c>
      <c r="BG372" s="127">
        <f>Ringkasan!BG372/1000000000</f>
        <v>0</v>
      </c>
      <c r="BH372" s="127">
        <f>Ringkasan!BH372/1000000000</f>
        <v>0</v>
      </c>
      <c r="BI372" s="127">
        <f>Ringkasan!BI372/1000000000</f>
        <v>0</v>
      </c>
      <c r="BJ372" s="128">
        <f>Ringkasan!BJ372/1000000000</f>
        <v>-38.284297776000003</v>
      </c>
      <c r="BK372" s="128">
        <f>Ringkasan!BK372/1000000000</f>
        <v>38.284297776000003</v>
      </c>
      <c r="BL372" s="87">
        <f>Ringkasan!BL372/1000000000</f>
        <v>0</v>
      </c>
      <c r="BM372" s="47">
        <f t="shared" si="131"/>
        <v>0</v>
      </c>
      <c r="BN372" s="48">
        <f t="shared" si="132"/>
        <v>1</v>
      </c>
      <c r="BO372" s="49"/>
      <c r="BP372" s="39">
        <f t="shared" si="144"/>
        <v>1</v>
      </c>
      <c r="BR372" s="6" t="e">
        <f>Ringkasan!#REF!/1000000000</f>
        <v>#REF!</v>
      </c>
      <c r="BS372" s="6" t="e">
        <f t="shared" si="127"/>
        <v>#REF!</v>
      </c>
      <c r="BT372" s="39" t="e">
        <f t="shared" si="129"/>
        <v>#REF!</v>
      </c>
      <c r="BV372" s="6" t="e">
        <f>Ringkasan!#REF!/1000000000</f>
        <v>#REF!</v>
      </c>
      <c r="BW372" s="6" t="e">
        <f t="shared" si="128"/>
        <v>#REF!</v>
      </c>
      <c r="BX372" s="39" t="e">
        <f t="shared" si="130"/>
        <v>#REF!</v>
      </c>
    </row>
    <row r="373" spans="1:76" ht="16.5" customHeight="1" x14ac:dyDescent="0.25">
      <c r="A373" s="59" t="s">
        <v>297</v>
      </c>
      <c r="B373" s="3">
        <f t="shared" si="145"/>
        <v>284</v>
      </c>
      <c r="C373" s="4">
        <f t="shared" si="145"/>
        <v>3</v>
      </c>
      <c r="D373" s="8" t="s">
        <v>297</v>
      </c>
      <c r="E373" s="12" t="str">
        <f>[1]Pendapatan!D373</f>
        <v>7 Tahun 2024</v>
      </c>
      <c r="F373" s="92">
        <f>[1]Pendapatan!E373</f>
        <v>45657.659722222219</v>
      </c>
      <c r="G373" s="6">
        <f>Ringkasan!G373/1000000000</f>
        <v>3016.9249073000001</v>
      </c>
      <c r="H373" s="6">
        <f>Ringkasan!H373/1000000000</f>
        <v>107.78260229999999</v>
      </c>
      <c r="I373" s="114">
        <f>Ringkasan!I373/1000000000</f>
        <v>33.341500600000003</v>
      </c>
      <c r="J373" s="6">
        <f>Ringkasan!J373/1000000000</f>
        <v>14.6821017</v>
      </c>
      <c r="K373" s="6">
        <f>Ringkasan!K373/1000000000</f>
        <v>4.5</v>
      </c>
      <c r="L373" s="6">
        <f>Ringkasan!L373/1000000000</f>
        <v>55.259</v>
      </c>
      <c r="M373" s="6">
        <f>Ringkasan!M373/1000000000</f>
        <v>2909.1423049999999</v>
      </c>
      <c r="N373" s="6">
        <f>Ringkasan!N373/1000000000</f>
        <v>2888.9911050000001</v>
      </c>
      <c r="O373" s="6">
        <f>Ringkasan!O373/1000000000</f>
        <v>0</v>
      </c>
      <c r="P373" s="6">
        <f>Ringkasan!P373/1000000000</f>
        <v>0</v>
      </c>
      <c r="Q373" s="6">
        <f>Ringkasan!Q373/1000000000</f>
        <v>78.122693999999996</v>
      </c>
      <c r="R373" s="6">
        <f>Ringkasan!R373/1000000000</f>
        <v>0</v>
      </c>
      <c r="S373" s="6">
        <f>Ringkasan!S373/1000000000</f>
        <v>2050.7575419999998</v>
      </c>
      <c r="T373" s="6">
        <f>Ringkasan!T373/1000000000</f>
        <v>584.90969399999994</v>
      </c>
      <c r="U373" s="6">
        <f>Ringkasan!U373/1000000000</f>
        <v>175.20117500000001</v>
      </c>
      <c r="V373" s="6">
        <f>Ringkasan!V373/1000000000</f>
        <v>20.151199999999999</v>
      </c>
      <c r="W373" s="6">
        <f>Ringkasan!W373/1000000000</f>
        <v>20</v>
      </c>
      <c r="X373" s="6">
        <f>Ringkasan!X373/1000000000</f>
        <v>0.1512</v>
      </c>
      <c r="Y373" s="6">
        <f>Ringkasan!Y373/1000000000</f>
        <v>0</v>
      </c>
      <c r="Z373" s="6">
        <f>Ringkasan!Z373/1000000000</f>
        <v>0</v>
      </c>
      <c r="AA373" s="6">
        <f>Ringkasan!AA373/1000000000</f>
        <v>0</v>
      </c>
      <c r="AB373" s="6">
        <f>Ringkasan!AB373/1000000000</f>
        <v>0</v>
      </c>
      <c r="AC373" s="6">
        <f>Ringkasan!AC373/1000000000</f>
        <v>3116.7737072999998</v>
      </c>
      <c r="AD373" s="6">
        <f>Ringkasan!AD373/1000000000</f>
        <v>1825.775274713</v>
      </c>
      <c r="AE373" s="5">
        <f>Ringkasan!AE373/1000000000</f>
        <v>947.46465797450003</v>
      </c>
      <c r="AF373" s="6">
        <f>Ringkasan!AF373/1000000000</f>
        <v>770.37478438949995</v>
      </c>
      <c r="AG373" s="6">
        <f>Ringkasan!AG373/1000000000</f>
        <v>0</v>
      </c>
      <c r="AH373" s="6">
        <f>Ringkasan!AH373/1000000000</f>
        <v>0.5</v>
      </c>
      <c r="AI373" s="6">
        <f>Ringkasan!AI373/1000000000</f>
        <v>102.592681349</v>
      </c>
      <c r="AJ373" s="6">
        <f>Ringkasan!AJ373/1000000000</f>
        <v>4.8431509999999998</v>
      </c>
      <c r="AK373" s="6">
        <f>Ringkasan!AK373/1000000000</f>
        <v>864.86967078299995</v>
      </c>
      <c r="AL373" s="6">
        <f>Ringkasan!AL373/1000000000</f>
        <v>12.266991568</v>
      </c>
      <c r="AM373" s="6">
        <f>Ringkasan!AM373/1000000000</f>
        <v>117.289745369</v>
      </c>
      <c r="AN373" s="6">
        <f>Ringkasan!AN373/1000000000</f>
        <v>289.84882331099999</v>
      </c>
      <c r="AO373" s="6">
        <f>Ringkasan!AO373/1000000000</f>
        <v>438.24456053500001</v>
      </c>
      <c r="AP373" s="6">
        <f>Ringkasan!AP373/1000000000</f>
        <v>5.7645499999999998</v>
      </c>
      <c r="AQ373" s="6">
        <f>Ringkasan!AQ373/1000000000</f>
        <v>1.4550000000000001</v>
      </c>
      <c r="AR373" s="6">
        <f>Ringkasan!AR373/1000000000</f>
        <v>69.577067803999995</v>
      </c>
      <c r="AS373" s="6">
        <f>Ringkasan!AS373/1000000000</f>
        <v>69.577067803999995</v>
      </c>
      <c r="AT373" s="6">
        <f>Ringkasan!AT373/1000000000</f>
        <v>356.551694</v>
      </c>
      <c r="AU373" s="6">
        <f>Ringkasan!AU373/1000000000</f>
        <v>4.8049999999999997</v>
      </c>
      <c r="AV373" s="6">
        <f>Ringkasan!AV373/1000000000</f>
        <v>351.74669399999999</v>
      </c>
      <c r="AW373" s="127">
        <f>Ringkasan!AW373/1000000000</f>
        <v>195.12559445599999</v>
      </c>
      <c r="AX373" s="127">
        <f>Ringkasan!AX373/1000000000</f>
        <v>195.12559445599999</v>
      </c>
      <c r="AY373" s="127">
        <f>Ringkasan!AY373/1000000000</f>
        <v>0</v>
      </c>
      <c r="AZ373" s="127">
        <f>Ringkasan!AZ373/1000000000</f>
        <v>0</v>
      </c>
      <c r="BA373" s="127">
        <f>Ringkasan!BA373/1000000000</f>
        <v>0</v>
      </c>
      <c r="BB373" s="127">
        <f>Ringkasan!BB373/1000000000</f>
        <v>0</v>
      </c>
      <c r="BC373" s="127">
        <f>Ringkasan!BC373/1000000000</f>
        <v>0</v>
      </c>
      <c r="BD373" s="127">
        <f>Ringkasan!BD373/1000000000</f>
        <v>0</v>
      </c>
      <c r="BE373" s="127">
        <f>Ringkasan!BE373/1000000000</f>
        <v>0</v>
      </c>
      <c r="BF373" s="127">
        <f>Ringkasan!BF373/1000000000</f>
        <v>0</v>
      </c>
      <c r="BG373" s="127">
        <f>Ringkasan!BG373/1000000000</f>
        <v>0</v>
      </c>
      <c r="BH373" s="127">
        <f>Ringkasan!BH373/1000000000</f>
        <v>0</v>
      </c>
      <c r="BI373" s="127">
        <f>Ringkasan!BI373/1000000000</f>
        <v>0</v>
      </c>
      <c r="BJ373" s="128">
        <f>Ringkasan!BJ373/1000000000</f>
        <v>-99.848799999999997</v>
      </c>
      <c r="BK373" s="128">
        <f>Ringkasan!BK373/1000000000</f>
        <v>195.12559445599999</v>
      </c>
      <c r="BL373" s="87">
        <f>Ringkasan!BL373/1000000000</f>
        <v>95.276794456000005</v>
      </c>
      <c r="BM373" s="47">
        <f t="shared" si="131"/>
        <v>1</v>
      </c>
      <c r="BN373" s="48">
        <f t="shared" si="132"/>
        <v>0</v>
      </c>
      <c r="BO373" s="49"/>
      <c r="BP373" s="39">
        <f t="shared" si="144"/>
        <v>1</v>
      </c>
      <c r="BR373" s="6" t="e">
        <f>Ringkasan!#REF!/1000000000</f>
        <v>#REF!</v>
      </c>
      <c r="BS373" s="6" t="e">
        <f t="shared" si="127"/>
        <v>#REF!</v>
      </c>
      <c r="BT373" s="39" t="e">
        <f t="shared" si="129"/>
        <v>#REF!</v>
      </c>
      <c r="BV373" s="6" t="e">
        <f>Ringkasan!#REF!/1000000000</f>
        <v>#REF!</v>
      </c>
      <c r="BW373" s="6" t="e">
        <f t="shared" si="128"/>
        <v>#REF!</v>
      </c>
      <c r="BX373" s="39" t="e">
        <f t="shared" si="130"/>
        <v>#REF!</v>
      </c>
    </row>
    <row r="374" spans="1:76" ht="15" customHeight="1" x14ac:dyDescent="0.25">
      <c r="A374" s="59" t="s">
        <v>298</v>
      </c>
      <c r="B374" s="3">
        <f t="shared" si="145"/>
        <v>285</v>
      </c>
      <c r="C374" s="4">
        <f t="shared" si="145"/>
        <v>4</v>
      </c>
      <c r="D374" s="8" t="s">
        <v>298</v>
      </c>
      <c r="E374" s="12" t="str">
        <f>[1]Pendapatan!D374</f>
        <v>6 Tahun 2024</v>
      </c>
      <c r="F374" s="92">
        <f>[1]Pendapatan!E374</f>
        <v>45657.548611111109</v>
      </c>
      <c r="G374" s="6">
        <f>Ringkasan!G374/1000000000</f>
        <v>1341.5011664040001</v>
      </c>
      <c r="H374" s="6">
        <f>Ringkasan!H374/1000000000</f>
        <v>111.699996375</v>
      </c>
      <c r="I374" s="114">
        <f>Ringkasan!I374/1000000000</f>
        <v>82.243105600000007</v>
      </c>
      <c r="J374" s="6">
        <f>Ringkasan!J374/1000000000</f>
        <v>19.16508</v>
      </c>
      <c r="K374" s="6">
        <f>Ringkasan!K374/1000000000</f>
        <v>3.1367389800000001</v>
      </c>
      <c r="L374" s="6">
        <f>Ringkasan!L374/1000000000</f>
        <v>7.1550717949999996</v>
      </c>
      <c r="M374" s="6">
        <f>Ringkasan!M374/1000000000</f>
        <v>1212.015028</v>
      </c>
      <c r="N374" s="6">
        <f>Ringkasan!N374/1000000000</f>
        <v>1171.8400280000001</v>
      </c>
      <c r="O374" s="6">
        <f>Ringkasan!O374/1000000000</f>
        <v>0</v>
      </c>
      <c r="P374" s="6">
        <f>Ringkasan!P374/1000000000</f>
        <v>0</v>
      </c>
      <c r="Q374" s="6">
        <f>Ringkasan!Q374/1000000000</f>
        <v>92.670845</v>
      </c>
      <c r="R374" s="6">
        <f>Ringkasan!R374/1000000000</f>
        <v>7.3607670000000001</v>
      </c>
      <c r="S374" s="6">
        <f>Ringkasan!S374/1000000000</f>
        <v>320.22861</v>
      </c>
      <c r="T374" s="6">
        <f>Ringkasan!T374/1000000000</f>
        <v>574.68674299999998</v>
      </c>
      <c r="U374" s="6">
        <f>Ringkasan!U374/1000000000</f>
        <v>176.89306300000001</v>
      </c>
      <c r="V374" s="6">
        <f>Ringkasan!V374/1000000000</f>
        <v>40.174999999999997</v>
      </c>
      <c r="W374" s="6">
        <f>Ringkasan!W374/1000000000</f>
        <v>40.174999999999997</v>
      </c>
      <c r="X374" s="6">
        <f>Ringkasan!X374/1000000000</f>
        <v>0</v>
      </c>
      <c r="Y374" s="6">
        <f>Ringkasan!Y374/1000000000</f>
        <v>17.786142029000001</v>
      </c>
      <c r="Z374" s="6">
        <f>Ringkasan!Z374/1000000000</f>
        <v>0</v>
      </c>
      <c r="AA374" s="6">
        <f>Ringkasan!AA374/1000000000</f>
        <v>0</v>
      </c>
      <c r="AB374" s="6">
        <f>Ringkasan!AB374/1000000000</f>
        <v>17.786142029000001</v>
      </c>
      <c r="AC374" s="6">
        <f>Ringkasan!AC374/1000000000</f>
        <v>1410.6038401099997</v>
      </c>
      <c r="AD374" s="6">
        <f>Ringkasan!AD374/1000000000</f>
        <v>1027.5368321965198</v>
      </c>
      <c r="AE374" s="5">
        <f>Ringkasan!AE374/1000000000</f>
        <v>618.34017247603003</v>
      </c>
      <c r="AF374" s="6">
        <f>Ringkasan!AF374/1000000000</f>
        <v>382.73976968218972</v>
      </c>
      <c r="AG374" s="6">
        <f>Ringkasan!AG374/1000000000</f>
        <v>0</v>
      </c>
      <c r="AH374" s="6">
        <f>Ringkasan!AH374/1000000000</f>
        <v>3.5999999999999997E-2</v>
      </c>
      <c r="AI374" s="6">
        <f>Ringkasan!AI374/1000000000</f>
        <v>26.204390038299998</v>
      </c>
      <c r="AJ374" s="6">
        <f>Ringkasan!AJ374/1000000000</f>
        <v>0.2165</v>
      </c>
      <c r="AK374" s="6">
        <f>Ringkasan!AK374/1000000000</f>
        <v>177.33380902348</v>
      </c>
      <c r="AL374" s="6">
        <f>Ringkasan!AL374/1000000000</f>
        <v>0.43093999999999999</v>
      </c>
      <c r="AM374" s="6">
        <f>Ringkasan!AM374/1000000000</f>
        <v>44.589208840060003</v>
      </c>
      <c r="AN374" s="6">
        <f>Ringkasan!AN374/1000000000</f>
        <v>43.63127986704</v>
      </c>
      <c r="AO374" s="6">
        <f>Ringkasan!AO374/1000000000</f>
        <v>84.03066824038001</v>
      </c>
      <c r="AP374" s="6">
        <f>Ringkasan!AP374/1000000000</f>
        <v>3.454173516</v>
      </c>
      <c r="AQ374" s="6">
        <f>Ringkasan!AQ374/1000000000</f>
        <v>1.1975385599999999</v>
      </c>
      <c r="AR374" s="6">
        <f>Ringkasan!AR374/1000000000</f>
        <v>11.25</v>
      </c>
      <c r="AS374" s="6">
        <f>Ringkasan!AS374/1000000000</f>
        <v>11.25</v>
      </c>
      <c r="AT374" s="6">
        <f>Ringkasan!AT374/1000000000</f>
        <v>194.48319889000001</v>
      </c>
      <c r="AU374" s="6">
        <f>Ringkasan!AU374/1000000000</f>
        <v>8.6558185600000002</v>
      </c>
      <c r="AV374" s="6">
        <f>Ringkasan!AV374/1000000000</f>
        <v>185.82738033000001</v>
      </c>
      <c r="AW374" s="127">
        <f>Ringkasan!AW374/1000000000</f>
        <v>69.102673706000004</v>
      </c>
      <c r="AX374" s="127">
        <f>Ringkasan!AX374/1000000000</f>
        <v>69.102673706000004</v>
      </c>
      <c r="AY374" s="127">
        <f>Ringkasan!AY374/1000000000</f>
        <v>0</v>
      </c>
      <c r="AZ374" s="127">
        <f>Ringkasan!AZ374/1000000000</f>
        <v>0</v>
      </c>
      <c r="BA374" s="127">
        <f>Ringkasan!BA374/1000000000</f>
        <v>0</v>
      </c>
      <c r="BB374" s="127">
        <f>Ringkasan!BB374/1000000000</f>
        <v>0</v>
      </c>
      <c r="BC374" s="127">
        <f>Ringkasan!BC374/1000000000</f>
        <v>0</v>
      </c>
      <c r="BD374" s="127">
        <f>Ringkasan!BD374/1000000000</f>
        <v>0</v>
      </c>
      <c r="BE374" s="127">
        <f>Ringkasan!BE374/1000000000</f>
        <v>0</v>
      </c>
      <c r="BF374" s="127">
        <f>Ringkasan!BF374/1000000000</f>
        <v>0</v>
      </c>
      <c r="BG374" s="127">
        <f>Ringkasan!BG374/1000000000</f>
        <v>0</v>
      </c>
      <c r="BH374" s="127">
        <f>Ringkasan!BH374/1000000000</f>
        <v>0</v>
      </c>
      <c r="BI374" s="127">
        <f>Ringkasan!BI374/1000000000</f>
        <v>0</v>
      </c>
      <c r="BJ374" s="128">
        <f>Ringkasan!BJ374/1000000000</f>
        <v>-69.102673705999763</v>
      </c>
      <c r="BK374" s="128">
        <f>Ringkasan!BK374/1000000000</f>
        <v>69.102673706000004</v>
      </c>
      <c r="BL374" s="87">
        <f>Ringkasan!BL374/1000000000</f>
        <v>2.4414062500000002E-13</v>
      </c>
      <c r="BM374" s="47">
        <f t="shared" si="131"/>
        <v>1</v>
      </c>
      <c r="BN374" s="48">
        <f t="shared" si="132"/>
        <v>0</v>
      </c>
      <c r="BO374" s="49"/>
      <c r="BP374" s="39">
        <f t="shared" si="144"/>
        <v>1</v>
      </c>
      <c r="BR374" s="6" t="e">
        <f>Ringkasan!#REF!/1000000000</f>
        <v>#REF!</v>
      </c>
      <c r="BS374" s="6" t="e">
        <f t="shared" si="127"/>
        <v>#REF!</v>
      </c>
      <c r="BT374" s="39" t="e">
        <f t="shared" si="129"/>
        <v>#REF!</v>
      </c>
      <c r="BV374" s="6" t="e">
        <f>Ringkasan!#REF!/1000000000</f>
        <v>#REF!</v>
      </c>
      <c r="BW374" s="6" t="e">
        <f t="shared" si="128"/>
        <v>#REF!</v>
      </c>
      <c r="BX374" s="39" t="e">
        <f t="shared" si="130"/>
        <v>#REF!</v>
      </c>
    </row>
    <row r="375" spans="1:76" ht="15" customHeight="1" x14ac:dyDescent="0.25">
      <c r="A375" s="59" t="s">
        <v>299</v>
      </c>
      <c r="B375" s="3">
        <f t="shared" si="145"/>
        <v>286</v>
      </c>
      <c r="C375" s="4">
        <f t="shared" si="145"/>
        <v>5</v>
      </c>
      <c r="D375" s="8" t="s">
        <v>299</v>
      </c>
      <c r="E375" s="12" t="str">
        <f>[1]Pendapatan!D375</f>
        <v>1 Tahun 2025</v>
      </c>
      <c r="F375" s="92">
        <f>[1]Pendapatan!E375</f>
        <v>45670</v>
      </c>
      <c r="G375" s="6">
        <f>Ringkasan!G375/1000000000</f>
        <v>2772.4824874300002</v>
      </c>
      <c r="H375" s="6">
        <f>Ringkasan!H375/1000000000</f>
        <v>167.31997393</v>
      </c>
      <c r="I375" s="114">
        <f>Ringkasan!I375/1000000000</f>
        <v>77.713445500000006</v>
      </c>
      <c r="J375" s="6">
        <f>Ringkasan!J375/1000000000</f>
        <v>5.6051500000000001</v>
      </c>
      <c r="K375" s="6">
        <f>Ringkasan!K375/1000000000</f>
        <v>2</v>
      </c>
      <c r="L375" s="6">
        <f>Ringkasan!L375/1000000000</f>
        <v>82.001378430000003</v>
      </c>
      <c r="M375" s="6">
        <f>Ringkasan!M375/1000000000</f>
        <v>2605.1625134999999</v>
      </c>
      <c r="N375" s="6">
        <f>Ringkasan!N375/1000000000</f>
        <v>2509.1429979999998</v>
      </c>
      <c r="O375" s="6">
        <f>Ringkasan!O375/1000000000</f>
        <v>0</v>
      </c>
      <c r="P375" s="6">
        <f>Ringkasan!P375/1000000000</f>
        <v>0</v>
      </c>
      <c r="Q375" s="6">
        <f>Ringkasan!Q375/1000000000</f>
        <v>190.24366699999999</v>
      </c>
      <c r="R375" s="6">
        <f>Ringkasan!R375/1000000000</f>
        <v>0</v>
      </c>
      <c r="S375" s="6">
        <f>Ringkasan!S375/1000000000</f>
        <v>1068.1694210000001</v>
      </c>
      <c r="T375" s="6">
        <f>Ringkasan!T375/1000000000</f>
        <v>898.21715300000005</v>
      </c>
      <c r="U375" s="6">
        <f>Ringkasan!U375/1000000000</f>
        <v>352.51275700000002</v>
      </c>
      <c r="V375" s="6">
        <f>Ringkasan!V375/1000000000</f>
        <v>96.019515499999997</v>
      </c>
      <c r="W375" s="6">
        <f>Ringkasan!W375/1000000000</f>
        <v>94.897515499999997</v>
      </c>
      <c r="X375" s="6">
        <f>Ringkasan!X375/1000000000</f>
        <v>1.1220000000000001</v>
      </c>
      <c r="Y375" s="6">
        <f>Ringkasan!Y375/1000000000</f>
        <v>0</v>
      </c>
      <c r="Z375" s="6">
        <f>Ringkasan!Z375/1000000000</f>
        <v>0</v>
      </c>
      <c r="AA375" s="6">
        <f>Ringkasan!AA375/1000000000</f>
        <v>0</v>
      </c>
      <c r="AB375" s="6">
        <f>Ringkasan!AB375/1000000000</f>
        <v>0</v>
      </c>
      <c r="AC375" s="6">
        <f>Ringkasan!AC375/1000000000</f>
        <v>3326.6469874299992</v>
      </c>
      <c r="AD375" s="6">
        <f>Ringkasan!AD375/1000000000</f>
        <v>2003.3309908374499</v>
      </c>
      <c r="AE375" s="5">
        <f>Ringkasan!AE375/1000000000</f>
        <v>1042.407753748</v>
      </c>
      <c r="AF375" s="6">
        <f>Ringkasan!AF375/1000000000</f>
        <v>753.86125349095994</v>
      </c>
      <c r="AG375" s="6">
        <f>Ringkasan!AG375/1000000000</f>
        <v>5</v>
      </c>
      <c r="AH375" s="6">
        <f>Ringkasan!AH375/1000000000</f>
        <v>0</v>
      </c>
      <c r="AI375" s="6">
        <f>Ringkasan!AI375/1000000000</f>
        <v>201.72330067748999</v>
      </c>
      <c r="AJ375" s="6">
        <f>Ringkasan!AJ375/1000000000</f>
        <v>0.33868292100000003</v>
      </c>
      <c r="AK375" s="6">
        <f>Ringkasan!AK375/1000000000</f>
        <v>871.27328420660899</v>
      </c>
      <c r="AL375" s="6">
        <f>Ringkasan!AL375/1000000000</f>
        <v>16.245000000000001</v>
      </c>
      <c r="AM375" s="6">
        <f>Ringkasan!AM375/1000000000</f>
        <v>113.45409235394</v>
      </c>
      <c r="AN375" s="6">
        <f>Ringkasan!AN375/1000000000</f>
        <v>237.942580767669</v>
      </c>
      <c r="AO375" s="6">
        <f>Ringkasan!AO375/1000000000</f>
        <v>502.74833108500002</v>
      </c>
      <c r="AP375" s="6">
        <f>Ringkasan!AP375/1000000000</f>
        <v>0.2</v>
      </c>
      <c r="AQ375" s="6">
        <f>Ringkasan!AQ375/1000000000</f>
        <v>0.68328</v>
      </c>
      <c r="AR375" s="6">
        <f>Ringkasan!AR375/1000000000</f>
        <v>81.596821585940006</v>
      </c>
      <c r="AS375" s="6">
        <f>Ringkasan!AS375/1000000000</f>
        <v>81.596821585940006</v>
      </c>
      <c r="AT375" s="6">
        <f>Ringkasan!AT375/1000000000</f>
        <v>370.44589079999997</v>
      </c>
      <c r="AU375" s="6">
        <f>Ringkasan!AU375/1000000000</f>
        <v>6</v>
      </c>
      <c r="AV375" s="6">
        <f>Ringkasan!AV375/1000000000</f>
        <v>364.44589079999997</v>
      </c>
      <c r="AW375" s="127">
        <f>Ringkasan!AW375/1000000000</f>
        <v>570</v>
      </c>
      <c r="AX375" s="127">
        <f>Ringkasan!AX375/1000000000</f>
        <v>570</v>
      </c>
      <c r="AY375" s="127">
        <f>Ringkasan!AY375/1000000000</f>
        <v>0</v>
      </c>
      <c r="AZ375" s="127">
        <f>Ringkasan!AZ375/1000000000</f>
        <v>0</v>
      </c>
      <c r="BA375" s="127">
        <f>Ringkasan!BA375/1000000000</f>
        <v>0</v>
      </c>
      <c r="BB375" s="127">
        <f>Ringkasan!BB375/1000000000</f>
        <v>0</v>
      </c>
      <c r="BC375" s="127">
        <f>Ringkasan!BC375/1000000000</f>
        <v>0</v>
      </c>
      <c r="BD375" s="127">
        <f>Ringkasan!BD375/1000000000</f>
        <v>15.8355</v>
      </c>
      <c r="BE375" s="127">
        <f>Ringkasan!BE375/1000000000</f>
        <v>0</v>
      </c>
      <c r="BF375" s="127">
        <f>Ringkasan!BF375/1000000000</f>
        <v>0</v>
      </c>
      <c r="BG375" s="127">
        <f>Ringkasan!BG375/1000000000</f>
        <v>15.8355</v>
      </c>
      <c r="BH375" s="127">
        <f>Ringkasan!BH375/1000000000</f>
        <v>0</v>
      </c>
      <c r="BI375" s="127">
        <f>Ringkasan!BI375/1000000000</f>
        <v>0</v>
      </c>
      <c r="BJ375" s="128">
        <f>Ringkasan!BJ375/1000000000</f>
        <v>-554.16449999999907</v>
      </c>
      <c r="BK375" s="128">
        <f>Ringkasan!BK375/1000000000</f>
        <v>554.16449999999998</v>
      </c>
      <c r="BL375" s="87">
        <f>Ringkasan!BL375/1000000000</f>
        <v>9.7656250000000006E-13</v>
      </c>
      <c r="BM375" s="47">
        <f t="shared" si="131"/>
        <v>0</v>
      </c>
      <c r="BN375" s="48">
        <f t="shared" si="132"/>
        <v>1</v>
      </c>
      <c r="BO375" s="49"/>
      <c r="BP375" s="39">
        <f t="shared" si="144"/>
        <v>1</v>
      </c>
      <c r="BR375" s="6" t="e">
        <f>Ringkasan!#REF!/1000000000</f>
        <v>#REF!</v>
      </c>
      <c r="BS375" s="6" t="e">
        <f t="shared" si="127"/>
        <v>#REF!</v>
      </c>
      <c r="BT375" s="39" t="e">
        <f t="shared" si="129"/>
        <v>#REF!</v>
      </c>
      <c r="BV375" s="6" t="e">
        <f>Ringkasan!#REF!/1000000000</f>
        <v>#REF!</v>
      </c>
      <c r="BW375" s="6" t="e">
        <f t="shared" si="128"/>
        <v>#REF!</v>
      </c>
      <c r="BX375" s="39" t="e">
        <f t="shared" si="130"/>
        <v>#REF!</v>
      </c>
    </row>
    <row r="376" spans="1:76" ht="15" customHeight="1" x14ac:dyDescent="0.25">
      <c r="A376" s="59" t="s">
        <v>300</v>
      </c>
      <c r="B376" s="3">
        <f t="shared" si="145"/>
        <v>287</v>
      </c>
      <c r="C376" s="4">
        <f t="shared" si="145"/>
        <v>6</v>
      </c>
      <c r="D376" s="8" t="s">
        <v>300</v>
      </c>
      <c r="E376" s="12" t="str">
        <f>[1]Pendapatan!D376</f>
        <v>07 Tahun 2024</v>
      </c>
      <c r="F376" s="92">
        <f>[1]Pendapatan!E376</f>
        <v>45657</v>
      </c>
      <c r="G376" s="6">
        <f>Ringkasan!G376/1000000000</f>
        <v>1474.57928449</v>
      </c>
      <c r="H376" s="6">
        <f>Ringkasan!H376/1000000000</f>
        <v>133.19713049000001</v>
      </c>
      <c r="I376" s="114">
        <f>Ringkasan!I376/1000000000</f>
        <v>85.958514223999998</v>
      </c>
      <c r="J376" s="6">
        <f>Ringkasan!J376/1000000000</f>
        <v>7.5478805580000001</v>
      </c>
      <c r="K376" s="6">
        <f>Ringkasan!K376/1000000000</f>
        <v>3.5</v>
      </c>
      <c r="L376" s="6">
        <f>Ringkasan!L376/1000000000</f>
        <v>36.190735707999998</v>
      </c>
      <c r="M376" s="6">
        <f>Ringkasan!M376/1000000000</f>
        <v>1334.3321539999999</v>
      </c>
      <c r="N376" s="6">
        <f>Ringkasan!N376/1000000000</f>
        <v>1290.7655540000001</v>
      </c>
      <c r="O376" s="6">
        <f>Ringkasan!O376/1000000000</f>
        <v>0</v>
      </c>
      <c r="P376" s="6">
        <f>Ringkasan!P376/1000000000</f>
        <v>0</v>
      </c>
      <c r="Q376" s="6">
        <f>Ringkasan!Q376/1000000000</f>
        <v>135.91782499999999</v>
      </c>
      <c r="R376" s="6">
        <f>Ringkasan!R376/1000000000</f>
        <v>0</v>
      </c>
      <c r="S376" s="6">
        <f>Ringkasan!S376/1000000000</f>
        <v>180.89330100000001</v>
      </c>
      <c r="T376" s="6">
        <f>Ringkasan!T376/1000000000</f>
        <v>714.259905</v>
      </c>
      <c r="U376" s="6">
        <f>Ringkasan!U376/1000000000</f>
        <v>259.694523</v>
      </c>
      <c r="V376" s="6">
        <f>Ringkasan!V376/1000000000</f>
        <v>43.566600000000001</v>
      </c>
      <c r="W376" s="6">
        <f>Ringkasan!W376/1000000000</f>
        <v>42.15</v>
      </c>
      <c r="X376" s="6">
        <f>Ringkasan!X376/1000000000</f>
        <v>1.4166000000000001</v>
      </c>
      <c r="Y376" s="6">
        <f>Ringkasan!Y376/1000000000</f>
        <v>7.05</v>
      </c>
      <c r="Z376" s="6">
        <f>Ringkasan!Z376/1000000000</f>
        <v>0.05</v>
      </c>
      <c r="AA376" s="6">
        <f>Ringkasan!AA376/1000000000</f>
        <v>0</v>
      </c>
      <c r="AB376" s="6">
        <f>Ringkasan!AB376/1000000000</f>
        <v>7</v>
      </c>
      <c r="AC376" s="6">
        <f>Ringkasan!AC376/1000000000</f>
        <v>1631.70363449</v>
      </c>
      <c r="AD376" s="6">
        <f>Ringkasan!AD376/1000000000</f>
        <v>1041.51852048347</v>
      </c>
      <c r="AE376" s="5">
        <f>Ringkasan!AE376/1000000000</f>
        <v>562.29777809299992</v>
      </c>
      <c r="AF376" s="6">
        <f>Ringkasan!AF376/1000000000</f>
        <v>391.89964942004991</v>
      </c>
      <c r="AG376" s="6">
        <f>Ringkasan!AG376/1000000000</f>
        <v>0</v>
      </c>
      <c r="AH376" s="6">
        <f>Ringkasan!AH376/1000000000</f>
        <v>1.85</v>
      </c>
      <c r="AI376" s="6">
        <f>Ringkasan!AI376/1000000000</f>
        <v>81.376652970419997</v>
      </c>
      <c r="AJ376" s="6">
        <f>Ringkasan!AJ376/1000000000</f>
        <v>4.0944399999999996</v>
      </c>
      <c r="AK376" s="6">
        <f>Ringkasan!AK376/1000000000</f>
        <v>302.56136840653005</v>
      </c>
      <c r="AL376" s="6">
        <f>Ringkasan!AL376/1000000000</f>
        <v>0.71350000000000002</v>
      </c>
      <c r="AM376" s="6">
        <f>Ringkasan!AM376/1000000000</f>
        <v>79.231319645420015</v>
      </c>
      <c r="AN376" s="6">
        <f>Ringkasan!AN376/1000000000</f>
        <v>117.63759311285001</v>
      </c>
      <c r="AO376" s="6">
        <f>Ringkasan!AO376/1000000000</f>
        <v>104.75741774826001</v>
      </c>
      <c r="AP376" s="6">
        <f>Ringkasan!AP376/1000000000</f>
        <v>0.1271379</v>
      </c>
      <c r="AQ376" s="6">
        <f>Ringkasan!AQ376/1000000000</f>
        <v>9.4399999999999998E-2</v>
      </c>
      <c r="AR376" s="6">
        <f>Ringkasan!AR376/1000000000</f>
        <v>40.26</v>
      </c>
      <c r="AS376" s="6">
        <f>Ringkasan!AS376/1000000000</f>
        <v>40.26</v>
      </c>
      <c r="AT376" s="6">
        <f>Ringkasan!AT376/1000000000</f>
        <v>247.36374559999999</v>
      </c>
      <c r="AU376" s="6">
        <f>Ringkasan!AU376/1000000000</f>
        <v>7.5</v>
      </c>
      <c r="AV376" s="6">
        <f>Ringkasan!AV376/1000000000</f>
        <v>239.86374559999999</v>
      </c>
      <c r="AW376" s="127">
        <f>Ringkasan!AW376/1000000000</f>
        <v>157.12434999999999</v>
      </c>
      <c r="AX376" s="127">
        <f>Ringkasan!AX376/1000000000</f>
        <v>157.12434999999999</v>
      </c>
      <c r="AY376" s="127">
        <f>Ringkasan!AY376/1000000000</f>
        <v>0</v>
      </c>
      <c r="AZ376" s="127">
        <f>Ringkasan!AZ376/1000000000</f>
        <v>0</v>
      </c>
      <c r="BA376" s="127">
        <f>Ringkasan!BA376/1000000000</f>
        <v>0</v>
      </c>
      <c r="BB376" s="127">
        <f>Ringkasan!BB376/1000000000</f>
        <v>0</v>
      </c>
      <c r="BC376" s="127">
        <f>Ringkasan!BC376/1000000000</f>
        <v>0</v>
      </c>
      <c r="BD376" s="127">
        <f>Ringkasan!BD376/1000000000</f>
        <v>0</v>
      </c>
      <c r="BE376" s="127">
        <f>Ringkasan!BE376/1000000000</f>
        <v>0</v>
      </c>
      <c r="BF376" s="127">
        <f>Ringkasan!BF376/1000000000</f>
        <v>0</v>
      </c>
      <c r="BG376" s="127">
        <f>Ringkasan!BG376/1000000000</f>
        <v>0</v>
      </c>
      <c r="BH376" s="127">
        <f>Ringkasan!BH376/1000000000</f>
        <v>0</v>
      </c>
      <c r="BI376" s="127">
        <f>Ringkasan!BI376/1000000000</f>
        <v>0</v>
      </c>
      <c r="BJ376" s="128">
        <f>Ringkasan!BJ376/1000000000</f>
        <v>-157.12434999999999</v>
      </c>
      <c r="BK376" s="128">
        <f>Ringkasan!BK376/1000000000</f>
        <v>157.12434999999999</v>
      </c>
      <c r="BL376" s="87">
        <f>Ringkasan!BL376/1000000000</f>
        <v>0</v>
      </c>
      <c r="BM376" s="47">
        <f t="shared" si="131"/>
        <v>1</v>
      </c>
      <c r="BN376" s="48">
        <f t="shared" si="132"/>
        <v>0</v>
      </c>
      <c r="BO376" s="49"/>
      <c r="BP376" s="39">
        <f t="shared" si="144"/>
        <v>1</v>
      </c>
      <c r="BR376" s="6" t="e">
        <f>Ringkasan!#REF!/1000000000</f>
        <v>#REF!</v>
      </c>
      <c r="BS376" s="6" t="e">
        <f t="shared" si="127"/>
        <v>#REF!</v>
      </c>
      <c r="BT376" s="39" t="e">
        <f t="shared" si="129"/>
        <v>#REF!</v>
      </c>
      <c r="BV376" s="6" t="e">
        <f>Ringkasan!#REF!/1000000000</f>
        <v>#REF!</v>
      </c>
      <c r="BW376" s="6" t="e">
        <f t="shared" si="128"/>
        <v>#REF!</v>
      </c>
      <c r="BX376" s="39" t="e">
        <f t="shared" si="130"/>
        <v>#REF!</v>
      </c>
    </row>
    <row r="377" spans="1:76" ht="15" customHeight="1" x14ac:dyDescent="0.25">
      <c r="A377" s="59" t="s">
        <v>301</v>
      </c>
      <c r="B377" s="3">
        <f t="shared" si="145"/>
        <v>288</v>
      </c>
      <c r="C377" s="4">
        <f t="shared" si="145"/>
        <v>7</v>
      </c>
      <c r="D377" s="8" t="s">
        <v>301</v>
      </c>
      <c r="E377" s="12" t="str">
        <f>[1]Pendapatan!D377</f>
        <v>09 Tahun 2024</v>
      </c>
      <c r="F377" s="92">
        <f>[1]Pendapatan!E377</f>
        <v>45657.5</v>
      </c>
      <c r="G377" s="6">
        <f>Ringkasan!G377/1000000000</f>
        <v>1696.949349</v>
      </c>
      <c r="H377" s="6">
        <f>Ringkasan!H377/1000000000</f>
        <v>433.35779000000002</v>
      </c>
      <c r="I377" s="114">
        <f>Ringkasan!I377/1000000000</f>
        <v>237.1</v>
      </c>
      <c r="J377" s="6">
        <f>Ringkasan!J377/1000000000</f>
        <v>163.65991</v>
      </c>
      <c r="K377" s="6">
        <f>Ringkasan!K377/1000000000</f>
        <v>16.047339999999998</v>
      </c>
      <c r="L377" s="6">
        <f>Ringkasan!L377/1000000000</f>
        <v>16.550540000000002</v>
      </c>
      <c r="M377" s="6">
        <f>Ringkasan!M377/1000000000</f>
        <v>1263.591559</v>
      </c>
      <c r="N377" s="6">
        <f>Ringkasan!N377/1000000000</f>
        <v>1195.3930250000001</v>
      </c>
      <c r="O377" s="6">
        <f>Ringkasan!O377/1000000000</f>
        <v>0</v>
      </c>
      <c r="P377" s="6">
        <f>Ringkasan!P377/1000000000</f>
        <v>0</v>
      </c>
      <c r="Q377" s="6">
        <f>Ringkasan!Q377/1000000000</f>
        <v>74.606262999999998</v>
      </c>
      <c r="R377" s="6">
        <f>Ringkasan!R377/1000000000</f>
        <v>7.3464580000000002</v>
      </c>
      <c r="S377" s="6">
        <f>Ringkasan!S377/1000000000</f>
        <v>216.08574400000001</v>
      </c>
      <c r="T377" s="6">
        <f>Ringkasan!T377/1000000000</f>
        <v>706.99786700000004</v>
      </c>
      <c r="U377" s="6">
        <f>Ringkasan!U377/1000000000</f>
        <v>190.35669300000001</v>
      </c>
      <c r="V377" s="6">
        <f>Ringkasan!V377/1000000000</f>
        <v>68.198533999999995</v>
      </c>
      <c r="W377" s="6">
        <f>Ringkasan!W377/1000000000</f>
        <v>67.228533999999996</v>
      </c>
      <c r="X377" s="6">
        <f>Ringkasan!X377/1000000000</f>
        <v>0.97</v>
      </c>
      <c r="Y377" s="6">
        <f>Ringkasan!Y377/1000000000</f>
        <v>0</v>
      </c>
      <c r="Z377" s="6">
        <f>Ringkasan!Z377/1000000000</f>
        <v>0</v>
      </c>
      <c r="AA377" s="6">
        <f>Ringkasan!AA377/1000000000</f>
        <v>0</v>
      </c>
      <c r="AB377" s="6">
        <f>Ringkasan!AB377/1000000000</f>
        <v>0</v>
      </c>
      <c r="AC377" s="6">
        <f>Ringkasan!AC377/1000000000</f>
        <v>1707.5287048999987</v>
      </c>
      <c r="AD377" s="6">
        <f>Ringkasan!AD377/1000000000</f>
        <v>1206.5494885026899</v>
      </c>
      <c r="AE377" s="5">
        <f>Ringkasan!AE377/1000000000</f>
        <v>710.72378986993999</v>
      </c>
      <c r="AF377" s="6">
        <f>Ringkasan!AF377/1000000000</f>
        <v>433.17130379574996</v>
      </c>
      <c r="AG377" s="6">
        <f>Ringkasan!AG377/1000000000</f>
        <v>0</v>
      </c>
      <c r="AH377" s="6">
        <f>Ringkasan!AH377/1000000000</f>
        <v>0</v>
      </c>
      <c r="AI377" s="6">
        <f>Ringkasan!AI377/1000000000</f>
        <v>60.712144836999997</v>
      </c>
      <c r="AJ377" s="6">
        <f>Ringkasan!AJ377/1000000000</f>
        <v>1.94225</v>
      </c>
      <c r="AK377" s="6">
        <f>Ringkasan!AK377/1000000000</f>
        <v>295.37821039730875</v>
      </c>
      <c r="AL377" s="6">
        <f>Ringkasan!AL377/1000000000</f>
        <v>1E-3</v>
      </c>
      <c r="AM377" s="6">
        <f>Ringkasan!AM377/1000000000</f>
        <v>40.283782925690005</v>
      </c>
      <c r="AN377" s="6">
        <f>Ringkasan!AN377/1000000000</f>
        <v>77.62570366484988</v>
      </c>
      <c r="AO377" s="6">
        <f>Ringkasan!AO377/1000000000</f>
        <v>173.4783536607689</v>
      </c>
      <c r="AP377" s="6">
        <f>Ringkasan!AP377/1000000000</f>
        <v>2.0514251959999998</v>
      </c>
      <c r="AQ377" s="6">
        <f>Ringkasan!AQ377/1000000000</f>
        <v>1.9379449500000001</v>
      </c>
      <c r="AR377" s="6">
        <f>Ringkasan!AR377/1000000000</f>
        <v>13</v>
      </c>
      <c r="AS377" s="6">
        <f>Ringkasan!AS377/1000000000</f>
        <v>13</v>
      </c>
      <c r="AT377" s="6">
        <f>Ringkasan!AT377/1000000000</f>
        <v>192.60100600000001</v>
      </c>
      <c r="AU377" s="6">
        <f>Ringkasan!AU377/1000000000</f>
        <v>26.585991</v>
      </c>
      <c r="AV377" s="6">
        <f>Ringkasan!AV377/1000000000</f>
        <v>166.01501500000001</v>
      </c>
      <c r="AW377" s="127">
        <f>Ringkasan!AW377/1000000000</f>
        <v>10.579355899999999</v>
      </c>
      <c r="AX377" s="127">
        <f>Ringkasan!AX377/1000000000</f>
        <v>10.579355899999999</v>
      </c>
      <c r="AY377" s="127">
        <f>Ringkasan!AY377/1000000000</f>
        <v>0</v>
      </c>
      <c r="AZ377" s="127">
        <f>Ringkasan!AZ377/1000000000</f>
        <v>0</v>
      </c>
      <c r="BA377" s="127">
        <f>Ringkasan!BA377/1000000000</f>
        <v>0</v>
      </c>
      <c r="BB377" s="127">
        <f>Ringkasan!BB377/1000000000</f>
        <v>0</v>
      </c>
      <c r="BC377" s="127">
        <f>Ringkasan!BC377/1000000000</f>
        <v>0</v>
      </c>
      <c r="BD377" s="127">
        <f>Ringkasan!BD377/1000000000</f>
        <v>0</v>
      </c>
      <c r="BE377" s="127">
        <f>Ringkasan!BE377/1000000000</f>
        <v>0</v>
      </c>
      <c r="BF377" s="127">
        <f>Ringkasan!BF377/1000000000</f>
        <v>0</v>
      </c>
      <c r="BG377" s="127">
        <f>Ringkasan!BG377/1000000000</f>
        <v>0</v>
      </c>
      <c r="BH377" s="127">
        <f>Ringkasan!BH377/1000000000</f>
        <v>0</v>
      </c>
      <c r="BI377" s="127">
        <f>Ringkasan!BI377/1000000000</f>
        <v>0</v>
      </c>
      <c r="BJ377" s="128">
        <f>Ringkasan!BJ377/1000000000</f>
        <v>-10.579355899998779</v>
      </c>
      <c r="BK377" s="128">
        <f>Ringkasan!BK377/1000000000</f>
        <v>10.579355899999999</v>
      </c>
      <c r="BL377" s="87">
        <f>Ringkasan!BL377/1000000000</f>
        <v>1.220703125E-12</v>
      </c>
      <c r="BM377" s="47">
        <f t="shared" si="131"/>
        <v>1</v>
      </c>
      <c r="BN377" s="48">
        <f t="shared" si="132"/>
        <v>0</v>
      </c>
      <c r="BO377" s="49"/>
      <c r="BP377" s="39">
        <f t="shared" si="144"/>
        <v>1</v>
      </c>
      <c r="BR377" s="6" t="e">
        <f>Ringkasan!#REF!/1000000000</f>
        <v>#REF!</v>
      </c>
      <c r="BS377" s="6" t="e">
        <f t="shared" si="127"/>
        <v>#REF!</v>
      </c>
      <c r="BT377" s="39" t="e">
        <f t="shared" si="129"/>
        <v>#REF!</v>
      </c>
      <c r="BV377" s="6" t="e">
        <f>Ringkasan!#REF!/1000000000</f>
        <v>#REF!</v>
      </c>
      <c r="BW377" s="6" t="e">
        <f t="shared" si="128"/>
        <v>#REF!</v>
      </c>
      <c r="BX377" s="39" t="e">
        <f t="shared" si="130"/>
        <v>#REF!</v>
      </c>
    </row>
    <row r="378" spans="1:76" ht="15" customHeight="1" x14ac:dyDescent="0.25">
      <c r="A378" s="59" t="s">
        <v>302</v>
      </c>
      <c r="B378" s="3">
        <f t="shared" si="145"/>
        <v>289</v>
      </c>
      <c r="C378" s="4">
        <f t="shared" si="145"/>
        <v>8</v>
      </c>
      <c r="D378" s="8" t="s">
        <v>302</v>
      </c>
      <c r="E378" s="12" t="str">
        <f>[1]Pendapatan!D378</f>
        <v>06 Tahun 2024</v>
      </c>
      <c r="F378" s="92">
        <f>[1]Pendapatan!E378</f>
        <v>45656</v>
      </c>
      <c r="G378" s="6">
        <f>Ringkasan!G378/1000000000</f>
        <v>2284.1887139999999</v>
      </c>
      <c r="H378" s="6">
        <f>Ringkasan!H378/1000000000</f>
        <v>425.80079279300003</v>
      </c>
      <c r="I378" s="114">
        <f>Ringkasan!I378/1000000000</f>
        <v>245.878634793</v>
      </c>
      <c r="J378" s="6">
        <f>Ringkasan!J378/1000000000</f>
        <v>18.203509924999999</v>
      </c>
      <c r="K378" s="6">
        <f>Ringkasan!K378/1000000000</f>
        <v>11.276789000000001</v>
      </c>
      <c r="L378" s="6">
        <f>Ringkasan!L378/1000000000</f>
        <v>150.441859075</v>
      </c>
      <c r="M378" s="6">
        <f>Ringkasan!M378/1000000000</f>
        <v>1858.3879212070001</v>
      </c>
      <c r="N378" s="6">
        <f>Ringkasan!N378/1000000000</f>
        <v>1718.809908</v>
      </c>
      <c r="O378" s="6">
        <f>Ringkasan!O378/1000000000</f>
        <v>0</v>
      </c>
      <c r="P378" s="6">
        <f>Ringkasan!P378/1000000000</f>
        <v>0</v>
      </c>
      <c r="Q378" s="6">
        <f>Ringkasan!Q378/1000000000</f>
        <v>150.151398</v>
      </c>
      <c r="R378" s="6">
        <f>Ringkasan!R378/1000000000</f>
        <v>13.673190999999999</v>
      </c>
      <c r="S378" s="6">
        <f>Ringkasan!S378/1000000000</f>
        <v>284.498605</v>
      </c>
      <c r="T378" s="6">
        <f>Ringkasan!T378/1000000000</f>
        <v>928.61876700000005</v>
      </c>
      <c r="U378" s="6">
        <f>Ringkasan!U378/1000000000</f>
        <v>341.86794700000002</v>
      </c>
      <c r="V378" s="6">
        <f>Ringkasan!V378/1000000000</f>
        <v>139.578013207</v>
      </c>
      <c r="W378" s="6">
        <f>Ringkasan!W378/1000000000</f>
        <v>137.77861320700001</v>
      </c>
      <c r="X378" s="6">
        <f>Ringkasan!X378/1000000000</f>
        <v>1.7994000000000001</v>
      </c>
      <c r="Y378" s="6">
        <f>Ringkasan!Y378/1000000000</f>
        <v>0</v>
      </c>
      <c r="Z378" s="6">
        <f>Ringkasan!Z378/1000000000</f>
        <v>0</v>
      </c>
      <c r="AA378" s="6">
        <f>Ringkasan!AA378/1000000000</f>
        <v>0</v>
      </c>
      <c r="AB378" s="6">
        <f>Ringkasan!AB378/1000000000</f>
        <v>0</v>
      </c>
      <c r="AC378" s="6">
        <f>Ringkasan!AC378/1000000000</f>
        <v>2352.3071998999999</v>
      </c>
      <c r="AD378" s="6">
        <f>Ringkasan!AD378/1000000000</f>
        <v>1707.211631016</v>
      </c>
      <c r="AE378" s="5">
        <f>Ringkasan!AE378/1000000000</f>
        <v>957.24442980499998</v>
      </c>
      <c r="AF378" s="6">
        <f>Ringkasan!AF378/1000000000</f>
        <v>659.65179401099999</v>
      </c>
      <c r="AG378" s="6">
        <f>Ringkasan!AG378/1000000000</f>
        <v>0</v>
      </c>
      <c r="AH378" s="6">
        <f>Ringkasan!AH378/1000000000</f>
        <v>2.3570000000000002</v>
      </c>
      <c r="AI378" s="6">
        <f>Ringkasan!AI378/1000000000</f>
        <v>87.287468099999998</v>
      </c>
      <c r="AJ378" s="6">
        <f>Ringkasan!AJ378/1000000000</f>
        <v>0.67093910000000001</v>
      </c>
      <c r="AK378" s="6">
        <f>Ringkasan!AK378/1000000000</f>
        <v>342.54107589400002</v>
      </c>
      <c r="AL378" s="6">
        <f>Ringkasan!AL378/1000000000</f>
        <v>3.9572400000000001</v>
      </c>
      <c r="AM378" s="6">
        <f>Ringkasan!AM378/1000000000</f>
        <v>55.641302910999997</v>
      </c>
      <c r="AN378" s="6">
        <f>Ringkasan!AN378/1000000000</f>
        <v>81.506099664999994</v>
      </c>
      <c r="AO378" s="6">
        <f>Ringkasan!AO378/1000000000</f>
        <v>197.51641599999999</v>
      </c>
      <c r="AP378" s="6">
        <f>Ringkasan!AP378/1000000000</f>
        <v>2.9400173180000002</v>
      </c>
      <c r="AQ378" s="6">
        <f>Ringkasan!AQ378/1000000000</f>
        <v>0.98</v>
      </c>
      <c r="AR378" s="6">
        <f>Ringkasan!AR378/1000000000</f>
        <v>5</v>
      </c>
      <c r="AS378" s="6">
        <f>Ringkasan!AS378/1000000000</f>
        <v>5</v>
      </c>
      <c r="AT378" s="6">
        <f>Ringkasan!AT378/1000000000</f>
        <v>297.55449299000003</v>
      </c>
      <c r="AU378" s="6">
        <f>Ringkasan!AU378/1000000000</f>
        <v>26.09135779</v>
      </c>
      <c r="AV378" s="6">
        <f>Ringkasan!AV378/1000000000</f>
        <v>271.46313520000001</v>
      </c>
      <c r="AW378" s="127">
        <f>Ringkasan!AW378/1000000000</f>
        <v>78.118485899999996</v>
      </c>
      <c r="AX378" s="127">
        <f>Ringkasan!AX378/1000000000</f>
        <v>78.118485899999996</v>
      </c>
      <c r="AY378" s="127">
        <f>Ringkasan!AY378/1000000000</f>
        <v>0</v>
      </c>
      <c r="AZ378" s="127">
        <f>Ringkasan!AZ378/1000000000</f>
        <v>0</v>
      </c>
      <c r="BA378" s="127">
        <f>Ringkasan!BA378/1000000000</f>
        <v>0</v>
      </c>
      <c r="BB378" s="127">
        <f>Ringkasan!BB378/1000000000</f>
        <v>0</v>
      </c>
      <c r="BC378" s="127">
        <f>Ringkasan!BC378/1000000000</f>
        <v>0</v>
      </c>
      <c r="BD378" s="127">
        <f>Ringkasan!BD378/1000000000</f>
        <v>10</v>
      </c>
      <c r="BE378" s="127">
        <f>Ringkasan!BE378/1000000000</f>
        <v>0</v>
      </c>
      <c r="BF378" s="127">
        <f>Ringkasan!BF378/1000000000</f>
        <v>10</v>
      </c>
      <c r="BG378" s="127">
        <f>Ringkasan!BG378/1000000000</f>
        <v>0</v>
      </c>
      <c r="BH378" s="127">
        <f>Ringkasan!BH378/1000000000</f>
        <v>0</v>
      </c>
      <c r="BI378" s="127">
        <f>Ringkasan!BI378/1000000000</f>
        <v>0</v>
      </c>
      <c r="BJ378" s="128">
        <f>Ringkasan!BJ378/1000000000</f>
        <v>-68.118485899999996</v>
      </c>
      <c r="BK378" s="128">
        <f>Ringkasan!BK378/1000000000</f>
        <v>68.118485899999996</v>
      </c>
      <c r="BL378" s="87">
        <f>Ringkasan!BL378/1000000000</f>
        <v>0</v>
      </c>
      <c r="BM378" s="47">
        <f t="shared" si="131"/>
        <v>1</v>
      </c>
      <c r="BN378" s="48">
        <f t="shared" si="132"/>
        <v>0</v>
      </c>
      <c r="BO378" s="49"/>
      <c r="BP378" s="39">
        <f t="shared" si="144"/>
        <v>1</v>
      </c>
      <c r="BR378" s="6" t="e">
        <f>Ringkasan!#REF!/1000000000</f>
        <v>#REF!</v>
      </c>
      <c r="BS378" s="6" t="e">
        <f t="shared" si="127"/>
        <v>#REF!</v>
      </c>
      <c r="BT378" s="39" t="e">
        <f t="shared" si="129"/>
        <v>#REF!</v>
      </c>
      <c r="BV378" s="6" t="e">
        <f>Ringkasan!#REF!/1000000000</f>
        <v>#REF!</v>
      </c>
      <c r="BW378" s="6" t="e">
        <f t="shared" si="128"/>
        <v>#REF!</v>
      </c>
      <c r="BX378" s="39" t="e">
        <f t="shared" si="130"/>
        <v>#REF!</v>
      </c>
    </row>
    <row r="379" spans="1:76" ht="15" customHeight="1" x14ac:dyDescent="0.25">
      <c r="A379" s="59" t="s">
        <v>303</v>
      </c>
      <c r="B379" s="3">
        <f t="shared" si="145"/>
        <v>290</v>
      </c>
      <c r="C379" s="4">
        <f t="shared" si="145"/>
        <v>9</v>
      </c>
      <c r="D379" s="8" t="s">
        <v>303</v>
      </c>
      <c r="E379" s="12" t="str">
        <f>[1]Pendapatan!D379</f>
        <v>08 Tahun 2024</v>
      </c>
      <c r="F379" s="92">
        <f>[1]Pendapatan!E379</f>
        <v>45657.041666666664</v>
      </c>
      <c r="G379" s="6">
        <f>Ringkasan!G379/1000000000</f>
        <v>1046.393945407</v>
      </c>
      <c r="H379" s="6">
        <f>Ringkasan!H379/1000000000</f>
        <v>145.046731833</v>
      </c>
      <c r="I379" s="114">
        <f>Ringkasan!I379/1000000000</f>
        <v>93.965588737999994</v>
      </c>
      <c r="J379" s="6">
        <f>Ringkasan!J379/1000000000</f>
        <v>2.6489676100000001</v>
      </c>
      <c r="K379" s="6">
        <f>Ringkasan!K379/1000000000</f>
        <v>16.974505947000001</v>
      </c>
      <c r="L379" s="6">
        <f>Ringkasan!L379/1000000000</f>
        <v>31.457669538000001</v>
      </c>
      <c r="M379" s="6">
        <f>Ringkasan!M379/1000000000</f>
        <v>901.34721357399997</v>
      </c>
      <c r="N379" s="6">
        <f>Ringkasan!N379/1000000000</f>
        <v>863.34156299999995</v>
      </c>
      <c r="O379" s="6">
        <f>Ringkasan!O379/1000000000</f>
        <v>0</v>
      </c>
      <c r="P379" s="6">
        <f>Ringkasan!P379/1000000000</f>
        <v>0</v>
      </c>
      <c r="Q379" s="6">
        <f>Ringkasan!Q379/1000000000</f>
        <v>68.930995999999993</v>
      </c>
      <c r="R379" s="6">
        <f>Ringkasan!R379/1000000000</f>
        <v>21.194307999999999</v>
      </c>
      <c r="S379" s="6">
        <f>Ringkasan!S379/1000000000</f>
        <v>180.067227</v>
      </c>
      <c r="T379" s="6">
        <f>Ringkasan!T379/1000000000</f>
        <v>464.84214400000002</v>
      </c>
      <c r="U379" s="6">
        <f>Ringkasan!U379/1000000000</f>
        <v>128.30688799999999</v>
      </c>
      <c r="V379" s="6">
        <f>Ringkasan!V379/1000000000</f>
        <v>38.005650574000001</v>
      </c>
      <c r="W379" s="6">
        <f>Ringkasan!W379/1000000000</f>
        <v>38.005650574000001</v>
      </c>
      <c r="X379" s="6">
        <f>Ringkasan!X379/1000000000</f>
        <v>0</v>
      </c>
      <c r="Y379" s="6">
        <f>Ringkasan!Y379/1000000000</f>
        <v>0</v>
      </c>
      <c r="Z379" s="6">
        <f>Ringkasan!Z379/1000000000</f>
        <v>0</v>
      </c>
      <c r="AA379" s="6">
        <f>Ringkasan!AA379/1000000000</f>
        <v>0</v>
      </c>
      <c r="AB379" s="6">
        <f>Ringkasan!AB379/1000000000</f>
        <v>0</v>
      </c>
      <c r="AC379" s="6">
        <f>Ringkasan!AC379/1000000000</f>
        <v>1102.5800526410001</v>
      </c>
      <c r="AD379" s="6">
        <f>Ringkasan!AD379/1000000000</f>
        <v>775.17222875200002</v>
      </c>
      <c r="AE379" s="5">
        <f>Ringkasan!AE379/1000000000</f>
        <v>421.68681960200001</v>
      </c>
      <c r="AF379" s="6">
        <f>Ringkasan!AF379/1000000000</f>
        <v>294.44841945100001</v>
      </c>
      <c r="AG379" s="6">
        <f>Ringkasan!AG379/1000000000</f>
        <v>0</v>
      </c>
      <c r="AH379" s="6">
        <f>Ringkasan!AH379/1000000000</f>
        <v>0</v>
      </c>
      <c r="AI379" s="6">
        <f>Ringkasan!AI379/1000000000</f>
        <v>56.819989698999997</v>
      </c>
      <c r="AJ379" s="6">
        <f>Ringkasan!AJ379/1000000000</f>
        <v>2.2170000000000001</v>
      </c>
      <c r="AK379" s="6">
        <f>Ringkasan!AK379/1000000000</f>
        <v>175.55155629500001</v>
      </c>
      <c r="AL379" s="6">
        <f>Ringkasan!AL379/1000000000</f>
        <v>1</v>
      </c>
      <c r="AM379" s="6">
        <f>Ringkasan!AM379/1000000000</f>
        <v>37.750548594999998</v>
      </c>
      <c r="AN379" s="6">
        <f>Ringkasan!AN379/1000000000</f>
        <v>42.458859199999999</v>
      </c>
      <c r="AO379" s="6">
        <f>Ringkasan!AO379/1000000000</f>
        <v>92.953830199999999</v>
      </c>
      <c r="AP379" s="6">
        <f>Ringkasan!AP379/1000000000</f>
        <v>1.3883182999999999</v>
      </c>
      <c r="AQ379" s="6">
        <f>Ringkasan!AQ379/1000000000</f>
        <v>0</v>
      </c>
      <c r="AR379" s="6">
        <f>Ringkasan!AR379/1000000000</f>
        <v>8.1904942599999995</v>
      </c>
      <c r="AS379" s="6">
        <f>Ringkasan!AS379/1000000000</f>
        <v>8.1904942599999995</v>
      </c>
      <c r="AT379" s="6">
        <f>Ringkasan!AT379/1000000000</f>
        <v>143.66577333399999</v>
      </c>
      <c r="AU379" s="6">
        <f>Ringkasan!AU379/1000000000</f>
        <v>9.6614556339999993</v>
      </c>
      <c r="AV379" s="6">
        <f>Ringkasan!AV379/1000000000</f>
        <v>134.0043177</v>
      </c>
      <c r="AW379" s="127">
        <f>Ringkasan!AW379/1000000000</f>
        <v>56.186107233999998</v>
      </c>
      <c r="AX379" s="127">
        <f>Ringkasan!AX379/1000000000</f>
        <v>56.186107233999998</v>
      </c>
      <c r="AY379" s="127">
        <f>Ringkasan!AY379/1000000000</f>
        <v>0</v>
      </c>
      <c r="AZ379" s="127">
        <f>Ringkasan!AZ379/1000000000</f>
        <v>0</v>
      </c>
      <c r="BA379" s="127">
        <f>Ringkasan!BA379/1000000000</f>
        <v>0</v>
      </c>
      <c r="BB379" s="127">
        <f>Ringkasan!BB379/1000000000</f>
        <v>0</v>
      </c>
      <c r="BC379" s="127">
        <f>Ringkasan!BC379/1000000000</f>
        <v>0</v>
      </c>
      <c r="BD379" s="127">
        <f>Ringkasan!BD379/1000000000</f>
        <v>0</v>
      </c>
      <c r="BE379" s="127">
        <f>Ringkasan!BE379/1000000000</f>
        <v>0</v>
      </c>
      <c r="BF379" s="127">
        <f>Ringkasan!BF379/1000000000</f>
        <v>0</v>
      </c>
      <c r="BG379" s="127">
        <f>Ringkasan!BG379/1000000000</f>
        <v>0</v>
      </c>
      <c r="BH379" s="127">
        <f>Ringkasan!BH379/1000000000</f>
        <v>0</v>
      </c>
      <c r="BI379" s="127">
        <f>Ringkasan!BI379/1000000000</f>
        <v>0</v>
      </c>
      <c r="BJ379" s="128">
        <f>Ringkasan!BJ379/1000000000</f>
        <v>-56.186107233999998</v>
      </c>
      <c r="BK379" s="128">
        <f>Ringkasan!BK379/1000000000</f>
        <v>56.186107233999998</v>
      </c>
      <c r="BL379" s="87">
        <f>Ringkasan!BL379/1000000000</f>
        <v>0</v>
      </c>
      <c r="BM379" s="47">
        <f t="shared" si="131"/>
        <v>1</v>
      </c>
      <c r="BN379" s="48">
        <f t="shared" si="132"/>
        <v>0</v>
      </c>
      <c r="BO379" s="49"/>
      <c r="BP379" s="39">
        <f t="shared" si="144"/>
        <v>1</v>
      </c>
      <c r="BR379" s="6" t="e">
        <f>Ringkasan!#REF!/1000000000</f>
        <v>#REF!</v>
      </c>
      <c r="BS379" s="6" t="e">
        <f t="shared" si="127"/>
        <v>#REF!</v>
      </c>
      <c r="BT379" s="39" t="e">
        <f t="shared" si="129"/>
        <v>#REF!</v>
      </c>
      <c r="BV379" s="6" t="e">
        <f>Ringkasan!#REF!/1000000000</f>
        <v>#REF!</v>
      </c>
      <c r="BW379" s="6" t="e">
        <f t="shared" si="128"/>
        <v>#REF!</v>
      </c>
      <c r="BX379" s="39" t="e">
        <f t="shared" si="130"/>
        <v>#REF!</v>
      </c>
    </row>
    <row r="380" spans="1:76" ht="15" customHeight="1" x14ac:dyDescent="0.25">
      <c r="A380" s="59" t="s">
        <v>304</v>
      </c>
      <c r="B380" s="3">
        <f t="shared" si="145"/>
        <v>291</v>
      </c>
      <c r="C380" s="4">
        <f t="shared" si="145"/>
        <v>10</v>
      </c>
      <c r="D380" s="8" t="s">
        <v>304</v>
      </c>
      <c r="E380" s="12" t="str">
        <f>[1]Pendapatan!D380</f>
        <v>11 Tahun 2024</v>
      </c>
      <c r="F380" s="92">
        <f>[1]Pendapatan!E380</f>
        <v>45657.375</v>
      </c>
      <c r="G380" s="6">
        <f>Ringkasan!G380/1000000000</f>
        <v>2579.1973328600002</v>
      </c>
      <c r="H380" s="6">
        <f>Ringkasan!H380/1000000000</f>
        <v>96.192391799000006</v>
      </c>
      <c r="I380" s="114">
        <f>Ringkasan!I380/1000000000</f>
        <v>36.067224373000002</v>
      </c>
      <c r="J380" s="6">
        <f>Ringkasan!J380/1000000000</f>
        <v>38.950000000000003</v>
      </c>
      <c r="K380" s="6">
        <f>Ringkasan!K380/1000000000</f>
        <v>3.9639604000000002E-2</v>
      </c>
      <c r="L380" s="6">
        <f>Ringkasan!L380/1000000000</f>
        <v>21.135527822</v>
      </c>
      <c r="M380" s="6">
        <f>Ringkasan!M380/1000000000</f>
        <v>2475.504941061</v>
      </c>
      <c r="N380" s="6">
        <f>Ringkasan!N380/1000000000</f>
        <v>2453.1781609999998</v>
      </c>
      <c r="O380" s="6">
        <f>Ringkasan!O380/1000000000</f>
        <v>0</v>
      </c>
      <c r="P380" s="6">
        <f>Ringkasan!P380/1000000000</f>
        <v>0</v>
      </c>
      <c r="Q380" s="6">
        <f>Ringkasan!Q380/1000000000</f>
        <v>101.46676600000001</v>
      </c>
      <c r="R380" s="6">
        <f>Ringkasan!R380/1000000000</f>
        <v>0</v>
      </c>
      <c r="S380" s="6">
        <f>Ringkasan!S380/1000000000</f>
        <v>1510.8341539999999</v>
      </c>
      <c r="T380" s="6">
        <f>Ringkasan!T380/1000000000</f>
        <v>675.67218800000001</v>
      </c>
      <c r="U380" s="6">
        <f>Ringkasan!U380/1000000000</f>
        <v>165.20505299999999</v>
      </c>
      <c r="V380" s="6">
        <f>Ringkasan!V380/1000000000</f>
        <v>22.326780061000001</v>
      </c>
      <c r="W380" s="6">
        <f>Ringkasan!W380/1000000000</f>
        <v>21.206180061000001</v>
      </c>
      <c r="X380" s="6">
        <f>Ringkasan!X380/1000000000</f>
        <v>1.1206</v>
      </c>
      <c r="Y380" s="6">
        <f>Ringkasan!Y380/1000000000</f>
        <v>7.5</v>
      </c>
      <c r="Z380" s="6">
        <f>Ringkasan!Z380/1000000000</f>
        <v>0</v>
      </c>
      <c r="AA380" s="6">
        <f>Ringkasan!AA380/1000000000</f>
        <v>0</v>
      </c>
      <c r="AB380" s="6">
        <f>Ringkasan!AB380/1000000000</f>
        <v>7.5</v>
      </c>
      <c r="AC380" s="6">
        <f>Ringkasan!AC380/1000000000</f>
        <v>2579.1973328600002</v>
      </c>
      <c r="AD380" s="6">
        <f>Ringkasan!AD380/1000000000</f>
        <v>1617.4909421557797</v>
      </c>
      <c r="AE380" s="5">
        <f>Ringkasan!AE380/1000000000</f>
        <v>744.51069139932008</v>
      </c>
      <c r="AF380" s="6">
        <f>Ringkasan!AF380/1000000000</f>
        <v>710.02499414245983</v>
      </c>
      <c r="AG380" s="6">
        <f>Ringkasan!AG380/1000000000</f>
        <v>0</v>
      </c>
      <c r="AH380" s="6">
        <f>Ringkasan!AH380/1000000000</f>
        <v>7.5406527990000001</v>
      </c>
      <c r="AI380" s="6">
        <f>Ringkasan!AI380/1000000000</f>
        <v>129.10960381500001</v>
      </c>
      <c r="AJ380" s="6">
        <f>Ringkasan!AJ380/1000000000</f>
        <v>26.305</v>
      </c>
      <c r="AK380" s="6">
        <f>Ringkasan!AK380/1000000000</f>
        <v>577.88605112421999</v>
      </c>
      <c r="AL380" s="6">
        <f>Ringkasan!AL380/1000000000</f>
        <v>9.43</v>
      </c>
      <c r="AM380" s="6">
        <f>Ringkasan!AM380/1000000000</f>
        <v>99.239667728219999</v>
      </c>
      <c r="AN380" s="6">
        <f>Ringkasan!AN380/1000000000</f>
        <v>241.48147551299999</v>
      </c>
      <c r="AO380" s="6">
        <f>Ringkasan!AO380/1000000000</f>
        <v>222.39128358299999</v>
      </c>
      <c r="AP380" s="6">
        <f>Ringkasan!AP380/1000000000</f>
        <v>3.7866243000000002</v>
      </c>
      <c r="AQ380" s="6">
        <f>Ringkasan!AQ380/1000000000</f>
        <v>1.5569999999999999</v>
      </c>
      <c r="AR380" s="6">
        <f>Ringkasan!AR380/1000000000</f>
        <v>55.153439380000002</v>
      </c>
      <c r="AS380" s="6">
        <f>Ringkasan!AS380/1000000000</f>
        <v>55.153439380000002</v>
      </c>
      <c r="AT380" s="6">
        <f>Ringkasan!AT380/1000000000</f>
        <v>328.66690019999999</v>
      </c>
      <c r="AU380" s="6">
        <f>Ringkasan!AU380/1000000000</f>
        <v>7.5019999999999998</v>
      </c>
      <c r="AV380" s="6">
        <f>Ringkasan!AV380/1000000000</f>
        <v>321.16490019999998</v>
      </c>
      <c r="AW380" s="127">
        <f>Ringkasan!AW380/1000000000</f>
        <v>12.9625</v>
      </c>
      <c r="AX380" s="127">
        <f>Ringkasan!AX380/1000000000</f>
        <v>12.9625</v>
      </c>
      <c r="AY380" s="127">
        <f>Ringkasan!AY380/1000000000</f>
        <v>0</v>
      </c>
      <c r="AZ380" s="127">
        <f>Ringkasan!AZ380/1000000000</f>
        <v>0</v>
      </c>
      <c r="BA380" s="127">
        <f>Ringkasan!BA380/1000000000</f>
        <v>0</v>
      </c>
      <c r="BB380" s="127">
        <f>Ringkasan!BB380/1000000000</f>
        <v>0</v>
      </c>
      <c r="BC380" s="127">
        <f>Ringkasan!BC380/1000000000</f>
        <v>0</v>
      </c>
      <c r="BD380" s="127">
        <f>Ringkasan!BD380/1000000000</f>
        <v>12.9625</v>
      </c>
      <c r="BE380" s="127">
        <f>Ringkasan!BE380/1000000000</f>
        <v>0</v>
      </c>
      <c r="BF380" s="127">
        <f>Ringkasan!BF380/1000000000</f>
        <v>12.9625</v>
      </c>
      <c r="BG380" s="127">
        <f>Ringkasan!BG380/1000000000</f>
        <v>0</v>
      </c>
      <c r="BH380" s="127">
        <f>Ringkasan!BH380/1000000000</f>
        <v>0</v>
      </c>
      <c r="BI380" s="127">
        <f>Ringkasan!BI380/1000000000</f>
        <v>0</v>
      </c>
      <c r="BJ380" s="128">
        <f>Ringkasan!BJ380/1000000000</f>
        <v>0</v>
      </c>
      <c r="BK380" s="128">
        <f>Ringkasan!BK380/1000000000</f>
        <v>0</v>
      </c>
      <c r="BL380" s="87">
        <f>Ringkasan!BL380/1000000000</f>
        <v>0</v>
      </c>
      <c r="BM380" s="47">
        <f t="shared" si="131"/>
        <v>1</v>
      </c>
      <c r="BN380" s="48">
        <f t="shared" si="132"/>
        <v>0</v>
      </c>
      <c r="BO380" s="49"/>
      <c r="BP380" s="39">
        <f t="shared" si="144"/>
        <v>1</v>
      </c>
      <c r="BR380" s="6" t="e">
        <f>Ringkasan!#REF!/1000000000</f>
        <v>#REF!</v>
      </c>
      <c r="BS380" s="6" t="e">
        <f t="shared" si="127"/>
        <v>#REF!</v>
      </c>
      <c r="BT380" s="39" t="e">
        <f t="shared" si="129"/>
        <v>#REF!</v>
      </c>
      <c r="BV380" s="6" t="e">
        <f>Ringkasan!#REF!/1000000000</f>
        <v>#REF!</v>
      </c>
      <c r="BW380" s="6" t="e">
        <f t="shared" si="128"/>
        <v>#REF!</v>
      </c>
      <c r="BX380" s="39" t="e">
        <f t="shared" si="130"/>
        <v>#REF!</v>
      </c>
    </row>
    <row r="381" spans="1:76" ht="15" customHeight="1" x14ac:dyDescent="0.25">
      <c r="A381" s="59" t="s">
        <v>305</v>
      </c>
      <c r="B381" s="3">
        <f t="shared" si="145"/>
        <v>292</v>
      </c>
      <c r="C381" s="4">
        <f t="shared" si="145"/>
        <v>11</v>
      </c>
      <c r="D381" s="8" t="s">
        <v>305</v>
      </c>
      <c r="E381" s="12" t="str">
        <f>[1]Pendapatan!D381</f>
        <v>7 Tahun 2024</v>
      </c>
      <c r="F381" s="92">
        <f>[1]Pendapatan!E381</f>
        <v>45656.625</v>
      </c>
      <c r="G381" s="6">
        <f>Ringkasan!G381/1000000000</f>
        <v>1215.4217349999999</v>
      </c>
      <c r="H381" s="6">
        <f>Ringkasan!H381/1000000000</f>
        <v>90</v>
      </c>
      <c r="I381" s="114">
        <f>Ringkasan!I381/1000000000</f>
        <v>47</v>
      </c>
      <c r="J381" s="6">
        <f>Ringkasan!J381/1000000000</f>
        <v>5</v>
      </c>
      <c r="K381" s="6">
        <f>Ringkasan!K381/1000000000</f>
        <v>10</v>
      </c>
      <c r="L381" s="6">
        <f>Ringkasan!L381/1000000000</f>
        <v>28</v>
      </c>
      <c r="M381" s="6">
        <f>Ringkasan!M381/1000000000</f>
        <v>1119.4217349999999</v>
      </c>
      <c r="N381" s="6">
        <f>Ringkasan!N381/1000000000</f>
        <v>1059.046135</v>
      </c>
      <c r="O381" s="6">
        <f>Ringkasan!O381/1000000000</f>
        <v>0</v>
      </c>
      <c r="P381" s="6">
        <f>Ringkasan!P381/1000000000</f>
        <v>0</v>
      </c>
      <c r="Q381" s="6">
        <f>Ringkasan!Q381/1000000000</f>
        <v>79.225363000000002</v>
      </c>
      <c r="R381" s="6">
        <f>Ringkasan!R381/1000000000</f>
        <v>13.820862</v>
      </c>
      <c r="S381" s="6">
        <f>Ringkasan!S381/1000000000</f>
        <v>199.51398599999999</v>
      </c>
      <c r="T381" s="6">
        <f>Ringkasan!T381/1000000000</f>
        <v>567.94156299999997</v>
      </c>
      <c r="U381" s="6">
        <f>Ringkasan!U381/1000000000</f>
        <v>198.54436100000001</v>
      </c>
      <c r="V381" s="6">
        <f>Ringkasan!V381/1000000000</f>
        <v>60.375599999999999</v>
      </c>
      <c r="W381" s="6">
        <f>Ringkasan!W381/1000000000</f>
        <v>60</v>
      </c>
      <c r="X381" s="6">
        <f>Ringkasan!X381/1000000000</f>
        <v>0.37559999999999999</v>
      </c>
      <c r="Y381" s="6">
        <f>Ringkasan!Y381/1000000000</f>
        <v>6</v>
      </c>
      <c r="Z381" s="6">
        <f>Ringkasan!Z381/1000000000</f>
        <v>0</v>
      </c>
      <c r="AA381" s="6">
        <f>Ringkasan!AA381/1000000000</f>
        <v>0</v>
      </c>
      <c r="AB381" s="6">
        <f>Ringkasan!AB381/1000000000</f>
        <v>6</v>
      </c>
      <c r="AC381" s="6">
        <f>Ringkasan!AC381/1000000000</f>
        <v>1270.643597</v>
      </c>
      <c r="AD381" s="6">
        <f>Ringkasan!AD381/1000000000</f>
        <v>838.64221032299997</v>
      </c>
      <c r="AE381" s="5">
        <f>Ringkasan!AE381/1000000000</f>
        <v>489.38971259499999</v>
      </c>
      <c r="AF381" s="6">
        <f>Ringkasan!AF381/1000000000</f>
        <v>317.34721172799999</v>
      </c>
      <c r="AG381" s="6">
        <f>Ringkasan!AG381/1000000000</f>
        <v>0</v>
      </c>
      <c r="AH381" s="6">
        <f>Ringkasan!AH381/1000000000</f>
        <v>2</v>
      </c>
      <c r="AI381" s="6">
        <f>Ringkasan!AI381/1000000000</f>
        <v>28.105286</v>
      </c>
      <c r="AJ381" s="6">
        <f>Ringkasan!AJ381/1000000000</f>
        <v>1.8</v>
      </c>
      <c r="AK381" s="6">
        <f>Ringkasan!AK381/1000000000</f>
        <v>263.77694917700001</v>
      </c>
      <c r="AL381" s="6">
        <f>Ringkasan!AL381/1000000000</f>
        <v>0</v>
      </c>
      <c r="AM381" s="6">
        <f>Ringkasan!AM381/1000000000</f>
        <v>40.810559777000002</v>
      </c>
      <c r="AN381" s="6">
        <f>Ringkasan!AN381/1000000000</f>
        <v>70.138256200000001</v>
      </c>
      <c r="AO381" s="6">
        <f>Ringkasan!AO381/1000000000</f>
        <v>152.71383420000001</v>
      </c>
      <c r="AP381" s="6">
        <f>Ringkasan!AP381/1000000000</f>
        <v>3.9299000000000001E-2</v>
      </c>
      <c r="AQ381" s="6">
        <f>Ringkasan!AQ381/1000000000</f>
        <v>7.4999999999999997E-2</v>
      </c>
      <c r="AR381" s="6">
        <f>Ringkasan!AR381/1000000000</f>
        <v>2</v>
      </c>
      <c r="AS381" s="6">
        <f>Ringkasan!AS381/1000000000</f>
        <v>2</v>
      </c>
      <c r="AT381" s="6">
        <f>Ringkasan!AT381/1000000000</f>
        <v>166.22443749999999</v>
      </c>
      <c r="AU381" s="6">
        <f>Ringkasan!AU381/1000000000</f>
        <v>0.20100000000000001</v>
      </c>
      <c r="AV381" s="6">
        <f>Ringkasan!AV381/1000000000</f>
        <v>166.0234375</v>
      </c>
      <c r="AW381" s="127">
        <f>Ringkasan!AW381/1000000000</f>
        <v>57.221862000000002</v>
      </c>
      <c r="AX381" s="127">
        <f>Ringkasan!AX381/1000000000</f>
        <v>57.221862000000002</v>
      </c>
      <c r="AY381" s="127">
        <f>Ringkasan!AY381/1000000000</f>
        <v>0</v>
      </c>
      <c r="AZ381" s="127">
        <f>Ringkasan!AZ381/1000000000</f>
        <v>0</v>
      </c>
      <c r="BA381" s="127">
        <f>Ringkasan!BA381/1000000000</f>
        <v>0</v>
      </c>
      <c r="BB381" s="127">
        <f>Ringkasan!BB381/1000000000</f>
        <v>0</v>
      </c>
      <c r="BC381" s="127">
        <f>Ringkasan!BC381/1000000000</f>
        <v>0</v>
      </c>
      <c r="BD381" s="127">
        <f>Ringkasan!BD381/1000000000</f>
        <v>2</v>
      </c>
      <c r="BE381" s="127">
        <f>Ringkasan!BE381/1000000000</f>
        <v>0</v>
      </c>
      <c r="BF381" s="127">
        <f>Ringkasan!BF381/1000000000</f>
        <v>2</v>
      </c>
      <c r="BG381" s="127">
        <f>Ringkasan!BG381/1000000000</f>
        <v>0</v>
      </c>
      <c r="BH381" s="127">
        <f>Ringkasan!BH381/1000000000</f>
        <v>0</v>
      </c>
      <c r="BI381" s="127">
        <f>Ringkasan!BI381/1000000000</f>
        <v>0</v>
      </c>
      <c r="BJ381" s="128">
        <f>Ringkasan!BJ381/1000000000</f>
        <v>-55.221862000000002</v>
      </c>
      <c r="BK381" s="128">
        <f>Ringkasan!BK381/1000000000</f>
        <v>55.221862000000002</v>
      </c>
      <c r="BL381" s="87">
        <f>Ringkasan!BL381/1000000000</f>
        <v>0</v>
      </c>
      <c r="BM381" s="47">
        <f t="shared" si="131"/>
        <v>1</v>
      </c>
      <c r="BN381" s="48">
        <f t="shared" si="132"/>
        <v>0</v>
      </c>
      <c r="BO381" s="49"/>
      <c r="BP381" s="39">
        <f t="shared" si="144"/>
        <v>1</v>
      </c>
      <c r="BR381" s="6" t="e">
        <f>Ringkasan!#REF!/1000000000</f>
        <v>#REF!</v>
      </c>
      <c r="BS381" s="6" t="e">
        <f t="shared" si="127"/>
        <v>#REF!</v>
      </c>
      <c r="BT381" s="39" t="e">
        <f t="shared" si="129"/>
        <v>#REF!</v>
      </c>
      <c r="BV381" s="6" t="e">
        <f>Ringkasan!#REF!/1000000000</f>
        <v>#REF!</v>
      </c>
      <c r="BW381" s="6" t="e">
        <f t="shared" si="128"/>
        <v>#REF!</v>
      </c>
      <c r="BX381" s="39" t="e">
        <f t="shared" si="130"/>
        <v>#REF!</v>
      </c>
    </row>
    <row r="382" spans="1:76" ht="15" customHeight="1" x14ac:dyDescent="0.25">
      <c r="A382" s="59" t="s">
        <v>306</v>
      </c>
      <c r="B382" s="3">
        <f t="shared" si="145"/>
        <v>293</v>
      </c>
      <c r="C382" s="4">
        <f t="shared" si="145"/>
        <v>12</v>
      </c>
      <c r="D382" s="8" t="s">
        <v>306</v>
      </c>
      <c r="E382" s="12" t="str">
        <f>[1]Pendapatan!D382</f>
        <v>11 Tahun 2024</v>
      </c>
      <c r="F382" s="92">
        <f>[1]Pendapatan!E382</f>
        <v>45657</v>
      </c>
      <c r="G382" s="6">
        <f>Ringkasan!G382/1000000000</f>
        <v>1430.000985983</v>
      </c>
      <c r="H382" s="6">
        <f>Ringkasan!H382/1000000000</f>
        <v>265.79103969800002</v>
      </c>
      <c r="I382" s="114">
        <f>Ringkasan!I382/1000000000</f>
        <v>131.117667541</v>
      </c>
      <c r="J382" s="6">
        <f>Ringkasan!J382/1000000000</f>
        <v>51.272286981999997</v>
      </c>
      <c r="K382" s="6">
        <f>Ringkasan!K382/1000000000</f>
        <v>11.04641599</v>
      </c>
      <c r="L382" s="6">
        <f>Ringkasan!L382/1000000000</f>
        <v>72.354669185000006</v>
      </c>
      <c r="M382" s="6">
        <f>Ringkasan!M382/1000000000</f>
        <v>1164.2099462849999</v>
      </c>
      <c r="N382" s="6">
        <f>Ringkasan!N382/1000000000</f>
        <v>1109.0941789999999</v>
      </c>
      <c r="O382" s="6">
        <f>Ringkasan!O382/1000000000</f>
        <v>0</v>
      </c>
      <c r="P382" s="6">
        <f>Ringkasan!P382/1000000000</f>
        <v>0</v>
      </c>
      <c r="Q382" s="6">
        <f>Ringkasan!Q382/1000000000</f>
        <v>90.632858999999996</v>
      </c>
      <c r="R382" s="6">
        <f>Ringkasan!R382/1000000000</f>
        <v>7.9754759999999996</v>
      </c>
      <c r="S382" s="6">
        <f>Ringkasan!S382/1000000000</f>
        <v>228.94960699999999</v>
      </c>
      <c r="T382" s="6">
        <f>Ringkasan!T382/1000000000</f>
        <v>617.81534699999997</v>
      </c>
      <c r="U382" s="6">
        <f>Ringkasan!U382/1000000000</f>
        <v>163.72089</v>
      </c>
      <c r="V382" s="6">
        <f>Ringkasan!V382/1000000000</f>
        <v>55.115767284999997</v>
      </c>
      <c r="W382" s="6">
        <f>Ringkasan!W382/1000000000</f>
        <v>54.638167285000002</v>
      </c>
      <c r="X382" s="6">
        <f>Ringkasan!X382/1000000000</f>
        <v>0.47760000000000002</v>
      </c>
      <c r="Y382" s="6">
        <f>Ringkasan!Y382/1000000000</f>
        <v>0</v>
      </c>
      <c r="Z382" s="6">
        <f>Ringkasan!Z382/1000000000</f>
        <v>0</v>
      </c>
      <c r="AA382" s="6">
        <f>Ringkasan!AA382/1000000000</f>
        <v>0</v>
      </c>
      <c r="AB382" s="6">
        <f>Ringkasan!AB382/1000000000</f>
        <v>0</v>
      </c>
      <c r="AC382" s="6">
        <f>Ringkasan!AC382/1000000000</f>
        <v>1505.0285325789998</v>
      </c>
      <c r="AD382" s="6">
        <f>Ringkasan!AD382/1000000000</f>
        <v>1037.5764671232998</v>
      </c>
      <c r="AE382" s="5">
        <f>Ringkasan!AE382/1000000000</f>
        <v>542.15662769856976</v>
      </c>
      <c r="AF382" s="6">
        <f>Ringkasan!AF382/1000000000</f>
        <v>429.06924507273004</v>
      </c>
      <c r="AG382" s="6">
        <f>Ringkasan!AG382/1000000000</f>
        <v>0</v>
      </c>
      <c r="AH382" s="6">
        <f>Ringkasan!AH382/1000000000</f>
        <v>3</v>
      </c>
      <c r="AI382" s="6">
        <f>Ringkasan!AI382/1000000000</f>
        <v>60.846094352000001</v>
      </c>
      <c r="AJ382" s="6">
        <f>Ringkasan!AJ382/1000000000</f>
        <v>2.5045000000000002</v>
      </c>
      <c r="AK382" s="6">
        <f>Ringkasan!AK382/1000000000</f>
        <v>243.49989883764999</v>
      </c>
      <c r="AL382" s="6">
        <f>Ringkasan!AL382/1000000000</f>
        <v>0</v>
      </c>
      <c r="AM382" s="6">
        <f>Ringkasan!AM382/1000000000</f>
        <v>51.588777065999999</v>
      </c>
      <c r="AN382" s="6">
        <f>Ringkasan!AN382/1000000000</f>
        <v>58.447309555650001</v>
      </c>
      <c r="AO382" s="6">
        <f>Ringkasan!AO382/1000000000</f>
        <v>131.26981138799999</v>
      </c>
      <c r="AP382" s="6">
        <f>Ringkasan!AP382/1000000000</f>
        <v>1.599725828</v>
      </c>
      <c r="AQ382" s="6">
        <f>Ringkasan!AQ382/1000000000</f>
        <v>0.594275</v>
      </c>
      <c r="AR382" s="6">
        <f>Ringkasan!AR382/1000000000</f>
        <v>26</v>
      </c>
      <c r="AS382" s="6">
        <f>Ringkasan!AS382/1000000000</f>
        <v>26</v>
      </c>
      <c r="AT382" s="6">
        <f>Ringkasan!AT382/1000000000</f>
        <v>197.95216661805</v>
      </c>
      <c r="AU382" s="6">
        <f>Ringkasan!AU382/1000000000</f>
        <v>18.238995452000001</v>
      </c>
      <c r="AV382" s="6">
        <f>Ringkasan!AV382/1000000000</f>
        <v>179.71317116604999</v>
      </c>
      <c r="AW382" s="127">
        <f>Ringkasan!AW382/1000000000</f>
        <v>75.027546595999993</v>
      </c>
      <c r="AX382" s="127">
        <f>Ringkasan!AX382/1000000000</f>
        <v>75.027546595999993</v>
      </c>
      <c r="AY382" s="127">
        <f>Ringkasan!AY382/1000000000</f>
        <v>0</v>
      </c>
      <c r="AZ382" s="127">
        <f>Ringkasan!AZ382/1000000000</f>
        <v>0</v>
      </c>
      <c r="BA382" s="127">
        <f>Ringkasan!BA382/1000000000</f>
        <v>0</v>
      </c>
      <c r="BB382" s="127">
        <f>Ringkasan!BB382/1000000000</f>
        <v>0</v>
      </c>
      <c r="BC382" s="127">
        <f>Ringkasan!BC382/1000000000</f>
        <v>0</v>
      </c>
      <c r="BD382" s="127">
        <f>Ringkasan!BD382/1000000000</f>
        <v>0</v>
      </c>
      <c r="BE382" s="127">
        <f>Ringkasan!BE382/1000000000</f>
        <v>0</v>
      </c>
      <c r="BF382" s="127">
        <f>Ringkasan!BF382/1000000000</f>
        <v>0</v>
      </c>
      <c r="BG382" s="127">
        <f>Ringkasan!BG382/1000000000</f>
        <v>0</v>
      </c>
      <c r="BH382" s="127">
        <f>Ringkasan!BH382/1000000000</f>
        <v>0</v>
      </c>
      <c r="BI382" s="127">
        <f>Ringkasan!BI382/1000000000</f>
        <v>0</v>
      </c>
      <c r="BJ382" s="128">
        <f>Ringkasan!BJ382/1000000000</f>
        <v>-75.027546595999752</v>
      </c>
      <c r="BK382" s="128">
        <f>Ringkasan!BK382/1000000000</f>
        <v>75.027546595999993</v>
      </c>
      <c r="BL382" s="87">
        <f>Ringkasan!BL382/1000000000</f>
        <v>2.4414062500000002E-13</v>
      </c>
      <c r="BM382" s="47">
        <f t="shared" si="131"/>
        <v>1</v>
      </c>
      <c r="BN382" s="48">
        <f t="shared" si="132"/>
        <v>0</v>
      </c>
      <c r="BO382" s="49"/>
      <c r="BP382" s="39">
        <f t="shared" si="144"/>
        <v>1</v>
      </c>
      <c r="BR382" s="6" t="e">
        <f>Ringkasan!#REF!/1000000000</f>
        <v>#REF!</v>
      </c>
      <c r="BS382" s="6" t="e">
        <f t="shared" si="127"/>
        <v>#REF!</v>
      </c>
      <c r="BT382" s="39" t="e">
        <f t="shared" si="129"/>
        <v>#REF!</v>
      </c>
      <c r="BV382" s="6" t="e">
        <f>Ringkasan!#REF!/1000000000</f>
        <v>#REF!</v>
      </c>
      <c r="BW382" s="6" t="e">
        <f t="shared" si="128"/>
        <v>#REF!</v>
      </c>
      <c r="BX382" s="39" t="e">
        <f t="shared" si="130"/>
        <v>#REF!</v>
      </c>
    </row>
    <row r="383" spans="1:76" ht="15" customHeight="1" x14ac:dyDescent="0.25">
      <c r="A383" s="59" t="s">
        <v>307</v>
      </c>
      <c r="B383" s="3">
        <f t="shared" si="145"/>
        <v>294</v>
      </c>
      <c r="C383" s="4">
        <f t="shared" si="145"/>
        <v>13</v>
      </c>
      <c r="D383" s="8" t="s">
        <v>307</v>
      </c>
      <c r="E383" s="12" t="str">
        <f>[1]Pendapatan!D383</f>
        <v>Nomor 9 Tahun 2024</v>
      </c>
      <c r="F383" s="92">
        <f>[1]Pendapatan!E383</f>
        <v>45653.12777777778</v>
      </c>
      <c r="G383" s="6">
        <f>Ringkasan!G383/1000000000</f>
        <v>776.24533657300003</v>
      </c>
      <c r="H383" s="6">
        <f>Ringkasan!H383/1000000000</f>
        <v>56.297925425000003</v>
      </c>
      <c r="I383" s="114">
        <f>Ringkasan!I383/1000000000</f>
        <v>26.166843660000001</v>
      </c>
      <c r="J383" s="6">
        <f>Ringkasan!J383/1000000000</f>
        <v>22.999539607999999</v>
      </c>
      <c r="K383" s="6">
        <f>Ringkasan!K383/1000000000</f>
        <v>3.5107124920000001</v>
      </c>
      <c r="L383" s="6">
        <f>Ringkasan!L383/1000000000</f>
        <v>3.620829665</v>
      </c>
      <c r="M383" s="6">
        <f>Ringkasan!M383/1000000000</f>
        <v>719.94741114800001</v>
      </c>
      <c r="N383" s="6">
        <f>Ringkasan!N383/1000000000</f>
        <v>690.25944400000003</v>
      </c>
      <c r="O383" s="6">
        <f>Ringkasan!O383/1000000000</f>
        <v>0</v>
      </c>
      <c r="P383" s="6">
        <f>Ringkasan!P383/1000000000</f>
        <v>0</v>
      </c>
      <c r="Q383" s="6">
        <f>Ringkasan!Q383/1000000000</f>
        <v>25.690353999999999</v>
      </c>
      <c r="R383" s="6">
        <f>Ringkasan!R383/1000000000</f>
        <v>0</v>
      </c>
      <c r="S383" s="6">
        <f>Ringkasan!S383/1000000000</f>
        <v>157.70585299999999</v>
      </c>
      <c r="T383" s="6">
        <f>Ringkasan!T383/1000000000</f>
        <v>425.64938799999999</v>
      </c>
      <c r="U383" s="6">
        <f>Ringkasan!U383/1000000000</f>
        <v>81.213848999999996</v>
      </c>
      <c r="V383" s="6">
        <f>Ringkasan!V383/1000000000</f>
        <v>29.687967147999998</v>
      </c>
      <c r="W383" s="6">
        <f>Ringkasan!W383/1000000000</f>
        <v>28.945467147999999</v>
      </c>
      <c r="X383" s="6">
        <f>Ringkasan!X383/1000000000</f>
        <v>0.74250000000000005</v>
      </c>
      <c r="Y383" s="6">
        <f>Ringkasan!Y383/1000000000</f>
        <v>0</v>
      </c>
      <c r="Z383" s="6">
        <f>Ringkasan!Z383/1000000000</f>
        <v>0</v>
      </c>
      <c r="AA383" s="6">
        <f>Ringkasan!AA383/1000000000</f>
        <v>0</v>
      </c>
      <c r="AB383" s="6">
        <f>Ringkasan!AB383/1000000000</f>
        <v>0</v>
      </c>
      <c r="AC383" s="6">
        <f>Ringkasan!AC383/1000000000</f>
        <v>823.75191457299991</v>
      </c>
      <c r="AD383" s="6">
        <f>Ringkasan!AD383/1000000000</f>
        <v>596.06965142656998</v>
      </c>
      <c r="AE383" s="5">
        <f>Ringkasan!AE383/1000000000</f>
        <v>298.46400086924996</v>
      </c>
      <c r="AF383" s="6">
        <f>Ringkasan!AF383/1000000000</f>
        <v>261.04333801531999</v>
      </c>
      <c r="AG383" s="6">
        <f>Ringkasan!AG383/1000000000</f>
        <v>0</v>
      </c>
      <c r="AH383" s="6">
        <f>Ringkasan!AH383/1000000000</f>
        <v>2.65</v>
      </c>
      <c r="AI383" s="6">
        <f>Ringkasan!AI383/1000000000</f>
        <v>31.025272042000001</v>
      </c>
      <c r="AJ383" s="6">
        <f>Ringkasan!AJ383/1000000000</f>
        <v>2.8870404999999999</v>
      </c>
      <c r="AK383" s="6">
        <f>Ringkasan!AK383/1000000000</f>
        <v>134.43330201042991</v>
      </c>
      <c r="AL383" s="6">
        <f>Ringkasan!AL383/1000000000</f>
        <v>0.191</v>
      </c>
      <c r="AM383" s="6">
        <f>Ringkasan!AM383/1000000000</f>
        <v>15.562208676629998</v>
      </c>
      <c r="AN383" s="6">
        <f>Ringkasan!AN383/1000000000</f>
        <v>49.129983646799893</v>
      </c>
      <c r="AO383" s="6">
        <f>Ringkasan!AO383/1000000000</f>
        <v>68.065118155999997</v>
      </c>
      <c r="AP383" s="6">
        <f>Ringkasan!AP383/1000000000</f>
        <v>1.1869915310000001</v>
      </c>
      <c r="AQ383" s="6">
        <f>Ringkasan!AQ383/1000000000</f>
        <v>0.29799999999999999</v>
      </c>
      <c r="AR383" s="6">
        <f>Ringkasan!AR383/1000000000</f>
        <v>6.7946071359999998</v>
      </c>
      <c r="AS383" s="6">
        <f>Ringkasan!AS383/1000000000</f>
        <v>6.7946071359999998</v>
      </c>
      <c r="AT383" s="6">
        <f>Ringkasan!AT383/1000000000</f>
        <v>86.454353999999995</v>
      </c>
      <c r="AU383" s="6">
        <f>Ringkasan!AU383/1000000000</f>
        <v>2.9940000000000002</v>
      </c>
      <c r="AV383" s="6">
        <f>Ringkasan!AV383/1000000000</f>
        <v>83.460353999999995</v>
      </c>
      <c r="AW383" s="127">
        <f>Ringkasan!AW383/1000000000</f>
        <v>60</v>
      </c>
      <c r="AX383" s="127">
        <f>Ringkasan!AX383/1000000000</f>
        <v>60</v>
      </c>
      <c r="AY383" s="127">
        <f>Ringkasan!AY383/1000000000</f>
        <v>0</v>
      </c>
      <c r="AZ383" s="127">
        <f>Ringkasan!AZ383/1000000000</f>
        <v>0</v>
      </c>
      <c r="BA383" s="127">
        <f>Ringkasan!BA383/1000000000</f>
        <v>0</v>
      </c>
      <c r="BB383" s="127">
        <f>Ringkasan!BB383/1000000000</f>
        <v>0</v>
      </c>
      <c r="BC383" s="127">
        <f>Ringkasan!BC383/1000000000</f>
        <v>0</v>
      </c>
      <c r="BD383" s="127">
        <f>Ringkasan!BD383/1000000000</f>
        <v>12.493422000000001</v>
      </c>
      <c r="BE383" s="127">
        <f>Ringkasan!BE383/1000000000</f>
        <v>6.75</v>
      </c>
      <c r="BF383" s="127">
        <f>Ringkasan!BF383/1000000000</f>
        <v>5.7434219999999998</v>
      </c>
      <c r="BG383" s="127">
        <f>Ringkasan!BG383/1000000000</f>
        <v>0</v>
      </c>
      <c r="BH383" s="127">
        <f>Ringkasan!BH383/1000000000</f>
        <v>0</v>
      </c>
      <c r="BI383" s="127">
        <f>Ringkasan!BI383/1000000000</f>
        <v>0</v>
      </c>
      <c r="BJ383" s="128">
        <f>Ringkasan!BJ383/1000000000</f>
        <v>-47.506577999999877</v>
      </c>
      <c r="BK383" s="128">
        <f>Ringkasan!BK383/1000000000</f>
        <v>47.506577999999998</v>
      </c>
      <c r="BL383" s="87">
        <f>Ringkasan!BL383/1000000000</f>
        <v>1.2207031250000001E-13</v>
      </c>
      <c r="BM383" s="47">
        <f t="shared" si="131"/>
        <v>1</v>
      </c>
      <c r="BN383" s="48">
        <f t="shared" si="132"/>
        <v>0</v>
      </c>
      <c r="BO383" s="49"/>
      <c r="BP383" s="39">
        <f t="shared" si="144"/>
        <v>1</v>
      </c>
      <c r="BR383" s="6" t="e">
        <f>Ringkasan!#REF!/1000000000</f>
        <v>#REF!</v>
      </c>
      <c r="BS383" s="6" t="e">
        <f t="shared" si="127"/>
        <v>#REF!</v>
      </c>
      <c r="BT383" s="39" t="e">
        <f t="shared" si="129"/>
        <v>#REF!</v>
      </c>
      <c r="BV383" s="6" t="e">
        <f>Ringkasan!#REF!/1000000000</f>
        <v>#REF!</v>
      </c>
      <c r="BW383" s="6" t="e">
        <f t="shared" si="128"/>
        <v>#REF!</v>
      </c>
      <c r="BX383" s="39" t="e">
        <f t="shared" si="130"/>
        <v>#REF!</v>
      </c>
    </row>
    <row r="384" spans="1:76" ht="15" customHeight="1" x14ac:dyDescent="0.25">
      <c r="A384" s="59" t="s">
        <v>308</v>
      </c>
      <c r="B384" s="3">
        <f t="shared" si="145"/>
        <v>295</v>
      </c>
      <c r="C384" s="4">
        <f t="shared" si="145"/>
        <v>14</v>
      </c>
      <c r="D384" s="8" t="s">
        <v>308</v>
      </c>
      <c r="E384" s="12" t="str">
        <f>[1]Pendapatan!D384</f>
        <v>15 Tahun 2024</v>
      </c>
      <c r="F384" s="92">
        <f>[1]Pendapatan!E384</f>
        <v>45657.698611111111</v>
      </c>
      <c r="G384" s="6">
        <f>Ringkasan!G384/1000000000</f>
        <v>1401.747266304</v>
      </c>
      <c r="H384" s="6">
        <f>Ringkasan!H384/1000000000</f>
        <v>331.04154911500001</v>
      </c>
      <c r="I384" s="114">
        <f>Ringkasan!I384/1000000000</f>
        <v>255.031128255</v>
      </c>
      <c r="J384" s="6">
        <f>Ringkasan!J384/1000000000</f>
        <v>15.013859999999999</v>
      </c>
      <c r="K384" s="6">
        <f>Ringkasan!K384/1000000000</f>
        <v>2.0497775159999998</v>
      </c>
      <c r="L384" s="6">
        <f>Ringkasan!L384/1000000000</f>
        <v>58.946783344000004</v>
      </c>
      <c r="M384" s="6">
        <f>Ringkasan!M384/1000000000</f>
        <v>1070.478832429</v>
      </c>
      <c r="N384" s="6">
        <f>Ringkasan!N384/1000000000</f>
        <v>1003.241939</v>
      </c>
      <c r="O384" s="6">
        <f>Ringkasan!O384/1000000000</f>
        <v>0</v>
      </c>
      <c r="P384" s="6">
        <f>Ringkasan!P384/1000000000</f>
        <v>0</v>
      </c>
      <c r="Q384" s="6">
        <f>Ringkasan!Q384/1000000000</f>
        <v>0</v>
      </c>
      <c r="R384" s="6">
        <f>Ringkasan!R384/1000000000</f>
        <v>15.976445</v>
      </c>
      <c r="S384" s="6">
        <f>Ringkasan!S384/1000000000</f>
        <v>163.58637300000001</v>
      </c>
      <c r="T384" s="6">
        <f>Ringkasan!T384/1000000000</f>
        <v>679.24773000000005</v>
      </c>
      <c r="U384" s="6">
        <f>Ringkasan!U384/1000000000</f>
        <v>144.43139099999999</v>
      </c>
      <c r="V384" s="6">
        <f>Ringkasan!V384/1000000000</f>
        <v>67.236893429000006</v>
      </c>
      <c r="W384" s="6">
        <f>Ringkasan!W384/1000000000</f>
        <v>67.044893428999998</v>
      </c>
      <c r="X384" s="6">
        <f>Ringkasan!X384/1000000000</f>
        <v>0.192</v>
      </c>
      <c r="Y384" s="6">
        <f>Ringkasan!Y384/1000000000</f>
        <v>0.22688475999999999</v>
      </c>
      <c r="Z384" s="6">
        <f>Ringkasan!Z384/1000000000</f>
        <v>0</v>
      </c>
      <c r="AA384" s="6">
        <f>Ringkasan!AA384/1000000000</f>
        <v>0</v>
      </c>
      <c r="AB384" s="6">
        <f>Ringkasan!AB384/1000000000</f>
        <v>0.22688475999999999</v>
      </c>
      <c r="AC384" s="6">
        <f>Ringkasan!AC384/1000000000</f>
        <v>1479.007406404</v>
      </c>
      <c r="AD384" s="6">
        <f>Ringkasan!AD384/1000000000</f>
        <v>1155.266101768</v>
      </c>
      <c r="AE384" s="5">
        <f>Ringkasan!AE384/1000000000</f>
        <v>640.19287968900005</v>
      </c>
      <c r="AF384" s="6">
        <f>Ringkasan!AF384/1000000000</f>
        <v>481.20727707100002</v>
      </c>
      <c r="AG384" s="6">
        <f>Ringkasan!AG384/1000000000</f>
        <v>2.9150290079999999</v>
      </c>
      <c r="AH384" s="6">
        <f>Ringkasan!AH384/1000000000</f>
        <v>0</v>
      </c>
      <c r="AI384" s="6">
        <f>Ringkasan!AI384/1000000000</f>
        <v>29.73293</v>
      </c>
      <c r="AJ384" s="6">
        <f>Ringkasan!AJ384/1000000000</f>
        <v>1.217986</v>
      </c>
      <c r="AK384" s="6">
        <f>Ringkasan!AK384/1000000000</f>
        <v>309.02209289899997</v>
      </c>
      <c r="AL384" s="6">
        <f>Ringkasan!AL384/1000000000</f>
        <v>4.1571187480000003</v>
      </c>
      <c r="AM384" s="6">
        <f>Ringkasan!AM384/1000000000</f>
        <v>45.510736555999998</v>
      </c>
      <c r="AN384" s="6">
        <f>Ringkasan!AN384/1000000000</f>
        <v>107.654386125</v>
      </c>
      <c r="AO384" s="6">
        <f>Ringkasan!AO384/1000000000</f>
        <v>151.33711989</v>
      </c>
      <c r="AP384" s="6">
        <f>Ringkasan!AP384/1000000000</f>
        <v>5.3499999999999999E-2</v>
      </c>
      <c r="AQ384" s="6">
        <f>Ringkasan!AQ384/1000000000</f>
        <v>0.30923158000000001</v>
      </c>
      <c r="AR384" s="6">
        <f>Ringkasan!AR384/1000000000</f>
        <v>14.719211737</v>
      </c>
      <c r="AS384" s="6">
        <f>Ringkasan!AS384/1000000000</f>
        <v>14.719211737</v>
      </c>
      <c r="AT384" s="6">
        <f>Ringkasan!AT384/1000000000</f>
        <v>0</v>
      </c>
      <c r="AU384" s="6">
        <f>Ringkasan!AU384/1000000000</f>
        <v>0</v>
      </c>
      <c r="AV384" s="6">
        <f>Ringkasan!AV384/1000000000</f>
        <v>0</v>
      </c>
      <c r="AW384" s="127">
        <f>Ringkasan!AW384/1000000000</f>
        <v>94.100140100000004</v>
      </c>
      <c r="AX384" s="127">
        <f>Ringkasan!AX384/1000000000</f>
        <v>94.100140100000004</v>
      </c>
      <c r="AY384" s="127">
        <f>Ringkasan!AY384/1000000000</f>
        <v>0</v>
      </c>
      <c r="AZ384" s="127">
        <f>Ringkasan!AZ384/1000000000</f>
        <v>0</v>
      </c>
      <c r="BA384" s="127">
        <f>Ringkasan!BA384/1000000000</f>
        <v>0</v>
      </c>
      <c r="BB384" s="127">
        <f>Ringkasan!BB384/1000000000</f>
        <v>0</v>
      </c>
      <c r="BC384" s="127">
        <f>Ringkasan!BC384/1000000000</f>
        <v>0</v>
      </c>
      <c r="BD384" s="127">
        <f>Ringkasan!BD384/1000000000</f>
        <v>16.84</v>
      </c>
      <c r="BE384" s="127">
        <f>Ringkasan!BE384/1000000000</f>
        <v>0</v>
      </c>
      <c r="BF384" s="127">
        <f>Ringkasan!BF384/1000000000</f>
        <v>15.455</v>
      </c>
      <c r="BG384" s="127">
        <f>Ringkasan!BG384/1000000000</f>
        <v>1.385</v>
      </c>
      <c r="BH384" s="127">
        <f>Ringkasan!BH384/1000000000</f>
        <v>0</v>
      </c>
      <c r="BI384" s="127">
        <f>Ringkasan!BI384/1000000000</f>
        <v>0</v>
      </c>
      <c r="BJ384" s="128">
        <f>Ringkasan!BJ384/1000000000</f>
        <v>-77.260140100000001</v>
      </c>
      <c r="BK384" s="128">
        <f>Ringkasan!BK384/1000000000</f>
        <v>77.260140100000001</v>
      </c>
      <c r="BL384" s="87">
        <f>Ringkasan!BL384/1000000000</f>
        <v>0</v>
      </c>
      <c r="BM384" s="47">
        <f t="shared" si="131"/>
        <v>1</v>
      </c>
      <c r="BN384" s="48">
        <f t="shared" si="132"/>
        <v>0</v>
      </c>
      <c r="BO384" s="49"/>
      <c r="BP384" s="39">
        <f t="shared" si="144"/>
        <v>1</v>
      </c>
      <c r="BR384" s="6" t="e">
        <f>Ringkasan!#REF!/1000000000</f>
        <v>#REF!</v>
      </c>
      <c r="BS384" s="6" t="e">
        <f t="shared" si="127"/>
        <v>#REF!</v>
      </c>
      <c r="BT384" s="39" t="e">
        <f t="shared" si="129"/>
        <v>#REF!</v>
      </c>
      <c r="BV384" s="6" t="e">
        <f>Ringkasan!#REF!/1000000000</f>
        <v>#REF!</v>
      </c>
      <c r="BW384" s="6" t="e">
        <f t="shared" si="128"/>
        <v>#REF!</v>
      </c>
      <c r="BX384" s="39" t="e">
        <f t="shared" si="130"/>
        <v>#REF!</v>
      </c>
    </row>
    <row r="385" spans="1:76" ht="15" customHeight="1" x14ac:dyDescent="0.25">
      <c r="B385" s="13" t="s">
        <v>560</v>
      </c>
      <c r="C385" s="14" t="s">
        <v>560</v>
      </c>
      <c r="D385" s="15" t="s">
        <v>561</v>
      </c>
      <c r="E385" s="16"/>
      <c r="F385" s="93"/>
      <c r="G385" s="115">
        <f>Ringkasan!G385/1000000000</f>
        <v>22410.289780638999</v>
      </c>
      <c r="H385" s="115">
        <f>Ringkasan!H385/1000000000</f>
        <v>2277.1990459859999</v>
      </c>
      <c r="I385" s="115">
        <f>Ringkasan!I385/1000000000</f>
        <v>1197.605535096</v>
      </c>
      <c r="J385" s="7">
        <f>Ringkasan!J385/1000000000</f>
        <v>366.29273436800003</v>
      </c>
      <c r="K385" s="7">
        <f>Ringkasan!K385/1000000000</f>
        <v>110.532142013</v>
      </c>
      <c r="L385" s="7">
        <f>Ringkasan!L385/1000000000</f>
        <v>602.76863450899998</v>
      </c>
      <c r="M385" s="7">
        <f>Ringkasan!M385/1000000000</f>
        <v>20062.618184264</v>
      </c>
      <c r="N385" s="7">
        <f>Ringkasan!N385/1000000000</f>
        <v>19393.870103000001</v>
      </c>
      <c r="O385" s="7">
        <f>Ringkasan!O385/1000000000</f>
        <v>0</v>
      </c>
      <c r="P385" s="7">
        <f>Ringkasan!P385/1000000000</f>
        <v>0</v>
      </c>
      <c r="Q385" s="7">
        <f>Ringkasan!Q385/1000000000</f>
        <v>1232.2309279999999</v>
      </c>
      <c r="R385" s="7">
        <f>Ringkasan!R385/1000000000</f>
        <v>85.785275999999996</v>
      </c>
      <c r="S385" s="7">
        <f>Ringkasan!S385/1000000000</f>
        <v>7270.5931010000004</v>
      </c>
      <c r="T385" s="7">
        <f>Ringkasan!T385/1000000000</f>
        <v>8250.6157779999994</v>
      </c>
      <c r="U385" s="7">
        <f>Ringkasan!U385/1000000000</f>
        <v>2554.6450199999999</v>
      </c>
      <c r="V385" s="7">
        <f>Ringkasan!V385/1000000000</f>
        <v>668.74808126400001</v>
      </c>
      <c r="W385" s="7">
        <f>Ringkasan!W385/1000000000</f>
        <v>660.57258126399995</v>
      </c>
      <c r="X385" s="7">
        <f>Ringkasan!X385/1000000000</f>
        <v>8.1754999999999995</v>
      </c>
      <c r="Y385" s="7">
        <f>Ringkasan!Y385/1000000000</f>
        <v>70.472550389000006</v>
      </c>
      <c r="Z385" s="7">
        <f>Ringkasan!Z385/1000000000</f>
        <v>18.479008500999999</v>
      </c>
      <c r="AA385" s="7">
        <f>Ringkasan!AA385/1000000000</f>
        <v>0</v>
      </c>
      <c r="AB385" s="7">
        <f>Ringkasan!AB385/1000000000</f>
        <v>51.993541888000003</v>
      </c>
      <c r="AC385" s="7">
        <f>Ringkasan!AC385/1000000000</f>
        <v>23857.351326212</v>
      </c>
      <c r="AD385" s="7">
        <f>Ringkasan!AD385/1000000000</f>
        <v>15575.308128792769</v>
      </c>
      <c r="AE385" s="7">
        <f>Ringkasan!AE385/1000000000</f>
        <v>8358.8407903362004</v>
      </c>
      <c r="AF385" s="7">
        <f>Ringkasan!AF385/1000000000</f>
        <v>6168.7958938983602</v>
      </c>
      <c r="AG385" s="7">
        <f>Ringkasan!AG385/1000000000</f>
        <v>5</v>
      </c>
      <c r="AH385" s="7">
        <f>Ringkasan!AH385/1000000000</f>
        <v>25.533652798999999</v>
      </c>
      <c r="AI385" s="7">
        <f>Ringkasan!AI385/1000000000</f>
        <v>947.08278823821001</v>
      </c>
      <c r="AJ385" s="7">
        <f>Ringkasan!AJ385/1000000000</f>
        <v>70.055003521000003</v>
      </c>
      <c r="AK385" s="7">
        <f>Ringkasan!AK385/1000000000</f>
        <v>5008.4842660422373</v>
      </c>
      <c r="AL385" s="7">
        <f>Ringkasan!AL385/1000000000</f>
        <v>44.235671568000001</v>
      </c>
      <c r="AM385" s="7">
        <f>Ringkasan!AM385/1000000000</f>
        <v>774.39380891615008</v>
      </c>
      <c r="AN385" s="7">
        <f>Ringkasan!AN385/1000000000</f>
        <v>1567.3905516966788</v>
      </c>
      <c r="AO385" s="7">
        <f>Ringkasan!AO385/1000000000</f>
        <v>2586.0497339124086</v>
      </c>
      <c r="AP385" s="7">
        <f>Ringkasan!AP385/1000000000</f>
        <v>24.662061438999999</v>
      </c>
      <c r="AQ385" s="7">
        <f>Ringkasan!AQ385/1000000000</f>
        <v>11.752438509999999</v>
      </c>
      <c r="AR385" s="7">
        <f>Ringkasan!AR385/1000000000</f>
        <v>337.34796381593998</v>
      </c>
      <c r="AS385" s="7">
        <f>Ringkasan!AS385/1000000000</f>
        <v>337.34796381593998</v>
      </c>
      <c r="AT385" s="7">
        <f>Ringkasan!AT385/1000000000</f>
        <v>2936.21096756105</v>
      </c>
      <c r="AU385" s="7">
        <f>Ringkasan!AU385/1000000000</f>
        <v>130.02168420500001</v>
      </c>
      <c r="AV385" s="7">
        <f>Ringkasan!AV385/1000000000</f>
        <v>2806.1892833560496</v>
      </c>
      <c r="AW385" s="129">
        <f>Ringkasan!AW385/1000000000</f>
        <v>1595.6297620289999</v>
      </c>
      <c r="AX385" s="129">
        <f>Ringkasan!AX385/1000000000</f>
        <v>1595.6297620289999</v>
      </c>
      <c r="AY385" s="129">
        <f>Ringkasan!AY385/1000000000</f>
        <v>0</v>
      </c>
      <c r="AZ385" s="129">
        <f>Ringkasan!AZ385/1000000000</f>
        <v>0</v>
      </c>
      <c r="BA385" s="129">
        <f>Ringkasan!BA385/1000000000</f>
        <v>0</v>
      </c>
      <c r="BB385" s="129">
        <f>Ringkasan!BB385/1000000000</f>
        <v>0</v>
      </c>
      <c r="BC385" s="129">
        <f>Ringkasan!BC385/1000000000</f>
        <v>0</v>
      </c>
      <c r="BD385" s="129">
        <f>Ringkasan!BD385/1000000000</f>
        <v>53.291421999999997</v>
      </c>
      <c r="BE385" s="129">
        <f>Ringkasan!BE385/1000000000</f>
        <v>6.75</v>
      </c>
      <c r="BF385" s="129">
        <f>Ringkasan!BF385/1000000000</f>
        <v>30.705922000000001</v>
      </c>
      <c r="BG385" s="129">
        <f>Ringkasan!BG385/1000000000</f>
        <v>15.8355</v>
      </c>
      <c r="BH385" s="129">
        <f>Ringkasan!BH385/1000000000</f>
        <v>0</v>
      </c>
      <c r="BI385" s="129">
        <f>Ringkasan!BI385/1000000000</f>
        <v>0</v>
      </c>
      <c r="BJ385" s="130">
        <f>Ringkasan!BJ385/1000000000</f>
        <v>-1447.0615455729971</v>
      </c>
      <c r="BK385" s="130">
        <f>Ringkasan!BK385/1000000000</f>
        <v>1542.3383400289999</v>
      </c>
      <c r="BL385" s="89">
        <f>Ringkasan!BL385/1000000000</f>
        <v>95.276794456002804</v>
      </c>
      <c r="BM385" s="47">
        <f t="shared" ref="BM385:BN385" si="146">SUM(BM371:BM383)</f>
        <v>10</v>
      </c>
      <c r="BN385" s="48">
        <f t="shared" si="146"/>
        <v>3</v>
      </c>
      <c r="BO385" s="49"/>
      <c r="BR385" s="115" t="e">
        <f>Ringkasan!#REF!/1000000000</f>
        <v>#REF!</v>
      </c>
      <c r="BS385" s="115" t="e">
        <f t="shared" si="127"/>
        <v>#REF!</v>
      </c>
      <c r="BT385" s="39" t="e">
        <f t="shared" si="129"/>
        <v>#REF!</v>
      </c>
      <c r="BV385" s="115" t="e">
        <f>Ringkasan!#REF!/1000000000</f>
        <v>#REF!</v>
      </c>
      <c r="BW385" s="115" t="e">
        <f t="shared" si="128"/>
        <v>#REF!</v>
      </c>
      <c r="BX385" s="39" t="e">
        <f t="shared" si="130"/>
        <v>#REF!</v>
      </c>
    </row>
    <row r="386" spans="1:76" ht="15" customHeight="1" x14ac:dyDescent="0.25">
      <c r="B386" s="13" t="s">
        <v>562</v>
      </c>
      <c r="C386" s="14" t="s">
        <v>562</v>
      </c>
      <c r="D386" s="15" t="s">
        <v>563</v>
      </c>
      <c r="E386" s="16"/>
      <c r="F386" s="93"/>
      <c r="G386" s="115">
        <f>Ringkasan!G386/1000000000</f>
        <v>1401.747266304</v>
      </c>
      <c r="H386" s="115">
        <f>Ringkasan!H386/1000000000</f>
        <v>331.04154911500001</v>
      </c>
      <c r="I386" s="115">
        <f>Ringkasan!I386/1000000000</f>
        <v>255.031128255</v>
      </c>
      <c r="J386" s="7">
        <f>Ringkasan!J386/1000000000</f>
        <v>15.013859999999999</v>
      </c>
      <c r="K386" s="7">
        <f>Ringkasan!K386/1000000000</f>
        <v>2.0497775159999998</v>
      </c>
      <c r="L386" s="7">
        <f>Ringkasan!L386/1000000000</f>
        <v>58.946783344000004</v>
      </c>
      <c r="M386" s="7">
        <f>Ringkasan!M386/1000000000</f>
        <v>1070.478832429</v>
      </c>
      <c r="N386" s="7">
        <f>Ringkasan!N386/1000000000</f>
        <v>1003.241939</v>
      </c>
      <c r="O386" s="7">
        <f>Ringkasan!O386/1000000000</f>
        <v>0</v>
      </c>
      <c r="P386" s="7">
        <f>Ringkasan!P386/1000000000</f>
        <v>0</v>
      </c>
      <c r="Q386" s="7">
        <f>Ringkasan!Q386/1000000000</f>
        <v>0</v>
      </c>
      <c r="R386" s="7">
        <f>Ringkasan!R386/1000000000</f>
        <v>15.976445</v>
      </c>
      <c r="S386" s="7">
        <f>Ringkasan!S386/1000000000</f>
        <v>163.58637300000001</v>
      </c>
      <c r="T386" s="7">
        <f>Ringkasan!T386/1000000000</f>
        <v>679.24773000000005</v>
      </c>
      <c r="U386" s="7">
        <f>Ringkasan!U386/1000000000</f>
        <v>144.43139099999999</v>
      </c>
      <c r="V386" s="7">
        <f>Ringkasan!V386/1000000000</f>
        <v>67.236893429000006</v>
      </c>
      <c r="W386" s="7">
        <f>Ringkasan!W386/1000000000</f>
        <v>67.044893428999998</v>
      </c>
      <c r="X386" s="7">
        <f>Ringkasan!X386/1000000000</f>
        <v>0.192</v>
      </c>
      <c r="Y386" s="7">
        <f>Ringkasan!Y386/1000000000</f>
        <v>0.22688475999999999</v>
      </c>
      <c r="Z386" s="7">
        <f>Ringkasan!Z386/1000000000</f>
        <v>0</v>
      </c>
      <c r="AA386" s="7">
        <f>Ringkasan!AA386/1000000000</f>
        <v>0</v>
      </c>
      <c r="AB386" s="7">
        <f>Ringkasan!AB386/1000000000</f>
        <v>0.22688475999999999</v>
      </c>
      <c r="AC386" s="7">
        <f>Ringkasan!AC386/1000000000</f>
        <v>1479.007406404</v>
      </c>
      <c r="AD386" s="7">
        <f>Ringkasan!AD386/1000000000</f>
        <v>1155.266101768</v>
      </c>
      <c r="AE386" s="7">
        <f>Ringkasan!AE386/1000000000</f>
        <v>640.19287968900005</v>
      </c>
      <c r="AF386" s="7">
        <f>Ringkasan!AF386/1000000000</f>
        <v>481.20727707100002</v>
      </c>
      <c r="AG386" s="7">
        <f>Ringkasan!AG386/1000000000</f>
        <v>2.9150290079999999</v>
      </c>
      <c r="AH386" s="7">
        <f>Ringkasan!AH386/1000000000</f>
        <v>0</v>
      </c>
      <c r="AI386" s="7">
        <f>Ringkasan!AI386/1000000000</f>
        <v>29.73293</v>
      </c>
      <c r="AJ386" s="7">
        <f>Ringkasan!AJ386/1000000000</f>
        <v>1.217986</v>
      </c>
      <c r="AK386" s="7">
        <f>Ringkasan!AK386/1000000000</f>
        <v>309.02209289899997</v>
      </c>
      <c r="AL386" s="7">
        <f>Ringkasan!AL386/1000000000</f>
        <v>4.1571187480000003</v>
      </c>
      <c r="AM386" s="7">
        <f>Ringkasan!AM386/1000000000</f>
        <v>45.510736555999998</v>
      </c>
      <c r="AN386" s="7">
        <f>Ringkasan!AN386/1000000000</f>
        <v>107.654386125</v>
      </c>
      <c r="AO386" s="7">
        <f>Ringkasan!AO386/1000000000</f>
        <v>151.33711989</v>
      </c>
      <c r="AP386" s="7">
        <f>Ringkasan!AP386/1000000000</f>
        <v>5.3499999999999999E-2</v>
      </c>
      <c r="AQ386" s="7">
        <f>Ringkasan!AQ386/1000000000</f>
        <v>0.30923158000000001</v>
      </c>
      <c r="AR386" s="7">
        <f>Ringkasan!AR386/1000000000</f>
        <v>14.719211737</v>
      </c>
      <c r="AS386" s="7">
        <f>Ringkasan!AS386/1000000000</f>
        <v>14.719211737</v>
      </c>
      <c r="AT386" s="7">
        <f>Ringkasan!AT386/1000000000</f>
        <v>0</v>
      </c>
      <c r="AU386" s="7">
        <f>Ringkasan!AU386/1000000000</f>
        <v>0</v>
      </c>
      <c r="AV386" s="7">
        <f>Ringkasan!AV386/1000000000</f>
        <v>0</v>
      </c>
      <c r="AW386" s="129">
        <f>Ringkasan!AW386/1000000000</f>
        <v>94.100140100000004</v>
      </c>
      <c r="AX386" s="129">
        <f>Ringkasan!AX386/1000000000</f>
        <v>94.100140100000004</v>
      </c>
      <c r="AY386" s="129">
        <f>Ringkasan!AY386/1000000000</f>
        <v>0</v>
      </c>
      <c r="AZ386" s="129">
        <f>Ringkasan!AZ386/1000000000</f>
        <v>0</v>
      </c>
      <c r="BA386" s="129">
        <f>Ringkasan!BA386/1000000000</f>
        <v>0</v>
      </c>
      <c r="BB386" s="129">
        <f>Ringkasan!BB386/1000000000</f>
        <v>0</v>
      </c>
      <c r="BC386" s="129">
        <f>Ringkasan!BC386/1000000000</f>
        <v>0</v>
      </c>
      <c r="BD386" s="129">
        <f>Ringkasan!BD386/1000000000</f>
        <v>16.84</v>
      </c>
      <c r="BE386" s="129">
        <f>Ringkasan!BE386/1000000000</f>
        <v>0</v>
      </c>
      <c r="BF386" s="129">
        <f>Ringkasan!BF386/1000000000</f>
        <v>15.455</v>
      </c>
      <c r="BG386" s="129">
        <f>Ringkasan!BG386/1000000000</f>
        <v>1.385</v>
      </c>
      <c r="BH386" s="129">
        <f>Ringkasan!BH386/1000000000</f>
        <v>0</v>
      </c>
      <c r="BI386" s="129">
        <f>Ringkasan!BI386/1000000000</f>
        <v>0</v>
      </c>
      <c r="BJ386" s="130">
        <f>Ringkasan!BJ386/1000000000</f>
        <v>-77.260140100000001</v>
      </c>
      <c r="BK386" s="130">
        <f>Ringkasan!BK386/1000000000</f>
        <v>77.260140100000001</v>
      </c>
      <c r="BL386" s="89">
        <f>Ringkasan!BL386/1000000000</f>
        <v>0</v>
      </c>
      <c r="BM386" s="47">
        <f t="shared" ref="BM386:BN386" si="147">SUM(BM384)</f>
        <v>1</v>
      </c>
      <c r="BN386" s="48">
        <f t="shared" si="147"/>
        <v>0</v>
      </c>
      <c r="BO386" s="49"/>
      <c r="BR386" s="115" t="e">
        <f>Ringkasan!#REF!/1000000000</f>
        <v>#REF!</v>
      </c>
      <c r="BS386" s="115" t="e">
        <f t="shared" si="127"/>
        <v>#REF!</v>
      </c>
      <c r="BT386" s="39" t="e">
        <f t="shared" si="129"/>
        <v>#REF!</v>
      </c>
      <c r="BV386" s="115" t="e">
        <f>Ringkasan!#REF!/1000000000</f>
        <v>#REF!</v>
      </c>
      <c r="BW386" s="115" t="e">
        <f t="shared" si="128"/>
        <v>#REF!</v>
      </c>
      <c r="BX386" s="39" t="e">
        <f t="shared" si="130"/>
        <v>#REF!</v>
      </c>
    </row>
    <row r="387" spans="1:76" ht="15" customHeight="1" x14ac:dyDescent="0.25">
      <c r="B387" s="13" t="s">
        <v>564</v>
      </c>
      <c r="C387" s="14" t="s">
        <v>564</v>
      </c>
      <c r="D387" s="15" t="s">
        <v>598</v>
      </c>
      <c r="E387" s="16"/>
      <c r="F387" s="93"/>
      <c r="G387" s="115">
        <f>Ringkasan!G387/1000000000</f>
        <v>23812.037046943002</v>
      </c>
      <c r="H387" s="115">
        <f>Ringkasan!H387/1000000000</f>
        <v>2608.2405951010001</v>
      </c>
      <c r="I387" s="115">
        <f>Ringkasan!I387/1000000000</f>
        <v>1452.6366633509999</v>
      </c>
      <c r="J387" s="7">
        <f>Ringkasan!J387/1000000000</f>
        <v>381.30659436799999</v>
      </c>
      <c r="K387" s="7">
        <f>Ringkasan!K387/1000000000</f>
        <v>112.581919529</v>
      </c>
      <c r="L387" s="7">
        <f>Ringkasan!L387/1000000000</f>
        <v>661.71541785299996</v>
      </c>
      <c r="M387" s="7">
        <f>Ringkasan!M387/1000000000</f>
        <v>21133.097016692998</v>
      </c>
      <c r="N387" s="7">
        <f>Ringkasan!N387/1000000000</f>
        <v>20397.112042000001</v>
      </c>
      <c r="O387" s="7">
        <f>Ringkasan!O387/1000000000</f>
        <v>0</v>
      </c>
      <c r="P387" s="7">
        <f>Ringkasan!P387/1000000000</f>
        <v>0</v>
      </c>
      <c r="Q387" s="7">
        <f>Ringkasan!Q387/1000000000</f>
        <v>1232.2309279999999</v>
      </c>
      <c r="R387" s="7">
        <f>Ringkasan!R387/1000000000</f>
        <v>101.76172099999999</v>
      </c>
      <c r="S387" s="7">
        <f>Ringkasan!S387/1000000000</f>
        <v>7434.1794739999996</v>
      </c>
      <c r="T387" s="7">
        <f>Ringkasan!T387/1000000000</f>
        <v>8929.8635080000004</v>
      </c>
      <c r="U387" s="7">
        <f>Ringkasan!U387/1000000000</f>
        <v>2699.076411</v>
      </c>
      <c r="V387" s="7">
        <f>Ringkasan!V387/1000000000</f>
        <v>735.98497469300003</v>
      </c>
      <c r="W387" s="7">
        <f>Ringkasan!W387/1000000000</f>
        <v>727.61747469299996</v>
      </c>
      <c r="X387" s="7">
        <f>Ringkasan!X387/1000000000</f>
        <v>8.3674999999999997</v>
      </c>
      <c r="Y387" s="7">
        <f>Ringkasan!Y387/1000000000</f>
        <v>70.699435148999996</v>
      </c>
      <c r="Z387" s="7">
        <f>Ringkasan!Z387/1000000000</f>
        <v>18.479008500999999</v>
      </c>
      <c r="AA387" s="7">
        <f>Ringkasan!AA387/1000000000</f>
        <v>0</v>
      </c>
      <c r="AB387" s="7">
        <f>Ringkasan!AB387/1000000000</f>
        <v>52.220426648</v>
      </c>
      <c r="AC387" s="7">
        <f>Ringkasan!AC387/1000000000</f>
        <v>25336.358732616001</v>
      </c>
      <c r="AD387" s="7">
        <f>Ringkasan!AD387/1000000000</f>
        <v>16730.574230560771</v>
      </c>
      <c r="AE387" s="7">
        <f>Ringkasan!AE387/1000000000</f>
        <v>8999.0336700251992</v>
      </c>
      <c r="AF387" s="7">
        <f>Ringkasan!AF387/1000000000</f>
        <v>6650.0031709693603</v>
      </c>
      <c r="AG387" s="7">
        <f>Ringkasan!AG387/1000000000</f>
        <v>7.9150290080000003</v>
      </c>
      <c r="AH387" s="7">
        <f>Ringkasan!AH387/1000000000</f>
        <v>25.533652798999999</v>
      </c>
      <c r="AI387" s="7">
        <f>Ringkasan!AI387/1000000000</f>
        <v>976.81571823820991</v>
      </c>
      <c r="AJ387" s="7">
        <f>Ringkasan!AJ387/1000000000</f>
        <v>71.272989521</v>
      </c>
      <c r="AK387" s="7">
        <f>Ringkasan!AK387/1000000000</f>
        <v>5317.5063589412375</v>
      </c>
      <c r="AL387" s="7">
        <f>Ringkasan!AL387/1000000000</f>
        <v>48.392790316000003</v>
      </c>
      <c r="AM387" s="7">
        <f>Ringkasan!AM387/1000000000</f>
        <v>819.90454547215006</v>
      </c>
      <c r="AN387" s="7">
        <f>Ringkasan!AN387/1000000000</f>
        <v>1675.0449378216788</v>
      </c>
      <c r="AO387" s="7">
        <f>Ringkasan!AO387/1000000000</f>
        <v>2737.3868538024085</v>
      </c>
      <c r="AP387" s="7">
        <f>Ringkasan!AP387/1000000000</f>
        <v>24.715561438999998</v>
      </c>
      <c r="AQ387" s="7">
        <f>Ringkasan!AQ387/1000000000</f>
        <v>12.06167009</v>
      </c>
      <c r="AR387" s="7">
        <f>Ringkasan!AR387/1000000000</f>
        <v>352.06717555294</v>
      </c>
      <c r="AS387" s="7">
        <f>Ringkasan!AS387/1000000000</f>
        <v>352.06717555294</v>
      </c>
      <c r="AT387" s="7">
        <f>Ringkasan!AT387/1000000000</f>
        <v>2936.21096756105</v>
      </c>
      <c r="AU387" s="7">
        <f>Ringkasan!AU387/1000000000</f>
        <v>130.02168420500001</v>
      </c>
      <c r="AV387" s="7">
        <f>Ringkasan!AV387/1000000000</f>
        <v>2806.1892833560496</v>
      </c>
      <c r="AW387" s="129">
        <f>Ringkasan!AW387/1000000000</f>
        <v>1689.729902129</v>
      </c>
      <c r="AX387" s="129">
        <f>Ringkasan!AX387/1000000000</f>
        <v>1689.729902129</v>
      </c>
      <c r="AY387" s="129">
        <f>Ringkasan!AY387/1000000000</f>
        <v>0</v>
      </c>
      <c r="AZ387" s="129">
        <f>Ringkasan!AZ387/1000000000</f>
        <v>0</v>
      </c>
      <c r="BA387" s="129">
        <f>Ringkasan!BA387/1000000000</f>
        <v>0</v>
      </c>
      <c r="BB387" s="129">
        <f>Ringkasan!BB387/1000000000</f>
        <v>0</v>
      </c>
      <c r="BC387" s="129">
        <f>Ringkasan!BC387/1000000000</f>
        <v>0</v>
      </c>
      <c r="BD387" s="129">
        <f>Ringkasan!BD387/1000000000</f>
        <v>70.131422000000001</v>
      </c>
      <c r="BE387" s="129">
        <f>Ringkasan!BE387/1000000000</f>
        <v>6.75</v>
      </c>
      <c r="BF387" s="129">
        <f>Ringkasan!BF387/1000000000</f>
        <v>46.160921999999999</v>
      </c>
      <c r="BG387" s="129">
        <f>Ringkasan!BG387/1000000000</f>
        <v>17.220500000000001</v>
      </c>
      <c r="BH387" s="129">
        <f>Ringkasan!BH387/1000000000</f>
        <v>0</v>
      </c>
      <c r="BI387" s="129">
        <f>Ringkasan!BI387/1000000000</f>
        <v>0</v>
      </c>
      <c r="BJ387" s="130">
        <f>Ringkasan!BJ387/1000000000</f>
        <v>-1524.3216856729971</v>
      </c>
      <c r="BK387" s="130">
        <f>Ringkasan!BK387/1000000000</f>
        <v>1619.5984801290001</v>
      </c>
      <c r="BL387" s="89">
        <f>Ringkasan!BL387/1000000000</f>
        <v>95.276794456002804</v>
      </c>
      <c r="BM387" s="47">
        <f t="shared" ref="BM387:BN387" si="148">BM385+BM386</f>
        <v>11</v>
      </c>
      <c r="BN387" s="48">
        <f t="shared" si="148"/>
        <v>3</v>
      </c>
      <c r="BO387" s="49"/>
      <c r="BR387" s="115" t="e">
        <f>Ringkasan!#REF!/1000000000</f>
        <v>#REF!</v>
      </c>
      <c r="BS387" s="115" t="e">
        <f t="shared" si="127"/>
        <v>#REF!</v>
      </c>
      <c r="BT387" s="39" t="e">
        <f t="shared" si="129"/>
        <v>#REF!</v>
      </c>
      <c r="BV387" s="115" t="e">
        <f>Ringkasan!#REF!/1000000000</f>
        <v>#REF!</v>
      </c>
      <c r="BW387" s="115" t="e">
        <f t="shared" si="128"/>
        <v>#REF!</v>
      </c>
      <c r="BX387" s="39" t="e">
        <f t="shared" si="130"/>
        <v>#REF!</v>
      </c>
    </row>
    <row r="388" spans="1:76" ht="15" customHeight="1" x14ac:dyDescent="0.25">
      <c r="B388" s="13" t="s">
        <v>566</v>
      </c>
      <c r="C388" s="14" t="s">
        <v>566</v>
      </c>
      <c r="D388" s="15" t="s">
        <v>599</v>
      </c>
      <c r="E388" s="16"/>
      <c r="F388" s="93"/>
      <c r="G388" s="115">
        <f>Ringkasan!G388/1000000000</f>
        <v>33132.195141677999</v>
      </c>
      <c r="H388" s="115">
        <f>Ringkasan!H388/1000000000</f>
        <v>7290.1716928360001</v>
      </c>
      <c r="I388" s="115">
        <f>Ringkasan!I388/1000000000</f>
        <v>5500.4951642850001</v>
      </c>
      <c r="J388" s="7">
        <f>Ringkasan!J388/1000000000</f>
        <v>390.82330636799998</v>
      </c>
      <c r="K388" s="7">
        <f>Ringkasan!K388/1000000000</f>
        <v>173.184287719</v>
      </c>
      <c r="L388" s="7">
        <f>Ringkasan!L388/1000000000</f>
        <v>1225.6689344639999</v>
      </c>
      <c r="M388" s="7">
        <f>Ringkasan!M388/1000000000</f>
        <v>25431.329210692998</v>
      </c>
      <c r="N388" s="7">
        <f>Ringkasan!N388/1000000000</f>
        <v>24695.344236000001</v>
      </c>
      <c r="O388" s="7">
        <f>Ringkasan!O388/1000000000</f>
        <v>0</v>
      </c>
      <c r="P388" s="7">
        <f>Ringkasan!P388/1000000000</f>
        <v>0</v>
      </c>
      <c r="Q388" s="7">
        <f>Ringkasan!Q388/1000000000</f>
        <v>1232.2309279999999</v>
      </c>
      <c r="R388" s="7">
        <f>Ringkasan!R388/1000000000</f>
        <v>101.76172099999999</v>
      </c>
      <c r="S388" s="7">
        <f>Ringkasan!S388/1000000000</f>
        <v>9575.5278930000004</v>
      </c>
      <c r="T388" s="7">
        <f>Ringkasan!T388/1000000000</f>
        <v>10532.221555</v>
      </c>
      <c r="U388" s="7">
        <f>Ringkasan!U388/1000000000</f>
        <v>3253.6021390000001</v>
      </c>
      <c r="V388" s="7">
        <f>Ringkasan!V388/1000000000</f>
        <v>735.98497469300003</v>
      </c>
      <c r="W388" s="7">
        <f>Ringkasan!W388/1000000000</f>
        <v>727.61747469299996</v>
      </c>
      <c r="X388" s="7">
        <f>Ringkasan!X388/1000000000</f>
        <v>8.3674999999999997</v>
      </c>
      <c r="Y388" s="7">
        <f>Ringkasan!Y388/1000000000</f>
        <v>410.694238149</v>
      </c>
      <c r="Z388" s="7">
        <f>Ringkasan!Z388/1000000000</f>
        <v>19.752724500999999</v>
      </c>
      <c r="AA388" s="7">
        <f>Ringkasan!AA388/1000000000</f>
        <v>0</v>
      </c>
      <c r="AB388" s="7">
        <f>Ringkasan!AB388/1000000000</f>
        <v>390.94151364800001</v>
      </c>
      <c r="AC388" s="7">
        <f>Ringkasan!AC388/1000000000</f>
        <v>35556.516827350984</v>
      </c>
      <c r="AD388" s="7">
        <f>Ringkasan!AD388/1000000000</f>
        <v>22164.252931026705</v>
      </c>
      <c r="AE388" s="7">
        <f>Ringkasan!AE388/1000000000</f>
        <v>10917.05422669751</v>
      </c>
      <c r="AF388" s="7">
        <f>Ringkasan!AF388/1000000000</f>
        <v>9040.6024131649883</v>
      </c>
      <c r="AG388" s="7">
        <f>Ringkasan!AG388/1000000000</f>
        <v>9.9150290079999994</v>
      </c>
      <c r="AH388" s="7">
        <f>Ringkasan!AH388/1000000000</f>
        <v>101.71515630899999</v>
      </c>
      <c r="AI388" s="7">
        <f>Ringkasan!AI388/1000000000</f>
        <v>1959.4782120432099</v>
      </c>
      <c r="AJ388" s="7">
        <f>Ringkasan!AJ388/1000000000</f>
        <v>135.48789380400001</v>
      </c>
      <c r="AK388" s="7">
        <f>Ringkasan!AK388/1000000000</f>
        <v>8449.1460803466671</v>
      </c>
      <c r="AL388" s="7">
        <f>Ringkasan!AL388/1000000000</f>
        <v>49.055332315999998</v>
      </c>
      <c r="AM388" s="7">
        <f>Ringkasan!AM388/1000000000</f>
        <v>1846.7752671587198</v>
      </c>
      <c r="AN388" s="7">
        <f>Ringkasan!AN388/1000000000</f>
        <v>2620.6375652875386</v>
      </c>
      <c r="AO388" s="7">
        <f>Ringkasan!AO388/1000000000</f>
        <v>3883.0173365994087</v>
      </c>
      <c r="AP388" s="7">
        <f>Ringkasan!AP388/1000000000</f>
        <v>34.699288895000002</v>
      </c>
      <c r="AQ388" s="7">
        <f>Ringkasan!AQ388/1000000000</f>
        <v>14.96129009</v>
      </c>
      <c r="AR388" s="7">
        <f>Ringkasan!AR388/1000000000</f>
        <v>483.66720995294003</v>
      </c>
      <c r="AS388" s="7">
        <f>Ringkasan!AS388/1000000000</f>
        <v>483.66720995294003</v>
      </c>
      <c r="AT388" s="7">
        <f>Ringkasan!AT388/1000000000</f>
        <v>4459.4506060246695</v>
      </c>
      <c r="AU388" s="7">
        <f>Ringkasan!AU388/1000000000</f>
        <v>1624.7313226686199</v>
      </c>
      <c r="AV388" s="7">
        <f>Ringkasan!AV388/1000000000</f>
        <v>2834.7192833560498</v>
      </c>
      <c r="AW388" s="129">
        <f>Ringkasan!AW388/1000000000</f>
        <v>2589.729902129</v>
      </c>
      <c r="AX388" s="129">
        <f>Ringkasan!AX388/1000000000</f>
        <v>2589.729902129</v>
      </c>
      <c r="AY388" s="129">
        <f>Ringkasan!AY388/1000000000</f>
        <v>0</v>
      </c>
      <c r="AZ388" s="129">
        <f>Ringkasan!AZ388/1000000000</f>
        <v>0</v>
      </c>
      <c r="BA388" s="129">
        <f>Ringkasan!BA388/1000000000</f>
        <v>0</v>
      </c>
      <c r="BB388" s="129">
        <f>Ringkasan!BB388/1000000000</f>
        <v>0</v>
      </c>
      <c r="BC388" s="129">
        <f>Ringkasan!BC388/1000000000</f>
        <v>0</v>
      </c>
      <c r="BD388" s="129">
        <f>Ringkasan!BD388/1000000000</f>
        <v>70.131422000000001</v>
      </c>
      <c r="BE388" s="129">
        <f>Ringkasan!BE388/1000000000</f>
        <v>6.75</v>
      </c>
      <c r="BF388" s="129">
        <f>Ringkasan!BF388/1000000000</f>
        <v>46.160921999999999</v>
      </c>
      <c r="BG388" s="129">
        <f>Ringkasan!BG388/1000000000</f>
        <v>17.220500000000001</v>
      </c>
      <c r="BH388" s="129">
        <f>Ringkasan!BH388/1000000000</f>
        <v>0</v>
      </c>
      <c r="BI388" s="129">
        <f>Ringkasan!BI388/1000000000</f>
        <v>0</v>
      </c>
      <c r="BJ388" s="130">
        <f>Ringkasan!BJ388/1000000000</f>
        <v>-2424.3216856729855</v>
      </c>
      <c r="BK388" s="130">
        <f>Ringkasan!BK388/1000000000</f>
        <v>2519.5984801290001</v>
      </c>
      <c r="BL388" s="89">
        <f>Ringkasan!BL388/1000000000</f>
        <v>95.276794456014528</v>
      </c>
      <c r="BM388" s="47">
        <f t="shared" ref="BM388:BN388" si="149">BM387+BM370</f>
        <v>12</v>
      </c>
      <c r="BN388" s="48">
        <f t="shared" si="149"/>
        <v>3</v>
      </c>
      <c r="BO388" s="49"/>
      <c r="BR388" s="115" t="e">
        <f>Ringkasan!#REF!/1000000000</f>
        <v>#REF!</v>
      </c>
      <c r="BS388" s="115" t="e">
        <f t="shared" si="127"/>
        <v>#REF!</v>
      </c>
      <c r="BT388" s="39" t="e">
        <f t="shared" si="129"/>
        <v>#REF!</v>
      </c>
      <c r="BV388" s="115" t="e">
        <f>Ringkasan!#REF!/1000000000</f>
        <v>#REF!</v>
      </c>
      <c r="BW388" s="115" t="e">
        <f t="shared" si="128"/>
        <v>#REF!</v>
      </c>
      <c r="BX388" s="39" t="e">
        <f t="shared" si="130"/>
        <v>#REF!</v>
      </c>
    </row>
    <row r="389" spans="1:76" s="141" customFormat="1" ht="15" customHeight="1" x14ac:dyDescent="0.25">
      <c r="A389" s="141" t="s">
        <v>691</v>
      </c>
      <c r="B389" s="9" t="s">
        <v>544</v>
      </c>
      <c r="C389" s="10">
        <v>19</v>
      </c>
      <c r="D389" s="11" t="s">
        <v>309</v>
      </c>
      <c r="E389" s="1" t="str">
        <f>[1]Pendapatan!D389</f>
        <v>10 TAHUN 2024</v>
      </c>
      <c r="F389" s="142">
        <f>[1]Pendapatan!E389</f>
        <v>45657</v>
      </c>
      <c r="G389" s="113">
        <f>Ringkasan!G389/1000000000</f>
        <v>10031.897562452999</v>
      </c>
      <c r="H389" s="113">
        <f>Ringkasan!H389/1000000000</f>
        <v>4629.5799519530001</v>
      </c>
      <c r="I389" s="113">
        <f>Ringkasan!I389/1000000000</f>
        <v>3711.6641799899999</v>
      </c>
      <c r="J389" s="147">
        <f>Ringkasan!J389/1000000000</f>
        <v>687.32995430699998</v>
      </c>
      <c r="K389" s="147">
        <f>Ringkasan!K389/1000000000</f>
        <v>74.101474476000007</v>
      </c>
      <c r="L389" s="147">
        <f>Ringkasan!L389/1000000000</f>
        <v>156.48434318</v>
      </c>
      <c r="M389" s="147">
        <f>Ringkasan!M389/1000000000</f>
        <v>5385.6789600000002</v>
      </c>
      <c r="N389" s="147">
        <f>Ringkasan!N389/1000000000</f>
        <v>5185.6789600000002</v>
      </c>
      <c r="O389" s="147">
        <f>Ringkasan!O389/1000000000</f>
        <v>0</v>
      </c>
      <c r="P389" s="147">
        <f>Ringkasan!P389/1000000000</f>
        <v>0</v>
      </c>
      <c r="Q389" s="147">
        <f>Ringkasan!Q389/1000000000</f>
        <v>0</v>
      </c>
      <c r="R389" s="147">
        <f>Ringkasan!R389/1000000000</f>
        <v>6.489293</v>
      </c>
      <c r="S389" s="147">
        <f>Ringkasan!S389/1000000000</f>
        <v>3413.7400659999998</v>
      </c>
      <c r="T389" s="147">
        <f>Ringkasan!T389/1000000000</f>
        <v>1248.888342</v>
      </c>
      <c r="U389" s="147">
        <f>Ringkasan!U389/1000000000</f>
        <v>516.56125899999995</v>
      </c>
      <c r="V389" s="147">
        <f>Ringkasan!V389/1000000000</f>
        <v>200</v>
      </c>
      <c r="W389" s="147">
        <f>Ringkasan!W389/1000000000</f>
        <v>0</v>
      </c>
      <c r="X389" s="147">
        <f>Ringkasan!X389/1000000000</f>
        <v>200</v>
      </c>
      <c r="Y389" s="147">
        <f>Ringkasan!Y389/1000000000</f>
        <v>16.638650500000001</v>
      </c>
      <c r="Z389" s="147">
        <f>Ringkasan!Z389/1000000000</f>
        <v>16.638650500000001</v>
      </c>
      <c r="AA389" s="147">
        <f>Ringkasan!AA389/1000000000</f>
        <v>0</v>
      </c>
      <c r="AB389" s="147">
        <f>Ringkasan!AB389/1000000000</f>
        <v>0</v>
      </c>
      <c r="AC389" s="147">
        <f>Ringkasan!AC389/1000000000</f>
        <v>11728.295956102</v>
      </c>
      <c r="AD389" s="147">
        <f>Ringkasan!AD389/1000000000</f>
        <v>6850.3332348659997</v>
      </c>
      <c r="AE389" s="2">
        <f>Ringkasan!AE389/1000000000</f>
        <v>3222.4058206459999</v>
      </c>
      <c r="AF389" s="147">
        <f>Ringkasan!AF389/1000000000</f>
        <v>3346.41509722</v>
      </c>
      <c r="AG389" s="147">
        <f>Ringkasan!AG389/1000000000</f>
        <v>0</v>
      </c>
      <c r="AH389" s="147">
        <f>Ringkasan!AH389/1000000000</f>
        <v>0</v>
      </c>
      <c r="AI389" s="147">
        <f>Ringkasan!AI389/1000000000</f>
        <v>258.824817</v>
      </c>
      <c r="AJ389" s="147">
        <f>Ringkasan!AJ389/1000000000</f>
        <v>22.6875</v>
      </c>
      <c r="AK389" s="147">
        <f>Ringkasan!AK389/1000000000</f>
        <v>2931.6916548449999</v>
      </c>
      <c r="AL389" s="147">
        <f>Ringkasan!AL389/1000000000</f>
        <v>77.694430159999996</v>
      </c>
      <c r="AM389" s="147">
        <f>Ringkasan!AM389/1000000000</f>
        <v>331.49030551800001</v>
      </c>
      <c r="AN389" s="147">
        <f>Ringkasan!AN389/1000000000</f>
        <v>457.56622960800001</v>
      </c>
      <c r="AO389" s="147">
        <f>Ringkasan!AO389/1000000000</f>
        <v>2043.4711835000001</v>
      </c>
      <c r="AP389" s="147">
        <f>Ringkasan!AP389/1000000000</f>
        <v>20.427512059000001</v>
      </c>
      <c r="AQ389" s="147">
        <f>Ringkasan!AQ389/1000000000</f>
        <v>1.0419940000000001</v>
      </c>
      <c r="AR389" s="147">
        <f>Ringkasan!AR389/1000000000</f>
        <v>256</v>
      </c>
      <c r="AS389" s="147">
        <f>Ringkasan!AS389/1000000000</f>
        <v>256</v>
      </c>
      <c r="AT389" s="147">
        <f>Ringkasan!AT389/1000000000</f>
        <v>1690.271066391</v>
      </c>
      <c r="AU389" s="147">
        <f>Ringkasan!AU389/1000000000</f>
        <v>1690.271066391</v>
      </c>
      <c r="AV389" s="147">
        <f>Ringkasan!AV389/1000000000</f>
        <v>0</v>
      </c>
      <c r="AW389" s="148">
        <f>Ringkasan!AW389/1000000000</f>
        <v>1746.3983936489999</v>
      </c>
      <c r="AX389" s="148">
        <f>Ringkasan!AX389/1000000000</f>
        <v>1746.3983936489999</v>
      </c>
      <c r="AY389" s="148">
        <f>Ringkasan!AY389/1000000000</f>
        <v>0</v>
      </c>
      <c r="AZ389" s="148">
        <f>Ringkasan!AZ389/1000000000</f>
        <v>0</v>
      </c>
      <c r="BA389" s="148">
        <f>Ringkasan!BA389/1000000000</f>
        <v>0</v>
      </c>
      <c r="BB389" s="148">
        <f>Ringkasan!BB389/1000000000</f>
        <v>0</v>
      </c>
      <c r="BC389" s="148">
        <f>Ringkasan!BC389/1000000000</f>
        <v>0</v>
      </c>
      <c r="BD389" s="148">
        <f>Ringkasan!BD389/1000000000</f>
        <v>50</v>
      </c>
      <c r="BE389" s="148">
        <f>Ringkasan!BE389/1000000000</f>
        <v>0</v>
      </c>
      <c r="BF389" s="148">
        <f>Ringkasan!BF389/1000000000</f>
        <v>50</v>
      </c>
      <c r="BG389" s="148">
        <f>Ringkasan!BG389/1000000000</f>
        <v>0</v>
      </c>
      <c r="BH389" s="148">
        <f>Ringkasan!BH389/1000000000</f>
        <v>0</v>
      </c>
      <c r="BI389" s="148">
        <f>Ringkasan!BI389/1000000000</f>
        <v>0</v>
      </c>
      <c r="BJ389" s="98">
        <f>Ringkasan!BJ389/1000000000</f>
        <v>-1696.3983936489999</v>
      </c>
      <c r="BK389" s="98">
        <f>Ringkasan!BK389/1000000000</f>
        <v>1696.3983936489999</v>
      </c>
      <c r="BL389" s="85">
        <f>Ringkasan!BL389/1000000000</f>
        <v>0</v>
      </c>
      <c r="BM389" s="143">
        <f t="shared" si="131"/>
        <v>1</v>
      </c>
      <c r="BN389" s="144">
        <f t="shared" si="132"/>
        <v>0</v>
      </c>
      <c r="BO389" s="145"/>
      <c r="BP389" s="146">
        <f t="shared" ref="BP389:BP402" si="150">IF(G389&gt;0,1,0)</f>
        <v>1</v>
      </c>
      <c r="BR389" s="113" t="e">
        <f>Ringkasan!#REF!/1000000000</f>
        <v>#REF!</v>
      </c>
      <c r="BS389" s="113" t="e">
        <f t="shared" si="127"/>
        <v>#REF!</v>
      </c>
      <c r="BT389" s="146" t="e">
        <f t="shared" si="129"/>
        <v>#REF!</v>
      </c>
      <c r="BV389" s="113" t="e">
        <f>Ringkasan!#REF!/1000000000</f>
        <v>#REF!</v>
      </c>
      <c r="BW389" s="113" t="e">
        <f t="shared" si="128"/>
        <v>#REF!</v>
      </c>
      <c r="BX389" s="146" t="e">
        <f t="shared" si="130"/>
        <v>#REF!</v>
      </c>
    </row>
    <row r="390" spans="1:76" ht="15" customHeight="1" x14ac:dyDescent="0.25">
      <c r="A390" s="59" t="s">
        <v>310</v>
      </c>
      <c r="B390" s="3">
        <f>B384+1</f>
        <v>296</v>
      </c>
      <c r="C390" s="4">
        <v>1</v>
      </c>
      <c r="D390" s="8" t="s">
        <v>310</v>
      </c>
      <c r="E390" s="12" t="str">
        <f>[1]Pendapatan!D390</f>
        <v>11 Tahun 2024</v>
      </c>
      <c r="F390" s="92">
        <f>[1]Pendapatan!E390</f>
        <v>45657.888194444444</v>
      </c>
      <c r="G390" s="6">
        <f>Ringkasan!G390/1000000000</f>
        <v>3506.6521912070002</v>
      </c>
      <c r="H390" s="6">
        <f>Ringkasan!H390/1000000000</f>
        <v>120.879109224</v>
      </c>
      <c r="I390" s="114">
        <f>Ringkasan!I390/1000000000</f>
        <v>28.902958032000001</v>
      </c>
      <c r="J390" s="6">
        <f>Ringkasan!J390/1000000000</f>
        <v>1.773128</v>
      </c>
      <c r="K390" s="6">
        <f>Ringkasan!K390/1000000000</f>
        <v>30</v>
      </c>
      <c r="L390" s="6">
        <f>Ringkasan!L390/1000000000</f>
        <v>60.203023192000003</v>
      </c>
      <c r="M390" s="6">
        <f>Ringkasan!M390/1000000000</f>
        <v>3077.80623264</v>
      </c>
      <c r="N390" s="6">
        <f>Ringkasan!N390/1000000000</f>
        <v>3000.0108749999999</v>
      </c>
      <c r="O390" s="6">
        <f>Ringkasan!O390/1000000000</f>
        <v>0</v>
      </c>
      <c r="P390" s="6">
        <f>Ringkasan!P390/1000000000</f>
        <v>0</v>
      </c>
      <c r="Q390" s="6">
        <f>Ringkasan!Q390/1000000000</f>
        <v>110.528915</v>
      </c>
      <c r="R390" s="6">
        <f>Ringkasan!R390/1000000000</f>
        <v>0</v>
      </c>
      <c r="S390" s="6">
        <f>Ringkasan!S390/1000000000</f>
        <v>2422.9954130000001</v>
      </c>
      <c r="T390" s="6">
        <f>Ringkasan!T390/1000000000</f>
        <v>390.89396699999998</v>
      </c>
      <c r="U390" s="6">
        <f>Ringkasan!U390/1000000000</f>
        <v>75.592579999999998</v>
      </c>
      <c r="V390" s="6">
        <f>Ringkasan!V390/1000000000</f>
        <v>77.795357640000006</v>
      </c>
      <c r="W390" s="6">
        <f>Ringkasan!W390/1000000000</f>
        <v>77.795357640000006</v>
      </c>
      <c r="X390" s="6">
        <f>Ringkasan!X390/1000000000</f>
        <v>0</v>
      </c>
      <c r="Y390" s="6">
        <f>Ringkasan!Y390/1000000000</f>
        <v>307.96684934299998</v>
      </c>
      <c r="Z390" s="6">
        <f>Ringkasan!Z390/1000000000</f>
        <v>0</v>
      </c>
      <c r="AA390" s="6">
        <f>Ringkasan!AA390/1000000000</f>
        <v>0</v>
      </c>
      <c r="AB390" s="6">
        <f>Ringkasan!AB390/1000000000</f>
        <v>307.96684934299998</v>
      </c>
      <c r="AC390" s="6">
        <f>Ringkasan!AC390/1000000000</f>
        <v>3839.7075196310002</v>
      </c>
      <c r="AD390" s="6">
        <f>Ringkasan!AD390/1000000000</f>
        <v>2377.0901685479998</v>
      </c>
      <c r="AE390" s="5">
        <f>Ringkasan!AE390/1000000000</f>
        <v>654.58471726400001</v>
      </c>
      <c r="AF390" s="6">
        <f>Ringkasan!AF390/1000000000</f>
        <v>1530.4837876839999</v>
      </c>
      <c r="AG390" s="6">
        <f>Ringkasan!AG390/1000000000</f>
        <v>0</v>
      </c>
      <c r="AH390" s="6">
        <f>Ringkasan!AH390/1000000000</f>
        <v>0</v>
      </c>
      <c r="AI390" s="6">
        <f>Ringkasan!AI390/1000000000</f>
        <v>175.81658859999999</v>
      </c>
      <c r="AJ390" s="6">
        <f>Ringkasan!AJ390/1000000000</f>
        <v>16.205075000000001</v>
      </c>
      <c r="AK390" s="6">
        <f>Ringkasan!AK390/1000000000</f>
        <v>978.44014194199997</v>
      </c>
      <c r="AL390" s="6">
        <f>Ringkasan!AL390/1000000000</f>
        <v>127.293050026</v>
      </c>
      <c r="AM390" s="6">
        <f>Ringkasan!AM390/1000000000</f>
        <v>110.23515164</v>
      </c>
      <c r="AN390" s="6">
        <f>Ringkasan!AN390/1000000000</f>
        <v>297.41926117600002</v>
      </c>
      <c r="AO390" s="6">
        <f>Ringkasan!AO390/1000000000</f>
        <v>437.81162389999997</v>
      </c>
      <c r="AP390" s="6">
        <f>Ringkasan!AP390/1000000000</f>
        <v>4.7968552000000004</v>
      </c>
      <c r="AQ390" s="6">
        <f>Ringkasan!AQ390/1000000000</f>
        <v>0.88419999999999999</v>
      </c>
      <c r="AR390" s="6">
        <f>Ringkasan!AR390/1000000000</f>
        <v>90</v>
      </c>
      <c r="AS390" s="6">
        <f>Ringkasan!AS390/1000000000</f>
        <v>90</v>
      </c>
      <c r="AT390" s="6">
        <f>Ringkasan!AT390/1000000000</f>
        <v>394.17720914099999</v>
      </c>
      <c r="AU390" s="6">
        <f>Ringkasan!AU390/1000000000</f>
        <v>3.4177025410000001</v>
      </c>
      <c r="AV390" s="6">
        <f>Ringkasan!AV390/1000000000</f>
        <v>390.75950660000001</v>
      </c>
      <c r="AW390" s="127">
        <f>Ringkasan!AW390/1000000000</f>
        <v>443.05532842399998</v>
      </c>
      <c r="AX390" s="127">
        <f>Ringkasan!AX390/1000000000</f>
        <v>443.05532842399998</v>
      </c>
      <c r="AY390" s="127">
        <f>Ringkasan!AY390/1000000000</f>
        <v>0</v>
      </c>
      <c r="AZ390" s="127">
        <f>Ringkasan!AZ390/1000000000</f>
        <v>0</v>
      </c>
      <c r="BA390" s="127">
        <f>Ringkasan!BA390/1000000000</f>
        <v>0</v>
      </c>
      <c r="BB390" s="127">
        <f>Ringkasan!BB390/1000000000</f>
        <v>0</v>
      </c>
      <c r="BC390" s="127">
        <f>Ringkasan!BC390/1000000000</f>
        <v>0</v>
      </c>
      <c r="BD390" s="127">
        <f>Ringkasan!BD390/1000000000</f>
        <v>110</v>
      </c>
      <c r="BE390" s="127">
        <f>Ringkasan!BE390/1000000000</f>
        <v>0</v>
      </c>
      <c r="BF390" s="127">
        <f>Ringkasan!BF390/1000000000</f>
        <v>110</v>
      </c>
      <c r="BG390" s="127">
        <f>Ringkasan!BG390/1000000000</f>
        <v>0</v>
      </c>
      <c r="BH390" s="127">
        <f>Ringkasan!BH390/1000000000</f>
        <v>0</v>
      </c>
      <c r="BI390" s="127">
        <f>Ringkasan!BI390/1000000000</f>
        <v>0</v>
      </c>
      <c r="BJ390" s="128">
        <f>Ringkasan!BJ390/1000000000</f>
        <v>-333.05532842399998</v>
      </c>
      <c r="BK390" s="128">
        <f>Ringkasan!BK390/1000000000</f>
        <v>333.05532842399998</v>
      </c>
      <c r="BL390" s="87">
        <f>Ringkasan!BL390/1000000000</f>
        <v>0</v>
      </c>
      <c r="BM390" s="47">
        <f t="shared" si="131"/>
        <v>1</v>
      </c>
      <c r="BN390" s="48">
        <f t="shared" si="132"/>
        <v>0</v>
      </c>
      <c r="BO390" s="49"/>
      <c r="BP390" s="39">
        <f t="shared" si="150"/>
        <v>1</v>
      </c>
      <c r="BR390" s="6" t="e">
        <f>Ringkasan!#REF!/1000000000</f>
        <v>#REF!</v>
      </c>
      <c r="BS390" s="6" t="e">
        <f t="shared" si="127"/>
        <v>#REF!</v>
      </c>
      <c r="BT390" s="39" t="e">
        <f t="shared" si="129"/>
        <v>#REF!</v>
      </c>
      <c r="BV390" s="6" t="e">
        <f>Ringkasan!#REF!/1000000000</f>
        <v>#REF!</v>
      </c>
      <c r="BW390" s="6" t="e">
        <f t="shared" si="128"/>
        <v>#REF!</v>
      </c>
      <c r="BX390" s="39" t="e">
        <f t="shared" si="130"/>
        <v>#REF!</v>
      </c>
    </row>
    <row r="391" spans="1:76" ht="15" customHeight="1" x14ac:dyDescent="0.25">
      <c r="A391" s="59" t="s">
        <v>311</v>
      </c>
      <c r="B391" s="3">
        <f t="shared" ref="B391:C402" si="151">B390+1</f>
        <v>297</v>
      </c>
      <c r="C391" s="4">
        <f t="shared" si="151"/>
        <v>2</v>
      </c>
      <c r="D391" s="8" t="s">
        <v>311</v>
      </c>
      <c r="E391" s="12" t="str">
        <f>[1]Pendapatan!D391</f>
        <v>10 Tahun 2024</v>
      </c>
      <c r="F391" s="92">
        <f>[1]Pendapatan!E391</f>
        <v>45657</v>
      </c>
      <c r="G391" s="6">
        <f>Ringkasan!G391/1000000000</f>
        <v>2600.7232201000002</v>
      </c>
      <c r="H391" s="6">
        <f>Ringkasan!H391/1000000000</f>
        <v>322.21300933399999</v>
      </c>
      <c r="I391" s="114">
        <f>Ringkasan!I391/1000000000</f>
        <v>161.012591071</v>
      </c>
      <c r="J391" s="6">
        <f>Ringkasan!J391/1000000000</f>
        <v>7.6895167779999998</v>
      </c>
      <c r="K391" s="6">
        <f>Ringkasan!K391/1000000000</f>
        <v>17.223855117999999</v>
      </c>
      <c r="L391" s="6">
        <f>Ringkasan!L391/1000000000</f>
        <v>136.28704636699999</v>
      </c>
      <c r="M391" s="6">
        <f>Ringkasan!M391/1000000000</f>
        <v>2248.0729119160001</v>
      </c>
      <c r="N391" s="6">
        <f>Ringkasan!N391/1000000000</f>
        <v>2170.7417529999998</v>
      </c>
      <c r="O391" s="6">
        <f>Ringkasan!O391/1000000000</f>
        <v>0</v>
      </c>
      <c r="P391" s="6">
        <f>Ringkasan!P391/1000000000</f>
        <v>0</v>
      </c>
      <c r="Q391" s="6">
        <f>Ringkasan!Q391/1000000000</f>
        <v>222.918228</v>
      </c>
      <c r="R391" s="6">
        <f>Ringkasan!R391/1000000000</f>
        <v>7.3137249999999998</v>
      </c>
      <c r="S391" s="6">
        <f>Ringkasan!S391/1000000000</f>
        <v>723.48314800000003</v>
      </c>
      <c r="T391" s="6">
        <f>Ringkasan!T391/1000000000</f>
        <v>870.95345299999997</v>
      </c>
      <c r="U391" s="6">
        <f>Ringkasan!U391/1000000000</f>
        <v>346.07319899999999</v>
      </c>
      <c r="V391" s="6">
        <f>Ringkasan!V391/1000000000</f>
        <v>77.331158916000007</v>
      </c>
      <c r="W391" s="6">
        <f>Ringkasan!W391/1000000000</f>
        <v>77.331158916000007</v>
      </c>
      <c r="X391" s="6">
        <f>Ringkasan!X391/1000000000</f>
        <v>0</v>
      </c>
      <c r="Y391" s="6">
        <f>Ringkasan!Y391/1000000000</f>
        <v>30.437298850000001</v>
      </c>
      <c r="Z391" s="6">
        <f>Ringkasan!Z391/1000000000</f>
        <v>0</v>
      </c>
      <c r="AA391" s="6">
        <f>Ringkasan!AA391/1000000000</f>
        <v>0</v>
      </c>
      <c r="AB391" s="6">
        <f>Ringkasan!AB391/1000000000</f>
        <v>30.437298850000001</v>
      </c>
      <c r="AC391" s="6">
        <f>Ringkasan!AC391/1000000000</f>
        <v>3004.0305426240002</v>
      </c>
      <c r="AD391" s="6">
        <f>Ringkasan!AD391/1000000000</f>
        <v>2079.4831338660001</v>
      </c>
      <c r="AE391" s="5">
        <f>Ringkasan!AE391/1000000000</f>
        <v>1087.987604807</v>
      </c>
      <c r="AF391" s="6">
        <f>Ringkasan!AF391/1000000000</f>
        <v>886.29397921899999</v>
      </c>
      <c r="AG391" s="6">
        <f>Ringkasan!AG391/1000000000</f>
        <v>0</v>
      </c>
      <c r="AH391" s="6">
        <f>Ringkasan!AH391/1000000000</f>
        <v>0</v>
      </c>
      <c r="AI391" s="6">
        <f>Ringkasan!AI391/1000000000</f>
        <v>100.42480983999999</v>
      </c>
      <c r="AJ391" s="6">
        <f>Ringkasan!AJ391/1000000000</f>
        <v>4.7767400000000002</v>
      </c>
      <c r="AK391" s="6">
        <f>Ringkasan!AK391/1000000000</f>
        <v>503.75408825900001</v>
      </c>
      <c r="AL391" s="6">
        <f>Ringkasan!AL391/1000000000</f>
        <v>3.8634900000000001</v>
      </c>
      <c r="AM391" s="6">
        <f>Ringkasan!AM391/1000000000</f>
        <v>70.164651026000001</v>
      </c>
      <c r="AN391" s="6">
        <f>Ringkasan!AN391/1000000000</f>
        <v>148.99564412999999</v>
      </c>
      <c r="AO391" s="6">
        <f>Ringkasan!AO391/1000000000</f>
        <v>277.20405310299998</v>
      </c>
      <c r="AP391" s="6">
        <f>Ringkasan!AP391/1000000000</f>
        <v>2.7202000000000002</v>
      </c>
      <c r="AQ391" s="6">
        <f>Ringkasan!AQ391/1000000000</f>
        <v>0.80605000000000004</v>
      </c>
      <c r="AR391" s="6">
        <f>Ringkasan!AR391/1000000000</f>
        <v>20</v>
      </c>
      <c r="AS391" s="6">
        <f>Ringkasan!AS391/1000000000</f>
        <v>20</v>
      </c>
      <c r="AT391" s="6">
        <f>Ringkasan!AT391/1000000000</f>
        <v>400.793320499</v>
      </c>
      <c r="AU391" s="6">
        <f>Ringkasan!AU391/1000000000</f>
        <v>12.513963799000001</v>
      </c>
      <c r="AV391" s="6">
        <f>Ringkasan!AV391/1000000000</f>
        <v>388.27935669999999</v>
      </c>
      <c r="AW391" s="127">
        <f>Ringkasan!AW391/1000000000</f>
        <v>406.71267295899997</v>
      </c>
      <c r="AX391" s="127">
        <f>Ringkasan!AX391/1000000000</f>
        <v>406.71267295899997</v>
      </c>
      <c r="AY391" s="127">
        <f>Ringkasan!AY391/1000000000</f>
        <v>0</v>
      </c>
      <c r="AZ391" s="127">
        <f>Ringkasan!AZ391/1000000000</f>
        <v>0</v>
      </c>
      <c r="BA391" s="127">
        <f>Ringkasan!BA391/1000000000</f>
        <v>0</v>
      </c>
      <c r="BB391" s="127">
        <f>Ringkasan!BB391/1000000000</f>
        <v>0</v>
      </c>
      <c r="BC391" s="127">
        <f>Ringkasan!BC391/1000000000</f>
        <v>0</v>
      </c>
      <c r="BD391" s="127">
        <f>Ringkasan!BD391/1000000000</f>
        <v>3.4053504349999999</v>
      </c>
      <c r="BE391" s="127">
        <f>Ringkasan!BE391/1000000000</f>
        <v>0</v>
      </c>
      <c r="BF391" s="127">
        <f>Ringkasan!BF391/1000000000</f>
        <v>3.4053504349999999</v>
      </c>
      <c r="BG391" s="127">
        <f>Ringkasan!BG391/1000000000</f>
        <v>0</v>
      </c>
      <c r="BH391" s="127">
        <f>Ringkasan!BH391/1000000000</f>
        <v>0</v>
      </c>
      <c r="BI391" s="127">
        <f>Ringkasan!BI391/1000000000</f>
        <v>0</v>
      </c>
      <c r="BJ391" s="128">
        <f>Ringkasan!BJ391/1000000000</f>
        <v>-403.30732252400003</v>
      </c>
      <c r="BK391" s="128">
        <f>Ringkasan!BK391/1000000000</f>
        <v>403.30732252400003</v>
      </c>
      <c r="BL391" s="87">
        <f>Ringkasan!BL391/1000000000</f>
        <v>0</v>
      </c>
      <c r="BM391" s="47">
        <f t="shared" si="131"/>
        <v>1</v>
      </c>
      <c r="BN391" s="48">
        <f t="shared" si="132"/>
        <v>0</v>
      </c>
      <c r="BO391" s="49"/>
      <c r="BP391" s="39">
        <f t="shared" si="150"/>
        <v>1</v>
      </c>
      <c r="BR391" s="6" t="e">
        <f>Ringkasan!#REF!/1000000000</f>
        <v>#REF!</v>
      </c>
      <c r="BS391" s="6" t="e">
        <f t="shared" si="127"/>
        <v>#REF!</v>
      </c>
      <c r="BT391" s="39" t="e">
        <f t="shared" si="129"/>
        <v>#REF!</v>
      </c>
      <c r="BV391" s="6" t="e">
        <f>Ringkasan!#REF!/1000000000</f>
        <v>#REF!</v>
      </c>
      <c r="BW391" s="6" t="e">
        <f t="shared" si="128"/>
        <v>#REF!</v>
      </c>
      <c r="BX391" s="39" t="e">
        <f t="shared" si="130"/>
        <v>#REF!</v>
      </c>
    </row>
    <row r="392" spans="1:76" ht="15" customHeight="1" x14ac:dyDescent="0.25">
      <c r="A392" s="59" t="s">
        <v>312</v>
      </c>
      <c r="B392" s="3">
        <f t="shared" si="151"/>
        <v>298</v>
      </c>
      <c r="C392" s="4">
        <f t="shared" si="151"/>
        <v>3</v>
      </c>
      <c r="D392" s="8" t="s">
        <v>312</v>
      </c>
      <c r="E392" s="12" t="str">
        <f>[1]Pendapatan!D392</f>
        <v>8 Tahun 2024</v>
      </c>
      <c r="F392" s="92">
        <f>[1]Pendapatan!E392</f>
        <v>45657.731249999997</v>
      </c>
      <c r="G392" s="6">
        <f>Ringkasan!G392/1000000000</f>
        <v>1686.6927168929999</v>
      </c>
      <c r="H392" s="6">
        <f>Ringkasan!H392/1000000000</f>
        <v>136.80061689300001</v>
      </c>
      <c r="I392" s="114">
        <f>Ringkasan!I392/1000000000</f>
        <v>65.028850000000006</v>
      </c>
      <c r="J392" s="6">
        <f>Ringkasan!J392/1000000000</f>
        <v>3.1054710000000001</v>
      </c>
      <c r="K392" s="6">
        <f>Ringkasan!K392/1000000000</f>
        <v>11.892720398</v>
      </c>
      <c r="L392" s="6">
        <f>Ringkasan!L392/1000000000</f>
        <v>56.773575495000003</v>
      </c>
      <c r="M392" s="6">
        <f>Ringkasan!M392/1000000000</f>
        <v>1549.8921</v>
      </c>
      <c r="N392" s="6">
        <f>Ringkasan!N392/1000000000</f>
        <v>1454.1470999999999</v>
      </c>
      <c r="O392" s="6">
        <f>Ringkasan!O392/1000000000</f>
        <v>0</v>
      </c>
      <c r="P392" s="6">
        <f>Ringkasan!P392/1000000000</f>
        <v>0</v>
      </c>
      <c r="Q392" s="6">
        <f>Ringkasan!Q392/1000000000</f>
        <v>152.825558</v>
      </c>
      <c r="R392" s="6">
        <f>Ringkasan!R392/1000000000</f>
        <v>7.3759959999999998</v>
      </c>
      <c r="S392" s="6">
        <f>Ringkasan!S392/1000000000</f>
        <v>372.90936499999998</v>
      </c>
      <c r="T392" s="6">
        <f>Ringkasan!T392/1000000000</f>
        <v>629.63506600000005</v>
      </c>
      <c r="U392" s="6">
        <f>Ringkasan!U392/1000000000</f>
        <v>291.401115</v>
      </c>
      <c r="V392" s="6">
        <f>Ringkasan!V392/1000000000</f>
        <v>95.745000000000005</v>
      </c>
      <c r="W392" s="6">
        <f>Ringkasan!W392/1000000000</f>
        <v>95.745000000000005</v>
      </c>
      <c r="X392" s="6">
        <f>Ringkasan!X392/1000000000</f>
        <v>0</v>
      </c>
      <c r="Y392" s="6">
        <f>Ringkasan!Y392/1000000000</f>
        <v>0</v>
      </c>
      <c r="Z392" s="6">
        <f>Ringkasan!Z392/1000000000</f>
        <v>0</v>
      </c>
      <c r="AA392" s="6">
        <f>Ringkasan!AA392/1000000000</f>
        <v>0</v>
      </c>
      <c r="AB392" s="6">
        <f>Ringkasan!AB392/1000000000</f>
        <v>0</v>
      </c>
      <c r="AC392" s="6">
        <f>Ringkasan!AC392/1000000000</f>
        <v>1819.1927168929999</v>
      </c>
      <c r="AD392" s="6">
        <f>Ringkasan!AD392/1000000000</f>
        <v>1254.9868588050001</v>
      </c>
      <c r="AE392" s="5">
        <f>Ringkasan!AE392/1000000000</f>
        <v>784.42886708000003</v>
      </c>
      <c r="AF392" s="6">
        <f>Ringkasan!AF392/1000000000</f>
        <v>425.10345972499999</v>
      </c>
      <c r="AG392" s="6">
        <f>Ringkasan!AG392/1000000000</f>
        <v>0</v>
      </c>
      <c r="AH392" s="6">
        <f>Ringkasan!AH392/1000000000</f>
        <v>0</v>
      </c>
      <c r="AI392" s="6">
        <f>Ringkasan!AI392/1000000000</f>
        <v>41.357909999999997</v>
      </c>
      <c r="AJ392" s="6">
        <f>Ringkasan!AJ392/1000000000</f>
        <v>4.096622</v>
      </c>
      <c r="AK392" s="6">
        <f>Ringkasan!AK392/1000000000</f>
        <v>294.61134575099999</v>
      </c>
      <c r="AL392" s="6">
        <f>Ringkasan!AL392/1000000000</f>
        <v>2.90754834</v>
      </c>
      <c r="AM392" s="6">
        <f>Ringkasan!AM392/1000000000</f>
        <v>33.636683235</v>
      </c>
      <c r="AN392" s="6">
        <f>Ringkasan!AN392/1000000000</f>
        <v>109.44235931999999</v>
      </c>
      <c r="AO392" s="6">
        <f>Ringkasan!AO392/1000000000</f>
        <v>144.945475856</v>
      </c>
      <c r="AP392" s="6">
        <f>Ringkasan!AP392/1000000000</f>
        <v>0.39657900000000001</v>
      </c>
      <c r="AQ392" s="6">
        <f>Ringkasan!AQ392/1000000000</f>
        <v>3.2827000000000002</v>
      </c>
      <c r="AR392" s="6">
        <f>Ringkasan!AR392/1000000000</f>
        <v>10</v>
      </c>
      <c r="AS392" s="6">
        <f>Ringkasan!AS392/1000000000</f>
        <v>10</v>
      </c>
      <c r="AT392" s="6">
        <f>Ringkasan!AT392/1000000000</f>
        <v>259.59451233700003</v>
      </c>
      <c r="AU392" s="6">
        <f>Ringkasan!AU392/1000000000</f>
        <v>6.8238101369999997</v>
      </c>
      <c r="AV392" s="6">
        <f>Ringkasan!AV392/1000000000</f>
        <v>252.77070219999999</v>
      </c>
      <c r="AW392" s="127">
        <f>Ringkasan!AW392/1000000000</f>
        <v>140.5</v>
      </c>
      <c r="AX392" s="127">
        <f>Ringkasan!AX392/1000000000</f>
        <v>132.5</v>
      </c>
      <c r="AY392" s="127">
        <f>Ringkasan!AY392/1000000000</f>
        <v>0</v>
      </c>
      <c r="AZ392" s="127">
        <f>Ringkasan!AZ392/1000000000</f>
        <v>0</v>
      </c>
      <c r="BA392" s="127">
        <f>Ringkasan!BA392/1000000000</f>
        <v>0</v>
      </c>
      <c r="BB392" s="127">
        <f>Ringkasan!BB392/1000000000</f>
        <v>8</v>
      </c>
      <c r="BC392" s="127">
        <f>Ringkasan!BC392/1000000000</f>
        <v>0</v>
      </c>
      <c r="BD392" s="127">
        <f>Ringkasan!BD392/1000000000</f>
        <v>8</v>
      </c>
      <c r="BE392" s="127">
        <f>Ringkasan!BE392/1000000000</f>
        <v>0</v>
      </c>
      <c r="BF392" s="127">
        <f>Ringkasan!BF392/1000000000</f>
        <v>0</v>
      </c>
      <c r="BG392" s="127">
        <f>Ringkasan!BG392/1000000000</f>
        <v>0</v>
      </c>
      <c r="BH392" s="127">
        <f>Ringkasan!BH392/1000000000</f>
        <v>8</v>
      </c>
      <c r="BI392" s="127">
        <f>Ringkasan!BI392/1000000000</f>
        <v>0</v>
      </c>
      <c r="BJ392" s="128">
        <f>Ringkasan!BJ392/1000000000</f>
        <v>-132.5</v>
      </c>
      <c r="BK392" s="128">
        <f>Ringkasan!BK392/1000000000</f>
        <v>132.5</v>
      </c>
      <c r="BL392" s="87">
        <f>Ringkasan!BL392/1000000000</f>
        <v>0</v>
      </c>
      <c r="BM392" s="47">
        <f t="shared" si="131"/>
        <v>1</v>
      </c>
      <c r="BN392" s="48">
        <f t="shared" si="132"/>
        <v>0</v>
      </c>
      <c r="BO392" s="49"/>
      <c r="BP392" s="39">
        <f t="shared" si="150"/>
        <v>1</v>
      </c>
      <c r="BR392" s="6" t="e">
        <f>Ringkasan!#REF!/1000000000</f>
        <v>#REF!</v>
      </c>
      <c r="BS392" s="6" t="e">
        <f t="shared" si="127"/>
        <v>#REF!</v>
      </c>
      <c r="BT392" s="39" t="e">
        <f t="shared" si="129"/>
        <v>#REF!</v>
      </c>
      <c r="BV392" s="6" t="e">
        <f>Ringkasan!#REF!/1000000000</f>
        <v>#REF!</v>
      </c>
      <c r="BW392" s="6" t="e">
        <f t="shared" si="128"/>
        <v>#REF!</v>
      </c>
      <c r="BX392" s="39" t="e">
        <f t="shared" si="130"/>
        <v>#REF!</v>
      </c>
    </row>
    <row r="393" spans="1:76" ht="15" customHeight="1" x14ac:dyDescent="0.25">
      <c r="A393" s="59" t="s">
        <v>313</v>
      </c>
      <c r="B393" s="3">
        <f t="shared" si="151"/>
        <v>299</v>
      </c>
      <c r="C393" s="4">
        <f t="shared" si="151"/>
        <v>4</v>
      </c>
      <c r="D393" s="8" t="s">
        <v>313</v>
      </c>
      <c r="E393" s="12" t="str">
        <f>[1]Pendapatan!D393</f>
        <v>9 Tahun 2024</v>
      </c>
      <c r="F393" s="92">
        <f>[1]Pendapatan!E393</f>
        <v>45656.333333333336</v>
      </c>
      <c r="G393" s="6">
        <f>Ringkasan!G393/1000000000</f>
        <v>1682.0696000840001</v>
      </c>
      <c r="H393" s="6">
        <f>Ringkasan!H393/1000000000</f>
        <v>248.80372891299999</v>
      </c>
      <c r="I393" s="114">
        <f>Ringkasan!I393/1000000000</f>
        <v>46.464346999999997</v>
      </c>
      <c r="J393" s="6">
        <f>Ringkasan!J393/1000000000</f>
        <v>178.04201935099999</v>
      </c>
      <c r="K393" s="6">
        <f>Ringkasan!K393/1000000000</f>
        <v>6.7172650000000003</v>
      </c>
      <c r="L393" s="6">
        <f>Ringkasan!L393/1000000000</f>
        <v>17.580097561999999</v>
      </c>
      <c r="M393" s="6">
        <f>Ringkasan!M393/1000000000</f>
        <v>1433.240871171</v>
      </c>
      <c r="N393" s="6">
        <f>Ringkasan!N393/1000000000</f>
        <v>1358.6507451709999</v>
      </c>
      <c r="O393" s="6">
        <f>Ringkasan!O393/1000000000</f>
        <v>0</v>
      </c>
      <c r="P393" s="6">
        <f>Ringkasan!P393/1000000000</f>
        <v>0</v>
      </c>
      <c r="Q393" s="6">
        <f>Ringkasan!Q393/1000000000</f>
        <v>111.017931</v>
      </c>
      <c r="R393" s="6">
        <f>Ringkasan!R393/1000000000</f>
        <v>30.308875</v>
      </c>
      <c r="S393" s="6">
        <f>Ringkasan!S393/1000000000</f>
        <v>491.076165</v>
      </c>
      <c r="T393" s="6">
        <f>Ringkasan!T393/1000000000</f>
        <v>533.07550000000003</v>
      </c>
      <c r="U393" s="6">
        <f>Ringkasan!U393/1000000000</f>
        <v>193.172274171</v>
      </c>
      <c r="V393" s="6">
        <f>Ringkasan!V393/1000000000</f>
        <v>74.590125999999998</v>
      </c>
      <c r="W393" s="6">
        <f>Ringkasan!W393/1000000000</f>
        <v>74.590125999999998</v>
      </c>
      <c r="X393" s="6">
        <f>Ringkasan!X393/1000000000</f>
        <v>0</v>
      </c>
      <c r="Y393" s="6">
        <f>Ringkasan!Y393/1000000000</f>
        <v>2.5000000000000001E-2</v>
      </c>
      <c r="Z393" s="6">
        <f>Ringkasan!Z393/1000000000</f>
        <v>2.5000000000000001E-2</v>
      </c>
      <c r="AA393" s="6">
        <f>Ringkasan!AA393/1000000000</f>
        <v>0</v>
      </c>
      <c r="AB393" s="6">
        <f>Ringkasan!AB393/1000000000</f>
        <v>0</v>
      </c>
      <c r="AC393" s="6">
        <f>Ringkasan!AC393/1000000000</f>
        <v>1966.181311776</v>
      </c>
      <c r="AD393" s="6">
        <f>Ringkasan!AD393/1000000000</f>
        <v>1324.2932562840001</v>
      </c>
      <c r="AE393" s="5">
        <f>Ringkasan!AE393/1000000000</f>
        <v>725.73524839300001</v>
      </c>
      <c r="AF393" s="6">
        <f>Ringkasan!AF393/1000000000</f>
        <v>546.970342996</v>
      </c>
      <c r="AG393" s="6">
        <f>Ringkasan!AG393/1000000000</f>
        <v>0</v>
      </c>
      <c r="AH393" s="6">
        <f>Ringkasan!AH393/1000000000</f>
        <v>9.2399999999999996E-2</v>
      </c>
      <c r="AI393" s="6">
        <f>Ringkasan!AI393/1000000000</f>
        <v>31.338364895000002</v>
      </c>
      <c r="AJ393" s="6">
        <f>Ringkasan!AJ393/1000000000</f>
        <v>20.1569</v>
      </c>
      <c r="AK393" s="6">
        <f>Ringkasan!AK393/1000000000</f>
        <v>389.56519194100002</v>
      </c>
      <c r="AL393" s="6">
        <f>Ringkasan!AL393/1000000000</f>
        <v>1.217653656</v>
      </c>
      <c r="AM393" s="6">
        <f>Ringkasan!AM393/1000000000</f>
        <v>31.837312861000001</v>
      </c>
      <c r="AN393" s="6">
        <f>Ringkasan!AN393/1000000000</f>
        <v>247.82589286800001</v>
      </c>
      <c r="AO393" s="6">
        <f>Ringkasan!AO393/1000000000</f>
        <v>106.503629213</v>
      </c>
      <c r="AP393" s="6">
        <f>Ringkasan!AP393/1000000000</f>
        <v>2.1628033430000002</v>
      </c>
      <c r="AQ393" s="6">
        <f>Ringkasan!AQ393/1000000000</f>
        <v>1.7899999999999999E-2</v>
      </c>
      <c r="AR393" s="6">
        <f>Ringkasan!AR393/1000000000</f>
        <v>30.269955612</v>
      </c>
      <c r="AS393" s="6">
        <f>Ringkasan!AS393/1000000000</f>
        <v>30.269955612</v>
      </c>
      <c r="AT393" s="6">
        <f>Ringkasan!AT393/1000000000</f>
        <v>222.05290793899999</v>
      </c>
      <c r="AU393" s="6">
        <f>Ringkasan!AU393/1000000000</f>
        <v>5.4978912390000003</v>
      </c>
      <c r="AV393" s="6">
        <f>Ringkasan!AV393/1000000000</f>
        <v>216.55501670000001</v>
      </c>
      <c r="AW393" s="127">
        <f>Ringkasan!AW393/1000000000</f>
        <v>292.963711692</v>
      </c>
      <c r="AX393" s="127">
        <f>Ringkasan!AX393/1000000000</f>
        <v>292.963711692</v>
      </c>
      <c r="AY393" s="127">
        <f>Ringkasan!AY393/1000000000</f>
        <v>0</v>
      </c>
      <c r="AZ393" s="127">
        <f>Ringkasan!AZ393/1000000000</f>
        <v>0</v>
      </c>
      <c r="BA393" s="127">
        <f>Ringkasan!BA393/1000000000</f>
        <v>0</v>
      </c>
      <c r="BB393" s="127">
        <f>Ringkasan!BB393/1000000000</f>
        <v>0</v>
      </c>
      <c r="BC393" s="127">
        <f>Ringkasan!BC393/1000000000</f>
        <v>0</v>
      </c>
      <c r="BD393" s="127">
        <f>Ringkasan!BD393/1000000000</f>
        <v>8.8520000000000003</v>
      </c>
      <c r="BE393" s="127">
        <f>Ringkasan!BE393/1000000000</f>
        <v>0</v>
      </c>
      <c r="BF393" s="127">
        <f>Ringkasan!BF393/1000000000</f>
        <v>8.8520000000000003</v>
      </c>
      <c r="BG393" s="127">
        <f>Ringkasan!BG393/1000000000</f>
        <v>0</v>
      </c>
      <c r="BH393" s="127">
        <f>Ringkasan!BH393/1000000000</f>
        <v>0</v>
      </c>
      <c r="BI393" s="127">
        <f>Ringkasan!BI393/1000000000</f>
        <v>0</v>
      </c>
      <c r="BJ393" s="128">
        <f>Ringkasan!BJ393/1000000000</f>
        <v>-284.11171169199997</v>
      </c>
      <c r="BK393" s="128">
        <f>Ringkasan!BK393/1000000000</f>
        <v>284.11171169199997</v>
      </c>
      <c r="BL393" s="87">
        <f>Ringkasan!BL393/1000000000</f>
        <v>0</v>
      </c>
      <c r="BM393" s="47">
        <f t="shared" si="131"/>
        <v>1</v>
      </c>
      <c r="BN393" s="48">
        <f t="shared" si="132"/>
        <v>0</v>
      </c>
      <c r="BO393" s="49"/>
      <c r="BP393" s="39">
        <f t="shared" si="150"/>
        <v>1</v>
      </c>
      <c r="BR393" s="6" t="e">
        <f>Ringkasan!#REF!/1000000000</f>
        <v>#REF!</v>
      </c>
      <c r="BS393" s="6" t="e">
        <f t="shared" ref="BS393:BS456" si="152">G393-BR393</f>
        <v>#REF!</v>
      </c>
      <c r="BT393" s="39" t="e">
        <f t="shared" si="129"/>
        <v>#REF!</v>
      </c>
      <c r="BV393" s="6" t="e">
        <f>Ringkasan!#REF!/1000000000</f>
        <v>#REF!</v>
      </c>
      <c r="BW393" s="6" t="e">
        <f t="shared" ref="BW393:BW456" si="153">AC393-BV393</f>
        <v>#REF!</v>
      </c>
      <c r="BX393" s="39" t="e">
        <f t="shared" si="130"/>
        <v>#REF!</v>
      </c>
    </row>
    <row r="394" spans="1:76" ht="15" customHeight="1" x14ac:dyDescent="0.25">
      <c r="A394" s="59" t="s">
        <v>314</v>
      </c>
      <c r="B394" s="3">
        <f t="shared" si="151"/>
        <v>300</v>
      </c>
      <c r="C394" s="4">
        <f t="shared" si="151"/>
        <v>5</v>
      </c>
      <c r="D394" s="8" t="s">
        <v>314</v>
      </c>
      <c r="E394" s="12" t="str">
        <f>[1]Pendapatan!D394</f>
        <v>09 Tahun 2024</v>
      </c>
      <c r="F394" s="92">
        <f>[1]Pendapatan!E394</f>
        <v>45657.443055555559</v>
      </c>
      <c r="G394" s="6">
        <f>Ringkasan!G394/1000000000</f>
        <v>1666.799431488</v>
      </c>
      <c r="H394" s="6">
        <f>Ringkasan!H394/1000000000</f>
        <v>259.467410277</v>
      </c>
      <c r="I394" s="114">
        <f>Ringkasan!I394/1000000000</f>
        <v>47.991112377999997</v>
      </c>
      <c r="J394" s="6">
        <f>Ringkasan!J394/1000000000</f>
        <v>11.0020408</v>
      </c>
      <c r="K394" s="6">
        <f>Ringkasan!K394/1000000000</f>
        <v>10</v>
      </c>
      <c r="L394" s="6">
        <f>Ringkasan!L394/1000000000</f>
        <v>190.474257099</v>
      </c>
      <c r="M394" s="6">
        <f>Ringkasan!M394/1000000000</f>
        <v>1407.332021211</v>
      </c>
      <c r="N394" s="6">
        <f>Ringkasan!N394/1000000000</f>
        <v>1234.2053169999999</v>
      </c>
      <c r="O394" s="6">
        <f>Ringkasan!O394/1000000000</f>
        <v>0</v>
      </c>
      <c r="P394" s="6">
        <f>Ringkasan!P394/1000000000</f>
        <v>0</v>
      </c>
      <c r="Q394" s="6">
        <f>Ringkasan!Q394/1000000000</f>
        <v>126.044386</v>
      </c>
      <c r="R394" s="6">
        <f>Ringkasan!R394/1000000000</f>
        <v>0</v>
      </c>
      <c r="S394" s="6">
        <f>Ringkasan!S394/1000000000</f>
        <v>348.178023</v>
      </c>
      <c r="T394" s="6">
        <f>Ringkasan!T394/1000000000</f>
        <v>567.19929200000001</v>
      </c>
      <c r="U394" s="6">
        <f>Ringkasan!U394/1000000000</f>
        <v>192.78361599999999</v>
      </c>
      <c r="V394" s="6">
        <f>Ringkasan!V394/1000000000</f>
        <v>173.126704211</v>
      </c>
      <c r="W394" s="6">
        <f>Ringkasan!W394/1000000000</f>
        <v>173.126704211</v>
      </c>
      <c r="X394" s="6">
        <f>Ringkasan!X394/1000000000</f>
        <v>0</v>
      </c>
      <c r="Y394" s="6">
        <f>Ringkasan!Y394/1000000000</f>
        <v>0</v>
      </c>
      <c r="Z394" s="6">
        <f>Ringkasan!Z394/1000000000</f>
        <v>0</v>
      </c>
      <c r="AA394" s="6">
        <f>Ringkasan!AA394/1000000000</f>
        <v>0</v>
      </c>
      <c r="AB394" s="6">
        <f>Ringkasan!AB394/1000000000</f>
        <v>0</v>
      </c>
      <c r="AC394" s="6">
        <f>Ringkasan!AC394/1000000000</f>
        <v>2343.372370821</v>
      </c>
      <c r="AD394" s="6">
        <f>Ringkasan!AD394/1000000000</f>
        <v>1594.097664785</v>
      </c>
      <c r="AE394" s="5">
        <f>Ringkasan!AE394/1000000000</f>
        <v>709.16752946550002</v>
      </c>
      <c r="AF394" s="6">
        <f>Ringkasan!AF394/1000000000</f>
        <v>780.29118411950003</v>
      </c>
      <c r="AG394" s="6">
        <f>Ringkasan!AG394/1000000000</f>
        <v>0</v>
      </c>
      <c r="AH394" s="6">
        <f>Ringkasan!AH394/1000000000</f>
        <v>1</v>
      </c>
      <c r="AI394" s="6">
        <f>Ringkasan!AI394/1000000000</f>
        <v>70.266951199999994</v>
      </c>
      <c r="AJ394" s="6">
        <f>Ringkasan!AJ394/1000000000</f>
        <v>33.372</v>
      </c>
      <c r="AK394" s="6">
        <f>Ringkasan!AK394/1000000000</f>
        <v>471.36107449899998</v>
      </c>
      <c r="AL394" s="6">
        <f>Ringkasan!AL394/1000000000</f>
        <v>58.348884200000001</v>
      </c>
      <c r="AM394" s="6">
        <f>Ringkasan!AM394/1000000000</f>
        <v>110.607796745</v>
      </c>
      <c r="AN394" s="6">
        <f>Ringkasan!AN394/1000000000</f>
        <v>130.68133298399999</v>
      </c>
      <c r="AO394" s="6">
        <f>Ringkasan!AO394/1000000000</f>
        <v>170.36432056999999</v>
      </c>
      <c r="AP394" s="6">
        <f>Ringkasan!AP394/1000000000</f>
        <v>1.2327399999999999</v>
      </c>
      <c r="AQ394" s="6">
        <f>Ringkasan!AQ394/1000000000</f>
        <v>0.126</v>
      </c>
      <c r="AR394" s="6">
        <f>Ringkasan!AR394/1000000000</f>
        <v>50</v>
      </c>
      <c r="AS394" s="6">
        <f>Ringkasan!AS394/1000000000</f>
        <v>50</v>
      </c>
      <c r="AT394" s="6">
        <f>Ringkasan!AT394/1000000000</f>
        <v>227.91363153699999</v>
      </c>
      <c r="AU394" s="6">
        <f>Ringkasan!AU394/1000000000</f>
        <v>3.8621939369999998</v>
      </c>
      <c r="AV394" s="6">
        <f>Ringkasan!AV394/1000000000</f>
        <v>224.05143760000001</v>
      </c>
      <c r="AW394" s="127">
        <f>Ringkasan!AW394/1000000000</f>
        <v>686.57293933300002</v>
      </c>
      <c r="AX394" s="127">
        <f>Ringkasan!AX394/1000000000</f>
        <v>686.57293933300002</v>
      </c>
      <c r="AY394" s="127">
        <f>Ringkasan!AY394/1000000000</f>
        <v>0</v>
      </c>
      <c r="AZ394" s="127">
        <f>Ringkasan!AZ394/1000000000</f>
        <v>0</v>
      </c>
      <c r="BA394" s="127">
        <f>Ringkasan!BA394/1000000000</f>
        <v>0</v>
      </c>
      <c r="BB394" s="127">
        <f>Ringkasan!BB394/1000000000</f>
        <v>0</v>
      </c>
      <c r="BC394" s="127">
        <f>Ringkasan!BC394/1000000000</f>
        <v>0</v>
      </c>
      <c r="BD394" s="127">
        <f>Ringkasan!BD394/1000000000</f>
        <v>10</v>
      </c>
      <c r="BE394" s="127">
        <f>Ringkasan!BE394/1000000000</f>
        <v>0</v>
      </c>
      <c r="BF394" s="127">
        <f>Ringkasan!BF394/1000000000</f>
        <v>10</v>
      </c>
      <c r="BG394" s="127">
        <f>Ringkasan!BG394/1000000000</f>
        <v>0</v>
      </c>
      <c r="BH394" s="127">
        <f>Ringkasan!BH394/1000000000</f>
        <v>0</v>
      </c>
      <c r="BI394" s="127">
        <f>Ringkasan!BI394/1000000000</f>
        <v>0</v>
      </c>
      <c r="BJ394" s="128">
        <f>Ringkasan!BJ394/1000000000</f>
        <v>-676.57293933300002</v>
      </c>
      <c r="BK394" s="128">
        <f>Ringkasan!BK394/1000000000</f>
        <v>676.57293933300002</v>
      </c>
      <c r="BL394" s="87">
        <f>Ringkasan!BL394/1000000000</f>
        <v>0</v>
      </c>
      <c r="BM394" s="47">
        <f t="shared" si="131"/>
        <v>1</v>
      </c>
      <c r="BN394" s="48">
        <f t="shared" si="132"/>
        <v>0</v>
      </c>
      <c r="BO394" s="49"/>
      <c r="BP394" s="39">
        <f t="shared" si="150"/>
        <v>1</v>
      </c>
      <c r="BR394" s="6" t="e">
        <f>Ringkasan!#REF!/1000000000</f>
        <v>#REF!</v>
      </c>
      <c r="BS394" s="6" t="e">
        <f t="shared" si="152"/>
        <v>#REF!</v>
      </c>
      <c r="BT394" s="39" t="e">
        <f t="shared" si="129"/>
        <v>#REF!</v>
      </c>
      <c r="BV394" s="6" t="e">
        <f>Ringkasan!#REF!/1000000000</f>
        <v>#REF!</v>
      </c>
      <c r="BW394" s="6" t="e">
        <f t="shared" si="153"/>
        <v>#REF!</v>
      </c>
      <c r="BX394" s="39" t="e">
        <f t="shared" si="130"/>
        <v>#REF!</v>
      </c>
    </row>
    <row r="395" spans="1:76" ht="15" customHeight="1" x14ac:dyDescent="0.25">
      <c r="A395" s="59" t="s">
        <v>315</v>
      </c>
      <c r="B395" s="3">
        <f t="shared" si="151"/>
        <v>301</v>
      </c>
      <c r="C395" s="4">
        <f t="shared" si="151"/>
        <v>6</v>
      </c>
      <c r="D395" s="8" t="s">
        <v>315</v>
      </c>
      <c r="E395" s="12" t="str">
        <f>[1]Pendapatan!D395</f>
        <v>6 Tahun 2024</v>
      </c>
      <c r="F395" s="92">
        <f>[1]Pendapatan!E395</f>
        <v>45657.333333333336</v>
      </c>
      <c r="G395" s="6">
        <f>Ringkasan!G395/1000000000</f>
        <v>1448.1795846529999</v>
      </c>
      <c r="H395" s="6">
        <f>Ringkasan!H395/1000000000</f>
        <v>184.42719165299999</v>
      </c>
      <c r="I395" s="114">
        <f>Ringkasan!I395/1000000000</f>
        <v>42.391152822000002</v>
      </c>
      <c r="J395" s="6">
        <f>Ringkasan!J395/1000000000</f>
        <v>7.5132116819999997</v>
      </c>
      <c r="K395" s="6">
        <f>Ringkasan!K395/1000000000</f>
        <v>12</v>
      </c>
      <c r="L395" s="6">
        <f>Ringkasan!L395/1000000000</f>
        <v>122.52282714899999</v>
      </c>
      <c r="M395" s="6">
        <f>Ringkasan!M395/1000000000</f>
        <v>1263.752393</v>
      </c>
      <c r="N395" s="6">
        <f>Ringkasan!N395/1000000000</f>
        <v>1152.5173930000001</v>
      </c>
      <c r="O395" s="6">
        <f>Ringkasan!O395/1000000000</f>
        <v>0</v>
      </c>
      <c r="P395" s="6">
        <f>Ringkasan!P395/1000000000</f>
        <v>0</v>
      </c>
      <c r="Q395" s="6">
        <f>Ringkasan!Q395/1000000000</f>
        <v>156.53953100000001</v>
      </c>
      <c r="R395" s="6">
        <f>Ringkasan!R395/1000000000</f>
        <v>0</v>
      </c>
      <c r="S395" s="6">
        <f>Ringkasan!S395/1000000000</f>
        <v>456.11754300000001</v>
      </c>
      <c r="T395" s="6">
        <f>Ringkasan!T395/1000000000</f>
        <v>461.693712</v>
      </c>
      <c r="U395" s="6">
        <f>Ringkasan!U395/1000000000</f>
        <v>78.166606999999999</v>
      </c>
      <c r="V395" s="6">
        <f>Ringkasan!V395/1000000000</f>
        <v>111.235</v>
      </c>
      <c r="W395" s="6">
        <f>Ringkasan!W395/1000000000</f>
        <v>111.235</v>
      </c>
      <c r="X395" s="6">
        <f>Ringkasan!X395/1000000000</f>
        <v>0</v>
      </c>
      <c r="Y395" s="6">
        <f>Ringkasan!Y395/1000000000</f>
        <v>0</v>
      </c>
      <c r="Z395" s="6">
        <f>Ringkasan!Z395/1000000000</f>
        <v>0</v>
      </c>
      <c r="AA395" s="6">
        <f>Ringkasan!AA395/1000000000</f>
        <v>0</v>
      </c>
      <c r="AB395" s="6">
        <f>Ringkasan!AB395/1000000000</f>
        <v>0</v>
      </c>
      <c r="AC395" s="6">
        <f>Ringkasan!AC395/1000000000</f>
        <v>1687.0203625869999</v>
      </c>
      <c r="AD395" s="6">
        <f>Ringkasan!AD395/1000000000</f>
        <v>1147.821641046</v>
      </c>
      <c r="AE395" s="5">
        <f>Ringkasan!AE395/1000000000</f>
        <v>682.009310658</v>
      </c>
      <c r="AF395" s="6">
        <f>Ringkasan!AF395/1000000000</f>
        <v>431.55136586600003</v>
      </c>
      <c r="AG395" s="6">
        <f>Ringkasan!AG395/1000000000</f>
        <v>0</v>
      </c>
      <c r="AH395" s="6">
        <f>Ringkasan!AH395/1000000000</f>
        <v>0</v>
      </c>
      <c r="AI395" s="6">
        <f>Ringkasan!AI395/1000000000</f>
        <v>26.049664522</v>
      </c>
      <c r="AJ395" s="6">
        <f>Ringkasan!AJ395/1000000000</f>
        <v>8.2112999999999996</v>
      </c>
      <c r="AK395" s="6">
        <f>Ringkasan!AK395/1000000000</f>
        <v>276.81619054100003</v>
      </c>
      <c r="AL395" s="6">
        <f>Ringkasan!AL395/1000000000</f>
        <v>0</v>
      </c>
      <c r="AM395" s="6">
        <f>Ringkasan!AM395/1000000000</f>
        <v>18.277026003</v>
      </c>
      <c r="AN395" s="6">
        <f>Ringkasan!AN395/1000000000</f>
        <v>173.507032428</v>
      </c>
      <c r="AO395" s="6">
        <f>Ringkasan!AO395/1000000000</f>
        <v>84.81663211</v>
      </c>
      <c r="AP395" s="6">
        <f>Ringkasan!AP395/1000000000</f>
        <v>4.5499999999999999E-2</v>
      </c>
      <c r="AQ395" s="6">
        <f>Ringkasan!AQ395/1000000000</f>
        <v>0.17</v>
      </c>
      <c r="AR395" s="6">
        <f>Ringkasan!AR395/1000000000</f>
        <v>10</v>
      </c>
      <c r="AS395" s="6">
        <f>Ringkasan!AS395/1000000000</f>
        <v>10</v>
      </c>
      <c r="AT395" s="6">
        <f>Ringkasan!AT395/1000000000</f>
        <v>252.382531</v>
      </c>
      <c r="AU395" s="6">
        <f>Ringkasan!AU395/1000000000</f>
        <v>5.2729999999999997</v>
      </c>
      <c r="AV395" s="6">
        <f>Ringkasan!AV395/1000000000</f>
        <v>247.109531</v>
      </c>
      <c r="AW395" s="127">
        <f>Ringkasan!AW395/1000000000</f>
        <v>238.84077793399999</v>
      </c>
      <c r="AX395" s="127">
        <f>Ringkasan!AX395/1000000000</f>
        <v>238.84077793399999</v>
      </c>
      <c r="AY395" s="127">
        <f>Ringkasan!AY395/1000000000</f>
        <v>0</v>
      </c>
      <c r="AZ395" s="127">
        <f>Ringkasan!AZ395/1000000000</f>
        <v>0</v>
      </c>
      <c r="BA395" s="127">
        <f>Ringkasan!BA395/1000000000</f>
        <v>0</v>
      </c>
      <c r="BB395" s="127">
        <f>Ringkasan!BB395/1000000000</f>
        <v>0</v>
      </c>
      <c r="BC395" s="127">
        <f>Ringkasan!BC395/1000000000</f>
        <v>0</v>
      </c>
      <c r="BD395" s="127">
        <f>Ringkasan!BD395/1000000000</f>
        <v>0</v>
      </c>
      <c r="BE395" s="127">
        <f>Ringkasan!BE395/1000000000</f>
        <v>0</v>
      </c>
      <c r="BF395" s="127">
        <f>Ringkasan!BF395/1000000000</f>
        <v>0</v>
      </c>
      <c r="BG395" s="127">
        <f>Ringkasan!BG395/1000000000</f>
        <v>0</v>
      </c>
      <c r="BH395" s="127">
        <f>Ringkasan!BH395/1000000000</f>
        <v>0</v>
      </c>
      <c r="BI395" s="127">
        <f>Ringkasan!BI395/1000000000</f>
        <v>0</v>
      </c>
      <c r="BJ395" s="128">
        <f>Ringkasan!BJ395/1000000000</f>
        <v>-238.84077793399999</v>
      </c>
      <c r="BK395" s="128">
        <f>Ringkasan!BK395/1000000000</f>
        <v>238.84077793399999</v>
      </c>
      <c r="BL395" s="87">
        <f>Ringkasan!BL395/1000000000</f>
        <v>0</v>
      </c>
      <c r="BM395" s="47">
        <f t="shared" si="131"/>
        <v>1</v>
      </c>
      <c r="BN395" s="48">
        <f t="shared" si="132"/>
        <v>0</v>
      </c>
      <c r="BO395" s="49"/>
      <c r="BP395" s="39">
        <f t="shared" si="150"/>
        <v>1</v>
      </c>
      <c r="BR395" s="6" t="e">
        <f>Ringkasan!#REF!/1000000000</f>
        <v>#REF!</v>
      </c>
      <c r="BS395" s="6" t="e">
        <f t="shared" si="152"/>
        <v>#REF!</v>
      </c>
      <c r="BT395" s="39" t="e">
        <f t="shared" si="129"/>
        <v>#REF!</v>
      </c>
      <c r="BV395" s="6" t="e">
        <f>Ringkasan!#REF!/1000000000</f>
        <v>#REF!</v>
      </c>
      <c r="BW395" s="6" t="e">
        <f t="shared" si="153"/>
        <v>#REF!</v>
      </c>
      <c r="BX395" s="39" t="e">
        <f t="shared" si="130"/>
        <v>#REF!</v>
      </c>
    </row>
    <row r="396" spans="1:76" ht="15" customHeight="1" x14ac:dyDescent="0.25">
      <c r="A396" s="59" t="s">
        <v>316</v>
      </c>
      <c r="B396" s="3">
        <f t="shared" si="151"/>
        <v>302</v>
      </c>
      <c r="C396" s="4">
        <f t="shared" si="151"/>
        <v>7</v>
      </c>
      <c r="D396" s="8" t="s">
        <v>316</v>
      </c>
      <c r="E396" s="12" t="str">
        <f>[1]Pendapatan!D396</f>
        <v>11 Tahun 2024</v>
      </c>
      <c r="F396" s="92">
        <f>[1]Pendapatan!E396</f>
        <v>45656.763194444444</v>
      </c>
      <c r="G396" s="6">
        <f>Ringkasan!G396/1000000000</f>
        <v>4965.3855179049997</v>
      </c>
      <c r="H396" s="6">
        <f>Ringkasan!H396/1000000000</f>
        <v>316.97051126100001</v>
      </c>
      <c r="I396" s="114">
        <f>Ringkasan!I396/1000000000</f>
        <v>131.90362601999999</v>
      </c>
      <c r="J396" s="6">
        <f>Ringkasan!J396/1000000000</f>
        <v>66.598728504999997</v>
      </c>
      <c r="K396" s="6">
        <f>Ringkasan!K396/1000000000</f>
        <v>71.781816292000002</v>
      </c>
      <c r="L396" s="6">
        <f>Ringkasan!L396/1000000000</f>
        <v>46.686340444000002</v>
      </c>
      <c r="M396" s="6">
        <f>Ringkasan!M396/1000000000</f>
        <v>4623.6650066439997</v>
      </c>
      <c r="N396" s="6">
        <f>Ringkasan!N396/1000000000</f>
        <v>4400.0547482880002</v>
      </c>
      <c r="O396" s="6">
        <f>Ringkasan!O396/1000000000</f>
        <v>0</v>
      </c>
      <c r="P396" s="6">
        <f>Ringkasan!P396/1000000000</f>
        <v>0</v>
      </c>
      <c r="Q396" s="6">
        <f>Ringkasan!Q396/1000000000</f>
        <v>167.01864</v>
      </c>
      <c r="R396" s="6">
        <f>Ringkasan!R396/1000000000</f>
        <v>56.963588999999999</v>
      </c>
      <c r="S396" s="6">
        <f>Ringkasan!S396/1000000000</f>
        <v>3010.0321176299999</v>
      </c>
      <c r="T396" s="6">
        <f>Ringkasan!T396/1000000000</f>
        <v>904.23659765800005</v>
      </c>
      <c r="U396" s="6">
        <f>Ringkasan!U396/1000000000</f>
        <v>261.80380400000001</v>
      </c>
      <c r="V396" s="6">
        <f>Ringkasan!V396/1000000000</f>
        <v>223.610258356</v>
      </c>
      <c r="W396" s="6">
        <f>Ringkasan!W396/1000000000</f>
        <v>223.610258356</v>
      </c>
      <c r="X396" s="6">
        <f>Ringkasan!X396/1000000000</f>
        <v>0</v>
      </c>
      <c r="Y396" s="6">
        <f>Ringkasan!Y396/1000000000</f>
        <v>24.75</v>
      </c>
      <c r="Z396" s="6">
        <f>Ringkasan!Z396/1000000000</f>
        <v>0</v>
      </c>
      <c r="AA396" s="6">
        <f>Ringkasan!AA396/1000000000</f>
        <v>0</v>
      </c>
      <c r="AB396" s="6">
        <f>Ringkasan!AB396/1000000000</f>
        <v>24.75</v>
      </c>
      <c r="AC396" s="6">
        <f>Ringkasan!AC396/1000000000</f>
        <v>5318.7922841179998</v>
      </c>
      <c r="AD396" s="6">
        <f>Ringkasan!AD396/1000000000</f>
        <v>2645.2517292500002</v>
      </c>
      <c r="AE396" s="5">
        <f>Ringkasan!AE396/1000000000</f>
        <v>941.23119662900001</v>
      </c>
      <c r="AF396" s="6">
        <f>Ringkasan!AF396/1000000000</f>
        <v>1423.8026104390001</v>
      </c>
      <c r="AG396" s="6">
        <f>Ringkasan!AG396/1000000000</f>
        <v>0</v>
      </c>
      <c r="AH396" s="6">
        <f>Ringkasan!AH396/1000000000</f>
        <v>1</v>
      </c>
      <c r="AI396" s="6">
        <f>Ringkasan!AI396/1000000000</f>
        <v>244.93452218199999</v>
      </c>
      <c r="AJ396" s="6">
        <f>Ringkasan!AJ396/1000000000</f>
        <v>34.2834</v>
      </c>
      <c r="AK396" s="6">
        <f>Ringkasan!AK396/1000000000</f>
        <v>1963.6174214600001</v>
      </c>
      <c r="AL396" s="6">
        <f>Ringkasan!AL396/1000000000</f>
        <v>144.07108650000001</v>
      </c>
      <c r="AM396" s="6">
        <f>Ringkasan!AM396/1000000000</f>
        <v>233.57381792000001</v>
      </c>
      <c r="AN396" s="6">
        <f>Ringkasan!AN396/1000000000</f>
        <v>725.89596830599999</v>
      </c>
      <c r="AO396" s="6">
        <f>Ringkasan!AO396/1000000000</f>
        <v>818.879534734</v>
      </c>
      <c r="AP396" s="6">
        <f>Ringkasan!AP396/1000000000</f>
        <v>4.8615139999999997</v>
      </c>
      <c r="AQ396" s="6">
        <f>Ringkasan!AQ396/1000000000</f>
        <v>36.335500000000003</v>
      </c>
      <c r="AR396" s="6">
        <f>Ringkasan!AR396/1000000000</f>
        <v>35.565561483000003</v>
      </c>
      <c r="AS396" s="6">
        <f>Ringkasan!AS396/1000000000</f>
        <v>35.565561483000003</v>
      </c>
      <c r="AT396" s="6">
        <f>Ringkasan!AT396/1000000000</f>
        <v>674.357571925</v>
      </c>
      <c r="AU396" s="6">
        <f>Ringkasan!AU396/1000000000</f>
        <v>12.578190862</v>
      </c>
      <c r="AV396" s="6">
        <f>Ringkasan!AV396/1000000000</f>
        <v>661.77938106299996</v>
      </c>
      <c r="AW396" s="127">
        <f>Ringkasan!AW396/1000000000</f>
        <v>353.40676621300003</v>
      </c>
      <c r="AX396" s="127">
        <f>Ringkasan!AX396/1000000000</f>
        <v>353.40676621300003</v>
      </c>
      <c r="AY396" s="127">
        <f>Ringkasan!AY396/1000000000</f>
        <v>0</v>
      </c>
      <c r="AZ396" s="127">
        <f>Ringkasan!AZ396/1000000000</f>
        <v>0</v>
      </c>
      <c r="BA396" s="127">
        <f>Ringkasan!BA396/1000000000</f>
        <v>0</v>
      </c>
      <c r="BB396" s="127">
        <f>Ringkasan!BB396/1000000000</f>
        <v>0</v>
      </c>
      <c r="BC396" s="127">
        <f>Ringkasan!BC396/1000000000</f>
        <v>0</v>
      </c>
      <c r="BD396" s="127">
        <f>Ringkasan!BD396/1000000000</f>
        <v>0</v>
      </c>
      <c r="BE396" s="127">
        <f>Ringkasan!BE396/1000000000</f>
        <v>0</v>
      </c>
      <c r="BF396" s="127">
        <f>Ringkasan!BF396/1000000000</f>
        <v>0</v>
      </c>
      <c r="BG396" s="127">
        <f>Ringkasan!BG396/1000000000</f>
        <v>0</v>
      </c>
      <c r="BH396" s="127">
        <f>Ringkasan!BH396/1000000000</f>
        <v>0</v>
      </c>
      <c r="BI396" s="127">
        <f>Ringkasan!BI396/1000000000</f>
        <v>0</v>
      </c>
      <c r="BJ396" s="128">
        <f>Ringkasan!BJ396/1000000000</f>
        <v>-353.40676621300003</v>
      </c>
      <c r="BK396" s="128">
        <f>Ringkasan!BK396/1000000000</f>
        <v>353.40676621300003</v>
      </c>
      <c r="BL396" s="87">
        <f>Ringkasan!BL396/1000000000</f>
        <v>0</v>
      </c>
      <c r="BM396" s="47">
        <f t="shared" si="131"/>
        <v>1</v>
      </c>
      <c r="BN396" s="48">
        <f t="shared" si="132"/>
        <v>0</v>
      </c>
      <c r="BO396" s="49"/>
      <c r="BP396" s="39">
        <f t="shared" si="150"/>
        <v>1</v>
      </c>
      <c r="BR396" s="6" t="e">
        <f>Ringkasan!#REF!/1000000000</f>
        <v>#REF!</v>
      </c>
      <c r="BS396" s="6" t="e">
        <f t="shared" si="152"/>
        <v>#REF!</v>
      </c>
      <c r="BT396" s="39" t="e">
        <f t="shared" ref="BT396:BT459" si="154">IF(BS396=0,"Benar","Salah")</f>
        <v>#REF!</v>
      </c>
      <c r="BV396" s="6" t="e">
        <f>Ringkasan!#REF!/1000000000</f>
        <v>#REF!</v>
      </c>
      <c r="BW396" s="6" t="e">
        <f t="shared" si="153"/>
        <v>#REF!</v>
      </c>
      <c r="BX396" s="39" t="e">
        <f t="shared" ref="BX396:BX459" si="155">IF(BW396=0,"Benar","Salah")</f>
        <v>#REF!</v>
      </c>
    </row>
    <row r="397" spans="1:76" ht="15" customHeight="1" x14ac:dyDescent="0.25">
      <c r="A397" s="59" t="s">
        <v>317</v>
      </c>
      <c r="B397" s="3">
        <f t="shared" si="151"/>
        <v>303</v>
      </c>
      <c r="C397" s="4">
        <f t="shared" si="151"/>
        <v>8</v>
      </c>
      <c r="D397" s="8" t="s">
        <v>317</v>
      </c>
      <c r="E397" s="12" t="str">
        <f>[1]Pendapatan!D397</f>
        <v>9 Tahun 2024</v>
      </c>
      <c r="F397" s="92">
        <f>[1]Pendapatan!E397</f>
        <v>45656</v>
      </c>
      <c r="G397" s="6">
        <f>Ringkasan!G397/1000000000</f>
        <v>2908.1640870729998</v>
      </c>
      <c r="H397" s="6">
        <f>Ringkasan!H397/1000000000</f>
        <v>280.88589707300002</v>
      </c>
      <c r="I397" s="114">
        <f>Ringkasan!I397/1000000000</f>
        <v>133.93632299999999</v>
      </c>
      <c r="J397" s="6">
        <f>Ringkasan!J397/1000000000</f>
        <v>95.983969998000006</v>
      </c>
      <c r="K397" s="6">
        <f>Ringkasan!K397/1000000000</f>
        <v>20.150042800000001</v>
      </c>
      <c r="L397" s="6">
        <f>Ringkasan!L397/1000000000</f>
        <v>30.815561275</v>
      </c>
      <c r="M397" s="6">
        <f>Ringkasan!M397/1000000000</f>
        <v>2413.398905</v>
      </c>
      <c r="N397" s="6">
        <f>Ringkasan!N397/1000000000</f>
        <v>2215.4489050000002</v>
      </c>
      <c r="O397" s="6">
        <f>Ringkasan!O397/1000000000</f>
        <v>0</v>
      </c>
      <c r="P397" s="6">
        <f>Ringkasan!P397/1000000000</f>
        <v>0</v>
      </c>
      <c r="Q397" s="6">
        <f>Ringkasan!Q397/1000000000</f>
        <v>100.609081</v>
      </c>
      <c r="R397" s="6">
        <f>Ringkasan!R397/1000000000</f>
        <v>0</v>
      </c>
      <c r="S397" s="6">
        <f>Ringkasan!S397/1000000000</f>
        <v>1517.274281</v>
      </c>
      <c r="T397" s="6">
        <f>Ringkasan!T397/1000000000</f>
        <v>501.47773799999999</v>
      </c>
      <c r="U397" s="6">
        <f>Ringkasan!U397/1000000000</f>
        <v>96.087805000000003</v>
      </c>
      <c r="V397" s="6">
        <f>Ringkasan!V397/1000000000</f>
        <v>197.95</v>
      </c>
      <c r="W397" s="6">
        <f>Ringkasan!W397/1000000000</f>
        <v>197.95</v>
      </c>
      <c r="X397" s="6">
        <f>Ringkasan!X397/1000000000</f>
        <v>0</v>
      </c>
      <c r="Y397" s="6">
        <f>Ringkasan!Y397/1000000000</f>
        <v>213.87928500000001</v>
      </c>
      <c r="Z397" s="6">
        <f>Ringkasan!Z397/1000000000</f>
        <v>213.87928500000001</v>
      </c>
      <c r="AA397" s="6">
        <f>Ringkasan!AA397/1000000000</f>
        <v>0</v>
      </c>
      <c r="AB397" s="6">
        <f>Ringkasan!AB397/1000000000</f>
        <v>0</v>
      </c>
      <c r="AC397" s="6">
        <f>Ringkasan!AC397/1000000000</f>
        <v>2993.799126847</v>
      </c>
      <c r="AD397" s="6">
        <f>Ringkasan!AD397/1000000000</f>
        <v>1734.7792655017199</v>
      </c>
      <c r="AE397" s="5">
        <f>Ringkasan!AE397/1000000000</f>
        <v>946.77650596700005</v>
      </c>
      <c r="AF397" s="6">
        <f>Ringkasan!AF397/1000000000</f>
        <v>747.68363016972</v>
      </c>
      <c r="AG397" s="6">
        <f>Ringkasan!AG397/1000000000</f>
        <v>6.3495799999999996</v>
      </c>
      <c r="AH397" s="6">
        <f>Ringkasan!AH397/1000000000</f>
        <v>0.01</v>
      </c>
      <c r="AI397" s="6">
        <f>Ringkasan!AI397/1000000000</f>
        <v>21.690368500000002</v>
      </c>
      <c r="AJ397" s="6">
        <f>Ringkasan!AJ397/1000000000</f>
        <v>12.269180864999999</v>
      </c>
      <c r="AK397" s="6">
        <f>Ringkasan!AK397/1000000000</f>
        <v>864.46534644128008</v>
      </c>
      <c r="AL397" s="6">
        <f>Ringkasan!AL397/1000000000</f>
        <v>33.56237316</v>
      </c>
      <c r="AM397" s="6">
        <f>Ringkasan!AM397/1000000000</f>
        <v>95.858055706000002</v>
      </c>
      <c r="AN397" s="6">
        <f>Ringkasan!AN397/1000000000</f>
        <v>217.02352664227999</v>
      </c>
      <c r="AO397" s="6">
        <f>Ringkasan!AO397/1000000000</f>
        <v>515.65711432499995</v>
      </c>
      <c r="AP397" s="6">
        <f>Ringkasan!AP397/1000000000</f>
        <v>0.91732660799999999</v>
      </c>
      <c r="AQ397" s="6">
        <f>Ringkasan!AQ397/1000000000</f>
        <v>1.44695</v>
      </c>
      <c r="AR397" s="6">
        <f>Ringkasan!AR397/1000000000</f>
        <v>69.076433903999998</v>
      </c>
      <c r="AS397" s="6">
        <f>Ringkasan!AS397/1000000000</f>
        <v>69.076433903999998</v>
      </c>
      <c r="AT397" s="6">
        <f>Ringkasan!AT397/1000000000</f>
        <v>325.47808099999997</v>
      </c>
      <c r="AU397" s="6">
        <f>Ringkasan!AU397/1000000000</f>
        <v>22.992999999999999</v>
      </c>
      <c r="AV397" s="6">
        <f>Ringkasan!AV397/1000000000</f>
        <v>302.48508099999998</v>
      </c>
      <c r="AW397" s="127">
        <f>Ringkasan!AW397/1000000000</f>
        <v>129.92835509</v>
      </c>
      <c r="AX397" s="127">
        <f>Ringkasan!AX397/1000000000</f>
        <v>129.92835509</v>
      </c>
      <c r="AY397" s="127">
        <f>Ringkasan!AY397/1000000000</f>
        <v>0</v>
      </c>
      <c r="AZ397" s="127">
        <f>Ringkasan!AZ397/1000000000</f>
        <v>0</v>
      </c>
      <c r="BA397" s="127">
        <f>Ringkasan!BA397/1000000000</f>
        <v>0</v>
      </c>
      <c r="BB397" s="127">
        <f>Ringkasan!BB397/1000000000</f>
        <v>0</v>
      </c>
      <c r="BC397" s="127">
        <f>Ringkasan!BC397/1000000000</f>
        <v>0</v>
      </c>
      <c r="BD397" s="127">
        <f>Ringkasan!BD397/1000000000</f>
        <v>44.293315315999997</v>
      </c>
      <c r="BE397" s="127">
        <f>Ringkasan!BE397/1000000000</f>
        <v>0</v>
      </c>
      <c r="BF397" s="127">
        <f>Ringkasan!BF397/1000000000</f>
        <v>18.1388</v>
      </c>
      <c r="BG397" s="127">
        <f>Ringkasan!BG397/1000000000</f>
        <v>26.154515316000001</v>
      </c>
      <c r="BH397" s="127">
        <f>Ringkasan!BH397/1000000000</f>
        <v>0</v>
      </c>
      <c r="BI397" s="127">
        <f>Ringkasan!BI397/1000000000</f>
        <v>0</v>
      </c>
      <c r="BJ397" s="128">
        <f>Ringkasan!BJ397/1000000000</f>
        <v>-85.635039774000006</v>
      </c>
      <c r="BK397" s="128">
        <f>Ringkasan!BK397/1000000000</f>
        <v>85.635039774000006</v>
      </c>
      <c r="BL397" s="87">
        <f>Ringkasan!BL397/1000000000</f>
        <v>0</v>
      </c>
      <c r="BM397" s="47">
        <f t="shared" si="131"/>
        <v>1</v>
      </c>
      <c r="BN397" s="48">
        <f t="shared" si="132"/>
        <v>0</v>
      </c>
      <c r="BO397" s="49"/>
      <c r="BP397" s="39">
        <f t="shared" si="150"/>
        <v>1</v>
      </c>
      <c r="BR397" s="6" t="e">
        <f>Ringkasan!#REF!/1000000000</f>
        <v>#REF!</v>
      </c>
      <c r="BS397" s="6" t="e">
        <f t="shared" si="152"/>
        <v>#REF!</v>
      </c>
      <c r="BT397" s="39" t="e">
        <f t="shared" si="154"/>
        <v>#REF!</v>
      </c>
      <c r="BV397" s="6" t="e">
        <f>Ringkasan!#REF!/1000000000</f>
        <v>#REF!</v>
      </c>
      <c r="BW397" s="6" t="e">
        <f t="shared" si="153"/>
        <v>#REF!</v>
      </c>
      <c r="BX397" s="39" t="e">
        <f t="shared" si="155"/>
        <v>#REF!</v>
      </c>
    </row>
    <row r="398" spans="1:76" ht="15" customHeight="1" x14ac:dyDescent="0.25">
      <c r="A398" s="59" t="s">
        <v>318</v>
      </c>
      <c r="B398" s="3">
        <f t="shared" si="151"/>
        <v>304</v>
      </c>
      <c r="C398" s="4">
        <f t="shared" si="151"/>
        <v>9</v>
      </c>
      <c r="D398" s="8" t="s">
        <v>318</v>
      </c>
      <c r="E398" s="12" t="str">
        <f>[1]Pendapatan!D398</f>
        <v>12 Tahun 2024</v>
      </c>
      <c r="F398" s="92">
        <f>[1]Pendapatan!E398</f>
        <v>45657.573611111111</v>
      </c>
      <c r="G398" s="6">
        <f>Ringkasan!G398/1000000000</f>
        <v>3156.3716654780001</v>
      </c>
      <c r="H398" s="6">
        <f>Ringkasan!H398/1000000000</f>
        <v>357.12502095000002</v>
      </c>
      <c r="I398" s="114">
        <f>Ringkasan!I398/1000000000</f>
        <v>182.26599999999999</v>
      </c>
      <c r="J398" s="6">
        <f>Ringkasan!J398/1000000000</f>
        <v>8.6270606819999998</v>
      </c>
      <c r="K398" s="6">
        <f>Ringkasan!K398/1000000000</f>
        <v>6.3755230259999998</v>
      </c>
      <c r="L398" s="6">
        <f>Ringkasan!L398/1000000000</f>
        <v>159.856437242</v>
      </c>
      <c r="M398" s="6">
        <f>Ringkasan!M398/1000000000</f>
        <v>2759.1953155360002</v>
      </c>
      <c r="N398" s="6">
        <f>Ringkasan!N398/1000000000</f>
        <v>2590.674722493</v>
      </c>
      <c r="O398" s="6">
        <f>Ringkasan!O398/1000000000</f>
        <v>0</v>
      </c>
      <c r="P398" s="6">
        <f>Ringkasan!P398/1000000000</f>
        <v>0</v>
      </c>
      <c r="Q398" s="6">
        <f>Ringkasan!Q398/1000000000</f>
        <v>129.453991</v>
      </c>
      <c r="R398" s="6">
        <f>Ringkasan!R398/1000000000</f>
        <v>7.1302349999999999</v>
      </c>
      <c r="S398" s="6">
        <f>Ringkasan!S398/1000000000</f>
        <v>1760.1949674929999</v>
      </c>
      <c r="T398" s="6">
        <f>Ringkasan!T398/1000000000</f>
        <v>470.38280400000002</v>
      </c>
      <c r="U398" s="6">
        <f>Ringkasan!U398/1000000000</f>
        <v>223.51272499999999</v>
      </c>
      <c r="V398" s="6">
        <f>Ringkasan!V398/1000000000</f>
        <v>168.52059304299999</v>
      </c>
      <c r="W398" s="6">
        <f>Ringkasan!W398/1000000000</f>
        <v>168.52059304299999</v>
      </c>
      <c r="X398" s="6">
        <f>Ringkasan!X398/1000000000</f>
        <v>0</v>
      </c>
      <c r="Y398" s="6">
        <f>Ringkasan!Y398/1000000000</f>
        <v>40.051328992000002</v>
      </c>
      <c r="Z398" s="6">
        <f>Ringkasan!Z398/1000000000</f>
        <v>40.051328992000002</v>
      </c>
      <c r="AA398" s="6">
        <f>Ringkasan!AA398/1000000000</f>
        <v>0</v>
      </c>
      <c r="AB398" s="6">
        <f>Ringkasan!AB398/1000000000</f>
        <v>0</v>
      </c>
      <c r="AC398" s="6">
        <f>Ringkasan!AC398/1000000000</f>
        <v>3608.8062049350001</v>
      </c>
      <c r="AD398" s="6">
        <f>Ringkasan!AD398/1000000000</f>
        <v>2298.7658487494</v>
      </c>
      <c r="AE398" s="5">
        <f>Ringkasan!AE398/1000000000</f>
        <v>895.06334184539992</v>
      </c>
      <c r="AF398" s="6">
        <f>Ringkasan!AF398/1000000000</f>
        <v>1083.0000224349999</v>
      </c>
      <c r="AG398" s="6">
        <f>Ringkasan!AG398/1000000000</f>
        <v>0</v>
      </c>
      <c r="AH398" s="6">
        <f>Ringkasan!AH398/1000000000</f>
        <v>0</v>
      </c>
      <c r="AI398" s="6">
        <f>Ringkasan!AI398/1000000000</f>
        <v>293.01242506900002</v>
      </c>
      <c r="AJ398" s="6">
        <f>Ringkasan!AJ398/1000000000</f>
        <v>27.690059399999999</v>
      </c>
      <c r="AK398" s="6">
        <f>Ringkasan!AK398/1000000000</f>
        <v>924.94073176860002</v>
      </c>
      <c r="AL398" s="6">
        <f>Ringkasan!AL398/1000000000</f>
        <v>2.7991698</v>
      </c>
      <c r="AM398" s="6">
        <f>Ringkasan!AM398/1000000000</f>
        <v>81.687315368</v>
      </c>
      <c r="AN398" s="6">
        <f>Ringkasan!AN398/1000000000</f>
        <v>145.92043247699999</v>
      </c>
      <c r="AO398" s="6">
        <f>Ringkasan!AO398/1000000000</f>
        <v>650.04320800959999</v>
      </c>
      <c r="AP398" s="6">
        <f>Ringkasan!AP398/1000000000</f>
        <v>30.036711814</v>
      </c>
      <c r="AQ398" s="6">
        <f>Ringkasan!AQ398/1000000000</f>
        <v>14.4538943</v>
      </c>
      <c r="AR398" s="6">
        <f>Ringkasan!AR398/1000000000</f>
        <v>14</v>
      </c>
      <c r="AS398" s="6">
        <f>Ringkasan!AS398/1000000000</f>
        <v>14</v>
      </c>
      <c r="AT398" s="6">
        <f>Ringkasan!AT398/1000000000</f>
        <v>371.09962441699997</v>
      </c>
      <c r="AU398" s="6">
        <f>Ringkasan!AU398/1000000000</f>
        <v>19.089306067999999</v>
      </c>
      <c r="AV398" s="6">
        <f>Ringkasan!AV398/1000000000</f>
        <v>352.01031834899999</v>
      </c>
      <c r="AW398" s="127">
        <f>Ringkasan!AW398/1000000000</f>
        <v>462.43453945700003</v>
      </c>
      <c r="AX398" s="127">
        <f>Ringkasan!AX398/1000000000</f>
        <v>462.43453945700003</v>
      </c>
      <c r="AY398" s="127">
        <f>Ringkasan!AY398/1000000000</f>
        <v>0</v>
      </c>
      <c r="AZ398" s="127">
        <f>Ringkasan!AZ398/1000000000</f>
        <v>0</v>
      </c>
      <c r="BA398" s="127">
        <f>Ringkasan!BA398/1000000000</f>
        <v>0</v>
      </c>
      <c r="BB398" s="127">
        <f>Ringkasan!BB398/1000000000</f>
        <v>0</v>
      </c>
      <c r="BC398" s="127">
        <f>Ringkasan!BC398/1000000000</f>
        <v>0</v>
      </c>
      <c r="BD398" s="127">
        <f>Ringkasan!BD398/1000000000</f>
        <v>10</v>
      </c>
      <c r="BE398" s="127">
        <f>Ringkasan!BE398/1000000000</f>
        <v>0</v>
      </c>
      <c r="BF398" s="127">
        <f>Ringkasan!BF398/1000000000</f>
        <v>10</v>
      </c>
      <c r="BG398" s="127">
        <f>Ringkasan!BG398/1000000000</f>
        <v>0</v>
      </c>
      <c r="BH398" s="127">
        <f>Ringkasan!BH398/1000000000</f>
        <v>0</v>
      </c>
      <c r="BI398" s="127">
        <f>Ringkasan!BI398/1000000000</f>
        <v>0</v>
      </c>
      <c r="BJ398" s="128">
        <f>Ringkasan!BJ398/1000000000</f>
        <v>-452.43453945700003</v>
      </c>
      <c r="BK398" s="128">
        <f>Ringkasan!BK398/1000000000</f>
        <v>452.43453945700003</v>
      </c>
      <c r="BL398" s="87">
        <f>Ringkasan!BL398/1000000000</f>
        <v>0</v>
      </c>
      <c r="BM398" s="47">
        <f t="shared" si="131"/>
        <v>1</v>
      </c>
      <c r="BN398" s="48">
        <f t="shared" si="132"/>
        <v>0</v>
      </c>
      <c r="BO398" s="49"/>
      <c r="BP398" s="39">
        <f t="shared" si="150"/>
        <v>1</v>
      </c>
      <c r="BR398" s="6" t="e">
        <f>Ringkasan!#REF!/1000000000</f>
        <v>#REF!</v>
      </c>
      <c r="BS398" s="6" t="e">
        <f t="shared" si="152"/>
        <v>#REF!</v>
      </c>
      <c r="BT398" s="39" t="e">
        <f t="shared" si="154"/>
        <v>#REF!</v>
      </c>
      <c r="BV398" s="6" t="e">
        <f>Ringkasan!#REF!/1000000000</f>
        <v>#REF!</v>
      </c>
      <c r="BW398" s="6" t="e">
        <f t="shared" si="153"/>
        <v>#REF!</v>
      </c>
      <c r="BX398" s="39" t="e">
        <f t="shared" si="155"/>
        <v>#REF!</v>
      </c>
    </row>
    <row r="399" spans="1:76" ht="15" customHeight="1" x14ac:dyDescent="0.25">
      <c r="A399" s="59" t="s">
        <v>319</v>
      </c>
      <c r="B399" s="3">
        <f t="shared" si="151"/>
        <v>305</v>
      </c>
      <c r="C399" s="4">
        <f t="shared" si="151"/>
        <v>10</v>
      </c>
      <c r="D399" s="8" t="s">
        <v>319</v>
      </c>
      <c r="E399" s="12" t="str">
        <f>[1]Pendapatan!D399</f>
        <v>13 Tahun 2024</v>
      </c>
      <c r="F399" s="92">
        <f>[1]Pendapatan!E399</f>
        <v>45656.999305555553</v>
      </c>
      <c r="G399" s="6">
        <f>Ringkasan!G399/1000000000</f>
        <v>2133.7052782559999</v>
      </c>
      <c r="H399" s="6">
        <f>Ringkasan!H399/1000000000</f>
        <v>246.534995748</v>
      </c>
      <c r="I399" s="114">
        <f>Ringkasan!I399/1000000000</f>
        <v>95.186876858000005</v>
      </c>
      <c r="J399" s="6">
        <f>Ringkasan!J399/1000000000</f>
        <v>93.322555417999993</v>
      </c>
      <c r="K399" s="6">
        <f>Ringkasan!K399/1000000000</f>
        <v>15</v>
      </c>
      <c r="L399" s="6">
        <f>Ringkasan!L399/1000000000</f>
        <v>43.025563472000002</v>
      </c>
      <c r="M399" s="6">
        <f>Ringkasan!M399/1000000000</f>
        <v>1887.1702825079999</v>
      </c>
      <c r="N399" s="6">
        <f>Ringkasan!N399/1000000000</f>
        <v>1752.4335020999999</v>
      </c>
      <c r="O399" s="6">
        <f>Ringkasan!O399/1000000000</f>
        <v>0</v>
      </c>
      <c r="P399" s="6">
        <f>Ringkasan!P399/1000000000</f>
        <v>0</v>
      </c>
      <c r="Q399" s="6">
        <f>Ringkasan!Q399/1000000000</f>
        <v>113.53728599999999</v>
      </c>
      <c r="R399" s="6">
        <f>Ringkasan!R399/1000000000</f>
        <v>7.5926900000000002</v>
      </c>
      <c r="S399" s="6">
        <f>Ringkasan!S399/1000000000</f>
        <v>813.24263510000003</v>
      </c>
      <c r="T399" s="6">
        <f>Ringkasan!T399/1000000000</f>
        <v>569.28435999999999</v>
      </c>
      <c r="U399" s="6">
        <f>Ringkasan!U399/1000000000</f>
        <v>248.77653100000001</v>
      </c>
      <c r="V399" s="6">
        <f>Ringkasan!V399/1000000000</f>
        <v>134.73678040799999</v>
      </c>
      <c r="W399" s="6">
        <f>Ringkasan!W399/1000000000</f>
        <v>134.73678040799999</v>
      </c>
      <c r="X399" s="6">
        <f>Ringkasan!X399/1000000000</f>
        <v>0</v>
      </c>
      <c r="Y399" s="6">
        <f>Ringkasan!Y399/1000000000</f>
        <v>0</v>
      </c>
      <c r="Z399" s="6">
        <f>Ringkasan!Z399/1000000000</f>
        <v>0</v>
      </c>
      <c r="AA399" s="6">
        <f>Ringkasan!AA399/1000000000</f>
        <v>0</v>
      </c>
      <c r="AB399" s="6">
        <f>Ringkasan!AB399/1000000000</f>
        <v>0</v>
      </c>
      <c r="AC399" s="6">
        <f>Ringkasan!AC399/1000000000</f>
        <v>2746.1351593832183</v>
      </c>
      <c r="AD399" s="6">
        <f>Ringkasan!AD399/1000000000</f>
        <v>1788.7113176015293</v>
      </c>
      <c r="AE399" s="5">
        <f>Ringkasan!AE399/1000000000</f>
        <v>913.84262340299995</v>
      </c>
      <c r="AF399" s="6">
        <f>Ringkasan!AF399/1000000000</f>
        <v>742.12216027922966</v>
      </c>
      <c r="AG399" s="6">
        <f>Ringkasan!AG399/1000000000</f>
        <v>0</v>
      </c>
      <c r="AH399" s="6">
        <f>Ringkasan!AH399/1000000000</f>
        <v>0.25424999999999998</v>
      </c>
      <c r="AI399" s="6">
        <f>Ringkasan!AI399/1000000000</f>
        <v>115.4798539192999</v>
      </c>
      <c r="AJ399" s="6">
        <f>Ringkasan!AJ399/1000000000</f>
        <v>17.012429999999998</v>
      </c>
      <c r="AK399" s="6">
        <f>Ringkasan!AK399/1000000000</f>
        <v>557.37148773773879</v>
      </c>
      <c r="AL399" s="6">
        <f>Ringkasan!AL399/1000000000</f>
        <v>0.30541249999999998</v>
      </c>
      <c r="AM399" s="6">
        <f>Ringkasan!AM399/1000000000</f>
        <v>86.463160056739866</v>
      </c>
      <c r="AN399" s="6">
        <f>Ringkasan!AN399/1000000000</f>
        <v>173.67346193700996</v>
      </c>
      <c r="AO399" s="6">
        <f>Ringkasan!AO399/1000000000</f>
        <v>295.36028094398887</v>
      </c>
      <c r="AP399" s="6">
        <f>Ringkasan!AP399/1000000000</f>
        <v>0.1451325</v>
      </c>
      <c r="AQ399" s="6">
        <f>Ringkasan!AQ399/1000000000</f>
        <v>1.4240398000000001</v>
      </c>
      <c r="AR399" s="6">
        <f>Ringkasan!AR399/1000000000</f>
        <v>109.67609027495</v>
      </c>
      <c r="AS399" s="6">
        <f>Ringkasan!AS399/1000000000</f>
        <v>109.67609027495</v>
      </c>
      <c r="AT399" s="6">
        <f>Ringkasan!AT399/1000000000</f>
        <v>290.37626376899999</v>
      </c>
      <c r="AU399" s="6">
        <f>Ringkasan!AU399/1000000000</f>
        <v>10.351405997000001</v>
      </c>
      <c r="AV399" s="6">
        <f>Ringkasan!AV399/1000000000</f>
        <v>280.02485777200002</v>
      </c>
      <c r="AW399" s="127">
        <f>Ringkasan!AW399/1000000000</f>
        <v>662.42988112721991</v>
      </c>
      <c r="AX399" s="127">
        <f>Ringkasan!AX399/1000000000</f>
        <v>652.42988112721991</v>
      </c>
      <c r="AY399" s="127">
        <f>Ringkasan!AY399/1000000000</f>
        <v>0</v>
      </c>
      <c r="AZ399" s="127">
        <f>Ringkasan!AZ399/1000000000</f>
        <v>0</v>
      </c>
      <c r="BA399" s="127">
        <f>Ringkasan!BA399/1000000000</f>
        <v>0</v>
      </c>
      <c r="BB399" s="127">
        <f>Ringkasan!BB399/1000000000</f>
        <v>10</v>
      </c>
      <c r="BC399" s="127">
        <f>Ringkasan!BC399/1000000000</f>
        <v>0</v>
      </c>
      <c r="BD399" s="127">
        <f>Ringkasan!BD399/1000000000</f>
        <v>50</v>
      </c>
      <c r="BE399" s="127">
        <f>Ringkasan!BE399/1000000000</f>
        <v>0</v>
      </c>
      <c r="BF399" s="127">
        <f>Ringkasan!BF399/1000000000</f>
        <v>50</v>
      </c>
      <c r="BG399" s="127">
        <f>Ringkasan!BG399/1000000000</f>
        <v>0</v>
      </c>
      <c r="BH399" s="127">
        <f>Ringkasan!BH399/1000000000</f>
        <v>0</v>
      </c>
      <c r="BI399" s="127">
        <f>Ringkasan!BI399/1000000000</f>
        <v>0</v>
      </c>
      <c r="BJ399" s="128">
        <f>Ringkasan!BJ399/1000000000</f>
        <v>-612.42988112721821</v>
      </c>
      <c r="BK399" s="128">
        <f>Ringkasan!BK399/1000000000</f>
        <v>612.42988112721991</v>
      </c>
      <c r="BL399" s="87">
        <f>Ringkasan!BL399/1000000000</f>
        <v>1.708984375E-12</v>
      </c>
      <c r="BM399" s="47">
        <f t="shared" ref="BM399:BM458" si="156">IF(RIGHT(E399,4)="2024",1,0)</f>
        <v>1</v>
      </c>
      <c r="BN399" s="48">
        <f t="shared" ref="BN399:BN458" si="157">IF(RIGHT(E399,4)="2025",1,0)</f>
        <v>0</v>
      </c>
      <c r="BO399" s="49"/>
      <c r="BP399" s="39">
        <f t="shared" si="150"/>
        <v>1</v>
      </c>
      <c r="BR399" s="6" t="e">
        <f>Ringkasan!#REF!/1000000000</f>
        <v>#REF!</v>
      </c>
      <c r="BS399" s="6" t="e">
        <f t="shared" si="152"/>
        <v>#REF!</v>
      </c>
      <c r="BT399" s="39" t="e">
        <f t="shared" si="154"/>
        <v>#REF!</v>
      </c>
      <c r="BV399" s="6" t="e">
        <f>Ringkasan!#REF!/1000000000</f>
        <v>#REF!</v>
      </c>
      <c r="BW399" s="6" t="e">
        <f t="shared" si="153"/>
        <v>#REF!</v>
      </c>
      <c r="BX399" s="39" t="e">
        <f t="shared" si="155"/>
        <v>#REF!</v>
      </c>
    </row>
    <row r="400" spans="1:76" ht="15" customHeight="1" x14ac:dyDescent="0.25">
      <c r="A400" s="59" t="s">
        <v>320</v>
      </c>
      <c r="B400" s="3">
        <f t="shared" si="151"/>
        <v>306</v>
      </c>
      <c r="C400" s="4">
        <f t="shared" si="151"/>
        <v>11</v>
      </c>
      <c r="D400" s="8" t="s">
        <v>320</v>
      </c>
      <c r="E400" s="12" t="str">
        <f>[1]Pendapatan!D400</f>
        <v>13 TAHUN 2024</v>
      </c>
      <c r="F400" s="92">
        <f>[1]Pendapatan!E400</f>
        <v>45656</v>
      </c>
      <c r="G400" s="6">
        <f>Ringkasan!G400/1000000000</f>
        <v>2194.9730748970001</v>
      </c>
      <c r="H400" s="6">
        <f>Ringkasan!H400/1000000000</f>
        <v>162.16920033100001</v>
      </c>
      <c r="I400" s="114">
        <f>Ringkasan!I400/1000000000</f>
        <v>78.944700331000007</v>
      </c>
      <c r="J400" s="6">
        <f>Ringkasan!J400/1000000000</f>
        <v>4.9245000000000001</v>
      </c>
      <c r="K400" s="6">
        <f>Ringkasan!K400/1000000000</f>
        <v>10</v>
      </c>
      <c r="L400" s="6">
        <f>Ringkasan!L400/1000000000</f>
        <v>68.3</v>
      </c>
      <c r="M400" s="6">
        <f>Ringkasan!M400/1000000000</f>
        <v>2023.1489268580001</v>
      </c>
      <c r="N400" s="6">
        <f>Ringkasan!N400/1000000000</f>
        <v>1898.4017290490001</v>
      </c>
      <c r="O400" s="6">
        <f>Ringkasan!O400/1000000000</f>
        <v>0</v>
      </c>
      <c r="P400" s="6">
        <f>Ringkasan!P400/1000000000</f>
        <v>0</v>
      </c>
      <c r="Q400" s="6">
        <f>Ringkasan!Q400/1000000000</f>
        <v>95.703106000000005</v>
      </c>
      <c r="R400" s="6">
        <f>Ringkasan!R400/1000000000</f>
        <v>22.851828000000001</v>
      </c>
      <c r="S400" s="6">
        <f>Ringkasan!S400/1000000000</f>
        <v>1220.7150040490001</v>
      </c>
      <c r="T400" s="6">
        <f>Ringkasan!T400/1000000000</f>
        <v>474.93460499999998</v>
      </c>
      <c r="U400" s="6">
        <f>Ringkasan!U400/1000000000</f>
        <v>84.197186000000002</v>
      </c>
      <c r="V400" s="6">
        <f>Ringkasan!V400/1000000000</f>
        <v>124.747197809</v>
      </c>
      <c r="W400" s="6">
        <f>Ringkasan!W400/1000000000</f>
        <v>124.747197809</v>
      </c>
      <c r="X400" s="6">
        <f>Ringkasan!X400/1000000000</f>
        <v>0</v>
      </c>
      <c r="Y400" s="6">
        <f>Ringkasan!Y400/1000000000</f>
        <v>9.6549477079999999</v>
      </c>
      <c r="Z400" s="6">
        <f>Ringkasan!Z400/1000000000</f>
        <v>0</v>
      </c>
      <c r="AA400" s="6">
        <f>Ringkasan!AA400/1000000000</f>
        <v>0</v>
      </c>
      <c r="AB400" s="6">
        <f>Ringkasan!AB400/1000000000</f>
        <v>9.6549477079999999</v>
      </c>
      <c r="AC400" s="6">
        <f>Ringkasan!AC400/1000000000</f>
        <v>2407.4346045249999</v>
      </c>
      <c r="AD400" s="6">
        <f>Ringkasan!AD400/1000000000</f>
        <v>1599.7993380620001</v>
      </c>
      <c r="AE400" s="5">
        <f>Ringkasan!AE400/1000000000</f>
        <v>697.73886763869984</v>
      </c>
      <c r="AF400" s="6">
        <f>Ringkasan!AF400/1000000000</f>
        <v>767.07788848130008</v>
      </c>
      <c r="AG400" s="6">
        <f>Ringkasan!AG400/1000000000</f>
        <v>2</v>
      </c>
      <c r="AH400" s="6">
        <f>Ringkasan!AH400/1000000000</f>
        <v>0</v>
      </c>
      <c r="AI400" s="6">
        <f>Ringkasan!AI400/1000000000</f>
        <v>84.648256942000003</v>
      </c>
      <c r="AJ400" s="6">
        <f>Ringkasan!AJ400/1000000000</f>
        <v>48.334325</v>
      </c>
      <c r="AK400" s="6">
        <f>Ringkasan!AK400/1000000000</f>
        <v>465.80081420800002</v>
      </c>
      <c r="AL400" s="6">
        <f>Ringkasan!AL400/1000000000</f>
        <v>57.6960202</v>
      </c>
      <c r="AM400" s="6">
        <f>Ringkasan!AM400/1000000000</f>
        <v>52.343455865999999</v>
      </c>
      <c r="AN400" s="6">
        <f>Ringkasan!AN400/1000000000</f>
        <v>108.09084744</v>
      </c>
      <c r="AO400" s="6">
        <f>Ringkasan!AO400/1000000000</f>
        <v>244.716236702</v>
      </c>
      <c r="AP400" s="6">
        <f>Ringkasan!AP400/1000000000</f>
        <v>2.754254</v>
      </c>
      <c r="AQ400" s="6">
        <f>Ringkasan!AQ400/1000000000</f>
        <v>0.2</v>
      </c>
      <c r="AR400" s="6">
        <f>Ringkasan!AR400/1000000000</f>
        <v>25</v>
      </c>
      <c r="AS400" s="6">
        <f>Ringkasan!AS400/1000000000</f>
        <v>25</v>
      </c>
      <c r="AT400" s="6">
        <f>Ringkasan!AT400/1000000000</f>
        <v>316.83445225499997</v>
      </c>
      <c r="AU400" s="6">
        <f>Ringkasan!AU400/1000000000</f>
        <v>8.9869200340000006</v>
      </c>
      <c r="AV400" s="6">
        <f>Ringkasan!AV400/1000000000</f>
        <v>307.84753222099999</v>
      </c>
      <c r="AW400" s="127">
        <f>Ringkasan!AW400/1000000000</f>
        <v>248.96152962799999</v>
      </c>
      <c r="AX400" s="127">
        <f>Ringkasan!AX400/1000000000</f>
        <v>247.46152962799999</v>
      </c>
      <c r="AY400" s="127">
        <f>Ringkasan!AY400/1000000000</f>
        <v>0</v>
      </c>
      <c r="AZ400" s="127">
        <f>Ringkasan!AZ400/1000000000</f>
        <v>0</v>
      </c>
      <c r="BA400" s="127">
        <f>Ringkasan!BA400/1000000000</f>
        <v>0</v>
      </c>
      <c r="BB400" s="127">
        <f>Ringkasan!BB400/1000000000</f>
        <v>1.5</v>
      </c>
      <c r="BC400" s="127">
        <f>Ringkasan!BC400/1000000000</f>
        <v>0</v>
      </c>
      <c r="BD400" s="127">
        <f>Ringkasan!BD400/1000000000</f>
        <v>36.5</v>
      </c>
      <c r="BE400" s="127">
        <f>Ringkasan!BE400/1000000000</f>
        <v>0</v>
      </c>
      <c r="BF400" s="127">
        <f>Ringkasan!BF400/1000000000</f>
        <v>20</v>
      </c>
      <c r="BG400" s="127">
        <f>Ringkasan!BG400/1000000000</f>
        <v>15</v>
      </c>
      <c r="BH400" s="127">
        <f>Ringkasan!BH400/1000000000</f>
        <v>1.5</v>
      </c>
      <c r="BI400" s="127">
        <f>Ringkasan!BI400/1000000000</f>
        <v>0</v>
      </c>
      <c r="BJ400" s="128">
        <f>Ringkasan!BJ400/1000000000</f>
        <v>-212.46152962799999</v>
      </c>
      <c r="BK400" s="128">
        <f>Ringkasan!BK400/1000000000</f>
        <v>212.46152962799999</v>
      </c>
      <c r="BL400" s="87">
        <f>Ringkasan!BL400/1000000000</f>
        <v>0</v>
      </c>
      <c r="BM400" s="47">
        <f t="shared" si="156"/>
        <v>1</v>
      </c>
      <c r="BN400" s="48">
        <f t="shared" si="157"/>
        <v>0</v>
      </c>
      <c r="BO400" s="49"/>
      <c r="BP400" s="39">
        <f t="shared" si="150"/>
        <v>1</v>
      </c>
      <c r="BR400" s="6" t="e">
        <f>Ringkasan!#REF!/1000000000</f>
        <v>#REF!</v>
      </c>
      <c r="BS400" s="6" t="e">
        <f t="shared" si="152"/>
        <v>#REF!</v>
      </c>
      <c r="BT400" s="39" t="e">
        <f t="shared" si="154"/>
        <v>#REF!</v>
      </c>
      <c r="BV400" s="6" t="e">
        <f>Ringkasan!#REF!/1000000000</f>
        <v>#REF!</v>
      </c>
      <c r="BW400" s="6" t="e">
        <f t="shared" si="153"/>
        <v>#REF!</v>
      </c>
      <c r="BX400" s="39" t="e">
        <f t="shared" si="155"/>
        <v>#REF!</v>
      </c>
    </row>
    <row r="401" spans="1:76" ht="15" customHeight="1" x14ac:dyDescent="0.25">
      <c r="A401" s="59" t="s">
        <v>692</v>
      </c>
      <c r="B401" s="3">
        <f t="shared" si="151"/>
        <v>307</v>
      </c>
      <c r="C401" s="4">
        <f t="shared" si="151"/>
        <v>12</v>
      </c>
      <c r="D401" s="8" t="s">
        <v>321</v>
      </c>
      <c r="E401" s="12" t="str">
        <f>[1]Pendapatan!D401</f>
        <v>13 Tahun 2024</v>
      </c>
      <c r="F401" s="92">
        <f>[1]Pendapatan!E401</f>
        <v>45656.70208333333</v>
      </c>
      <c r="G401" s="6">
        <f>Ringkasan!G401/1000000000</f>
        <v>1486.1667057249999</v>
      </c>
      <c r="H401" s="6">
        <f>Ringkasan!H401/1000000000</f>
        <v>431.04652737999999</v>
      </c>
      <c r="I401" s="114">
        <f>Ringkasan!I401/1000000000</f>
        <v>267.93992300999997</v>
      </c>
      <c r="J401" s="6">
        <f>Ringkasan!J401/1000000000</f>
        <v>28.506994500000001</v>
      </c>
      <c r="K401" s="6">
        <f>Ringkasan!K401/1000000000</f>
        <v>12.4</v>
      </c>
      <c r="L401" s="6">
        <f>Ringkasan!L401/1000000000</f>
        <v>122.19960987</v>
      </c>
      <c r="M401" s="6">
        <f>Ringkasan!M401/1000000000</f>
        <v>1055.1201783450001</v>
      </c>
      <c r="N401" s="6">
        <f>Ringkasan!N401/1000000000</f>
        <v>966.14171999999996</v>
      </c>
      <c r="O401" s="6">
        <f>Ringkasan!O401/1000000000</f>
        <v>0</v>
      </c>
      <c r="P401" s="6">
        <f>Ringkasan!P401/1000000000</f>
        <v>0</v>
      </c>
      <c r="Q401" s="6">
        <f>Ringkasan!Q401/1000000000</f>
        <v>0</v>
      </c>
      <c r="R401" s="6">
        <f>Ringkasan!R401/1000000000</f>
        <v>6.4603219999999997</v>
      </c>
      <c r="S401" s="6">
        <f>Ringkasan!S401/1000000000</f>
        <v>319.60147899999998</v>
      </c>
      <c r="T401" s="6">
        <f>Ringkasan!T401/1000000000</f>
        <v>480.80654500000003</v>
      </c>
      <c r="U401" s="6">
        <f>Ringkasan!U401/1000000000</f>
        <v>159.27337399999999</v>
      </c>
      <c r="V401" s="6">
        <f>Ringkasan!V401/1000000000</f>
        <v>88.978458345000007</v>
      </c>
      <c r="W401" s="6">
        <f>Ringkasan!W401/1000000000</f>
        <v>88.978458345000007</v>
      </c>
      <c r="X401" s="6">
        <f>Ringkasan!X401/1000000000</f>
        <v>0</v>
      </c>
      <c r="Y401" s="6">
        <f>Ringkasan!Y401/1000000000</f>
        <v>0</v>
      </c>
      <c r="Z401" s="6">
        <f>Ringkasan!Z401/1000000000</f>
        <v>0</v>
      </c>
      <c r="AA401" s="6">
        <f>Ringkasan!AA401/1000000000</f>
        <v>0</v>
      </c>
      <c r="AB401" s="6">
        <f>Ringkasan!AB401/1000000000</f>
        <v>0</v>
      </c>
      <c r="AC401" s="6">
        <f>Ringkasan!AC401/1000000000</f>
        <v>1613.4737282450001</v>
      </c>
      <c r="AD401" s="6">
        <f>Ringkasan!AD401/1000000000</f>
        <v>1233.4116534299999</v>
      </c>
      <c r="AE401" s="5">
        <f>Ringkasan!AE401/1000000000</f>
        <v>566.59273668399999</v>
      </c>
      <c r="AF401" s="6">
        <f>Ringkasan!AF401/1000000000</f>
        <v>616.060532846</v>
      </c>
      <c r="AG401" s="6">
        <f>Ringkasan!AG401/1000000000</f>
        <v>0</v>
      </c>
      <c r="AH401" s="6">
        <f>Ringkasan!AH401/1000000000</f>
        <v>0.80869999999999997</v>
      </c>
      <c r="AI401" s="6">
        <f>Ringkasan!AI401/1000000000</f>
        <v>45.412483899999998</v>
      </c>
      <c r="AJ401" s="6">
        <f>Ringkasan!AJ401/1000000000</f>
        <v>4.5372000000000003</v>
      </c>
      <c r="AK401" s="6">
        <f>Ringkasan!AK401/1000000000</f>
        <v>377.74807456500002</v>
      </c>
      <c r="AL401" s="6">
        <f>Ringkasan!AL401/1000000000</f>
        <v>0.32</v>
      </c>
      <c r="AM401" s="6">
        <f>Ringkasan!AM401/1000000000</f>
        <v>53.077918113999999</v>
      </c>
      <c r="AN401" s="6">
        <f>Ringkasan!AN401/1000000000</f>
        <v>136.43616920299999</v>
      </c>
      <c r="AO401" s="6">
        <f>Ringkasan!AO401/1000000000</f>
        <v>177.211843848</v>
      </c>
      <c r="AP401" s="6">
        <f>Ringkasan!AP401/1000000000</f>
        <v>10.397143399999999</v>
      </c>
      <c r="AQ401" s="6">
        <f>Ringkasan!AQ401/1000000000</f>
        <v>0.30499999999999999</v>
      </c>
      <c r="AR401" s="6">
        <f>Ringkasan!AR401/1000000000</f>
        <v>2.3140002499999999</v>
      </c>
      <c r="AS401" s="6">
        <f>Ringkasan!AS401/1000000000</f>
        <v>2.3140002499999999</v>
      </c>
      <c r="AT401" s="6">
        <f>Ringkasan!AT401/1000000000</f>
        <v>0</v>
      </c>
      <c r="AU401" s="6">
        <f>Ringkasan!AU401/1000000000</f>
        <v>0</v>
      </c>
      <c r="AV401" s="6">
        <f>Ringkasan!AV401/1000000000</f>
        <v>0</v>
      </c>
      <c r="AW401" s="127">
        <f>Ringkasan!AW401/1000000000</f>
        <v>127.30702252</v>
      </c>
      <c r="AX401" s="127">
        <f>Ringkasan!AX401/1000000000</f>
        <v>127.30702252</v>
      </c>
      <c r="AY401" s="127">
        <f>Ringkasan!AY401/1000000000</f>
        <v>0</v>
      </c>
      <c r="AZ401" s="127">
        <f>Ringkasan!AZ401/1000000000</f>
        <v>0</v>
      </c>
      <c r="BA401" s="127">
        <f>Ringkasan!BA401/1000000000</f>
        <v>0</v>
      </c>
      <c r="BB401" s="127">
        <f>Ringkasan!BB401/1000000000</f>
        <v>0</v>
      </c>
      <c r="BC401" s="127">
        <f>Ringkasan!BC401/1000000000</f>
        <v>0</v>
      </c>
      <c r="BD401" s="127">
        <f>Ringkasan!BD401/1000000000</f>
        <v>0</v>
      </c>
      <c r="BE401" s="127">
        <f>Ringkasan!BE401/1000000000</f>
        <v>0</v>
      </c>
      <c r="BF401" s="127">
        <f>Ringkasan!BF401/1000000000</f>
        <v>0</v>
      </c>
      <c r="BG401" s="127">
        <f>Ringkasan!BG401/1000000000</f>
        <v>0</v>
      </c>
      <c r="BH401" s="127">
        <f>Ringkasan!BH401/1000000000</f>
        <v>0</v>
      </c>
      <c r="BI401" s="127">
        <f>Ringkasan!BI401/1000000000</f>
        <v>0</v>
      </c>
      <c r="BJ401" s="128">
        <f>Ringkasan!BJ401/1000000000</f>
        <v>-127.30702252</v>
      </c>
      <c r="BK401" s="128">
        <f>Ringkasan!BK401/1000000000</f>
        <v>127.30702252</v>
      </c>
      <c r="BL401" s="87">
        <f>Ringkasan!BL401/1000000000</f>
        <v>0</v>
      </c>
      <c r="BM401" s="47">
        <f t="shared" si="156"/>
        <v>1</v>
      </c>
      <c r="BN401" s="48">
        <f t="shared" si="157"/>
        <v>0</v>
      </c>
      <c r="BO401" s="49"/>
      <c r="BP401" s="39">
        <f t="shared" si="150"/>
        <v>1</v>
      </c>
      <c r="BR401" s="6" t="e">
        <f>Ringkasan!#REF!/1000000000</f>
        <v>#REF!</v>
      </c>
      <c r="BS401" s="6" t="e">
        <f t="shared" si="152"/>
        <v>#REF!</v>
      </c>
      <c r="BT401" s="39" t="e">
        <f t="shared" si="154"/>
        <v>#REF!</v>
      </c>
      <c r="BV401" s="6" t="e">
        <f>Ringkasan!#REF!/1000000000</f>
        <v>#REF!</v>
      </c>
      <c r="BW401" s="6" t="e">
        <f t="shared" si="153"/>
        <v>#REF!</v>
      </c>
      <c r="BX401" s="39" t="e">
        <f t="shared" si="155"/>
        <v>#REF!</v>
      </c>
    </row>
    <row r="402" spans="1:76" ht="15" customHeight="1" x14ac:dyDescent="0.25">
      <c r="A402" s="59" t="s">
        <v>322</v>
      </c>
      <c r="B402" s="3">
        <f t="shared" si="151"/>
        <v>308</v>
      </c>
      <c r="C402" s="4">
        <f t="shared" si="151"/>
        <v>13</v>
      </c>
      <c r="D402" s="8" t="s">
        <v>322</v>
      </c>
      <c r="E402" s="12" t="str">
        <f>[1]Pendapatan!D402</f>
        <v>07 Tahun 2024</v>
      </c>
      <c r="F402" s="92">
        <f>[1]Pendapatan!E402</f>
        <v>45656.725694444445</v>
      </c>
      <c r="G402" s="6">
        <f>Ringkasan!G402/1000000000</f>
        <v>2350.4697463399998</v>
      </c>
      <c r="H402" s="6">
        <f>Ringkasan!H402/1000000000</f>
        <v>741.64186833999997</v>
      </c>
      <c r="I402" s="114">
        <f>Ringkasan!I402/1000000000</f>
        <v>520.35</v>
      </c>
      <c r="J402" s="6">
        <f>Ringkasan!J402/1000000000</f>
        <v>53.966043575999997</v>
      </c>
      <c r="K402" s="6">
        <f>Ringkasan!K402/1000000000</f>
        <v>32.548012999999997</v>
      </c>
      <c r="L402" s="6">
        <f>Ringkasan!L402/1000000000</f>
        <v>134.77781176400001</v>
      </c>
      <c r="M402" s="6">
        <f>Ringkasan!M402/1000000000</f>
        <v>1608.8278780000001</v>
      </c>
      <c r="N402" s="6">
        <f>Ringkasan!N402/1000000000</f>
        <v>1453.7811389999999</v>
      </c>
      <c r="O402" s="6">
        <f>Ringkasan!O402/1000000000</f>
        <v>0</v>
      </c>
      <c r="P402" s="6">
        <f>Ringkasan!P402/1000000000</f>
        <v>0</v>
      </c>
      <c r="Q402" s="6">
        <f>Ringkasan!Q402/1000000000</f>
        <v>0</v>
      </c>
      <c r="R402" s="6">
        <f>Ringkasan!R402/1000000000</f>
        <v>14.345869</v>
      </c>
      <c r="S402" s="6">
        <f>Ringkasan!S402/1000000000</f>
        <v>306.36719299999999</v>
      </c>
      <c r="T402" s="6">
        <f>Ringkasan!T402/1000000000</f>
        <v>889.20899599999996</v>
      </c>
      <c r="U402" s="6">
        <f>Ringkasan!U402/1000000000</f>
        <v>243.859081</v>
      </c>
      <c r="V402" s="6">
        <f>Ringkasan!V402/1000000000</f>
        <v>155.046739</v>
      </c>
      <c r="W402" s="6">
        <f>Ringkasan!W402/1000000000</f>
        <v>155.046739</v>
      </c>
      <c r="X402" s="6">
        <f>Ringkasan!X402/1000000000</f>
        <v>0</v>
      </c>
      <c r="Y402" s="6">
        <f>Ringkasan!Y402/1000000000</f>
        <v>0</v>
      </c>
      <c r="Z402" s="6">
        <f>Ringkasan!Z402/1000000000</f>
        <v>0</v>
      </c>
      <c r="AA402" s="6">
        <f>Ringkasan!AA402/1000000000</f>
        <v>0</v>
      </c>
      <c r="AB402" s="6">
        <f>Ringkasan!AB402/1000000000</f>
        <v>0</v>
      </c>
      <c r="AC402" s="6">
        <f>Ringkasan!AC402/1000000000</f>
        <v>2404.87924634</v>
      </c>
      <c r="AD402" s="6">
        <f>Ringkasan!AD402/1000000000</f>
        <v>1944.4328963200001</v>
      </c>
      <c r="AE402" s="5">
        <f>Ringkasan!AE402/1000000000</f>
        <v>957.30514065399996</v>
      </c>
      <c r="AF402" s="6">
        <f>Ringkasan!AF402/1000000000</f>
        <v>931.17990744099995</v>
      </c>
      <c r="AG402" s="6">
        <f>Ringkasan!AG402/1000000000</f>
        <v>0</v>
      </c>
      <c r="AH402" s="6">
        <f>Ringkasan!AH402/1000000000</f>
        <v>0</v>
      </c>
      <c r="AI402" s="6">
        <f>Ringkasan!AI402/1000000000</f>
        <v>55.412848224999998</v>
      </c>
      <c r="AJ402" s="6">
        <f>Ringkasan!AJ402/1000000000</f>
        <v>0.53500000000000003</v>
      </c>
      <c r="AK402" s="6">
        <f>Ringkasan!AK402/1000000000</f>
        <v>439.03120136699999</v>
      </c>
      <c r="AL402" s="6">
        <f>Ringkasan!AL402/1000000000</f>
        <v>51.238411763999999</v>
      </c>
      <c r="AM402" s="6">
        <f>Ringkasan!AM402/1000000000</f>
        <v>81.941920487999994</v>
      </c>
      <c r="AN402" s="6">
        <f>Ringkasan!AN402/1000000000</f>
        <v>151.03710459000001</v>
      </c>
      <c r="AO402" s="6">
        <f>Ringkasan!AO402/1000000000</f>
        <v>154.64837492500001</v>
      </c>
      <c r="AP402" s="6">
        <f>Ringkasan!AP402/1000000000</f>
        <v>0.159251</v>
      </c>
      <c r="AQ402" s="6">
        <f>Ringkasan!AQ402/1000000000</f>
        <v>6.1386000000000001E-3</v>
      </c>
      <c r="AR402" s="6">
        <f>Ringkasan!AR402/1000000000</f>
        <v>21.415148652999999</v>
      </c>
      <c r="AS402" s="6">
        <f>Ringkasan!AS402/1000000000</f>
        <v>21.415148652999999</v>
      </c>
      <c r="AT402" s="6">
        <f>Ringkasan!AT402/1000000000</f>
        <v>0</v>
      </c>
      <c r="AU402" s="6">
        <f>Ringkasan!AU402/1000000000</f>
        <v>0</v>
      </c>
      <c r="AV402" s="6">
        <f>Ringkasan!AV402/1000000000</f>
        <v>0</v>
      </c>
      <c r="AW402" s="127">
        <f>Ringkasan!AW402/1000000000</f>
        <v>89.409499999999994</v>
      </c>
      <c r="AX402" s="127">
        <f>Ringkasan!AX402/1000000000</f>
        <v>89.409499999999994</v>
      </c>
      <c r="AY402" s="127">
        <f>Ringkasan!AY402/1000000000</f>
        <v>0</v>
      </c>
      <c r="AZ402" s="127">
        <f>Ringkasan!AZ402/1000000000</f>
        <v>0</v>
      </c>
      <c r="BA402" s="127">
        <f>Ringkasan!BA402/1000000000</f>
        <v>0</v>
      </c>
      <c r="BB402" s="127">
        <f>Ringkasan!BB402/1000000000</f>
        <v>0</v>
      </c>
      <c r="BC402" s="127">
        <f>Ringkasan!BC402/1000000000</f>
        <v>0</v>
      </c>
      <c r="BD402" s="127">
        <f>Ringkasan!BD402/1000000000</f>
        <v>35</v>
      </c>
      <c r="BE402" s="127">
        <f>Ringkasan!BE402/1000000000</f>
        <v>0</v>
      </c>
      <c r="BF402" s="127">
        <f>Ringkasan!BF402/1000000000</f>
        <v>35</v>
      </c>
      <c r="BG402" s="127">
        <f>Ringkasan!BG402/1000000000</f>
        <v>0</v>
      </c>
      <c r="BH402" s="127">
        <f>Ringkasan!BH402/1000000000</f>
        <v>0</v>
      </c>
      <c r="BI402" s="127">
        <f>Ringkasan!BI402/1000000000</f>
        <v>0</v>
      </c>
      <c r="BJ402" s="128">
        <f>Ringkasan!BJ402/1000000000</f>
        <v>-54.409500000000001</v>
      </c>
      <c r="BK402" s="128">
        <f>Ringkasan!BK402/1000000000</f>
        <v>54.409500000000001</v>
      </c>
      <c r="BL402" s="87">
        <f>Ringkasan!BL402/1000000000</f>
        <v>0</v>
      </c>
      <c r="BM402" s="47">
        <f t="shared" si="156"/>
        <v>1</v>
      </c>
      <c r="BN402" s="48">
        <f t="shared" si="157"/>
        <v>0</v>
      </c>
      <c r="BO402" s="49"/>
      <c r="BP402" s="39">
        <f t="shared" si="150"/>
        <v>1</v>
      </c>
      <c r="BR402" s="6" t="e">
        <f>Ringkasan!#REF!/1000000000</f>
        <v>#REF!</v>
      </c>
      <c r="BS402" s="6" t="e">
        <f t="shared" si="152"/>
        <v>#REF!</v>
      </c>
      <c r="BT402" s="39" t="e">
        <f t="shared" si="154"/>
        <v>#REF!</v>
      </c>
      <c r="BV402" s="6" t="e">
        <f>Ringkasan!#REF!/1000000000</f>
        <v>#REF!</v>
      </c>
      <c r="BW402" s="6" t="e">
        <f t="shared" si="153"/>
        <v>#REF!</v>
      </c>
      <c r="BX402" s="39" t="e">
        <f t="shared" si="155"/>
        <v>#REF!</v>
      </c>
    </row>
    <row r="403" spans="1:76" ht="15" customHeight="1" x14ac:dyDescent="0.25">
      <c r="B403" s="13" t="s">
        <v>560</v>
      </c>
      <c r="C403" s="14" t="s">
        <v>560</v>
      </c>
      <c r="D403" s="15" t="s">
        <v>561</v>
      </c>
      <c r="E403" s="16"/>
      <c r="F403" s="93"/>
      <c r="G403" s="115">
        <f>Ringkasan!G403/1000000000</f>
        <v>27949.716368034002</v>
      </c>
      <c r="H403" s="115">
        <f>Ringkasan!H403/1000000000</f>
        <v>2636.2766916569999</v>
      </c>
      <c r="I403" s="115">
        <f>Ringkasan!I403/1000000000</f>
        <v>1014.028537512</v>
      </c>
      <c r="J403" s="7">
        <f>Ringkasan!J403/1000000000</f>
        <v>478.58220221400001</v>
      </c>
      <c r="K403" s="7">
        <f>Ringkasan!K403/1000000000</f>
        <v>211.141222634</v>
      </c>
      <c r="L403" s="7">
        <f>Ringkasan!L403/1000000000</f>
        <v>932.52472929700002</v>
      </c>
      <c r="M403" s="7">
        <f>Ringkasan!M403/1000000000</f>
        <v>24686.674966483999</v>
      </c>
      <c r="N403" s="7">
        <f>Ringkasan!N403/1000000000</f>
        <v>23227.286790100999</v>
      </c>
      <c r="O403" s="7">
        <f>Ringkasan!O403/1000000000</f>
        <v>0</v>
      </c>
      <c r="P403" s="7">
        <f>Ringkasan!P403/1000000000</f>
        <v>0</v>
      </c>
      <c r="Q403" s="7">
        <f>Ringkasan!Q403/1000000000</f>
        <v>1486.196653</v>
      </c>
      <c r="R403" s="7">
        <f>Ringkasan!R403/1000000000</f>
        <v>139.53693799999999</v>
      </c>
      <c r="S403" s="7">
        <f>Ringkasan!S403/1000000000</f>
        <v>13136.218662272</v>
      </c>
      <c r="T403" s="7">
        <f>Ringkasan!T403/1000000000</f>
        <v>6373.7670946580001</v>
      </c>
      <c r="U403" s="7">
        <f>Ringkasan!U403/1000000000</f>
        <v>2091.567442171</v>
      </c>
      <c r="V403" s="7">
        <f>Ringkasan!V403/1000000000</f>
        <v>1459.388176383</v>
      </c>
      <c r="W403" s="7">
        <f>Ringkasan!W403/1000000000</f>
        <v>1459.388176383</v>
      </c>
      <c r="X403" s="7">
        <f>Ringkasan!X403/1000000000</f>
        <v>0</v>
      </c>
      <c r="Y403" s="7">
        <f>Ringkasan!Y403/1000000000</f>
        <v>626.76470989300003</v>
      </c>
      <c r="Z403" s="7">
        <f>Ringkasan!Z403/1000000000</f>
        <v>253.955613992</v>
      </c>
      <c r="AA403" s="7">
        <f>Ringkasan!AA403/1000000000</f>
        <v>0</v>
      </c>
      <c r="AB403" s="7">
        <f>Ringkasan!AB403/1000000000</f>
        <v>372.80909590099998</v>
      </c>
      <c r="AC403" s="7">
        <f>Ringkasan!AC403/1000000000</f>
        <v>31734.47220414022</v>
      </c>
      <c r="AD403" s="7">
        <f>Ringkasan!AD403/1000000000</f>
        <v>19845.080222498647</v>
      </c>
      <c r="AE403" s="7">
        <f>Ringkasan!AE403/1000000000</f>
        <v>9038.5658131505988</v>
      </c>
      <c r="AF403" s="7">
        <f>Ringkasan!AF403/1000000000</f>
        <v>9364.3804314137506</v>
      </c>
      <c r="AG403" s="7">
        <f>Ringkasan!AG403/1000000000</f>
        <v>8.3495799999999996</v>
      </c>
      <c r="AH403" s="7">
        <f>Ringkasan!AH403/1000000000</f>
        <v>2.3566500000000001</v>
      </c>
      <c r="AI403" s="7">
        <f>Ringkasan!AI403/1000000000</f>
        <v>1205.0197156692998</v>
      </c>
      <c r="AJ403" s="7">
        <f>Ringkasan!AJ403/1000000000</f>
        <v>226.408032265</v>
      </c>
      <c r="AK403" s="7">
        <f>Ringkasan!AK403/1000000000</f>
        <v>7690.7438345486189</v>
      </c>
      <c r="AL403" s="7">
        <f>Ringkasan!AL403/1000000000</f>
        <v>432.06468838199999</v>
      </c>
      <c r="AM403" s="7">
        <f>Ringkasan!AM403/1000000000</f>
        <v>924.68442642673983</v>
      </c>
      <c r="AN403" s="7">
        <f>Ringkasan!AN403/1000000000</f>
        <v>2478.4757597082898</v>
      </c>
      <c r="AO403" s="7">
        <f>Ringkasan!AO403/1000000000</f>
        <v>3746.3021094665887</v>
      </c>
      <c r="AP403" s="7">
        <f>Ringkasan!AP403/1000000000</f>
        <v>50.069616465000003</v>
      </c>
      <c r="AQ403" s="7">
        <f>Ringkasan!AQ403/1000000000</f>
        <v>59.147234099999999</v>
      </c>
      <c r="AR403" s="7">
        <f>Ringkasan!AR403/1000000000</f>
        <v>463.58804127395001</v>
      </c>
      <c r="AS403" s="7">
        <f>Ringkasan!AS403/1000000000</f>
        <v>463.58804127395001</v>
      </c>
      <c r="AT403" s="7">
        <f>Ringkasan!AT403/1000000000</f>
        <v>3735.060105819</v>
      </c>
      <c r="AU403" s="7">
        <f>Ringkasan!AU403/1000000000</f>
        <v>111.387384614</v>
      </c>
      <c r="AV403" s="7">
        <f>Ringkasan!AV403/1000000000</f>
        <v>3623.672721205</v>
      </c>
      <c r="AW403" s="129">
        <f>Ringkasan!AW403/1000000000</f>
        <v>4065.8065018572197</v>
      </c>
      <c r="AX403" s="129">
        <f>Ringkasan!AX403/1000000000</f>
        <v>4046.3065018572197</v>
      </c>
      <c r="AY403" s="129">
        <f>Ringkasan!AY403/1000000000</f>
        <v>0</v>
      </c>
      <c r="AZ403" s="129">
        <f>Ringkasan!AZ403/1000000000</f>
        <v>0</v>
      </c>
      <c r="BA403" s="129">
        <f>Ringkasan!BA403/1000000000</f>
        <v>0</v>
      </c>
      <c r="BB403" s="129">
        <f>Ringkasan!BB403/1000000000</f>
        <v>19.5</v>
      </c>
      <c r="BC403" s="129">
        <f>Ringkasan!BC403/1000000000</f>
        <v>0</v>
      </c>
      <c r="BD403" s="129">
        <f>Ringkasan!BD403/1000000000</f>
        <v>281.050665751</v>
      </c>
      <c r="BE403" s="129">
        <f>Ringkasan!BE403/1000000000</f>
        <v>0</v>
      </c>
      <c r="BF403" s="129">
        <f>Ringkasan!BF403/1000000000</f>
        <v>230.39615043500001</v>
      </c>
      <c r="BG403" s="129">
        <f>Ringkasan!BG403/1000000000</f>
        <v>41.154515316000001</v>
      </c>
      <c r="BH403" s="129">
        <f>Ringkasan!BH403/1000000000</f>
        <v>9.5</v>
      </c>
      <c r="BI403" s="129">
        <f>Ringkasan!BI403/1000000000</f>
        <v>0</v>
      </c>
      <c r="BJ403" s="130">
        <f>Ringkasan!BJ403/1000000000</f>
        <v>-3784.7558361062183</v>
      </c>
      <c r="BK403" s="130">
        <f>Ringkasan!BK403/1000000000</f>
        <v>3784.7558361062197</v>
      </c>
      <c r="BL403" s="89">
        <f>Ringkasan!BL403/1000000000</f>
        <v>1.708984375E-12</v>
      </c>
      <c r="BM403" s="47">
        <f t="shared" ref="BM403:BN403" si="158">SUM(BM390:BM400)</f>
        <v>11</v>
      </c>
      <c r="BN403" s="48">
        <f t="shared" si="158"/>
        <v>0</v>
      </c>
      <c r="BO403" s="49"/>
      <c r="BR403" s="115" t="e">
        <f>Ringkasan!#REF!/1000000000</f>
        <v>#REF!</v>
      </c>
      <c r="BS403" s="115" t="e">
        <f t="shared" si="152"/>
        <v>#REF!</v>
      </c>
      <c r="BT403" s="39" t="e">
        <f t="shared" si="154"/>
        <v>#REF!</v>
      </c>
      <c r="BV403" s="115" t="e">
        <f>Ringkasan!#REF!/1000000000</f>
        <v>#REF!</v>
      </c>
      <c r="BW403" s="115" t="e">
        <f t="shared" si="153"/>
        <v>#REF!</v>
      </c>
      <c r="BX403" s="39" t="e">
        <f t="shared" si="155"/>
        <v>#REF!</v>
      </c>
    </row>
    <row r="404" spans="1:76" ht="15" customHeight="1" x14ac:dyDescent="0.25">
      <c r="B404" s="13" t="s">
        <v>562</v>
      </c>
      <c r="C404" s="14" t="s">
        <v>562</v>
      </c>
      <c r="D404" s="15" t="s">
        <v>563</v>
      </c>
      <c r="E404" s="16"/>
      <c r="F404" s="93"/>
      <c r="G404" s="115">
        <f>Ringkasan!G404/1000000000</f>
        <v>3836.636452065</v>
      </c>
      <c r="H404" s="115">
        <f>Ringkasan!H404/1000000000</f>
        <v>1172.68839572</v>
      </c>
      <c r="I404" s="115">
        <f>Ringkasan!I404/1000000000</f>
        <v>788.28992301000005</v>
      </c>
      <c r="J404" s="7">
        <f>Ringkasan!J404/1000000000</f>
        <v>82.473038075999995</v>
      </c>
      <c r="K404" s="7">
        <f>Ringkasan!K404/1000000000</f>
        <v>44.948013000000003</v>
      </c>
      <c r="L404" s="7">
        <f>Ringkasan!L404/1000000000</f>
        <v>256.977421634</v>
      </c>
      <c r="M404" s="7">
        <f>Ringkasan!M404/1000000000</f>
        <v>2663.9480563450002</v>
      </c>
      <c r="N404" s="7">
        <f>Ringkasan!N404/1000000000</f>
        <v>2419.9228589999998</v>
      </c>
      <c r="O404" s="7">
        <f>Ringkasan!O404/1000000000</f>
        <v>0</v>
      </c>
      <c r="P404" s="7">
        <f>Ringkasan!P404/1000000000</f>
        <v>0</v>
      </c>
      <c r="Q404" s="7">
        <f>Ringkasan!Q404/1000000000</f>
        <v>0</v>
      </c>
      <c r="R404" s="7">
        <f>Ringkasan!R404/1000000000</f>
        <v>20.806190999999998</v>
      </c>
      <c r="S404" s="7">
        <f>Ringkasan!S404/1000000000</f>
        <v>625.96867199999997</v>
      </c>
      <c r="T404" s="7">
        <f>Ringkasan!T404/1000000000</f>
        <v>1370.015541</v>
      </c>
      <c r="U404" s="7">
        <f>Ringkasan!U404/1000000000</f>
        <v>403.13245499999999</v>
      </c>
      <c r="V404" s="7">
        <f>Ringkasan!V404/1000000000</f>
        <v>244.02519734500001</v>
      </c>
      <c r="W404" s="7">
        <f>Ringkasan!W404/1000000000</f>
        <v>244.02519734500001</v>
      </c>
      <c r="X404" s="7">
        <f>Ringkasan!X404/1000000000</f>
        <v>0</v>
      </c>
      <c r="Y404" s="7">
        <f>Ringkasan!Y404/1000000000</f>
        <v>0</v>
      </c>
      <c r="Z404" s="7">
        <f>Ringkasan!Z404/1000000000</f>
        <v>0</v>
      </c>
      <c r="AA404" s="7">
        <f>Ringkasan!AA404/1000000000</f>
        <v>0</v>
      </c>
      <c r="AB404" s="7">
        <f>Ringkasan!AB404/1000000000</f>
        <v>0</v>
      </c>
      <c r="AC404" s="7">
        <f>Ringkasan!AC404/1000000000</f>
        <v>4018.3529745850001</v>
      </c>
      <c r="AD404" s="7">
        <f>Ringkasan!AD404/1000000000</f>
        <v>3177.8445497500002</v>
      </c>
      <c r="AE404" s="7">
        <f>Ringkasan!AE404/1000000000</f>
        <v>1523.8978773379999</v>
      </c>
      <c r="AF404" s="7">
        <f>Ringkasan!AF404/1000000000</f>
        <v>1547.240440287</v>
      </c>
      <c r="AG404" s="7">
        <f>Ringkasan!AG404/1000000000</f>
        <v>0</v>
      </c>
      <c r="AH404" s="7">
        <f>Ringkasan!AH404/1000000000</f>
        <v>0.80869999999999997</v>
      </c>
      <c r="AI404" s="7">
        <f>Ringkasan!AI404/1000000000</f>
        <v>100.825332125</v>
      </c>
      <c r="AJ404" s="7">
        <f>Ringkasan!AJ404/1000000000</f>
        <v>5.0721999999999996</v>
      </c>
      <c r="AK404" s="7">
        <f>Ringkasan!AK404/1000000000</f>
        <v>816.77927593200002</v>
      </c>
      <c r="AL404" s="7">
        <f>Ringkasan!AL404/1000000000</f>
        <v>51.558411763999999</v>
      </c>
      <c r="AM404" s="7">
        <f>Ringkasan!AM404/1000000000</f>
        <v>135.01983860199999</v>
      </c>
      <c r="AN404" s="7">
        <f>Ringkasan!AN404/1000000000</f>
        <v>287.47327379299998</v>
      </c>
      <c r="AO404" s="7">
        <f>Ringkasan!AO404/1000000000</f>
        <v>331.86021877299999</v>
      </c>
      <c r="AP404" s="7">
        <f>Ringkasan!AP404/1000000000</f>
        <v>10.5563944</v>
      </c>
      <c r="AQ404" s="7">
        <f>Ringkasan!AQ404/1000000000</f>
        <v>0.31113859999999999</v>
      </c>
      <c r="AR404" s="7">
        <f>Ringkasan!AR404/1000000000</f>
        <v>23.729148902999999</v>
      </c>
      <c r="AS404" s="7">
        <f>Ringkasan!AS404/1000000000</f>
        <v>23.729148902999999</v>
      </c>
      <c r="AT404" s="7">
        <f>Ringkasan!AT404/1000000000</f>
        <v>0</v>
      </c>
      <c r="AU404" s="7">
        <f>Ringkasan!AU404/1000000000</f>
        <v>0</v>
      </c>
      <c r="AV404" s="7">
        <f>Ringkasan!AV404/1000000000</f>
        <v>0</v>
      </c>
      <c r="AW404" s="129">
        <f>Ringkasan!AW404/1000000000</f>
        <v>216.71652252000001</v>
      </c>
      <c r="AX404" s="129">
        <f>Ringkasan!AX404/1000000000</f>
        <v>216.71652252000001</v>
      </c>
      <c r="AY404" s="129">
        <f>Ringkasan!AY404/1000000000</f>
        <v>0</v>
      </c>
      <c r="AZ404" s="129">
        <f>Ringkasan!AZ404/1000000000</f>
        <v>0</v>
      </c>
      <c r="BA404" s="129">
        <f>Ringkasan!BA404/1000000000</f>
        <v>0</v>
      </c>
      <c r="BB404" s="129">
        <f>Ringkasan!BB404/1000000000</f>
        <v>0</v>
      </c>
      <c r="BC404" s="129">
        <f>Ringkasan!BC404/1000000000</f>
        <v>0</v>
      </c>
      <c r="BD404" s="129">
        <f>Ringkasan!BD404/1000000000</f>
        <v>35</v>
      </c>
      <c r="BE404" s="129">
        <f>Ringkasan!BE404/1000000000</f>
        <v>0</v>
      </c>
      <c r="BF404" s="129">
        <f>Ringkasan!BF404/1000000000</f>
        <v>35</v>
      </c>
      <c r="BG404" s="129">
        <f>Ringkasan!BG404/1000000000</f>
        <v>0</v>
      </c>
      <c r="BH404" s="129">
        <f>Ringkasan!BH404/1000000000</f>
        <v>0</v>
      </c>
      <c r="BI404" s="129">
        <f>Ringkasan!BI404/1000000000</f>
        <v>0</v>
      </c>
      <c r="BJ404" s="130">
        <f>Ringkasan!BJ404/1000000000</f>
        <v>-181.71652252000001</v>
      </c>
      <c r="BK404" s="130">
        <f>Ringkasan!BK404/1000000000</f>
        <v>181.71652252000001</v>
      </c>
      <c r="BL404" s="89">
        <f>Ringkasan!BL404/1000000000</f>
        <v>0</v>
      </c>
      <c r="BM404" s="47">
        <f t="shared" ref="BM404:BN404" si="159">SUM(BM401:BM402)</f>
        <v>2</v>
      </c>
      <c r="BN404" s="48">
        <f t="shared" si="159"/>
        <v>0</v>
      </c>
      <c r="BO404" s="49"/>
      <c r="BR404" s="115" t="e">
        <f>Ringkasan!#REF!/1000000000</f>
        <v>#REF!</v>
      </c>
      <c r="BS404" s="115" t="e">
        <f t="shared" si="152"/>
        <v>#REF!</v>
      </c>
      <c r="BT404" s="39" t="e">
        <f t="shared" si="154"/>
        <v>#REF!</v>
      </c>
      <c r="BV404" s="115" t="e">
        <f>Ringkasan!#REF!/1000000000</f>
        <v>#REF!</v>
      </c>
      <c r="BW404" s="115" t="e">
        <f t="shared" si="153"/>
        <v>#REF!</v>
      </c>
      <c r="BX404" s="39" t="e">
        <f t="shared" si="155"/>
        <v>#REF!</v>
      </c>
    </row>
    <row r="405" spans="1:76" ht="15" customHeight="1" x14ac:dyDescent="0.25">
      <c r="B405" s="13" t="s">
        <v>564</v>
      </c>
      <c r="C405" s="14" t="s">
        <v>564</v>
      </c>
      <c r="D405" s="15" t="s">
        <v>600</v>
      </c>
      <c r="E405" s="16"/>
      <c r="F405" s="93"/>
      <c r="G405" s="115">
        <f>Ringkasan!G405/1000000000</f>
        <v>31786.352820099</v>
      </c>
      <c r="H405" s="115">
        <f>Ringkasan!H405/1000000000</f>
        <v>3808.9650873770001</v>
      </c>
      <c r="I405" s="115">
        <f>Ringkasan!I405/1000000000</f>
        <v>1802.3184605219999</v>
      </c>
      <c r="J405" s="7">
        <f>Ringkasan!J405/1000000000</f>
        <v>561.05524029000003</v>
      </c>
      <c r="K405" s="7">
        <f>Ringkasan!K405/1000000000</f>
        <v>256.08923563399998</v>
      </c>
      <c r="L405" s="7">
        <f>Ringkasan!L405/1000000000</f>
        <v>1189.502150931</v>
      </c>
      <c r="M405" s="7">
        <f>Ringkasan!M405/1000000000</f>
        <v>27350.623022829001</v>
      </c>
      <c r="N405" s="7">
        <f>Ringkasan!N405/1000000000</f>
        <v>25647.209649101002</v>
      </c>
      <c r="O405" s="7">
        <f>Ringkasan!O405/1000000000</f>
        <v>0</v>
      </c>
      <c r="P405" s="7">
        <f>Ringkasan!P405/1000000000</f>
        <v>0</v>
      </c>
      <c r="Q405" s="7">
        <f>Ringkasan!Q405/1000000000</f>
        <v>1486.196653</v>
      </c>
      <c r="R405" s="7">
        <f>Ringkasan!R405/1000000000</f>
        <v>160.343129</v>
      </c>
      <c r="S405" s="7">
        <f>Ringkasan!S405/1000000000</f>
        <v>13762.187334271999</v>
      </c>
      <c r="T405" s="7">
        <f>Ringkasan!T405/1000000000</f>
        <v>7743.7826356579999</v>
      </c>
      <c r="U405" s="7">
        <f>Ringkasan!U405/1000000000</f>
        <v>2494.699897171</v>
      </c>
      <c r="V405" s="7">
        <f>Ringkasan!V405/1000000000</f>
        <v>1703.4133737279999</v>
      </c>
      <c r="W405" s="7">
        <f>Ringkasan!W405/1000000000</f>
        <v>1703.4133737279999</v>
      </c>
      <c r="X405" s="7">
        <f>Ringkasan!X405/1000000000</f>
        <v>0</v>
      </c>
      <c r="Y405" s="7">
        <f>Ringkasan!Y405/1000000000</f>
        <v>626.76470989300003</v>
      </c>
      <c r="Z405" s="7">
        <f>Ringkasan!Z405/1000000000</f>
        <v>253.955613992</v>
      </c>
      <c r="AA405" s="7">
        <f>Ringkasan!AA405/1000000000</f>
        <v>0</v>
      </c>
      <c r="AB405" s="7">
        <f>Ringkasan!AB405/1000000000</f>
        <v>372.80909590099998</v>
      </c>
      <c r="AC405" s="7">
        <f>Ringkasan!AC405/1000000000</f>
        <v>35752.825178725216</v>
      </c>
      <c r="AD405" s="7">
        <f>Ringkasan!AD405/1000000000</f>
        <v>23022.924772248647</v>
      </c>
      <c r="AE405" s="7">
        <f>Ringkasan!AE405/1000000000</f>
        <v>10562.463690488599</v>
      </c>
      <c r="AF405" s="7">
        <f>Ringkasan!AF405/1000000000</f>
        <v>10911.62087170075</v>
      </c>
      <c r="AG405" s="7">
        <f>Ringkasan!AG405/1000000000</f>
        <v>8.3495799999999996</v>
      </c>
      <c r="AH405" s="7">
        <f>Ringkasan!AH405/1000000000</f>
        <v>3.1653500000000001</v>
      </c>
      <c r="AI405" s="7">
        <f>Ringkasan!AI405/1000000000</f>
        <v>1305.8450477942997</v>
      </c>
      <c r="AJ405" s="7">
        <f>Ringkasan!AJ405/1000000000</f>
        <v>231.48023226500001</v>
      </c>
      <c r="AK405" s="7">
        <f>Ringkasan!AK405/1000000000</f>
        <v>8507.5231104806189</v>
      </c>
      <c r="AL405" s="7">
        <f>Ringkasan!AL405/1000000000</f>
        <v>483.62310014600001</v>
      </c>
      <c r="AM405" s="7">
        <f>Ringkasan!AM405/1000000000</f>
        <v>1059.7042650287399</v>
      </c>
      <c r="AN405" s="7">
        <f>Ringkasan!AN405/1000000000</f>
        <v>2765.9490335012902</v>
      </c>
      <c r="AO405" s="7">
        <f>Ringkasan!AO405/1000000000</f>
        <v>4078.162328239589</v>
      </c>
      <c r="AP405" s="7">
        <f>Ringkasan!AP405/1000000000</f>
        <v>60.626010864999998</v>
      </c>
      <c r="AQ405" s="7">
        <f>Ringkasan!AQ405/1000000000</f>
        <v>59.458372699999998</v>
      </c>
      <c r="AR405" s="7">
        <f>Ringkasan!AR405/1000000000</f>
        <v>487.31719017695002</v>
      </c>
      <c r="AS405" s="7">
        <f>Ringkasan!AS405/1000000000</f>
        <v>487.31719017695002</v>
      </c>
      <c r="AT405" s="7">
        <f>Ringkasan!AT405/1000000000</f>
        <v>3735.060105819</v>
      </c>
      <c r="AU405" s="7">
        <f>Ringkasan!AU405/1000000000</f>
        <v>111.387384614</v>
      </c>
      <c r="AV405" s="7">
        <f>Ringkasan!AV405/1000000000</f>
        <v>3623.672721205</v>
      </c>
      <c r="AW405" s="129">
        <f>Ringkasan!AW405/1000000000</f>
        <v>4282.5230243772194</v>
      </c>
      <c r="AX405" s="129">
        <f>Ringkasan!AX405/1000000000</f>
        <v>4263.0230243772194</v>
      </c>
      <c r="AY405" s="129">
        <f>Ringkasan!AY405/1000000000</f>
        <v>0</v>
      </c>
      <c r="AZ405" s="129">
        <f>Ringkasan!AZ405/1000000000</f>
        <v>0</v>
      </c>
      <c r="BA405" s="129">
        <f>Ringkasan!BA405/1000000000</f>
        <v>0</v>
      </c>
      <c r="BB405" s="129">
        <f>Ringkasan!BB405/1000000000</f>
        <v>19.5</v>
      </c>
      <c r="BC405" s="129">
        <f>Ringkasan!BC405/1000000000</f>
        <v>0</v>
      </c>
      <c r="BD405" s="129">
        <f>Ringkasan!BD405/1000000000</f>
        <v>316.050665751</v>
      </c>
      <c r="BE405" s="129">
        <f>Ringkasan!BE405/1000000000</f>
        <v>0</v>
      </c>
      <c r="BF405" s="129">
        <f>Ringkasan!BF405/1000000000</f>
        <v>265.39615043499998</v>
      </c>
      <c r="BG405" s="129">
        <f>Ringkasan!BG405/1000000000</f>
        <v>41.154515316000001</v>
      </c>
      <c r="BH405" s="129">
        <f>Ringkasan!BH405/1000000000</f>
        <v>9.5</v>
      </c>
      <c r="BI405" s="129">
        <f>Ringkasan!BI405/1000000000</f>
        <v>0</v>
      </c>
      <c r="BJ405" s="130">
        <f>Ringkasan!BJ405/1000000000</f>
        <v>-3966.4723586262185</v>
      </c>
      <c r="BK405" s="130">
        <f>Ringkasan!BK405/1000000000</f>
        <v>3966.4723586262198</v>
      </c>
      <c r="BL405" s="89">
        <f>Ringkasan!BL405/1000000000</f>
        <v>1.708984375E-12</v>
      </c>
      <c r="BM405" s="47">
        <f t="shared" ref="BM405:BN405" si="160">BM403+BM404</f>
        <v>13</v>
      </c>
      <c r="BN405" s="48">
        <f t="shared" si="160"/>
        <v>0</v>
      </c>
      <c r="BO405" s="49"/>
      <c r="BR405" s="115" t="e">
        <f>Ringkasan!#REF!/1000000000</f>
        <v>#REF!</v>
      </c>
      <c r="BS405" s="115" t="e">
        <f t="shared" si="152"/>
        <v>#REF!</v>
      </c>
      <c r="BT405" s="39" t="e">
        <f t="shared" si="154"/>
        <v>#REF!</v>
      </c>
      <c r="BV405" s="115" t="e">
        <f>Ringkasan!#REF!/1000000000</f>
        <v>#REF!</v>
      </c>
      <c r="BW405" s="115" t="e">
        <f t="shared" si="153"/>
        <v>#REF!</v>
      </c>
      <c r="BX405" s="39" t="e">
        <f t="shared" si="155"/>
        <v>#REF!</v>
      </c>
    </row>
    <row r="406" spans="1:76" ht="15" customHeight="1" x14ac:dyDescent="0.25">
      <c r="B406" s="13" t="s">
        <v>566</v>
      </c>
      <c r="C406" s="14" t="s">
        <v>566</v>
      </c>
      <c r="D406" s="15" t="s">
        <v>601</v>
      </c>
      <c r="E406" s="16"/>
      <c r="F406" s="93"/>
      <c r="G406" s="115">
        <f>Ringkasan!G406/1000000000</f>
        <v>41818.250382552003</v>
      </c>
      <c r="H406" s="115">
        <f>Ringkasan!H406/1000000000</f>
        <v>8438.5450393299998</v>
      </c>
      <c r="I406" s="115">
        <f>Ringkasan!I406/1000000000</f>
        <v>5513.9826405120002</v>
      </c>
      <c r="J406" s="7">
        <f>Ringkasan!J406/1000000000</f>
        <v>1248.385194597</v>
      </c>
      <c r="K406" s="7">
        <f>Ringkasan!K406/1000000000</f>
        <v>330.19071011</v>
      </c>
      <c r="L406" s="7">
        <f>Ringkasan!L406/1000000000</f>
        <v>1345.986494111</v>
      </c>
      <c r="M406" s="7">
        <f>Ringkasan!M406/1000000000</f>
        <v>32736.301982829002</v>
      </c>
      <c r="N406" s="7">
        <f>Ringkasan!N406/1000000000</f>
        <v>30832.888609100999</v>
      </c>
      <c r="O406" s="7">
        <f>Ringkasan!O406/1000000000</f>
        <v>0</v>
      </c>
      <c r="P406" s="7">
        <f>Ringkasan!P406/1000000000</f>
        <v>0</v>
      </c>
      <c r="Q406" s="7">
        <f>Ringkasan!Q406/1000000000</f>
        <v>1486.196653</v>
      </c>
      <c r="R406" s="7">
        <f>Ringkasan!R406/1000000000</f>
        <v>166.83242200000001</v>
      </c>
      <c r="S406" s="7">
        <f>Ringkasan!S406/1000000000</f>
        <v>17175.927400272001</v>
      </c>
      <c r="T406" s="7">
        <f>Ringkasan!T406/1000000000</f>
        <v>8992.6709776579992</v>
      </c>
      <c r="U406" s="7">
        <f>Ringkasan!U406/1000000000</f>
        <v>3011.261156171</v>
      </c>
      <c r="V406" s="7">
        <f>Ringkasan!V406/1000000000</f>
        <v>1903.4133737279999</v>
      </c>
      <c r="W406" s="7">
        <f>Ringkasan!W406/1000000000</f>
        <v>1703.4133737279999</v>
      </c>
      <c r="X406" s="7">
        <f>Ringkasan!X406/1000000000</f>
        <v>200</v>
      </c>
      <c r="Y406" s="7">
        <f>Ringkasan!Y406/1000000000</f>
        <v>643.40336039299996</v>
      </c>
      <c r="Z406" s="7">
        <f>Ringkasan!Z406/1000000000</f>
        <v>270.59426449199998</v>
      </c>
      <c r="AA406" s="7">
        <f>Ringkasan!AA406/1000000000</f>
        <v>0</v>
      </c>
      <c r="AB406" s="7">
        <f>Ringkasan!AB406/1000000000</f>
        <v>372.80909590099998</v>
      </c>
      <c r="AC406" s="7">
        <f>Ringkasan!AC406/1000000000</f>
        <v>47481.121134827219</v>
      </c>
      <c r="AD406" s="7">
        <f>Ringkasan!AD406/1000000000</f>
        <v>29873.258007114648</v>
      </c>
      <c r="AE406" s="7">
        <f>Ringkasan!AE406/1000000000</f>
        <v>13784.869511134599</v>
      </c>
      <c r="AF406" s="7">
        <f>Ringkasan!AF406/1000000000</f>
        <v>14258.035968920751</v>
      </c>
      <c r="AG406" s="7">
        <f>Ringkasan!AG406/1000000000</f>
        <v>8.3495799999999996</v>
      </c>
      <c r="AH406" s="7">
        <f>Ringkasan!AH406/1000000000</f>
        <v>3.1653500000000001</v>
      </c>
      <c r="AI406" s="7">
        <f>Ringkasan!AI406/1000000000</f>
        <v>1564.6698647942999</v>
      </c>
      <c r="AJ406" s="7">
        <f>Ringkasan!AJ406/1000000000</f>
        <v>254.16773226500001</v>
      </c>
      <c r="AK406" s="7">
        <f>Ringkasan!AK406/1000000000</f>
        <v>11439.21476532562</v>
      </c>
      <c r="AL406" s="7">
        <f>Ringkasan!AL406/1000000000</f>
        <v>561.31753030599998</v>
      </c>
      <c r="AM406" s="7">
        <f>Ringkasan!AM406/1000000000</f>
        <v>1391.1945705467397</v>
      </c>
      <c r="AN406" s="7">
        <f>Ringkasan!AN406/1000000000</f>
        <v>3223.5152631092901</v>
      </c>
      <c r="AO406" s="7">
        <f>Ringkasan!AO406/1000000000</f>
        <v>6121.6335117395893</v>
      </c>
      <c r="AP406" s="7">
        <f>Ringkasan!AP406/1000000000</f>
        <v>81.053522924000006</v>
      </c>
      <c r="AQ406" s="7">
        <f>Ringkasan!AQ406/1000000000</f>
        <v>60.500366700000001</v>
      </c>
      <c r="AR406" s="7">
        <f>Ringkasan!AR406/1000000000</f>
        <v>743.31719017694991</v>
      </c>
      <c r="AS406" s="7">
        <f>Ringkasan!AS406/1000000000</f>
        <v>743.31719017694991</v>
      </c>
      <c r="AT406" s="7">
        <f>Ringkasan!AT406/1000000000</f>
        <v>5425.3311722099997</v>
      </c>
      <c r="AU406" s="7">
        <f>Ringkasan!AU406/1000000000</f>
        <v>1801.658451005</v>
      </c>
      <c r="AV406" s="7">
        <f>Ringkasan!AV406/1000000000</f>
        <v>3623.672721205</v>
      </c>
      <c r="AW406" s="129">
        <f>Ringkasan!AW406/1000000000</f>
        <v>6028.9214180262197</v>
      </c>
      <c r="AX406" s="129">
        <f>Ringkasan!AX406/1000000000</f>
        <v>6009.4214180262197</v>
      </c>
      <c r="AY406" s="129">
        <f>Ringkasan!AY406/1000000000</f>
        <v>0</v>
      </c>
      <c r="AZ406" s="129">
        <f>Ringkasan!AZ406/1000000000</f>
        <v>0</v>
      </c>
      <c r="BA406" s="129">
        <f>Ringkasan!BA406/1000000000</f>
        <v>0</v>
      </c>
      <c r="BB406" s="129">
        <f>Ringkasan!BB406/1000000000</f>
        <v>19.5</v>
      </c>
      <c r="BC406" s="129">
        <f>Ringkasan!BC406/1000000000</f>
        <v>0</v>
      </c>
      <c r="BD406" s="129">
        <f>Ringkasan!BD406/1000000000</f>
        <v>366.050665751</v>
      </c>
      <c r="BE406" s="129">
        <f>Ringkasan!BE406/1000000000</f>
        <v>0</v>
      </c>
      <c r="BF406" s="129">
        <f>Ringkasan!BF406/1000000000</f>
        <v>315.39615043499998</v>
      </c>
      <c r="BG406" s="129">
        <f>Ringkasan!BG406/1000000000</f>
        <v>41.154515316000001</v>
      </c>
      <c r="BH406" s="129">
        <f>Ringkasan!BH406/1000000000</f>
        <v>9.5</v>
      </c>
      <c r="BI406" s="129">
        <f>Ringkasan!BI406/1000000000</f>
        <v>0</v>
      </c>
      <c r="BJ406" s="130">
        <f>Ringkasan!BJ406/1000000000</f>
        <v>-5662.8707522752184</v>
      </c>
      <c r="BK406" s="130">
        <f>Ringkasan!BK406/1000000000</f>
        <v>5662.8707522752193</v>
      </c>
      <c r="BL406" s="89">
        <f>Ringkasan!BL406/1000000000</f>
        <v>1.708984375E-12</v>
      </c>
      <c r="BM406" s="47">
        <f t="shared" ref="BM406:BN406" si="161">BM405+BM389</f>
        <v>14</v>
      </c>
      <c r="BN406" s="48">
        <f t="shared" si="161"/>
        <v>0</v>
      </c>
      <c r="BO406" s="49"/>
      <c r="BR406" s="115" t="e">
        <f>Ringkasan!#REF!/1000000000</f>
        <v>#REF!</v>
      </c>
      <c r="BS406" s="115" t="e">
        <f t="shared" si="152"/>
        <v>#REF!</v>
      </c>
      <c r="BT406" s="39" t="e">
        <f t="shared" si="154"/>
        <v>#REF!</v>
      </c>
      <c r="BV406" s="115" t="e">
        <f>Ringkasan!#REF!/1000000000</f>
        <v>#REF!</v>
      </c>
      <c r="BW406" s="115" t="e">
        <f t="shared" si="153"/>
        <v>#REF!</v>
      </c>
      <c r="BX406" s="39" t="e">
        <f t="shared" si="155"/>
        <v>#REF!</v>
      </c>
    </row>
    <row r="407" spans="1:76" s="141" customFormat="1" ht="15" customHeight="1" x14ac:dyDescent="0.25">
      <c r="A407" s="141" t="s">
        <v>693</v>
      </c>
      <c r="B407" s="9" t="s">
        <v>545</v>
      </c>
      <c r="C407" s="10">
        <v>20</v>
      </c>
      <c r="D407" s="11" t="s">
        <v>323</v>
      </c>
      <c r="E407" s="1" t="str">
        <f>[1]Pendapatan!D407</f>
        <v>12 Tahun 2024</v>
      </c>
      <c r="F407" s="142">
        <f>[1]Pendapatan!E407</f>
        <v>45656.794444444444</v>
      </c>
      <c r="G407" s="113">
        <f>Ringkasan!G407/1000000000</f>
        <v>20100</v>
      </c>
      <c r="H407" s="113">
        <f>Ringkasan!H407/1000000000</f>
        <v>10035.157739562999</v>
      </c>
      <c r="I407" s="113">
        <f>Ringkasan!I407/1000000000</f>
        <v>8400</v>
      </c>
      <c r="J407" s="147">
        <f>Ringkasan!J407/1000000000</f>
        <v>1070.3330403949999</v>
      </c>
      <c r="K407" s="147">
        <f>Ringkasan!K407/1000000000</f>
        <v>449.30979255599999</v>
      </c>
      <c r="L407" s="147">
        <f>Ringkasan!L407/1000000000</f>
        <v>115.514906612</v>
      </c>
      <c r="M407" s="147">
        <f>Ringkasan!M407/1000000000</f>
        <v>9862.7918652959997</v>
      </c>
      <c r="N407" s="147">
        <f>Ringkasan!N407/1000000000</f>
        <v>9862.7918652959997</v>
      </c>
      <c r="O407" s="147">
        <f>Ringkasan!O407/1000000000</f>
        <v>0</v>
      </c>
      <c r="P407" s="147">
        <f>Ringkasan!P407/1000000000</f>
        <v>0</v>
      </c>
      <c r="Q407" s="147">
        <f>Ringkasan!Q407/1000000000</f>
        <v>0</v>
      </c>
      <c r="R407" s="147">
        <f>Ringkasan!R407/1000000000</f>
        <v>21.414666</v>
      </c>
      <c r="S407" s="147">
        <f>Ringkasan!S407/1000000000</f>
        <v>8120.2441882960002</v>
      </c>
      <c r="T407" s="147">
        <f>Ringkasan!T407/1000000000</f>
        <v>1068.787337</v>
      </c>
      <c r="U407" s="147">
        <f>Ringkasan!U407/1000000000</f>
        <v>652.34567400000003</v>
      </c>
      <c r="V407" s="147">
        <f>Ringkasan!V407/1000000000</f>
        <v>0</v>
      </c>
      <c r="W407" s="147">
        <f>Ringkasan!W407/1000000000</f>
        <v>0</v>
      </c>
      <c r="X407" s="147">
        <f>Ringkasan!X407/1000000000</f>
        <v>0</v>
      </c>
      <c r="Y407" s="147">
        <f>Ringkasan!Y407/1000000000</f>
        <v>202.050395141</v>
      </c>
      <c r="Z407" s="147">
        <f>Ringkasan!Z407/1000000000</f>
        <v>13.864392517000001</v>
      </c>
      <c r="AA407" s="147">
        <f>Ringkasan!AA407/1000000000</f>
        <v>0</v>
      </c>
      <c r="AB407" s="147">
        <f>Ringkasan!AB407/1000000000</f>
        <v>188.186002624</v>
      </c>
      <c r="AC407" s="147">
        <f>Ringkasan!AC407/1000000000</f>
        <v>20950</v>
      </c>
      <c r="AD407" s="147">
        <f>Ringkasan!AD407/1000000000</f>
        <v>9390.8794403690008</v>
      </c>
      <c r="AE407" s="2">
        <f>Ringkasan!AE407/1000000000</f>
        <v>3749.4759112279999</v>
      </c>
      <c r="AF407" s="147">
        <f>Ringkasan!AF407/1000000000</f>
        <v>4916.2922235730002</v>
      </c>
      <c r="AG407" s="147">
        <f>Ringkasan!AG407/1000000000</f>
        <v>0</v>
      </c>
      <c r="AH407" s="147">
        <f>Ringkasan!AH407/1000000000</f>
        <v>1.759399648</v>
      </c>
      <c r="AI407" s="147">
        <f>Ringkasan!AI407/1000000000</f>
        <v>695.69140591999997</v>
      </c>
      <c r="AJ407" s="147">
        <f>Ringkasan!AJ407/1000000000</f>
        <v>27.660499999999999</v>
      </c>
      <c r="AK407" s="147">
        <f>Ringkasan!AK407/1000000000</f>
        <v>4667.4574684400004</v>
      </c>
      <c r="AL407" s="147">
        <f>Ringkasan!AL407/1000000000</f>
        <v>143.92364728199999</v>
      </c>
      <c r="AM407" s="147">
        <f>Ringkasan!AM407/1000000000</f>
        <v>732.08680052099999</v>
      </c>
      <c r="AN407" s="147">
        <f>Ringkasan!AN407/1000000000</f>
        <v>1491.369694343</v>
      </c>
      <c r="AO407" s="147">
        <f>Ringkasan!AO407/1000000000</f>
        <v>2254.8851258499999</v>
      </c>
      <c r="AP407" s="147">
        <f>Ringkasan!AP407/1000000000</f>
        <v>24.497486267999999</v>
      </c>
      <c r="AQ407" s="147">
        <f>Ringkasan!AQ407/1000000000</f>
        <v>20.694714176000002</v>
      </c>
      <c r="AR407" s="147">
        <f>Ringkasan!AR407/1000000000</f>
        <v>174.96559191099999</v>
      </c>
      <c r="AS407" s="147">
        <f>Ringkasan!AS407/1000000000</f>
        <v>174.96559191099999</v>
      </c>
      <c r="AT407" s="147">
        <f>Ringkasan!AT407/1000000000</f>
        <v>6716.6974992799996</v>
      </c>
      <c r="AU407" s="147">
        <f>Ringkasan!AU407/1000000000</f>
        <v>4663.4463492799996</v>
      </c>
      <c r="AV407" s="147">
        <f>Ringkasan!AV407/1000000000</f>
        <v>2053.2511500000001</v>
      </c>
      <c r="AW407" s="148">
        <f>Ringkasan!AW407/1000000000</f>
        <v>900</v>
      </c>
      <c r="AX407" s="148">
        <f>Ringkasan!AX407/1000000000</f>
        <v>900</v>
      </c>
      <c r="AY407" s="148">
        <f>Ringkasan!AY407/1000000000</f>
        <v>0</v>
      </c>
      <c r="AZ407" s="148">
        <f>Ringkasan!AZ407/1000000000</f>
        <v>0</v>
      </c>
      <c r="BA407" s="148">
        <f>Ringkasan!BA407/1000000000</f>
        <v>0</v>
      </c>
      <c r="BB407" s="148">
        <f>Ringkasan!BB407/1000000000</f>
        <v>0</v>
      </c>
      <c r="BC407" s="148">
        <f>Ringkasan!BC407/1000000000</f>
        <v>0</v>
      </c>
      <c r="BD407" s="148">
        <f>Ringkasan!BD407/1000000000</f>
        <v>50</v>
      </c>
      <c r="BE407" s="148">
        <f>Ringkasan!BE407/1000000000</f>
        <v>0</v>
      </c>
      <c r="BF407" s="148">
        <f>Ringkasan!BF407/1000000000</f>
        <v>50</v>
      </c>
      <c r="BG407" s="148">
        <f>Ringkasan!BG407/1000000000</f>
        <v>0</v>
      </c>
      <c r="BH407" s="148">
        <f>Ringkasan!BH407/1000000000</f>
        <v>0</v>
      </c>
      <c r="BI407" s="148">
        <f>Ringkasan!BI407/1000000000</f>
        <v>0</v>
      </c>
      <c r="BJ407" s="98">
        <f>Ringkasan!BJ407/1000000000</f>
        <v>-850</v>
      </c>
      <c r="BK407" s="98">
        <f>Ringkasan!BK407/1000000000</f>
        <v>850</v>
      </c>
      <c r="BL407" s="85">
        <f>Ringkasan!BL407/1000000000</f>
        <v>0</v>
      </c>
      <c r="BM407" s="143">
        <f t="shared" si="156"/>
        <v>1</v>
      </c>
      <c r="BN407" s="144">
        <f t="shared" si="157"/>
        <v>0</v>
      </c>
      <c r="BO407" s="145"/>
      <c r="BP407" s="146">
        <f t="shared" ref="BP407:BP417" si="162">IF(G407&gt;0,1,0)</f>
        <v>1</v>
      </c>
      <c r="BR407" s="113" t="e">
        <f>Ringkasan!#REF!/1000000000</f>
        <v>#REF!</v>
      </c>
      <c r="BS407" s="113" t="e">
        <f t="shared" si="152"/>
        <v>#REF!</v>
      </c>
      <c r="BT407" s="146" t="e">
        <f t="shared" si="154"/>
        <v>#REF!</v>
      </c>
      <c r="BV407" s="113" t="e">
        <f>Ringkasan!#REF!/1000000000</f>
        <v>#REF!</v>
      </c>
      <c r="BW407" s="113" t="e">
        <f t="shared" si="153"/>
        <v>#REF!</v>
      </c>
      <c r="BX407" s="146" t="e">
        <f t="shared" si="155"/>
        <v>#REF!</v>
      </c>
    </row>
    <row r="408" spans="1:76" ht="15" customHeight="1" x14ac:dyDescent="0.25">
      <c r="A408" s="59" t="s">
        <v>324</v>
      </c>
      <c r="B408" s="3">
        <f>B402+1</f>
        <v>309</v>
      </c>
      <c r="C408" s="4">
        <v>1</v>
      </c>
      <c r="D408" s="8" t="s">
        <v>324</v>
      </c>
      <c r="E408" s="12" t="str">
        <f>[1]Pendapatan!D408</f>
        <v>10 Tahun 2024</v>
      </c>
      <c r="F408" s="92">
        <f>[1]Pendapatan!E408</f>
        <v>45646</v>
      </c>
      <c r="G408" s="6">
        <f>Ringkasan!G408/1000000000</f>
        <v>2189.8614473960001</v>
      </c>
      <c r="H408" s="6">
        <f>Ringkasan!H408/1000000000</f>
        <v>400</v>
      </c>
      <c r="I408" s="114">
        <f>Ringkasan!I408/1000000000</f>
        <v>154.94999999999999</v>
      </c>
      <c r="J408" s="6">
        <f>Ringkasan!J408/1000000000</f>
        <v>119.18290320600001</v>
      </c>
      <c r="K408" s="6">
        <f>Ringkasan!K408/1000000000</f>
        <v>15.5</v>
      </c>
      <c r="L408" s="6">
        <f>Ringkasan!L408/1000000000</f>
        <v>110.36709679400001</v>
      </c>
      <c r="M408" s="6">
        <f>Ringkasan!M408/1000000000</f>
        <v>1778.502387796</v>
      </c>
      <c r="N408" s="6">
        <f>Ringkasan!N408/1000000000</f>
        <v>911.75551800000005</v>
      </c>
      <c r="O408" s="6">
        <f>Ringkasan!O408/1000000000</f>
        <v>0</v>
      </c>
      <c r="P408" s="6">
        <f>Ringkasan!P408/1000000000</f>
        <v>0</v>
      </c>
      <c r="Q408" s="6">
        <f>Ringkasan!Q408/1000000000</f>
        <v>101.53065599999999</v>
      </c>
      <c r="R408" s="6">
        <f>Ringkasan!R408/1000000000</f>
        <v>6.9992900000000002</v>
      </c>
      <c r="S408" s="6">
        <f>Ringkasan!S408/1000000000</f>
        <v>7.8703310000000002</v>
      </c>
      <c r="T408" s="6">
        <f>Ringkasan!T408/1000000000</f>
        <v>603.90515800000003</v>
      </c>
      <c r="U408" s="6">
        <f>Ringkasan!U408/1000000000</f>
        <v>191.45008300000001</v>
      </c>
      <c r="V408" s="6">
        <f>Ringkasan!V408/1000000000</f>
        <v>866.74686979600006</v>
      </c>
      <c r="W408" s="6">
        <f>Ringkasan!W408/1000000000</f>
        <v>529.14686979600003</v>
      </c>
      <c r="X408" s="6">
        <f>Ringkasan!X408/1000000000</f>
        <v>337.6</v>
      </c>
      <c r="Y408" s="6">
        <f>Ringkasan!Y408/1000000000</f>
        <v>11.3590596</v>
      </c>
      <c r="Z408" s="6">
        <f>Ringkasan!Z408/1000000000</f>
        <v>0</v>
      </c>
      <c r="AA408" s="6">
        <f>Ringkasan!AA408/1000000000</f>
        <v>0</v>
      </c>
      <c r="AB408" s="6">
        <f>Ringkasan!AB408/1000000000</f>
        <v>11.3590596</v>
      </c>
      <c r="AC408" s="6">
        <f>Ringkasan!AC408/1000000000</f>
        <v>5252.5929999999998</v>
      </c>
      <c r="AD408" s="6">
        <f>Ringkasan!AD408/1000000000</f>
        <v>2111.5792173667796</v>
      </c>
      <c r="AE408" s="5">
        <f>Ringkasan!AE408/1000000000</f>
        <v>1012.4069925191</v>
      </c>
      <c r="AF408" s="6">
        <f>Ringkasan!AF408/1000000000</f>
        <v>973.33541882567988</v>
      </c>
      <c r="AG408" s="6">
        <f>Ringkasan!AG408/1000000000</f>
        <v>0</v>
      </c>
      <c r="AH408" s="6">
        <f>Ringkasan!AH408/1000000000</f>
        <v>0</v>
      </c>
      <c r="AI408" s="6">
        <f>Ringkasan!AI408/1000000000</f>
        <v>120.22130602199999</v>
      </c>
      <c r="AJ408" s="6">
        <f>Ringkasan!AJ408/1000000000</f>
        <v>5.6154999999999999</v>
      </c>
      <c r="AK408" s="6">
        <f>Ringkasan!AK408/1000000000</f>
        <v>2647.3281266332197</v>
      </c>
      <c r="AL408" s="6">
        <f>Ringkasan!AL408/1000000000</f>
        <v>5.386704763</v>
      </c>
      <c r="AM408" s="6">
        <f>Ringkasan!AM408/1000000000</f>
        <v>191.03432158422001</v>
      </c>
      <c r="AN408" s="6">
        <f>Ringkasan!AN408/1000000000</f>
        <v>266.41552613099998</v>
      </c>
      <c r="AO408" s="6">
        <f>Ringkasan!AO408/1000000000</f>
        <v>2172.8540408389999</v>
      </c>
      <c r="AP408" s="6">
        <f>Ringkasan!AP408/1000000000</f>
        <v>9.9843418160000006</v>
      </c>
      <c r="AQ408" s="6">
        <f>Ringkasan!AQ408/1000000000</f>
        <v>1.6531914999999999</v>
      </c>
      <c r="AR408" s="6">
        <f>Ringkasan!AR408/1000000000</f>
        <v>30</v>
      </c>
      <c r="AS408" s="6">
        <f>Ringkasan!AS408/1000000000</f>
        <v>30</v>
      </c>
      <c r="AT408" s="6">
        <f>Ringkasan!AT408/1000000000</f>
        <v>463.68565599999999</v>
      </c>
      <c r="AU408" s="6">
        <f>Ringkasan!AU408/1000000000</f>
        <v>11.105</v>
      </c>
      <c r="AV408" s="6">
        <f>Ringkasan!AV408/1000000000</f>
        <v>452.58065599999998</v>
      </c>
      <c r="AW408" s="127">
        <f>Ringkasan!AW408/1000000000</f>
        <v>488.00433600000002</v>
      </c>
      <c r="AX408" s="127">
        <f>Ringkasan!AX408/1000000000</f>
        <v>488.00433600000002</v>
      </c>
      <c r="AY408" s="127">
        <f>Ringkasan!AY408/1000000000</f>
        <v>0</v>
      </c>
      <c r="AZ408" s="127">
        <f>Ringkasan!AZ408/1000000000</f>
        <v>0</v>
      </c>
      <c r="BA408" s="127">
        <f>Ringkasan!BA408/1000000000</f>
        <v>0</v>
      </c>
      <c r="BB408" s="127">
        <f>Ringkasan!BB408/1000000000</f>
        <v>0</v>
      </c>
      <c r="BC408" s="127">
        <f>Ringkasan!BC408/1000000000</f>
        <v>0</v>
      </c>
      <c r="BD408" s="127">
        <f>Ringkasan!BD408/1000000000</f>
        <v>0</v>
      </c>
      <c r="BE408" s="127">
        <f>Ringkasan!BE408/1000000000</f>
        <v>0</v>
      </c>
      <c r="BF408" s="127">
        <f>Ringkasan!BF408/1000000000</f>
        <v>0</v>
      </c>
      <c r="BG408" s="127">
        <f>Ringkasan!BG408/1000000000</f>
        <v>0</v>
      </c>
      <c r="BH408" s="127">
        <f>Ringkasan!BH408/1000000000</f>
        <v>0</v>
      </c>
      <c r="BI408" s="127">
        <f>Ringkasan!BI408/1000000000</f>
        <v>0</v>
      </c>
      <c r="BJ408" s="128">
        <f>Ringkasan!BJ408/1000000000</f>
        <v>-3062.7315526040002</v>
      </c>
      <c r="BK408" s="128">
        <f>Ringkasan!BK408/1000000000</f>
        <v>488.00433600000002</v>
      </c>
      <c r="BL408" s="87">
        <f>Ringkasan!BL408/1000000000</f>
        <v>-2574.7272166040002</v>
      </c>
      <c r="BM408" s="47">
        <f t="shared" si="156"/>
        <v>1</v>
      </c>
      <c r="BN408" s="48">
        <f t="shared" si="157"/>
        <v>0</v>
      </c>
      <c r="BO408" s="49"/>
      <c r="BP408" s="39">
        <f t="shared" si="162"/>
        <v>1</v>
      </c>
      <c r="BR408" s="6" t="e">
        <f>Ringkasan!#REF!/1000000000</f>
        <v>#REF!</v>
      </c>
      <c r="BS408" s="6" t="e">
        <f t="shared" si="152"/>
        <v>#REF!</v>
      </c>
      <c r="BT408" s="39" t="e">
        <f t="shared" si="154"/>
        <v>#REF!</v>
      </c>
      <c r="BV408" s="6" t="e">
        <f>Ringkasan!#REF!/1000000000</f>
        <v>#REF!</v>
      </c>
      <c r="BW408" s="6" t="e">
        <f t="shared" si="153"/>
        <v>#REF!</v>
      </c>
      <c r="BX408" s="39" t="e">
        <f t="shared" si="155"/>
        <v>#REF!</v>
      </c>
    </row>
    <row r="409" spans="1:76" ht="15" customHeight="1" x14ac:dyDescent="0.25">
      <c r="A409" s="59" t="s">
        <v>325</v>
      </c>
      <c r="B409" s="3">
        <f t="shared" ref="B409:C417" si="163">B408+1</f>
        <v>310</v>
      </c>
      <c r="C409" s="4">
        <f t="shared" si="163"/>
        <v>2</v>
      </c>
      <c r="D409" s="8" t="s">
        <v>325</v>
      </c>
      <c r="E409" s="12" t="str">
        <f>[1]Pendapatan!D409</f>
        <v>7 Tahun 2024</v>
      </c>
      <c r="F409" s="92">
        <f>[1]Pendapatan!E409</f>
        <v>45657.71597222222</v>
      </c>
      <c r="G409" s="6">
        <f>Ringkasan!G409/1000000000</f>
        <v>3709.8919999999998</v>
      </c>
      <c r="H409" s="6">
        <f>Ringkasan!H409/1000000000</f>
        <v>260.39710981299999</v>
      </c>
      <c r="I409" s="114">
        <f>Ringkasan!I409/1000000000</f>
        <v>98.345208412999995</v>
      </c>
      <c r="J409" s="6">
        <f>Ringkasan!J409/1000000000</f>
        <v>95.983679076000001</v>
      </c>
      <c r="K409" s="6">
        <f>Ringkasan!K409/1000000000</f>
        <v>5</v>
      </c>
      <c r="L409" s="6">
        <f>Ringkasan!L409/1000000000</f>
        <v>61.068222323999997</v>
      </c>
      <c r="M409" s="6">
        <f>Ringkasan!M409/1000000000</f>
        <v>3386.9172431329998</v>
      </c>
      <c r="N409" s="6">
        <f>Ringkasan!N409/1000000000</f>
        <v>2952.8831340000002</v>
      </c>
      <c r="O409" s="6">
        <f>Ringkasan!O409/1000000000</f>
        <v>0</v>
      </c>
      <c r="P409" s="6">
        <f>Ringkasan!P409/1000000000</f>
        <v>0</v>
      </c>
      <c r="Q409" s="6">
        <f>Ringkasan!Q409/1000000000</f>
        <v>151.376913</v>
      </c>
      <c r="R409" s="6">
        <f>Ringkasan!R409/1000000000</f>
        <v>0</v>
      </c>
      <c r="S409" s="6">
        <f>Ringkasan!S409/1000000000</f>
        <v>2064.9719519999999</v>
      </c>
      <c r="T409" s="6">
        <f>Ringkasan!T409/1000000000</f>
        <v>602.69469400000003</v>
      </c>
      <c r="U409" s="6">
        <f>Ringkasan!U409/1000000000</f>
        <v>133.839575</v>
      </c>
      <c r="V409" s="6">
        <f>Ringkasan!V409/1000000000</f>
        <v>434.03410913300002</v>
      </c>
      <c r="W409" s="6">
        <f>Ringkasan!W409/1000000000</f>
        <v>373.68410913299999</v>
      </c>
      <c r="X409" s="6">
        <f>Ringkasan!X409/1000000000</f>
        <v>60.35</v>
      </c>
      <c r="Y409" s="6">
        <f>Ringkasan!Y409/1000000000</f>
        <v>62.577647054000003</v>
      </c>
      <c r="Z409" s="6">
        <f>Ringkasan!Z409/1000000000</f>
        <v>0</v>
      </c>
      <c r="AA409" s="6">
        <f>Ringkasan!AA409/1000000000</f>
        <v>0</v>
      </c>
      <c r="AB409" s="6">
        <f>Ringkasan!AB409/1000000000</f>
        <v>62.577647054000003</v>
      </c>
      <c r="AC409" s="6">
        <f>Ringkasan!AC409/1000000000</f>
        <v>3799.8919999999989</v>
      </c>
      <c r="AD409" s="6">
        <f>Ringkasan!AD409/1000000000</f>
        <v>2491.3157979467301</v>
      </c>
      <c r="AE409" s="5">
        <f>Ringkasan!AE409/1000000000</f>
        <v>1369.6640005989102</v>
      </c>
      <c r="AF409" s="6">
        <f>Ringkasan!AF409/1000000000</f>
        <v>1085.6668958298196</v>
      </c>
      <c r="AG409" s="6">
        <f>Ringkasan!AG409/1000000000</f>
        <v>0</v>
      </c>
      <c r="AH409" s="6">
        <f>Ringkasan!AH409/1000000000</f>
        <v>0.42</v>
      </c>
      <c r="AI409" s="6">
        <f>Ringkasan!AI409/1000000000</f>
        <v>31.327962817</v>
      </c>
      <c r="AJ409" s="6">
        <f>Ringkasan!AJ409/1000000000</f>
        <v>4.2369387009999997</v>
      </c>
      <c r="AK409" s="6">
        <f>Ringkasan!AK409/1000000000</f>
        <v>797.06475415326906</v>
      </c>
      <c r="AL409" s="6">
        <f>Ringkasan!AL409/1000000000</f>
        <v>3.0271880399999999E-2</v>
      </c>
      <c r="AM409" s="6">
        <f>Ringkasan!AM409/1000000000</f>
        <v>66.54568664192999</v>
      </c>
      <c r="AN409" s="6">
        <f>Ringkasan!AN409/1000000000</f>
        <v>211.58435740711903</v>
      </c>
      <c r="AO409" s="6">
        <f>Ringkasan!AO409/1000000000</f>
        <v>514.51887902782005</v>
      </c>
      <c r="AP409" s="6">
        <f>Ringkasan!AP409/1000000000</f>
        <v>0.34865056799999999</v>
      </c>
      <c r="AQ409" s="6">
        <f>Ringkasan!AQ409/1000000000</f>
        <v>4.0369086279999999</v>
      </c>
      <c r="AR409" s="6">
        <f>Ringkasan!AR409/1000000000</f>
        <v>59.6838689</v>
      </c>
      <c r="AS409" s="6">
        <f>Ringkasan!AS409/1000000000</f>
        <v>59.6838689</v>
      </c>
      <c r="AT409" s="6">
        <f>Ringkasan!AT409/1000000000</f>
        <v>451.82757900000001</v>
      </c>
      <c r="AU409" s="6">
        <f>Ringkasan!AU409/1000000000</f>
        <v>19.434000000000001</v>
      </c>
      <c r="AV409" s="6">
        <f>Ringkasan!AV409/1000000000</f>
        <v>432.39357899999999</v>
      </c>
      <c r="AW409" s="127">
        <f>Ringkasan!AW409/1000000000</f>
        <v>95</v>
      </c>
      <c r="AX409" s="127">
        <f>Ringkasan!AX409/1000000000</f>
        <v>93</v>
      </c>
      <c r="AY409" s="127">
        <f>Ringkasan!AY409/1000000000</f>
        <v>0</v>
      </c>
      <c r="AZ409" s="127">
        <f>Ringkasan!AZ409/1000000000</f>
        <v>0</v>
      </c>
      <c r="BA409" s="127">
        <f>Ringkasan!BA409/1000000000</f>
        <v>0</v>
      </c>
      <c r="BB409" s="127">
        <f>Ringkasan!BB409/1000000000</f>
        <v>2</v>
      </c>
      <c r="BC409" s="127">
        <f>Ringkasan!BC409/1000000000</f>
        <v>0</v>
      </c>
      <c r="BD409" s="127">
        <f>Ringkasan!BD409/1000000000</f>
        <v>5</v>
      </c>
      <c r="BE409" s="127">
        <f>Ringkasan!BE409/1000000000</f>
        <v>0</v>
      </c>
      <c r="BF409" s="127">
        <f>Ringkasan!BF409/1000000000</f>
        <v>5</v>
      </c>
      <c r="BG409" s="127">
        <f>Ringkasan!BG409/1000000000</f>
        <v>0</v>
      </c>
      <c r="BH409" s="127">
        <f>Ringkasan!BH409/1000000000</f>
        <v>0</v>
      </c>
      <c r="BI409" s="127">
        <f>Ringkasan!BI409/1000000000</f>
        <v>0</v>
      </c>
      <c r="BJ409" s="128">
        <f>Ringkasan!BJ409/1000000000</f>
        <v>-89.999999999999019</v>
      </c>
      <c r="BK409" s="128">
        <f>Ringkasan!BK409/1000000000</f>
        <v>90</v>
      </c>
      <c r="BL409" s="87">
        <f>Ringkasan!BL409/1000000000</f>
        <v>9.7656250000000006E-13</v>
      </c>
      <c r="BM409" s="47">
        <f t="shared" si="156"/>
        <v>1</v>
      </c>
      <c r="BN409" s="48">
        <f t="shared" si="157"/>
        <v>0</v>
      </c>
      <c r="BO409" s="49"/>
      <c r="BP409" s="39">
        <f t="shared" si="162"/>
        <v>1</v>
      </c>
      <c r="BR409" s="6" t="e">
        <f>Ringkasan!#REF!/1000000000</f>
        <v>#REF!</v>
      </c>
      <c r="BS409" s="6" t="e">
        <f t="shared" si="152"/>
        <v>#REF!</v>
      </c>
      <c r="BT409" s="39" t="e">
        <f t="shared" si="154"/>
        <v>#REF!</v>
      </c>
      <c r="BV409" s="6" t="e">
        <f>Ringkasan!#REF!/1000000000</f>
        <v>#REF!</v>
      </c>
      <c r="BW409" s="6" t="e">
        <f t="shared" si="153"/>
        <v>#REF!</v>
      </c>
      <c r="BX409" s="39" t="e">
        <f t="shared" si="155"/>
        <v>#REF!</v>
      </c>
    </row>
    <row r="410" spans="1:76" ht="15" customHeight="1" x14ac:dyDescent="0.25">
      <c r="A410" s="59" t="s">
        <v>694</v>
      </c>
      <c r="B410" s="3">
        <f t="shared" si="163"/>
        <v>311</v>
      </c>
      <c r="C410" s="4">
        <f t="shared" si="163"/>
        <v>3</v>
      </c>
      <c r="D410" s="8" t="s">
        <v>326</v>
      </c>
      <c r="E410" s="12" t="str">
        <f>[1]Pendapatan!D410</f>
        <v>17 Tahun 2024</v>
      </c>
      <c r="F410" s="92">
        <f>[1]Pendapatan!E410</f>
        <v>45656.6875</v>
      </c>
      <c r="G410" s="6">
        <f>Ringkasan!G410/1000000000</f>
        <v>11500</v>
      </c>
      <c r="H410" s="6">
        <f>Ringkasan!H410/1000000000</f>
        <v>953.08844720399998</v>
      </c>
      <c r="I410" s="114">
        <f>Ringkasan!I410/1000000000</f>
        <v>364.45197999999999</v>
      </c>
      <c r="J410" s="6">
        <f>Ringkasan!J410/1000000000</f>
        <v>487.82048170000002</v>
      </c>
      <c r="K410" s="6">
        <f>Ringkasan!K410/1000000000</f>
        <v>44.145888233999997</v>
      </c>
      <c r="L410" s="6">
        <f>Ringkasan!L410/1000000000</f>
        <v>56.670097269999999</v>
      </c>
      <c r="M410" s="6">
        <f>Ringkasan!M410/1000000000</f>
        <v>10296.911552796</v>
      </c>
      <c r="N410" s="6">
        <f>Ringkasan!N410/1000000000</f>
        <v>9597.7526733270006</v>
      </c>
      <c r="O410" s="6">
        <f>Ringkasan!O410/1000000000</f>
        <v>0</v>
      </c>
      <c r="P410" s="6">
        <f>Ringkasan!P410/1000000000</f>
        <v>0</v>
      </c>
      <c r="Q410" s="6">
        <f>Ringkasan!Q410/1000000000</f>
        <v>200.570888</v>
      </c>
      <c r="R410" s="6">
        <f>Ringkasan!R410/1000000000</f>
        <v>15.680125</v>
      </c>
      <c r="S410" s="6">
        <f>Ringkasan!S410/1000000000</f>
        <v>8272.617672327</v>
      </c>
      <c r="T410" s="6">
        <f>Ringkasan!T410/1000000000</f>
        <v>633.02683300000001</v>
      </c>
      <c r="U410" s="6">
        <f>Ringkasan!U410/1000000000</f>
        <v>475.85715499999998</v>
      </c>
      <c r="V410" s="6">
        <f>Ringkasan!V410/1000000000</f>
        <v>699.158879469</v>
      </c>
      <c r="W410" s="6">
        <f>Ringkasan!W410/1000000000</f>
        <v>631.82337946899997</v>
      </c>
      <c r="X410" s="6">
        <f>Ringkasan!X410/1000000000</f>
        <v>67.335499999999996</v>
      </c>
      <c r="Y410" s="6">
        <f>Ringkasan!Y410/1000000000</f>
        <v>250</v>
      </c>
      <c r="Z410" s="6">
        <f>Ringkasan!Z410/1000000000</f>
        <v>0</v>
      </c>
      <c r="AA410" s="6">
        <f>Ringkasan!AA410/1000000000</f>
        <v>0</v>
      </c>
      <c r="AB410" s="6">
        <f>Ringkasan!AB410/1000000000</f>
        <v>250</v>
      </c>
      <c r="AC410" s="6">
        <f>Ringkasan!AC410/1000000000</f>
        <v>12000</v>
      </c>
      <c r="AD410" s="6">
        <f>Ringkasan!AD410/1000000000</f>
        <v>7011.1868454863798</v>
      </c>
      <c r="AE410" s="5">
        <f>Ringkasan!AE410/1000000000</f>
        <v>2470.3511018220001</v>
      </c>
      <c r="AF410" s="6">
        <f>Ringkasan!AF410/1000000000</f>
        <v>4431.8016200843795</v>
      </c>
      <c r="AG410" s="6">
        <f>Ringkasan!AG410/1000000000</f>
        <v>0</v>
      </c>
      <c r="AH410" s="6">
        <f>Ringkasan!AH410/1000000000</f>
        <v>0.140704</v>
      </c>
      <c r="AI410" s="6">
        <f>Ringkasan!AI410/1000000000</f>
        <v>105.60286958</v>
      </c>
      <c r="AJ410" s="6">
        <f>Ringkasan!AJ410/1000000000</f>
        <v>3.2905500000000001</v>
      </c>
      <c r="AK410" s="6">
        <f>Ringkasan!AK410/1000000000</f>
        <v>3749.5183157106203</v>
      </c>
      <c r="AL410" s="6">
        <f>Ringkasan!AL410/1000000000</f>
        <v>80.059485318540013</v>
      </c>
      <c r="AM410" s="6">
        <f>Ringkasan!AM410/1000000000</f>
        <v>665.12841353414012</v>
      </c>
      <c r="AN410" s="6">
        <f>Ringkasan!AN410/1000000000</f>
        <v>1155.0125499447199</v>
      </c>
      <c r="AO410" s="6">
        <f>Ringkasan!AO410/1000000000</f>
        <v>1736.6397841732198</v>
      </c>
      <c r="AP410" s="6">
        <f>Ringkasan!AP410/1000000000</f>
        <v>23.32017025</v>
      </c>
      <c r="AQ410" s="6">
        <f>Ringkasan!AQ410/1000000000</f>
        <v>89.357912490000004</v>
      </c>
      <c r="AR410" s="6">
        <f>Ringkasan!AR410/1000000000</f>
        <v>50</v>
      </c>
      <c r="AS410" s="6">
        <f>Ringkasan!AS410/1000000000</f>
        <v>50</v>
      </c>
      <c r="AT410" s="6">
        <f>Ringkasan!AT410/1000000000</f>
        <v>1189.2948388029999</v>
      </c>
      <c r="AU410" s="6">
        <f>Ringkasan!AU410/1000000000</f>
        <v>36.928963600000003</v>
      </c>
      <c r="AV410" s="6">
        <f>Ringkasan!AV410/1000000000</f>
        <v>1152.3658752030001</v>
      </c>
      <c r="AW410" s="127">
        <f>Ringkasan!AW410/1000000000</f>
        <v>500</v>
      </c>
      <c r="AX410" s="127">
        <f>Ringkasan!AX410/1000000000</f>
        <v>500</v>
      </c>
      <c r="AY410" s="127">
        <f>Ringkasan!AY410/1000000000</f>
        <v>0</v>
      </c>
      <c r="AZ410" s="127">
        <f>Ringkasan!AZ410/1000000000</f>
        <v>0</v>
      </c>
      <c r="BA410" s="127">
        <f>Ringkasan!BA410/1000000000</f>
        <v>0</v>
      </c>
      <c r="BB410" s="127">
        <f>Ringkasan!BB410/1000000000</f>
        <v>0</v>
      </c>
      <c r="BC410" s="127">
        <f>Ringkasan!BC410/1000000000</f>
        <v>0</v>
      </c>
      <c r="BD410" s="127">
        <f>Ringkasan!BD410/1000000000</f>
        <v>0</v>
      </c>
      <c r="BE410" s="127">
        <f>Ringkasan!BE410/1000000000</f>
        <v>0</v>
      </c>
      <c r="BF410" s="127">
        <f>Ringkasan!BF410/1000000000</f>
        <v>0</v>
      </c>
      <c r="BG410" s="127">
        <f>Ringkasan!BG410/1000000000</f>
        <v>0</v>
      </c>
      <c r="BH410" s="127">
        <f>Ringkasan!BH410/1000000000</f>
        <v>0</v>
      </c>
      <c r="BI410" s="127">
        <f>Ringkasan!BI410/1000000000</f>
        <v>0</v>
      </c>
      <c r="BJ410" s="128">
        <f>Ringkasan!BJ410/1000000000</f>
        <v>-500</v>
      </c>
      <c r="BK410" s="128">
        <f>Ringkasan!BK410/1000000000</f>
        <v>500</v>
      </c>
      <c r="BL410" s="87">
        <f>Ringkasan!BL410/1000000000</f>
        <v>0</v>
      </c>
      <c r="BM410" s="47">
        <f t="shared" si="156"/>
        <v>1</v>
      </c>
      <c r="BN410" s="48">
        <f t="shared" si="157"/>
        <v>0</v>
      </c>
      <c r="BO410" s="49"/>
      <c r="BP410" s="39">
        <f t="shared" si="162"/>
        <v>1</v>
      </c>
      <c r="BR410" s="6" t="e">
        <f>Ringkasan!#REF!/1000000000</f>
        <v>#REF!</v>
      </c>
      <c r="BS410" s="6" t="e">
        <f t="shared" si="152"/>
        <v>#REF!</v>
      </c>
      <c r="BT410" s="39" t="e">
        <f t="shared" si="154"/>
        <v>#REF!</v>
      </c>
      <c r="BV410" s="6" t="e">
        <f>Ringkasan!#REF!/1000000000</f>
        <v>#REF!</v>
      </c>
      <c r="BW410" s="6" t="e">
        <f t="shared" si="153"/>
        <v>#REF!</v>
      </c>
      <c r="BX410" s="39" t="e">
        <f t="shared" si="155"/>
        <v>#REF!</v>
      </c>
    </row>
    <row r="411" spans="1:76" x14ac:dyDescent="0.25">
      <c r="A411" s="59" t="s">
        <v>327</v>
      </c>
      <c r="B411" s="3">
        <f t="shared" si="163"/>
        <v>312</v>
      </c>
      <c r="C411" s="4">
        <f t="shared" si="163"/>
        <v>4</v>
      </c>
      <c r="D411" s="8" t="s">
        <v>327</v>
      </c>
      <c r="E411" s="12" t="str">
        <f>[1]Pendapatan!D411</f>
        <v>6 Tahun 2024</v>
      </c>
      <c r="F411" s="92">
        <f>[1]Pendapatan!E411</f>
        <v>45657.619444444441</v>
      </c>
      <c r="G411" s="6">
        <f>Ringkasan!G411/1000000000</f>
        <v>11151.4703008</v>
      </c>
      <c r="H411" s="6">
        <f>Ringkasan!H411/1000000000</f>
        <v>358.388327</v>
      </c>
      <c r="I411" s="114">
        <f>Ringkasan!I411/1000000000</f>
        <v>208.01929899999999</v>
      </c>
      <c r="J411" s="6">
        <f>Ringkasan!J411/1000000000</f>
        <v>118.447153</v>
      </c>
      <c r="K411" s="6">
        <f>Ringkasan!K411/1000000000</f>
        <v>7.4418749999999996</v>
      </c>
      <c r="L411" s="6">
        <f>Ringkasan!L411/1000000000</f>
        <v>24.48</v>
      </c>
      <c r="M411" s="6">
        <f>Ringkasan!M411/1000000000</f>
        <v>10245.286973800001</v>
      </c>
      <c r="N411" s="6">
        <f>Ringkasan!N411/1000000000</f>
        <v>9038.2650417999994</v>
      </c>
      <c r="O411" s="6">
        <f>Ringkasan!O411/1000000000</f>
        <v>0</v>
      </c>
      <c r="P411" s="6">
        <f>Ringkasan!P411/1000000000</f>
        <v>0</v>
      </c>
      <c r="Q411" s="6">
        <f>Ringkasan!Q411/1000000000</f>
        <v>150.31436400000001</v>
      </c>
      <c r="R411" s="6">
        <f>Ringkasan!R411/1000000000</f>
        <v>0</v>
      </c>
      <c r="S411" s="6">
        <f>Ringkasan!S411/1000000000</f>
        <v>7960.7309767999996</v>
      </c>
      <c r="T411" s="6">
        <f>Ringkasan!T411/1000000000</f>
        <v>655.00419699999998</v>
      </c>
      <c r="U411" s="6">
        <f>Ringkasan!U411/1000000000</f>
        <v>272.21550400000001</v>
      </c>
      <c r="V411" s="6">
        <f>Ringkasan!V411/1000000000</f>
        <v>1207.0219320000001</v>
      </c>
      <c r="W411" s="6">
        <f>Ringkasan!W411/1000000000</f>
        <v>1146.1469320000001</v>
      </c>
      <c r="X411" s="6">
        <f>Ringkasan!X411/1000000000</f>
        <v>60.875</v>
      </c>
      <c r="Y411" s="6">
        <f>Ringkasan!Y411/1000000000</f>
        <v>547.79499999999996</v>
      </c>
      <c r="Z411" s="6">
        <f>Ringkasan!Z411/1000000000</f>
        <v>0</v>
      </c>
      <c r="AA411" s="6">
        <f>Ringkasan!AA411/1000000000</f>
        <v>0</v>
      </c>
      <c r="AB411" s="6">
        <f>Ringkasan!AB411/1000000000</f>
        <v>547.79499999999996</v>
      </c>
      <c r="AC411" s="6">
        <f>Ringkasan!AC411/1000000000</f>
        <v>11136.4703008</v>
      </c>
      <c r="AD411" s="6">
        <f>Ringkasan!AD411/1000000000</f>
        <v>5703.6560288267801</v>
      </c>
      <c r="AE411" s="5">
        <f>Ringkasan!AE411/1000000000</f>
        <v>2304.3938177499999</v>
      </c>
      <c r="AF411" s="6">
        <f>Ringkasan!AF411/1000000000</f>
        <v>3246.6975990767801</v>
      </c>
      <c r="AG411" s="6">
        <f>Ringkasan!AG411/1000000000</f>
        <v>0</v>
      </c>
      <c r="AH411" s="6">
        <f>Ringkasan!AH411/1000000000</f>
        <v>0</v>
      </c>
      <c r="AI411" s="6">
        <f>Ringkasan!AI411/1000000000</f>
        <v>152.55461199999999</v>
      </c>
      <c r="AJ411" s="6">
        <f>Ringkasan!AJ411/1000000000</f>
        <v>0.01</v>
      </c>
      <c r="AK411" s="6">
        <f>Ringkasan!AK411/1000000000</f>
        <v>4220.99640547322</v>
      </c>
      <c r="AL411" s="6">
        <f>Ringkasan!AL411/1000000000</f>
        <v>12.797046</v>
      </c>
      <c r="AM411" s="6">
        <f>Ringkasan!AM411/1000000000</f>
        <v>469.13151352882994</v>
      </c>
      <c r="AN411" s="6">
        <f>Ringkasan!AN411/1000000000</f>
        <v>1327.5033758443899</v>
      </c>
      <c r="AO411" s="6">
        <f>Ringkasan!AO411/1000000000</f>
        <v>2328.614287887</v>
      </c>
      <c r="AP411" s="6">
        <f>Ringkasan!AP411/1000000000</f>
        <v>41.049742275</v>
      </c>
      <c r="AQ411" s="6">
        <f>Ringkasan!AQ411/1000000000</f>
        <v>41.900439937999998</v>
      </c>
      <c r="AR411" s="6">
        <f>Ringkasan!AR411/1000000000</f>
        <v>20</v>
      </c>
      <c r="AS411" s="6">
        <f>Ringkasan!AS411/1000000000</f>
        <v>20</v>
      </c>
      <c r="AT411" s="6">
        <f>Ringkasan!AT411/1000000000</f>
        <v>1191.8178665</v>
      </c>
      <c r="AU411" s="6">
        <f>Ringkasan!AU411/1000000000</f>
        <v>0</v>
      </c>
      <c r="AV411" s="6">
        <f>Ringkasan!AV411/1000000000</f>
        <v>1191.8178665</v>
      </c>
      <c r="AW411" s="127">
        <f>Ringkasan!AW411/1000000000</f>
        <v>0</v>
      </c>
      <c r="AX411" s="127">
        <f>Ringkasan!AX411/1000000000</f>
        <v>0</v>
      </c>
      <c r="AY411" s="127">
        <f>Ringkasan!AY411/1000000000</f>
        <v>0</v>
      </c>
      <c r="AZ411" s="127">
        <f>Ringkasan!AZ411/1000000000</f>
        <v>0</v>
      </c>
      <c r="BA411" s="127">
        <f>Ringkasan!BA411/1000000000</f>
        <v>0</v>
      </c>
      <c r="BB411" s="127">
        <f>Ringkasan!BB411/1000000000</f>
        <v>0</v>
      </c>
      <c r="BC411" s="127">
        <f>Ringkasan!BC411/1000000000</f>
        <v>0</v>
      </c>
      <c r="BD411" s="127">
        <f>Ringkasan!BD411/1000000000</f>
        <v>15</v>
      </c>
      <c r="BE411" s="127">
        <f>Ringkasan!BE411/1000000000</f>
        <v>0</v>
      </c>
      <c r="BF411" s="127">
        <f>Ringkasan!BF411/1000000000</f>
        <v>15</v>
      </c>
      <c r="BG411" s="127">
        <f>Ringkasan!BG411/1000000000</f>
        <v>0</v>
      </c>
      <c r="BH411" s="127">
        <f>Ringkasan!BH411/1000000000</f>
        <v>0</v>
      </c>
      <c r="BI411" s="127">
        <f>Ringkasan!BI411/1000000000</f>
        <v>0</v>
      </c>
      <c r="BJ411" s="128">
        <f>Ringkasan!BJ411/1000000000</f>
        <v>15</v>
      </c>
      <c r="BK411" s="128">
        <f>Ringkasan!BK411/1000000000</f>
        <v>-15</v>
      </c>
      <c r="BL411" s="87">
        <f>Ringkasan!BL411/1000000000</f>
        <v>0</v>
      </c>
      <c r="BM411" s="47">
        <f t="shared" si="156"/>
        <v>1</v>
      </c>
      <c r="BN411" s="48">
        <f t="shared" si="157"/>
        <v>0</v>
      </c>
      <c r="BO411" s="49"/>
      <c r="BP411" s="39">
        <f t="shared" si="162"/>
        <v>1</v>
      </c>
      <c r="BR411" s="6" t="e">
        <f>Ringkasan!#REF!/1000000000</f>
        <v>#REF!</v>
      </c>
      <c r="BS411" s="6" t="e">
        <f t="shared" si="152"/>
        <v>#REF!</v>
      </c>
      <c r="BT411" s="39" t="e">
        <f t="shared" si="154"/>
        <v>#REF!</v>
      </c>
      <c r="BV411" s="6" t="e">
        <f>Ringkasan!#REF!/1000000000</f>
        <v>#REF!</v>
      </c>
      <c r="BW411" s="6" t="e">
        <f t="shared" si="153"/>
        <v>#REF!</v>
      </c>
      <c r="BX411" s="39" t="e">
        <f t="shared" si="155"/>
        <v>#REF!</v>
      </c>
    </row>
    <row r="412" spans="1:76" ht="15" customHeight="1" x14ac:dyDescent="0.25">
      <c r="A412" s="59" t="s">
        <v>328</v>
      </c>
      <c r="B412" s="3">
        <f t="shared" si="163"/>
        <v>313</v>
      </c>
      <c r="C412" s="4">
        <f t="shared" si="163"/>
        <v>5</v>
      </c>
      <c r="D412" s="8" t="s">
        <v>328</v>
      </c>
      <c r="E412" s="12" t="str">
        <f>[1]Pendapatan!D412</f>
        <v>10 Tahun 2024</v>
      </c>
      <c r="F412" s="92">
        <f>[1]Pendapatan!E412</f>
        <v>45653.958333333336</v>
      </c>
      <c r="G412" s="6">
        <f>Ringkasan!G412/1000000000</f>
        <v>2310</v>
      </c>
      <c r="H412" s="6">
        <f>Ringkasan!H412/1000000000</f>
        <v>16.474125836959999</v>
      </c>
      <c r="I412" s="114">
        <f>Ringkasan!I412/1000000000</f>
        <v>4.3359615489600003</v>
      </c>
      <c r="J412" s="6">
        <f>Ringkasan!J412/1000000000</f>
        <v>0.80800000000000005</v>
      </c>
      <c r="K412" s="6">
        <f>Ringkasan!K412/1000000000</f>
        <v>0.27873298000000002</v>
      </c>
      <c r="L412" s="6">
        <f>Ringkasan!L412/1000000000</f>
        <v>11.051431308</v>
      </c>
      <c r="M412" s="6">
        <f>Ringkasan!M412/1000000000</f>
        <v>2290.2691317260401</v>
      </c>
      <c r="N412" s="6">
        <f>Ringkasan!N412/1000000000</f>
        <v>2096.6864960580401</v>
      </c>
      <c r="O412" s="6">
        <f>Ringkasan!O412/1000000000</f>
        <v>0</v>
      </c>
      <c r="P412" s="6">
        <f>Ringkasan!P412/1000000000</f>
        <v>0</v>
      </c>
      <c r="Q412" s="6">
        <f>Ringkasan!Q412/1000000000</f>
        <v>52.246186999999999</v>
      </c>
      <c r="R412" s="6">
        <f>Ringkasan!R412/1000000000</f>
        <v>0</v>
      </c>
      <c r="S412" s="6">
        <f>Ringkasan!S412/1000000000</f>
        <v>1490.1047770580401</v>
      </c>
      <c r="T412" s="6">
        <f>Ringkasan!T412/1000000000</f>
        <v>488.23567600000001</v>
      </c>
      <c r="U412" s="6">
        <f>Ringkasan!U412/1000000000</f>
        <v>66.099856000000003</v>
      </c>
      <c r="V412" s="6">
        <f>Ringkasan!V412/1000000000</f>
        <v>193.58263566799999</v>
      </c>
      <c r="W412" s="6">
        <f>Ringkasan!W412/1000000000</f>
        <v>142.78263566800001</v>
      </c>
      <c r="X412" s="6">
        <f>Ringkasan!X412/1000000000</f>
        <v>50.8</v>
      </c>
      <c r="Y412" s="6">
        <f>Ringkasan!Y412/1000000000</f>
        <v>3.2567424370000002</v>
      </c>
      <c r="Z412" s="6">
        <f>Ringkasan!Z412/1000000000</f>
        <v>0</v>
      </c>
      <c r="AA412" s="6">
        <f>Ringkasan!AA412/1000000000</f>
        <v>0</v>
      </c>
      <c r="AB412" s="6">
        <f>Ringkasan!AB412/1000000000</f>
        <v>3.2567424370000002</v>
      </c>
      <c r="AC412" s="6">
        <f>Ringkasan!AC412/1000000000</f>
        <v>2960</v>
      </c>
      <c r="AD412" s="6">
        <f>Ringkasan!AD412/1000000000</f>
        <v>1385.3357359629999</v>
      </c>
      <c r="AE412" s="5">
        <f>Ringkasan!AE412/1000000000</f>
        <v>356.52244000399998</v>
      </c>
      <c r="AF412" s="6">
        <f>Ringkasan!AF412/1000000000</f>
        <v>977.46824379500003</v>
      </c>
      <c r="AG412" s="6">
        <f>Ringkasan!AG412/1000000000</f>
        <v>0</v>
      </c>
      <c r="AH412" s="6">
        <f>Ringkasan!AH412/1000000000</f>
        <v>0</v>
      </c>
      <c r="AI412" s="6">
        <f>Ringkasan!AI412/1000000000</f>
        <v>48.089052164000002</v>
      </c>
      <c r="AJ412" s="6">
        <f>Ringkasan!AJ412/1000000000</f>
        <v>3.2559999999999998</v>
      </c>
      <c r="AK412" s="6">
        <f>Ringkasan!AK412/1000000000</f>
        <v>1266.897435327</v>
      </c>
      <c r="AL412" s="6">
        <f>Ringkasan!AL412/1000000000</f>
        <v>2.596E-2</v>
      </c>
      <c r="AM412" s="6">
        <f>Ringkasan!AM412/1000000000</f>
        <v>77.882447585999998</v>
      </c>
      <c r="AN412" s="6">
        <f>Ringkasan!AN412/1000000000</f>
        <v>381.27619930899999</v>
      </c>
      <c r="AO412" s="6">
        <f>Ringkasan!AO412/1000000000</f>
        <v>752.96680211700004</v>
      </c>
      <c r="AP412" s="6">
        <f>Ringkasan!AP412/1000000000</f>
        <v>2.5887E-2</v>
      </c>
      <c r="AQ412" s="6">
        <f>Ringkasan!AQ412/1000000000</f>
        <v>54.720139314999997</v>
      </c>
      <c r="AR412" s="6">
        <f>Ringkasan!AR412/1000000000</f>
        <v>122.97446181799999</v>
      </c>
      <c r="AS412" s="6">
        <f>Ringkasan!AS412/1000000000</f>
        <v>122.97446181799999</v>
      </c>
      <c r="AT412" s="6">
        <f>Ringkasan!AT412/1000000000</f>
        <v>184.79236689199999</v>
      </c>
      <c r="AU412" s="6">
        <f>Ringkasan!AU412/1000000000</f>
        <v>0</v>
      </c>
      <c r="AV412" s="6">
        <f>Ringkasan!AV412/1000000000</f>
        <v>184.79236689199999</v>
      </c>
      <c r="AW412" s="127">
        <f>Ringkasan!AW412/1000000000</f>
        <v>650</v>
      </c>
      <c r="AX412" s="127">
        <f>Ringkasan!AX412/1000000000</f>
        <v>650</v>
      </c>
      <c r="AY412" s="127">
        <f>Ringkasan!AY412/1000000000</f>
        <v>0</v>
      </c>
      <c r="AZ412" s="127">
        <f>Ringkasan!AZ412/1000000000</f>
        <v>0</v>
      </c>
      <c r="BA412" s="127">
        <f>Ringkasan!BA412/1000000000</f>
        <v>0</v>
      </c>
      <c r="BB412" s="127">
        <f>Ringkasan!BB412/1000000000</f>
        <v>0</v>
      </c>
      <c r="BC412" s="127">
        <f>Ringkasan!BC412/1000000000</f>
        <v>0</v>
      </c>
      <c r="BD412" s="127">
        <f>Ringkasan!BD412/1000000000</f>
        <v>0</v>
      </c>
      <c r="BE412" s="127">
        <f>Ringkasan!BE412/1000000000</f>
        <v>0</v>
      </c>
      <c r="BF412" s="127">
        <f>Ringkasan!BF412/1000000000</f>
        <v>0</v>
      </c>
      <c r="BG412" s="127">
        <f>Ringkasan!BG412/1000000000</f>
        <v>0</v>
      </c>
      <c r="BH412" s="127">
        <f>Ringkasan!BH412/1000000000</f>
        <v>0</v>
      </c>
      <c r="BI412" s="127">
        <f>Ringkasan!BI412/1000000000</f>
        <v>0</v>
      </c>
      <c r="BJ412" s="128">
        <f>Ringkasan!BJ412/1000000000</f>
        <v>-650</v>
      </c>
      <c r="BK412" s="128">
        <f>Ringkasan!BK412/1000000000</f>
        <v>650</v>
      </c>
      <c r="BL412" s="87">
        <f>Ringkasan!BL412/1000000000</f>
        <v>0</v>
      </c>
      <c r="BM412" s="47">
        <f t="shared" si="156"/>
        <v>1</v>
      </c>
      <c r="BN412" s="48">
        <f t="shared" si="157"/>
        <v>0</v>
      </c>
      <c r="BO412" s="49"/>
      <c r="BP412" s="39">
        <f t="shared" si="162"/>
        <v>1</v>
      </c>
      <c r="BR412" s="6" t="e">
        <f>Ringkasan!#REF!/1000000000</f>
        <v>#REF!</v>
      </c>
      <c r="BS412" s="6" t="e">
        <f t="shared" si="152"/>
        <v>#REF!</v>
      </c>
      <c r="BT412" s="39" t="e">
        <f t="shared" si="154"/>
        <v>#REF!</v>
      </c>
      <c r="BV412" s="6" t="e">
        <f>Ringkasan!#REF!/1000000000</f>
        <v>#REF!</v>
      </c>
      <c r="BW412" s="6" t="e">
        <f t="shared" si="153"/>
        <v>#REF!</v>
      </c>
      <c r="BX412" s="39" t="e">
        <f t="shared" si="155"/>
        <v>#REF!</v>
      </c>
    </row>
    <row r="413" spans="1:76" ht="15" customHeight="1" x14ac:dyDescent="0.25">
      <c r="A413" s="59" t="s">
        <v>329</v>
      </c>
      <c r="B413" s="3">
        <f t="shared" si="163"/>
        <v>314</v>
      </c>
      <c r="C413" s="4">
        <f t="shared" si="163"/>
        <v>6</v>
      </c>
      <c r="D413" s="8" t="s">
        <v>329</v>
      </c>
      <c r="E413" s="12" t="str">
        <f>[1]Pendapatan!D413</f>
        <v>12 Tahun 2024</v>
      </c>
      <c r="F413" s="92">
        <f>[1]Pendapatan!E413</f>
        <v>45656</v>
      </c>
      <c r="G413" s="6">
        <f>Ringkasan!G413/1000000000</f>
        <v>4251.6539743849999</v>
      </c>
      <c r="H413" s="6">
        <f>Ringkasan!H413/1000000000</f>
        <v>308.17901899999998</v>
      </c>
      <c r="I413" s="114">
        <f>Ringkasan!I413/1000000000</f>
        <v>109.088865</v>
      </c>
      <c r="J413" s="6">
        <f>Ringkasan!J413/1000000000</f>
        <v>175.679229193</v>
      </c>
      <c r="K413" s="6">
        <f>Ringkasan!K413/1000000000</f>
        <v>6.2413725419999997</v>
      </c>
      <c r="L413" s="6">
        <f>Ringkasan!L413/1000000000</f>
        <v>17.169552265</v>
      </c>
      <c r="M413" s="6">
        <f>Ringkasan!M413/1000000000</f>
        <v>3943.4749553850002</v>
      </c>
      <c r="N413" s="6">
        <f>Ringkasan!N413/1000000000</f>
        <v>3323.280479</v>
      </c>
      <c r="O413" s="6">
        <f>Ringkasan!O413/1000000000</f>
        <v>0</v>
      </c>
      <c r="P413" s="6">
        <f>Ringkasan!P413/1000000000</f>
        <v>0</v>
      </c>
      <c r="Q413" s="6">
        <f>Ringkasan!Q413/1000000000</f>
        <v>124.53342000000001</v>
      </c>
      <c r="R413" s="6">
        <f>Ringkasan!R413/1000000000</f>
        <v>0</v>
      </c>
      <c r="S413" s="6">
        <f>Ringkasan!S413/1000000000</f>
        <v>2547</v>
      </c>
      <c r="T413" s="6">
        <f>Ringkasan!T413/1000000000</f>
        <v>443.152265</v>
      </c>
      <c r="U413" s="6">
        <f>Ringkasan!U413/1000000000</f>
        <v>208.59479400000001</v>
      </c>
      <c r="V413" s="6">
        <f>Ringkasan!V413/1000000000</f>
        <v>620.19447638500003</v>
      </c>
      <c r="W413" s="6">
        <f>Ringkasan!W413/1000000000</f>
        <v>344.38347638499999</v>
      </c>
      <c r="X413" s="6">
        <f>Ringkasan!X413/1000000000</f>
        <v>275.81099999999998</v>
      </c>
      <c r="Y413" s="6">
        <f>Ringkasan!Y413/1000000000</f>
        <v>0</v>
      </c>
      <c r="Z413" s="6">
        <f>Ringkasan!Z413/1000000000</f>
        <v>0</v>
      </c>
      <c r="AA413" s="6">
        <f>Ringkasan!AA413/1000000000</f>
        <v>0</v>
      </c>
      <c r="AB413" s="6">
        <f>Ringkasan!AB413/1000000000</f>
        <v>0</v>
      </c>
      <c r="AC413" s="6">
        <f>Ringkasan!AC413/1000000000</f>
        <v>4636.6539743849999</v>
      </c>
      <c r="AD413" s="6">
        <f>Ringkasan!AD413/1000000000</f>
        <v>2940.0315892690596</v>
      </c>
      <c r="AE413" s="5">
        <f>Ringkasan!AE413/1000000000</f>
        <v>1312.135186904</v>
      </c>
      <c r="AF413" s="6">
        <f>Ringkasan!AF413/1000000000</f>
        <v>1568.4967517670595</v>
      </c>
      <c r="AG413" s="6">
        <f>Ringkasan!AG413/1000000000</f>
        <v>0</v>
      </c>
      <c r="AH413" s="6">
        <f>Ringkasan!AH413/1000000000</f>
        <v>0</v>
      </c>
      <c r="AI413" s="6">
        <f>Ringkasan!AI413/1000000000</f>
        <v>59.399650598000001</v>
      </c>
      <c r="AJ413" s="6">
        <f>Ringkasan!AJ413/1000000000</f>
        <v>0</v>
      </c>
      <c r="AK413" s="6">
        <f>Ringkasan!AK413/1000000000</f>
        <v>1237.6929824159399</v>
      </c>
      <c r="AL413" s="6">
        <f>Ringkasan!AL413/1000000000</f>
        <v>46.387838369999997</v>
      </c>
      <c r="AM413" s="6">
        <f>Ringkasan!AM413/1000000000</f>
        <v>99.114264614779984</v>
      </c>
      <c r="AN413" s="6">
        <f>Ringkasan!AN413/1000000000</f>
        <v>382.50767258716002</v>
      </c>
      <c r="AO413" s="6">
        <f>Ringkasan!AO413/1000000000</f>
        <v>706.57441440000002</v>
      </c>
      <c r="AP413" s="6">
        <f>Ringkasan!AP413/1000000000</f>
        <v>1.7044611220000001</v>
      </c>
      <c r="AQ413" s="6">
        <f>Ringkasan!AQ413/1000000000</f>
        <v>1.404331322</v>
      </c>
      <c r="AR413" s="6">
        <f>Ringkasan!AR413/1000000000</f>
        <v>10</v>
      </c>
      <c r="AS413" s="6">
        <f>Ringkasan!AS413/1000000000</f>
        <v>10</v>
      </c>
      <c r="AT413" s="6">
        <f>Ringkasan!AT413/1000000000</f>
        <v>448.92940270000003</v>
      </c>
      <c r="AU413" s="6">
        <f>Ringkasan!AU413/1000000000</f>
        <v>4.9104672000000003</v>
      </c>
      <c r="AV413" s="6">
        <f>Ringkasan!AV413/1000000000</f>
        <v>444.0189355</v>
      </c>
      <c r="AW413" s="127">
        <f>Ringkasan!AW413/1000000000</f>
        <v>400</v>
      </c>
      <c r="AX413" s="127">
        <f>Ringkasan!AX413/1000000000</f>
        <v>400</v>
      </c>
      <c r="AY413" s="127">
        <f>Ringkasan!AY413/1000000000</f>
        <v>0</v>
      </c>
      <c r="AZ413" s="127">
        <f>Ringkasan!AZ413/1000000000</f>
        <v>0</v>
      </c>
      <c r="BA413" s="127">
        <f>Ringkasan!BA413/1000000000</f>
        <v>0</v>
      </c>
      <c r="BB413" s="127">
        <f>Ringkasan!BB413/1000000000</f>
        <v>0</v>
      </c>
      <c r="BC413" s="127">
        <f>Ringkasan!BC413/1000000000</f>
        <v>0</v>
      </c>
      <c r="BD413" s="127">
        <f>Ringkasan!BD413/1000000000</f>
        <v>15</v>
      </c>
      <c r="BE413" s="127">
        <f>Ringkasan!BE413/1000000000</f>
        <v>0</v>
      </c>
      <c r="BF413" s="127">
        <f>Ringkasan!BF413/1000000000</f>
        <v>15</v>
      </c>
      <c r="BG413" s="127">
        <f>Ringkasan!BG413/1000000000</f>
        <v>0</v>
      </c>
      <c r="BH413" s="127">
        <f>Ringkasan!BH413/1000000000</f>
        <v>0</v>
      </c>
      <c r="BI413" s="127">
        <f>Ringkasan!BI413/1000000000</f>
        <v>0</v>
      </c>
      <c r="BJ413" s="128">
        <f>Ringkasan!BJ413/1000000000</f>
        <v>-385</v>
      </c>
      <c r="BK413" s="128">
        <f>Ringkasan!BK413/1000000000</f>
        <v>385</v>
      </c>
      <c r="BL413" s="87">
        <f>Ringkasan!BL413/1000000000</f>
        <v>0</v>
      </c>
      <c r="BM413" s="47">
        <f t="shared" si="156"/>
        <v>1</v>
      </c>
      <c r="BN413" s="48">
        <f t="shared" si="157"/>
        <v>0</v>
      </c>
      <c r="BO413" s="49"/>
      <c r="BP413" s="39">
        <f t="shared" si="162"/>
        <v>1</v>
      </c>
      <c r="BR413" s="6" t="e">
        <f>Ringkasan!#REF!/1000000000</f>
        <v>#REF!</v>
      </c>
      <c r="BS413" s="6" t="e">
        <f t="shared" si="152"/>
        <v>#REF!</v>
      </c>
      <c r="BT413" s="39" t="e">
        <f t="shared" si="154"/>
        <v>#REF!</v>
      </c>
      <c r="BV413" s="6" t="e">
        <f>Ringkasan!#REF!/1000000000</f>
        <v>#REF!</v>
      </c>
      <c r="BW413" s="6" t="e">
        <f t="shared" si="153"/>
        <v>#REF!</v>
      </c>
      <c r="BX413" s="39" t="e">
        <f t="shared" si="155"/>
        <v>#REF!</v>
      </c>
    </row>
    <row r="414" spans="1:76" ht="15" customHeight="1" x14ac:dyDescent="0.25">
      <c r="A414" s="59" t="s">
        <v>647</v>
      </c>
      <c r="B414" s="3">
        <f t="shared" si="163"/>
        <v>315</v>
      </c>
      <c r="C414" s="4">
        <f t="shared" si="163"/>
        <v>7</v>
      </c>
      <c r="D414" s="8" t="s">
        <v>647</v>
      </c>
      <c r="E414" s="12" t="str">
        <f>[1]Pendapatan!D414</f>
        <v>10 Tahun 2024</v>
      </c>
      <c r="F414" s="92">
        <f>[1]Pendapatan!E414</f>
        <v>45656.396527777775</v>
      </c>
      <c r="G414" s="6">
        <f>Ringkasan!G414/1000000000</f>
        <v>2555.9710455859999</v>
      </c>
      <c r="H414" s="6">
        <f>Ringkasan!H414/1000000000</f>
        <v>211.038967077</v>
      </c>
      <c r="I414" s="114">
        <f>Ringkasan!I414/1000000000</f>
        <v>92.078050000000005</v>
      </c>
      <c r="J414" s="6">
        <f>Ringkasan!J414/1000000000</f>
        <v>15.9146152</v>
      </c>
      <c r="K414" s="6">
        <f>Ringkasan!K414/1000000000</f>
        <v>2.6718350000000002</v>
      </c>
      <c r="L414" s="6">
        <f>Ringkasan!L414/1000000000</f>
        <v>100.374466877</v>
      </c>
      <c r="M414" s="6">
        <f>Ringkasan!M414/1000000000</f>
        <v>2280.0885775269999</v>
      </c>
      <c r="N414" s="6">
        <f>Ringkasan!N414/1000000000</f>
        <v>2036.8648876669999</v>
      </c>
      <c r="O414" s="6">
        <f>Ringkasan!O414/1000000000</f>
        <v>0</v>
      </c>
      <c r="P414" s="6">
        <f>Ringkasan!P414/1000000000</f>
        <v>0</v>
      </c>
      <c r="Q414" s="6">
        <f>Ringkasan!Q414/1000000000</f>
        <v>29.478238000000001</v>
      </c>
      <c r="R414" s="6">
        <f>Ringkasan!R414/1000000000</f>
        <v>0</v>
      </c>
      <c r="S414" s="6">
        <f>Ringkasan!S414/1000000000</f>
        <v>1491.5371816669999</v>
      </c>
      <c r="T414" s="6">
        <f>Ringkasan!T414/1000000000</f>
        <v>330.569208</v>
      </c>
      <c r="U414" s="6">
        <f>Ringkasan!U414/1000000000</f>
        <v>185.28026</v>
      </c>
      <c r="V414" s="6">
        <f>Ringkasan!V414/1000000000</f>
        <v>243.22368986000001</v>
      </c>
      <c r="W414" s="6">
        <f>Ringkasan!W414/1000000000</f>
        <v>182.57368986</v>
      </c>
      <c r="X414" s="6">
        <f>Ringkasan!X414/1000000000</f>
        <v>60.65</v>
      </c>
      <c r="Y414" s="6">
        <f>Ringkasan!Y414/1000000000</f>
        <v>64.843500981999995</v>
      </c>
      <c r="Z414" s="6">
        <f>Ringkasan!Z414/1000000000</f>
        <v>0</v>
      </c>
      <c r="AA414" s="6">
        <f>Ringkasan!AA414/1000000000</f>
        <v>0</v>
      </c>
      <c r="AB414" s="6">
        <f>Ringkasan!AB414/1000000000</f>
        <v>64.843500981999995</v>
      </c>
      <c r="AC414" s="6">
        <f>Ringkasan!AC414/1000000000</f>
        <v>2610.340369946</v>
      </c>
      <c r="AD414" s="6">
        <f>Ringkasan!AD414/1000000000</f>
        <v>1659.0775353121198</v>
      </c>
      <c r="AE414" s="5">
        <f>Ringkasan!AE414/1000000000</f>
        <v>781.64647388514004</v>
      </c>
      <c r="AF414" s="6">
        <f>Ringkasan!AF414/1000000000</f>
        <v>828.42839916475987</v>
      </c>
      <c r="AG414" s="6">
        <f>Ringkasan!AG414/1000000000</f>
        <v>11.14934745</v>
      </c>
      <c r="AH414" s="6">
        <f>Ringkasan!AH414/1000000000</f>
        <v>0</v>
      </c>
      <c r="AI414" s="6">
        <f>Ringkasan!AI414/1000000000</f>
        <v>35.10291481222</v>
      </c>
      <c r="AJ414" s="6">
        <f>Ringkasan!AJ414/1000000000</f>
        <v>2.7504</v>
      </c>
      <c r="AK414" s="6">
        <f>Ringkasan!AK414/1000000000</f>
        <v>772.16932794887998</v>
      </c>
      <c r="AL414" s="6">
        <f>Ringkasan!AL414/1000000000</f>
        <v>7.8501200000000004</v>
      </c>
      <c r="AM414" s="6">
        <f>Ringkasan!AM414/1000000000</f>
        <v>96.400145541880008</v>
      </c>
      <c r="AN414" s="6">
        <f>Ringkasan!AN414/1000000000</f>
        <v>258.217568997</v>
      </c>
      <c r="AO414" s="6">
        <f>Ringkasan!AO414/1000000000</f>
        <v>404.32606275000001</v>
      </c>
      <c r="AP414" s="6">
        <f>Ringkasan!AP414/1000000000</f>
        <v>4.8387266599999998</v>
      </c>
      <c r="AQ414" s="6">
        <f>Ringkasan!AQ414/1000000000</f>
        <v>0.53670399999999996</v>
      </c>
      <c r="AR414" s="6">
        <f>Ringkasan!AR414/1000000000</f>
        <v>10</v>
      </c>
      <c r="AS414" s="6">
        <f>Ringkasan!AS414/1000000000</f>
        <v>10</v>
      </c>
      <c r="AT414" s="6">
        <f>Ringkasan!AT414/1000000000</f>
        <v>169.09350668499999</v>
      </c>
      <c r="AU414" s="6">
        <f>Ringkasan!AU414/1000000000</f>
        <v>9.6984207369999993</v>
      </c>
      <c r="AV414" s="6">
        <f>Ringkasan!AV414/1000000000</f>
        <v>159.395085948</v>
      </c>
      <c r="AW414" s="127">
        <f>Ringkasan!AW414/1000000000</f>
        <v>110</v>
      </c>
      <c r="AX414" s="127">
        <f>Ringkasan!AX414/1000000000</f>
        <v>110</v>
      </c>
      <c r="AY414" s="127">
        <f>Ringkasan!AY414/1000000000</f>
        <v>0</v>
      </c>
      <c r="AZ414" s="127">
        <f>Ringkasan!AZ414/1000000000</f>
        <v>0</v>
      </c>
      <c r="BA414" s="127">
        <f>Ringkasan!BA414/1000000000</f>
        <v>0</v>
      </c>
      <c r="BB414" s="127">
        <f>Ringkasan!BB414/1000000000</f>
        <v>0</v>
      </c>
      <c r="BC414" s="127">
        <f>Ringkasan!BC414/1000000000</f>
        <v>0</v>
      </c>
      <c r="BD414" s="127">
        <f>Ringkasan!BD414/1000000000</f>
        <v>55.63067564</v>
      </c>
      <c r="BE414" s="127">
        <f>Ringkasan!BE414/1000000000</f>
        <v>0</v>
      </c>
      <c r="BF414" s="127">
        <f>Ringkasan!BF414/1000000000</f>
        <v>0</v>
      </c>
      <c r="BG414" s="127">
        <f>Ringkasan!BG414/1000000000</f>
        <v>55.63067564</v>
      </c>
      <c r="BH414" s="127">
        <f>Ringkasan!BH414/1000000000</f>
        <v>0</v>
      </c>
      <c r="BI414" s="127">
        <f>Ringkasan!BI414/1000000000</f>
        <v>0</v>
      </c>
      <c r="BJ414" s="128">
        <f>Ringkasan!BJ414/1000000000</f>
        <v>-54.36932436</v>
      </c>
      <c r="BK414" s="128">
        <f>Ringkasan!BK414/1000000000</f>
        <v>54.36932436</v>
      </c>
      <c r="BL414" s="87">
        <f>Ringkasan!BL414/1000000000</f>
        <v>0</v>
      </c>
      <c r="BM414" s="47">
        <f t="shared" si="156"/>
        <v>1</v>
      </c>
      <c r="BN414" s="48">
        <f t="shared" si="157"/>
        <v>0</v>
      </c>
      <c r="BO414" s="49"/>
      <c r="BP414" s="39">
        <f t="shared" si="162"/>
        <v>1</v>
      </c>
      <c r="BR414" s="6" t="e">
        <f>Ringkasan!#REF!/1000000000</f>
        <v>#REF!</v>
      </c>
      <c r="BS414" s="6" t="e">
        <f t="shared" si="152"/>
        <v>#REF!</v>
      </c>
      <c r="BT414" s="39" t="e">
        <f t="shared" si="154"/>
        <v>#REF!</v>
      </c>
      <c r="BV414" s="6" t="e">
        <f>Ringkasan!#REF!/1000000000</f>
        <v>#REF!</v>
      </c>
      <c r="BW414" s="6" t="e">
        <f t="shared" si="153"/>
        <v>#REF!</v>
      </c>
      <c r="BX414" s="39" t="e">
        <f t="shared" si="155"/>
        <v>#REF!</v>
      </c>
    </row>
    <row r="415" spans="1:76" ht="15" customHeight="1" x14ac:dyDescent="0.25">
      <c r="A415" s="59" t="s">
        <v>330</v>
      </c>
      <c r="B415" s="3">
        <f t="shared" si="163"/>
        <v>316</v>
      </c>
      <c r="C415" s="4">
        <f t="shared" si="163"/>
        <v>8</v>
      </c>
      <c r="D415" s="8" t="s">
        <v>330</v>
      </c>
      <c r="E415" s="12" t="str">
        <f>[1]Pendapatan!D415</f>
        <v>09 Tahun 2024</v>
      </c>
      <c r="F415" s="92">
        <f>[1]Pendapatan!E415</f>
        <v>45656</v>
      </c>
      <c r="G415" s="6">
        <f>Ringkasan!G415/1000000000</f>
        <v>4219.0759235129999</v>
      </c>
      <c r="H415" s="6">
        <f>Ringkasan!H415/1000000000</f>
        <v>1301.2829695</v>
      </c>
      <c r="I415" s="114">
        <f>Ringkasan!I415/1000000000</f>
        <v>1053.2766449999999</v>
      </c>
      <c r="J415" s="6">
        <f>Ringkasan!J415/1000000000</f>
        <v>171.83536649999999</v>
      </c>
      <c r="K415" s="6">
        <f>Ringkasan!K415/1000000000</f>
        <v>24.011240000000001</v>
      </c>
      <c r="L415" s="6">
        <f>Ringkasan!L415/1000000000</f>
        <v>52.159717999999998</v>
      </c>
      <c r="M415" s="6">
        <f>Ringkasan!M415/1000000000</f>
        <v>2913.2929540129999</v>
      </c>
      <c r="N415" s="6">
        <f>Ringkasan!N415/1000000000</f>
        <v>2361.5374468989999</v>
      </c>
      <c r="O415" s="6">
        <f>Ringkasan!O415/1000000000</f>
        <v>0</v>
      </c>
      <c r="P415" s="6">
        <f>Ringkasan!P415/1000000000</f>
        <v>0</v>
      </c>
      <c r="Q415" s="6">
        <f>Ringkasan!Q415/1000000000</f>
        <v>0</v>
      </c>
      <c r="R415" s="6">
        <f>Ringkasan!R415/1000000000</f>
        <v>7.9625430000000001</v>
      </c>
      <c r="S415" s="6">
        <f>Ringkasan!S415/1000000000</f>
        <v>1437.3689188989999</v>
      </c>
      <c r="T415" s="6">
        <f>Ringkasan!T415/1000000000</f>
        <v>651.80653600000005</v>
      </c>
      <c r="U415" s="6">
        <f>Ringkasan!U415/1000000000</f>
        <v>264.399449</v>
      </c>
      <c r="V415" s="6">
        <f>Ringkasan!V415/1000000000</f>
        <v>551.75550711400001</v>
      </c>
      <c r="W415" s="6">
        <f>Ringkasan!W415/1000000000</f>
        <v>363.693507114</v>
      </c>
      <c r="X415" s="6">
        <f>Ringkasan!X415/1000000000</f>
        <v>188.06200000000001</v>
      </c>
      <c r="Y415" s="6">
        <f>Ringkasan!Y415/1000000000</f>
        <v>4.5</v>
      </c>
      <c r="Z415" s="6">
        <f>Ringkasan!Z415/1000000000</f>
        <v>4.5</v>
      </c>
      <c r="AA415" s="6">
        <f>Ringkasan!AA415/1000000000</f>
        <v>0</v>
      </c>
      <c r="AB415" s="6">
        <f>Ringkasan!AB415/1000000000</f>
        <v>0</v>
      </c>
      <c r="AC415" s="6">
        <f>Ringkasan!AC415/1000000000</f>
        <v>4598.0542596289997</v>
      </c>
      <c r="AD415" s="6">
        <f>Ringkasan!AD415/1000000000</f>
        <v>3133.6591206334697</v>
      </c>
      <c r="AE415" s="5">
        <f>Ringkasan!AE415/1000000000</f>
        <v>1365.718784826</v>
      </c>
      <c r="AF415" s="6">
        <f>Ringkasan!AF415/1000000000</f>
        <v>1618.46364749547</v>
      </c>
      <c r="AG415" s="6">
        <f>Ringkasan!AG415/1000000000</f>
        <v>0</v>
      </c>
      <c r="AH415" s="6">
        <f>Ringkasan!AH415/1000000000</f>
        <v>0</v>
      </c>
      <c r="AI415" s="6">
        <f>Ringkasan!AI415/1000000000</f>
        <v>146.30668831200001</v>
      </c>
      <c r="AJ415" s="6">
        <f>Ringkasan!AJ415/1000000000</f>
        <v>3.17</v>
      </c>
      <c r="AK415" s="6">
        <f>Ringkasan!AK415/1000000000</f>
        <v>1451.5891886715299</v>
      </c>
      <c r="AL415" s="6">
        <f>Ringkasan!AL415/1000000000</f>
        <v>85.108867094999994</v>
      </c>
      <c r="AM415" s="6">
        <f>Ringkasan!AM415/1000000000</f>
        <v>198.3675288245</v>
      </c>
      <c r="AN415" s="6">
        <f>Ringkasan!AN415/1000000000</f>
        <v>402.58730316359998</v>
      </c>
      <c r="AO415" s="6">
        <f>Ringkasan!AO415/1000000000</f>
        <v>744.45481873242989</v>
      </c>
      <c r="AP415" s="6">
        <f>Ringkasan!AP415/1000000000</f>
        <v>0.56284369999999995</v>
      </c>
      <c r="AQ415" s="6">
        <f>Ringkasan!AQ415/1000000000</f>
        <v>20.507827156000001</v>
      </c>
      <c r="AR415" s="6">
        <f>Ringkasan!AR415/1000000000</f>
        <v>12.805950323999999</v>
      </c>
      <c r="AS415" s="6">
        <f>Ringkasan!AS415/1000000000</f>
        <v>12.805950323999999</v>
      </c>
      <c r="AT415" s="6">
        <f>Ringkasan!AT415/1000000000</f>
        <v>0</v>
      </c>
      <c r="AU415" s="6">
        <f>Ringkasan!AU415/1000000000</f>
        <v>0</v>
      </c>
      <c r="AV415" s="6">
        <f>Ringkasan!AV415/1000000000</f>
        <v>0</v>
      </c>
      <c r="AW415" s="127">
        <f>Ringkasan!AW415/1000000000</f>
        <v>378.97833611599998</v>
      </c>
      <c r="AX415" s="127">
        <f>Ringkasan!AX415/1000000000</f>
        <v>378.97833611599998</v>
      </c>
      <c r="AY415" s="127">
        <f>Ringkasan!AY415/1000000000</f>
        <v>0</v>
      </c>
      <c r="AZ415" s="127">
        <f>Ringkasan!AZ415/1000000000</f>
        <v>0</v>
      </c>
      <c r="BA415" s="127">
        <f>Ringkasan!BA415/1000000000</f>
        <v>0</v>
      </c>
      <c r="BB415" s="127">
        <f>Ringkasan!BB415/1000000000</f>
        <v>0</v>
      </c>
      <c r="BC415" s="127">
        <f>Ringkasan!BC415/1000000000</f>
        <v>0</v>
      </c>
      <c r="BD415" s="127">
        <f>Ringkasan!BD415/1000000000</f>
        <v>0</v>
      </c>
      <c r="BE415" s="127">
        <f>Ringkasan!BE415/1000000000</f>
        <v>0</v>
      </c>
      <c r="BF415" s="127">
        <f>Ringkasan!BF415/1000000000</f>
        <v>0</v>
      </c>
      <c r="BG415" s="127">
        <f>Ringkasan!BG415/1000000000</f>
        <v>0</v>
      </c>
      <c r="BH415" s="127">
        <f>Ringkasan!BH415/1000000000</f>
        <v>0</v>
      </c>
      <c r="BI415" s="127">
        <f>Ringkasan!BI415/1000000000</f>
        <v>0</v>
      </c>
      <c r="BJ415" s="128">
        <f>Ringkasan!BJ415/1000000000</f>
        <v>-378.97833611599998</v>
      </c>
      <c r="BK415" s="128">
        <f>Ringkasan!BK415/1000000000</f>
        <v>378.97833611599998</v>
      </c>
      <c r="BL415" s="87">
        <f>Ringkasan!BL415/1000000000</f>
        <v>0</v>
      </c>
      <c r="BM415" s="47">
        <f t="shared" si="156"/>
        <v>1</v>
      </c>
      <c r="BN415" s="48">
        <f t="shared" si="157"/>
        <v>0</v>
      </c>
      <c r="BO415" s="49"/>
      <c r="BP415" s="39">
        <f t="shared" si="162"/>
        <v>1</v>
      </c>
      <c r="BR415" s="6" t="e">
        <f>Ringkasan!#REF!/1000000000</f>
        <v>#REF!</v>
      </c>
      <c r="BS415" s="6" t="e">
        <f t="shared" si="152"/>
        <v>#REF!</v>
      </c>
      <c r="BT415" s="39" t="e">
        <f t="shared" si="154"/>
        <v>#REF!</v>
      </c>
      <c r="BV415" s="6" t="e">
        <f>Ringkasan!#REF!/1000000000</f>
        <v>#REF!</v>
      </c>
      <c r="BW415" s="6" t="e">
        <f t="shared" si="153"/>
        <v>#REF!</v>
      </c>
      <c r="BX415" s="39" t="e">
        <f t="shared" si="155"/>
        <v>#REF!</v>
      </c>
    </row>
    <row r="416" spans="1:76" ht="15" customHeight="1" x14ac:dyDescent="0.25">
      <c r="A416" s="59" t="s">
        <v>331</v>
      </c>
      <c r="B416" s="3">
        <f t="shared" si="163"/>
        <v>317</v>
      </c>
      <c r="C416" s="4">
        <f t="shared" si="163"/>
        <v>9</v>
      </c>
      <c r="D416" s="8" t="s">
        <v>331</v>
      </c>
      <c r="E416" s="12" t="str">
        <f>[1]Pendapatan!D416</f>
        <v>13 Tahun 2024</v>
      </c>
      <c r="F416" s="92">
        <f>[1]Pendapatan!E416</f>
        <v>45656.5</v>
      </c>
      <c r="G416" s="6">
        <f>Ringkasan!G416/1000000000</f>
        <v>2756.1517810250002</v>
      </c>
      <c r="H416" s="6">
        <f>Ringkasan!H416/1000000000</f>
        <v>382.14030937400003</v>
      </c>
      <c r="I416" s="114">
        <f>Ringkasan!I416/1000000000</f>
        <v>220.00915900000001</v>
      </c>
      <c r="J416" s="6">
        <f>Ringkasan!J416/1000000000</f>
        <v>139.33679419399999</v>
      </c>
      <c r="K416" s="6">
        <f>Ringkasan!K416/1000000000</f>
        <v>5.6788224249999999</v>
      </c>
      <c r="L416" s="6">
        <f>Ringkasan!L416/1000000000</f>
        <v>17.115533755000001</v>
      </c>
      <c r="M416" s="6">
        <f>Ringkasan!M416/1000000000</f>
        <v>2343.269994195</v>
      </c>
      <c r="N416" s="6">
        <f>Ringkasan!N416/1000000000</f>
        <v>1890.559448</v>
      </c>
      <c r="O416" s="6">
        <f>Ringkasan!O416/1000000000</f>
        <v>0</v>
      </c>
      <c r="P416" s="6">
        <f>Ringkasan!P416/1000000000</f>
        <v>0</v>
      </c>
      <c r="Q416" s="6">
        <f>Ringkasan!Q416/1000000000</f>
        <v>0</v>
      </c>
      <c r="R416" s="6">
        <f>Ringkasan!R416/1000000000</f>
        <v>0</v>
      </c>
      <c r="S416" s="6">
        <f>Ringkasan!S416/1000000000</f>
        <v>1539.6056639999999</v>
      </c>
      <c r="T416" s="6">
        <f>Ringkasan!T416/1000000000</f>
        <v>274.053449</v>
      </c>
      <c r="U416" s="6">
        <f>Ringkasan!U416/1000000000</f>
        <v>76.900334999999998</v>
      </c>
      <c r="V416" s="6">
        <f>Ringkasan!V416/1000000000</f>
        <v>452.71054619500001</v>
      </c>
      <c r="W416" s="6">
        <f>Ringkasan!W416/1000000000</f>
        <v>226.060546195</v>
      </c>
      <c r="X416" s="6">
        <f>Ringkasan!X416/1000000000</f>
        <v>226.65</v>
      </c>
      <c r="Y416" s="6">
        <f>Ringkasan!Y416/1000000000</f>
        <v>30.741477455999998</v>
      </c>
      <c r="Z416" s="6">
        <f>Ringkasan!Z416/1000000000</f>
        <v>0</v>
      </c>
      <c r="AA416" s="6">
        <f>Ringkasan!AA416/1000000000</f>
        <v>0</v>
      </c>
      <c r="AB416" s="6">
        <f>Ringkasan!AB416/1000000000</f>
        <v>30.741477455999998</v>
      </c>
      <c r="AC416" s="6">
        <f>Ringkasan!AC416/1000000000</f>
        <v>3022.3116092350001</v>
      </c>
      <c r="AD416" s="6">
        <f>Ringkasan!AD416/1000000000</f>
        <v>2037.5330712340001</v>
      </c>
      <c r="AE416" s="5">
        <f>Ringkasan!AE416/1000000000</f>
        <v>863.79273778899994</v>
      </c>
      <c r="AF416" s="6">
        <f>Ringkasan!AF416/1000000000</f>
        <v>1087.48990471</v>
      </c>
      <c r="AG416" s="6">
        <f>Ringkasan!AG416/1000000000</f>
        <v>0</v>
      </c>
      <c r="AH416" s="6">
        <f>Ringkasan!AH416/1000000000</f>
        <v>0</v>
      </c>
      <c r="AI416" s="6">
        <f>Ringkasan!AI416/1000000000</f>
        <v>81.238253469</v>
      </c>
      <c r="AJ416" s="6">
        <f>Ringkasan!AJ416/1000000000</f>
        <v>5.0121752659999999</v>
      </c>
      <c r="AK416" s="6">
        <f>Ringkasan!AK416/1000000000</f>
        <v>978.27853800100002</v>
      </c>
      <c r="AL416" s="6">
        <f>Ringkasan!AL416/1000000000</f>
        <v>6.6520000000000001</v>
      </c>
      <c r="AM416" s="6">
        <f>Ringkasan!AM416/1000000000</f>
        <v>171.728763448</v>
      </c>
      <c r="AN416" s="6">
        <f>Ringkasan!AN416/1000000000</f>
        <v>132.120489298</v>
      </c>
      <c r="AO416" s="6">
        <f>Ringkasan!AO416/1000000000</f>
        <v>661.63834251900005</v>
      </c>
      <c r="AP416" s="6">
        <f>Ringkasan!AP416/1000000000</f>
        <v>3.734857189</v>
      </c>
      <c r="AQ416" s="6">
        <f>Ringkasan!AQ416/1000000000</f>
        <v>2.4040855470000002</v>
      </c>
      <c r="AR416" s="6">
        <f>Ringkasan!AR416/1000000000</f>
        <v>6.5</v>
      </c>
      <c r="AS416" s="6">
        <f>Ringkasan!AS416/1000000000</f>
        <v>6.5</v>
      </c>
      <c r="AT416" s="6">
        <f>Ringkasan!AT416/1000000000</f>
        <v>0</v>
      </c>
      <c r="AU416" s="6">
        <f>Ringkasan!AU416/1000000000</f>
        <v>0</v>
      </c>
      <c r="AV416" s="6">
        <f>Ringkasan!AV416/1000000000</f>
        <v>0</v>
      </c>
      <c r="AW416" s="127">
        <f>Ringkasan!AW416/1000000000</f>
        <v>266.15982821</v>
      </c>
      <c r="AX416" s="127">
        <f>Ringkasan!AX416/1000000000</f>
        <v>266.15982821</v>
      </c>
      <c r="AY416" s="127">
        <f>Ringkasan!AY416/1000000000</f>
        <v>0</v>
      </c>
      <c r="AZ416" s="127">
        <f>Ringkasan!AZ416/1000000000</f>
        <v>0</v>
      </c>
      <c r="BA416" s="127">
        <f>Ringkasan!BA416/1000000000</f>
        <v>0</v>
      </c>
      <c r="BB416" s="127">
        <f>Ringkasan!BB416/1000000000</f>
        <v>0</v>
      </c>
      <c r="BC416" s="127">
        <f>Ringkasan!BC416/1000000000</f>
        <v>0</v>
      </c>
      <c r="BD416" s="127">
        <f>Ringkasan!BD416/1000000000</f>
        <v>0</v>
      </c>
      <c r="BE416" s="127">
        <f>Ringkasan!BE416/1000000000</f>
        <v>0</v>
      </c>
      <c r="BF416" s="127">
        <f>Ringkasan!BF416/1000000000</f>
        <v>0</v>
      </c>
      <c r="BG416" s="127">
        <f>Ringkasan!BG416/1000000000</f>
        <v>0</v>
      </c>
      <c r="BH416" s="127">
        <f>Ringkasan!BH416/1000000000</f>
        <v>0</v>
      </c>
      <c r="BI416" s="127">
        <f>Ringkasan!BI416/1000000000</f>
        <v>0</v>
      </c>
      <c r="BJ416" s="128">
        <f>Ringkasan!BJ416/1000000000</f>
        <v>-266.15982821</v>
      </c>
      <c r="BK416" s="128">
        <f>Ringkasan!BK416/1000000000</f>
        <v>266.15982821</v>
      </c>
      <c r="BL416" s="87">
        <f>Ringkasan!BL416/1000000000</f>
        <v>0</v>
      </c>
      <c r="BM416" s="47">
        <f t="shared" si="156"/>
        <v>1</v>
      </c>
      <c r="BN416" s="48">
        <f t="shared" si="157"/>
        <v>0</v>
      </c>
      <c r="BO416" s="49"/>
      <c r="BP416" s="39">
        <f t="shared" si="162"/>
        <v>1</v>
      </c>
      <c r="BR416" s="6" t="e">
        <f>Ringkasan!#REF!/1000000000</f>
        <v>#REF!</v>
      </c>
      <c r="BS416" s="6" t="e">
        <f t="shared" si="152"/>
        <v>#REF!</v>
      </c>
      <c r="BT416" s="39" t="e">
        <f t="shared" si="154"/>
        <v>#REF!</v>
      </c>
      <c r="BV416" s="6" t="e">
        <f>Ringkasan!#REF!/1000000000</f>
        <v>#REF!</v>
      </c>
      <c r="BW416" s="6" t="e">
        <f t="shared" si="153"/>
        <v>#REF!</v>
      </c>
      <c r="BX416" s="39" t="e">
        <f t="shared" si="155"/>
        <v>#REF!</v>
      </c>
    </row>
    <row r="417" spans="1:76" ht="15" customHeight="1" x14ac:dyDescent="0.25">
      <c r="A417" s="59" t="s">
        <v>332</v>
      </c>
      <c r="B417" s="3">
        <f t="shared" si="163"/>
        <v>318</v>
      </c>
      <c r="C417" s="4">
        <f t="shared" si="163"/>
        <v>10</v>
      </c>
      <c r="D417" s="8" t="s">
        <v>332</v>
      </c>
      <c r="E417" s="12" t="str">
        <f>[1]Pendapatan!D417</f>
        <v>5 Tahun 2024</v>
      </c>
      <c r="F417" s="92">
        <f>[1]Pendapatan!E417</f>
        <v>45656</v>
      </c>
      <c r="G417" s="6">
        <f>Ringkasan!G417/1000000000</f>
        <v>5350.7929999999997</v>
      </c>
      <c r="H417" s="6">
        <f>Ringkasan!H417/1000000000</f>
        <v>1133.6784809999999</v>
      </c>
      <c r="I417" s="114">
        <f>Ringkasan!I417/1000000000</f>
        <v>907.47676000000001</v>
      </c>
      <c r="J417" s="6">
        <f>Ringkasan!J417/1000000000</f>
        <v>160.48660599999999</v>
      </c>
      <c r="K417" s="6">
        <f>Ringkasan!K417/1000000000</f>
        <v>21.590115000000001</v>
      </c>
      <c r="L417" s="6">
        <f>Ringkasan!L417/1000000000</f>
        <v>44.125</v>
      </c>
      <c r="M417" s="6">
        <f>Ringkasan!M417/1000000000</f>
        <v>4194.1145189999997</v>
      </c>
      <c r="N417" s="6">
        <f>Ringkasan!N417/1000000000</f>
        <v>2888.3229529</v>
      </c>
      <c r="O417" s="6">
        <f>Ringkasan!O417/1000000000</f>
        <v>0</v>
      </c>
      <c r="P417" s="6">
        <f>Ringkasan!P417/1000000000</f>
        <v>0</v>
      </c>
      <c r="Q417" s="6">
        <f>Ringkasan!Q417/1000000000</f>
        <v>0</v>
      </c>
      <c r="R417" s="6">
        <f>Ringkasan!R417/1000000000</f>
        <v>7.4889330000000003</v>
      </c>
      <c r="S417" s="6">
        <f>Ringkasan!S417/1000000000</f>
        <v>1607.0100209</v>
      </c>
      <c r="T417" s="6">
        <f>Ringkasan!T417/1000000000</f>
        <v>927.36694699999998</v>
      </c>
      <c r="U417" s="6">
        <f>Ringkasan!U417/1000000000</f>
        <v>346.45705199999998</v>
      </c>
      <c r="V417" s="6">
        <f>Ringkasan!V417/1000000000</f>
        <v>1305.7915661</v>
      </c>
      <c r="W417" s="6">
        <f>Ringkasan!W417/1000000000</f>
        <v>580.67391610000004</v>
      </c>
      <c r="X417" s="6">
        <f>Ringkasan!X417/1000000000</f>
        <v>725.11765000000003</v>
      </c>
      <c r="Y417" s="6">
        <f>Ringkasan!Y417/1000000000</f>
        <v>23</v>
      </c>
      <c r="Z417" s="6">
        <f>Ringkasan!Z417/1000000000</f>
        <v>0</v>
      </c>
      <c r="AA417" s="6">
        <f>Ringkasan!AA417/1000000000</f>
        <v>0</v>
      </c>
      <c r="AB417" s="6">
        <f>Ringkasan!AB417/1000000000</f>
        <v>23</v>
      </c>
      <c r="AC417" s="6">
        <f>Ringkasan!AC417/1000000000</f>
        <v>5850.7929999999997</v>
      </c>
      <c r="AD417" s="6">
        <f>Ringkasan!AD417/1000000000</f>
        <v>3146.1044701360001</v>
      </c>
      <c r="AE417" s="5">
        <f>Ringkasan!AE417/1000000000</f>
        <v>1315.8630405832603</v>
      </c>
      <c r="AF417" s="6">
        <f>Ringkasan!AF417/1000000000</f>
        <v>1656.41655542274</v>
      </c>
      <c r="AG417" s="6">
        <f>Ringkasan!AG417/1000000000</f>
        <v>0</v>
      </c>
      <c r="AH417" s="6">
        <f>Ringkasan!AH417/1000000000</f>
        <v>0</v>
      </c>
      <c r="AI417" s="6">
        <f>Ringkasan!AI417/1000000000</f>
        <v>169.65077413</v>
      </c>
      <c r="AJ417" s="6">
        <f>Ringkasan!AJ417/1000000000</f>
        <v>4.1741000000000001</v>
      </c>
      <c r="AK417" s="6">
        <f>Ringkasan!AK417/1000000000</f>
        <v>2664.688529864</v>
      </c>
      <c r="AL417" s="6">
        <f>Ringkasan!AL417/1000000000</f>
        <v>90.270875500000002</v>
      </c>
      <c r="AM417" s="6">
        <f>Ringkasan!AM417/1000000000</f>
        <v>227.52954639399999</v>
      </c>
      <c r="AN417" s="6">
        <f>Ringkasan!AN417/1000000000</f>
        <v>864.01983242699998</v>
      </c>
      <c r="AO417" s="6">
        <f>Ringkasan!AO417/1000000000</f>
        <v>1460.5753670429999</v>
      </c>
      <c r="AP417" s="6">
        <f>Ringkasan!AP417/1000000000</f>
        <v>20.055908500000001</v>
      </c>
      <c r="AQ417" s="6">
        <f>Ringkasan!AQ417/1000000000</f>
        <v>2.2370000000000001</v>
      </c>
      <c r="AR417" s="6">
        <f>Ringkasan!AR417/1000000000</f>
        <v>40</v>
      </c>
      <c r="AS417" s="6">
        <f>Ringkasan!AS417/1000000000</f>
        <v>40</v>
      </c>
      <c r="AT417" s="6">
        <f>Ringkasan!AT417/1000000000</f>
        <v>0</v>
      </c>
      <c r="AU417" s="6">
        <f>Ringkasan!AU417/1000000000</f>
        <v>0</v>
      </c>
      <c r="AV417" s="6">
        <f>Ringkasan!AV417/1000000000</f>
        <v>0</v>
      </c>
      <c r="AW417" s="127">
        <f>Ringkasan!AW417/1000000000</f>
        <v>500</v>
      </c>
      <c r="AX417" s="127">
        <f>Ringkasan!AX417/1000000000</f>
        <v>500</v>
      </c>
      <c r="AY417" s="127">
        <f>Ringkasan!AY417/1000000000</f>
        <v>0</v>
      </c>
      <c r="AZ417" s="127">
        <f>Ringkasan!AZ417/1000000000</f>
        <v>0</v>
      </c>
      <c r="BA417" s="127">
        <f>Ringkasan!BA417/1000000000</f>
        <v>0</v>
      </c>
      <c r="BB417" s="127">
        <f>Ringkasan!BB417/1000000000</f>
        <v>0</v>
      </c>
      <c r="BC417" s="127">
        <f>Ringkasan!BC417/1000000000</f>
        <v>0</v>
      </c>
      <c r="BD417" s="127">
        <f>Ringkasan!BD417/1000000000</f>
        <v>0</v>
      </c>
      <c r="BE417" s="127">
        <f>Ringkasan!BE417/1000000000</f>
        <v>0</v>
      </c>
      <c r="BF417" s="127">
        <f>Ringkasan!BF417/1000000000</f>
        <v>0</v>
      </c>
      <c r="BG417" s="127">
        <f>Ringkasan!BG417/1000000000</f>
        <v>0</v>
      </c>
      <c r="BH417" s="127">
        <f>Ringkasan!BH417/1000000000</f>
        <v>0</v>
      </c>
      <c r="BI417" s="127">
        <f>Ringkasan!BI417/1000000000</f>
        <v>0</v>
      </c>
      <c r="BJ417" s="128">
        <f>Ringkasan!BJ417/1000000000</f>
        <v>-500</v>
      </c>
      <c r="BK417" s="128">
        <f>Ringkasan!BK417/1000000000</f>
        <v>500</v>
      </c>
      <c r="BL417" s="87">
        <f>Ringkasan!BL417/1000000000</f>
        <v>0</v>
      </c>
      <c r="BM417" s="47">
        <f t="shared" si="156"/>
        <v>1</v>
      </c>
      <c r="BN417" s="48">
        <f t="shared" si="157"/>
        <v>0</v>
      </c>
      <c r="BO417" s="49"/>
      <c r="BP417" s="39">
        <f t="shared" si="162"/>
        <v>1</v>
      </c>
      <c r="BR417" s="6" t="e">
        <f>Ringkasan!#REF!/1000000000</f>
        <v>#REF!</v>
      </c>
      <c r="BS417" s="6" t="e">
        <f t="shared" si="152"/>
        <v>#REF!</v>
      </c>
      <c r="BT417" s="39" t="e">
        <f t="shared" si="154"/>
        <v>#REF!</v>
      </c>
      <c r="BV417" s="6" t="e">
        <f>Ringkasan!#REF!/1000000000</f>
        <v>#REF!</v>
      </c>
      <c r="BW417" s="6" t="e">
        <f t="shared" si="153"/>
        <v>#REF!</v>
      </c>
      <c r="BX417" s="39" t="e">
        <f t="shared" si="155"/>
        <v>#REF!</v>
      </c>
    </row>
    <row r="418" spans="1:76" ht="15" customHeight="1" x14ac:dyDescent="0.25">
      <c r="B418" s="13" t="s">
        <v>560</v>
      </c>
      <c r="C418" s="14" t="s">
        <v>560</v>
      </c>
      <c r="D418" s="15" t="s">
        <v>561</v>
      </c>
      <c r="E418" s="16"/>
      <c r="F418" s="93"/>
      <c r="G418" s="115">
        <f>Ringkasan!G418/1000000000</f>
        <v>37668.848768167001</v>
      </c>
      <c r="H418" s="115">
        <f>Ringkasan!H418/1000000000</f>
        <v>2507.5659959309601</v>
      </c>
      <c r="I418" s="115">
        <f>Ringkasan!I418/1000000000</f>
        <v>1031.2693639619599</v>
      </c>
      <c r="J418" s="7">
        <f>Ringkasan!J418/1000000000</f>
        <v>1013.836061375</v>
      </c>
      <c r="K418" s="7">
        <f>Ringkasan!K418/1000000000</f>
        <v>81.279703756000004</v>
      </c>
      <c r="L418" s="7">
        <f>Ringkasan!L418/1000000000</f>
        <v>381.18086683799999</v>
      </c>
      <c r="M418" s="7">
        <f>Ringkasan!M418/1000000000</f>
        <v>34221.450822163039</v>
      </c>
      <c r="N418" s="7">
        <f>Ringkasan!N418/1000000000</f>
        <v>29957.488229852039</v>
      </c>
      <c r="O418" s="7">
        <f>Ringkasan!O418/1000000000</f>
        <v>0</v>
      </c>
      <c r="P418" s="7">
        <f>Ringkasan!P418/1000000000</f>
        <v>0</v>
      </c>
      <c r="Q418" s="7">
        <f>Ringkasan!Q418/1000000000</f>
        <v>810.05066599999998</v>
      </c>
      <c r="R418" s="7">
        <f>Ringkasan!R418/1000000000</f>
        <v>22.679414999999999</v>
      </c>
      <c r="S418" s="7">
        <f>Ringkasan!S418/1000000000</f>
        <v>23834.832890852038</v>
      </c>
      <c r="T418" s="7">
        <f>Ringkasan!T418/1000000000</f>
        <v>3756.5880309999998</v>
      </c>
      <c r="U418" s="7">
        <f>Ringkasan!U418/1000000000</f>
        <v>1533.337227</v>
      </c>
      <c r="V418" s="7">
        <f>Ringkasan!V418/1000000000</f>
        <v>4263.9625923109998</v>
      </c>
      <c r="W418" s="7">
        <f>Ringkasan!W418/1000000000</f>
        <v>3350.5410923109998</v>
      </c>
      <c r="X418" s="7">
        <f>Ringkasan!X418/1000000000</f>
        <v>913.42150000000004</v>
      </c>
      <c r="Y418" s="7">
        <f>Ringkasan!Y418/1000000000</f>
        <v>939.83195007300003</v>
      </c>
      <c r="Z418" s="7">
        <f>Ringkasan!Z418/1000000000</f>
        <v>0</v>
      </c>
      <c r="AA418" s="7">
        <f>Ringkasan!AA418/1000000000</f>
        <v>0</v>
      </c>
      <c r="AB418" s="7">
        <f>Ringkasan!AB418/1000000000</f>
        <v>939.83195007300003</v>
      </c>
      <c r="AC418" s="7">
        <f>Ringkasan!AC418/1000000000</f>
        <v>42395.949645130997</v>
      </c>
      <c r="AD418" s="7">
        <f>Ringkasan!AD418/1000000000</f>
        <v>23302.18275017085</v>
      </c>
      <c r="AE418" s="7">
        <f>Ringkasan!AE418/1000000000</f>
        <v>9607.1200134831506</v>
      </c>
      <c r="AF418" s="7">
        <f>Ringkasan!AF418/1000000000</f>
        <v>13111.894928543479</v>
      </c>
      <c r="AG418" s="7">
        <f>Ringkasan!AG418/1000000000</f>
        <v>11.14934745</v>
      </c>
      <c r="AH418" s="7">
        <f>Ringkasan!AH418/1000000000</f>
        <v>0.56070399999999998</v>
      </c>
      <c r="AI418" s="7">
        <f>Ringkasan!AI418/1000000000</f>
        <v>552.29836799321993</v>
      </c>
      <c r="AJ418" s="7">
        <f>Ringkasan!AJ418/1000000000</f>
        <v>19.159388701000001</v>
      </c>
      <c r="AK418" s="7">
        <f>Ringkasan!AK418/1000000000</f>
        <v>14691.667347662149</v>
      </c>
      <c r="AL418" s="7">
        <f>Ringkasan!AL418/1000000000</f>
        <v>152.53742633194</v>
      </c>
      <c r="AM418" s="7">
        <f>Ringkasan!AM418/1000000000</f>
        <v>1665.2367930317803</v>
      </c>
      <c r="AN418" s="7">
        <f>Ringkasan!AN418/1000000000</f>
        <v>3982.5172502203886</v>
      </c>
      <c r="AO418" s="7">
        <f>Ringkasan!AO418/1000000000</f>
        <v>8616.4942711940384</v>
      </c>
      <c r="AP418" s="7">
        <f>Ringkasan!AP418/1000000000</f>
        <v>81.271979690999999</v>
      </c>
      <c r="AQ418" s="7">
        <f>Ringkasan!AQ418/1000000000</f>
        <v>193.60962719299999</v>
      </c>
      <c r="AR418" s="7">
        <f>Ringkasan!AR418/1000000000</f>
        <v>302.658330718</v>
      </c>
      <c r="AS418" s="7">
        <f>Ringkasan!AS418/1000000000</f>
        <v>302.658330718</v>
      </c>
      <c r="AT418" s="7">
        <f>Ringkasan!AT418/1000000000</f>
        <v>4099.4412165800004</v>
      </c>
      <c r="AU418" s="7">
        <f>Ringkasan!AU418/1000000000</f>
        <v>82.076851536999996</v>
      </c>
      <c r="AV418" s="7">
        <f>Ringkasan!AV418/1000000000</f>
        <v>4017.3643650429999</v>
      </c>
      <c r="AW418" s="129">
        <f>Ringkasan!AW418/1000000000</f>
        <v>2243.004336</v>
      </c>
      <c r="AX418" s="129">
        <f>Ringkasan!AX418/1000000000</f>
        <v>2241.004336</v>
      </c>
      <c r="AY418" s="129">
        <f>Ringkasan!AY418/1000000000</f>
        <v>0</v>
      </c>
      <c r="AZ418" s="129">
        <f>Ringkasan!AZ418/1000000000</f>
        <v>0</v>
      </c>
      <c r="BA418" s="129">
        <f>Ringkasan!BA418/1000000000</f>
        <v>0</v>
      </c>
      <c r="BB418" s="129">
        <f>Ringkasan!BB418/1000000000</f>
        <v>2</v>
      </c>
      <c r="BC418" s="129">
        <f>Ringkasan!BC418/1000000000</f>
        <v>0</v>
      </c>
      <c r="BD418" s="129">
        <f>Ringkasan!BD418/1000000000</f>
        <v>90.630675640000007</v>
      </c>
      <c r="BE418" s="129">
        <f>Ringkasan!BE418/1000000000</f>
        <v>0</v>
      </c>
      <c r="BF418" s="129">
        <f>Ringkasan!BF418/1000000000</f>
        <v>35</v>
      </c>
      <c r="BG418" s="129">
        <f>Ringkasan!BG418/1000000000</f>
        <v>55.63067564</v>
      </c>
      <c r="BH418" s="129">
        <f>Ringkasan!BH418/1000000000</f>
        <v>0</v>
      </c>
      <c r="BI418" s="129">
        <f>Ringkasan!BI418/1000000000</f>
        <v>0</v>
      </c>
      <c r="BJ418" s="130">
        <f>Ringkasan!BJ418/1000000000</f>
        <v>-4727.1008769639993</v>
      </c>
      <c r="BK418" s="130">
        <f>Ringkasan!BK418/1000000000</f>
        <v>2152.37366036</v>
      </c>
      <c r="BL418" s="89">
        <f>Ringkasan!BL418/1000000000</f>
        <v>-2574.7272166039988</v>
      </c>
      <c r="BM418" s="47">
        <f t="shared" ref="BM418:BN418" si="164">SUM(BM408:BM414)</f>
        <v>7</v>
      </c>
      <c r="BN418" s="48">
        <f t="shared" si="164"/>
        <v>0</v>
      </c>
      <c r="BO418" s="49"/>
      <c r="BR418" s="115" t="e">
        <f>Ringkasan!#REF!/1000000000</f>
        <v>#REF!</v>
      </c>
      <c r="BS418" s="115" t="e">
        <f t="shared" si="152"/>
        <v>#REF!</v>
      </c>
      <c r="BT418" s="39" t="e">
        <f t="shared" si="154"/>
        <v>#REF!</v>
      </c>
      <c r="BV418" s="115" t="e">
        <f>Ringkasan!#REF!/1000000000</f>
        <v>#REF!</v>
      </c>
      <c r="BW418" s="115" t="e">
        <f t="shared" si="153"/>
        <v>#REF!</v>
      </c>
      <c r="BX418" s="39" t="e">
        <f t="shared" si="155"/>
        <v>#REF!</v>
      </c>
    </row>
    <row r="419" spans="1:76" ht="15" customHeight="1" x14ac:dyDescent="0.25">
      <c r="B419" s="13" t="s">
        <v>562</v>
      </c>
      <c r="C419" s="14" t="s">
        <v>562</v>
      </c>
      <c r="D419" s="15" t="s">
        <v>563</v>
      </c>
      <c r="E419" s="16"/>
      <c r="F419" s="93"/>
      <c r="G419" s="115">
        <f>Ringkasan!G419/1000000000</f>
        <v>12326.020704537999</v>
      </c>
      <c r="H419" s="115">
        <f>Ringkasan!H419/1000000000</f>
        <v>2817.101759874</v>
      </c>
      <c r="I419" s="115">
        <f>Ringkasan!I419/1000000000</f>
        <v>2180.7625640000001</v>
      </c>
      <c r="J419" s="7">
        <f>Ringkasan!J419/1000000000</f>
        <v>471.65876669400001</v>
      </c>
      <c r="K419" s="7">
        <f>Ringkasan!K419/1000000000</f>
        <v>51.280177424999998</v>
      </c>
      <c r="L419" s="7">
        <f>Ringkasan!L419/1000000000</f>
        <v>113.400251755</v>
      </c>
      <c r="M419" s="7">
        <f>Ringkasan!M419/1000000000</f>
        <v>9450.6774672079991</v>
      </c>
      <c r="N419" s="7">
        <f>Ringkasan!N419/1000000000</f>
        <v>7140.4198477990003</v>
      </c>
      <c r="O419" s="7">
        <f>Ringkasan!O419/1000000000</f>
        <v>0</v>
      </c>
      <c r="P419" s="7">
        <f>Ringkasan!P419/1000000000</f>
        <v>0</v>
      </c>
      <c r="Q419" s="7">
        <f>Ringkasan!Q419/1000000000</f>
        <v>0</v>
      </c>
      <c r="R419" s="7">
        <f>Ringkasan!R419/1000000000</f>
        <v>15.451476</v>
      </c>
      <c r="S419" s="7">
        <f>Ringkasan!S419/1000000000</f>
        <v>4583.9846037990001</v>
      </c>
      <c r="T419" s="7">
        <f>Ringkasan!T419/1000000000</f>
        <v>1853.226932</v>
      </c>
      <c r="U419" s="7">
        <f>Ringkasan!U419/1000000000</f>
        <v>687.75683600000002</v>
      </c>
      <c r="V419" s="7">
        <f>Ringkasan!V419/1000000000</f>
        <v>2310.2576194090002</v>
      </c>
      <c r="W419" s="7">
        <f>Ringkasan!W419/1000000000</f>
        <v>1170.4279694090001</v>
      </c>
      <c r="X419" s="7">
        <f>Ringkasan!X419/1000000000</f>
        <v>1139.8296499999999</v>
      </c>
      <c r="Y419" s="7">
        <f>Ringkasan!Y419/1000000000</f>
        <v>58.241477455999998</v>
      </c>
      <c r="Z419" s="7">
        <f>Ringkasan!Z419/1000000000</f>
        <v>4.5</v>
      </c>
      <c r="AA419" s="7">
        <f>Ringkasan!AA419/1000000000</f>
        <v>0</v>
      </c>
      <c r="AB419" s="7">
        <f>Ringkasan!AB419/1000000000</f>
        <v>53.741477455999998</v>
      </c>
      <c r="AC419" s="7">
        <f>Ringkasan!AC419/1000000000</f>
        <v>13471.158868864</v>
      </c>
      <c r="AD419" s="7">
        <f>Ringkasan!AD419/1000000000</f>
        <v>8317.2966620034695</v>
      </c>
      <c r="AE419" s="7">
        <f>Ringkasan!AE419/1000000000</f>
        <v>3545.3745631982601</v>
      </c>
      <c r="AF419" s="7">
        <f>Ringkasan!AF419/1000000000</f>
        <v>4362.3701076282096</v>
      </c>
      <c r="AG419" s="7">
        <f>Ringkasan!AG419/1000000000</f>
        <v>0</v>
      </c>
      <c r="AH419" s="7">
        <f>Ringkasan!AH419/1000000000</f>
        <v>0</v>
      </c>
      <c r="AI419" s="7">
        <f>Ringkasan!AI419/1000000000</f>
        <v>397.19571591099998</v>
      </c>
      <c r="AJ419" s="7">
        <f>Ringkasan!AJ419/1000000000</f>
        <v>12.356275266000001</v>
      </c>
      <c r="AK419" s="7">
        <f>Ringkasan!AK419/1000000000</f>
        <v>5094.556256536529</v>
      </c>
      <c r="AL419" s="7">
        <f>Ringkasan!AL419/1000000000</f>
        <v>182.031742595</v>
      </c>
      <c r="AM419" s="7">
        <f>Ringkasan!AM419/1000000000</f>
        <v>597.62583866650004</v>
      </c>
      <c r="AN419" s="7">
        <f>Ringkasan!AN419/1000000000</f>
        <v>1398.7276248886001</v>
      </c>
      <c r="AO419" s="7">
        <f>Ringkasan!AO419/1000000000</f>
        <v>2866.6685282944295</v>
      </c>
      <c r="AP419" s="7">
        <f>Ringkasan!AP419/1000000000</f>
        <v>24.353609388999999</v>
      </c>
      <c r="AQ419" s="7">
        <f>Ringkasan!AQ419/1000000000</f>
        <v>25.148912703000001</v>
      </c>
      <c r="AR419" s="7">
        <f>Ringkasan!AR419/1000000000</f>
        <v>59.305950324000001</v>
      </c>
      <c r="AS419" s="7">
        <f>Ringkasan!AS419/1000000000</f>
        <v>59.305950324000001</v>
      </c>
      <c r="AT419" s="7">
        <f>Ringkasan!AT419/1000000000</f>
        <v>0</v>
      </c>
      <c r="AU419" s="7">
        <f>Ringkasan!AU419/1000000000</f>
        <v>0</v>
      </c>
      <c r="AV419" s="7">
        <f>Ringkasan!AV419/1000000000</f>
        <v>0</v>
      </c>
      <c r="AW419" s="129">
        <f>Ringkasan!AW419/1000000000</f>
        <v>1145.1381643259999</v>
      </c>
      <c r="AX419" s="129">
        <f>Ringkasan!AX419/1000000000</f>
        <v>1145.1381643259999</v>
      </c>
      <c r="AY419" s="129">
        <f>Ringkasan!AY419/1000000000</f>
        <v>0</v>
      </c>
      <c r="AZ419" s="129">
        <f>Ringkasan!AZ419/1000000000</f>
        <v>0</v>
      </c>
      <c r="BA419" s="129">
        <f>Ringkasan!BA419/1000000000</f>
        <v>0</v>
      </c>
      <c r="BB419" s="129">
        <f>Ringkasan!BB419/1000000000</f>
        <v>0</v>
      </c>
      <c r="BC419" s="129">
        <f>Ringkasan!BC419/1000000000</f>
        <v>0</v>
      </c>
      <c r="BD419" s="129">
        <f>Ringkasan!BD419/1000000000</f>
        <v>0</v>
      </c>
      <c r="BE419" s="129">
        <f>Ringkasan!BE419/1000000000</f>
        <v>0</v>
      </c>
      <c r="BF419" s="129">
        <f>Ringkasan!BF419/1000000000</f>
        <v>0</v>
      </c>
      <c r="BG419" s="129">
        <f>Ringkasan!BG419/1000000000</f>
        <v>0</v>
      </c>
      <c r="BH419" s="129">
        <f>Ringkasan!BH419/1000000000</f>
        <v>0</v>
      </c>
      <c r="BI419" s="129">
        <f>Ringkasan!BI419/1000000000</f>
        <v>0</v>
      </c>
      <c r="BJ419" s="130">
        <f>Ringkasan!BJ419/1000000000</f>
        <v>-1145.1381643259999</v>
      </c>
      <c r="BK419" s="130">
        <f>Ringkasan!BK419/1000000000</f>
        <v>1145.1381643259999</v>
      </c>
      <c r="BL419" s="89">
        <f>Ringkasan!BL419/1000000000</f>
        <v>0</v>
      </c>
      <c r="BM419" s="47">
        <f t="shared" ref="BM419:BN419" si="165">SUM(BM415:BM417)</f>
        <v>3</v>
      </c>
      <c r="BN419" s="48">
        <f t="shared" si="165"/>
        <v>0</v>
      </c>
      <c r="BO419" s="49"/>
      <c r="BR419" s="115" t="e">
        <f>Ringkasan!#REF!/1000000000</f>
        <v>#REF!</v>
      </c>
      <c r="BS419" s="115" t="e">
        <f t="shared" si="152"/>
        <v>#REF!</v>
      </c>
      <c r="BT419" s="39" t="e">
        <f t="shared" si="154"/>
        <v>#REF!</v>
      </c>
      <c r="BV419" s="115" t="e">
        <f>Ringkasan!#REF!/1000000000</f>
        <v>#REF!</v>
      </c>
      <c r="BW419" s="115" t="e">
        <f t="shared" si="153"/>
        <v>#REF!</v>
      </c>
      <c r="BX419" s="39" t="e">
        <f t="shared" si="155"/>
        <v>#REF!</v>
      </c>
    </row>
    <row r="420" spans="1:76" ht="15" customHeight="1" x14ac:dyDescent="0.25">
      <c r="B420" s="13" t="s">
        <v>564</v>
      </c>
      <c r="C420" s="14" t="s">
        <v>564</v>
      </c>
      <c r="D420" s="15" t="s">
        <v>602</v>
      </c>
      <c r="E420" s="16"/>
      <c r="F420" s="93"/>
      <c r="G420" s="115">
        <f>Ringkasan!G420/1000000000</f>
        <v>49994.869472705002</v>
      </c>
      <c r="H420" s="115">
        <f>Ringkasan!H420/1000000000</f>
        <v>5324.6677558049596</v>
      </c>
      <c r="I420" s="115">
        <f>Ringkasan!I420/1000000000</f>
        <v>3212.0319279619598</v>
      </c>
      <c r="J420" s="7">
        <f>Ringkasan!J420/1000000000</f>
        <v>1485.4948280690001</v>
      </c>
      <c r="K420" s="7">
        <f>Ringkasan!K420/1000000000</f>
        <v>132.55988118100001</v>
      </c>
      <c r="L420" s="7">
        <f>Ringkasan!L420/1000000000</f>
        <v>494.58111859299999</v>
      </c>
      <c r="M420" s="7">
        <f>Ringkasan!M420/1000000000</f>
        <v>43672.128289371038</v>
      </c>
      <c r="N420" s="7">
        <f>Ringkasan!N420/1000000000</f>
        <v>37097.908077651038</v>
      </c>
      <c r="O420" s="7">
        <f>Ringkasan!O420/1000000000</f>
        <v>0</v>
      </c>
      <c r="P420" s="7">
        <f>Ringkasan!P420/1000000000</f>
        <v>0</v>
      </c>
      <c r="Q420" s="7">
        <f>Ringkasan!Q420/1000000000</f>
        <v>810.05066599999998</v>
      </c>
      <c r="R420" s="7">
        <f>Ringkasan!R420/1000000000</f>
        <v>38.130890999999998</v>
      </c>
      <c r="S420" s="7">
        <f>Ringkasan!S420/1000000000</f>
        <v>28418.817494651041</v>
      </c>
      <c r="T420" s="7">
        <f>Ringkasan!T420/1000000000</f>
        <v>5609.8149629999998</v>
      </c>
      <c r="U420" s="7">
        <f>Ringkasan!U420/1000000000</f>
        <v>2221.094063</v>
      </c>
      <c r="V420" s="7">
        <f>Ringkasan!V420/1000000000</f>
        <v>6574.2202117200004</v>
      </c>
      <c r="W420" s="7">
        <f>Ringkasan!W420/1000000000</f>
        <v>4520.9690617200004</v>
      </c>
      <c r="X420" s="7">
        <f>Ringkasan!X420/1000000000</f>
        <v>2053.2511500000001</v>
      </c>
      <c r="Y420" s="7">
        <f>Ringkasan!Y420/1000000000</f>
        <v>998.07342752900001</v>
      </c>
      <c r="Z420" s="7">
        <f>Ringkasan!Z420/1000000000</f>
        <v>4.5</v>
      </c>
      <c r="AA420" s="7">
        <f>Ringkasan!AA420/1000000000</f>
        <v>0</v>
      </c>
      <c r="AB420" s="7">
        <f>Ringkasan!AB420/1000000000</f>
        <v>993.57342752900001</v>
      </c>
      <c r="AC420" s="7">
        <f>Ringkasan!AC420/1000000000</f>
        <v>55867.108513995001</v>
      </c>
      <c r="AD420" s="7">
        <f>Ringkasan!AD420/1000000000</f>
        <v>31619.479412174322</v>
      </c>
      <c r="AE420" s="7">
        <f>Ringkasan!AE420/1000000000</f>
        <v>13152.494576681411</v>
      </c>
      <c r="AF420" s="7">
        <f>Ringkasan!AF420/1000000000</f>
        <v>17474.265036171688</v>
      </c>
      <c r="AG420" s="7">
        <f>Ringkasan!AG420/1000000000</f>
        <v>11.14934745</v>
      </c>
      <c r="AH420" s="7">
        <f>Ringkasan!AH420/1000000000</f>
        <v>0.56070399999999998</v>
      </c>
      <c r="AI420" s="7">
        <f>Ringkasan!AI420/1000000000</f>
        <v>949.49408390422002</v>
      </c>
      <c r="AJ420" s="7">
        <f>Ringkasan!AJ420/1000000000</f>
        <v>31.515663966999998</v>
      </c>
      <c r="AK420" s="7">
        <f>Ringkasan!AK420/1000000000</f>
        <v>19786.22360419868</v>
      </c>
      <c r="AL420" s="7">
        <f>Ringkasan!AL420/1000000000</f>
        <v>334.56916892693999</v>
      </c>
      <c r="AM420" s="7">
        <f>Ringkasan!AM420/1000000000</f>
        <v>2262.8626316982804</v>
      </c>
      <c r="AN420" s="7">
        <f>Ringkasan!AN420/1000000000</f>
        <v>5381.2448751089887</v>
      </c>
      <c r="AO420" s="7">
        <f>Ringkasan!AO420/1000000000</f>
        <v>11483.162799488469</v>
      </c>
      <c r="AP420" s="7">
        <f>Ringkasan!AP420/1000000000</f>
        <v>105.62558908</v>
      </c>
      <c r="AQ420" s="7">
        <f>Ringkasan!AQ420/1000000000</f>
        <v>218.758539896</v>
      </c>
      <c r="AR420" s="7">
        <f>Ringkasan!AR420/1000000000</f>
        <v>361.96428104199998</v>
      </c>
      <c r="AS420" s="7">
        <f>Ringkasan!AS420/1000000000</f>
        <v>361.96428104199998</v>
      </c>
      <c r="AT420" s="7">
        <f>Ringkasan!AT420/1000000000</f>
        <v>4099.4412165800004</v>
      </c>
      <c r="AU420" s="7">
        <f>Ringkasan!AU420/1000000000</f>
        <v>82.076851536999996</v>
      </c>
      <c r="AV420" s="7">
        <f>Ringkasan!AV420/1000000000</f>
        <v>4017.3643650429999</v>
      </c>
      <c r="AW420" s="129">
        <f>Ringkasan!AW420/1000000000</f>
        <v>3388.1425003260001</v>
      </c>
      <c r="AX420" s="129">
        <f>Ringkasan!AX420/1000000000</f>
        <v>3386.1425003260001</v>
      </c>
      <c r="AY420" s="129">
        <f>Ringkasan!AY420/1000000000</f>
        <v>0</v>
      </c>
      <c r="AZ420" s="129">
        <f>Ringkasan!AZ420/1000000000</f>
        <v>0</v>
      </c>
      <c r="BA420" s="129">
        <f>Ringkasan!BA420/1000000000</f>
        <v>0</v>
      </c>
      <c r="BB420" s="129">
        <f>Ringkasan!BB420/1000000000</f>
        <v>2</v>
      </c>
      <c r="BC420" s="129">
        <f>Ringkasan!BC420/1000000000</f>
        <v>0</v>
      </c>
      <c r="BD420" s="129">
        <f>Ringkasan!BD420/1000000000</f>
        <v>90.630675640000007</v>
      </c>
      <c r="BE420" s="129">
        <f>Ringkasan!BE420/1000000000</f>
        <v>0</v>
      </c>
      <c r="BF420" s="129">
        <f>Ringkasan!BF420/1000000000</f>
        <v>35</v>
      </c>
      <c r="BG420" s="129">
        <f>Ringkasan!BG420/1000000000</f>
        <v>55.63067564</v>
      </c>
      <c r="BH420" s="129">
        <f>Ringkasan!BH420/1000000000</f>
        <v>0</v>
      </c>
      <c r="BI420" s="129">
        <f>Ringkasan!BI420/1000000000</f>
        <v>0</v>
      </c>
      <c r="BJ420" s="130">
        <f>Ringkasan!BJ420/1000000000</f>
        <v>-5872.2390412899995</v>
      </c>
      <c r="BK420" s="130">
        <f>Ringkasan!BK420/1000000000</f>
        <v>3297.5118246860002</v>
      </c>
      <c r="BL420" s="89">
        <f>Ringkasan!BL420/1000000000</f>
        <v>-2574.7272166039988</v>
      </c>
      <c r="BM420" s="47">
        <f t="shared" ref="BM420:BN420" si="166">BM418+BM419</f>
        <v>10</v>
      </c>
      <c r="BN420" s="48">
        <f t="shared" si="166"/>
        <v>0</v>
      </c>
      <c r="BO420" s="49"/>
      <c r="BR420" s="115" t="e">
        <f>Ringkasan!#REF!/1000000000</f>
        <v>#REF!</v>
      </c>
      <c r="BS420" s="115" t="e">
        <f t="shared" si="152"/>
        <v>#REF!</v>
      </c>
      <c r="BT420" s="39" t="e">
        <f t="shared" si="154"/>
        <v>#REF!</v>
      </c>
      <c r="BV420" s="115" t="e">
        <f>Ringkasan!#REF!/1000000000</f>
        <v>#REF!</v>
      </c>
      <c r="BW420" s="115" t="e">
        <f t="shared" si="153"/>
        <v>#REF!</v>
      </c>
      <c r="BX420" s="39" t="e">
        <f t="shared" si="155"/>
        <v>#REF!</v>
      </c>
    </row>
    <row r="421" spans="1:76" ht="15" customHeight="1" x14ac:dyDescent="0.25">
      <c r="B421" s="13" t="s">
        <v>566</v>
      </c>
      <c r="C421" s="14" t="s">
        <v>566</v>
      </c>
      <c r="D421" s="15" t="s">
        <v>603</v>
      </c>
      <c r="E421" s="16"/>
      <c r="F421" s="93"/>
      <c r="G421" s="115">
        <f>Ringkasan!G421/1000000000</f>
        <v>70094.869472705002</v>
      </c>
      <c r="H421" s="115">
        <f>Ringkasan!H421/1000000000</f>
        <v>15359.825495367961</v>
      </c>
      <c r="I421" s="115">
        <f>Ringkasan!I421/1000000000</f>
        <v>11612.031927961962</v>
      </c>
      <c r="J421" s="7">
        <f>Ringkasan!J421/1000000000</f>
        <v>2555.8278684639999</v>
      </c>
      <c r="K421" s="7">
        <f>Ringkasan!K421/1000000000</f>
        <v>581.86967373699997</v>
      </c>
      <c r="L421" s="7">
        <f>Ringkasan!L421/1000000000</f>
        <v>610.09602520500005</v>
      </c>
      <c r="M421" s="7">
        <f>Ringkasan!M421/1000000000</f>
        <v>53534.920154667037</v>
      </c>
      <c r="N421" s="7">
        <f>Ringkasan!N421/1000000000</f>
        <v>46960.699942947038</v>
      </c>
      <c r="O421" s="7">
        <f>Ringkasan!O421/1000000000</f>
        <v>0</v>
      </c>
      <c r="P421" s="7">
        <f>Ringkasan!P421/1000000000</f>
        <v>0</v>
      </c>
      <c r="Q421" s="7">
        <f>Ringkasan!Q421/1000000000</f>
        <v>810.05066599999998</v>
      </c>
      <c r="R421" s="7">
        <f>Ringkasan!R421/1000000000</f>
        <v>59.545557000000002</v>
      </c>
      <c r="S421" s="7">
        <f>Ringkasan!S421/1000000000</f>
        <v>36539.061682947038</v>
      </c>
      <c r="T421" s="7">
        <f>Ringkasan!T421/1000000000</f>
        <v>6678.6022999999996</v>
      </c>
      <c r="U421" s="7">
        <f>Ringkasan!U421/1000000000</f>
        <v>2873.4397370000002</v>
      </c>
      <c r="V421" s="7">
        <f>Ringkasan!V421/1000000000</f>
        <v>6574.2202117200004</v>
      </c>
      <c r="W421" s="7">
        <f>Ringkasan!W421/1000000000</f>
        <v>4520.9690617200004</v>
      </c>
      <c r="X421" s="7">
        <f>Ringkasan!X421/1000000000</f>
        <v>2053.2511500000001</v>
      </c>
      <c r="Y421" s="7">
        <f>Ringkasan!Y421/1000000000</f>
        <v>1200.12382267</v>
      </c>
      <c r="Z421" s="7">
        <f>Ringkasan!Z421/1000000000</f>
        <v>18.364392516999999</v>
      </c>
      <c r="AA421" s="7">
        <f>Ringkasan!AA421/1000000000</f>
        <v>0</v>
      </c>
      <c r="AB421" s="7">
        <f>Ringkasan!AB421/1000000000</f>
        <v>1181.759430153</v>
      </c>
      <c r="AC421" s="7">
        <f>Ringkasan!AC421/1000000000</f>
        <v>76817.108513995001</v>
      </c>
      <c r="AD421" s="7">
        <f>Ringkasan!AD421/1000000000</f>
        <v>41010.358852543322</v>
      </c>
      <c r="AE421" s="7">
        <f>Ringkasan!AE421/1000000000</f>
        <v>16901.97048790941</v>
      </c>
      <c r="AF421" s="7">
        <f>Ringkasan!AF421/1000000000</f>
        <v>22390.557259744688</v>
      </c>
      <c r="AG421" s="7">
        <f>Ringkasan!AG421/1000000000</f>
        <v>11.14934745</v>
      </c>
      <c r="AH421" s="7">
        <f>Ringkasan!AH421/1000000000</f>
        <v>2.3201036479999999</v>
      </c>
      <c r="AI421" s="7">
        <f>Ringkasan!AI421/1000000000</f>
        <v>1645.18548982422</v>
      </c>
      <c r="AJ421" s="7">
        <f>Ringkasan!AJ421/1000000000</f>
        <v>59.176163967000001</v>
      </c>
      <c r="AK421" s="7">
        <f>Ringkasan!AK421/1000000000</f>
        <v>24453.681072638679</v>
      </c>
      <c r="AL421" s="7">
        <f>Ringkasan!AL421/1000000000</f>
        <v>478.49281620893998</v>
      </c>
      <c r="AM421" s="7">
        <f>Ringkasan!AM421/1000000000</f>
        <v>2994.9494322192804</v>
      </c>
      <c r="AN421" s="7">
        <f>Ringkasan!AN421/1000000000</f>
        <v>6872.6145694519882</v>
      </c>
      <c r="AO421" s="7">
        <f>Ringkasan!AO421/1000000000</f>
        <v>13738.047925338469</v>
      </c>
      <c r="AP421" s="7">
        <f>Ringkasan!AP421/1000000000</f>
        <v>130.12307534799999</v>
      </c>
      <c r="AQ421" s="7">
        <f>Ringkasan!AQ421/1000000000</f>
        <v>239.45325407199999</v>
      </c>
      <c r="AR421" s="7">
        <f>Ringkasan!AR421/1000000000</f>
        <v>536.92987295299997</v>
      </c>
      <c r="AS421" s="7">
        <f>Ringkasan!AS421/1000000000</f>
        <v>536.92987295299997</v>
      </c>
      <c r="AT421" s="7">
        <f>Ringkasan!AT421/1000000000</f>
        <v>10816.138715859999</v>
      </c>
      <c r="AU421" s="7">
        <f>Ringkasan!AU421/1000000000</f>
        <v>4745.5232008169996</v>
      </c>
      <c r="AV421" s="7">
        <f>Ringkasan!AV421/1000000000</f>
        <v>6070.6155150430004</v>
      </c>
      <c r="AW421" s="129">
        <f>Ringkasan!AW421/1000000000</f>
        <v>4288.1425003260001</v>
      </c>
      <c r="AX421" s="129">
        <f>Ringkasan!AX421/1000000000</f>
        <v>4286.1425003260001</v>
      </c>
      <c r="AY421" s="129">
        <f>Ringkasan!AY421/1000000000</f>
        <v>0</v>
      </c>
      <c r="AZ421" s="129">
        <f>Ringkasan!AZ421/1000000000</f>
        <v>0</v>
      </c>
      <c r="BA421" s="129">
        <f>Ringkasan!BA421/1000000000</f>
        <v>0</v>
      </c>
      <c r="BB421" s="129">
        <f>Ringkasan!BB421/1000000000</f>
        <v>2</v>
      </c>
      <c r="BC421" s="129">
        <f>Ringkasan!BC421/1000000000</f>
        <v>0</v>
      </c>
      <c r="BD421" s="129">
        <f>Ringkasan!BD421/1000000000</f>
        <v>140.63067563999999</v>
      </c>
      <c r="BE421" s="129">
        <f>Ringkasan!BE421/1000000000</f>
        <v>0</v>
      </c>
      <c r="BF421" s="129">
        <f>Ringkasan!BF421/1000000000</f>
        <v>85</v>
      </c>
      <c r="BG421" s="129">
        <f>Ringkasan!BG421/1000000000</f>
        <v>55.63067564</v>
      </c>
      <c r="BH421" s="129">
        <f>Ringkasan!BH421/1000000000</f>
        <v>0</v>
      </c>
      <c r="BI421" s="129">
        <f>Ringkasan!BI421/1000000000</f>
        <v>0</v>
      </c>
      <c r="BJ421" s="130">
        <f>Ringkasan!BJ421/1000000000</f>
        <v>-6722.2390412899995</v>
      </c>
      <c r="BK421" s="130">
        <f>Ringkasan!BK421/1000000000</f>
        <v>4147.5118246860002</v>
      </c>
      <c r="BL421" s="89">
        <f>Ringkasan!BL421/1000000000</f>
        <v>-2574.7272166039988</v>
      </c>
      <c r="BM421" s="47">
        <f t="shared" ref="BM421:BN421" si="167">BM420+BM407</f>
        <v>11</v>
      </c>
      <c r="BN421" s="48">
        <f t="shared" si="167"/>
        <v>0</v>
      </c>
      <c r="BO421" s="49"/>
      <c r="BR421" s="115" t="e">
        <f>Ringkasan!#REF!/1000000000</f>
        <v>#REF!</v>
      </c>
      <c r="BS421" s="115" t="e">
        <f t="shared" si="152"/>
        <v>#REF!</v>
      </c>
      <c r="BT421" s="39" t="e">
        <f t="shared" si="154"/>
        <v>#REF!</v>
      </c>
      <c r="BV421" s="115" t="e">
        <f>Ringkasan!#REF!/1000000000</f>
        <v>#REF!</v>
      </c>
      <c r="BW421" s="115" t="e">
        <f t="shared" si="153"/>
        <v>#REF!</v>
      </c>
      <c r="BX421" s="39" t="e">
        <f t="shared" si="155"/>
        <v>#REF!</v>
      </c>
    </row>
    <row r="422" spans="1:76" s="141" customFormat="1" ht="15" customHeight="1" x14ac:dyDescent="0.25">
      <c r="A422" s="141" t="s">
        <v>695</v>
      </c>
      <c r="B422" s="9" t="s">
        <v>546</v>
      </c>
      <c r="C422" s="10">
        <v>21</v>
      </c>
      <c r="D422" s="11" t="s">
        <v>333</v>
      </c>
      <c r="E422" s="1" t="str">
        <f>[1]Pendapatan!D422</f>
        <v>14 Tahun 2024</v>
      </c>
      <c r="F422" s="142">
        <f>[1]Pendapatan!E422</f>
        <v>45656.323611111111</v>
      </c>
      <c r="G422" s="113">
        <f>Ringkasan!G422/1000000000</f>
        <v>2947.1233990850001</v>
      </c>
      <c r="H422" s="113">
        <f>Ringkasan!H422/1000000000</f>
        <v>1026.394628085</v>
      </c>
      <c r="I422" s="113">
        <f>Ringkasan!I422/1000000000</f>
        <v>752.54723935599998</v>
      </c>
      <c r="J422" s="147">
        <f>Ringkasan!J422/1000000000</f>
        <v>12.522785602000001</v>
      </c>
      <c r="K422" s="147">
        <f>Ringkasan!K422/1000000000</f>
        <v>11.371469793999999</v>
      </c>
      <c r="L422" s="147">
        <f>Ringkasan!L422/1000000000</f>
        <v>249.95313333300001</v>
      </c>
      <c r="M422" s="147">
        <f>Ringkasan!M422/1000000000</f>
        <v>1920.3787709999999</v>
      </c>
      <c r="N422" s="147">
        <f>Ringkasan!N422/1000000000</f>
        <v>1920.3787709999999</v>
      </c>
      <c r="O422" s="147">
        <f>Ringkasan!O422/1000000000</f>
        <v>0</v>
      </c>
      <c r="P422" s="147">
        <f>Ringkasan!P422/1000000000</f>
        <v>0</v>
      </c>
      <c r="Q422" s="147">
        <f>Ringkasan!Q422/1000000000</f>
        <v>0</v>
      </c>
      <c r="R422" s="147">
        <f>Ringkasan!R422/1000000000</f>
        <v>0</v>
      </c>
      <c r="S422" s="147">
        <f>Ringkasan!S422/1000000000</f>
        <v>556.58225700000003</v>
      </c>
      <c r="T422" s="147">
        <f>Ringkasan!T422/1000000000</f>
        <v>1183.702272</v>
      </c>
      <c r="U422" s="147">
        <f>Ringkasan!U422/1000000000</f>
        <v>180.09424200000001</v>
      </c>
      <c r="V422" s="147">
        <f>Ringkasan!V422/1000000000</f>
        <v>0</v>
      </c>
      <c r="W422" s="147">
        <f>Ringkasan!W422/1000000000</f>
        <v>0</v>
      </c>
      <c r="X422" s="147">
        <f>Ringkasan!X422/1000000000</f>
        <v>0</v>
      </c>
      <c r="Y422" s="147">
        <f>Ringkasan!Y422/1000000000</f>
        <v>0.35</v>
      </c>
      <c r="Z422" s="147">
        <f>Ringkasan!Z422/1000000000</f>
        <v>0.35</v>
      </c>
      <c r="AA422" s="147">
        <f>Ringkasan!AA422/1000000000</f>
        <v>0</v>
      </c>
      <c r="AB422" s="147">
        <f>Ringkasan!AB422/1000000000</f>
        <v>0</v>
      </c>
      <c r="AC422" s="147">
        <f>Ringkasan!AC422/1000000000</f>
        <v>3191.861242085</v>
      </c>
      <c r="AD422" s="147">
        <f>Ringkasan!AD422/1000000000</f>
        <v>2118.9787677879999</v>
      </c>
      <c r="AE422" s="2">
        <f>Ringkasan!AE422/1000000000</f>
        <v>987.36242222422993</v>
      </c>
      <c r="AF422" s="147">
        <f>Ringkasan!AF422/1000000000</f>
        <v>1069.7459004657699</v>
      </c>
      <c r="AG422" s="147">
        <f>Ringkasan!AG422/1000000000</f>
        <v>0</v>
      </c>
      <c r="AH422" s="147">
        <f>Ringkasan!AH422/1000000000</f>
        <v>3.9514743870000002</v>
      </c>
      <c r="AI422" s="147">
        <f>Ringkasan!AI422/1000000000</f>
        <v>54.967470710999997</v>
      </c>
      <c r="AJ422" s="147">
        <f>Ringkasan!AJ422/1000000000</f>
        <v>2.9514999999999998</v>
      </c>
      <c r="AK422" s="147">
        <f>Ringkasan!AK422/1000000000</f>
        <v>388.57382021000001</v>
      </c>
      <c r="AL422" s="147">
        <f>Ringkasan!AL422/1000000000</f>
        <v>7.3638815800000001</v>
      </c>
      <c r="AM422" s="147">
        <f>Ringkasan!AM422/1000000000</f>
        <v>64.919788838000002</v>
      </c>
      <c r="AN422" s="147">
        <f>Ringkasan!AN422/1000000000</f>
        <v>166.88379898700001</v>
      </c>
      <c r="AO422" s="147">
        <f>Ringkasan!AO422/1000000000</f>
        <v>144.932241237</v>
      </c>
      <c r="AP422" s="147">
        <f>Ringkasan!AP422/1000000000</f>
        <v>3.884109568</v>
      </c>
      <c r="AQ422" s="147">
        <f>Ringkasan!AQ422/1000000000</f>
        <v>0.59</v>
      </c>
      <c r="AR422" s="147">
        <f>Ringkasan!AR422/1000000000</f>
        <v>25</v>
      </c>
      <c r="AS422" s="147">
        <f>Ringkasan!AS422/1000000000</f>
        <v>25</v>
      </c>
      <c r="AT422" s="147">
        <f>Ringkasan!AT422/1000000000</f>
        <v>659.30865408700004</v>
      </c>
      <c r="AU422" s="147">
        <f>Ringkasan!AU422/1000000000</f>
        <v>436.78913753400002</v>
      </c>
      <c r="AV422" s="147">
        <f>Ringkasan!AV422/1000000000</f>
        <v>222.51951655299999</v>
      </c>
      <c r="AW422" s="148">
        <f>Ringkasan!AW422/1000000000</f>
        <v>269.737843</v>
      </c>
      <c r="AX422" s="148">
        <f>Ringkasan!AX422/1000000000</f>
        <v>269.737843</v>
      </c>
      <c r="AY422" s="148">
        <f>Ringkasan!AY422/1000000000</f>
        <v>0</v>
      </c>
      <c r="AZ422" s="148">
        <f>Ringkasan!AZ422/1000000000</f>
        <v>0</v>
      </c>
      <c r="BA422" s="148">
        <f>Ringkasan!BA422/1000000000</f>
        <v>0</v>
      </c>
      <c r="BB422" s="148">
        <f>Ringkasan!BB422/1000000000</f>
        <v>0</v>
      </c>
      <c r="BC422" s="148">
        <f>Ringkasan!BC422/1000000000</f>
        <v>0</v>
      </c>
      <c r="BD422" s="148">
        <f>Ringkasan!BD422/1000000000</f>
        <v>25</v>
      </c>
      <c r="BE422" s="148">
        <f>Ringkasan!BE422/1000000000</f>
        <v>0</v>
      </c>
      <c r="BF422" s="148">
        <f>Ringkasan!BF422/1000000000</f>
        <v>25</v>
      </c>
      <c r="BG422" s="148">
        <f>Ringkasan!BG422/1000000000</f>
        <v>0</v>
      </c>
      <c r="BH422" s="148">
        <f>Ringkasan!BH422/1000000000</f>
        <v>0</v>
      </c>
      <c r="BI422" s="148">
        <f>Ringkasan!BI422/1000000000</f>
        <v>0</v>
      </c>
      <c r="BJ422" s="98">
        <f>Ringkasan!BJ422/1000000000</f>
        <v>-244.737843</v>
      </c>
      <c r="BK422" s="98">
        <f>Ringkasan!BK422/1000000000</f>
        <v>244.737843</v>
      </c>
      <c r="BL422" s="85">
        <f>Ringkasan!BL422/1000000000</f>
        <v>0</v>
      </c>
      <c r="BM422" s="143">
        <f t="shared" si="156"/>
        <v>1</v>
      </c>
      <c r="BN422" s="144">
        <f t="shared" si="157"/>
        <v>0</v>
      </c>
      <c r="BO422" s="145"/>
      <c r="BP422" s="146">
        <f t="shared" ref="BP422:BP427" si="168">IF(G422&gt;0,1,0)</f>
        <v>1</v>
      </c>
      <c r="BR422" s="113" t="e">
        <f>Ringkasan!#REF!/1000000000</f>
        <v>#REF!</v>
      </c>
      <c r="BS422" s="113" t="e">
        <f t="shared" si="152"/>
        <v>#REF!</v>
      </c>
      <c r="BT422" s="146" t="e">
        <f t="shared" si="154"/>
        <v>#REF!</v>
      </c>
      <c r="BV422" s="113" t="e">
        <f>Ringkasan!#REF!/1000000000</f>
        <v>#REF!</v>
      </c>
      <c r="BW422" s="113" t="e">
        <f t="shared" si="153"/>
        <v>#REF!</v>
      </c>
      <c r="BX422" s="146" t="e">
        <f t="shared" si="155"/>
        <v>#REF!</v>
      </c>
    </row>
    <row r="423" spans="1:76" ht="15" customHeight="1" x14ac:dyDescent="0.25">
      <c r="A423" s="59" t="s">
        <v>334</v>
      </c>
      <c r="B423" s="3">
        <f>B417+1</f>
        <v>319</v>
      </c>
      <c r="C423" s="4">
        <v>1</v>
      </c>
      <c r="D423" s="8" t="s">
        <v>334</v>
      </c>
      <c r="E423" s="12" t="str">
        <f>[1]Pendapatan!D423</f>
        <v>4 Tahun 2024</v>
      </c>
      <c r="F423" s="92">
        <f>[1]Pendapatan!E423</f>
        <v>45656.760416666664</v>
      </c>
      <c r="G423" s="6">
        <f>Ringkasan!G423/1000000000</f>
        <v>1899.7337822330001</v>
      </c>
      <c r="H423" s="6">
        <f>Ringkasan!H423/1000000000</f>
        <v>252.48909335900001</v>
      </c>
      <c r="I423" s="114">
        <f>Ringkasan!I423/1000000000</f>
        <v>128.74249439299999</v>
      </c>
      <c r="J423" s="6">
        <f>Ringkasan!J423/1000000000</f>
        <v>12.790954365999999</v>
      </c>
      <c r="K423" s="6">
        <f>Ringkasan!K423/1000000000</f>
        <v>13.5</v>
      </c>
      <c r="L423" s="6">
        <f>Ringkasan!L423/1000000000</f>
        <v>97.455644599999999</v>
      </c>
      <c r="M423" s="6">
        <f>Ringkasan!M423/1000000000</f>
        <v>1647.2446888740001</v>
      </c>
      <c r="N423" s="6">
        <f>Ringkasan!N423/1000000000</f>
        <v>1530.429758</v>
      </c>
      <c r="O423" s="6">
        <f>Ringkasan!O423/1000000000</f>
        <v>0</v>
      </c>
      <c r="P423" s="6">
        <f>Ringkasan!P423/1000000000</f>
        <v>0</v>
      </c>
      <c r="Q423" s="6">
        <f>Ringkasan!Q423/1000000000</f>
        <v>71.999475000000004</v>
      </c>
      <c r="R423" s="6">
        <f>Ringkasan!R423/1000000000</f>
        <v>7.7045149999999998</v>
      </c>
      <c r="S423" s="6">
        <f>Ringkasan!S423/1000000000</f>
        <v>710.59543499999995</v>
      </c>
      <c r="T423" s="6">
        <f>Ringkasan!T423/1000000000</f>
        <v>577.10493499999995</v>
      </c>
      <c r="U423" s="6">
        <f>Ringkasan!U423/1000000000</f>
        <v>163.025398</v>
      </c>
      <c r="V423" s="6">
        <f>Ringkasan!V423/1000000000</f>
        <v>116.814930874</v>
      </c>
      <c r="W423" s="6">
        <f>Ringkasan!W423/1000000000</f>
        <v>116.814930874</v>
      </c>
      <c r="X423" s="6">
        <f>Ringkasan!X423/1000000000</f>
        <v>0</v>
      </c>
      <c r="Y423" s="6">
        <f>Ringkasan!Y423/1000000000</f>
        <v>0</v>
      </c>
      <c r="Z423" s="6">
        <f>Ringkasan!Z423/1000000000</f>
        <v>0</v>
      </c>
      <c r="AA423" s="6">
        <f>Ringkasan!AA423/1000000000</f>
        <v>0</v>
      </c>
      <c r="AB423" s="6">
        <f>Ringkasan!AB423/1000000000</f>
        <v>0</v>
      </c>
      <c r="AC423" s="6">
        <f>Ringkasan!AC423/1000000000</f>
        <v>2404.3082179999997</v>
      </c>
      <c r="AD423" s="6">
        <f>Ringkasan!AD423/1000000000</f>
        <v>1634.7994813391297</v>
      </c>
      <c r="AE423" s="5">
        <f>Ringkasan!AE423/1000000000</f>
        <v>798.98952696906986</v>
      </c>
      <c r="AF423" s="6">
        <f>Ringkasan!AF423/1000000000</f>
        <v>619.8690256100499</v>
      </c>
      <c r="AG423" s="6">
        <f>Ringkasan!AG423/1000000000</f>
        <v>0</v>
      </c>
      <c r="AH423" s="6">
        <f>Ringkasan!AH423/1000000000</f>
        <v>2</v>
      </c>
      <c r="AI423" s="6">
        <f>Ringkasan!AI423/1000000000</f>
        <v>213.47805543601001</v>
      </c>
      <c r="AJ423" s="6">
        <f>Ringkasan!AJ423/1000000000</f>
        <v>0.46287332399999997</v>
      </c>
      <c r="AK423" s="6">
        <f>Ringkasan!AK423/1000000000</f>
        <v>535.01200366087005</v>
      </c>
      <c r="AL423" s="6">
        <f>Ringkasan!AL423/1000000000</f>
        <v>0.799987</v>
      </c>
      <c r="AM423" s="6">
        <f>Ringkasan!AM423/1000000000</f>
        <v>81.513315002089996</v>
      </c>
      <c r="AN423" s="6">
        <f>Ringkasan!AN423/1000000000</f>
        <v>134.66053585178</v>
      </c>
      <c r="AO423" s="6">
        <f>Ringkasan!AO423/1000000000</f>
        <v>310.47978982799998</v>
      </c>
      <c r="AP423" s="6">
        <f>Ringkasan!AP423/1000000000</f>
        <v>0.964913099</v>
      </c>
      <c r="AQ423" s="6">
        <f>Ringkasan!AQ423/1000000000</f>
        <v>6.5934628799999997</v>
      </c>
      <c r="AR423" s="6">
        <f>Ringkasan!AR423/1000000000</f>
        <v>12</v>
      </c>
      <c r="AS423" s="6">
        <f>Ringkasan!AS423/1000000000</f>
        <v>12</v>
      </c>
      <c r="AT423" s="6">
        <f>Ringkasan!AT423/1000000000</f>
        <v>222.49673300000001</v>
      </c>
      <c r="AU423" s="6">
        <f>Ringkasan!AU423/1000000000</f>
        <v>14.173318</v>
      </c>
      <c r="AV423" s="6">
        <f>Ringkasan!AV423/1000000000</f>
        <v>208.32341500000001</v>
      </c>
      <c r="AW423" s="127">
        <f>Ringkasan!AW423/1000000000</f>
        <v>504.57443576700001</v>
      </c>
      <c r="AX423" s="127">
        <f>Ringkasan!AX423/1000000000</f>
        <v>504.57443576700001</v>
      </c>
      <c r="AY423" s="127">
        <f>Ringkasan!AY423/1000000000</f>
        <v>0</v>
      </c>
      <c r="AZ423" s="127">
        <f>Ringkasan!AZ423/1000000000</f>
        <v>0</v>
      </c>
      <c r="BA423" s="127">
        <f>Ringkasan!BA423/1000000000</f>
        <v>0</v>
      </c>
      <c r="BB423" s="127">
        <f>Ringkasan!BB423/1000000000</f>
        <v>0</v>
      </c>
      <c r="BC423" s="127">
        <f>Ringkasan!BC423/1000000000</f>
        <v>0</v>
      </c>
      <c r="BD423" s="127">
        <f>Ringkasan!BD423/1000000000</f>
        <v>0</v>
      </c>
      <c r="BE423" s="127">
        <f>Ringkasan!BE423/1000000000</f>
        <v>0</v>
      </c>
      <c r="BF423" s="127">
        <f>Ringkasan!BF423/1000000000</f>
        <v>0</v>
      </c>
      <c r="BG423" s="127">
        <f>Ringkasan!BG423/1000000000</f>
        <v>0</v>
      </c>
      <c r="BH423" s="127">
        <f>Ringkasan!BH423/1000000000</f>
        <v>0</v>
      </c>
      <c r="BI423" s="127">
        <f>Ringkasan!BI423/1000000000</f>
        <v>0</v>
      </c>
      <c r="BJ423" s="128">
        <f>Ringkasan!BJ423/1000000000</f>
        <v>-504.5744357669995</v>
      </c>
      <c r="BK423" s="128">
        <f>Ringkasan!BK423/1000000000</f>
        <v>504.57443576700001</v>
      </c>
      <c r="BL423" s="87">
        <f>Ringkasan!BL423/1000000000</f>
        <v>4.8828125000000003E-13</v>
      </c>
      <c r="BM423" s="47">
        <f t="shared" si="156"/>
        <v>1</v>
      </c>
      <c r="BN423" s="48">
        <f t="shared" si="157"/>
        <v>0</v>
      </c>
      <c r="BO423" s="49"/>
      <c r="BP423" s="39">
        <f t="shared" si="168"/>
        <v>1</v>
      </c>
      <c r="BR423" s="6" t="e">
        <f>Ringkasan!#REF!/1000000000</f>
        <v>#REF!</v>
      </c>
      <c r="BS423" s="6" t="e">
        <f t="shared" si="152"/>
        <v>#REF!</v>
      </c>
      <c r="BT423" s="39" t="e">
        <f t="shared" si="154"/>
        <v>#REF!</v>
      </c>
      <c r="BV423" s="6" t="e">
        <f>Ringkasan!#REF!/1000000000</f>
        <v>#REF!</v>
      </c>
      <c r="BW423" s="6" t="e">
        <f t="shared" si="153"/>
        <v>#REF!</v>
      </c>
      <c r="BX423" s="39" t="e">
        <f t="shared" si="155"/>
        <v>#REF!</v>
      </c>
    </row>
    <row r="424" spans="1:76" ht="15" customHeight="1" x14ac:dyDescent="0.25">
      <c r="A424" s="59" t="s">
        <v>335</v>
      </c>
      <c r="B424" s="3">
        <f t="shared" ref="B424:C427" si="169">B423+1</f>
        <v>320</v>
      </c>
      <c r="C424" s="4">
        <f t="shared" si="169"/>
        <v>2</v>
      </c>
      <c r="D424" s="8" t="s">
        <v>335</v>
      </c>
      <c r="E424" s="12" t="str">
        <f>[1]Pendapatan!D424</f>
        <v>10 Tahun 2024</v>
      </c>
      <c r="F424" s="92">
        <f>[1]Pendapatan!E424</f>
        <v>45653</v>
      </c>
      <c r="G424" s="6">
        <f>Ringkasan!G424/1000000000</f>
        <v>2447.7188501579999</v>
      </c>
      <c r="H424" s="6">
        <f>Ringkasan!H424/1000000000</f>
        <v>78.166604704999997</v>
      </c>
      <c r="I424" s="114">
        <f>Ringkasan!I424/1000000000</f>
        <v>24.327629556000002</v>
      </c>
      <c r="J424" s="6">
        <f>Ringkasan!J424/1000000000</f>
        <v>2.3840051</v>
      </c>
      <c r="K424" s="6">
        <f>Ringkasan!K424/1000000000</f>
        <v>3.62</v>
      </c>
      <c r="L424" s="6">
        <f>Ringkasan!L424/1000000000</f>
        <v>47.834970048999999</v>
      </c>
      <c r="M424" s="6">
        <f>Ringkasan!M424/1000000000</f>
        <v>2363.0522454530001</v>
      </c>
      <c r="N424" s="6">
        <f>Ringkasan!N424/1000000000</f>
        <v>2329.4241299999999</v>
      </c>
      <c r="O424" s="6">
        <f>Ringkasan!O424/1000000000</f>
        <v>0</v>
      </c>
      <c r="P424" s="6">
        <f>Ringkasan!P424/1000000000</f>
        <v>0</v>
      </c>
      <c r="Q424" s="6">
        <f>Ringkasan!Q424/1000000000</f>
        <v>111.44223100000001</v>
      </c>
      <c r="R424" s="6">
        <f>Ringkasan!R424/1000000000</f>
        <v>0</v>
      </c>
      <c r="S424" s="6">
        <f>Ringkasan!S424/1000000000</f>
        <v>1220.542011</v>
      </c>
      <c r="T424" s="6">
        <f>Ringkasan!T424/1000000000</f>
        <v>866.72058100000004</v>
      </c>
      <c r="U424" s="6">
        <f>Ringkasan!U424/1000000000</f>
        <v>130.71930699999999</v>
      </c>
      <c r="V424" s="6">
        <f>Ringkasan!V424/1000000000</f>
        <v>33.628115452999999</v>
      </c>
      <c r="W424" s="6">
        <f>Ringkasan!W424/1000000000</f>
        <v>33.628115452999999</v>
      </c>
      <c r="X424" s="6">
        <f>Ringkasan!X424/1000000000</f>
        <v>0</v>
      </c>
      <c r="Y424" s="6">
        <f>Ringkasan!Y424/1000000000</f>
        <v>6.5</v>
      </c>
      <c r="Z424" s="6">
        <f>Ringkasan!Z424/1000000000</f>
        <v>0</v>
      </c>
      <c r="AA424" s="6">
        <f>Ringkasan!AA424/1000000000</f>
        <v>0</v>
      </c>
      <c r="AB424" s="6">
        <f>Ringkasan!AB424/1000000000</f>
        <v>6.5</v>
      </c>
      <c r="AC424" s="6">
        <f>Ringkasan!AC424/1000000000</f>
        <v>2999.9999999999986</v>
      </c>
      <c r="AD424" s="6">
        <f>Ringkasan!AD424/1000000000</f>
        <v>1872.8303131225289</v>
      </c>
      <c r="AE424" s="5">
        <f>Ringkasan!AE424/1000000000</f>
        <v>1000.252763944249</v>
      </c>
      <c r="AF424" s="6">
        <f>Ringkasan!AF424/1000000000</f>
        <v>740.68771896527994</v>
      </c>
      <c r="AG424" s="6">
        <f>Ringkasan!AG424/1000000000</f>
        <v>0</v>
      </c>
      <c r="AH424" s="6">
        <f>Ringkasan!AH424/1000000000</f>
        <v>72.216665000000006</v>
      </c>
      <c r="AI424" s="6">
        <f>Ringkasan!AI424/1000000000</f>
        <v>47.750566259000003</v>
      </c>
      <c r="AJ424" s="6">
        <f>Ringkasan!AJ424/1000000000</f>
        <v>11.922598954</v>
      </c>
      <c r="AK424" s="6">
        <f>Ringkasan!AK424/1000000000</f>
        <v>702.53075232413005</v>
      </c>
      <c r="AL424" s="6">
        <f>Ringkasan!AL424/1000000000</f>
        <v>41.942053647000002</v>
      </c>
      <c r="AM424" s="6">
        <f>Ringkasan!AM424/1000000000</f>
        <v>115.405562919</v>
      </c>
      <c r="AN424" s="6">
        <f>Ringkasan!AN424/1000000000</f>
        <v>101.98548960425001</v>
      </c>
      <c r="AO424" s="6">
        <f>Ringkasan!AO424/1000000000</f>
        <v>441.23910315388002</v>
      </c>
      <c r="AP424" s="6">
        <f>Ringkasan!AP424/1000000000</f>
        <v>0</v>
      </c>
      <c r="AQ424" s="6">
        <f>Ringkasan!AQ424/1000000000</f>
        <v>1.9585429999999999</v>
      </c>
      <c r="AR424" s="6">
        <f>Ringkasan!AR424/1000000000</f>
        <v>102.23704468833999</v>
      </c>
      <c r="AS424" s="6">
        <f>Ringkasan!AS424/1000000000</f>
        <v>102.23704468833999</v>
      </c>
      <c r="AT424" s="6">
        <f>Ringkasan!AT424/1000000000</f>
        <v>322.40188986499999</v>
      </c>
      <c r="AU424" s="6">
        <f>Ringkasan!AU424/1000000000</f>
        <v>2.6711634649999998</v>
      </c>
      <c r="AV424" s="6">
        <f>Ringkasan!AV424/1000000000</f>
        <v>319.73072639999998</v>
      </c>
      <c r="AW424" s="127">
        <f>Ringkasan!AW424/1000000000</f>
        <v>752.28114984199999</v>
      </c>
      <c r="AX424" s="127">
        <f>Ringkasan!AX424/1000000000</f>
        <v>752.28114984199999</v>
      </c>
      <c r="AY424" s="127">
        <f>Ringkasan!AY424/1000000000</f>
        <v>0</v>
      </c>
      <c r="AZ424" s="127">
        <f>Ringkasan!AZ424/1000000000</f>
        <v>0</v>
      </c>
      <c r="BA424" s="127">
        <f>Ringkasan!BA424/1000000000</f>
        <v>0</v>
      </c>
      <c r="BB424" s="127">
        <f>Ringkasan!BB424/1000000000</f>
        <v>0</v>
      </c>
      <c r="BC424" s="127">
        <f>Ringkasan!BC424/1000000000</f>
        <v>0</v>
      </c>
      <c r="BD424" s="127">
        <f>Ringkasan!BD424/1000000000</f>
        <v>200</v>
      </c>
      <c r="BE424" s="127">
        <f>Ringkasan!BE424/1000000000</f>
        <v>0</v>
      </c>
      <c r="BF424" s="127">
        <f>Ringkasan!BF424/1000000000</f>
        <v>200</v>
      </c>
      <c r="BG424" s="127">
        <f>Ringkasan!BG424/1000000000</f>
        <v>0</v>
      </c>
      <c r="BH424" s="127">
        <f>Ringkasan!BH424/1000000000</f>
        <v>0</v>
      </c>
      <c r="BI424" s="127">
        <f>Ringkasan!BI424/1000000000</f>
        <v>0</v>
      </c>
      <c r="BJ424" s="128">
        <f>Ringkasan!BJ424/1000000000</f>
        <v>-552.28114984199851</v>
      </c>
      <c r="BK424" s="128">
        <f>Ringkasan!BK424/1000000000</f>
        <v>552.28114984199999</v>
      </c>
      <c r="BL424" s="87">
        <f>Ringkasan!BL424/1000000000</f>
        <v>1.46484375E-12</v>
      </c>
      <c r="BM424" s="47">
        <f t="shared" si="156"/>
        <v>1</v>
      </c>
      <c r="BN424" s="48">
        <f t="shared" si="157"/>
        <v>0</v>
      </c>
      <c r="BO424" s="49"/>
      <c r="BP424" s="39">
        <f t="shared" si="168"/>
        <v>1</v>
      </c>
      <c r="BR424" s="6" t="e">
        <f>Ringkasan!#REF!/1000000000</f>
        <v>#REF!</v>
      </c>
      <c r="BS424" s="6" t="e">
        <f t="shared" si="152"/>
        <v>#REF!</v>
      </c>
      <c r="BT424" s="39" t="e">
        <f t="shared" si="154"/>
        <v>#REF!</v>
      </c>
      <c r="BV424" s="6" t="e">
        <f>Ringkasan!#REF!/1000000000</f>
        <v>#REF!</v>
      </c>
      <c r="BW424" s="6" t="e">
        <f t="shared" si="153"/>
        <v>#REF!</v>
      </c>
      <c r="BX424" s="39" t="e">
        <f t="shared" si="155"/>
        <v>#REF!</v>
      </c>
    </row>
    <row r="425" spans="1:76" ht="15" customHeight="1" x14ac:dyDescent="0.25">
      <c r="A425" s="59" t="s">
        <v>336</v>
      </c>
      <c r="B425" s="3">
        <f t="shared" si="169"/>
        <v>321</v>
      </c>
      <c r="C425" s="4">
        <f t="shared" si="169"/>
        <v>3</v>
      </c>
      <c r="D425" s="8" t="s">
        <v>336</v>
      </c>
      <c r="E425" s="12">
        <f>[1]Pendapatan!D425</f>
        <v>9</v>
      </c>
      <c r="F425" s="92">
        <f>[1]Pendapatan!E425</f>
        <v>45656.976388888892</v>
      </c>
      <c r="G425" s="6">
        <f>Ringkasan!G425/1000000000</f>
        <v>1993.2885233290001</v>
      </c>
      <c r="H425" s="6">
        <f>Ringkasan!H425/1000000000</f>
        <v>140.38059071000001</v>
      </c>
      <c r="I425" s="114">
        <f>Ringkasan!I425/1000000000</f>
        <v>46.222226020000001</v>
      </c>
      <c r="J425" s="6">
        <f>Ringkasan!J425/1000000000</f>
        <v>5.3344928390000002</v>
      </c>
      <c r="K425" s="6">
        <f>Ringkasan!K425/1000000000</f>
        <v>3.6</v>
      </c>
      <c r="L425" s="6">
        <f>Ringkasan!L425/1000000000</f>
        <v>85.223871850999998</v>
      </c>
      <c r="M425" s="6">
        <f>Ringkasan!M425/1000000000</f>
        <v>1840.3479326189999</v>
      </c>
      <c r="N425" s="6">
        <f>Ringkasan!N425/1000000000</f>
        <v>1747.5766040000001</v>
      </c>
      <c r="O425" s="6">
        <f>Ringkasan!O425/1000000000</f>
        <v>0</v>
      </c>
      <c r="P425" s="6">
        <f>Ringkasan!P425/1000000000</f>
        <v>0</v>
      </c>
      <c r="Q425" s="6">
        <f>Ringkasan!Q425/1000000000</f>
        <v>176.85756699999999</v>
      </c>
      <c r="R425" s="6">
        <f>Ringkasan!R425/1000000000</f>
        <v>7.2421300000000004</v>
      </c>
      <c r="S425" s="6">
        <f>Ringkasan!S425/1000000000</f>
        <v>836.90971999999999</v>
      </c>
      <c r="T425" s="6">
        <f>Ringkasan!T425/1000000000</f>
        <v>555.94912799999997</v>
      </c>
      <c r="U425" s="6">
        <f>Ringkasan!U425/1000000000</f>
        <v>170.61805899999999</v>
      </c>
      <c r="V425" s="6">
        <f>Ringkasan!V425/1000000000</f>
        <v>92.771328619000002</v>
      </c>
      <c r="W425" s="6">
        <f>Ringkasan!W425/1000000000</f>
        <v>92.771328619000002</v>
      </c>
      <c r="X425" s="6">
        <f>Ringkasan!X425/1000000000</f>
        <v>0</v>
      </c>
      <c r="Y425" s="6">
        <f>Ringkasan!Y425/1000000000</f>
        <v>12.56</v>
      </c>
      <c r="Z425" s="6">
        <f>Ringkasan!Z425/1000000000</f>
        <v>0</v>
      </c>
      <c r="AA425" s="6">
        <f>Ringkasan!AA425/1000000000</f>
        <v>0</v>
      </c>
      <c r="AB425" s="6">
        <f>Ringkasan!AB425/1000000000</f>
        <v>12.56</v>
      </c>
      <c r="AC425" s="6">
        <f>Ringkasan!AC425/1000000000</f>
        <v>2143.2885233290003</v>
      </c>
      <c r="AD425" s="6">
        <f>Ringkasan!AD425/1000000000</f>
        <v>1347.56216235031</v>
      </c>
      <c r="AE425" s="5">
        <f>Ringkasan!AE425/1000000000</f>
        <v>747.93334720280018</v>
      </c>
      <c r="AF425" s="6">
        <f>Ringkasan!AF425/1000000000</f>
        <v>552.17222668850991</v>
      </c>
      <c r="AG425" s="6">
        <f>Ringkasan!AG425/1000000000</f>
        <v>0</v>
      </c>
      <c r="AH425" s="6">
        <f>Ringkasan!AH425/1000000000</f>
        <v>12.5051854</v>
      </c>
      <c r="AI425" s="6">
        <f>Ringkasan!AI425/1000000000</f>
        <v>34.056472792999998</v>
      </c>
      <c r="AJ425" s="6">
        <f>Ringkasan!AJ425/1000000000</f>
        <v>0.89493026600000003</v>
      </c>
      <c r="AK425" s="6">
        <f>Ringkasan!AK425/1000000000</f>
        <v>481.71445239361998</v>
      </c>
      <c r="AL425" s="6">
        <f>Ringkasan!AL425/1000000000</f>
        <v>0</v>
      </c>
      <c r="AM425" s="6">
        <f>Ringkasan!AM425/1000000000</f>
        <v>53.306473245600003</v>
      </c>
      <c r="AN425" s="6">
        <f>Ringkasan!AN425/1000000000</f>
        <v>102.07225335801999</v>
      </c>
      <c r="AO425" s="6">
        <f>Ringkasan!AO425/1000000000</f>
        <v>322.16463188099999</v>
      </c>
      <c r="AP425" s="6">
        <f>Ringkasan!AP425/1000000000</f>
        <v>1.6667639489999999</v>
      </c>
      <c r="AQ425" s="6">
        <f>Ringkasan!AQ425/1000000000</f>
        <v>2.5043299600000002</v>
      </c>
      <c r="AR425" s="6">
        <f>Ringkasan!AR425/1000000000</f>
        <v>18.865358703999998</v>
      </c>
      <c r="AS425" s="6">
        <f>Ringkasan!AS425/1000000000</f>
        <v>18.865358703999998</v>
      </c>
      <c r="AT425" s="6">
        <f>Ringkasan!AT425/1000000000</f>
        <v>295.14654988107003</v>
      </c>
      <c r="AU425" s="6">
        <f>Ringkasan!AU425/1000000000</f>
        <v>0</v>
      </c>
      <c r="AV425" s="6">
        <f>Ringkasan!AV425/1000000000</f>
        <v>295.14654988107003</v>
      </c>
      <c r="AW425" s="127">
        <f>Ringkasan!AW425/1000000000</f>
        <v>150</v>
      </c>
      <c r="AX425" s="127">
        <f>Ringkasan!AX425/1000000000</f>
        <v>150</v>
      </c>
      <c r="AY425" s="127">
        <f>Ringkasan!AY425/1000000000</f>
        <v>0</v>
      </c>
      <c r="AZ425" s="127">
        <f>Ringkasan!AZ425/1000000000</f>
        <v>0</v>
      </c>
      <c r="BA425" s="127">
        <f>Ringkasan!BA425/1000000000</f>
        <v>0</v>
      </c>
      <c r="BB425" s="127">
        <f>Ringkasan!BB425/1000000000</f>
        <v>0</v>
      </c>
      <c r="BC425" s="127">
        <f>Ringkasan!BC425/1000000000</f>
        <v>0</v>
      </c>
      <c r="BD425" s="127">
        <f>Ringkasan!BD425/1000000000</f>
        <v>0</v>
      </c>
      <c r="BE425" s="127">
        <f>Ringkasan!BE425/1000000000</f>
        <v>0</v>
      </c>
      <c r="BF425" s="127">
        <f>Ringkasan!BF425/1000000000</f>
        <v>0</v>
      </c>
      <c r="BG425" s="127">
        <f>Ringkasan!BG425/1000000000</f>
        <v>0</v>
      </c>
      <c r="BH425" s="127">
        <f>Ringkasan!BH425/1000000000</f>
        <v>0</v>
      </c>
      <c r="BI425" s="127">
        <f>Ringkasan!BI425/1000000000</f>
        <v>0</v>
      </c>
      <c r="BJ425" s="128">
        <f>Ringkasan!BJ425/1000000000</f>
        <v>-150.00000000000026</v>
      </c>
      <c r="BK425" s="128">
        <f>Ringkasan!BK425/1000000000</f>
        <v>150</v>
      </c>
      <c r="BL425" s="87">
        <f>Ringkasan!BL425/1000000000</f>
        <v>-2.4414062500000002E-13</v>
      </c>
      <c r="BM425" s="47">
        <f t="shared" si="156"/>
        <v>0</v>
      </c>
      <c r="BN425" s="48">
        <f t="shared" si="157"/>
        <v>0</v>
      </c>
      <c r="BO425" s="49"/>
      <c r="BP425" s="39">
        <f t="shared" si="168"/>
        <v>1</v>
      </c>
      <c r="BR425" s="6" t="e">
        <f>Ringkasan!#REF!/1000000000</f>
        <v>#REF!</v>
      </c>
      <c r="BS425" s="6" t="e">
        <f t="shared" si="152"/>
        <v>#REF!</v>
      </c>
      <c r="BT425" s="39" t="e">
        <f t="shared" si="154"/>
        <v>#REF!</v>
      </c>
      <c r="BV425" s="6" t="e">
        <f>Ringkasan!#REF!/1000000000</f>
        <v>#REF!</v>
      </c>
      <c r="BW425" s="6" t="e">
        <f t="shared" si="153"/>
        <v>#REF!</v>
      </c>
      <c r="BX425" s="39" t="e">
        <f t="shared" si="155"/>
        <v>#REF!</v>
      </c>
    </row>
    <row r="426" spans="1:76" ht="15" customHeight="1" x14ac:dyDescent="0.25">
      <c r="A426" s="59" t="s">
        <v>337</v>
      </c>
      <c r="B426" s="3">
        <f t="shared" si="169"/>
        <v>322</v>
      </c>
      <c r="C426" s="4">
        <f t="shared" si="169"/>
        <v>4</v>
      </c>
      <c r="D426" s="8" t="s">
        <v>337</v>
      </c>
      <c r="E426" s="12" t="str">
        <f>[1]Pendapatan!D426</f>
        <v>05 Tahun 2024</v>
      </c>
      <c r="F426" s="92">
        <f>[1]Pendapatan!E426</f>
        <v>45650.333333333336</v>
      </c>
      <c r="G426" s="6">
        <f>Ringkasan!G426/1000000000</f>
        <v>1108.8018802009999</v>
      </c>
      <c r="H426" s="6">
        <f>Ringkasan!H426/1000000000</f>
        <v>27.907922369000001</v>
      </c>
      <c r="I426" s="114">
        <f>Ringkasan!I426/1000000000</f>
        <v>4.8632463430000001</v>
      </c>
      <c r="J426" s="6">
        <f>Ringkasan!J426/1000000000</f>
        <v>0.62396386500000001</v>
      </c>
      <c r="K426" s="6">
        <f>Ringkasan!K426/1000000000</f>
        <v>6.0994060000000001</v>
      </c>
      <c r="L426" s="6">
        <f>Ringkasan!L426/1000000000</f>
        <v>16.321306160999999</v>
      </c>
      <c r="M426" s="6">
        <f>Ringkasan!M426/1000000000</f>
        <v>1080.6770698319999</v>
      </c>
      <c r="N426" s="6">
        <f>Ringkasan!N426/1000000000</f>
        <v>1065.632805</v>
      </c>
      <c r="O426" s="6">
        <f>Ringkasan!O426/1000000000</f>
        <v>0</v>
      </c>
      <c r="P426" s="6">
        <f>Ringkasan!P426/1000000000</f>
        <v>0</v>
      </c>
      <c r="Q426" s="6">
        <f>Ringkasan!Q426/1000000000</f>
        <v>27.385891000000001</v>
      </c>
      <c r="R426" s="6">
        <f>Ringkasan!R426/1000000000</f>
        <v>7.0073480000000004</v>
      </c>
      <c r="S426" s="6">
        <f>Ringkasan!S426/1000000000</f>
        <v>503.424284</v>
      </c>
      <c r="T426" s="6">
        <f>Ringkasan!T426/1000000000</f>
        <v>451.74411400000002</v>
      </c>
      <c r="U426" s="6">
        <f>Ringkasan!U426/1000000000</f>
        <v>76.071168</v>
      </c>
      <c r="V426" s="6">
        <f>Ringkasan!V426/1000000000</f>
        <v>15.044264832</v>
      </c>
      <c r="W426" s="6">
        <f>Ringkasan!W426/1000000000</f>
        <v>15.044264832</v>
      </c>
      <c r="X426" s="6">
        <f>Ringkasan!X426/1000000000</f>
        <v>0</v>
      </c>
      <c r="Y426" s="6">
        <f>Ringkasan!Y426/1000000000</f>
        <v>0.216888</v>
      </c>
      <c r="Z426" s="6">
        <f>Ringkasan!Z426/1000000000</f>
        <v>0</v>
      </c>
      <c r="AA426" s="6">
        <f>Ringkasan!AA426/1000000000</f>
        <v>0</v>
      </c>
      <c r="AB426" s="6">
        <f>Ringkasan!AB426/1000000000</f>
        <v>0.216888</v>
      </c>
      <c r="AC426" s="6">
        <f>Ringkasan!AC426/1000000000</f>
        <v>1308.8018802009999</v>
      </c>
      <c r="AD426" s="6">
        <f>Ringkasan!AD426/1000000000</f>
        <v>754.2593210501999</v>
      </c>
      <c r="AE426" s="5">
        <f>Ringkasan!AE426/1000000000</f>
        <v>389.3954390852</v>
      </c>
      <c r="AF426" s="6">
        <f>Ringkasan!AF426/1000000000</f>
        <v>340.03297874700002</v>
      </c>
      <c r="AG426" s="6">
        <f>Ringkasan!AG426/1000000000</f>
        <v>0</v>
      </c>
      <c r="AH426" s="6">
        <f>Ringkasan!AH426/1000000000</f>
        <v>0</v>
      </c>
      <c r="AI426" s="6">
        <f>Ringkasan!AI426/1000000000</f>
        <v>24.490903218</v>
      </c>
      <c r="AJ426" s="6">
        <f>Ringkasan!AJ426/1000000000</f>
        <v>0.34</v>
      </c>
      <c r="AK426" s="6">
        <f>Ringkasan!AK426/1000000000</f>
        <v>403.58110732979998</v>
      </c>
      <c r="AL426" s="6">
        <f>Ringkasan!AL426/1000000000</f>
        <v>0.15</v>
      </c>
      <c r="AM426" s="6">
        <f>Ringkasan!AM426/1000000000</f>
        <v>29.465940095000001</v>
      </c>
      <c r="AN426" s="6">
        <f>Ringkasan!AN426/1000000000</f>
        <v>212.20943036179997</v>
      </c>
      <c r="AO426" s="6">
        <f>Ringkasan!AO426/1000000000</f>
        <v>160.13562257300001</v>
      </c>
      <c r="AP426" s="6">
        <f>Ringkasan!AP426/1000000000</f>
        <v>0.5</v>
      </c>
      <c r="AQ426" s="6">
        <f>Ringkasan!AQ426/1000000000</f>
        <v>1.1201143</v>
      </c>
      <c r="AR426" s="6">
        <f>Ringkasan!AR426/1000000000</f>
        <v>27.6</v>
      </c>
      <c r="AS426" s="6">
        <f>Ringkasan!AS426/1000000000</f>
        <v>27.6</v>
      </c>
      <c r="AT426" s="6">
        <f>Ringkasan!AT426/1000000000</f>
        <v>123.361451821</v>
      </c>
      <c r="AU426" s="6">
        <f>Ringkasan!AU426/1000000000</f>
        <v>0.45872102100000001</v>
      </c>
      <c r="AV426" s="6">
        <f>Ringkasan!AV426/1000000000</f>
        <v>122.9027308</v>
      </c>
      <c r="AW426" s="127">
        <f>Ringkasan!AW426/1000000000</f>
        <v>200</v>
      </c>
      <c r="AX426" s="127">
        <f>Ringkasan!AX426/1000000000</f>
        <v>200</v>
      </c>
      <c r="AY426" s="127">
        <f>Ringkasan!AY426/1000000000</f>
        <v>0</v>
      </c>
      <c r="AZ426" s="127">
        <f>Ringkasan!AZ426/1000000000</f>
        <v>0</v>
      </c>
      <c r="BA426" s="127">
        <f>Ringkasan!BA426/1000000000</f>
        <v>0</v>
      </c>
      <c r="BB426" s="127">
        <f>Ringkasan!BB426/1000000000</f>
        <v>0</v>
      </c>
      <c r="BC426" s="127">
        <f>Ringkasan!BC426/1000000000</f>
        <v>0</v>
      </c>
      <c r="BD426" s="127">
        <f>Ringkasan!BD426/1000000000</f>
        <v>0</v>
      </c>
      <c r="BE426" s="127">
        <f>Ringkasan!BE426/1000000000</f>
        <v>0</v>
      </c>
      <c r="BF426" s="127">
        <f>Ringkasan!BF426/1000000000</f>
        <v>0</v>
      </c>
      <c r="BG426" s="127">
        <f>Ringkasan!BG426/1000000000</f>
        <v>0</v>
      </c>
      <c r="BH426" s="127">
        <f>Ringkasan!BH426/1000000000</f>
        <v>0</v>
      </c>
      <c r="BI426" s="127">
        <f>Ringkasan!BI426/1000000000</f>
        <v>0</v>
      </c>
      <c r="BJ426" s="128">
        <f>Ringkasan!BJ426/1000000000</f>
        <v>-200</v>
      </c>
      <c r="BK426" s="128">
        <f>Ringkasan!BK426/1000000000</f>
        <v>200</v>
      </c>
      <c r="BL426" s="87">
        <f>Ringkasan!BL426/1000000000</f>
        <v>0</v>
      </c>
      <c r="BM426" s="47">
        <f t="shared" si="156"/>
        <v>1</v>
      </c>
      <c r="BN426" s="48">
        <f t="shared" si="157"/>
        <v>0</v>
      </c>
      <c r="BO426" s="49"/>
      <c r="BP426" s="39">
        <f t="shared" si="168"/>
        <v>1</v>
      </c>
      <c r="BR426" s="6" t="e">
        <f>Ringkasan!#REF!/1000000000</f>
        <v>#REF!</v>
      </c>
      <c r="BS426" s="6" t="e">
        <f t="shared" si="152"/>
        <v>#REF!</v>
      </c>
      <c r="BT426" s="39" t="e">
        <f t="shared" si="154"/>
        <v>#REF!</v>
      </c>
      <c r="BV426" s="6" t="e">
        <f>Ringkasan!#REF!/1000000000</f>
        <v>#REF!</v>
      </c>
      <c r="BW426" s="6" t="e">
        <f t="shared" si="153"/>
        <v>#REF!</v>
      </c>
      <c r="BX426" s="39" t="e">
        <f t="shared" si="155"/>
        <v>#REF!</v>
      </c>
    </row>
    <row r="427" spans="1:76" ht="15" customHeight="1" x14ac:dyDescent="0.25">
      <c r="A427" s="59" t="s">
        <v>637</v>
      </c>
      <c r="B427" s="3">
        <f t="shared" si="169"/>
        <v>323</v>
      </c>
      <c r="C427" s="4">
        <f t="shared" si="169"/>
        <v>5</v>
      </c>
      <c r="D427" s="8" t="s">
        <v>637</v>
      </c>
      <c r="E427" s="12" t="str">
        <f>[1]Pendapatan!D427</f>
        <v xml:space="preserve">5 Tahun 2024 </v>
      </c>
      <c r="F427" s="92">
        <f>[1]Pendapatan!E427</f>
        <v>45656</v>
      </c>
      <c r="G427" s="6">
        <f>Ringkasan!G427/1000000000</f>
        <v>1152.9952282039999</v>
      </c>
      <c r="H427" s="6">
        <f>Ringkasan!H427/1000000000</f>
        <v>257.81987720400002</v>
      </c>
      <c r="I427" s="114">
        <f>Ringkasan!I427/1000000000</f>
        <v>144.63499999999999</v>
      </c>
      <c r="J427" s="6">
        <f>Ringkasan!J427/1000000000</f>
        <v>18.833928526000001</v>
      </c>
      <c r="K427" s="6">
        <f>Ringkasan!K427/1000000000</f>
        <v>16.203957872</v>
      </c>
      <c r="L427" s="6">
        <f>Ringkasan!L427/1000000000</f>
        <v>78.146990806000005</v>
      </c>
      <c r="M427" s="6">
        <f>Ringkasan!M427/1000000000</f>
        <v>895.17535099999998</v>
      </c>
      <c r="N427" s="6">
        <f>Ringkasan!N427/1000000000</f>
        <v>806.102351</v>
      </c>
      <c r="O427" s="6">
        <f>Ringkasan!O427/1000000000</f>
        <v>0</v>
      </c>
      <c r="P427" s="6">
        <f>Ringkasan!P427/1000000000</f>
        <v>0</v>
      </c>
      <c r="Q427" s="6">
        <f>Ringkasan!Q427/1000000000</f>
        <v>0</v>
      </c>
      <c r="R427" s="6">
        <f>Ringkasan!R427/1000000000</f>
        <v>0</v>
      </c>
      <c r="S427" s="6">
        <f>Ringkasan!S427/1000000000</f>
        <v>209.124245</v>
      </c>
      <c r="T427" s="6">
        <f>Ringkasan!T427/1000000000</f>
        <v>488.46507500000001</v>
      </c>
      <c r="U427" s="6">
        <f>Ringkasan!U427/1000000000</f>
        <v>108.513031</v>
      </c>
      <c r="V427" s="6">
        <f>Ringkasan!V427/1000000000</f>
        <v>89.072999999999993</v>
      </c>
      <c r="W427" s="6">
        <f>Ringkasan!W427/1000000000</f>
        <v>65.819999999999993</v>
      </c>
      <c r="X427" s="6">
        <f>Ringkasan!X427/1000000000</f>
        <v>23.253</v>
      </c>
      <c r="Y427" s="6">
        <f>Ringkasan!Y427/1000000000</f>
        <v>0</v>
      </c>
      <c r="Z427" s="6">
        <f>Ringkasan!Z427/1000000000</f>
        <v>0</v>
      </c>
      <c r="AA427" s="6">
        <f>Ringkasan!AA427/1000000000</f>
        <v>0</v>
      </c>
      <c r="AB427" s="6">
        <f>Ringkasan!AB427/1000000000</f>
        <v>0</v>
      </c>
      <c r="AC427" s="6">
        <f>Ringkasan!AC427/1000000000</f>
        <v>1176.4632282039997</v>
      </c>
      <c r="AD427" s="6">
        <f>Ringkasan!AD427/1000000000</f>
        <v>1026.8919890741097</v>
      </c>
      <c r="AE427" s="5">
        <f>Ringkasan!AE427/1000000000</f>
        <v>548.03367598965986</v>
      </c>
      <c r="AF427" s="6">
        <f>Ringkasan!AF427/1000000000</f>
        <v>371.87317526359999</v>
      </c>
      <c r="AG427" s="6">
        <f>Ringkasan!AG427/1000000000</f>
        <v>0</v>
      </c>
      <c r="AH427" s="6">
        <f>Ringkasan!AH427/1000000000</f>
        <v>0</v>
      </c>
      <c r="AI427" s="6">
        <f>Ringkasan!AI427/1000000000</f>
        <v>102.59723432085001</v>
      </c>
      <c r="AJ427" s="6">
        <f>Ringkasan!AJ427/1000000000</f>
        <v>4.3879035000000002</v>
      </c>
      <c r="AK427" s="6">
        <f>Ringkasan!AK427/1000000000</f>
        <v>144.57123912988999</v>
      </c>
      <c r="AL427" s="6">
        <f>Ringkasan!AL427/1000000000</f>
        <v>3.665</v>
      </c>
      <c r="AM427" s="6">
        <f>Ringkasan!AM427/1000000000</f>
        <v>33.843370323999999</v>
      </c>
      <c r="AN427" s="6">
        <f>Ringkasan!AN427/1000000000</f>
        <v>18.451104935259998</v>
      </c>
      <c r="AO427" s="6">
        <f>Ringkasan!AO427/1000000000</f>
        <v>80.542537656629989</v>
      </c>
      <c r="AP427" s="6">
        <f>Ringkasan!AP427/1000000000</f>
        <v>3.6034937999999999</v>
      </c>
      <c r="AQ427" s="6">
        <f>Ringkasan!AQ427/1000000000</f>
        <v>4.4657324139999997</v>
      </c>
      <c r="AR427" s="6">
        <f>Ringkasan!AR427/1000000000</f>
        <v>5</v>
      </c>
      <c r="AS427" s="6">
        <f>Ringkasan!AS427/1000000000</f>
        <v>5</v>
      </c>
      <c r="AT427" s="6">
        <f>Ringkasan!AT427/1000000000</f>
        <v>0</v>
      </c>
      <c r="AU427" s="6">
        <f>Ringkasan!AU427/1000000000</f>
        <v>0</v>
      </c>
      <c r="AV427" s="6">
        <f>Ringkasan!AV427/1000000000</f>
        <v>0</v>
      </c>
      <c r="AW427" s="127">
        <f>Ringkasan!AW427/1000000000</f>
        <v>25.468</v>
      </c>
      <c r="AX427" s="127">
        <f>Ringkasan!AX427/1000000000</f>
        <v>25.468</v>
      </c>
      <c r="AY427" s="127">
        <f>Ringkasan!AY427/1000000000</f>
        <v>0</v>
      </c>
      <c r="AZ427" s="127">
        <f>Ringkasan!AZ427/1000000000</f>
        <v>0</v>
      </c>
      <c r="BA427" s="127">
        <f>Ringkasan!BA427/1000000000</f>
        <v>0</v>
      </c>
      <c r="BB427" s="127">
        <f>Ringkasan!BB427/1000000000</f>
        <v>0</v>
      </c>
      <c r="BC427" s="127">
        <f>Ringkasan!BC427/1000000000</f>
        <v>0</v>
      </c>
      <c r="BD427" s="127">
        <f>Ringkasan!BD427/1000000000</f>
        <v>2</v>
      </c>
      <c r="BE427" s="127">
        <f>Ringkasan!BE427/1000000000</f>
        <v>0</v>
      </c>
      <c r="BF427" s="127">
        <f>Ringkasan!BF427/1000000000</f>
        <v>2</v>
      </c>
      <c r="BG427" s="127">
        <f>Ringkasan!BG427/1000000000</f>
        <v>0</v>
      </c>
      <c r="BH427" s="127">
        <f>Ringkasan!BH427/1000000000</f>
        <v>0</v>
      </c>
      <c r="BI427" s="127">
        <f>Ringkasan!BI427/1000000000</f>
        <v>0</v>
      </c>
      <c r="BJ427" s="128">
        <f>Ringkasan!BJ427/1000000000</f>
        <v>-23.467999999999755</v>
      </c>
      <c r="BK427" s="128">
        <f>Ringkasan!BK427/1000000000</f>
        <v>23.468</v>
      </c>
      <c r="BL427" s="87">
        <f>Ringkasan!BL427/1000000000</f>
        <v>2.4414062500000002E-13</v>
      </c>
      <c r="BM427" s="47">
        <f t="shared" si="156"/>
        <v>0</v>
      </c>
      <c r="BN427" s="48">
        <f t="shared" si="157"/>
        <v>0</v>
      </c>
      <c r="BO427" s="49"/>
      <c r="BP427" s="39">
        <f t="shared" si="168"/>
        <v>1</v>
      </c>
      <c r="BR427" s="6" t="e">
        <f>Ringkasan!#REF!/1000000000</f>
        <v>#REF!</v>
      </c>
      <c r="BS427" s="6" t="e">
        <f t="shared" si="152"/>
        <v>#REF!</v>
      </c>
      <c r="BT427" s="39" t="e">
        <f t="shared" si="154"/>
        <v>#REF!</v>
      </c>
      <c r="BV427" s="6" t="e">
        <f>Ringkasan!#REF!/1000000000</f>
        <v>#REF!</v>
      </c>
      <c r="BW427" s="6" t="e">
        <f t="shared" si="153"/>
        <v>#REF!</v>
      </c>
      <c r="BX427" s="39" t="e">
        <f t="shared" si="155"/>
        <v>#REF!</v>
      </c>
    </row>
    <row r="428" spans="1:76" ht="15" customHeight="1" x14ac:dyDescent="0.25">
      <c r="B428" s="13" t="s">
        <v>560</v>
      </c>
      <c r="C428" s="14" t="s">
        <v>560</v>
      </c>
      <c r="D428" s="15" t="s">
        <v>561</v>
      </c>
      <c r="E428" s="16"/>
      <c r="F428" s="93"/>
      <c r="G428" s="115">
        <f>Ringkasan!G428/1000000000</f>
        <v>7449.5430359210004</v>
      </c>
      <c r="H428" s="115">
        <f>Ringkasan!H428/1000000000</f>
        <v>498.94421114300002</v>
      </c>
      <c r="I428" s="115">
        <f>Ringkasan!I428/1000000000</f>
        <v>204.155596312</v>
      </c>
      <c r="J428" s="7">
        <f>Ringkasan!J428/1000000000</f>
        <v>21.13341617</v>
      </c>
      <c r="K428" s="7">
        <f>Ringkasan!K428/1000000000</f>
        <v>26.819406000000001</v>
      </c>
      <c r="L428" s="7">
        <f>Ringkasan!L428/1000000000</f>
        <v>246.835792661</v>
      </c>
      <c r="M428" s="7">
        <f>Ringkasan!M428/1000000000</f>
        <v>6931.3219367780002</v>
      </c>
      <c r="N428" s="7">
        <f>Ringkasan!N428/1000000000</f>
        <v>6673.0632969999997</v>
      </c>
      <c r="O428" s="7">
        <f>Ringkasan!O428/1000000000</f>
        <v>0</v>
      </c>
      <c r="P428" s="7">
        <f>Ringkasan!P428/1000000000</f>
        <v>0</v>
      </c>
      <c r="Q428" s="7">
        <f>Ringkasan!Q428/1000000000</f>
        <v>387.68516399999999</v>
      </c>
      <c r="R428" s="7">
        <f>Ringkasan!R428/1000000000</f>
        <v>21.953993000000001</v>
      </c>
      <c r="S428" s="7">
        <f>Ringkasan!S428/1000000000</f>
        <v>3271.47145</v>
      </c>
      <c r="T428" s="7">
        <f>Ringkasan!T428/1000000000</f>
        <v>2451.5187580000002</v>
      </c>
      <c r="U428" s="7">
        <f>Ringkasan!U428/1000000000</f>
        <v>540.43393200000003</v>
      </c>
      <c r="V428" s="7">
        <f>Ringkasan!V428/1000000000</f>
        <v>258.25863977799997</v>
      </c>
      <c r="W428" s="7">
        <f>Ringkasan!W428/1000000000</f>
        <v>258.25863977799997</v>
      </c>
      <c r="X428" s="7">
        <f>Ringkasan!X428/1000000000</f>
        <v>0</v>
      </c>
      <c r="Y428" s="7">
        <f>Ringkasan!Y428/1000000000</f>
        <v>19.276888</v>
      </c>
      <c r="Z428" s="7">
        <f>Ringkasan!Z428/1000000000</f>
        <v>0</v>
      </c>
      <c r="AA428" s="7">
        <f>Ringkasan!AA428/1000000000</f>
        <v>0</v>
      </c>
      <c r="AB428" s="7">
        <f>Ringkasan!AB428/1000000000</f>
        <v>19.276888</v>
      </c>
      <c r="AC428" s="7">
        <f>Ringkasan!AC428/1000000000</f>
        <v>8856.3986215299974</v>
      </c>
      <c r="AD428" s="7">
        <f>Ringkasan!AD428/1000000000</f>
        <v>5609.4512778621693</v>
      </c>
      <c r="AE428" s="7">
        <f>Ringkasan!AE428/1000000000</f>
        <v>2936.5710772013194</v>
      </c>
      <c r="AF428" s="7">
        <f>Ringkasan!AF428/1000000000</f>
        <v>2252.7619500108399</v>
      </c>
      <c r="AG428" s="7">
        <f>Ringkasan!AG428/1000000000</f>
        <v>0</v>
      </c>
      <c r="AH428" s="7">
        <f>Ringkasan!AH428/1000000000</f>
        <v>86.721850399999994</v>
      </c>
      <c r="AI428" s="7">
        <f>Ringkasan!AI428/1000000000</f>
        <v>319.77599770601</v>
      </c>
      <c r="AJ428" s="7">
        <f>Ringkasan!AJ428/1000000000</f>
        <v>13.620402543999999</v>
      </c>
      <c r="AK428" s="7">
        <f>Ringkasan!AK428/1000000000</f>
        <v>2122.8383157084199</v>
      </c>
      <c r="AL428" s="7">
        <f>Ringkasan!AL428/1000000000</f>
        <v>42.892040647000002</v>
      </c>
      <c r="AM428" s="7">
        <f>Ringkasan!AM428/1000000000</f>
        <v>279.69129126169003</v>
      </c>
      <c r="AN428" s="7">
        <f>Ringkasan!AN428/1000000000</f>
        <v>550.92770917584994</v>
      </c>
      <c r="AO428" s="7">
        <f>Ringkasan!AO428/1000000000</f>
        <v>1234.0191474358799</v>
      </c>
      <c r="AP428" s="7">
        <f>Ringkasan!AP428/1000000000</f>
        <v>3.1316770479999998</v>
      </c>
      <c r="AQ428" s="7">
        <f>Ringkasan!AQ428/1000000000</f>
        <v>12.17645014</v>
      </c>
      <c r="AR428" s="7">
        <f>Ringkasan!AR428/1000000000</f>
        <v>160.70240339233999</v>
      </c>
      <c r="AS428" s="7">
        <f>Ringkasan!AS428/1000000000</f>
        <v>160.70240339233999</v>
      </c>
      <c r="AT428" s="7">
        <f>Ringkasan!AT428/1000000000</f>
        <v>963.40662456707003</v>
      </c>
      <c r="AU428" s="7">
        <f>Ringkasan!AU428/1000000000</f>
        <v>17.303202486</v>
      </c>
      <c r="AV428" s="7">
        <f>Ringkasan!AV428/1000000000</f>
        <v>946.10342208107011</v>
      </c>
      <c r="AW428" s="129">
        <f>Ringkasan!AW428/1000000000</f>
        <v>1606.8555856089999</v>
      </c>
      <c r="AX428" s="129">
        <f>Ringkasan!AX428/1000000000</f>
        <v>1606.8555856089999</v>
      </c>
      <c r="AY428" s="129">
        <f>Ringkasan!AY428/1000000000</f>
        <v>0</v>
      </c>
      <c r="AZ428" s="129">
        <f>Ringkasan!AZ428/1000000000</f>
        <v>0</v>
      </c>
      <c r="BA428" s="129">
        <f>Ringkasan!BA428/1000000000</f>
        <v>0</v>
      </c>
      <c r="BB428" s="129">
        <f>Ringkasan!BB428/1000000000</f>
        <v>0</v>
      </c>
      <c r="BC428" s="129">
        <f>Ringkasan!BC428/1000000000</f>
        <v>0</v>
      </c>
      <c r="BD428" s="129">
        <f>Ringkasan!BD428/1000000000</f>
        <v>200</v>
      </c>
      <c r="BE428" s="129">
        <f>Ringkasan!BE428/1000000000</f>
        <v>0</v>
      </c>
      <c r="BF428" s="129">
        <f>Ringkasan!BF428/1000000000</f>
        <v>200</v>
      </c>
      <c r="BG428" s="129">
        <f>Ringkasan!BG428/1000000000</f>
        <v>0</v>
      </c>
      <c r="BH428" s="129">
        <f>Ringkasan!BH428/1000000000</f>
        <v>0</v>
      </c>
      <c r="BI428" s="129">
        <f>Ringkasan!BI428/1000000000</f>
        <v>0</v>
      </c>
      <c r="BJ428" s="130">
        <f>Ringkasan!BJ428/1000000000</f>
        <v>-1406.8555856089984</v>
      </c>
      <c r="BK428" s="130">
        <f>Ringkasan!BK428/1000000000</f>
        <v>1406.8555856089999</v>
      </c>
      <c r="BL428" s="89">
        <f>Ringkasan!BL428/1000000000</f>
        <v>1.708984375E-12</v>
      </c>
      <c r="BM428" s="47">
        <f t="shared" ref="BM428:BN428" si="170">SUM(BM423:BM426)</f>
        <v>3</v>
      </c>
      <c r="BN428" s="48">
        <f t="shared" si="170"/>
        <v>0</v>
      </c>
      <c r="BO428" s="49"/>
      <c r="BR428" s="115" t="e">
        <f>Ringkasan!#REF!/1000000000</f>
        <v>#REF!</v>
      </c>
      <c r="BS428" s="115" t="e">
        <f t="shared" si="152"/>
        <v>#REF!</v>
      </c>
      <c r="BT428" s="39" t="e">
        <f t="shared" si="154"/>
        <v>#REF!</v>
      </c>
      <c r="BV428" s="115" t="e">
        <f>Ringkasan!#REF!/1000000000</f>
        <v>#REF!</v>
      </c>
      <c r="BW428" s="115" t="e">
        <f t="shared" si="153"/>
        <v>#REF!</v>
      </c>
      <c r="BX428" s="39" t="e">
        <f t="shared" si="155"/>
        <v>#REF!</v>
      </c>
    </row>
    <row r="429" spans="1:76" ht="15" customHeight="1" x14ac:dyDescent="0.25">
      <c r="B429" s="13" t="s">
        <v>562</v>
      </c>
      <c r="C429" s="14" t="s">
        <v>562</v>
      </c>
      <c r="D429" s="15" t="s">
        <v>563</v>
      </c>
      <c r="E429" s="16"/>
      <c r="F429" s="93"/>
      <c r="G429" s="115">
        <f>Ringkasan!G429/1000000000</f>
        <v>1152.9952282039999</v>
      </c>
      <c r="H429" s="115">
        <f>Ringkasan!H429/1000000000</f>
        <v>257.81987720400002</v>
      </c>
      <c r="I429" s="115">
        <f>Ringkasan!I429/1000000000</f>
        <v>144.63499999999999</v>
      </c>
      <c r="J429" s="7">
        <f>Ringkasan!J429/1000000000</f>
        <v>18.833928526000001</v>
      </c>
      <c r="K429" s="7">
        <f>Ringkasan!K429/1000000000</f>
        <v>16.203957872</v>
      </c>
      <c r="L429" s="7">
        <f>Ringkasan!L429/1000000000</f>
        <v>78.146990806000005</v>
      </c>
      <c r="M429" s="7">
        <f>Ringkasan!M429/1000000000</f>
        <v>895.17535099999998</v>
      </c>
      <c r="N429" s="7">
        <f>Ringkasan!N429/1000000000</f>
        <v>806.102351</v>
      </c>
      <c r="O429" s="7">
        <f>Ringkasan!O429/1000000000</f>
        <v>0</v>
      </c>
      <c r="P429" s="7">
        <f>Ringkasan!P429/1000000000</f>
        <v>0</v>
      </c>
      <c r="Q429" s="7">
        <f>Ringkasan!Q429/1000000000</f>
        <v>0</v>
      </c>
      <c r="R429" s="7">
        <f>Ringkasan!R429/1000000000</f>
        <v>0</v>
      </c>
      <c r="S429" s="7">
        <f>Ringkasan!S429/1000000000</f>
        <v>209.124245</v>
      </c>
      <c r="T429" s="7">
        <f>Ringkasan!T429/1000000000</f>
        <v>488.46507500000001</v>
      </c>
      <c r="U429" s="7">
        <f>Ringkasan!U429/1000000000</f>
        <v>108.513031</v>
      </c>
      <c r="V429" s="7">
        <f>Ringkasan!V429/1000000000</f>
        <v>89.072999999999993</v>
      </c>
      <c r="W429" s="7">
        <f>Ringkasan!W429/1000000000</f>
        <v>65.819999999999993</v>
      </c>
      <c r="X429" s="7">
        <f>Ringkasan!X429/1000000000</f>
        <v>23.253</v>
      </c>
      <c r="Y429" s="7">
        <f>Ringkasan!Y429/1000000000</f>
        <v>0</v>
      </c>
      <c r="Z429" s="7">
        <f>Ringkasan!Z429/1000000000</f>
        <v>0</v>
      </c>
      <c r="AA429" s="7">
        <f>Ringkasan!AA429/1000000000</f>
        <v>0</v>
      </c>
      <c r="AB429" s="7">
        <f>Ringkasan!AB429/1000000000</f>
        <v>0</v>
      </c>
      <c r="AC429" s="7">
        <f>Ringkasan!AC429/1000000000</f>
        <v>1176.4632282039997</v>
      </c>
      <c r="AD429" s="7">
        <f>Ringkasan!AD429/1000000000</f>
        <v>1026.8919890741097</v>
      </c>
      <c r="AE429" s="7">
        <f>Ringkasan!AE429/1000000000</f>
        <v>548.03367598965986</v>
      </c>
      <c r="AF429" s="7">
        <f>Ringkasan!AF429/1000000000</f>
        <v>371.87317526359999</v>
      </c>
      <c r="AG429" s="7">
        <f>Ringkasan!AG429/1000000000</f>
        <v>0</v>
      </c>
      <c r="AH429" s="7">
        <f>Ringkasan!AH429/1000000000</f>
        <v>0</v>
      </c>
      <c r="AI429" s="7">
        <f>Ringkasan!AI429/1000000000</f>
        <v>102.59723432085001</v>
      </c>
      <c r="AJ429" s="7">
        <f>Ringkasan!AJ429/1000000000</f>
        <v>4.3879035000000002</v>
      </c>
      <c r="AK429" s="7">
        <f>Ringkasan!AK429/1000000000</f>
        <v>144.57123912988999</v>
      </c>
      <c r="AL429" s="7">
        <f>Ringkasan!AL429/1000000000</f>
        <v>3.665</v>
      </c>
      <c r="AM429" s="7">
        <f>Ringkasan!AM429/1000000000</f>
        <v>33.843370323999999</v>
      </c>
      <c r="AN429" s="7">
        <f>Ringkasan!AN429/1000000000</f>
        <v>18.451104935259998</v>
      </c>
      <c r="AO429" s="7">
        <f>Ringkasan!AO429/1000000000</f>
        <v>80.542537656629989</v>
      </c>
      <c r="AP429" s="7">
        <f>Ringkasan!AP429/1000000000</f>
        <v>3.6034937999999999</v>
      </c>
      <c r="AQ429" s="7">
        <f>Ringkasan!AQ429/1000000000</f>
        <v>4.4657324139999997</v>
      </c>
      <c r="AR429" s="7">
        <f>Ringkasan!AR429/1000000000</f>
        <v>5</v>
      </c>
      <c r="AS429" s="7">
        <f>Ringkasan!AS429/1000000000</f>
        <v>5</v>
      </c>
      <c r="AT429" s="7">
        <f>Ringkasan!AT429/1000000000</f>
        <v>0</v>
      </c>
      <c r="AU429" s="7">
        <f>Ringkasan!AU429/1000000000</f>
        <v>0</v>
      </c>
      <c r="AV429" s="7">
        <f>Ringkasan!AV429/1000000000</f>
        <v>0</v>
      </c>
      <c r="AW429" s="129">
        <f>Ringkasan!AW429/1000000000</f>
        <v>25.468</v>
      </c>
      <c r="AX429" s="129">
        <f>Ringkasan!AX429/1000000000</f>
        <v>25.468</v>
      </c>
      <c r="AY429" s="129">
        <f>Ringkasan!AY429/1000000000</f>
        <v>0</v>
      </c>
      <c r="AZ429" s="129">
        <f>Ringkasan!AZ429/1000000000</f>
        <v>0</v>
      </c>
      <c r="BA429" s="129">
        <f>Ringkasan!BA429/1000000000</f>
        <v>0</v>
      </c>
      <c r="BB429" s="129">
        <f>Ringkasan!BB429/1000000000</f>
        <v>0</v>
      </c>
      <c r="BC429" s="129">
        <f>Ringkasan!BC429/1000000000</f>
        <v>0</v>
      </c>
      <c r="BD429" s="129">
        <f>Ringkasan!BD429/1000000000</f>
        <v>2</v>
      </c>
      <c r="BE429" s="129">
        <f>Ringkasan!BE429/1000000000</f>
        <v>0</v>
      </c>
      <c r="BF429" s="129">
        <f>Ringkasan!BF429/1000000000</f>
        <v>2</v>
      </c>
      <c r="BG429" s="129">
        <f>Ringkasan!BG429/1000000000</f>
        <v>0</v>
      </c>
      <c r="BH429" s="129">
        <f>Ringkasan!BH429/1000000000</f>
        <v>0</v>
      </c>
      <c r="BI429" s="129">
        <f>Ringkasan!BI429/1000000000</f>
        <v>0</v>
      </c>
      <c r="BJ429" s="130">
        <f>Ringkasan!BJ429/1000000000</f>
        <v>-23.467999999999755</v>
      </c>
      <c r="BK429" s="130">
        <f>Ringkasan!BK429/1000000000</f>
        <v>23.468</v>
      </c>
      <c r="BL429" s="89">
        <f>Ringkasan!BL429/1000000000</f>
        <v>2.4414062500000002E-13</v>
      </c>
      <c r="BM429" s="47">
        <f t="shared" ref="BM429:BN429" si="171">SUM(BM427)</f>
        <v>0</v>
      </c>
      <c r="BN429" s="48">
        <f t="shared" si="171"/>
        <v>0</v>
      </c>
      <c r="BO429" s="49"/>
      <c r="BR429" s="115" t="e">
        <f>Ringkasan!#REF!/1000000000</f>
        <v>#REF!</v>
      </c>
      <c r="BS429" s="115" t="e">
        <f t="shared" si="152"/>
        <v>#REF!</v>
      </c>
      <c r="BT429" s="39" t="e">
        <f t="shared" si="154"/>
        <v>#REF!</v>
      </c>
      <c r="BV429" s="115" t="e">
        <f>Ringkasan!#REF!/1000000000</f>
        <v>#REF!</v>
      </c>
      <c r="BW429" s="115" t="e">
        <f t="shared" si="153"/>
        <v>#REF!</v>
      </c>
      <c r="BX429" s="39" t="e">
        <f t="shared" si="155"/>
        <v>#REF!</v>
      </c>
    </row>
    <row r="430" spans="1:76" ht="15" customHeight="1" x14ac:dyDescent="0.25">
      <c r="B430" s="13" t="s">
        <v>564</v>
      </c>
      <c r="C430" s="14" t="s">
        <v>564</v>
      </c>
      <c r="D430" s="15" t="s">
        <v>604</v>
      </c>
      <c r="E430" s="16"/>
      <c r="F430" s="93"/>
      <c r="G430" s="115">
        <f>Ringkasan!G430/1000000000</f>
        <v>8602.5382641249998</v>
      </c>
      <c r="H430" s="115">
        <f>Ringkasan!H430/1000000000</f>
        <v>756.76408834699998</v>
      </c>
      <c r="I430" s="115">
        <f>Ringkasan!I430/1000000000</f>
        <v>348.79059631199999</v>
      </c>
      <c r="J430" s="7">
        <f>Ringkasan!J430/1000000000</f>
        <v>39.967344695999998</v>
      </c>
      <c r="K430" s="7">
        <f>Ringkasan!K430/1000000000</f>
        <v>43.023363871999997</v>
      </c>
      <c r="L430" s="7">
        <f>Ringkasan!L430/1000000000</f>
        <v>324.98278346699999</v>
      </c>
      <c r="M430" s="7">
        <f>Ringkasan!M430/1000000000</f>
        <v>7826.4972877780001</v>
      </c>
      <c r="N430" s="7">
        <f>Ringkasan!N430/1000000000</f>
        <v>7479.1656480000001</v>
      </c>
      <c r="O430" s="7">
        <f>Ringkasan!O430/1000000000</f>
        <v>0</v>
      </c>
      <c r="P430" s="7">
        <f>Ringkasan!P430/1000000000</f>
        <v>0</v>
      </c>
      <c r="Q430" s="7">
        <f>Ringkasan!Q430/1000000000</f>
        <v>387.68516399999999</v>
      </c>
      <c r="R430" s="7">
        <f>Ringkasan!R430/1000000000</f>
        <v>21.953993000000001</v>
      </c>
      <c r="S430" s="7">
        <f>Ringkasan!S430/1000000000</f>
        <v>3480.595695</v>
      </c>
      <c r="T430" s="7">
        <f>Ringkasan!T430/1000000000</f>
        <v>2939.9838329999998</v>
      </c>
      <c r="U430" s="7">
        <f>Ringkasan!U430/1000000000</f>
        <v>648.94696299999998</v>
      </c>
      <c r="V430" s="7">
        <f>Ringkasan!V430/1000000000</f>
        <v>347.33163977800001</v>
      </c>
      <c r="W430" s="7">
        <f>Ringkasan!W430/1000000000</f>
        <v>324.07863977800002</v>
      </c>
      <c r="X430" s="7">
        <f>Ringkasan!X430/1000000000</f>
        <v>23.253</v>
      </c>
      <c r="Y430" s="7">
        <f>Ringkasan!Y430/1000000000</f>
        <v>19.276888</v>
      </c>
      <c r="Z430" s="7">
        <f>Ringkasan!Z430/1000000000</f>
        <v>0</v>
      </c>
      <c r="AA430" s="7">
        <f>Ringkasan!AA430/1000000000</f>
        <v>0</v>
      </c>
      <c r="AB430" s="7">
        <f>Ringkasan!AB430/1000000000</f>
        <v>19.276888</v>
      </c>
      <c r="AC430" s="7">
        <f>Ringkasan!AC430/1000000000</f>
        <v>10032.861849733998</v>
      </c>
      <c r="AD430" s="7">
        <f>Ringkasan!AD430/1000000000</f>
        <v>6636.3432669362783</v>
      </c>
      <c r="AE430" s="7">
        <f>Ringkasan!AE430/1000000000</f>
        <v>3484.604753190979</v>
      </c>
      <c r="AF430" s="7">
        <f>Ringkasan!AF430/1000000000</f>
        <v>2624.6351252744398</v>
      </c>
      <c r="AG430" s="7">
        <f>Ringkasan!AG430/1000000000</f>
        <v>0</v>
      </c>
      <c r="AH430" s="7">
        <f>Ringkasan!AH430/1000000000</f>
        <v>86.721850399999994</v>
      </c>
      <c r="AI430" s="7">
        <f>Ringkasan!AI430/1000000000</f>
        <v>422.37323202685997</v>
      </c>
      <c r="AJ430" s="7">
        <f>Ringkasan!AJ430/1000000000</f>
        <v>18.008306044000001</v>
      </c>
      <c r="AK430" s="7">
        <f>Ringkasan!AK430/1000000000</f>
        <v>2267.4095548383102</v>
      </c>
      <c r="AL430" s="7">
        <f>Ringkasan!AL430/1000000000</f>
        <v>46.557040647000001</v>
      </c>
      <c r="AM430" s="7">
        <f>Ringkasan!AM430/1000000000</f>
        <v>313.53466158569</v>
      </c>
      <c r="AN430" s="7">
        <f>Ringkasan!AN430/1000000000</f>
        <v>569.37881411110993</v>
      </c>
      <c r="AO430" s="7">
        <f>Ringkasan!AO430/1000000000</f>
        <v>1314.5616850925098</v>
      </c>
      <c r="AP430" s="7">
        <f>Ringkasan!AP430/1000000000</f>
        <v>6.7351708480000001</v>
      </c>
      <c r="AQ430" s="7">
        <f>Ringkasan!AQ430/1000000000</f>
        <v>16.642182554000001</v>
      </c>
      <c r="AR430" s="7">
        <f>Ringkasan!AR430/1000000000</f>
        <v>165.70240339233999</v>
      </c>
      <c r="AS430" s="7">
        <f>Ringkasan!AS430/1000000000</f>
        <v>165.70240339233999</v>
      </c>
      <c r="AT430" s="7">
        <f>Ringkasan!AT430/1000000000</f>
        <v>963.40662456707003</v>
      </c>
      <c r="AU430" s="7">
        <f>Ringkasan!AU430/1000000000</f>
        <v>17.303202486</v>
      </c>
      <c r="AV430" s="7">
        <f>Ringkasan!AV430/1000000000</f>
        <v>946.10342208107011</v>
      </c>
      <c r="AW430" s="129">
        <f>Ringkasan!AW430/1000000000</f>
        <v>1632.323585609</v>
      </c>
      <c r="AX430" s="129">
        <f>Ringkasan!AX430/1000000000</f>
        <v>1632.323585609</v>
      </c>
      <c r="AY430" s="129">
        <f>Ringkasan!AY430/1000000000</f>
        <v>0</v>
      </c>
      <c r="AZ430" s="129">
        <f>Ringkasan!AZ430/1000000000</f>
        <v>0</v>
      </c>
      <c r="BA430" s="129">
        <f>Ringkasan!BA430/1000000000</f>
        <v>0</v>
      </c>
      <c r="BB430" s="129">
        <f>Ringkasan!BB430/1000000000</f>
        <v>0</v>
      </c>
      <c r="BC430" s="129">
        <f>Ringkasan!BC430/1000000000</f>
        <v>0</v>
      </c>
      <c r="BD430" s="129">
        <f>Ringkasan!BD430/1000000000</f>
        <v>202</v>
      </c>
      <c r="BE430" s="129">
        <f>Ringkasan!BE430/1000000000</f>
        <v>0</v>
      </c>
      <c r="BF430" s="129">
        <f>Ringkasan!BF430/1000000000</f>
        <v>202</v>
      </c>
      <c r="BG430" s="129">
        <f>Ringkasan!BG430/1000000000</f>
        <v>0</v>
      </c>
      <c r="BH430" s="129">
        <f>Ringkasan!BH430/1000000000</f>
        <v>0</v>
      </c>
      <c r="BI430" s="129">
        <f>Ringkasan!BI430/1000000000</f>
        <v>0</v>
      </c>
      <c r="BJ430" s="130">
        <f>Ringkasan!BJ430/1000000000</f>
        <v>-1430.323585608998</v>
      </c>
      <c r="BK430" s="130">
        <f>Ringkasan!BK430/1000000000</f>
        <v>1430.323585609</v>
      </c>
      <c r="BL430" s="89">
        <f>Ringkasan!BL430/1000000000</f>
        <v>1.9531250000000001E-12</v>
      </c>
      <c r="BM430" s="47">
        <f t="shared" ref="BM430:BN430" si="172">BM428+BM429</f>
        <v>3</v>
      </c>
      <c r="BN430" s="48">
        <f t="shared" si="172"/>
        <v>0</v>
      </c>
      <c r="BO430" s="49"/>
      <c r="BR430" s="115" t="e">
        <f>Ringkasan!#REF!/1000000000</f>
        <v>#REF!</v>
      </c>
      <c r="BS430" s="115" t="e">
        <f t="shared" si="152"/>
        <v>#REF!</v>
      </c>
      <c r="BT430" s="39" t="e">
        <f t="shared" si="154"/>
        <v>#REF!</v>
      </c>
      <c r="BV430" s="115" t="e">
        <f>Ringkasan!#REF!/1000000000</f>
        <v>#REF!</v>
      </c>
      <c r="BW430" s="115" t="e">
        <f t="shared" si="153"/>
        <v>#REF!</v>
      </c>
      <c r="BX430" s="39" t="e">
        <f t="shared" si="155"/>
        <v>#REF!</v>
      </c>
    </row>
    <row r="431" spans="1:76" ht="15" customHeight="1" x14ac:dyDescent="0.25">
      <c r="B431" s="13" t="s">
        <v>566</v>
      </c>
      <c r="C431" s="14" t="s">
        <v>566</v>
      </c>
      <c r="D431" s="15" t="s">
        <v>605</v>
      </c>
      <c r="E431" s="16"/>
      <c r="F431" s="93"/>
      <c r="G431" s="115">
        <f>Ringkasan!G431/1000000000</f>
        <v>11549.661663209999</v>
      </c>
      <c r="H431" s="115">
        <f>Ringkasan!H431/1000000000</f>
        <v>1783.1587164319999</v>
      </c>
      <c r="I431" s="115">
        <f>Ringkasan!I431/1000000000</f>
        <v>1101.337835668</v>
      </c>
      <c r="J431" s="7">
        <f>Ringkasan!J431/1000000000</f>
        <v>52.490130297999997</v>
      </c>
      <c r="K431" s="7">
        <f>Ringkasan!K431/1000000000</f>
        <v>54.394833665999997</v>
      </c>
      <c r="L431" s="7">
        <f>Ringkasan!L431/1000000000</f>
        <v>574.93591679999997</v>
      </c>
      <c r="M431" s="7">
        <f>Ringkasan!M431/1000000000</f>
        <v>9746.8760587779998</v>
      </c>
      <c r="N431" s="7">
        <f>Ringkasan!N431/1000000000</f>
        <v>9399.5444189999998</v>
      </c>
      <c r="O431" s="7">
        <f>Ringkasan!O431/1000000000</f>
        <v>0</v>
      </c>
      <c r="P431" s="7">
        <f>Ringkasan!P431/1000000000</f>
        <v>0</v>
      </c>
      <c r="Q431" s="7">
        <f>Ringkasan!Q431/1000000000</f>
        <v>387.68516399999999</v>
      </c>
      <c r="R431" s="7">
        <f>Ringkasan!R431/1000000000</f>
        <v>21.953993000000001</v>
      </c>
      <c r="S431" s="7">
        <f>Ringkasan!S431/1000000000</f>
        <v>4037.177952</v>
      </c>
      <c r="T431" s="7">
        <f>Ringkasan!T431/1000000000</f>
        <v>4123.6861049999998</v>
      </c>
      <c r="U431" s="7">
        <f>Ringkasan!U431/1000000000</f>
        <v>829.04120499999999</v>
      </c>
      <c r="V431" s="7">
        <f>Ringkasan!V431/1000000000</f>
        <v>347.33163977800001</v>
      </c>
      <c r="W431" s="7">
        <f>Ringkasan!W431/1000000000</f>
        <v>324.07863977800002</v>
      </c>
      <c r="X431" s="7">
        <f>Ringkasan!X431/1000000000</f>
        <v>23.253</v>
      </c>
      <c r="Y431" s="7">
        <f>Ringkasan!Y431/1000000000</f>
        <v>19.626888000000001</v>
      </c>
      <c r="Z431" s="7">
        <f>Ringkasan!Z431/1000000000</f>
        <v>0.35</v>
      </c>
      <c r="AA431" s="7">
        <f>Ringkasan!AA431/1000000000</f>
        <v>0</v>
      </c>
      <c r="AB431" s="7">
        <f>Ringkasan!AB431/1000000000</f>
        <v>19.276888</v>
      </c>
      <c r="AC431" s="7">
        <f>Ringkasan!AC431/1000000000</f>
        <v>13224.723091818998</v>
      </c>
      <c r="AD431" s="7">
        <f>Ringkasan!AD431/1000000000</f>
        <v>8755.3220347242786</v>
      </c>
      <c r="AE431" s="7">
        <f>Ringkasan!AE431/1000000000</f>
        <v>4471.9671754152087</v>
      </c>
      <c r="AF431" s="7">
        <f>Ringkasan!AF431/1000000000</f>
        <v>3694.3810257402101</v>
      </c>
      <c r="AG431" s="7">
        <f>Ringkasan!AG431/1000000000</f>
        <v>0</v>
      </c>
      <c r="AH431" s="7">
        <f>Ringkasan!AH431/1000000000</f>
        <v>90.673324786999999</v>
      </c>
      <c r="AI431" s="7">
        <f>Ringkasan!AI431/1000000000</f>
        <v>477.34070273786</v>
      </c>
      <c r="AJ431" s="7">
        <f>Ringkasan!AJ431/1000000000</f>
        <v>20.959806044</v>
      </c>
      <c r="AK431" s="7">
        <f>Ringkasan!AK431/1000000000</f>
        <v>2655.9833750483099</v>
      </c>
      <c r="AL431" s="7">
        <f>Ringkasan!AL431/1000000000</f>
        <v>53.920922226999998</v>
      </c>
      <c r="AM431" s="7">
        <f>Ringkasan!AM431/1000000000</f>
        <v>378.45445042368999</v>
      </c>
      <c r="AN431" s="7">
        <f>Ringkasan!AN431/1000000000</f>
        <v>736.26261309811002</v>
      </c>
      <c r="AO431" s="7">
        <f>Ringkasan!AO431/1000000000</f>
        <v>1459.4939263295098</v>
      </c>
      <c r="AP431" s="7">
        <f>Ringkasan!AP431/1000000000</f>
        <v>10.619280416</v>
      </c>
      <c r="AQ431" s="7">
        <f>Ringkasan!AQ431/1000000000</f>
        <v>17.232182554000001</v>
      </c>
      <c r="AR431" s="7">
        <f>Ringkasan!AR431/1000000000</f>
        <v>190.70240339233999</v>
      </c>
      <c r="AS431" s="7">
        <f>Ringkasan!AS431/1000000000</f>
        <v>190.70240339233999</v>
      </c>
      <c r="AT431" s="7">
        <f>Ringkasan!AT431/1000000000</f>
        <v>1622.7152786540701</v>
      </c>
      <c r="AU431" s="7">
        <f>Ringkasan!AU431/1000000000</f>
        <v>454.09234001999999</v>
      </c>
      <c r="AV431" s="7">
        <f>Ringkasan!AV431/1000000000</f>
        <v>1168.6229386340701</v>
      </c>
      <c r="AW431" s="129">
        <f>Ringkasan!AW431/1000000000</f>
        <v>1902.0614286089999</v>
      </c>
      <c r="AX431" s="129">
        <f>Ringkasan!AX431/1000000000</f>
        <v>1902.0614286089999</v>
      </c>
      <c r="AY431" s="129">
        <f>Ringkasan!AY431/1000000000</f>
        <v>0</v>
      </c>
      <c r="AZ431" s="129">
        <f>Ringkasan!AZ431/1000000000</f>
        <v>0</v>
      </c>
      <c r="BA431" s="129">
        <f>Ringkasan!BA431/1000000000</f>
        <v>0</v>
      </c>
      <c r="BB431" s="129">
        <f>Ringkasan!BB431/1000000000</f>
        <v>0</v>
      </c>
      <c r="BC431" s="129">
        <f>Ringkasan!BC431/1000000000</f>
        <v>0</v>
      </c>
      <c r="BD431" s="129">
        <f>Ringkasan!BD431/1000000000</f>
        <v>227</v>
      </c>
      <c r="BE431" s="129">
        <f>Ringkasan!BE431/1000000000</f>
        <v>0</v>
      </c>
      <c r="BF431" s="129">
        <f>Ringkasan!BF431/1000000000</f>
        <v>227</v>
      </c>
      <c r="BG431" s="129">
        <f>Ringkasan!BG431/1000000000</f>
        <v>0</v>
      </c>
      <c r="BH431" s="129">
        <f>Ringkasan!BH431/1000000000</f>
        <v>0</v>
      </c>
      <c r="BI431" s="129">
        <f>Ringkasan!BI431/1000000000</f>
        <v>0</v>
      </c>
      <c r="BJ431" s="130">
        <f>Ringkasan!BJ431/1000000000</f>
        <v>-1675.0614286089981</v>
      </c>
      <c r="BK431" s="130">
        <f>Ringkasan!BK431/1000000000</f>
        <v>1675.0614286089999</v>
      </c>
      <c r="BL431" s="89">
        <f>Ringkasan!BL431/1000000000</f>
        <v>1.9531250000000001E-12</v>
      </c>
      <c r="BM431" s="47">
        <f t="shared" ref="BM431:BN431" si="173">BM430+BM422</f>
        <v>4</v>
      </c>
      <c r="BN431" s="48">
        <f t="shared" si="173"/>
        <v>0</v>
      </c>
      <c r="BO431" s="49"/>
      <c r="BR431" s="115" t="e">
        <f>Ringkasan!#REF!/1000000000</f>
        <v>#REF!</v>
      </c>
      <c r="BS431" s="115" t="e">
        <f t="shared" si="152"/>
        <v>#REF!</v>
      </c>
      <c r="BT431" s="39" t="e">
        <f t="shared" si="154"/>
        <v>#REF!</v>
      </c>
      <c r="BV431" s="115" t="e">
        <f>Ringkasan!#REF!/1000000000</f>
        <v>#REF!</v>
      </c>
      <c r="BW431" s="115" t="e">
        <f t="shared" si="153"/>
        <v>#REF!</v>
      </c>
      <c r="BX431" s="39" t="e">
        <f t="shared" si="155"/>
        <v>#REF!</v>
      </c>
    </row>
    <row r="432" spans="1:76" s="141" customFormat="1" ht="15" customHeight="1" x14ac:dyDescent="0.25">
      <c r="A432" s="141" t="s">
        <v>696</v>
      </c>
      <c r="B432" s="9" t="s">
        <v>547</v>
      </c>
      <c r="C432" s="10">
        <v>22</v>
      </c>
      <c r="D432" s="11" t="s">
        <v>338</v>
      </c>
      <c r="E432" s="1" t="str">
        <f>[1]Pendapatan!D432</f>
        <v>01 Tahun 2025</v>
      </c>
      <c r="F432" s="142">
        <f>[1]Pendapatan!E432</f>
        <v>45665</v>
      </c>
      <c r="G432" s="113">
        <f>Ringkasan!G432/1000000000</f>
        <v>2104.676581406</v>
      </c>
      <c r="H432" s="113">
        <f>Ringkasan!H432/1000000000</f>
        <v>655.46171323800002</v>
      </c>
      <c r="I432" s="113">
        <f>Ringkasan!I432/1000000000</f>
        <v>463.80663591500002</v>
      </c>
      <c r="J432" s="147">
        <f>Ringkasan!J432/1000000000</f>
        <v>158.41045044099999</v>
      </c>
      <c r="K432" s="147">
        <f>Ringkasan!K432/1000000000</f>
        <v>14.230290824000001</v>
      </c>
      <c r="L432" s="147">
        <f>Ringkasan!L432/1000000000</f>
        <v>19.014336058000001</v>
      </c>
      <c r="M432" s="147">
        <f>Ringkasan!M432/1000000000</f>
        <v>1426.008063</v>
      </c>
      <c r="N432" s="147">
        <f>Ringkasan!N432/1000000000</f>
        <v>1426.008063</v>
      </c>
      <c r="O432" s="147">
        <f>Ringkasan!O432/1000000000</f>
        <v>0</v>
      </c>
      <c r="P432" s="147">
        <f>Ringkasan!P432/1000000000</f>
        <v>0</v>
      </c>
      <c r="Q432" s="147">
        <f>Ringkasan!Q432/1000000000</f>
        <v>0</v>
      </c>
      <c r="R432" s="147">
        <f>Ringkasan!R432/1000000000</f>
        <v>6.5547769999999996</v>
      </c>
      <c r="S432" s="147">
        <f>Ringkasan!S432/1000000000</f>
        <v>21.351777999999999</v>
      </c>
      <c r="T432" s="147">
        <f>Ringkasan!T432/1000000000</f>
        <v>1082.355049</v>
      </c>
      <c r="U432" s="147">
        <f>Ringkasan!U432/1000000000</f>
        <v>315.74645900000002</v>
      </c>
      <c r="V432" s="147">
        <f>Ringkasan!V432/1000000000</f>
        <v>0</v>
      </c>
      <c r="W432" s="147">
        <f>Ringkasan!W432/1000000000</f>
        <v>0</v>
      </c>
      <c r="X432" s="147">
        <f>Ringkasan!X432/1000000000</f>
        <v>0</v>
      </c>
      <c r="Y432" s="147">
        <f>Ringkasan!Y432/1000000000</f>
        <v>23.206805167999999</v>
      </c>
      <c r="Z432" s="147">
        <f>Ringkasan!Z432/1000000000</f>
        <v>22.639401968000001</v>
      </c>
      <c r="AA432" s="147">
        <f>Ringkasan!AA432/1000000000</f>
        <v>0</v>
      </c>
      <c r="AB432" s="147">
        <f>Ringkasan!AB432/1000000000</f>
        <v>0.5674032</v>
      </c>
      <c r="AC432" s="147">
        <f>Ringkasan!AC432/1000000000</f>
        <v>2086.110952646</v>
      </c>
      <c r="AD432" s="147">
        <f>Ringkasan!AD432/1000000000</f>
        <v>1618.0219691970001</v>
      </c>
      <c r="AE432" s="2">
        <f>Ringkasan!AE432/1000000000</f>
        <v>806.73569703800001</v>
      </c>
      <c r="AF432" s="147">
        <f>Ringkasan!AF432/1000000000</f>
        <v>761.859639281</v>
      </c>
      <c r="AG432" s="147">
        <f>Ringkasan!AG432/1000000000</f>
        <v>8.7234388779999996</v>
      </c>
      <c r="AH432" s="147">
        <f>Ringkasan!AH432/1000000000</f>
        <v>0</v>
      </c>
      <c r="AI432" s="147">
        <f>Ringkasan!AI432/1000000000</f>
        <v>37.473193999999999</v>
      </c>
      <c r="AJ432" s="147">
        <f>Ringkasan!AJ432/1000000000</f>
        <v>3.23</v>
      </c>
      <c r="AK432" s="147">
        <f>Ringkasan!AK432/1000000000</f>
        <v>290.24211922699999</v>
      </c>
      <c r="AL432" s="147">
        <f>Ringkasan!AL432/1000000000</f>
        <v>50.504235000000001</v>
      </c>
      <c r="AM432" s="147">
        <f>Ringkasan!AM432/1000000000</f>
        <v>89.246720948000004</v>
      </c>
      <c r="AN432" s="147">
        <f>Ringkasan!AN432/1000000000</f>
        <v>36.348910185999998</v>
      </c>
      <c r="AO432" s="147">
        <f>Ringkasan!AO432/1000000000</f>
        <v>107.42765809300001</v>
      </c>
      <c r="AP432" s="147">
        <f>Ringkasan!AP432/1000000000</f>
        <v>0.92419499999999999</v>
      </c>
      <c r="AQ432" s="147">
        <f>Ringkasan!AQ432/1000000000</f>
        <v>5.7904</v>
      </c>
      <c r="AR432" s="147">
        <f>Ringkasan!AR432/1000000000</f>
        <v>5</v>
      </c>
      <c r="AS432" s="147">
        <f>Ringkasan!AS432/1000000000</f>
        <v>5</v>
      </c>
      <c r="AT432" s="147">
        <f>Ringkasan!AT432/1000000000</f>
        <v>172.84686422199999</v>
      </c>
      <c r="AU432" s="147">
        <f>Ringkasan!AU432/1000000000</f>
        <v>155.04686422200001</v>
      </c>
      <c r="AV432" s="147">
        <f>Ringkasan!AV432/1000000000</f>
        <v>17.8</v>
      </c>
      <c r="AW432" s="148">
        <f>Ringkasan!AW432/1000000000</f>
        <v>80.922512578999999</v>
      </c>
      <c r="AX432" s="148">
        <f>Ringkasan!AX432/1000000000</f>
        <v>80.922512578999999</v>
      </c>
      <c r="AY432" s="148">
        <f>Ringkasan!AY432/1000000000</f>
        <v>0</v>
      </c>
      <c r="AZ432" s="148">
        <f>Ringkasan!AZ432/1000000000</f>
        <v>0</v>
      </c>
      <c r="BA432" s="148">
        <f>Ringkasan!BA432/1000000000</f>
        <v>0</v>
      </c>
      <c r="BB432" s="148">
        <f>Ringkasan!BB432/1000000000</f>
        <v>0</v>
      </c>
      <c r="BC432" s="148">
        <f>Ringkasan!BC432/1000000000</f>
        <v>0</v>
      </c>
      <c r="BD432" s="148">
        <f>Ringkasan!BD432/1000000000</f>
        <v>99.488141338999995</v>
      </c>
      <c r="BE432" s="148">
        <f>Ringkasan!BE432/1000000000</f>
        <v>0</v>
      </c>
      <c r="BF432" s="148">
        <f>Ringkasan!BF432/1000000000</f>
        <v>0</v>
      </c>
      <c r="BG432" s="148">
        <f>Ringkasan!BG432/1000000000</f>
        <v>99.488141338999995</v>
      </c>
      <c r="BH432" s="148">
        <f>Ringkasan!BH432/1000000000</f>
        <v>0</v>
      </c>
      <c r="BI432" s="148">
        <f>Ringkasan!BI432/1000000000</f>
        <v>0</v>
      </c>
      <c r="BJ432" s="98">
        <f>Ringkasan!BJ432/1000000000</f>
        <v>18.565628759999999</v>
      </c>
      <c r="BK432" s="98">
        <f>Ringkasan!BK432/1000000000</f>
        <v>-18.565628759999999</v>
      </c>
      <c r="BL432" s="85">
        <f>Ringkasan!BL432/1000000000</f>
        <v>0</v>
      </c>
      <c r="BM432" s="143">
        <f t="shared" si="156"/>
        <v>0</v>
      </c>
      <c r="BN432" s="144">
        <f t="shared" si="157"/>
        <v>1</v>
      </c>
      <c r="BO432" s="145"/>
      <c r="BP432" s="146">
        <f t="shared" ref="BP432:BP438" si="174">IF(G432&gt;0,1,0)</f>
        <v>1</v>
      </c>
      <c r="BR432" s="113" t="e">
        <f>Ringkasan!#REF!/1000000000</f>
        <v>#REF!</v>
      </c>
      <c r="BS432" s="113" t="e">
        <f t="shared" si="152"/>
        <v>#REF!</v>
      </c>
      <c r="BT432" s="146" t="e">
        <f t="shared" si="154"/>
        <v>#REF!</v>
      </c>
      <c r="BV432" s="113" t="e">
        <f>Ringkasan!#REF!/1000000000</f>
        <v>#REF!</v>
      </c>
      <c r="BW432" s="113" t="e">
        <f t="shared" si="153"/>
        <v>#REF!</v>
      </c>
      <c r="BX432" s="146" t="e">
        <f t="shared" si="155"/>
        <v>#REF!</v>
      </c>
    </row>
    <row r="433" spans="1:76" ht="15" customHeight="1" x14ac:dyDescent="0.25">
      <c r="A433" s="59" t="s">
        <v>339</v>
      </c>
      <c r="B433" s="3">
        <f>B427+1</f>
        <v>324</v>
      </c>
      <c r="C433" s="4">
        <v>1</v>
      </c>
      <c r="D433" s="8" t="s">
        <v>339</v>
      </c>
      <c r="E433" s="12" t="str">
        <f>[1]Pendapatan!D433</f>
        <v>05 Tahun 2024</v>
      </c>
      <c r="F433" s="92">
        <f>[1]Pendapatan!E433</f>
        <v>45657</v>
      </c>
      <c r="G433" s="6">
        <f>Ringkasan!G433/1000000000</f>
        <v>967.176533791</v>
      </c>
      <c r="H433" s="6">
        <f>Ringkasan!H433/1000000000</f>
        <v>110.832887617</v>
      </c>
      <c r="I433" s="114">
        <f>Ringkasan!I433/1000000000</f>
        <v>24.265613569999999</v>
      </c>
      <c r="J433" s="6">
        <f>Ringkasan!J433/1000000000</f>
        <v>80.643965965999996</v>
      </c>
      <c r="K433" s="6">
        <f>Ringkasan!K433/1000000000</f>
        <v>3.3333080810000002</v>
      </c>
      <c r="L433" s="6">
        <f>Ringkasan!L433/1000000000</f>
        <v>2.59</v>
      </c>
      <c r="M433" s="6">
        <f>Ringkasan!M433/1000000000</f>
        <v>856.34364617400001</v>
      </c>
      <c r="N433" s="6">
        <f>Ringkasan!N433/1000000000</f>
        <v>835.41934300000003</v>
      </c>
      <c r="O433" s="6">
        <f>Ringkasan!O433/1000000000</f>
        <v>0</v>
      </c>
      <c r="P433" s="6">
        <f>Ringkasan!P433/1000000000</f>
        <v>0</v>
      </c>
      <c r="Q433" s="6">
        <f>Ringkasan!Q433/1000000000</f>
        <v>52.655853</v>
      </c>
      <c r="R433" s="6">
        <f>Ringkasan!R433/1000000000</f>
        <v>0</v>
      </c>
      <c r="S433" s="6">
        <f>Ringkasan!S433/1000000000</f>
        <v>5.8267100000000003</v>
      </c>
      <c r="T433" s="6">
        <f>Ringkasan!T433/1000000000</f>
        <v>558.88437699999997</v>
      </c>
      <c r="U433" s="6">
        <f>Ringkasan!U433/1000000000</f>
        <v>218.052403</v>
      </c>
      <c r="V433" s="6">
        <f>Ringkasan!V433/1000000000</f>
        <v>20.924303173999999</v>
      </c>
      <c r="W433" s="6">
        <f>Ringkasan!W433/1000000000</f>
        <v>20.924303173999999</v>
      </c>
      <c r="X433" s="6">
        <f>Ringkasan!X433/1000000000</f>
        <v>0</v>
      </c>
      <c r="Y433" s="6">
        <f>Ringkasan!Y433/1000000000</f>
        <v>0</v>
      </c>
      <c r="Z433" s="6">
        <f>Ringkasan!Z433/1000000000</f>
        <v>0</v>
      </c>
      <c r="AA433" s="6">
        <f>Ringkasan!AA433/1000000000</f>
        <v>0</v>
      </c>
      <c r="AB433" s="6">
        <f>Ringkasan!AB433/1000000000</f>
        <v>0</v>
      </c>
      <c r="AC433" s="6">
        <f>Ringkasan!AC433/1000000000</f>
        <v>966.67653379099988</v>
      </c>
      <c r="AD433" s="6">
        <f>Ringkasan!AD433/1000000000</f>
        <v>731.84371595865991</v>
      </c>
      <c r="AE433" s="5">
        <f>Ringkasan!AE433/1000000000</f>
        <v>476.33453840300001</v>
      </c>
      <c r="AF433" s="6">
        <f>Ringkasan!AF433/1000000000</f>
        <v>245.31702303765991</v>
      </c>
      <c r="AG433" s="6">
        <f>Ringkasan!AG433/1000000000</f>
        <v>0</v>
      </c>
      <c r="AH433" s="6">
        <f>Ringkasan!AH433/1000000000</f>
        <v>0</v>
      </c>
      <c r="AI433" s="6">
        <f>Ringkasan!AI433/1000000000</f>
        <v>10.128794517999999</v>
      </c>
      <c r="AJ433" s="6">
        <f>Ringkasan!AJ433/1000000000</f>
        <v>6.336E-2</v>
      </c>
      <c r="AK433" s="6">
        <f>Ringkasan!AK433/1000000000</f>
        <v>119.79995937533999</v>
      </c>
      <c r="AL433" s="6">
        <f>Ringkasan!AL433/1000000000</f>
        <v>1.2040710699999999</v>
      </c>
      <c r="AM433" s="6">
        <f>Ringkasan!AM433/1000000000</f>
        <v>36.509533328339998</v>
      </c>
      <c r="AN433" s="6">
        <f>Ringkasan!AN433/1000000000</f>
        <v>25.279601787000001</v>
      </c>
      <c r="AO433" s="6">
        <f>Ringkasan!AO433/1000000000</f>
        <v>56.29792819</v>
      </c>
      <c r="AP433" s="6">
        <f>Ringkasan!AP433/1000000000</f>
        <v>0.46882499999999999</v>
      </c>
      <c r="AQ433" s="6">
        <f>Ringkasan!AQ433/1000000000</f>
        <v>0.04</v>
      </c>
      <c r="AR433" s="6">
        <f>Ringkasan!AR433/1000000000</f>
        <v>3.26</v>
      </c>
      <c r="AS433" s="6">
        <f>Ringkasan!AS433/1000000000</f>
        <v>3.26</v>
      </c>
      <c r="AT433" s="6">
        <f>Ringkasan!AT433/1000000000</f>
        <v>111.772858457</v>
      </c>
      <c r="AU433" s="6">
        <f>Ringkasan!AU433/1000000000</f>
        <v>2.6967042569999999</v>
      </c>
      <c r="AV433" s="6">
        <f>Ringkasan!AV433/1000000000</f>
        <v>109.0761542</v>
      </c>
      <c r="AW433" s="127">
        <f>Ringkasan!AW433/1000000000</f>
        <v>0</v>
      </c>
      <c r="AX433" s="127">
        <f>Ringkasan!AX433/1000000000</f>
        <v>0</v>
      </c>
      <c r="AY433" s="127">
        <f>Ringkasan!AY433/1000000000</f>
        <v>0</v>
      </c>
      <c r="AZ433" s="127">
        <f>Ringkasan!AZ433/1000000000</f>
        <v>0</v>
      </c>
      <c r="BA433" s="127">
        <f>Ringkasan!BA433/1000000000</f>
        <v>0</v>
      </c>
      <c r="BB433" s="127">
        <f>Ringkasan!BB433/1000000000</f>
        <v>0</v>
      </c>
      <c r="BC433" s="127">
        <f>Ringkasan!BC433/1000000000</f>
        <v>0</v>
      </c>
      <c r="BD433" s="127">
        <f>Ringkasan!BD433/1000000000</f>
        <v>0.5</v>
      </c>
      <c r="BE433" s="127">
        <f>Ringkasan!BE433/1000000000</f>
        <v>0</v>
      </c>
      <c r="BF433" s="127">
        <f>Ringkasan!BF433/1000000000</f>
        <v>0.5</v>
      </c>
      <c r="BG433" s="127">
        <f>Ringkasan!BG433/1000000000</f>
        <v>0</v>
      </c>
      <c r="BH433" s="127">
        <f>Ringkasan!BH433/1000000000</f>
        <v>0</v>
      </c>
      <c r="BI433" s="127">
        <f>Ringkasan!BI433/1000000000</f>
        <v>0</v>
      </c>
      <c r="BJ433" s="128">
        <f>Ringkasan!BJ433/1000000000</f>
        <v>0.50000000000012212</v>
      </c>
      <c r="BK433" s="128">
        <f>Ringkasan!BK433/1000000000</f>
        <v>-0.5</v>
      </c>
      <c r="BL433" s="87">
        <f>Ringkasan!BL433/1000000000</f>
        <v>1.2207031250000001E-13</v>
      </c>
      <c r="BM433" s="47">
        <f t="shared" si="156"/>
        <v>1</v>
      </c>
      <c r="BN433" s="48">
        <f t="shared" si="157"/>
        <v>0</v>
      </c>
      <c r="BO433" s="49"/>
      <c r="BP433" s="39">
        <f t="shared" si="174"/>
        <v>1</v>
      </c>
      <c r="BR433" s="6" t="e">
        <f>Ringkasan!#REF!/1000000000</f>
        <v>#REF!</v>
      </c>
      <c r="BS433" s="6" t="e">
        <f t="shared" si="152"/>
        <v>#REF!</v>
      </c>
      <c r="BT433" s="39" t="e">
        <f t="shared" si="154"/>
        <v>#REF!</v>
      </c>
      <c r="BV433" s="6" t="e">
        <f>Ringkasan!#REF!/1000000000</f>
        <v>#REF!</v>
      </c>
      <c r="BW433" s="6" t="e">
        <f t="shared" si="153"/>
        <v>#REF!</v>
      </c>
      <c r="BX433" s="39" t="e">
        <f t="shared" si="155"/>
        <v>#REF!</v>
      </c>
    </row>
    <row r="434" spans="1:76" ht="15" customHeight="1" x14ac:dyDescent="0.25">
      <c r="A434" s="59" t="s">
        <v>340</v>
      </c>
      <c r="B434" s="3">
        <f t="shared" ref="B434:C438" si="175">B433+1</f>
        <v>325</v>
      </c>
      <c r="C434" s="4">
        <f t="shared" si="175"/>
        <v>2</v>
      </c>
      <c r="D434" s="8" t="s">
        <v>340</v>
      </c>
      <c r="E434" s="12" t="str">
        <f>[1]Pendapatan!D434</f>
        <v>01 Tahun 2025</v>
      </c>
      <c r="F434" s="92">
        <f>[1]Pendapatan!E434</f>
        <v>45659.333333333336</v>
      </c>
      <c r="G434" s="6">
        <f>Ringkasan!G434/1000000000</f>
        <v>975.63609826799996</v>
      </c>
      <c r="H434" s="6">
        <f>Ringkasan!H434/1000000000</f>
        <v>50.030085706999998</v>
      </c>
      <c r="I434" s="114">
        <f>Ringkasan!I434/1000000000</f>
        <v>18.5</v>
      </c>
      <c r="J434" s="6">
        <f>Ringkasan!J434/1000000000</f>
        <v>11.1037847869</v>
      </c>
      <c r="K434" s="6">
        <f>Ringkasan!K434/1000000000</f>
        <v>4.4058784111000007</v>
      </c>
      <c r="L434" s="6">
        <f>Ringkasan!L434/1000000000</f>
        <v>16.020422508999999</v>
      </c>
      <c r="M434" s="6">
        <f>Ringkasan!M434/1000000000</f>
        <v>912.60601256099994</v>
      </c>
      <c r="N434" s="6">
        <f>Ringkasan!N434/1000000000</f>
        <v>900.31995099999995</v>
      </c>
      <c r="O434" s="6">
        <f>Ringkasan!O434/1000000000</f>
        <v>0</v>
      </c>
      <c r="P434" s="6">
        <f>Ringkasan!P434/1000000000</f>
        <v>0</v>
      </c>
      <c r="Q434" s="6">
        <f>Ringkasan!Q434/1000000000</f>
        <v>133.81451999999999</v>
      </c>
      <c r="R434" s="6">
        <f>Ringkasan!R434/1000000000</f>
        <v>0</v>
      </c>
      <c r="S434" s="6">
        <f>Ringkasan!S434/1000000000</f>
        <v>4.9592989999999997</v>
      </c>
      <c r="T434" s="6">
        <f>Ringkasan!T434/1000000000</f>
        <v>541.16247599999997</v>
      </c>
      <c r="U434" s="6">
        <f>Ringkasan!U434/1000000000</f>
        <v>220.383656</v>
      </c>
      <c r="V434" s="6">
        <f>Ringkasan!V434/1000000000</f>
        <v>12.286061561</v>
      </c>
      <c r="W434" s="6">
        <f>Ringkasan!W434/1000000000</f>
        <v>12.286061561</v>
      </c>
      <c r="X434" s="6">
        <f>Ringkasan!X434/1000000000</f>
        <v>0</v>
      </c>
      <c r="Y434" s="6">
        <f>Ringkasan!Y434/1000000000</f>
        <v>13</v>
      </c>
      <c r="Z434" s="6">
        <f>Ringkasan!Z434/1000000000</f>
        <v>0</v>
      </c>
      <c r="AA434" s="6">
        <f>Ringkasan!AA434/1000000000</f>
        <v>0</v>
      </c>
      <c r="AB434" s="6">
        <f>Ringkasan!AB434/1000000000</f>
        <v>13</v>
      </c>
      <c r="AC434" s="6">
        <f>Ringkasan!AC434/1000000000</f>
        <v>964.01373021699999</v>
      </c>
      <c r="AD434" s="6">
        <f>Ringkasan!AD434/1000000000</f>
        <v>670.23286737000001</v>
      </c>
      <c r="AE434" s="5">
        <f>Ringkasan!AE434/1000000000</f>
        <v>450.59501123199999</v>
      </c>
      <c r="AF434" s="6">
        <f>Ringkasan!AF434/1000000000</f>
        <v>207.03678193600001</v>
      </c>
      <c r="AG434" s="6">
        <f>Ringkasan!AG434/1000000000</f>
        <v>3.1571642020000001</v>
      </c>
      <c r="AH434" s="6">
        <f>Ringkasan!AH434/1000000000</f>
        <v>0</v>
      </c>
      <c r="AI434" s="6">
        <f>Ringkasan!AI434/1000000000</f>
        <v>9.4439100000000007</v>
      </c>
      <c r="AJ434" s="6">
        <f>Ringkasan!AJ434/1000000000</f>
        <v>0</v>
      </c>
      <c r="AK434" s="6">
        <f>Ringkasan!AK434/1000000000</f>
        <v>100.10567744700001</v>
      </c>
      <c r="AL434" s="6">
        <f>Ringkasan!AL434/1000000000</f>
        <v>0.4</v>
      </c>
      <c r="AM434" s="6">
        <f>Ringkasan!AM434/1000000000</f>
        <v>22.444527186999998</v>
      </c>
      <c r="AN434" s="6">
        <f>Ringkasan!AN434/1000000000</f>
        <v>15.94299346</v>
      </c>
      <c r="AO434" s="6">
        <f>Ringkasan!AO434/1000000000</f>
        <v>53.7006783</v>
      </c>
      <c r="AP434" s="6">
        <f>Ringkasan!AP434/1000000000</f>
        <v>7.6174784999999998</v>
      </c>
      <c r="AQ434" s="6">
        <f>Ringkasan!AQ434/1000000000</f>
        <v>0</v>
      </c>
      <c r="AR434" s="6">
        <f>Ringkasan!AR434/1000000000</f>
        <v>5.3</v>
      </c>
      <c r="AS434" s="6">
        <f>Ringkasan!AS434/1000000000</f>
        <v>5.3</v>
      </c>
      <c r="AT434" s="6">
        <f>Ringkasan!AT434/1000000000</f>
        <v>188.37518539999999</v>
      </c>
      <c r="AU434" s="6">
        <f>Ringkasan!AU434/1000000000</f>
        <v>0</v>
      </c>
      <c r="AV434" s="6">
        <f>Ringkasan!AV434/1000000000</f>
        <v>188.37518539999999</v>
      </c>
      <c r="AW434" s="127">
        <f>Ringkasan!AW434/1000000000</f>
        <v>26.117778637000001</v>
      </c>
      <c r="AX434" s="127">
        <f>Ringkasan!AX434/1000000000</f>
        <v>26.117778637000001</v>
      </c>
      <c r="AY434" s="127">
        <f>Ringkasan!AY434/1000000000</f>
        <v>0</v>
      </c>
      <c r="AZ434" s="127">
        <f>Ringkasan!AZ434/1000000000</f>
        <v>0</v>
      </c>
      <c r="BA434" s="127">
        <f>Ringkasan!BA434/1000000000</f>
        <v>0</v>
      </c>
      <c r="BB434" s="127">
        <f>Ringkasan!BB434/1000000000</f>
        <v>0</v>
      </c>
      <c r="BC434" s="127">
        <f>Ringkasan!BC434/1000000000</f>
        <v>0</v>
      </c>
      <c r="BD434" s="127">
        <f>Ringkasan!BD434/1000000000</f>
        <v>37.740146688000003</v>
      </c>
      <c r="BE434" s="127">
        <f>Ringkasan!BE434/1000000000</f>
        <v>0</v>
      </c>
      <c r="BF434" s="127">
        <f>Ringkasan!BF434/1000000000</f>
        <v>0</v>
      </c>
      <c r="BG434" s="127">
        <f>Ringkasan!BG434/1000000000</f>
        <v>37.740146688000003</v>
      </c>
      <c r="BH434" s="127">
        <f>Ringkasan!BH434/1000000000</f>
        <v>0</v>
      </c>
      <c r="BI434" s="127">
        <f>Ringkasan!BI434/1000000000</f>
        <v>0</v>
      </c>
      <c r="BJ434" s="128">
        <f>Ringkasan!BJ434/1000000000</f>
        <v>11.622368051</v>
      </c>
      <c r="BK434" s="128">
        <f>Ringkasan!BK434/1000000000</f>
        <v>-11.622368051</v>
      </c>
      <c r="BL434" s="87">
        <f>Ringkasan!BL434/1000000000</f>
        <v>0</v>
      </c>
      <c r="BM434" s="47">
        <f t="shared" si="156"/>
        <v>0</v>
      </c>
      <c r="BN434" s="48">
        <f t="shared" si="157"/>
        <v>1</v>
      </c>
      <c r="BO434" s="49"/>
      <c r="BP434" s="39">
        <f t="shared" si="174"/>
        <v>1</v>
      </c>
      <c r="BR434" s="6" t="e">
        <f>Ringkasan!#REF!/1000000000</f>
        <v>#REF!</v>
      </c>
      <c r="BS434" s="6" t="e">
        <f t="shared" si="152"/>
        <v>#REF!</v>
      </c>
      <c r="BT434" s="39" t="e">
        <f t="shared" si="154"/>
        <v>#REF!</v>
      </c>
      <c r="BV434" s="6" t="e">
        <f>Ringkasan!#REF!/1000000000</f>
        <v>#REF!</v>
      </c>
      <c r="BW434" s="6" t="e">
        <f t="shared" si="153"/>
        <v>#REF!</v>
      </c>
      <c r="BX434" s="39" t="e">
        <f t="shared" si="155"/>
        <v>#REF!</v>
      </c>
    </row>
    <row r="435" spans="1:76" ht="15" customHeight="1" x14ac:dyDescent="0.25">
      <c r="A435" s="59" t="s">
        <v>341</v>
      </c>
      <c r="B435" s="3">
        <f t="shared" si="175"/>
        <v>326</v>
      </c>
      <c r="C435" s="4">
        <f t="shared" si="175"/>
        <v>3</v>
      </c>
      <c r="D435" s="8" t="s">
        <v>341</v>
      </c>
      <c r="E435" s="12" t="str">
        <f>[1]Pendapatan!D435</f>
        <v>08 Tahun 2024</v>
      </c>
      <c r="F435" s="92">
        <f>[1]Pendapatan!E435</f>
        <v>45657</v>
      </c>
      <c r="G435" s="6">
        <f>Ringkasan!G435/1000000000</f>
        <v>1244.1603444909999</v>
      </c>
      <c r="H435" s="6">
        <f>Ringkasan!H435/1000000000</f>
        <v>130.160197039</v>
      </c>
      <c r="I435" s="114">
        <f>Ringkasan!I435/1000000000</f>
        <v>49.951875706999999</v>
      </c>
      <c r="J435" s="6">
        <f>Ringkasan!J435/1000000000</f>
        <v>70.794544856000002</v>
      </c>
      <c r="K435" s="6">
        <f>Ringkasan!K435/1000000000</f>
        <v>4.5337764759999999</v>
      </c>
      <c r="L435" s="6">
        <f>Ringkasan!L435/1000000000</f>
        <v>4.88</v>
      </c>
      <c r="M435" s="6">
        <f>Ringkasan!M435/1000000000</f>
        <v>1114.000147452</v>
      </c>
      <c r="N435" s="6">
        <f>Ringkasan!N435/1000000000</f>
        <v>1080.458852</v>
      </c>
      <c r="O435" s="6">
        <f>Ringkasan!O435/1000000000</f>
        <v>0</v>
      </c>
      <c r="P435" s="6">
        <f>Ringkasan!P435/1000000000</f>
        <v>0</v>
      </c>
      <c r="Q435" s="6">
        <f>Ringkasan!Q435/1000000000</f>
        <v>83.531164000000004</v>
      </c>
      <c r="R435" s="6">
        <f>Ringkasan!R435/1000000000</f>
        <v>6.9220889999999997</v>
      </c>
      <c r="S435" s="6">
        <f>Ringkasan!S435/1000000000</f>
        <v>17.900417999999998</v>
      </c>
      <c r="T435" s="6">
        <f>Ringkasan!T435/1000000000</f>
        <v>674.94848000000002</v>
      </c>
      <c r="U435" s="6">
        <f>Ringkasan!U435/1000000000</f>
        <v>297.156701</v>
      </c>
      <c r="V435" s="6">
        <f>Ringkasan!V435/1000000000</f>
        <v>33.541295452</v>
      </c>
      <c r="W435" s="6">
        <f>Ringkasan!W435/1000000000</f>
        <v>33.541295452</v>
      </c>
      <c r="X435" s="6">
        <f>Ringkasan!X435/1000000000</f>
        <v>0</v>
      </c>
      <c r="Y435" s="6">
        <f>Ringkasan!Y435/1000000000</f>
        <v>0</v>
      </c>
      <c r="Z435" s="6">
        <f>Ringkasan!Z435/1000000000</f>
        <v>0</v>
      </c>
      <c r="AA435" s="6">
        <f>Ringkasan!AA435/1000000000</f>
        <v>0</v>
      </c>
      <c r="AB435" s="6">
        <f>Ringkasan!AB435/1000000000</f>
        <v>0</v>
      </c>
      <c r="AC435" s="6">
        <f>Ringkasan!AC435/1000000000</f>
        <v>1263.042937621</v>
      </c>
      <c r="AD435" s="6">
        <f>Ringkasan!AD435/1000000000</f>
        <v>891.31825654700003</v>
      </c>
      <c r="AE435" s="5">
        <f>Ringkasan!AE435/1000000000</f>
        <v>543.34800801999995</v>
      </c>
      <c r="AF435" s="6">
        <f>Ringkasan!AF435/1000000000</f>
        <v>333.42317838100001</v>
      </c>
      <c r="AG435" s="6">
        <f>Ringkasan!AG435/1000000000</f>
        <v>0</v>
      </c>
      <c r="AH435" s="6">
        <f>Ringkasan!AH435/1000000000</f>
        <v>0</v>
      </c>
      <c r="AI435" s="6">
        <f>Ringkasan!AI435/1000000000</f>
        <v>14.547070145999999</v>
      </c>
      <c r="AJ435" s="6">
        <f>Ringkasan!AJ435/1000000000</f>
        <v>0</v>
      </c>
      <c r="AK435" s="6">
        <f>Ringkasan!AK435/1000000000</f>
        <v>205.1738968169999</v>
      </c>
      <c r="AL435" s="6">
        <f>Ringkasan!AL435/1000000000</f>
        <v>0.30257000000000001</v>
      </c>
      <c r="AM435" s="6">
        <f>Ringkasan!AM435/1000000000</f>
        <v>43.632872069000001</v>
      </c>
      <c r="AN435" s="6">
        <f>Ringkasan!AN435/1000000000</f>
        <v>74.117120632999999</v>
      </c>
      <c r="AO435" s="6">
        <f>Ringkasan!AO435/1000000000</f>
        <v>83.140755614999904</v>
      </c>
      <c r="AP435" s="6">
        <f>Ringkasan!AP435/1000000000</f>
        <v>3.8118185000000002</v>
      </c>
      <c r="AQ435" s="6">
        <f>Ringkasan!AQ435/1000000000</f>
        <v>0.16875999999999999</v>
      </c>
      <c r="AR435" s="6">
        <f>Ringkasan!AR435/1000000000</f>
        <v>8</v>
      </c>
      <c r="AS435" s="6">
        <f>Ringkasan!AS435/1000000000</f>
        <v>8</v>
      </c>
      <c r="AT435" s="6">
        <f>Ringkasan!AT435/1000000000</f>
        <v>158.550784257</v>
      </c>
      <c r="AU435" s="6">
        <f>Ringkasan!AU435/1000000000</f>
        <v>5.9946420570000001</v>
      </c>
      <c r="AV435" s="6">
        <f>Ringkasan!AV435/1000000000</f>
        <v>152.55614220000001</v>
      </c>
      <c r="AW435" s="127">
        <f>Ringkasan!AW435/1000000000</f>
        <v>20.88259313</v>
      </c>
      <c r="AX435" s="127">
        <f>Ringkasan!AX435/1000000000</f>
        <v>20.88259313</v>
      </c>
      <c r="AY435" s="127">
        <f>Ringkasan!AY435/1000000000</f>
        <v>0</v>
      </c>
      <c r="AZ435" s="127">
        <f>Ringkasan!AZ435/1000000000</f>
        <v>0</v>
      </c>
      <c r="BA435" s="127">
        <f>Ringkasan!BA435/1000000000</f>
        <v>0</v>
      </c>
      <c r="BB435" s="127">
        <f>Ringkasan!BB435/1000000000</f>
        <v>0</v>
      </c>
      <c r="BC435" s="127">
        <f>Ringkasan!BC435/1000000000</f>
        <v>0</v>
      </c>
      <c r="BD435" s="127">
        <f>Ringkasan!BD435/1000000000</f>
        <v>2</v>
      </c>
      <c r="BE435" s="127">
        <f>Ringkasan!BE435/1000000000</f>
        <v>0</v>
      </c>
      <c r="BF435" s="127">
        <f>Ringkasan!BF435/1000000000</f>
        <v>2</v>
      </c>
      <c r="BG435" s="127">
        <f>Ringkasan!BG435/1000000000</f>
        <v>0</v>
      </c>
      <c r="BH435" s="127">
        <f>Ringkasan!BH435/1000000000</f>
        <v>0</v>
      </c>
      <c r="BI435" s="127">
        <f>Ringkasan!BI435/1000000000</f>
        <v>0</v>
      </c>
      <c r="BJ435" s="128">
        <f>Ringkasan!BJ435/1000000000</f>
        <v>-18.88259313</v>
      </c>
      <c r="BK435" s="128">
        <f>Ringkasan!BK435/1000000000</f>
        <v>18.88259313</v>
      </c>
      <c r="BL435" s="87">
        <f>Ringkasan!BL435/1000000000</f>
        <v>0</v>
      </c>
      <c r="BM435" s="47">
        <f t="shared" si="156"/>
        <v>1</v>
      </c>
      <c r="BN435" s="48">
        <f t="shared" si="157"/>
        <v>0</v>
      </c>
      <c r="BO435" s="49"/>
      <c r="BP435" s="39">
        <f t="shared" si="174"/>
        <v>1</v>
      </c>
      <c r="BR435" s="6" t="e">
        <f>Ringkasan!#REF!/1000000000</f>
        <v>#REF!</v>
      </c>
      <c r="BS435" s="6" t="e">
        <f t="shared" si="152"/>
        <v>#REF!</v>
      </c>
      <c r="BT435" s="39" t="e">
        <f t="shared" si="154"/>
        <v>#REF!</v>
      </c>
      <c r="BV435" s="6" t="e">
        <f>Ringkasan!#REF!/1000000000</f>
        <v>#REF!</v>
      </c>
      <c r="BW435" s="6" t="e">
        <f t="shared" si="153"/>
        <v>#REF!</v>
      </c>
      <c r="BX435" s="39" t="e">
        <f t="shared" si="155"/>
        <v>#REF!</v>
      </c>
    </row>
    <row r="436" spans="1:76" ht="15" customHeight="1" x14ac:dyDescent="0.25">
      <c r="A436" s="59" t="s">
        <v>342</v>
      </c>
      <c r="B436" s="3">
        <f t="shared" si="175"/>
        <v>327</v>
      </c>
      <c r="C436" s="4">
        <f t="shared" si="175"/>
        <v>4</v>
      </c>
      <c r="D436" s="8" t="s">
        <v>342</v>
      </c>
      <c r="E436" s="12" t="str">
        <f>[1]Pendapatan!D436</f>
        <v>07 Tahun 2024</v>
      </c>
      <c r="F436" s="92">
        <f>[1]Pendapatan!E436</f>
        <v>45656.9375</v>
      </c>
      <c r="G436" s="6">
        <f>Ringkasan!G436/1000000000</f>
        <v>676.76444470247998</v>
      </c>
      <c r="H436" s="6">
        <f>Ringkasan!H436/1000000000</f>
        <v>59.705093185999999</v>
      </c>
      <c r="I436" s="114">
        <f>Ringkasan!I436/1000000000</f>
        <v>23.965016835</v>
      </c>
      <c r="J436" s="6">
        <f>Ringkasan!J436/1000000000</f>
        <v>31.362077753000001</v>
      </c>
      <c r="K436" s="6">
        <f>Ringkasan!K436/1000000000</f>
        <v>1.98</v>
      </c>
      <c r="L436" s="6">
        <f>Ringkasan!L436/1000000000</f>
        <v>2.397998598</v>
      </c>
      <c r="M436" s="6">
        <f>Ringkasan!M436/1000000000</f>
        <v>608.72016860548001</v>
      </c>
      <c r="N436" s="6">
        <f>Ringkasan!N436/1000000000</f>
        <v>591.45620799999995</v>
      </c>
      <c r="O436" s="6">
        <f>Ringkasan!O436/1000000000</f>
        <v>0</v>
      </c>
      <c r="P436" s="6">
        <f>Ringkasan!P436/1000000000</f>
        <v>0</v>
      </c>
      <c r="Q436" s="6">
        <f>Ringkasan!Q436/1000000000</f>
        <v>50.807178999999998</v>
      </c>
      <c r="R436" s="6">
        <f>Ringkasan!R436/1000000000</f>
        <v>0</v>
      </c>
      <c r="S436" s="6">
        <f>Ringkasan!S436/1000000000</f>
        <v>7.6045749999999996</v>
      </c>
      <c r="T436" s="6">
        <f>Ringkasan!T436/1000000000</f>
        <v>377.14768099999998</v>
      </c>
      <c r="U436" s="6">
        <f>Ringkasan!U436/1000000000</f>
        <v>155.896773</v>
      </c>
      <c r="V436" s="6">
        <f>Ringkasan!V436/1000000000</f>
        <v>17.263960605480001</v>
      </c>
      <c r="W436" s="6">
        <f>Ringkasan!W436/1000000000</f>
        <v>17.263960605480001</v>
      </c>
      <c r="X436" s="6">
        <f>Ringkasan!X436/1000000000</f>
        <v>0</v>
      </c>
      <c r="Y436" s="6">
        <f>Ringkasan!Y436/1000000000</f>
        <v>8.339182911</v>
      </c>
      <c r="Z436" s="6">
        <f>Ringkasan!Z436/1000000000</f>
        <v>0</v>
      </c>
      <c r="AA436" s="6">
        <f>Ringkasan!AA436/1000000000</f>
        <v>0</v>
      </c>
      <c r="AB436" s="6">
        <f>Ringkasan!AB436/1000000000</f>
        <v>8.339182911</v>
      </c>
      <c r="AC436" s="6">
        <f>Ringkasan!AC436/1000000000</f>
        <v>678.76444470247986</v>
      </c>
      <c r="AD436" s="6">
        <f>Ringkasan!AD436/1000000000</f>
        <v>477.34915397871998</v>
      </c>
      <c r="AE436" s="5">
        <f>Ringkasan!AE436/1000000000</f>
        <v>273.53054300493</v>
      </c>
      <c r="AF436" s="6">
        <f>Ringkasan!AF436/1000000000</f>
        <v>189.21288644578999</v>
      </c>
      <c r="AG436" s="6">
        <f>Ringkasan!AG436/1000000000</f>
        <v>0</v>
      </c>
      <c r="AH436" s="6">
        <f>Ringkasan!AH436/1000000000</f>
        <v>0</v>
      </c>
      <c r="AI436" s="6">
        <f>Ringkasan!AI436/1000000000</f>
        <v>14.585724528</v>
      </c>
      <c r="AJ436" s="6">
        <f>Ringkasan!AJ436/1000000000</f>
        <v>0.02</v>
      </c>
      <c r="AK436" s="6">
        <f>Ringkasan!AK436/1000000000</f>
        <v>110.30614722375989</v>
      </c>
      <c r="AL436" s="6">
        <f>Ringkasan!AL436/1000000000</f>
        <v>2.7448999999999999</v>
      </c>
      <c r="AM436" s="6">
        <f>Ringkasan!AM436/1000000000</f>
        <v>8.2870166489999999</v>
      </c>
      <c r="AN436" s="6">
        <f>Ringkasan!AN436/1000000000</f>
        <v>36.394580052679991</v>
      </c>
      <c r="AO436" s="6">
        <f>Ringkasan!AO436/1000000000</f>
        <v>62.535650522079905</v>
      </c>
      <c r="AP436" s="6">
        <f>Ringkasan!AP436/1000000000</f>
        <v>0.19400000000000001</v>
      </c>
      <c r="AQ436" s="6">
        <f>Ringkasan!AQ436/1000000000</f>
        <v>0.15</v>
      </c>
      <c r="AR436" s="6">
        <f>Ringkasan!AR436/1000000000</f>
        <v>2</v>
      </c>
      <c r="AS436" s="6">
        <f>Ringkasan!AS436/1000000000</f>
        <v>2</v>
      </c>
      <c r="AT436" s="6">
        <f>Ringkasan!AT436/1000000000</f>
        <v>89.109143500000002</v>
      </c>
      <c r="AU436" s="6">
        <f>Ringkasan!AU436/1000000000</f>
        <v>0</v>
      </c>
      <c r="AV436" s="6">
        <f>Ringkasan!AV436/1000000000</f>
        <v>89.109143500000002</v>
      </c>
      <c r="AW436" s="127">
        <f>Ringkasan!AW436/1000000000</f>
        <v>6</v>
      </c>
      <c r="AX436" s="127">
        <f>Ringkasan!AX436/1000000000</f>
        <v>6</v>
      </c>
      <c r="AY436" s="127">
        <f>Ringkasan!AY436/1000000000</f>
        <v>0</v>
      </c>
      <c r="AZ436" s="127">
        <f>Ringkasan!AZ436/1000000000</f>
        <v>0</v>
      </c>
      <c r="BA436" s="127">
        <f>Ringkasan!BA436/1000000000</f>
        <v>0</v>
      </c>
      <c r="BB436" s="127">
        <f>Ringkasan!BB436/1000000000</f>
        <v>0</v>
      </c>
      <c r="BC436" s="127">
        <f>Ringkasan!BC436/1000000000</f>
        <v>0</v>
      </c>
      <c r="BD436" s="127">
        <f>Ringkasan!BD436/1000000000</f>
        <v>4</v>
      </c>
      <c r="BE436" s="127">
        <f>Ringkasan!BE436/1000000000</f>
        <v>0</v>
      </c>
      <c r="BF436" s="127">
        <f>Ringkasan!BF436/1000000000</f>
        <v>4</v>
      </c>
      <c r="BG436" s="127">
        <f>Ringkasan!BG436/1000000000</f>
        <v>0</v>
      </c>
      <c r="BH436" s="127">
        <f>Ringkasan!BH436/1000000000</f>
        <v>0</v>
      </c>
      <c r="BI436" s="127">
        <f>Ringkasan!BI436/1000000000</f>
        <v>0</v>
      </c>
      <c r="BJ436" s="128">
        <f>Ringkasan!BJ436/1000000000</f>
        <v>-1.9999999999998779</v>
      </c>
      <c r="BK436" s="128">
        <f>Ringkasan!BK436/1000000000</f>
        <v>2</v>
      </c>
      <c r="BL436" s="87">
        <f>Ringkasan!BL436/1000000000</f>
        <v>1.2207031250000001E-13</v>
      </c>
      <c r="BM436" s="47">
        <f t="shared" si="156"/>
        <v>1</v>
      </c>
      <c r="BN436" s="48">
        <f t="shared" si="157"/>
        <v>0</v>
      </c>
      <c r="BO436" s="49"/>
      <c r="BP436" s="39">
        <f t="shared" si="174"/>
        <v>1</v>
      </c>
      <c r="BR436" s="6" t="e">
        <f>Ringkasan!#REF!/1000000000</f>
        <v>#REF!</v>
      </c>
      <c r="BS436" s="6" t="e">
        <f t="shared" si="152"/>
        <v>#REF!</v>
      </c>
      <c r="BT436" s="39" t="e">
        <f t="shared" si="154"/>
        <v>#REF!</v>
      </c>
      <c r="BV436" s="6" t="e">
        <f>Ringkasan!#REF!/1000000000</f>
        <v>#REF!</v>
      </c>
      <c r="BW436" s="6" t="e">
        <f t="shared" si="153"/>
        <v>#REF!</v>
      </c>
      <c r="BX436" s="39" t="e">
        <f t="shared" si="155"/>
        <v>#REF!</v>
      </c>
    </row>
    <row r="437" spans="1:76" ht="15" customHeight="1" x14ac:dyDescent="0.25">
      <c r="A437" s="59" t="s">
        <v>726</v>
      </c>
      <c r="B437" s="3">
        <f t="shared" si="175"/>
        <v>328</v>
      </c>
      <c r="C437" s="4">
        <f t="shared" si="175"/>
        <v>5</v>
      </c>
      <c r="D437" s="8" t="s">
        <v>652</v>
      </c>
      <c r="E437" s="12" t="str">
        <f>[1]Pendapatan!D437</f>
        <v>5 Tahun 2024</v>
      </c>
      <c r="F437" s="92">
        <f>[1]Pendapatan!E437</f>
        <v>45657.805555555555</v>
      </c>
      <c r="G437" s="6">
        <f>Ringkasan!G437/1000000000</f>
        <v>936.98869917399998</v>
      </c>
      <c r="H437" s="6">
        <f>Ringkasan!H437/1000000000</f>
        <v>87.791828382999995</v>
      </c>
      <c r="I437" s="114">
        <f>Ringkasan!I437/1000000000</f>
        <v>43.613471234000002</v>
      </c>
      <c r="J437" s="6">
        <f>Ringkasan!J437/1000000000</f>
        <v>36.525300000000001</v>
      </c>
      <c r="K437" s="6">
        <f>Ringkasan!K437/1000000000</f>
        <v>3.1461109060000001</v>
      </c>
      <c r="L437" s="6">
        <f>Ringkasan!L437/1000000000</f>
        <v>4.5069462429999998</v>
      </c>
      <c r="M437" s="6">
        <f>Ringkasan!M437/1000000000</f>
        <v>841.01357452599996</v>
      </c>
      <c r="N437" s="6">
        <f>Ringkasan!N437/1000000000</f>
        <v>819.70391700000005</v>
      </c>
      <c r="O437" s="6">
        <f>Ringkasan!O437/1000000000</f>
        <v>0</v>
      </c>
      <c r="P437" s="6">
        <f>Ringkasan!P437/1000000000</f>
        <v>0</v>
      </c>
      <c r="Q437" s="6">
        <f>Ringkasan!Q437/1000000000</f>
        <v>54.392575999999998</v>
      </c>
      <c r="R437" s="6">
        <f>Ringkasan!R437/1000000000</f>
        <v>0</v>
      </c>
      <c r="S437" s="6">
        <f>Ringkasan!S437/1000000000</f>
        <v>16.911823999999999</v>
      </c>
      <c r="T437" s="6">
        <f>Ringkasan!T437/1000000000</f>
        <v>512.70257000000004</v>
      </c>
      <c r="U437" s="6">
        <f>Ringkasan!U437/1000000000</f>
        <v>235.69694699999999</v>
      </c>
      <c r="V437" s="6">
        <f>Ringkasan!V437/1000000000</f>
        <v>21.309657525999999</v>
      </c>
      <c r="W437" s="6">
        <f>Ringkasan!W437/1000000000</f>
        <v>21.309657525999999</v>
      </c>
      <c r="X437" s="6">
        <f>Ringkasan!X437/1000000000</f>
        <v>0</v>
      </c>
      <c r="Y437" s="6">
        <f>Ringkasan!Y437/1000000000</f>
        <v>8.1832962649999992</v>
      </c>
      <c r="Z437" s="6">
        <f>Ringkasan!Z437/1000000000</f>
        <v>0.5</v>
      </c>
      <c r="AA437" s="6">
        <f>Ringkasan!AA437/1000000000</f>
        <v>0</v>
      </c>
      <c r="AB437" s="6">
        <f>Ringkasan!AB437/1000000000</f>
        <v>7.6832962650000001</v>
      </c>
      <c r="AC437" s="6">
        <f>Ringkasan!AC437/1000000000</f>
        <v>956.18564259699997</v>
      </c>
      <c r="AD437" s="6">
        <f>Ringkasan!AD437/1000000000</f>
        <v>621.04160320999995</v>
      </c>
      <c r="AE437" s="5">
        <f>Ringkasan!AE437/1000000000</f>
        <v>329.13916672200003</v>
      </c>
      <c r="AF437" s="6">
        <f>Ringkasan!AF437/1000000000</f>
        <v>278.36142933500003</v>
      </c>
      <c r="AG437" s="6">
        <f>Ringkasan!AG437/1000000000</f>
        <v>0</v>
      </c>
      <c r="AH437" s="6">
        <f>Ringkasan!AH437/1000000000</f>
        <v>0</v>
      </c>
      <c r="AI437" s="6">
        <f>Ringkasan!AI437/1000000000</f>
        <v>13.301007153</v>
      </c>
      <c r="AJ437" s="6">
        <f>Ringkasan!AJ437/1000000000</f>
        <v>0.24</v>
      </c>
      <c r="AK437" s="6">
        <f>Ringkasan!AK437/1000000000</f>
        <v>221.58051766400001</v>
      </c>
      <c r="AL437" s="6">
        <f>Ringkasan!AL437/1000000000</f>
        <v>1.0448915000000001</v>
      </c>
      <c r="AM437" s="6">
        <f>Ringkasan!AM437/1000000000</f>
        <v>23.779771103000002</v>
      </c>
      <c r="AN437" s="6">
        <f>Ringkasan!AN437/1000000000</f>
        <v>65.702484843999997</v>
      </c>
      <c r="AO437" s="6">
        <f>Ringkasan!AO437/1000000000</f>
        <v>128.73128647999999</v>
      </c>
      <c r="AP437" s="6">
        <f>Ringkasan!AP437/1000000000</f>
        <v>0.48900928700000001</v>
      </c>
      <c r="AQ437" s="6">
        <f>Ringkasan!AQ437/1000000000</f>
        <v>1.83307445</v>
      </c>
      <c r="AR437" s="6">
        <f>Ringkasan!AR437/1000000000</f>
        <v>2</v>
      </c>
      <c r="AS437" s="6">
        <f>Ringkasan!AS437/1000000000</f>
        <v>2</v>
      </c>
      <c r="AT437" s="6">
        <f>Ringkasan!AT437/1000000000</f>
        <v>111.56352172299999</v>
      </c>
      <c r="AU437" s="6">
        <f>Ringkasan!AU437/1000000000</f>
        <v>4.5838771229999997</v>
      </c>
      <c r="AV437" s="6">
        <f>Ringkasan!AV437/1000000000</f>
        <v>106.9796446</v>
      </c>
      <c r="AW437" s="127">
        <f>Ringkasan!AW437/1000000000</f>
        <v>22.196943423</v>
      </c>
      <c r="AX437" s="127">
        <f>Ringkasan!AX437/1000000000</f>
        <v>22.196943423</v>
      </c>
      <c r="AY437" s="127">
        <f>Ringkasan!AY437/1000000000</f>
        <v>0</v>
      </c>
      <c r="AZ437" s="127">
        <f>Ringkasan!AZ437/1000000000</f>
        <v>0</v>
      </c>
      <c r="BA437" s="127">
        <f>Ringkasan!BA437/1000000000</f>
        <v>0</v>
      </c>
      <c r="BB437" s="127">
        <f>Ringkasan!BB437/1000000000</f>
        <v>0</v>
      </c>
      <c r="BC437" s="127">
        <f>Ringkasan!BC437/1000000000</f>
        <v>0</v>
      </c>
      <c r="BD437" s="127">
        <f>Ringkasan!BD437/1000000000</f>
        <v>3</v>
      </c>
      <c r="BE437" s="127">
        <f>Ringkasan!BE437/1000000000</f>
        <v>0</v>
      </c>
      <c r="BF437" s="127">
        <f>Ringkasan!BF437/1000000000</f>
        <v>3</v>
      </c>
      <c r="BG437" s="127">
        <f>Ringkasan!BG437/1000000000</f>
        <v>0</v>
      </c>
      <c r="BH437" s="127">
        <f>Ringkasan!BH437/1000000000</f>
        <v>0</v>
      </c>
      <c r="BI437" s="127">
        <f>Ringkasan!BI437/1000000000</f>
        <v>0</v>
      </c>
      <c r="BJ437" s="128">
        <f>Ringkasan!BJ437/1000000000</f>
        <v>-19.196943423</v>
      </c>
      <c r="BK437" s="128">
        <f>Ringkasan!BK437/1000000000</f>
        <v>19.196943423</v>
      </c>
      <c r="BL437" s="87">
        <f>Ringkasan!BL437/1000000000</f>
        <v>0</v>
      </c>
      <c r="BM437" s="47">
        <f t="shared" si="156"/>
        <v>1</v>
      </c>
      <c r="BN437" s="48">
        <f t="shared" si="157"/>
        <v>0</v>
      </c>
      <c r="BO437" s="49"/>
      <c r="BP437" s="39">
        <f t="shared" si="174"/>
        <v>1</v>
      </c>
      <c r="BR437" s="6" t="e">
        <f>Ringkasan!#REF!/1000000000</f>
        <v>#REF!</v>
      </c>
      <c r="BS437" s="6" t="e">
        <f t="shared" si="152"/>
        <v>#REF!</v>
      </c>
      <c r="BT437" s="39" t="e">
        <f t="shared" si="154"/>
        <v>#REF!</v>
      </c>
      <c r="BV437" s="6" t="e">
        <f>Ringkasan!#REF!/1000000000</f>
        <v>#REF!</v>
      </c>
      <c r="BW437" s="6" t="e">
        <f t="shared" si="153"/>
        <v>#REF!</v>
      </c>
      <c r="BX437" s="39" t="e">
        <f t="shared" si="155"/>
        <v>#REF!</v>
      </c>
    </row>
    <row r="438" spans="1:76" ht="15" customHeight="1" x14ac:dyDescent="0.25">
      <c r="A438" s="59" t="s">
        <v>343</v>
      </c>
      <c r="B438" s="3">
        <f t="shared" si="175"/>
        <v>329</v>
      </c>
      <c r="C438" s="4">
        <f t="shared" si="175"/>
        <v>6</v>
      </c>
      <c r="D438" s="8" t="s">
        <v>343</v>
      </c>
      <c r="E438" s="12" t="str">
        <f>[1]Pendapatan!D438</f>
        <v>7 Tahun 2024</v>
      </c>
      <c r="F438" s="92">
        <f>[1]Pendapatan!E438</f>
        <v>45657.965277777781</v>
      </c>
      <c r="G438" s="6">
        <f>Ringkasan!G438/1000000000</f>
        <v>1680.010386577</v>
      </c>
      <c r="H438" s="6">
        <f>Ringkasan!H438/1000000000</f>
        <v>299.22863923800003</v>
      </c>
      <c r="I438" s="114">
        <f>Ringkasan!I438/1000000000</f>
        <v>61.366</v>
      </c>
      <c r="J438" s="6">
        <f>Ringkasan!J438/1000000000</f>
        <v>228.961639238</v>
      </c>
      <c r="K438" s="6">
        <f>Ringkasan!K438/1000000000</f>
        <v>4.1500000000000004</v>
      </c>
      <c r="L438" s="6">
        <f>Ringkasan!L438/1000000000</f>
        <v>4.7510000000000003</v>
      </c>
      <c r="M438" s="6">
        <f>Ringkasan!M438/1000000000</f>
        <v>1380.781747339</v>
      </c>
      <c r="N438" s="6">
        <f>Ringkasan!N438/1000000000</f>
        <v>1341.585932</v>
      </c>
      <c r="O438" s="6">
        <f>Ringkasan!O438/1000000000</f>
        <v>0</v>
      </c>
      <c r="P438" s="6">
        <f>Ringkasan!P438/1000000000</f>
        <v>0</v>
      </c>
      <c r="Q438" s="6">
        <f>Ringkasan!Q438/1000000000</f>
        <v>134.729952</v>
      </c>
      <c r="R438" s="6">
        <f>Ringkasan!R438/1000000000</f>
        <v>0</v>
      </c>
      <c r="S438" s="6">
        <f>Ringkasan!S438/1000000000</f>
        <v>8.2453160000000008</v>
      </c>
      <c r="T438" s="6">
        <f>Ringkasan!T438/1000000000</f>
        <v>872.03564900000003</v>
      </c>
      <c r="U438" s="6">
        <f>Ringkasan!U438/1000000000</f>
        <v>326.57501500000001</v>
      </c>
      <c r="V438" s="6">
        <f>Ringkasan!V438/1000000000</f>
        <v>39.195815338999999</v>
      </c>
      <c r="W438" s="6">
        <f>Ringkasan!W438/1000000000</f>
        <v>39.195815338999999</v>
      </c>
      <c r="X438" s="6">
        <f>Ringkasan!X438/1000000000</f>
        <v>0</v>
      </c>
      <c r="Y438" s="6">
        <f>Ringkasan!Y438/1000000000</f>
        <v>0</v>
      </c>
      <c r="Z438" s="6">
        <f>Ringkasan!Z438/1000000000</f>
        <v>0</v>
      </c>
      <c r="AA438" s="6">
        <f>Ringkasan!AA438/1000000000</f>
        <v>0</v>
      </c>
      <c r="AB438" s="6">
        <f>Ringkasan!AB438/1000000000</f>
        <v>0</v>
      </c>
      <c r="AC438" s="6">
        <f>Ringkasan!AC438/1000000000</f>
        <v>1680.010386577</v>
      </c>
      <c r="AD438" s="6">
        <f>Ringkasan!AD438/1000000000</f>
        <v>1309.44764434591</v>
      </c>
      <c r="AE438" s="5">
        <f>Ringkasan!AE438/1000000000</f>
        <v>825.43858607696995</v>
      </c>
      <c r="AF438" s="6">
        <f>Ringkasan!AF438/1000000000</f>
        <v>445.24774646893991</v>
      </c>
      <c r="AG438" s="6">
        <f>Ringkasan!AG438/1000000000</f>
        <v>0</v>
      </c>
      <c r="AH438" s="6">
        <f>Ringkasan!AH438/1000000000</f>
        <v>0</v>
      </c>
      <c r="AI438" s="6">
        <f>Ringkasan!AI438/1000000000</f>
        <v>37.383311800000001</v>
      </c>
      <c r="AJ438" s="6">
        <f>Ringkasan!AJ438/1000000000</f>
        <v>1.3779999999999999</v>
      </c>
      <c r="AK438" s="6">
        <f>Ringkasan!AK438/1000000000</f>
        <v>140.41640767108998</v>
      </c>
      <c r="AL438" s="6">
        <f>Ringkasan!AL438/1000000000</f>
        <v>0.3</v>
      </c>
      <c r="AM438" s="6">
        <f>Ringkasan!AM438/1000000000</f>
        <v>49.075711118089998</v>
      </c>
      <c r="AN438" s="6">
        <f>Ringkasan!AN438/1000000000</f>
        <v>27.227087894</v>
      </c>
      <c r="AO438" s="6">
        <f>Ringkasan!AO438/1000000000</f>
        <v>58.928125780000002</v>
      </c>
      <c r="AP438" s="6">
        <f>Ringkasan!AP438/1000000000</f>
        <v>4.8104828790000003</v>
      </c>
      <c r="AQ438" s="6">
        <f>Ringkasan!AQ438/1000000000</f>
        <v>7.4999999999999997E-2</v>
      </c>
      <c r="AR438" s="6">
        <f>Ringkasan!AR438/1000000000</f>
        <v>4</v>
      </c>
      <c r="AS438" s="6">
        <f>Ringkasan!AS438/1000000000</f>
        <v>4</v>
      </c>
      <c r="AT438" s="6">
        <f>Ringkasan!AT438/1000000000</f>
        <v>226.14633456000001</v>
      </c>
      <c r="AU438" s="6">
        <f>Ringkasan!AU438/1000000000</f>
        <v>3.5133346599999999</v>
      </c>
      <c r="AV438" s="6">
        <f>Ringkasan!AV438/1000000000</f>
        <v>222.63299989999999</v>
      </c>
      <c r="AW438" s="127">
        <f>Ringkasan!AW438/1000000000</f>
        <v>0</v>
      </c>
      <c r="AX438" s="127">
        <f>Ringkasan!AX438/1000000000</f>
        <v>0</v>
      </c>
      <c r="AY438" s="127">
        <f>Ringkasan!AY438/1000000000</f>
        <v>0</v>
      </c>
      <c r="AZ438" s="127">
        <f>Ringkasan!AZ438/1000000000</f>
        <v>0</v>
      </c>
      <c r="BA438" s="127">
        <f>Ringkasan!BA438/1000000000</f>
        <v>0</v>
      </c>
      <c r="BB438" s="127">
        <f>Ringkasan!BB438/1000000000</f>
        <v>0</v>
      </c>
      <c r="BC438" s="127">
        <f>Ringkasan!BC438/1000000000</f>
        <v>0</v>
      </c>
      <c r="BD438" s="127">
        <f>Ringkasan!BD438/1000000000</f>
        <v>0</v>
      </c>
      <c r="BE438" s="127">
        <f>Ringkasan!BE438/1000000000</f>
        <v>0</v>
      </c>
      <c r="BF438" s="127">
        <f>Ringkasan!BF438/1000000000</f>
        <v>0</v>
      </c>
      <c r="BG438" s="127">
        <f>Ringkasan!BG438/1000000000</f>
        <v>0</v>
      </c>
      <c r="BH438" s="127">
        <f>Ringkasan!BH438/1000000000</f>
        <v>0</v>
      </c>
      <c r="BI438" s="127">
        <f>Ringkasan!BI438/1000000000</f>
        <v>0</v>
      </c>
      <c r="BJ438" s="128">
        <f>Ringkasan!BJ438/1000000000</f>
        <v>0</v>
      </c>
      <c r="BK438" s="128">
        <f>Ringkasan!BK438/1000000000</f>
        <v>0</v>
      </c>
      <c r="BL438" s="87">
        <f>Ringkasan!BL438/1000000000</f>
        <v>0</v>
      </c>
      <c r="BM438" s="47">
        <f t="shared" si="156"/>
        <v>1</v>
      </c>
      <c r="BN438" s="48">
        <f t="shared" si="157"/>
        <v>0</v>
      </c>
      <c r="BO438" s="49"/>
      <c r="BP438" s="39">
        <f t="shared" si="174"/>
        <v>1</v>
      </c>
      <c r="BR438" s="6" t="e">
        <f>Ringkasan!#REF!/1000000000</f>
        <v>#REF!</v>
      </c>
      <c r="BS438" s="6" t="e">
        <f t="shared" si="152"/>
        <v>#REF!</v>
      </c>
      <c r="BT438" s="39" t="e">
        <f t="shared" si="154"/>
        <v>#REF!</v>
      </c>
      <c r="BV438" s="6" t="e">
        <f>Ringkasan!#REF!/1000000000</f>
        <v>#REF!</v>
      </c>
      <c r="BW438" s="6" t="e">
        <f t="shared" si="153"/>
        <v>#REF!</v>
      </c>
      <c r="BX438" s="39" t="e">
        <f t="shared" si="155"/>
        <v>#REF!</v>
      </c>
    </row>
    <row r="439" spans="1:76" ht="15" customHeight="1" x14ac:dyDescent="0.25">
      <c r="B439" s="13" t="s">
        <v>560</v>
      </c>
      <c r="C439" s="14" t="s">
        <v>560</v>
      </c>
      <c r="D439" s="15" t="s">
        <v>561</v>
      </c>
      <c r="E439" s="16"/>
      <c r="F439" s="93"/>
      <c r="G439" s="115">
        <f>Ringkasan!G439/1000000000</f>
        <v>6480.7365070034803</v>
      </c>
      <c r="H439" s="115">
        <f>Ringkasan!H439/1000000000</f>
        <v>737.74873117000004</v>
      </c>
      <c r="I439" s="115">
        <f>Ringkasan!I439/1000000000</f>
        <v>221.66197734599999</v>
      </c>
      <c r="J439" s="7">
        <f>Ringkasan!J439/1000000000</f>
        <v>459.3913125999</v>
      </c>
      <c r="K439" s="7">
        <f>Ringkasan!K439/1000000000</f>
        <v>21.549073874099999</v>
      </c>
      <c r="L439" s="7">
        <f>Ringkasan!L439/1000000000</f>
        <v>35.146367349999998</v>
      </c>
      <c r="M439" s="7">
        <f>Ringkasan!M439/1000000000</f>
        <v>5713.4652966574804</v>
      </c>
      <c r="N439" s="7">
        <f>Ringkasan!N439/1000000000</f>
        <v>5568.944203</v>
      </c>
      <c r="O439" s="7">
        <f>Ringkasan!O439/1000000000</f>
        <v>0</v>
      </c>
      <c r="P439" s="7">
        <f>Ringkasan!P439/1000000000</f>
        <v>0</v>
      </c>
      <c r="Q439" s="7">
        <f>Ringkasan!Q439/1000000000</f>
        <v>509.93124399999999</v>
      </c>
      <c r="R439" s="7">
        <f>Ringkasan!R439/1000000000</f>
        <v>6.9220889999999997</v>
      </c>
      <c r="S439" s="7">
        <f>Ringkasan!S439/1000000000</f>
        <v>61.448141999999997</v>
      </c>
      <c r="T439" s="7">
        <f>Ringkasan!T439/1000000000</f>
        <v>3536.8812330000001</v>
      </c>
      <c r="U439" s="7">
        <f>Ringkasan!U439/1000000000</f>
        <v>1453.761495</v>
      </c>
      <c r="V439" s="7">
        <f>Ringkasan!V439/1000000000</f>
        <v>144.52109365747998</v>
      </c>
      <c r="W439" s="7">
        <f>Ringkasan!W439/1000000000</f>
        <v>144.52109365747998</v>
      </c>
      <c r="X439" s="7">
        <f>Ringkasan!X439/1000000000</f>
        <v>0</v>
      </c>
      <c r="Y439" s="7">
        <f>Ringkasan!Y439/1000000000</f>
        <v>29.522479176000001</v>
      </c>
      <c r="Z439" s="7">
        <f>Ringkasan!Z439/1000000000</f>
        <v>0.5</v>
      </c>
      <c r="AA439" s="7">
        <f>Ringkasan!AA439/1000000000</f>
        <v>0</v>
      </c>
      <c r="AB439" s="7">
        <f>Ringkasan!AB439/1000000000</f>
        <v>29.022479176000001</v>
      </c>
      <c r="AC439" s="7">
        <f>Ringkasan!AC439/1000000000</f>
        <v>6508.6936755054803</v>
      </c>
      <c r="AD439" s="7">
        <f>Ringkasan!AD439/1000000000</f>
        <v>4701.2332414102902</v>
      </c>
      <c r="AE439" s="7">
        <f>Ringkasan!AE439/1000000000</f>
        <v>2898.3858534588999</v>
      </c>
      <c r="AF439" s="7">
        <f>Ringkasan!AF439/1000000000</f>
        <v>1698.5990456043899</v>
      </c>
      <c r="AG439" s="7">
        <f>Ringkasan!AG439/1000000000</f>
        <v>3.1571642020000001</v>
      </c>
      <c r="AH439" s="7">
        <f>Ringkasan!AH439/1000000000</f>
        <v>0</v>
      </c>
      <c r="AI439" s="7">
        <f>Ringkasan!AI439/1000000000</f>
        <v>99.389818145000007</v>
      </c>
      <c r="AJ439" s="7">
        <f>Ringkasan!AJ439/1000000000</f>
        <v>1.70136</v>
      </c>
      <c r="AK439" s="7">
        <f>Ringkasan!AK439/1000000000</f>
        <v>897.38260619818982</v>
      </c>
      <c r="AL439" s="7">
        <f>Ringkasan!AL439/1000000000</f>
        <v>5.9964325699999996</v>
      </c>
      <c r="AM439" s="7">
        <f>Ringkasan!AM439/1000000000</f>
        <v>183.72943145443</v>
      </c>
      <c r="AN439" s="7">
        <f>Ringkasan!AN439/1000000000</f>
        <v>244.66386867067999</v>
      </c>
      <c r="AO439" s="7">
        <f>Ringkasan!AO439/1000000000</f>
        <v>443.33442488707982</v>
      </c>
      <c r="AP439" s="7">
        <f>Ringkasan!AP439/1000000000</f>
        <v>17.391614166</v>
      </c>
      <c r="AQ439" s="7">
        <f>Ringkasan!AQ439/1000000000</f>
        <v>2.2668344500000002</v>
      </c>
      <c r="AR439" s="7">
        <f>Ringkasan!AR439/1000000000</f>
        <v>24.56</v>
      </c>
      <c r="AS439" s="7">
        <f>Ringkasan!AS439/1000000000</f>
        <v>24.56</v>
      </c>
      <c r="AT439" s="7">
        <f>Ringkasan!AT439/1000000000</f>
        <v>885.51782789699996</v>
      </c>
      <c r="AU439" s="7">
        <f>Ringkasan!AU439/1000000000</f>
        <v>16.788558096999999</v>
      </c>
      <c r="AV439" s="7">
        <f>Ringkasan!AV439/1000000000</f>
        <v>868.7292698</v>
      </c>
      <c r="AW439" s="129">
        <f>Ringkasan!AW439/1000000000</f>
        <v>75.197315189999998</v>
      </c>
      <c r="AX439" s="129">
        <f>Ringkasan!AX439/1000000000</f>
        <v>75.197315189999998</v>
      </c>
      <c r="AY439" s="129">
        <f>Ringkasan!AY439/1000000000</f>
        <v>0</v>
      </c>
      <c r="AZ439" s="129">
        <f>Ringkasan!AZ439/1000000000</f>
        <v>0</v>
      </c>
      <c r="BA439" s="129">
        <f>Ringkasan!BA439/1000000000</f>
        <v>0</v>
      </c>
      <c r="BB439" s="129">
        <f>Ringkasan!BB439/1000000000</f>
        <v>0</v>
      </c>
      <c r="BC439" s="129">
        <f>Ringkasan!BC439/1000000000</f>
        <v>0</v>
      </c>
      <c r="BD439" s="129">
        <f>Ringkasan!BD439/1000000000</f>
        <v>47.240146688000003</v>
      </c>
      <c r="BE439" s="129">
        <f>Ringkasan!BE439/1000000000</f>
        <v>0</v>
      </c>
      <c r="BF439" s="129">
        <f>Ringkasan!BF439/1000000000</f>
        <v>9.5</v>
      </c>
      <c r="BG439" s="129">
        <f>Ringkasan!BG439/1000000000</f>
        <v>37.740146688000003</v>
      </c>
      <c r="BH439" s="129">
        <f>Ringkasan!BH439/1000000000</f>
        <v>0</v>
      </c>
      <c r="BI439" s="129">
        <f>Ringkasan!BI439/1000000000</f>
        <v>0</v>
      </c>
      <c r="BJ439" s="130">
        <f>Ringkasan!BJ439/1000000000</f>
        <v>-27.957168501999757</v>
      </c>
      <c r="BK439" s="130">
        <f>Ringkasan!BK439/1000000000</f>
        <v>27.957168501999998</v>
      </c>
      <c r="BL439" s="89">
        <f>Ringkasan!BL439/1000000000</f>
        <v>2.4414062500000002E-13</v>
      </c>
      <c r="BM439" s="47">
        <f t="shared" ref="BM439:BN439" si="176">SUM(BM433:BM438)</f>
        <v>5</v>
      </c>
      <c r="BN439" s="48">
        <f t="shared" si="176"/>
        <v>1</v>
      </c>
      <c r="BO439" s="49"/>
      <c r="BR439" s="115" t="e">
        <f>Ringkasan!#REF!/1000000000</f>
        <v>#REF!</v>
      </c>
      <c r="BS439" s="115" t="e">
        <f t="shared" si="152"/>
        <v>#REF!</v>
      </c>
      <c r="BT439" s="39" t="e">
        <f t="shared" si="154"/>
        <v>#REF!</v>
      </c>
      <c r="BV439" s="115" t="e">
        <f>Ringkasan!#REF!/1000000000</f>
        <v>#REF!</v>
      </c>
      <c r="BW439" s="115" t="e">
        <f t="shared" si="153"/>
        <v>#REF!</v>
      </c>
      <c r="BX439" s="39" t="e">
        <f t="shared" si="155"/>
        <v>#REF!</v>
      </c>
    </row>
    <row r="440" spans="1:76" ht="16.5" customHeight="1" x14ac:dyDescent="0.25">
      <c r="B440" s="13" t="s">
        <v>562</v>
      </c>
      <c r="C440" s="14" t="s">
        <v>562</v>
      </c>
      <c r="D440" s="15" t="s">
        <v>563</v>
      </c>
      <c r="E440" s="16"/>
      <c r="F440" s="93"/>
      <c r="G440" s="115">
        <f>Ringkasan!G440/1000000000</f>
        <v>0</v>
      </c>
      <c r="H440" s="115">
        <f>Ringkasan!H440/1000000000</f>
        <v>0</v>
      </c>
      <c r="I440" s="115">
        <f>Ringkasan!I440/1000000000</f>
        <v>0</v>
      </c>
      <c r="J440" s="7">
        <f>Ringkasan!J440/1000000000</f>
        <v>0</v>
      </c>
      <c r="K440" s="7">
        <f>Ringkasan!K440/1000000000</f>
        <v>0</v>
      </c>
      <c r="L440" s="7">
        <f>Ringkasan!L440/1000000000</f>
        <v>0</v>
      </c>
      <c r="M440" s="7">
        <f>Ringkasan!M440/1000000000</f>
        <v>0</v>
      </c>
      <c r="N440" s="7">
        <f>Ringkasan!N440/1000000000</f>
        <v>0</v>
      </c>
      <c r="O440" s="7">
        <f>Ringkasan!O440/1000000000</f>
        <v>0</v>
      </c>
      <c r="P440" s="7">
        <f>Ringkasan!P440/1000000000</f>
        <v>0</v>
      </c>
      <c r="Q440" s="7">
        <f>Ringkasan!Q440/1000000000</f>
        <v>0</v>
      </c>
      <c r="R440" s="7">
        <f>Ringkasan!R440/1000000000</f>
        <v>0</v>
      </c>
      <c r="S440" s="7">
        <f>Ringkasan!S440/1000000000</f>
        <v>0</v>
      </c>
      <c r="T440" s="7">
        <f>Ringkasan!T440/1000000000</f>
        <v>0</v>
      </c>
      <c r="U440" s="7">
        <f>Ringkasan!U440/1000000000</f>
        <v>0</v>
      </c>
      <c r="V440" s="7">
        <f>Ringkasan!V440/1000000000</f>
        <v>0</v>
      </c>
      <c r="W440" s="7">
        <f>Ringkasan!W440/1000000000</f>
        <v>0</v>
      </c>
      <c r="X440" s="7">
        <f>Ringkasan!X440/1000000000</f>
        <v>0</v>
      </c>
      <c r="Y440" s="7">
        <f>Ringkasan!Y440/1000000000</f>
        <v>0</v>
      </c>
      <c r="Z440" s="7">
        <f>Ringkasan!Z440/1000000000</f>
        <v>0</v>
      </c>
      <c r="AA440" s="7">
        <f>Ringkasan!AA440/1000000000</f>
        <v>0</v>
      </c>
      <c r="AB440" s="7">
        <f>Ringkasan!AB440/1000000000</f>
        <v>0</v>
      </c>
      <c r="AC440" s="7">
        <f>Ringkasan!AC440/1000000000</f>
        <v>0</v>
      </c>
      <c r="AD440" s="7">
        <f>Ringkasan!AD440/1000000000</f>
        <v>0</v>
      </c>
      <c r="AE440" s="7">
        <f>Ringkasan!AE440/1000000000</f>
        <v>0</v>
      </c>
      <c r="AF440" s="7">
        <f>Ringkasan!AF440/1000000000</f>
        <v>0</v>
      </c>
      <c r="AG440" s="7">
        <f>Ringkasan!AG440/1000000000</f>
        <v>0</v>
      </c>
      <c r="AH440" s="7">
        <f>Ringkasan!AH440/1000000000</f>
        <v>0</v>
      </c>
      <c r="AI440" s="7">
        <f>Ringkasan!AI440/1000000000</f>
        <v>0</v>
      </c>
      <c r="AJ440" s="7">
        <f>Ringkasan!AJ440/1000000000</f>
        <v>0</v>
      </c>
      <c r="AK440" s="7">
        <f>Ringkasan!AK440/1000000000</f>
        <v>0</v>
      </c>
      <c r="AL440" s="7">
        <f>Ringkasan!AL440/1000000000</f>
        <v>0</v>
      </c>
      <c r="AM440" s="7">
        <f>Ringkasan!AM440/1000000000</f>
        <v>0</v>
      </c>
      <c r="AN440" s="7">
        <f>Ringkasan!AN440/1000000000</f>
        <v>0</v>
      </c>
      <c r="AO440" s="7">
        <f>Ringkasan!AO440/1000000000</f>
        <v>0</v>
      </c>
      <c r="AP440" s="7">
        <f>Ringkasan!AP440/1000000000</f>
        <v>0</v>
      </c>
      <c r="AQ440" s="7">
        <f>Ringkasan!AQ440/1000000000</f>
        <v>0</v>
      </c>
      <c r="AR440" s="7">
        <f>Ringkasan!AR440/1000000000</f>
        <v>0</v>
      </c>
      <c r="AS440" s="7">
        <f>Ringkasan!AS440/1000000000</f>
        <v>0</v>
      </c>
      <c r="AT440" s="7">
        <f>Ringkasan!AT440/1000000000</f>
        <v>0</v>
      </c>
      <c r="AU440" s="7">
        <f>Ringkasan!AU440/1000000000</f>
        <v>0</v>
      </c>
      <c r="AV440" s="7">
        <f>Ringkasan!AV440/1000000000</f>
        <v>0</v>
      </c>
      <c r="AW440" s="129">
        <f>Ringkasan!AW440/1000000000</f>
        <v>0</v>
      </c>
      <c r="AX440" s="129">
        <f>Ringkasan!AX440/1000000000</f>
        <v>0</v>
      </c>
      <c r="AY440" s="129">
        <f>Ringkasan!AY440/1000000000</f>
        <v>0</v>
      </c>
      <c r="AZ440" s="129">
        <f>Ringkasan!AZ440/1000000000</f>
        <v>0</v>
      </c>
      <c r="BA440" s="129">
        <f>Ringkasan!BA440/1000000000</f>
        <v>0</v>
      </c>
      <c r="BB440" s="129">
        <f>Ringkasan!BB440/1000000000</f>
        <v>0</v>
      </c>
      <c r="BC440" s="129">
        <f>Ringkasan!BC440/1000000000</f>
        <v>0</v>
      </c>
      <c r="BD440" s="129">
        <f>Ringkasan!BD440/1000000000</f>
        <v>0</v>
      </c>
      <c r="BE440" s="129">
        <f>Ringkasan!BE440/1000000000</f>
        <v>0</v>
      </c>
      <c r="BF440" s="129">
        <f>Ringkasan!BF440/1000000000</f>
        <v>0</v>
      </c>
      <c r="BG440" s="129">
        <f>Ringkasan!BG440/1000000000</f>
        <v>0</v>
      </c>
      <c r="BH440" s="129">
        <f>Ringkasan!BH440/1000000000</f>
        <v>0</v>
      </c>
      <c r="BI440" s="129">
        <f>Ringkasan!BI440/1000000000</f>
        <v>0</v>
      </c>
      <c r="BJ440" s="130">
        <f>Ringkasan!BJ440/1000000000</f>
        <v>0</v>
      </c>
      <c r="BK440" s="130">
        <f>Ringkasan!BK440/1000000000</f>
        <v>0</v>
      </c>
      <c r="BL440" s="89">
        <f>Ringkasan!BL440/1000000000</f>
        <v>0</v>
      </c>
      <c r="BM440" s="47">
        <v>0</v>
      </c>
      <c r="BN440" s="48">
        <v>0</v>
      </c>
      <c r="BO440" s="49"/>
      <c r="BR440" s="115" t="e">
        <f>Ringkasan!#REF!/1000000000</f>
        <v>#REF!</v>
      </c>
      <c r="BS440" s="115" t="e">
        <f t="shared" si="152"/>
        <v>#REF!</v>
      </c>
      <c r="BT440" s="39" t="e">
        <f t="shared" si="154"/>
        <v>#REF!</v>
      </c>
      <c r="BV440" s="115" t="e">
        <f>Ringkasan!#REF!/1000000000</f>
        <v>#REF!</v>
      </c>
      <c r="BW440" s="115" t="e">
        <f t="shared" si="153"/>
        <v>#REF!</v>
      </c>
      <c r="BX440" s="39" t="e">
        <f t="shared" si="155"/>
        <v>#REF!</v>
      </c>
    </row>
    <row r="441" spans="1:76" ht="15" customHeight="1" x14ac:dyDescent="0.25">
      <c r="B441" s="13" t="s">
        <v>564</v>
      </c>
      <c r="C441" s="14" t="s">
        <v>564</v>
      </c>
      <c r="D441" s="15" t="s">
        <v>606</v>
      </c>
      <c r="E441" s="16"/>
      <c r="F441" s="93"/>
      <c r="G441" s="115">
        <f>Ringkasan!G441/1000000000</f>
        <v>6480.7365070034803</v>
      </c>
      <c r="H441" s="115">
        <f>Ringkasan!H441/1000000000</f>
        <v>737.74873117000004</v>
      </c>
      <c r="I441" s="115">
        <f>Ringkasan!I441/1000000000</f>
        <v>221.66197734599999</v>
      </c>
      <c r="J441" s="7">
        <f>Ringkasan!J441/1000000000</f>
        <v>459.3913125999</v>
      </c>
      <c r="K441" s="7">
        <f>Ringkasan!K441/1000000000</f>
        <v>21.549073874099999</v>
      </c>
      <c r="L441" s="7">
        <f>Ringkasan!L441/1000000000</f>
        <v>35.146367349999998</v>
      </c>
      <c r="M441" s="7">
        <f>Ringkasan!M441/1000000000</f>
        <v>5713.4652966574804</v>
      </c>
      <c r="N441" s="7">
        <f>Ringkasan!N441/1000000000</f>
        <v>5568.944203</v>
      </c>
      <c r="O441" s="7">
        <f>Ringkasan!O441/1000000000</f>
        <v>0</v>
      </c>
      <c r="P441" s="7">
        <f>Ringkasan!P441/1000000000</f>
        <v>0</v>
      </c>
      <c r="Q441" s="7">
        <f>Ringkasan!Q441/1000000000</f>
        <v>509.93124399999999</v>
      </c>
      <c r="R441" s="7">
        <f>Ringkasan!R441/1000000000</f>
        <v>6.9220889999999997</v>
      </c>
      <c r="S441" s="7">
        <f>Ringkasan!S441/1000000000</f>
        <v>61.448141999999997</v>
      </c>
      <c r="T441" s="7">
        <f>Ringkasan!T441/1000000000</f>
        <v>3536.8812330000001</v>
      </c>
      <c r="U441" s="7">
        <f>Ringkasan!U441/1000000000</f>
        <v>1453.761495</v>
      </c>
      <c r="V441" s="7">
        <f>Ringkasan!V441/1000000000</f>
        <v>144.52109365747998</v>
      </c>
      <c r="W441" s="7">
        <f>Ringkasan!W441/1000000000</f>
        <v>144.52109365747998</v>
      </c>
      <c r="X441" s="7">
        <f>Ringkasan!X441/1000000000</f>
        <v>0</v>
      </c>
      <c r="Y441" s="7">
        <f>Ringkasan!Y441/1000000000</f>
        <v>29.522479176000001</v>
      </c>
      <c r="Z441" s="7">
        <f>Ringkasan!Z441/1000000000</f>
        <v>0.5</v>
      </c>
      <c r="AA441" s="7">
        <f>Ringkasan!AA441/1000000000</f>
        <v>0</v>
      </c>
      <c r="AB441" s="7">
        <f>Ringkasan!AB441/1000000000</f>
        <v>29.022479176000001</v>
      </c>
      <c r="AC441" s="7">
        <f>Ringkasan!AC441/1000000000</f>
        <v>6508.6936755054803</v>
      </c>
      <c r="AD441" s="7">
        <f>Ringkasan!AD441/1000000000</f>
        <v>4701.2332414102902</v>
      </c>
      <c r="AE441" s="7">
        <f>Ringkasan!AE441/1000000000</f>
        <v>2898.3858534588999</v>
      </c>
      <c r="AF441" s="7">
        <f>Ringkasan!AF441/1000000000</f>
        <v>1698.5990456043899</v>
      </c>
      <c r="AG441" s="7">
        <f>Ringkasan!AG441/1000000000</f>
        <v>3.1571642020000001</v>
      </c>
      <c r="AH441" s="7">
        <f>Ringkasan!AH441/1000000000</f>
        <v>0</v>
      </c>
      <c r="AI441" s="7">
        <f>Ringkasan!AI441/1000000000</f>
        <v>99.389818145000007</v>
      </c>
      <c r="AJ441" s="7">
        <f>Ringkasan!AJ441/1000000000</f>
        <v>1.70136</v>
      </c>
      <c r="AK441" s="7">
        <f>Ringkasan!AK441/1000000000</f>
        <v>897.38260619818982</v>
      </c>
      <c r="AL441" s="7">
        <f>Ringkasan!AL441/1000000000</f>
        <v>5.9964325699999996</v>
      </c>
      <c r="AM441" s="7">
        <f>Ringkasan!AM441/1000000000</f>
        <v>183.72943145443</v>
      </c>
      <c r="AN441" s="7">
        <f>Ringkasan!AN441/1000000000</f>
        <v>244.66386867067999</v>
      </c>
      <c r="AO441" s="7">
        <f>Ringkasan!AO441/1000000000</f>
        <v>443.33442488707982</v>
      </c>
      <c r="AP441" s="7">
        <f>Ringkasan!AP441/1000000000</f>
        <v>17.391614166</v>
      </c>
      <c r="AQ441" s="7">
        <f>Ringkasan!AQ441/1000000000</f>
        <v>2.2668344500000002</v>
      </c>
      <c r="AR441" s="7">
        <f>Ringkasan!AR441/1000000000</f>
        <v>24.56</v>
      </c>
      <c r="AS441" s="7">
        <f>Ringkasan!AS441/1000000000</f>
        <v>24.56</v>
      </c>
      <c r="AT441" s="7">
        <f>Ringkasan!AT441/1000000000</f>
        <v>885.51782789699996</v>
      </c>
      <c r="AU441" s="7">
        <f>Ringkasan!AU441/1000000000</f>
        <v>16.788558096999999</v>
      </c>
      <c r="AV441" s="7">
        <f>Ringkasan!AV441/1000000000</f>
        <v>868.7292698</v>
      </c>
      <c r="AW441" s="129">
        <f>Ringkasan!AW441/1000000000</f>
        <v>75.197315189999998</v>
      </c>
      <c r="AX441" s="129">
        <f>Ringkasan!AX441/1000000000</f>
        <v>75.197315189999998</v>
      </c>
      <c r="AY441" s="129">
        <f>Ringkasan!AY441/1000000000</f>
        <v>0</v>
      </c>
      <c r="AZ441" s="129">
        <f>Ringkasan!AZ441/1000000000</f>
        <v>0</v>
      </c>
      <c r="BA441" s="129">
        <f>Ringkasan!BA441/1000000000</f>
        <v>0</v>
      </c>
      <c r="BB441" s="129">
        <f>Ringkasan!BB441/1000000000</f>
        <v>0</v>
      </c>
      <c r="BC441" s="129">
        <f>Ringkasan!BC441/1000000000</f>
        <v>0</v>
      </c>
      <c r="BD441" s="129">
        <f>Ringkasan!BD441/1000000000</f>
        <v>47.240146688000003</v>
      </c>
      <c r="BE441" s="129">
        <f>Ringkasan!BE441/1000000000</f>
        <v>0</v>
      </c>
      <c r="BF441" s="129">
        <f>Ringkasan!BF441/1000000000</f>
        <v>9.5</v>
      </c>
      <c r="BG441" s="129">
        <f>Ringkasan!BG441/1000000000</f>
        <v>37.740146688000003</v>
      </c>
      <c r="BH441" s="129">
        <f>Ringkasan!BH441/1000000000</f>
        <v>0</v>
      </c>
      <c r="BI441" s="129">
        <f>Ringkasan!BI441/1000000000</f>
        <v>0</v>
      </c>
      <c r="BJ441" s="130">
        <f>Ringkasan!BJ441/1000000000</f>
        <v>-27.957168501999757</v>
      </c>
      <c r="BK441" s="130">
        <f>Ringkasan!BK441/1000000000</f>
        <v>27.957168501999998</v>
      </c>
      <c r="BL441" s="89">
        <f>Ringkasan!BL441/1000000000</f>
        <v>2.4414062500000002E-13</v>
      </c>
      <c r="BM441" s="47">
        <f t="shared" ref="BM441:BN441" si="177">BM439+BM440</f>
        <v>5</v>
      </c>
      <c r="BN441" s="48">
        <f t="shared" si="177"/>
        <v>1</v>
      </c>
      <c r="BO441" s="49"/>
      <c r="BR441" s="115" t="e">
        <f>Ringkasan!#REF!/1000000000</f>
        <v>#REF!</v>
      </c>
      <c r="BS441" s="115" t="e">
        <f t="shared" si="152"/>
        <v>#REF!</v>
      </c>
      <c r="BT441" s="39" t="e">
        <f t="shared" si="154"/>
        <v>#REF!</v>
      </c>
      <c r="BV441" s="115" t="e">
        <f>Ringkasan!#REF!/1000000000</f>
        <v>#REF!</v>
      </c>
      <c r="BW441" s="115" t="e">
        <f t="shared" si="153"/>
        <v>#REF!</v>
      </c>
      <c r="BX441" s="39" t="e">
        <f t="shared" si="155"/>
        <v>#REF!</v>
      </c>
    </row>
    <row r="442" spans="1:76" ht="15" customHeight="1" x14ac:dyDescent="0.25">
      <c r="B442" s="13" t="s">
        <v>566</v>
      </c>
      <c r="C442" s="14" t="s">
        <v>566</v>
      </c>
      <c r="D442" s="15" t="s">
        <v>607</v>
      </c>
      <c r="E442" s="16"/>
      <c r="F442" s="93"/>
      <c r="G442" s="115">
        <f>Ringkasan!G442/1000000000</f>
        <v>8585.4130884094811</v>
      </c>
      <c r="H442" s="115">
        <f>Ringkasan!H442/1000000000</f>
        <v>1393.2104444080001</v>
      </c>
      <c r="I442" s="115">
        <f>Ringkasan!I442/1000000000</f>
        <v>685.46861326099997</v>
      </c>
      <c r="J442" s="7">
        <f>Ringkasan!J442/1000000000</f>
        <v>617.80176304090003</v>
      </c>
      <c r="K442" s="7">
        <f>Ringkasan!K442/1000000000</f>
        <v>35.779364698099997</v>
      </c>
      <c r="L442" s="7">
        <f>Ringkasan!L442/1000000000</f>
        <v>54.160703408000003</v>
      </c>
      <c r="M442" s="7">
        <f>Ringkasan!M442/1000000000</f>
        <v>7139.4733596574806</v>
      </c>
      <c r="N442" s="7">
        <f>Ringkasan!N442/1000000000</f>
        <v>6994.9522660000002</v>
      </c>
      <c r="O442" s="7">
        <f>Ringkasan!O442/1000000000</f>
        <v>0</v>
      </c>
      <c r="P442" s="7">
        <f>Ringkasan!P442/1000000000</f>
        <v>0</v>
      </c>
      <c r="Q442" s="7">
        <f>Ringkasan!Q442/1000000000</f>
        <v>509.93124399999999</v>
      </c>
      <c r="R442" s="7">
        <f>Ringkasan!R442/1000000000</f>
        <v>13.476865999999999</v>
      </c>
      <c r="S442" s="7">
        <f>Ringkasan!S442/1000000000</f>
        <v>82.79992</v>
      </c>
      <c r="T442" s="7">
        <f>Ringkasan!T442/1000000000</f>
        <v>4619.2362819999998</v>
      </c>
      <c r="U442" s="7">
        <f>Ringkasan!U442/1000000000</f>
        <v>1769.5079539999999</v>
      </c>
      <c r="V442" s="7">
        <f>Ringkasan!V442/1000000000</f>
        <v>144.52109365747998</v>
      </c>
      <c r="W442" s="7">
        <f>Ringkasan!W442/1000000000</f>
        <v>144.52109365747998</v>
      </c>
      <c r="X442" s="7">
        <f>Ringkasan!X442/1000000000</f>
        <v>0</v>
      </c>
      <c r="Y442" s="7">
        <f>Ringkasan!Y442/1000000000</f>
        <v>52.729284344</v>
      </c>
      <c r="Z442" s="7">
        <f>Ringkasan!Z442/1000000000</f>
        <v>23.139401968000001</v>
      </c>
      <c r="AA442" s="7">
        <f>Ringkasan!AA442/1000000000</f>
        <v>0</v>
      </c>
      <c r="AB442" s="7">
        <f>Ringkasan!AB442/1000000000</f>
        <v>29.589882375999998</v>
      </c>
      <c r="AC442" s="7">
        <f>Ringkasan!AC442/1000000000</f>
        <v>8594.8046281514798</v>
      </c>
      <c r="AD442" s="7">
        <f>Ringkasan!AD442/1000000000</f>
        <v>6319.2552106072899</v>
      </c>
      <c r="AE442" s="7">
        <f>Ringkasan!AE442/1000000000</f>
        <v>3705.1215504969</v>
      </c>
      <c r="AF442" s="7">
        <f>Ringkasan!AF442/1000000000</f>
        <v>2460.4586848853896</v>
      </c>
      <c r="AG442" s="7">
        <f>Ringkasan!AG442/1000000000</f>
        <v>11.88060308</v>
      </c>
      <c r="AH442" s="7">
        <f>Ringkasan!AH442/1000000000</f>
        <v>0</v>
      </c>
      <c r="AI442" s="7">
        <f>Ringkasan!AI442/1000000000</f>
        <v>136.863012145</v>
      </c>
      <c r="AJ442" s="7">
        <f>Ringkasan!AJ442/1000000000</f>
        <v>4.9313599999999997</v>
      </c>
      <c r="AK442" s="7">
        <f>Ringkasan!AK442/1000000000</f>
        <v>1187.62472542519</v>
      </c>
      <c r="AL442" s="7">
        <f>Ringkasan!AL442/1000000000</f>
        <v>56.500667569999997</v>
      </c>
      <c r="AM442" s="7">
        <f>Ringkasan!AM442/1000000000</f>
        <v>272.97615240242999</v>
      </c>
      <c r="AN442" s="7">
        <f>Ringkasan!AN442/1000000000</f>
        <v>281.01277885667997</v>
      </c>
      <c r="AO442" s="7">
        <f>Ringkasan!AO442/1000000000</f>
        <v>550.76208298007987</v>
      </c>
      <c r="AP442" s="7">
        <f>Ringkasan!AP442/1000000000</f>
        <v>18.315809166000001</v>
      </c>
      <c r="AQ442" s="7">
        <f>Ringkasan!AQ442/1000000000</f>
        <v>8.0572344499999993</v>
      </c>
      <c r="AR442" s="7">
        <f>Ringkasan!AR442/1000000000</f>
        <v>29.56</v>
      </c>
      <c r="AS442" s="7">
        <f>Ringkasan!AS442/1000000000</f>
        <v>29.56</v>
      </c>
      <c r="AT442" s="7">
        <f>Ringkasan!AT442/1000000000</f>
        <v>1058.364692119</v>
      </c>
      <c r="AU442" s="7">
        <f>Ringkasan!AU442/1000000000</f>
        <v>171.835422319</v>
      </c>
      <c r="AV442" s="7">
        <f>Ringkasan!AV442/1000000000</f>
        <v>886.52926979999995</v>
      </c>
      <c r="AW442" s="129">
        <f>Ringkasan!AW442/1000000000</f>
        <v>156.11982776900001</v>
      </c>
      <c r="AX442" s="129">
        <f>Ringkasan!AX442/1000000000</f>
        <v>156.11982776900001</v>
      </c>
      <c r="AY442" s="129">
        <f>Ringkasan!AY442/1000000000</f>
        <v>0</v>
      </c>
      <c r="AZ442" s="129">
        <f>Ringkasan!AZ442/1000000000</f>
        <v>0</v>
      </c>
      <c r="BA442" s="129">
        <f>Ringkasan!BA442/1000000000</f>
        <v>0</v>
      </c>
      <c r="BB442" s="129">
        <f>Ringkasan!BB442/1000000000</f>
        <v>0</v>
      </c>
      <c r="BC442" s="129">
        <f>Ringkasan!BC442/1000000000</f>
        <v>0</v>
      </c>
      <c r="BD442" s="129">
        <f>Ringkasan!BD442/1000000000</f>
        <v>146.72828802699999</v>
      </c>
      <c r="BE442" s="129">
        <f>Ringkasan!BE442/1000000000</f>
        <v>0</v>
      </c>
      <c r="BF442" s="129">
        <f>Ringkasan!BF442/1000000000</f>
        <v>9.5</v>
      </c>
      <c r="BG442" s="129">
        <f>Ringkasan!BG442/1000000000</f>
        <v>137.22828802699999</v>
      </c>
      <c r="BH442" s="129">
        <f>Ringkasan!BH442/1000000000</f>
        <v>0</v>
      </c>
      <c r="BI442" s="129">
        <f>Ringkasan!BI442/1000000000</f>
        <v>0</v>
      </c>
      <c r="BJ442" s="130">
        <f>Ringkasan!BJ442/1000000000</f>
        <v>-9.3915397419997557</v>
      </c>
      <c r="BK442" s="130">
        <f>Ringkasan!BK442/1000000000</f>
        <v>9.3915397420000009</v>
      </c>
      <c r="BL442" s="89">
        <f>Ringkasan!BL442/1000000000</f>
        <v>2.4414062500000002E-13</v>
      </c>
      <c r="BM442" s="47">
        <f t="shared" ref="BM442:BN442" si="178">BM441+BM432</f>
        <v>5</v>
      </c>
      <c r="BN442" s="48">
        <f t="shared" si="178"/>
        <v>2</v>
      </c>
      <c r="BO442" s="49"/>
      <c r="BR442" s="115" t="e">
        <f>Ringkasan!#REF!/1000000000</f>
        <v>#REF!</v>
      </c>
      <c r="BS442" s="115" t="e">
        <f t="shared" si="152"/>
        <v>#REF!</v>
      </c>
      <c r="BT442" s="39" t="e">
        <f t="shared" si="154"/>
        <v>#REF!</v>
      </c>
      <c r="BV442" s="115" t="e">
        <f>Ringkasan!#REF!/1000000000</f>
        <v>#REF!</v>
      </c>
      <c r="BW442" s="115" t="e">
        <f t="shared" si="153"/>
        <v>#REF!</v>
      </c>
      <c r="BX442" s="39" t="e">
        <f t="shared" si="155"/>
        <v>#REF!</v>
      </c>
    </row>
    <row r="443" spans="1:76" s="141" customFormat="1" ht="15" customHeight="1" x14ac:dyDescent="0.25">
      <c r="A443" s="141" t="s">
        <v>697</v>
      </c>
      <c r="B443" s="9" t="s">
        <v>548</v>
      </c>
      <c r="C443" s="10">
        <v>23</v>
      </c>
      <c r="D443" s="11" t="s">
        <v>344</v>
      </c>
      <c r="E443" s="1" t="str">
        <f>[1]Pendapatan!D443</f>
        <v>06 Tahun 2024</v>
      </c>
      <c r="F443" s="142">
        <f>[1]Pendapatan!E443</f>
        <v>45657.981944444444</v>
      </c>
      <c r="G443" s="113">
        <f>Ringkasan!G443/1000000000</f>
        <v>3842.3228145930002</v>
      </c>
      <c r="H443" s="113">
        <f>Ringkasan!H443/1000000000</f>
        <v>1515.1541155929999</v>
      </c>
      <c r="I443" s="113">
        <f>Ringkasan!I443/1000000000</f>
        <v>1146.261370444</v>
      </c>
      <c r="J443" s="147">
        <f>Ringkasan!J443/1000000000</f>
        <v>231.74983214</v>
      </c>
      <c r="K443" s="147">
        <f>Ringkasan!K443/1000000000</f>
        <v>70.817711445</v>
      </c>
      <c r="L443" s="147">
        <f>Ringkasan!L443/1000000000</f>
        <v>66.325201563999997</v>
      </c>
      <c r="M443" s="147">
        <f>Ringkasan!M443/1000000000</f>
        <v>2326.2936989999998</v>
      </c>
      <c r="N443" s="147">
        <f>Ringkasan!N443/1000000000</f>
        <v>2326.2936989999998</v>
      </c>
      <c r="O443" s="147">
        <f>Ringkasan!O443/1000000000</f>
        <v>0</v>
      </c>
      <c r="P443" s="147">
        <f>Ringkasan!P443/1000000000</f>
        <v>0</v>
      </c>
      <c r="Q443" s="147">
        <f>Ringkasan!Q443/1000000000</f>
        <v>0</v>
      </c>
      <c r="R443" s="147">
        <f>Ringkasan!R443/1000000000</f>
        <v>15.023051000000001</v>
      </c>
      <c r="S443" s="147">
        <f>Ringkasan!S443/1000000000</f>
        <v>182.93487999999999</v>
      </c>
      <c r="T443" s="147">
        <f>Ringkasan!T443/1000000000</f>
        <v>1482.091349</v>
      </c>
      <c r="U443" s="147">
        <f>Ringkasan!U443/1000000000</f>
        <v>646.24441899999999</v>
      </c>
      <c r="V443" s="147">
        <f>Ringkasan!V443/1000000000</f>
        <v>0</v>
      </c>
      <c r="W443" s="147">
        <f>Ringkasan!W443/1000000000</f>
        <v>0</v>
      </c>
      <c r="X443" s="147">
        <f>Ringkasan!X443/1000000000</f>
        <v>0</v>
      </c>
      <c r="Y443" s="147">
        <f>Ringkasan!Y443/1000000000</f>
        <v>0.875</v>
      </c>
      <c r="Z443" s="147">
        <f>Ringkasan!Z443/1000000000</f>
        <v>0.875</v>
      </c>
      <c r="AA443" s="147">
        <f>Ringkasan!AA443/1000000000</f>
        <v>0</v>
      </c>
      <c r="AB443" s="147">
        <f>Ringkasan!AB443/1000000000</f>
        <v>0</v>
      </c>
      <c r="AC443" s="147">
        <f>Ringkasan!AC443/1000000000</f>
        <v>3661.2913080859994</v>
      </c>
      <c r="AD443" s="147">
        <f>Ringkasan!AD443/1000000000</f>
        <v>2645.6756439525998</v>
      </c>
      <c r="AE443" s="2">
        <f>Ringkasan!AE443/1000000000</f>
        <v>1720.0295367809995</v>
      </c>
      <c r="AF443" s="147">
        <f>Ringkasan!AF443/1000000000</f>
        <v>829.87223374360008</v>
      </c>
      <c r="AG443" s="147">
        <f>Ringkasan!AG443/1000000000</f>
        <v>22.368085015999998</v>
      </c>
      <c r="AH443" s="147">
        <f>Ringkasan!AH443/1000000000</f>
        <v>3.8445</v>
      </c>
      <c r="AI443" s="147">
        <f>Ringkasan!AI443/1000000000</f>
        <v>68.390308411999996</v>
      </c>
      <c r="AJ443" s="147">
        <f>Ringkasan!AJ443/1000000000</f>
        <v>1.1709799999999999</v>
      </c>
      <c r="AK443" s="147">
        <f>Ringkasan!AK443/1000000000</f>
        <v>367.51416807640004</v>
      </c>
      <c r="AL443" s="147">
        <f>Ringkasan!AL443/1000000000</f>
        <v>40</v>
      </c>
      <c r="AM443" s="147">
        <f>Ringkasan!AM443/1000000000</f>
        <v>149.32654778679998</v>
      </c>
      <c r="AN443" s="147">
        <f>Ringkasan!AN443/1000000000</f>
        <v>116.81810449960001</v>
      </c>
      <c r="AO443" s="147">
        <f>Ringkasan!AO443/1000000000</f>
        <v>42.913977610000003</v>
      </c>
      <c r="AP443" s="147">
        <f>Ringkasan!AP443/1000000000</f>
        <v>18.26553818</v>
      </c>
      <c r="AQ443" s="147">
        <f>Ringkasan!AQ443/1000000000</f>
        <v>0.19</v>
      </c>
      <c r="AR443" s="147">
        <f>Ringkasan!AR443/1000000000</f>
        <v>9.5086560979999994</v>
      </c>
      <c r="AS443" s="147">
        <f>Ringkasan!AS443/1000000000</f>
        <v>9.5086560979999994</v>
      </c>
      <c r="AT443" s="147">
        <f>Ringkasan!AT443/1000000000</f>
        <v>638.592839959</v>
      </c>
      <c r="AU443" s="147">
        <f>Ringkasan!AU443/1000000000</f>
        <v>638.592839959</v>
      </c>
      <c r="AV443" s="147">
        <f>Ringkasan!AV443/1000000000</f>
        <v>0</v>
      </c>
      <c r="AW443" s="148">
        <f>Ringkasan!AW443/1000000000</f>
        <v>35</v>
      </c>
      <c r="AX443" s="148">
        <f>Ringkasan!AX443/1000000000</f>
        <v>35</v>
      </c>
      <c r="AY443" s="148">
        <f>Ringkasan!AY443/1000000000</f>
        <v>0</v>
      </c>
      <c r="AZ443" s="148">
        <f>Ringkasan!AZ443/1000000000</f>
        <v>0</v>
      </c>
      <c r="BA443" s="148">
        <f>Ringkasan!BA443/1000000000</f>
        <v>0</v>
      </c>
      <c r="BB443" s="148">
        <f>Ringkasan!BB443/1000000000</f>
        <v>0</v>
      </c>
      <c r="BC443" s="148">
        <f>Ringkasan!BC443/1000000000</f>
        <v>0</v>
      </c>
      <c r="BD443" s="148">
        <f>Ringkasan!BD443/1000000000</f>
        <v>216.03150650699999</v>
      </c>
      <c r="BE443" s="148">
        <f>Ringkasan!BE443/1000000000</f>
        <v>0</v>
      </c>
      <c r="BF443" s="148">
        <f>Ringkasan!BF443/1000000000</f>
        <v>50</v>
      </c>
      <c r="BG443" s="148">
        <f>Ringkasan!BG443/1000000000</f>
        <v>166.03150650699999</v>
      </c>
      <c r="BH443" s="148">
        <f>Ringkasan!BH443/1000000000</f>
        <v>0</v>
      </c>
      <c r="BI443" s="148">
        <f>Ringkasan!BI443/1000000000</f>
        <v>0</v>
      </c>
      <c r="BJ443" s="98">
        <f>Ringkasan!BJ443/1000000000</f>
        <v>181.0315065070005</v>
      </c>
      <c r="BK443" s="98">
        <f>Ringkasan!BK443/1000000000</f>
        <v>-181.03150650699999</v>
      </c>
      <c r="BL443" s="85">
        <f>Ringkasan!BL443/1000000000</f>
        <v>4.8828125000000003E-13</v>
      </c>
      <c r="BM443" s="143">
        <f t="shared" si="156"/>
        <v>1</v>
      </c>
      <c r="BN443" s="144">
        <f t="shared" si="157"/>
        <v>0</v>
      </c>
      <c r="BO443" s="145"/>
      <c r="BP443" s="146">
        <f t="shared" ref="BP443:BP458" si="179">IF(G443&gt;0,1,0)</f>
        <v>1</v>
      </c>
      <c r="BR443" s="113" t="e">
        <f>Ringkasan!#REF!/1000000000</f>
        <v>#REF!</v>
      </c>
      <c r="BS443" s="113" t="e">
        <f t="shared" si="152"/>
        <v>#REF!</v>
      </c>
      <c r="BT443" s="146" t="e">
        <f t="shared" si="154"/>
        <v>#REF!</v>
      </c>
      <c r="BV443" s="113" t="e">
        <f>Ringkasan!#REF!/1000000000</f>
        <v>#REF!</v>
      </c>
      <c r="BW443" s="113" t="e">
        <f t="shared" si="153"/>
        <v>#REF!</v>
      </c>
      <c r="BX443" s="146" t="e">
        <f t="shared" si="155"/>
        <v>#REF!</v>
      </c>
    </row>
    <row r="444" spans="1:76" ht="15" customHeight="1" x14ac:dyDescent="0.25">
      <c r="A444" s="59" t="s">
        <v>345</v>
      </c>
      <c r="B444" s="3">
        <f>B438+1</f>
        <v>330</v>
      </c>
      <c r="C444" s="4">
        <v>1</v>
      </c>
      <c r="D444" s="8" t="s">
        <v>345</v>
      </c>
      <c r="E444" s="12" t="str">
        <f>[1]Pendapatan!D444</f>
        <v>09 Tahun 2024</v>
      </c>
      <c r="F444" s="92">
        <f>[1]Pendapatan!E444</f>
        <v>45656</v>
      </c>
      <c r="G444" s="6">
        <f>Ringkasan!G444/1000000000</f>
        <v>1177.532017427</v>
      </c>
      <c r="H444" s="6">
        <f>Ringkasan!H444/1000000000</f>
        <v>73.484912238999996</v>
      </c>
      <c r="I444" s="114">
        <f>Ringkasan!I444/1000000000</f>
        <v>49.610937239000002</v>
      </c>
      <c r="J444" s="6">
        <f>Ringkasan!J444/1000000000</f>
        <v>18.473974999999999</v>
      </c>
      <c r="K444" s="6">
        <f>Ringkasan!K444/1000000000</f>
        <v>2.8</v>
      </c>
      <c r="L444" s="6">
        <f>Ringkasan!L444/1000000000</f>
        <v>2.6</v>
      </c>
      <c r="M444" s="6">
        <f>Ringkasan!M444/1000000000</f>
        <v>1094.388305188</v>
      </c>
      <c r="N444" s="6">
        <f>Ringkasan!N444/1000000000</f>
        <v>1059.5987680000001</v>
      </c>
      <c r="O444" s="6">
        <f>Ringkasan!O444/1000000000</f>
        <v>0</v>
      </c>
      <c r="P444" s="6">
        <f>Ringkasan!P444/1000000000</f>
        <v>0</v>
      </c>
      <c r="Q444" s="6">
        <f>Ringkasan!Q444/1000000000</f>
        <v>152.55554000000001</v>
      </c>
      <c r="R444" s="6">
        <f>Ringkasan!R444/1000000000</f>
        <v>0</v>
      </c>
      <c r="S444" s="6">
        <f>Ringkasan!S444/1000000000</f>
        <v>119.975917</v>
      </c>
      <c r="T444" s="6">
        <f>Ringkasan!T444/1000000000</f>
        <v>605.68712000000005</v>
      </c>
      <c r="U444" s="6">
        <f>Ringkasan!U444/1000000000</f>
        <v>181.380191</v>
      </c>
      <c r="V444" s="6">
        <f>Ringkasan!V444/1000000000</f>
        <v>34.789537187999997</v>
      </c>
      <c r="W444" s="6">
        <f>Ringkasan!W444/1000000000</f>
        <v>34.789537187999997</v>
      </c>
      <c r="X444" s="6">
        <f>Ringkasan!X444/1000000000</f>
        <v>0</v>
      </c>
      <c r="Y444" s="6">
        <f>Ringkasan!Y444/1000000000</f>
        <v>9.6587999999999994</v>
      </c>
      <c r="Z444" s="6">
        <f>Ringkasan!Z444/1000000000</f>
        <v>0</v>
      </c>
      <c r="AA444" s="6">
        <f>Ringkasan!AA444/1000000000</f>
        <v>0</v>
      </c>
      <c r="AB444" s="6">
        <f>Ringkasan!AB444/1000000000</f>
        <v>9.6587999999999994</v>
      </c>
      <c r="AC444" s="6">
        <f>Ringkasan!AC444/1000000000</f>
        <v>1216.593963201</v>
      </c>
      <c r="AD444" s="6">
        <f>Ringkasan!AD444/1000000000</f>
        <v>870.72279744877994</v>
      </c>
      <c r="AE444" s="5">
        <f>Ringkasan!AE444/1000000000</f>
        <v>559.12860350390008</v>
      </c>
      <c r="AF444" s="6">
        <f>Ringkasan!AF444/1000000000</f>
        <v>293.20572747487989</v>
      </c>
      <c r="AG444" s="6">
        <f>Ringkasan!AG444/1000000000</f>
        <v>0</v>
      </c>
      <c r="AH444" s="6">
        <f>Ringkasan!AH444/1000000000</f>
        <v>0</v>
      </c>
      <c r="AI444" s="6">
        <f>Ringkasan!AI444/1000000000</f>
        <v>17.878127500000002</v>
      </c>
      <c r="AJ444" s="6">
        <f>Ringkasan!AJ444/1000000000</f>
        <v>0.51033896999999995</v>
      </c>
      <c r="AK444" s="6">
        <f>Ringkasan!AK444/1000000000</f>
        <v>104.36883082822</v>
      </c>
      <c r="AL444" s="6">
        <f>Ringkasan!AL444/1000000000</f>
        <v>0</v>
      </c>
      <c r="AM444" s="6">
        <f>Ringkasan!AM444/1000000000</f>
        <v>31.435657366219999</v>
      </c>
      <c r="AN444" s="6">
        <f>Ringkasan!AN444/1000000000</f>
        <v>38.635435190000003</v>
      </c>
      <c r="AO444" s="6">
        <f>Ringkasan!AO444/1000000000</f>
        <v>33.253757522000001</v>
      </c>
      <c r="AP444" s="6">
        <f>Ringkasan!AP444/1000000000</f>
        <v>0.82528299999999999</v>
      </c>
      <c r="AQ444" s="6">
        <f>Ringkasan!AQ444/1000000000</f>
        <v>0.21869775</v>
      </c>
      <c r="AR444" s="6">
        <f>Ringkasan!AR444/1000000000</f>
        <v>5</v>
      </c>
      <c r="AS444" s="6">
        <f>Ringkasan!AS444/1000000000</f>
        <v>5</v>
      </c>
      <c r="AT444" s="6">
        <f>Ringkasan!AT444/1000000000</f>
        <v>236.502334924</v>
      </c>
      <c r="AU444" s="6">
        <f>Ringkasan!AU444/1000000000</f>
        <v>6.808491224</v>
      </c>
      <c r="AV444" s="6">
        <f>Ringkasan!AV444/1000000000</f>
        <v>229.6938437</v>
      </c>
      <c r="AW444" s="127">
        <f>Ringkasan!AW444/1000000000</f>
        <v>39.061945774000002</v>
      </c>
      <c r="AX444" s="127">
        <f>Ringkasan!AX444/1000000000</f>
        <v>39.061945774000002</v>
      </c>
      <c r="AY444" s="127">
        <f>Ringkasan!AY444/1000000000</f>
        <v>0</v>
      </c>
      <c r="AZ444" s="127">
        <f>Ringkasan!AZ444/1000000000</f>
        <v>0</v>
      </c>
      <c r="BA444" s="127">
        <f>Ringkasan!BA444/1000000000</f>
        <v>0</v>
      </c>
      <c r="BB444" s="127">
        <f>Ringkasan!BB444/1000000000</f>
        <v>0</v>
      </c>
      <c r="BC444" s="127">
        <f>Ringkasan!BC444/1000000000</f>
        <v>0</v>
      </c>
      <c r="BD444" s="127">
        <f>Ringkasan!BD444/1000000000</f>
        <v>0</v>
      </c>
      <c r="BE444" s="127">
        <f>Ringkasan!BE444/1000000000</f>
        <v>0</v>
      </c>
      <c r="BF444" s="127">
        <f>Ringkasan!BF444/1000000000</f>
        <v>0</v>
      </c>
      <c r="BG444" s="127">
        <f>Ringkasan!BG444/1000000000</f>
        <v>0</v>
      </c>
      <c r="BH444" s="127">
        <f>Ringkasan!BH444/1000000000</f>
        <v>0</v>
      </c>
      <c r="BI444" s="127">
        <f>Ringkasan!BI444/1000000000</f>
        <v>0</v>
      </c>
      <c r="BJ444" s="128">
        <f>Ringkasan!BJ444/1000000000</f>
        <v>-39.061945774000002</v>
      </c>
      <c r="BK444" s="128">
        <f>Ringkasan!BK444/1000000000</f>
        <v>39.061945774000002</v>
      </c>
      <c r="BL444" s="87">
        <f>Ringkasan!BL444/1000000000</f>
        <v>0</v>
      </c>
      <c r="BM444" s="47">
        <f t="shared" si="156"/>
        <v>1</v>
      </c>
      <c r="BN444" s="48">
        <f t="shared" si="157"/>
        <v>0</v>
      </c>
      <c r="BO444" s="49"/>
      <c r="BP444" s="39">
        <f t="shared" si="179"/>
        <v>1</v>
      </c>
      <c r="BR444" s="6" t="e">
        <f>Ringkasan!#REF!/1000000000</f>
        <v>#REF!</v>
      </c>
      <c r="BS444" s="6" t="e">
        <f t="shared" si="152"/>
        <v>#REF!</v>
      </c>
      <c r="BT444" s="39" t="e">
        <f t="shared" si="154"/>
        <v>#REF!</v>
      </c>
      <c r="BV444" s="6" t="e">
        <f>Ringkasan!#REF!/1000000000</f>
        <v>#REF!</v>
      </c>
      <c r="BW444" s="6" t="e">
        <f t="shared" si="153"/>
        <v>#REF!</v>
      </c>
      <c r="BX444" s="39" t="e">
        <f t="shared" si="155"/>
        <v>#REF!</v>
      </c>
    </row>
    <row r="445" spans="1:76" ht="15" customHeight="1" x14ac:dyDescent="0.25">
      <c r="A445" s="59" t="s">
        <v>346</v>
      </c>
      <c r="B445" s="3">
        <f t="shared" ref="B445:C458" si="180">B444+1</f>
        <v>331</v>
      </c>
      <c r="C445" s="4">
        <f t="shared" si="180"/>
        <v>2</v>
      </c>
      <c r="D445" s="8" t="s">
        <v>346</v>
      </c>
      <c r="E445" s="12" t="str">
        <f>[1]Pendapatan!D445</f>
        <v>11 Tahun 2024</v>
      </c>
      <c r="F445" s="92">
        <f>[1]Pendapatan!E445</f>
        <v>45656.999305555553</v>
      </c>
      <c r="G445" s="6">
        <f>Ringkasan!G445/1000000000</f>
        <v>852.67657257300004</v>
      </c>
      <c r="H445" s="6">
        <f>Ringkasan!H445/1000000000</f>
        <v>21.267702193000002</v>
      </c>
      <c r="I445" s="114">
        <f>Ringkasan!I445/1000000000</f>
        <v>10.402847152</v>
      </c>
      <c r="J445" s="6">
        <f>Ringkasan!J445/1000000000</f>
        <v>9.0731020190000002</v>
      </c>
      <c r="K445" s="6">
        <f>Ringkasan!K445/1000000000</f>
        <v>0.41514737499999999</v>
      </c>
      <c r="L445" s="6">
        <f>Ringkasan!L445/1000000000</f>
        <v>1.3766056470000001</v>
      </c>
      <c r="M445" s="6">
        <f>Ringkasan!M445/1000000000</f>
        <v>826.35366624400001</v>
      </c>
      <c r="N445" s="6">
        <f>Ringkasan!N445/1000000000</f>
        <v>814.20374500000003</v>
      </c>
      <c r="O445" s="6">
        <f>Ringkasan!O445/1000000000</f>
        <v>0</v>
      </c>
      <c r="P445" s="6">
        <f>Ringkasan!P445/1000000000</f>
        <v>0</v>
      </c>
      <c r="Q445" s="6">
        <f>Ringkasan!Q445/1000000000</f>
        <v>59.851719000000003</v>
      </c>
      <c r="R445" s="6">
        <f>Ringkasan!R445/1000000000</f>
        <v>0</v>
      </c>
      <c r="S445" s="6">
        <f>Ringkasan!S445/1000000000</f>
        <v>31.175891</v>
      </c>
      <c r="T445" s="6">
        <f>Ringkasan!T445/1000000000</f>
        <v>377.27243900000002</v>
      </c>
      <c r="U445" s="6">
        <f>Ringkasan!U445/1000000000</f>
        <v>345.90369600000002</v>
      </c>
      <c r="V445" s="6">
        <f>Ringkasan!V445/1000000000</f>
        <v>12.149921244</v>
      </c>
      <c r="W445" s="6">
        <f>Ringkasan!W445/1000000000</f>
        <v>12.149921244</v>
      </c>
      <c r="X445" s="6">
        <f>Ringkasan!X445/1000000000</f>
        <v>0</v>
      </c>
      <c r="Y445" s="6">
        <f>Ringkasan!Y445/1000000000</f>
        <v>5.0552041360000004</v>
      </c>
      <c r="Z445" s="6">
        <f>Ringkasan!Z445/1000000000</f>
        <v>0</v>
      </c>
      <c r="AA445" s="6">
        <f>Ringkasan!AA445/1000000000</f>
        <v>0</v>
      </c>
      <c r="AB445" s="6">
        <f>Ringkasan!AB445/1000000000</f>
        <v>5.0552041360000004</v>
      </c>
      <c r="AC445" s="6">
        <f>Ringkasan!AC445/1000000000</f>
        <v>874.67657257299993</v>
      </c>
      <c r="AD445" s="6">
        <f>Ringkasan!AD445/1000000000</f>
        <v>468.12311113269993</v>
      </c>
      <c r="AE445" s="5">
        <f>Ringkasan!AE445/1000000000</f>
        <v>266.77014183559999</v>
      </c>
      <c r="AF445" s="6">
        <f>Ringkasan!AF445/1000000000</f>
        <v>186.58893089709997</v>
      </c>
      <c r="AG445" s="6">
        <f>Ringkasan!AG445/1000000000</f>
        <v>0</v>
      </c>
      <c r="AH445" s="6">
        <f>Ringkasan!AH445/1000000000</f>
        <v>0</v>
      </c>
      <c r="AI445" s="6">
        <f>Ringkasan!AI445/1000000000</f>
        <v>2.9011383999999998</v>
      </c>
      <c r="AJ445" s="6">
        <f>Ringkasan!AJ445/1000000000</f>
        <v>11.8629</v>
      </c>
      <c r="AK445" s="6">
        <f>Ringkasan!AK445/1000000000</f>
        <v>303.82917917509997</v>
      </c>
      <c r="AL445" s="6">
        <f>Ringkasan!AL445/1000000000</f>
        <v>0</v>
      </c>
      <c r="AM445" s="6">
        <f>Ringkasan!AM445/1000000000</f>
        <v>32.440234889999999</v>
      </c>
      <c r="AN445" s="6">
        <f>Ringkasan!AN445/1000000000</f>
        <v>173.5202147</v>
      </c>
      <c r="AO445" s="6">
        <f>Ringkasan!AO445/1000000000</f>
        <v>97.830004810100007</v>
      </c>
      <c r="AP445" s="6">
        <f>Ringkasan!AP445/1000000000</f>
        <v>3.8724775000000003E-2</v>
      </c>
      <c r="AQ445" s="6">
        <f>Ringkasan!AQ445/1000000000</f>
        <v>0</v>
      </c>
      <c r="AR445" s="6">
        <f>Ringkasan!AR445/1000000000</f>
        <v>1</v>
      </c>
      <c r="AS445" s="6">
        <f>Ringkasan!AS445/1000000000</f>
        <v>1</v>
      </c>
      <c r="AT445" s="6">
        <f>Ringkasan!AT445/1000000000</f>
        <v>101.7242822652</v>
      </c>
      <c r="AU445" s="6">
        <f>Ringkasan!AU445/1000000000</f>
        <v>1.0277302652</v>
      </c>
      <c r="AV445" s="6">
        <f>Ringkasan!AV445/1000000000</f>
        <v>100.696552</v>
      </c>
      <c r="AW445" s="127">
        <f>Ringkasan!AW445/1000000000</f>
        <v>22</v>
      </c>
      <c r="AX445" s="127">
        <f>Ringkasan!AX445/1000000000</f>
        <v>22</v>
      </c>
      <c r="AY445" s="127">
        <f>Ringkasan!AY445/1000000000</f>
        <v>0</v>
      </c>
      <c r="AZ445" s="127">
        <f>Ringkasan!AZ445/1000000000</f>
        <v>0</v>
      </c>
      <c r="BA445" s="127">
        <f>Ringkasan!BA445/1000000000</f>
        <v>0</v>
      </c>
      <c r="BB445" s="127">
        <f>Ringkasan!BB445/1000000000</f>
        <v>0</v>
      </c>
      <c r="BC445" s="127">
        <f>Ringkasan!BC445/1000000000</f>
        <v>0</v>
      </c>
      <c r="BD445" s="127">
        <f>Ringkasan!BD445/1000000000</f>
        <v>0</v>
      </c>
      <c r="BE445" s="127">
        <f>Ringkasan!BE445/1000000000</f>
        <v>0</v>
      </c>
      <c r="BF445" s="127">
        <f>Ringkasan!BF445/1000000000</f>
        <v>0</v>
      </c>
      <c r="BG445" s="127">
        <f>Ringkasan!BG445/1000000000</f>
        <v>0</v>
      </c>
      <c r="BH445" s="127">
        <f>Ringkasan!BH445/1000000000</f>
        <v>0</v>
      </c>
      <c r="BI445" s="127">
        <f>Ringkasan!BI445/1000000000</f>
        <v>0</v>
      </c>
      <c r="BJ445" s="128">
        <f>Ringkasan!BJ445/1000000000</f>
        <v>-21.999999999999879</v>
      </c>
      <c r="BK445" s="128">
        <f>Ringkasan!BK445/1000000000</f>
        <v>22</v>
      </c>
      <c r="BL445" s="87">
        <f>Ringkasan!BL445/1000000000</f>
        <v>1.2207031250000001E-13</v>
      </c>
      <c r="BM445" s="47">
        <f t="shared" si="156"/>
        <v>1</v>
      </c>
      <c r="BN445" s="48">
        <f t="shared" si="157"/>
        <v>0</v>
      </c>
      <c r="BO445" s="49"/>
      <c r="BP445" s="39">
        <f t="shared" si="179"/>
        <v>1</v>
      </c>
      <c r="BR445" s="6" t="e">
        <f>Ringkasan!#REF!/1000000000</f>
        <v>#REF!</v>
      </c>
      <c r="BS445" s="6" t="e">
        <f t="shared" si="152"/>
        <v>#REF!</v>
      </c>
      <c r="BT445" s="39" t="e">
        <f t="shared" si="154"/>
        <v>#REF!</v>
      </c>
      <c r="BV445" s="6" t="e">
        <f>Ringkasan!#REF!/1000000000</f>
        <v>#REF!</v>
      </c>
      <c r="BW445" s="6" t="e">
        <f t="shared" si="153"/>
        <v>#REF!</v>
      </c>
      <c r="BX445" s="39" t="e">
        <f t="shared" si="155"/>
        <v>#REF!</v>
      </c>
    </row>
    <row r="446" spans="1:76" ht="15" customHeight="1" x14ac:dyDescent="0.25">
      <c r="A446" s="59" t="s">
        <v>347</v>
      </c>
      <c r="B446" s="3">
        <f t="shared" si="180"/>
        <v>332</v>
      </c>
      <c r="C446" s="4">
        <f t="shared" si="180"/>
        <v>3</v>
      </c>
      <c r="D446" s="8" t="s">
        <v>347</v>
      </c>
      <c r="E446" s="12" t="str">
        <f>[1]Pendapatan!D446</f>
        <v>08 TAHUN 2024</v>
      </c>
      <c r="F446" s="92">
        <f>[1]Pendapatan!E446</f>
        <v>45657.842361111114</v>
      </c>
      <c r="G446" s="6">
        <f>Ringkasan!G446/1000000000</f>
        <v>616.52568483100004</v>
      </c>
      <c r="H446" s="6">
        <f>Ringkasan!H446/1000000000</f>
        <v>23.995717557999999</v>
      </c>
      <c r="I446" s="114">
        <f>Ringkasan!I446/1000000000</f>
        <v>19.233120058000001</v>
      </c>
      <c r="J446" s="6">
        <f>Ringkasan!J446/1000000000</f>
        <v>2.5625974999999999</v>
      </c>
      <c r="K446" s="6">
        <f>Ringkasan!K446/1000000000</f>
        <v>1.2</v>
      </c>
      <c r="L446" s="6">
        <f>Ringkasan!L446/1000000000</f>
        <v>1</v>
      </c>
      <c r="M446" s="6">
        <f>Ringkasan!M446/1000000000</f>
        <v>585.770051921</v>
      </c>
      <c r="N446" s="6">
        <f>Ringkasan!N446/1000000000</f>
        <v>571.53683000000001</v>
      </c>
      <c r="O446" s="6">
        <f>Ringkasan!O446/1000000000</f>
        <v>0</v>
      </c>
      <c r="P446" s="6">
        <f>Ringkasan!P446/1000000000</f>
        <v>0</v>
      </c>
      <c r="Q446" s="6">
        <f>Ringkasan!Q446/1000000000</f>
        <v>59.957842999999997</v>
      </c>
      <c r="R446" s="6">
        <f>Ringkasan!R446/1000000000</f>
        <v>0</v>
      </c>
      <c r="S446" s="6">
        <f>Ringkasan!S446/1000000000</f>
        <v>22.522265000000001</v>
      </c>
      <c r="T446" s="6">
        <f>Ringkasan!T446/1000000000</f>
        <v>366.59156999999999</v>
      </c>
      <c r="U446" s="6">
        <f>Ringkasan!U446/1000000000</f>
        <v>122.465152</v>
      </c>
      <c r="V446" s="6">
        <f>Ringkasan!V446/1000000000</f>
        <v>14.233221921</v>
      </c>
      <c r="W446" s="6">
        <f>Ringkasan!W446/1000000000</f>
        <v>14.233221921</v>
      </c>
      <c r="X446" s="6">
        <f>Ringkasan!X446/1000000000</f>
        <v>0</v>
      </c>
      <c r="Y446" s="6">
        <f>Ringkasan!Y446/1000000000</f>
        <v>6.7599153520000002</v>
      </c>
      <c r="Z446" s="6">
        <f>Ringkasan!Z446/1000000000</f>
        <v>0</v>
      </c>
      <c r="AA446" s="6">
        <f>Ringkasan!AA446/1000000000</f>
        <v>0</v>
      </c>
      <c r="AB446" s="6">
        <f>Ringkasan!AB446/1000000000</f>
        <v>6.7599153520000002</v>
      </c>
      <c r="AC446" s="6">
        <f>Ringkasan!AC446/1000000000</f>
        <v>621.52568483100004</v>
      </c>
      <c r="AD446" s="6">
        <f>Ringkasan!AD446/1000000000</f>
        <v>416.12012322410004</v>
      </c>
      <c r="AE446" s="5">
        <f>Ringkasan!AE446/1000000000</f>
        <v>258.07020445946</v>
      </c>
      <c r="AF446" s="6">
        <f>Ringkasan!AF446/1000000000</f>
        <v>151.29547583664001</v>
      </c>
      <c r="AG446" s="6">
        <f>Ringkasan!AG446/1000000000</f>
        <v>0</v>
      </c>
      <c r="AH446" s="6">
        <f>Ringkasan!AH446/1000000000</f>
        <v>0</v>
      </c>
      <c r="AI446" s="6">
        <f>Ringkasan!AI446/1000000000</f>
        <v>5.3464429280000001</v>
      </c>
      <c r="AJ446" s="6">
        <f>Ringkasan!AJ446/1000000000</f>
        <v>1.4079999999999999</v>
      </c>
      <c r="AK446" s="6">
        <f>Ringkasan!AK446/1000000000</f>
        <v>102.8567633509</v>
      </c>
      <c r="AL446" s="6">
        <f>Ringkasan!AL446/1000000000</f>
        <v>0</v>
      </c>
      <c r="AM446" s="6">
        <f>Ringkasan!AM446/1000000000</f>
        <v>39.571784444290003</v>
      </c>
      <c r="AN446" s="6">
        <f>Ringkasan!AN446/1000000000</f>
        <v>2.3671655436100001</v>
      </c>
      <c r="AO446" s="6">
        <f>Ringkasan!AO446/1000000000</f>
        <v>60.395848872999998</v>
      </c>
      <c r="AP446" s="6">
        <f>Ringkasan!AP446/1000000000</f>
        <v>0.52196449</v>
      </c>
      <c r="AQ446" s="6">
        <f>Ringkasan!AQ446/1000000000</f>
        <v>0</v>
      </c>
      <c r="AR446" s="6">
        <f>Ringkasan!AR446/1000000000</f>
        <v>1.5</v>
      </c>
      <c r="AS446" s="6">
        <f>Ringkasan!AS446/1000000000</f>
        <v>1.5</v>
      </c>
      <c r="AT446" s="6">
        <f>Ringkasan!AT446/1000000000</f>
        <v>101.048798256</v>
      </c>
      <c r="AU446" s="6">
        <f>Ringkasan!AU446/1000000000</f>
        <v>2.1795717560000001</v>
      </c>
      <c r="AV446" s="6">
        <f>Ringkasan!AV446/1000000000</f>
        <v>98.869226499999996</v>
      </c>
      <c r="AW446" s="127">
        <f>Ringkasan!AW446/1000000000</f>
        <v>5</v>
      </c>
      <c r="AX446" s="127">
        <f>Ringkasan!AX446/1000000000</f>
        <v>5</v>
      </c>
      <c r="AY446" s="127">
        <f>Ringkasan!AY446/1000000000</f>
        <v>0</v>
      </c>
      <c r="AZ446" s="127">
        <f>Ringkasan!AZ446/1000000000</f>
        <v>0</v>
      </c>
      <c r="BA446" s="127">
        <f>Ringkasan!BA446/1000000000</f>
        <v>0</v>
      </c>
      <c r="BB446" s="127">
        <f>Ringkasan!BB446/1000000000</f>
        <v>0</v>
      </c>
      <c r="BC446" s="127">
        <f>Ringkasan!BC446/1000000000</f>
        <v>0</v>
      </c>
      <c r="BD446" s="127">
        <f>Ringkasan!BD446/1000000000</f>
        <v>0</v>
      </c>
      <c r="BE446" s="127">
        <f>Ringkasan!BE446/1000000000</f>
        <v>0</v>
      </c>
      <c r="BF446" s="127">
        <f>Ringkasan!BF446/1000000000</f>
        <v>0</v>
      </c>
      <c r="BG446" s="127">
        <f>Ringkasan!BG446/1000000000</f>
        <v>0</v>
      </c>
      <c r="BH446" s="127">
        <f>Ringkasan!BH446/1000000000</f>
        <v>0</v>
      </c>
      <c r="BI446" s="127">
        <f>Ringkasan!BI446/1000000000</f>
        <v>0</v>
      </c>
      <c r="BJ446" s="128">
        <f>Ringkasan!BJ446/1000000000</f>
        <v>-5</v>
      </c>
      <c r="BK446" s="128">
        <f>Ringkasan!BK446/1000000000</f>
        <v>5</v>
      </c>
      <c r="BL446" s="87">
        <f>Ringkasan!BL446/1000000000</f>
        <v>0</v>
      </c>
      <c r="BM446" s="47">
        <f t="shared" si="156"/>
        <v>1</v>
      </c>
      <c r="BN446" s="48">
        <f t="shared" si="157"/>
        <v>0</v>
      </c>
      <c r="BO446" s="49"/>
      <c r="BP446" s="39">
        <f t="shared" si="179"/>
        <v>1</v>
      </c>
      <c r="BR446" s="6" t="e">
        <f>Ringkasan!#REF!/1000000000</f>
        <v>#REF!</v>
      </c>
      <c r="BS446" s="6" t="e">
        <f t="shared" si="152"/>
        <v>#REF!</v>
      </c>
      <c r="BT446" s="39" t="e">
        <f t="shared" si="154"/>
        <v>#REF!</v>
      </c>
      <c r="BV446" s="6" t="e">
        <f>Ringkasan!#REF!/1000000000</f>
        <v>#REF!</v>
      </c>
      <c r="BW446" s="6" t="e">
        <f t="shared" si="153"/>
        <v>#REF!</v>
      </c>
      <c r="BX446" s="39" t="e">
        <f t="shared" si="155"/>
        <v>#REF!</v>
      </c>
    </row>
    <row r="447" spans="1:76" ht="15" customHeight="1" x14ac:dyDescent="0.25">
      <c r="A447" s="59" t="s">
        <v>650</v>
      </c>
      <c r="B447" s="3">
        <f t="shared" si="180"/>
        <v>333</v>
      </c>
      <c r="C447" s="4">
        <f t="shared" si="180"/>
        <v>4</v>
      </c>
      <c r="D447" s="8" t="s">
        <v>650</v>
      </c>
      <c r="E447" s="12" t="str">
        <f>[1]Pendapatan!D447</f>
        <v>04 Tahun 2024</v>
      </c>
      <c r="F447" s="92">
        <f>[1]Pendapatan!E447</f>
        <v>45657.919444444444</v>
      </c>
      <c r="G447" s="6">
        <f>Ringkasan!G447/1000000000</f>
        <v>631.26861214799999</v>
      </c>
      <c r="H447" s="6">
        <f>Ringkasan!H447/1000000000</f>
        <v>13.99855</v>
      </c>
      <c r="I447" s="114">
        <f>Ringkasan!I447/1000000000</f>
        <v>9.00305</v>
      </c>
      <c r="J447" s="6">
        <f>Ringkasan!J447/1000000000</f>
        <v>1.4255</v>
      </c>
      <c r="K447" s="6">
        <f>Ringkasan!K447/1000000000</f>
        <v>0.8</v>
      </c>
      <c r="L447" s="6">
        <f>Ringkasan!L447/1000000000</f>
        <v>2.77</v>
      </c>
      <c r="M447" s="6">
        <f>Ringkasan!M447/1000000000</f>
        <v>600.52047054900004</v>
      </c>
      <c r="N447" s="6">
        <f>Ringkasan!N447/1000000000</f>
        <v>584.58892100000003</v>
      </c>
      <c r="O447" s="6">
        <f>Ringkasan!O447/1000000000</f>
        <v>0</v>
      </c>
      <c r="P447" s="6">
        <f>Ringkasan!P447/1000000000</f>
        <v>0</v>
      </c>
      <c r="Q447" s="6">
        <f>Ringkasan!Q447/1000000000</f>
        <v>76.187017999999995</v>
      </c>
      <c r="R447" s="6">
        <f>Ringkasan!R447/1000000000</f>
        <v>0</v>
      </c>
      <c r="S447" s="6">
        <f>Ringkasan!S447/1000000000</f>
        <v>21.767520000000001</v>
      </c>
      <c r="T447" s="6">
        <f>Ringkasan!T447/1000000000</f>
        <v>402.43139500000001</v>
      </c>
      <c r="U447" s="6">
        <f>Ringkasan!U447/1000000000</f>
        <v>84.202988000000005</v>
      </c>
      <c r="V447" s="6">
        <f>Ringkasan!V447/1000000000</f>
        <v>15.931549549</v>
      </c>
      <c r="W447" s="6">
        <f>Ringkasan!W447/1000000000</f>
        <v>15.931549549</v>
      </c>
      <c r="X447" s="6">
        <f>Ringkasan!X447/1000000000</f>
        <v>0</v>
      </c>
      <c r="Y447" s="6">
        <f>Ringkasan!Y447/1000000000</f>
        <v>16.749591598999999</v>
      </c>
      <c r="Z447" s="6">
        <f>Ringkasan!Z447/1000000000</f>
        <v>0</v>
      </c>
      <c r="AA447" s="6">
        <f>Ringkasan!AA447/1000000000</f>
        <v>0</v>
      </c>
      <c r="AB447" s="6">
        <f>Ringkasan!AB447/1000000000</f>
        <v>16.749591598999999</v>
      </c>
      <c r="AC447" s="6">
        <f>Ringkasan!AC447/1000000000</f>
        <v>648.4827262</v>
      </c>
      <c r="AD447" s="6">
        <f>Ringkasan!AD447/1000000000</f>
        <v>464.72524050599998</v>
      </c>
      <c r="AE447" s="5">
        <f>Ringkasan!AE447/1000000000</f>
        <v>296.42208989400001</v>
      </c>
      <c r="AF447" s="6">
        <f>Ringkasan!AF447/1000000000</f>
        <v>153.20100798799999</v>
      </c>
      <c r="AG447" s="6">
        <f>Ringkasan!AG447/1000000000</f>
        <v>0</v>
      </c>
      <c r="AH447" s="6">
        <f>Ringkasan!AH447/1000000000</f>
        <v>0.06</v>
      </c>
      <c r="AI447" s="6">
        <f>Ringkasan!AI447/1000000000</f>
        <v>13.949477824000001</v>
      </c>
      <c r="AJ447" s="6">
        <f>Ringkasan!AJ447/1000000000</f>
        <v>1.0926648000000001</v>
      </c>
      <c r="AK447" s="6">
        <f>Ringkasan!AK447/1000000000</f>
        <v>62.152469707000002</v>
      </c>
      <c r="AL447" s="6">
        <f>Ringkasan!AL447/1000000000</f>
        <v>0</v>
      </c>
      <c r="AM447" s="6">
        <f>Ringkasan!AM447/1000000000</f>
        <v>13.594994526000001</v>
      </c>
      <c r="AN447" s="6">
        <f>Ringkasan!AN447/1000000000</f>
        <v>12.567907127</v>
      </c>
      <c r="AO447" s="6">
        <f>Ringkasan!AO447/1000000000</f>
        <v>34.895322454000002</v>
      </c>
      <c r="AP447" s="6">
        <f>Ringkasan!AP447/1000000000</f>
        <v>0.9192456</v>
      </c>
      <c r="AQ447" s="6">
        <f>Ringkasan!AQ447/1000000000</f>
        <v>0.17499999999999999</v>
      </c>
      <c r="AR447" s="6">
        <f>Ringkasan!AR447/1000000000</f>
        <v>2.0096814869999999</v>
      </c>
      <c r="AS447" s="6">
        <f>Ringkasan!AS447/1000000000</f>
        <v>2.0096814869999999</v>
      </c>
      <c r="AT447" s="6">
        <f>Ringkasan!AT447/1000000000</f>
        <v>119.59533450000001</v>
      </c>
      <c r="AU447" s="6">
        <f>Ringkasan!AU447/1000000000</f>
        <v>0.988425</v>
      </c>
      <c r="AV447" s="6">
        <f>Ringkasan!AV447/1000000000</f>
        <v>118.6069095</v>
      </c>
      <c r="AW447" s="127">
        <f>Ringkasan!AW447/1000000000</f>
        <v>17.214114051999999</v>
      </c>
      <c r="AX447" s="127">
        <f>Ringkasan!AX447/1000000000</f>
        <v>17.214114051999999</v>
      </c>
      <c r="AY447" s="127">
        <f>Ringkasan!AY447/1000000000</f>
        <v>0</v>
      </c>
      <c r="AZ447" s="127">
        <f>Ringkasan!AZ447/1000000000</f>
        <v>0</v>
      </c>
      <c r="BA447" s="127">
        <f>Ringkasan!BA447/1000000000</f>
        <v>0</v>
      </c>
      <c r="BB447" s="127">
        <f>Ringkasan!BB447/1000000000</f>
        <v>0</v>
      </c>
      <c r="BC447" s="127">
        <f>Ringkasan!BC447/1000000000</f>
        <v>0</v>
      </c>
      <c r="BD447" s="127">
        <f>Ringkasan!BD447/1000000000</f>
        <v>0</v>
      </c>
      <c r="BE447" s="127">
        <f>Ringkasan!BE447/1000000000</f>
        <v>0</v>
      </c>
      <c r="BF447" s="127">
        <f>Ringkasan!BF447/1000000000</f>
        <v>0</v>
      </c>
      <c r="BG447" s="127">
        <f>Ringkasan!BG447/1000000000</f>
        <v>0</v>
      </c>
      <c r="BH447" s="127">
        <f>Ringkasan!BH447/1000000000</f>
        <v>0</v>
      </c>
      <c r="BI447" s="127">
        <f>Ringkasan!BI447/1000000000</f>
        <v>0</v>
      </c>
      <c r="BJ447" s="128">
        <f>Ringkasan!BJ447/1000000000</f>
        <v>-17.214114051999999</v>
      </c>
      <c r="BK447" s="128">
        <f>Ringkasan!BK447/1000000000</f>
        <v>17.214114051999999</v>
      </c>
      <c r="BL447" s="87">
        <f>Ringkasan!BL447/1000000000</f>
        <v>0</v>
      </c>
      <c r="BM447" s="47">
        <f t="shared" si="156"/>
        <v>1</v>
      </c>
      <c r="BN447" s="48">
        <f t="shared" si="157"/>
        <v>0</v>
      </c>
      <c r="BO447" s="49"/>
      <c r="BP447" s="39">
        <f t="shared" si="179"/>
        <v>1</v>
      </c>
      <c r="BR447" s="6" t="e">
        <f>Ringkasan!#REF!/1000000000</f>
        <v>#REF!</v>
      </c>
      <c r="BS447" s="6" t="e">
        <f t="shared" si="152"/>
        <v>#REF!</v>
      </c>
      <c r="BT447" s="39" t="e">
        <f t="shared" si="154"/>
        <v>#REF!</v>
      </c>
      <c r="BV447" s="6" t="e">
        <f>Ringkasan!#REF!/1000000000</f>
        <v>#REF!</v>
      </c>
      <c r="BW447" s="6" t="e">
        <f t="shared" si="153"/>
        <v>#REF!</v>
      </c>
      <c r="BX447" s="39" t="e">
        <f t="shared" si="155"/>
        <v>#REF!</v>
      </c>
    </row>
    <row r="448" spans="1:76" ht="15" customHeight="1" x14ac:dyDescent="0.25">
      <c r="A448" s="59" t="s">
        <v>698</v>
      </c>
      <c r="B448" s="3">
        <f t="shared" si="180"/>
        <v>334</v>
      </c>
      <c r="C448" s="4">
        <f t="shared" si="180"/>
        <v>5</v>
      </c>
      <c r="D448" s="8" t="s">
        <v>348</v>
      </c>
      <c r="E448" s="12" t="str">
        <f>[1]Pendapatan!D448</f>
        <v>04 Tahun 2024</v>
      </c>
      <c r="F448" s="92">
        <f>[1]Pendapatan!E448</f>
        <v>45657</v>
      </c>
      <c r="G448" s="6">
        <f>Ringkasan!G448/1000000000</f>
        <v>861.70638019600005</v>
      </c>
      <c r="H448" s="6">
        <f>Ringkasan!H448/1000000000</f>
        <v>47.036742369000002</v>
      </c>
      <c r="I448" s="114">
        <f>Ringkasan!I448/1000000000</f>
        <v>12.311562617</v>
      </c>
      <c r="J448" s="6">
        <f>Ringkasan!J448/1000000000</f>
        <v>24.568859965000001</v>
      </c>
      <c r="K448" s="6">
        <f>Ringkasan!K448/1000000000</f>
        <v>1.04</v>
      </c>
      <c r="L448" s="6">
        <f>Ringkasan!L448/1000000000</f>
        <v>9.1163197870000001</v>
      </c>
      <c r="M448" s="6">
        <f>Ringkasan!M448/1000000000</f>
        <v>809.97554693100005</v>
      </c>
      <c r="N448" s="6">
        <f>Ringkasan!N448/1000000000</f>
        <v>794.64163599999995</v>
      </c>
      <c r="O448" s="6">
        <f>Ringkasan!O448/1000000000</f>
        <v>0</v>
      </c>
      <c r="P448" s="6">
        <f>Ringkasan!P448/1000000000</f>
        <v>0</v>
      </c>
      <c r="Q448" s="6">
        <f>Ringkasan!Q448/1000000000</f>
        <v>101.385699</v>
      </c>
      <c r="R448" s="6">
        <f>Ringkasan!R448/1000000000</f>
        <v>13.809877999999999</v>
      </c>
      <c r="S448" s="6">
        <f>Ringkasan!S448/1000000000</f>
        <v>15.357443999999999</v>
      </c>
      <c r="T448" s="6">
        <f>Ringkasan!T448/1000000000</f>
        <v>517.01927599999999</v>
      </c>
      <c r="U448" s="6">
        <f>Ringkasan!U448/1000000000</f>
        <v>147.06933900000001</v>
      </c>
      <c r="V448" s="6">
        <f>Ringkasan!V448/1000000000</f>
        <v>15.333910931</v>
      </c>
      <c r="W448" s="6">
        <f>Ringkasan!W448/1000000000</f>
        <v>15.333910931</v>
      </c>
      <c r="X448" s="6">
        <f>Ringkasan!X448/1000000000</f>
        <v>0</v>
      </c>
      <c r="Y448" s="6">
        <f>Ringkasan!Y448/1000000000</f>
        <v>4.6940908959999996</v>
      </c>
      <c r="Z448" s="6">
        <f>Ringkasan!Z448/1000000000</f>
        <v>0</v>
      </c>
      <c r="AA448" s="6">
        <f>Ringkasan!AA448/1000000000</f>
        <v>0</v>
      </c>
      <c r="AB448" s="6">
        <f>Ringkasan!AB448/1000000000</f>
        <v>4.6940908959999996</v>
      </c>
      <c r="AC448" s="6">
        <f>Ringkasan!AC448/1000000000</f>
        <v>883.34900019599991</v>
      </c>
      <c r="AD448" s="6">
        <f>Ringkasan!AD448/1000000000</f>
        <v>613.28783195499989</v>
      </c>
      <c r="AE448" s="5">
        <f>Ringkasan!AE448/1000000000</f>
        <v>377.41085923429</v>
      </c>
      <c r="AF448" s="6">
        <f>Ringkasan!AF448/1000000000</f>
        <v>223.15198858063002</v>
      </c>
      <c r="AG448" s="6">
        <f>Ringkasan!AG448/1000000000</f>
        <v>0</v>
      </c>
      <c r="AH448" s="6">
        <f>Ringkasan!AH448/1000000000</f>
        <v>0.185</v>
      </c>
      <c r="AI448" s="6">
        <f>Ringkasan!AI448/1000000000</f>
        <v>9.7986341400799972</v>
      </c>
      <c r="AJ448" s="6">
        <f>Ringkasan!AJ448/1000000000</f>
        <v>2.7413500000000002</v>
      </c>
      <c r="AK448" s="6">
        <f>Ringkasan!AK448/1000000000</f>
        <v>100.89171179500001</v>
      </c>
      <c r="AL448" s="6">
        <f>Ringkasan!AL448/1000000000</f>
        <v>0.5</v>
      </c>
      <c r="AM448" s="6">
        <f>Ringkasan!AM448/1000000000</f>
        <v>13.574874642999999</v>
      </c>
      <c r="AN448" s="6">
        <f>Ringkasan!AN448/1000000000</f>
        <v>20.097730029000001</v>
      </c>
      <c r="AO448" s="6">
        <f>Ringkasan!AO448/1000000000</f>
        <v>65.798022872999994</v>
      </c>
      <c r="AP448" s="6">
        <f>Ringkasan!AP448/1000000000</f>
        <v>0.92108425000000005</v>
      </c>
      <c r="AQ448" s="6">
        <f>Ringkasan!AQ448/1000000000</f>
        <v>0</v>
      </c>
      <c r="AR448" s="6">
        <f>Ringkasan!AR448/1000000000</f>
        <v>5</v>
      </c>
      <c r="AS448" s="6">
        <f>Ringkasan!AS448/1000000000</f>
        <v>5</v>
      </c>
      <c r="AT448" s="6">
        <f>Ringkasan!AT448/1000000000</f>
        <v>164.169456446</v>
      </c>
      <c r="AU448" s="6">
        <f>Ringkasan!AU448/1000000000</f>
        <v>3.4843680209999999</v>
      </c>
      <c r="AV448" s="6">
        <f>Ringkasan!AV448/1000000000</f>
        <v>160.685088425</v>
      </c>
      <c r="AW448" s="127">
        <f>Ringkasan!AW448/1000000000</f>
        <v>22.642620000000001</v>
      </c>
      <c r="AX448" s="127">
        <f>Ringkasan!AX448/1000000000</f>
        <v>22.642620000000001</v>
      </c>
      <c r="AY448" s="127">
        <f>Ringkasan!AY448/1000000000</f>
        <v>0</v>
      </c>
      <c r="AZ448" s="127">
        <f>Ringkasan!AZ448/1000000000</f>
        <v>0</v>
      </c>
      <c r="BA448" s="127">
        <f>Ringkasan!BA448/1000000000</f>
        <v>0</v>
      </c>
      <c r="BB448" s="127">
        <f>Ringkasan!BB448/1000000000</f>
        <v>0</v>
      </c>
      <c r="BC448" s="127">
        <f>Ringkasan!BC448/1000000000</f>
        <v>0</v>
      </c>
      <c r="BD448" s="127">
        <f>Ringkasan!BD448/1000000000</f>
        <v>1</v>
      </c>
      <c r="BE448" s="127">
        <f>Ringkasan!BE448/1000000000</f>
        <v>0</v>
      </c>
      <c r="BF448" s="127">
        <f>Ringkasan!BF448/1000000000</f>
        <v>1</v>
      </c>
      <c r="BG448" s="127">
        <f>Ringkasan!BG448/1000000000</f>
        <v>0</v>
      </c>
      <c r="BH448" s="127">
        <f>Ringkasan!BH448/1000000000</f>
        <v>0</v>
      </c>
      <c r="BI448" s="127">
        <f>Ringkasan!BI448/1000000000</f>
        <v>0</v>
      </c>
      <c r="BJ448" s="128">
        <f>Ringkasan!BJ448/1000000000</f>
        <v>-21.642619999999877</v>
      </c>
      <c r="BK448" s="128">
        <f>Ringkasan!BK448/1000000000</f>
        <v>21.642620000000001</v>
      </c>
      <c r="BL448" s="87">
        <f>Ringkasan!BL448/1000000000</f>
        <v>1.2207031250000001E-13</v>
      </c>
      <c r="BM448" s="47">
        <f t="shared" si="156"/>
        <v>1</v>
      </c>
      <c r="BN448" s="48">
        <f t="shared" si="157"/>
        <v>0</v>
      </c>
      <c r="BO448" s="49"/>
      <c r="BP448" s="39">
        <f t="shared" si="179"/>
        <v>1</v>
      </c>
      <c r="BR448" s="6" t="e">
        <f>Ringkasan!#REF!/1000000000</f>
        <v>#REF!</v>
      </c>
      <c r="BS448" s="6" t="e">
        <f t="shared" si="152"/>
        <v>#REF!</v>
      </c>
      <c r="BT448" s="39" t="e">
        <f t="shared" si="154"/>
        <v>#REF!</v>
      </c>
      <c r="BV448" s="6" t="e">
        <f>Ringkasan!#REF!/1000000000</f>
        <v>#REF!</v>
      </c>
      <c r="BW448" s="6" t="e">
        <f t="shared" si="153"/>
        <v>#REF!</v>
      </c>
      <c r="BX448" s="39" t="e">
        <f t="shared" si="155"/>
        <v>#REF!</v>
      </c>
    </row>
    <row r="449" spans="1:76" ht="15" customHeight="1" x14ac:dyDescent="0.25">
      <c r="A449" s="59" t="s">
        <v>349</v>
      </c>
      <c r="B449" s="3">
        <f t="shared" si="180"/>
        <v>335</v>
      </c>
      <c r="C449" s="4">
        <f t="shared" si="180"/>
        <v>6</v>
      </c>
      <c r="D449" s="8" t="s">
        <v>349</v>
      </c>
      <c r="E449" s="12" t="str">
        <f>[1]Pendapatan!D449</f>
        <v>05 Tahun 2024</v>
      </c>
      <c r="F449" s="92">
        <f>[1]Pendapatan!E449</f>
        <v>45657</v>
      </c>
      <c r="G449" s="6">
        <f>Ringkasan!G449/1000000000</f>
        <v>1380.2900535240001</v>
      </c>
      <c r="H449" s="6">
        <f>Ringkasan!H449/1000000000</f>
        <v>124.764887749</v>
      </c>
      <c r="I449" s="114">
        <f>Ringkasan!I449/1000000000</f>
        <v>74.033690454999999</v>
      </c>
      <c r="J449" s="6">
        <f>Ringkasan!J449/1000000000</f>
        <v>3.709962</v>
      </c>
      <c r="K449" s="6">
        <f>Ringkasan!K449/1000000000</f>
        <v>4.5999999999999996</v>
      </c>
      <c r="L449" s="6">
        <f>Ringkasan!L449/1000000000</f>
        <v>42.421235293999999</v>
      </c>
      <c r="M449" s="6">
        <f>Ringkasan!M449/1000000000</f>
        <v>1230.704562379</v>
      </c>
      <c r="N449" s="6">
        <f>Ringkasan!N449/1000000000</f>
        <v>1179.2015389999999</v>
      </c>
      <c r="O449" s="6">
        <f>Ringkasan!O449/1000000000</f>
        <v>0</v>
      </c>
      <c r="P449" s="6">
        <f>Ringkasan!P449/1000000000</f>
        <v>0</v>
      </c>
      <c r="Q449" s="6">
        <f>Ringkasan!Q449/1000000000</f>
        <v>167.01844</v>
      </c>
      <c r="R449" s="6">
        <f>Ringkasan!R449/1000000000</f>
        <v>16.349547000000001</v>
      </c>
      <c r="S449" s="6">
        <f>Ringkasan!S449/1000000000</f>
        <v>48.542206</v>
      </c>
      <c r="T449" s="6">
        <f>Ringkasan!T449/1000000000</f>
        <v>709.24852199999998</v>
      </c>
      <c r="U449" s="6">
        <f>Ringkasan!U449/1000000000</f>
        <v>238.042824</v>
      </c>
      <c r="V449" s="6">
        <f>Ringkasan!V449/1000000000</f>
        <v>51.503023378999998</v>
      </c>
      <c r="W449" s="6">
        <f>Ringkasan!W449/1000000000</f>
        <v>51.503023378999998</v>
      </c>
      <c r="X449" s="6">
        <f>Ringkasan!X449/1000000000</f>
        <v>0</v>
      </c>
      <c r="Y449" s="6">
        <f>Ringkasan!Y449/1000000000</f>
        <v>24.820603395999999</v>
      </c>
      <c r="Z449" s="6">
        <f>Ringkasan!Z449/1000000000</f>
        <v>4</v>
      </c>
      <c r="AA449" s="6">
        <f>Ringkasan!AA449/1000000000</f>
        <v>0</v>
      </c>
      <c r="AB449" s="6">
        <f>Ringkasan!AB449/1000000000</f>
        <v>20.820603395999999</v>
      </c>
      <c r="AC449" s="6">
        <f>Ringkasan!AC449/1000000000</f>
        <v>1404.2900535240001</v>
      </c>
      <c r="AD449" s="6">
        <f>Ringkasan!AD449/1000000000</f>
        <v>1004.47225803277</v>
      </c>
      <c r="AE449" s="5">
        <f>Ringkasan!AE449/1000000000</f>
        <v>599.5587735928201</v>
      </c>
      <c r="AF449" s="6">
        <f>Ringkasan!AF449/1000000000</f>
        <v>368.72862202095001</v>
      </c>
      <c r="AG449" s="6">
        <f>Ringkasan!AG449/1000000000</f>
        <v>3.6313318190000001</v>
      </c>
      <c r="AH449" s="6">
        <f>Ringkasan!AH449/1000000000</f>
        <v>0</v>
      </c>
      <c r="AI449" s="6">
        <f>Ringkasan!AI449/1000000000</f>
        <v>32.273530600000001</v>
      </c>
      <c r="AJ449" s="6">
        <f>Ringkasan!AJ449/1000000000</f>
        <v>0.28000000000000003</v>
      </c>
      <c r="AK449" s="6">
        <f>Ringkasan!AK449/1000000000</f>
        <v>134.88090255257001</v>
      </c>
      <c r="AL449" s="6">
        <f>Ringkasan!AL449/1000000000</f>
        <v>0</v>
      </c>
      <c r="AM449" s="6">
        <f>Ringkasan!AM449/1000000000</f>
        <v>33.733609527420001</v>
      </c>
      <c r="AN449" s="6">
        <f>Ringkasan!AN449/1000000000</f>
        <v>53.668890325650004</v>
      </c>
      <c r="AO449" s="6">
        <f>Ringkasan!AO449/1000000000</f>
        <v>46.397007029500003</v>
      </c>
      <c r="AP449" s="6">
        <f>Ringkasan!AP449/1000000000</f>
        <v>0.98239567000000005</v>
      </c>
      <c r="AQ449" s="6">
        <f>Ringkasan!AQ449/1000000000</f>
        <v>9.9000000000000005E-2</v>
      </c>
      <c r="AR449" s="6">
        <f>Ringkasan!AR449/1000000000</f>
        <v>14.36501489316</v>
      </c>
      <c r="AS449" s="6">
        <f>Ringkasan!AS449/1000000000</f>
        <v>14.36501489316</v>
      </c>
      <c r="AT449" s="6">
        <f>Ringkasan!AT449/1000000000</f>
        <v>250.5718780455</v>
      </c>
      <c r="AU449" s="6">
        <f>Ringkasan!AU449/1000000000</f>
        <v>7.7743652455000003</v>
      </c>
      <c r="AV449" s="6">
        <f>Ringkasan!AV449/1000000000</f>
        <v>242.79751279999999</v>
      </c>
      <c r="AW449" s="127">
        <f>Ringkasan!AW449/1000000000</f>
        <v>36</v>
      </c>
      <c r="AX449" s="127">
        <f>Ringkasan!AX449/1000000000</f>
        <v>36</v>
      </c>
      <c r="AY449" s="127">
        <f>Ringkasan!AY449/1000000000</f>
        <v>0</v>
      </c>
      <c r="AZ449" s="127">
        <f>Ringkasan!AZ449/1000000000</f>
        <v>0</v>
      </c>
      <c r="BA449" s="127">
        <f>Ringkasan!BA449/1000000000</f>
        <v>0</v>
      </c>
      <c r="BB449" s="127">
        <f>Ringkasan!BB449/1000000000</f>
        <v>0</v>
      </c>
      <c r="BC449" s="127">
        <f>Ringkasan!BC449/1000000000</f>
        <v>0</v>
      </c>
      <c r="BD449" s="127">
        <f>Ringkasan!BD449/1000000000</f>
        <v>12</v>
      </c>
      <c r="BE449" s="127">
        <f>Ringkasan!BE449/1000000000</f>
        <v>0</v>
      </c>
      <c r="BF449" s="127">
        <f>Ringkasan!BF449/1000000000</f>
        <v>0</v>
      </c>
      <c r="BG449" s="127">
        <f>Ringkasan!BG449/1000000000</f>
        <v>12</v>
      </c>
      <c r="BH449" s="127">
        <f>Ringkasan!BH449/1000000000</f>
        <v>0</v>
      </c>
      <c r="BI449" s="127">
        <f>Ringkasan!BI449/1000000000</f>
        <v>0</v>
      </c>
      <c r="BJ449" s="128">
        <f>Ringkasan!BJ449/1000000000</f>
        <v>-24</v>
      </c>
      <c r="BK449" s="128">
        <f>Ringkasan!BK449/1000000000</f>
        <v>24</v>
      </c>
      <c r="BL449" s="87">
        <f>Ringkasan!BL449/1000000000</f>
        <v>0</v>
      </c>
      <c r="BM449" s="47">
        <f t="shared" si="156"/>
        <v>1</v>
      </c>
      <c r="BN449" s="48">
        <f t="shared" si="157"/>
        <v>0</v>
      </c>
      <c r="BO449" s="49"/>
      <c r="BP449" s="39">
        <f t="shared" si="179"/>
        <v>1</v>
      </c>
      <c r="BR449" s="6" t="e">
        <f>Ringkasan!#REF!/1000000000</f>
        <v>#REF!</v>
      </c>
      <c r="BS449" s="6" t="e">
        <f t="shared" si="152"/>
        <v>#REF!</v>
      </c>
      <c r="BT449" s="39" t="e">
        <f t="shared" si="154"/>
        <v>#REF!</v>
      </c>
      <c r="BV449" s="6" t="e">
        <f>Ringkasan!#REF!/1000000000</f>
        <v>#REF!</v>
      </c>
      <c r="BW449" s="6" t="e">
        <f t="shared" si="153"/>
        <v>#REF!</v>
      </c>
      <c r="BX449" s="39" t="e">
        <f t="shared" si="155"/>
        <v>#REF!</v>
      </c>
    </row>
    <row r="450" spans="1:76" ht="15" customHeight="1" x14ac:dyDescent="0.25">
      <c r="A450" s="59" t="s">
        <v>350</v>
      </c>
      <c r="B450" s="3">
        <f t="shared" si="180"/>
        <v>336</v>
      </c>
      <c r="C450" s="4">
        <f t="shared" si="180"/>
        <v>7</v>
      </c>
      <c r="D450" s="8" t="s">
        <v>350</v>
      </c>
      <c r="E450" s="12" t="str">
        <f>[1]Pendapatan!D450</f>
        <v>6 Tahun 2024</v>
      </c>
      <c r="F450" s="92">
        <f>[1]Pendapatan!E450</f>
        <v>45657.8125</v>
      </c>
      <c r="G450" s="6">
        <f>Ringkasan!G450/1000000000</f>
        <v>1050.86988073877</v>
      </c>
      <c r="H450" s="6">
        <f>Ringkasan!H450/1000000000</f>
        <v>47.028406640770001</v>
      </c>
      <c r="I450" s="114">
        <f>Ringkasan!I450/1000000000</f>
        <v>32.520000000000003</v>
      </c>
      <c r="J450" s="6">
        <f>Ringkasan!J450/1000000000</f>
        <v>6.6442800000000002</v>
      </c>
      <c r="K450" s="6">
        <f>Ringkasan!K450/1000000000</f>
        <v>1.324954484</v>
      </c>
      <c r="L450" s="6">
        <f>Ringkasan!L450/1000000000</f>
        <v>6.5391721567700003</v>
      </c>
      <c r="M450" s="6">
        <f>Ringkasan!M450/1000000000</f>
        <v>992.721775751</v>
      </c>
      <c r="N450" s="6">
        <f>Ringkasan!N450/1000000000</f>
        <v>959.71117400000003</v>
      </c>
      <c r="O450" s="6">
        <f>Ringkasan!O450/1000000000</f>
        <v>0</v>
      </c>
      <c r="P450" s="6">
        <f>Ringkasan!P450/1000000000</f>
        <v>0</v>
      </c>
      <c r="Q450" s="6">
        <f>Ringkasan!Q450/1000000000</f>
        <v>125.36086</v>
      </c>
      <c r="R450" s="6">
        <f>Ringkasan!R450/1000000000</f>
        <v>0</v>
      </c>
      <c r="S450" s="6">
        <f>Ringkasan!S450/1000000000</f>
        <v>24.716386</v>
      </c>
      <c r="T450" s="6">
        <f>Ringkasan!T450/1000000000</f>
        <v>563.23789699999998</v>
      </c>
      <c r="U450" s="6">
        <f>Ringkasan!U450/1000000000</f>
        <v>246.39603099999999</v>
      </c>
      <c r="V450" s="6">
        <f>Ringkasan!V450/1000000000</f>
        <v>33.010601751000003</v>
      </c>
      <c r="W450" s="6">
        <f>Ringkasan!W450/1000000000</f>
        <v>33.010601751000003</v>
      </c>
      <c r="X450" s="6">
        <f>Ringkasan!X450/1000000000</f>
        <v>0</v>
      </c>
      <c r="Y450" s="6">
        <f>Ringkasan!Y450/1000000000</f>
        <v>11.119698347</v>
      </c>
      <c r="Z450" s="6">
        <f>Ringkasan!Z450/1000000000</f>
        <v>0</v>
      </c>
      <c r="AA450" s="6">
        <f>Ringkasan!AA450/1000000000</f>
        <v>0</v>
      </c>
      <c r="AB450" s="6">
        <f>Ringkasan!AB450/1000000000</f>
        <v>11.119698347</v>
      </c>
      <c r="AC450" s="6">
        <f>Ringkasan!AC450/1000000000</f>
        <v>1052.5310605964296</v>
      </c>
      <c r="AD450" s="6">
        <f>Ringkasan!AD450/1000000000</f>
        <v>698.08422006649971</v>
      </c>
      <c r="AE450" s="5">
        <f>Ringkasan!AE450/1000000000</f>
        <v>445.71189868071991</v>
      </c>
      <c r="AF450" s="6">
        <f>Ringkasan!AF450/1000000000</f>
        <v>230.67208008577987</v>
      </c>
      <c r="AG450" s="6">
        <f>Ringkasan!AG450/1000000000</f>
        <v>0</v>
      </c>
      <c r="AH450" s="6">
        <f>Ringkasan!AH450/1000000000</f>
        <v>0</v>
      </c>
      <c r="AI450" s="6">
        <f>Ringkasan!AI450/1000000000</f>
        <v>19.375241299999999</v>
      </c>
      <c r="AJ450" s="6">
        <f>Ringkasan!AJ450/1000000000</f>
        <v>2.3250000000000002</v>
      </c>
      <c r="AK450" s="6">
        <f>Ringkasan!AK450/1000000000</f>
        <v>157.98034425193001</v>
      </c>
      <c r="AL450" s="6">
        <f>Ringkasan!AL450/1000000000</f>
        <v>0</v>
      </c>
      <c r="AM450" s="6">
        <f>Ringkasan!AM450/1000000000</f>
        <v>48.763599959990003</v>
      </c>
      <c r="AN450" s="6">
        <f>Ringkasan!AN450/1000000000</f>
        <v>54.284103850999998</v>
      </c>
      <c r="AO450" s="6">
        <f>Ringkasan!AO450/1000000000</f>
        <v>54.812640440940001</v>
      </c>
      <c r="AP450" s="6">
        <f>Ringkasan!AP450/1000000000</f>
        <v>0</v>
      </c>
      <c r="AQ450" s="6">
        <f>Ringkasan!AQ450/1000000000</f>
        <v>0.12</v>
      </c>
      <c r="AR450" s="6">
        <f>Ringkasan!AR450/1000000000</f>
        <v>4.5</v>
      </c>
      <c r="AS450" s="6">
        <f>Ringkasan!AS450/1000000000</f>
        <v>4.5</v>
      </c>
      <c r="AT450" s="6">
        <f>Ringkasan!AT450/1000000000</f>
        <v>191.96649627799999</v>
      </c>
      <c r="AU450" s="6">
        <f>Ringkasan!AU450/1000000000</f>
        <v>3.8169309330000001</v>
      </c>
      <c r="AV450" s="6">
        <f>Ringkasan!AV450/1000000000</f>
        <v>188.14956534500001</v>
      </c>
      <c r="AW450" s="127">
        <f>Ringkasan!AW450/1000000000</f>
        <v>5.3174298576599996</v>
      </c>
      <c r="AX450" s="127">
        <f>Ringkasan!AX450/1000000000</f>
        <v>5.3174298576599996</v>
      </c>
      <c r="AY450" s="127">
        <f>Ringkasan!AY450/1000000000</f>
        <v>0</v>
      </c>
      <c r="AZ450" s="127">
        <f>Ringkasan!AZ450/1000000000</f>
        <v>0</v>
      </c>
      <c r="BA450" s="127">
        <f>Ringkasan!BA450/1000000000</f>
        <v>0</v>
      </c>
      <c r="BB450" s="127">
        <f>Ringkasan!BB450/1000000000</f>
        <v>0</v>
      </c>
      <c r="BC450" s="127">
        <f>Ringkasan!BC450/1000000000</f>
        <v>0</v>
      </c>
      <c r="BD450" s="127">
        <f>Ringkasan!BD450/1000000000</f>
        <v>3.65625</v>
      </c>
      <c r="BE450" s="127">
        <f>Ringkasan!BE450/1000000000</f>
        <v>0</v>
      </c>
      <c r="BF450" s="127">
        <f>Ringkasan!BF450/1000000000</f>
        <v>1</v>
      </c>
      <c r="BG450" s="127">
        <f>Ringkasan!BG450/1000000000</f>
        <v>0</v>
      </c>
      <c r="BH450" s="127">
        <f>Ringkasan!BH450/1000000000</f>
        <v>2.65625</v>
      </c>
      <c r="BI450" s="127">
        <f>Ringkasan!BI450/1000000000</f>
        <v>0</v>
      </c>
      <c r="BJ450" s="128">
        <f>Ringkasan!BJ450/1000000000</f>
        <v>-1.6611798576596679</v>
      </c>
      <c r="BK450" s="128">
        <f>Ringkasan!BK450/1000000000</f>
        <v>1.6611798576599999</v>
      </c>
      <c r="BL450" s="87">
        <f>Ringkasan!BL450/1000000000</f>
        <v>3.3187866210937499E-13</v>
      </c>
      <c r="BM450" s="47">
        <f t="shared" si="156"/>
        <v>1</v>
      </c>
      <c r="BN450" s="48">
        <f t="shared" si="157"/>
        <v>0</v>
      </c>
      <c r="BO450" s="49"/>
      <c r="BP450" s="39">
        <f t="shared" si="179"/>
        <v>1</v>
      </c>
      <c r="BR450" s="6" t="e">
        <f>Ringkasan!#REF!/1000000000</f>
        <v>#REF!</v>
      </c>
      <c r="BS450" s="6" t="e">
        <f t="shared" si="152"/>
        <v>#REF!</v>
      </c>
      <c r="BT450" s="39" t="e">
        <f t="shared" si="154"/>
        <v>#REF!</v>
      </c>
      <c r="BV450" s="6" t="e">
        <f>Ringkasan!#REF!/1000000000</f>
        <v>#REF!</v>
      </c>
      <c r="BW450" s="6" t="e">
        <f t="shared" si="153"/>
        <v>#REF!</v>
      </c>
      <c r="BX450" s="39" t="e">
        <f t="shared" si="155"/>
        <v>#REF!</v>
      </c>
    </row>
    <row r="451" spans="1:76" ht="15" customHeight="1" x14ac:dyDescent="0.25">
      <c r="A451" s="59" t="s">
        <v>351</v>
      </c>
      <c r="B451" s="3">
        <f t="shared" si="180"/>
        <v>337</v>
      </c>
      <c r="C451" s="4">
        <f t="shared" si="180"/>
        <v>8</v>
      </c>
      <c r="D451" s="8" t="s">
        <v>351</v>
      </c>
      <c r="E451" s="12">
        <f>[1]Pendapatan!D451</f>
        <v>7</v>
      </c>
      <c r="F451" s="92">
        <f>[1]Pendapatan!E451</f>
        <v>45657</v>
      </c>
      <c r="G451" s="6">
        <f>Ringkasan!G451/1000000000</f>
        <v>702.45080731500002</v>
      </c>
      <c r="H451" s="6">
        <f>Ringkasan!H451/1000000000</f>
        <v>27.317351690999999</v>
      </c>
      <c r="I451" s="114">
        <f>Ringkasan!I451/1000000000</f>
        <v>16.683786250000001</v>
      </c>
      <c r="J451" s="6">
        <f>Ringkasan!J451/1000000000</f>
        <v>7.3719999999999999</v>
      </c>
      <c r="K451" s="6">
        <f>Ringkasan!K451/1000000000</f>
        <v>0.88835962000000002</v>
      </c>
      <c r="L451" s="6">
        <f>Ringkasan!L451/1000000000</f>
        <v>2.373205821</v>
      </c>
      <c r="M451" s="6">
        <f>Ringkasan!M451/1000000000</f>
        <v>668.13345562400002</v>
      </c>
      <c r="N451" s="6">
        <f>Ringkasan!N451/1000000000</f>
        <v>646.15359999999998</v>
      </c>
      <c r="O451" s="6">
        <f>Ringkasan!O451/1000000000</f>
        <v>0</v>
      </c>
      <c r="P451" s="6">
        <f>Ringkasan!P451/1000000000</f>
        <v>0</v>
      </c>
      <c r="Q451" s="6">
        <f>Ringkasan!Q451/1000000000</f>
        <v>97.302790000000002</v>
      </c>
      <c r="R451" s="6">
        <f>Ringkasan!R451/1000000000</f>
        <v>0</v>
      </c>
      <c r="S451" s="6">
        <f>Ringkasan!S451/1000000000</f>
        <v>14.894437</v>
      </c>
      <c r="T451" s="6">
        <f>Ringkasan!T451/1000000000</f>
        <v>423.50132300000001</v>
      </c>
      <c r="U451" s="6">
        <f>Ringkasan!U451/1000000000</f>
        <v>110.45505</v>
      </c>
      <c r="V451" s="6">
        <f>Ringkasan!V451/1000000000</f>
        <v>21.979855623999999</v>
      </c>
      <c r="W451" s="6">
        <f>Ringkasan!W451/1000000000</f>
        <v>21.979855623999999</v>
      </c>
      <c r="X451" s="6">
        <f>Ringkasan!X451/1000000000</f>
        <v>0</v>
      </c>
      <c r="Y451" s="6">
        <f>Ringkasan!Y451/1000000000</f>
        <v>7</v>
      </c>
      <c r="Z451" s="6">
        <f>Ringkasan!Z451/1000000000</f>
        <v>0</v>
      </c>
      <c r="AA451" s="6">
        <f>Ringkasan!AA451/1000000000</f>
        <v>0</v>
      </c>
      <c r="AB451" s="6">
        <f>Ringkasan!AB451/1000000000</f>
        <v>7</v>
      </c>
      <c r="AC451" s="6">
        <f>Ringkasan!AC451/1000000000</f>
        <v>713.394842151999</v>
      </c>
      <c r="AD451" s="6">
        <f>Ringkasan!AD451/1000000000</f>
        <v>476.60382411799901</v>
      </c>
      <c r="AE451" s="5">
        <f>Ringkasan!AE451/1000000000</f>
        <v>306.52727393565897</v>
      </c>
      <c r="AF451" s="6">
        <f>Ringkasan!AF451/1000000000</f>
        <v>163.18231268233998</v>
      </c>
      <c r="AG451" s="6">
        <f>Ringkasan!AG451/1000000000</f>
        <v>0</v>
      </c>
      <c r="AH451" s="6">
        <f>Ringkasan!AH451/1000000000</f>
        <v>0</v>
      </c>
      <c r="AI451" s="6">
        <f>Ringkasan!AI451/1000000000</f>
        <v>6.8442375000000002</v>
      </c>
      <c r="AJ451" s="6">
        <f>Ringkasan!AJ451/1000000000</f>
        <v>0.05</v>
      </c>
      <c r="AK451" s="6">
        <f>Ringkasan!AK451/1000000000</f>
        <v>92.830152033999994</v>
      </c>
      <c r="AL451" s="6">
        <f>Ringkasan!AL451/1000000000</f>
        <v>1.4</v>
      </c>
      <c r="AM451" s="6">
        <f>Ringkasan!AM451/1000000000</f>
        <v>20.628944860000001</v>
      </c>
      <c r="AN451" s="6">
        <f>Ringkasan!AN451/1000000000</f>
        <v>8.1525142180000003</v>
      </c>
      <c r="AO451" s="6">
        <f>Ringkasan!AO451/1000000000</f>
        <v>59.299001455999999</v>
      </c>
      <c r="AP451" s="6">
        <f>Ringkasan!AP451/1000000000</f>
        <v>1.7814915</v>
      </c>
      <c r="AQ451" s="6">
        <f>Ringkasan!AQ451/1000000000</f>
        <v>1.5682</v>
      </c>
      <c r="AR451" s="6">
        <f>Ringkasan!AR451/1000000000</f>
        <v>0.8</v>
      </c>
      <c r="AS451" s="6">
        <f>Ringkasan!AS451/1000000000</f>
        <v>0.8</v>
      </c>
      <c r="AT451" s="6">
        <f>Ringkasan!AT451/1000000000</f>
        <v>143.160866</v>
      </c>
      <c r="AU451" s="6">
        <f>Ringkasan!AU451/1000000000</f>
        <v>1.6585000000000001</v>
      </c>
      <c r="AV451" s="6">
        <f>Ringkasan!AV451/1000000000</f>
        <v>141.50236599999999</v>
      </c>
      <c r="AW451" s="127">
        <f>Ringkasan!AW451/1000000000</f>
        <v>10.944034837</v>
      </c>
      <c r="AX451" s="127">
        <f>Ringkasan!AX451/1000000000</f>
        <v>10.944034837</v>
      </c>
      <c r="AY451" s="127">
        <f>Ringkasan!AY451/1000000000</f>
        <v>0</v>
      </c>
      <c r="AZ451" s="127">
        <f>Ringkasan!AZ451/1000000000</f>
        <v>0</v>
      </c>
      <c r="BA451" s="127">
        <f>Ringkasan!BA451/1000000000</f>
        <v>0</v>
      </c>
      <c r="BB451" s="127">
        <f>Ringkasan!BB451/1000000000</f>
        <v>0</v>
      </c>
      <c r="BC451" s="127">
        <f>Ringkasan!BC451/1000000000</f>
        <v>0</v>
      </c>
      <c r="BD451" s="127">
        <f>Ringkasan!BD451/1000000000</f>
        <v>0</v>
      </c>
      <c r="BE451" s="127">
        <f>Ringkasan!BE451/1000000000</f>
        <v>0</v>
      </c>
      <c r="BF451" s="127">
        <f>Ringkasan!BF451/1000000000</f>
        <v>0</v>
      </c>
      <c r="BG451" s="127">
        <f>Ringkasan!BG451/1000000000</f>
        <v>0</v>
      </c>
      <c r="BH451" s="127">
        <f>Ringkasan!BH451/1000000000</f>
        <v>0</v>
      </c>
      <c r="BI451" s="127">
        <f>Ringkasan!BI451/1000000000</f>
        <v>0</v>
      </c>
      <c r="BJ451" s="128">
        <f>Ringkasan!BJ451/1000000000</f>
        <v>-10.944034836999023</v>
      </c>
      <c r="BK451" s="128">
        <f>Ringkasan!BK451/1000000000</f>
        <v>10.944034837</v>
      </c>
      <c r="BL451" s="87">
        <f>Ringkasan!BL451/1000000000</f>
        <v>9.7656250000000006E-13</v>
      </c>
      <c r="BM451" s="47">
        <f t="shared" si="156"/>
        <v>0</v>
      </c>
      <c r="BN451" s="48">
        <f t="shared" si="157"/>
        <v>0</v>
      </c>
      <c r="BO451" s="49"/>
      <c r="BP451" s="39">
        <f t="shared" si="179"/>
        <v>1</v>
      </c>
      <c r="BR451" s="6" t="e">
        <f>Ringkasan!#REF!/1000000000</f>
        <v>#REF!</v>
      </c>
      <c r="BS451" s="6" t="e">
        <f t="shared" si="152"/>
        <v>#REF!</v>
      </c>
      <c r="BT451" s="39" t="e">
        <f t="shared" si="154"/>
        <v>#REF!</v>
      </c>
      <c r="BV451" s="6" t="e">
        <f>Ringkasan!#REF!/1000000000</f>
        <v>#REF!</v>
      </c>
      <c r="BW451" s="6" t="e">
        <f t="shared" si="153"/>
        <v>#REF!</v>
      </c>
      <c r="BX451" s="39" t="e">
        <f t="shared" si="155"/>
        <v>#REF!</v>
      </c>
    </row>
    <row r="452" spans="1:76" ht="15" customHeight="1" x14ac:dyDescent="0.25">
      <c r="A452" s="59" t="s">
        <v>352</v>
      </c>
      <c r="B452" s="3">
        <f t="shared" si="180"/>
        <v>338</v>
      </c>
      <c r="C452" s="4">
        <f t="shared" si="180"/>
        <v>9</v>
      </c>
      <c r="D452" s="8" t="s">
        <v>352</v>
      </c>
      <c r="E452" s="12" t="str">
        <f>[1]Pendapatan!D452</f>
        <v>7 Tahun 2024</v>
      </c>
      <c r="F452" s="92">
        <f>[1]Pendapatan!E452</f>
        <v>45657.666666666664</v>
      </c>
      <c r="G452" s="6">
        <f>Ringkasan!G452/1000000000</f>
        <v>1057.1693409540001</v>
      </c>
      <c r="H452" s="6">
        <f>Ringkasan!H452/1000000000</f>
        <v>122.903406566</v>
      </c>
      <c r="I452" s="114">
        <f>Ringkasan!I452/1000000000</f>
        <v>81</v>
      </c>
      <c r="J452" s="6">
        <f>Ringkasan!J452/1000000000</f>
        <v>7.45</v>
      </c>
      <c r="K452" s="6">
        <f>Ringkasan!K452/1000000000</f>
        <v>0.908938676</v>
      </c>
      <c r="L452" s="6">
        <f>Ringkasan!L452/1000000000</f>
        <v>33.54446789</v>
      </c>
      <c r="M452" s="6">
        <f>Ringkasan!M452/1000000000</f>
        <v>922.83970738799997</v>
      </c>
      <c r="N452" s="6">
        <f>Ringkasan!N452/1000000000</f>
        <v>882.87263600000006</v>
      </c>
      <c r="O452" s="6">
        <f>Ringkasan!O452/1000000000</f>
        <v>0</v>
      </c>
      <c r="P452" s="6">
        <f>Ringkasan!P452/1000000000</f>
        <v>0</v>
      </c>
      <c r="Q452" s="6">
        <f>Ringkasan!Q452/1000000000</f>
        <v>98.506013999999993</v>
      </c>
      <c r="R452" s="6">
        <f>Ringkasan!R452/1000000000</f>
        <v>9.3920709999999996</v>
      </c>
      <c r="S452" s="6">
        <f>Ringkasan!S452/1000000000</f>
        <v>87.631150000000005</v>
      </c>
      <c r="T452" s="6">
        <f>Ringkasan!T452/1000000000</f>
        <v>534.21616800000004</v>
      </c>
      <c r="U452" s="6">
        <f>Ringkasan!U452/1000000000</f>
        <v>153.12723299999999</v>
      </c>
      <c r="V452" s="6">
        <f>Ringkasan!V452/1000000000</f>
        <v>39.967071388000001</v>
      </c>
      <c r="W452" s="6">
        <f>Ringkasan!W452/1000000000</f>
        <v>39.967071388000001</v>
      </c>
      <c r="X452" s="6">
        <f>Ringkasan!X452/1000000000</f>
        <v>0</v>
      </c>
      <c r="Y452" s="6">
        <f>Ringkasan!Y452/1000000000</f>
        <v>11.426227000000001</v>
      </c>
      <c r="Z452" s="6">
        <f>Ringkasan!Z452/1000000000</f>
        <v>0</v>
      </c>
      <c r="AA452" s="6">
        <f>Ringkasan!AA452/1000000000</f>
        <v>0</v>
      </c>
      <c r="AB452" s="6">
        <f>Ringkasan!AB452/1000000000</f>
        <v>11.426227000000001</v>
      </c>
      <c r="AC452" s="6">
        <f>Ringkasan!AC452/1000000000</f>
        <v>1059.1693409539998</v>
      </c>
      <c r="AD452" s="6">
        <f>Ringkasan!AD452/1000000000</f>
        <v>800.1446407231997</v>
      </c>
      <c r="AE452" s="5">
        <f>Ringkasan!AE452/1000000000</f>
        <v>462.19127028785965</v>
      </c>
      <c r="AF452" s="6">
        <f>Ringkasan!AF452/1000000000</f>
        <v>312.08864843534002</v>
      </c>
      <c r="AG452" s="6">
        <f>Ringkasan!AG452/1000000000</f>
        <v>0</v>
      </c>
      <c r="AH452" s="6">
        <f>Ringkasan!AH452/1000000000</f>
        <v>0.2</v>
      </c>
      <c r="AI452" s="6">
        <f>Ringkasan!AI452/1000000000</f>
        <v>24.089721999999998</v>
      </c>
      <c r="AJ452" s="6">
        <f>Ringkasan!AJ452/1000000000</f>
        <v>1.575</v>
      </c>
      <c r="AK452" s="6">
        <f>Ringkasan!AK452/1000000000</f>
        <v>85.488954430800007</v>
      </c>
      <c r="AL452" s="6">
        <f>Ringkasan!AL452/1000000000</f>
        <v>0</v>
      </c>
      <c r="AM452" s="6">
        <f>Ringkasan!AM452/1000000000</f>
        <v>21.780188455000001</v>
      </c>
      <c r="AN452" s="6">
        <f>Ringkasan!AN452/1000000000</f>
        <v>45.365929999800002</v>
      </c>
      <c r="AO452" s="6">
        <f>Ringkasan!AO452/1000000000</f>
        <v>14.839071175999999</v>
      </c>
      <c r="AP452" s="6">
        <f>Ringkasan!AP452/1000000000</f>
        <v>3.4987648</v>
      </c>
      <c r="AQ452" s="6">
        <f>Ringkasan!AQ452/1000000000</f>
        <v>5.0000000000000001E-3</v>
      </c>
      <c r="AR452" s="6">
        <f>Ringkasan!AR452/1000000000</f>
        <v>4</v>
      </c>
      <c r="AS452" s="6">
        <f>Ringkasan!AS452/1000000000</f>
        <v>4</v>
      </c>
      <c r="AT452" s="6">
        <f>Ringkasan!AT452/1000000000</f>
        <v>169.5357458</v>
      </c>
      <c r="AU452" s="6">
        <f>Ringkasan!AU452/1000000000</f>
        <v>8.8450000000000006</v>
      </c>
      <c r="AV452" s="6">
        <f>Ringkasan!AV452/1000000000</f>
        <v>160.6907458</v>
      </c>
      <c r="AW452" s="127">
        <f>Ringkasan!AW452/1000000000</f>
        <v>2</v>
      </c>
      <c r="AX452" s="127">
        <f>Ringkasan!AX452/1000000000</f>
        <v>2</v>
      </c>
      <c r="AY452" s="127">
        <f>Ringkasan!AY452/1000000000</f>
        <v>0</v>
      </c>
      <c r="AZ452" s="127">
        <f>Ringkasan!AZ452/1000000000</f>
        <v>0</v>
      </c>
      <c r="BA452" s="127">
        <f>Ringkasan!BA452/1000000000</f>
        <v>0</v>
      </c>
      <c r="BB452" s="127">
        <f>Ringkasan!BB452/1000000000</f>
        <v>0</v>
      </c>
      <c r="BC452" s="127">
        <f>Ringkasan!BC452/1000000000</f>
        <v>0</v>
      </c>
      <c r="BD452" s="127">
        <f>Ringkasan!BD452/1000000000</f>
        <v>0</v>
      </c>
      <c r="BE452" s="127">
        <f>Ringkasan!BE452/1000000000</f>
        <v>0</v>
      </c>
      <c r="BF452" s="127">
        <f>Ringkasan!BF452/1000000000</f>
        <v>0</v>
      </c>
      <c r="BG452" s="127">
        <f>Ringkasan!BG452/1000000000</f>
        <v>0</v>
      </c>
      <c r="BH452" s="127">
        <f>Ringkasan!BH452/1000000000</f>
        <v>0</v>
      </c>
      <c r="BI452" s="127">
        <f>Ringkasan!BI452/1000000000</f>
        <v>0</v>
      </c>
      <c r="BJ452" s="128">
        <f>Ringkasan!BJ452/1000000000</f>
        <v>-1.9999999999997558</v>
      </c>
      <c r="BK452" s="128">
        <f>Ringkasan!BK452/1000000000</f>
        <v>2</v>
      </c>
      <c r="BL452" s="87">
        <f>Ringkasan!BL452/1000000000</f>
        <v>2.4414062500000002E-13</v>
      </c>
      <c r="BM452" s="47">
        <f t="shared" si="156"/>
        <v>1</v>
      </c>
      <c r="BN452" s="48">
        <f t="shared" si="157"/>
        <v>0</v>
      </c>
      <c r="BO452" s="49"/>
      <c r="BP452" s="39">
        <f t="shared" si="179"/>
        <v>1</v>
      </c>
      <c r="BR452" s="6" t="e">
        <f>Ringkasan!#REF!/1000000000</f>
        <v>#REF!</v>
      </c>
      <c r="BS452" s="6" t="e">
        <f t="shared" si="152"/>
        <v>#REF!</v>
      </c>
      <c r="BT452" s="39" t="e">
        <f t="shared" si="154"/>
        <v>#REF!</v>
      </c>
      <c r="BV452" s="6" t="e">
        <f>Ringkasan!#REF!/1000000000</f>
        <v>#REF!</v>
      </c>
      <c r="BW452" s="6" t="e">
        <f t="shared" si="153"/>
        <v>#REF!</v>
      </c>
      <c r="BX452" s="39" t="e">
        <f t="shared" si="155"/>
        <v>#REF!</v>
      </c>
    </row>
    <row r="453" spans="1:76" ht="15" customHeight="1" x14ac:dyDescent="0.25">
      <c r="A453" s="59" t="s">
        <v>699</v>
      </c>
      <c r="B453" s="3">
        <f t="shared" si="180"/>
        <v>339</v>
      </c>
      <c r="C453" s="4">
        <f t="shared" si="180"/>
        <v>10</v>
      </c>
      <c r="D453" s="8" t="s">
        <v>353</v>
      </c>
      <c r="E453" s="12" t="str">
        <f>[1]Pendapatan!D453</f>
        <v>07 Tahun 2024</v>
      </c>
      <c r="F453" s="92">
        <f>[1]Pendapatan!E453</f>
        <v>45656</v>
      </c>
      <c r="G453" s="6">
        <f>Ringkasan!G453/1000000000</f>
        <v>586.01024055400001</v>
      </c>
      <c r="H453" s="6">
        <f>Ringkasan!H453/1000000000</f>
        <v>23.479531807000001</v>
      </c>
      <c r="I453" s="114">
        <f>Ringkasan!I453/1000000000</f>
        <v>6.9443479259999998</v>
      </c>
      <c r="J453" s="6">
        <f>Ringkasan!J453/1000000000</f>
        <v>13.286257300000001</v>
      </c>
      <c r="K453" s="6">
        <f>Ringkasan!K453/1000000000</f>
        <v>0.58001844899999999</v>
      </c>
      <c r="L453" s="6">
        <f>Ringkasan!L453/1000000000</f>
        <v>2.6689081319999999</v>
      </c>
      <c r="M453" s="6">
        <f>Ringkasan!M453/1000000000</f>
        <v>557.013091035</v>
      </c>
      <c r="N453" s="6">
        <f>Ringkasan!N453/1000000000</f>
        <v>542.49661900000001</v>
      </c>
      <c r="O453" s="6">
        <f>Ringkasan!O453/1000000000</f>
        <v>0</v>
      </c>
      <c r="P453" s="6">
        <f>Ringkasan!P453/1000000000</f>
        <v>0</v>
      </c>
      <c r="Q453" s="6">
        <f>Ringkasan!Q453/1000000000</f>
        <v>58.859192</v>
      </c>
      <c r="R453" s="6">
        <f>Ringkasan!R453/1000000000</f>
        <v>0</v>
      </c>
      <c r="S453" s="6">
        <f>Ringkasan!S453/1000000000</f>
        <v>14.247529999999999</v>
      </c>
      <c r="T453" s="6">
        <f>Ringkasan!T453/1000000000</f>
        <v>405.10340400000001</v>
      </c>
      <c r="U453" s="6">
        <f>Ringkasan!U453/1000000000</f>
        <v>64.286492999999993</v>
      </c>
      <c r="V453" s="6">
        <f>Ringkasan!V453/1000000000</f>
        <v>14.516472035</v>
      </c>
      <c r="W453" s="6">
        <f>Ringkasan!W453/1000000000</f>
        <v>14.516472035</v>
      </c>
      <c r="X453" s="6">
        <f>Ringkasan!X453/1000000000</f>
        <v>0</v>
      </c>
      <c r="Y453" s="6">
        <f>Ringkasan!Y453/1000000000</f>
        <v>5.5176177119999998</v>
      </c>
      <c r="Z453" s="6">
        <f>Ringkasan!Z453/1000000000</f>
        <v>0</v>
      </c>
      <c r="AA453" s="6">
        <f>Ringkasan!AA453/1000000000</f>
        <v>0</v>
      </c>
      <c r="AB453" s="6">
        <f>Ringkasan!AB453/1000000000</f>
        <v>5.5176177119999998</v>
      </c>
      <c r="AC453" s="6">
        <f>Ringkasan!AC453/1000000000</f>
        <v>594.50314055399997</v>
      </c>
      <c r="AD453" s="6">
        <f>Ringkasan!AD453/1000000000</f>
        <v>438.63381021700002</v>
      </c>
      <c r="AE453" s="5">
        <f>Ringkasan!AE453/1000000000</f>
        <v>254.17615753699999</v>
      </c>
      <c r="AF453" s="6">
        <f>Ringkasan!AF453/1000000000</f>
        <v>172.75591237399999</v>
      </c>
      <c r="AG453" s="6">
        <f>Ringkasan!AG453/1000000000</f>
        <v>0</v>
      </c>
      <c r="AH453" s="6">
        <f>Ringkasan!AH453/1000000000</f>
        <v>0</v>
      </c>
      <c r="AI453" s="6">
        <f>Ringkasan!AI453/1000000000</f>
        <v>11.665740306</v>
      </c>
      <c r="AJ453" s="6">
        <f>Ringkasan!AJ453/1000000000</f>
        <v>3.5999999999999997E-2</v>
      </c>
      <c r="AK453" s="6">
        <f>Ringkasan!AK453/1000000000</f>
        <v>50.623834027000001</v>
      </c>
      <c r="AL453" s="6">
        <f>Ringkasan!AL453/1000000000</f>
        <v>0.31</v>
      </c>
      <c r="AM453" s="6">
        <f>Ringkasan!AM453/1000000000</f>
        <v>18.417006276999999</v>
      </c>
      <c r="AN453" s="6">
        <f>Ringkasan!AN453/1000000000</f>
        <v>17.693713750000001</v>
      </c>
      <c r="AO453" s="6">
        <f>Ringkasan!AO453/1000000000</f>
        <v>12.610687</v>
      </c>
      <c r="AP453" s="6">
        <f>Ringkasan!AP453/1000000000</f>
        <v>1.3824270000000001</v>
      </c>
      <c r="AQ453" s="6">
        <f>Ringkasan!AQ453/1000000000</f>
        <v>0.21</v>
      </c>
      <c r="AR453" s="6">
        <f>Ringkasan!AR453/1000000000</f>
        <v>2.5</v>
      </c>
      <c r="AS453" s="6">
        <f>Ringkasan!AS453/1000000000</f>
        <v>2.5</v>
      </c>
      <c r="AT453" s="6">
        <f>Ringkasan!AT453/1000000000</f>
        <v>102.74549630999999</v>
      </c>
      <c r="AU453" s="6">
        <f>Ringkasan!AU453/1000000000</f>
        <v>1.9512109099999999</v>
      </c>
      <c r="AV453" s="6">
        <f>Ringkasan!AV453/1000000000</f>
        <v>100.79428540000001</v>
      </c>
      <c r="AW453" s="127">
        <f>Ringkasan!AW453/1000000000</f>
        <v>10.492900000000001</v>
      </c>
      <c r="AX453" s="127">
        <f>Ringkasan!AX453/1000000000</f>
        <v>10.492900000000001</v>
      </c>
      <c r="AY453" s="127">
        <f>Ringkasan!AY453/1000000000</f>
        <v>0</v>
      </c>
      <c r="AZ453" s="127">
        <f>Ringkasan!AZ453/1000000000</f>
        <v>0</v>
      </c>
      <c r="BA453" s="127">
        <f>Ringkasan!BA453/1000000000</f>
        <v>0</v>
      </c>
      <c r="BB453" s="127">
        <f>Ringkasan!BB453/1000000000</f>
        <v>0</v>
      </c>
      <c r="BC453" s="127">
        <f>Ringkasan!BC453/1000000000</f>
        <v>0</v>
      </c>
      <c r="BD453" s="127">
        <f>Ringkasan!BD453/1000000000</f>
        <v>2</v>
      </c>
      <c r="BE453" s="127">
        <f>Ringkasan!BE453/1000000000</f>
        <v>0</v>
      </c>
      <c r="BF453" s="127">
        <f>Ringkasan!BF453/1000000000</f>
        <v>2</v>
      </c>
      <c r="BG453" s="127">
        <f>Ringkasan!BG453/1000000000</f>
        <v>0</v>
      </c>
      <c r="BH453" s="127">
        <f>Ringkasan!BH453/1000000000</f>
        <v>0</v>
      </c>
      <c r="BI453" s="127">
        <f>Ringkasan!BI453/1000000000</f>
        <v>0</v>
      </c>
      <c r="BJ453" s="128">
        <f>Ringkasan!BJ453/1000000000</f>
        <v>-8.4929000000000006</v>
      </c>
      <c r="BK453" s="128">
        <f>Ringkasan!BK453/1000000000</f>
        <v>8.4929000000000006</v>
      </c>
      <c r="BL453" s="87">
        <f>Ringkasan!BL453/1000000000</f>
        <v>0</v>
      </c>
      <c r="BM453" s="47">
        <f t="shared" si="156"/>
        <v>1</v>
      </c>
      <c r="BN453" s="48">
        <f t="shared" si="157"/>
        <v>0</v>
      </c>
      <c r="BO453" s="49"/>
      <c r="BP453" s="39">
        <f t="shared" si="179"/>
        <v>1</v>
      </c>
      <c r="BR453" s="6" t="e">
        <f>Ringkasan!#REF!/1000000000</f>
        <v>#REF!</v>
      </c>
      <c r="BS453" s="6" t="e">
        <f t="shared" si="152"/>
        <v>#REF!</v>
      </c>
      <c r="BT453" s="39" t="e">
        <f t="shared" si="154"/>
        <v>#REF!</v>
      </c>
      <c r="BV453" s="6" t="e">
        <f>Ringkasan!#REF!/1000000000</f>
        <v>#REF!</v>
      </c>
      <c r="BW453" s="6" t="e">
        <f t="shared" si="153"/>
        <v>#REF!</v>
      </c>
      <c r="BX453" s="39" t="e">
        <f t="shared" si="155"/>
        <v>#REF!</v>
      </c>
    </row>
    <row r="454" spans="1:76" ht="15" customHeight="1" x14ac:dyDescent="0.25">
      <c r="A454" s="59" t="s">
        <v>700</v>
      </c>
      <c r="B454" s="3">
        <f t="shared" si="180"/>
        <v>340</v>
      </c>
      <c r="C454" s="4">
        <f t="shared" si="180"/>
        <v>11</v>
      </c>
      <c r="D454" s="8" t="s">
        <v>642</v>
      </c>
      <c r="E454" s="12" t="str">
        <f>[1]Pendapatan!D454</f>
        <v>4 TAHUN 2024</v>
      </c>
      <c r="F454" s="92">
        <f>[1]Pendapatan!E454</f>
        <v>45657.677083333336</v>
      </c>
      <c r="G454" s="6">
        <f>Ringkasan!G454/1000000000</f>
        <v>903.673678236</v>
      </c>
      <c r="H454" s="6">
        <f>Ringkasan!H454/1000000000</f>
        <v>82.912064000000001</v>
      </c>
      <c r="I454" s="114">
        <f>Ringkasan!I454/1000000000</f>
        <v>15.9368</v>
      </c>
      <c r="J454" s="6">
        <f>Ringkasan!J454/1000000000</f>
        <v>15.456272</v>
      </c>
      <c r="K454" s="6">
        <f>Ringkasan!K454/1000000000</f>
        <v>2</v>
      </c>
      <c r="L454" s="6">
        <f>Ringkasan!L454/1000000000</f>
        <v>49.518991999999997</v>
      </c>
      <c r="M454" s="6">
        <f>Ringkasan!M454/1000000000</f>
        <v>811.53362754099999</v>
      </c>
      <c r="N454" s="6">
        <f>Ringkasan!N454/1000000000</f>
        <v>791.46300399999996</v>
      </c>
      <c r="O454" s="6">
        <f>Ringkasan!O454/1000000000</f>
        <v>0</v>
      </c>
      <c r="P454" s="6">
        <f>Ringkasan!P454/1000000000</f>
        <v>0</v>
      </c>
      <c r="Q454" s="6">
        <f>Ringkasan!Q454/1000000000</f>
        <v>102.362155</v>
      </c>
      <c r="R454" s="6">
        <f>Ringkasan!R454/1000000000</f>
        <v>0</v>
      </c>
      <c r="S454" s="6">
        <f>Ringkasan!S454/1000000000</f>
        <v>17.978258</v>
      </c>
      <c r="T454" s="6">
        <f>Ringkasan!T454/1000000000</f>
        <v>551.47604799999999</v>
      </c>
      <c r="U454" s="6">
        <f>Ringkasan!U454/1000000000</f>
        <v>119.64654299999999</v>
      </c>
      <c r="V454" s="6">
        <f>Ringkasan!V454/1000000000</f>
        <v>20.070623541</v>
      </c>
      <c r="W454" s="6">
        <f>Ringkasan!W454/1000000000</f>
        <v>20.070623541</v>
      </c>
      <c r="X454" s="6">
        <f>Ringkasan!X454/1000000000</f>
        <v>0</v>
      </c>
      <c r="Y454" s="6">
        <f>Ringkasan!Y454/1000000000</f>
        <v>9.2279866950000002</v>
      </c>
      <c r="Z454" s="6">
        <f>Ringkasan!Z454/1000000000</f>
        <v>0</v>
      </c>
      <c r="AA454" s="6">
        <f>Ringkasan!AA454/1000000000</f>
        <v>0</v>
      </c>
      <c r="AB454" s="6">
        <f>Ringkasan!AB454/1000000000</f>
        <v>9.2279866950000002</v>
      </c>
      <c r="AC454" s="6">
        <f>Ringkasan!AC454/1000000000</f>
        <v>911.4159597739299</v>
      </c>
      <c r="AD454" s="6">
        <f>Ringkasan!AD454/1000000000</f>
        <v>711.93831891559</v>
      </c>
      <c r="AE454" s="5">
        <f>Ringkasan!AE454/1000000000</f>
        <v>436.27526904332001</v>
      </c>
      <c r="AF454" s="6">
        <f>Ringkasan!AF454/1000000000</f>
        <v>255.17591599327</v>
      </c>
      <c r="AG454" s="6">
        <f>Ringkasan!AG454/1000000000</f>
        <v>9.9400937290000009</v>
      </c>
      <c r="AH454" s="6">
        <f>Ringkasan!AH454/1000000000</f>
        <v>0</v>
      </c>
      <c r="AI454" s="6">
        <f>Ringkasan!AI454/1000000000</f>
        <v>10.476040149999999</v>
      </c>
      <c r="AJ454" s="6">
        <f>Ringkasan!AJ454/1000000000</f>
        <v>7.0999999999999994E-2</v>
      </c>
      <c r="AK454" s="6">
        <f>Ringkasan!AK454/1000000000</f>
        <v>32.808549714340003</v>
      </c>
      <c r="AL454" s="6">
        <f>Ringkasan!AL454/1000000000</f>
        <v>0</v>
      </c>
      <c r="AM454" s="6">
        <f>Ringkasan!AM454/1000000000</f>
        <v>16.224570439339999</v>
      </c>
      <c r="AN454" s="6">
        <f>Ringkasan!AN454/1000000000</f>
        <v>13.437471875</v>
      </c>
      <c r="AO454" s="6">
        <f>Ringkasan!AO454/1000000000</f>
        <v>0.85499999999999998</v>
      </c>
      <c r="AP454" s="6">
        <f>Ringkasan!AP454/1000000000</f>
        <v>2.2870073999999998</v>
      </c>
      <c r="AQ454" s="6">
        <f>Ringkasan!AQ454/1000000000</f>
        <v>4.4999999999999997E-3</v>
      </c>
      <c r="AR454" s="6">
        <f>Ringkasan!AR454/1000000000</f>
        <v>3.8621855439999999</v>
      </c>
      <c r="AS454" s="6">
        <f>Ringkasan!AS454/1000000000</f>
        <v>3.8621855439999999</v>
      </c>
      <c r="AT454" s="6">
        <f>Ringkasan!AT454/1000000000</f>
        <v>162.80690559999999</v>
      </c>
      <c r="AU454" s="6">
        <f>Ringkasan!AU454/1000000000</f>
        <v>3.49932</v>
      </c>
      <c r="AV454" s="6">
        <f>Ringkasan!AV454/1000000000</f>
        <v>159.30758560000001</v>
      </c>
      <c r="AW454" s="127">
        <f>Ringkasan!AW454/1000000000</f>
        <v>42.003392809929998</v>
      </c>
      <c r="AX454" s="127">
        <f>Ringkasan!AX454/1000000000</f>
        <v>42.003392809929998</v>
      </c>
      <c r="AY454" s="127">
        <f>Ringkasan!AY454/1000000000</f>
        <v>0</v>
      </c>
      <c r="AZ454" s="127">
        <f>Ringkasan!AZ454/1000000000</f>
        <v>0</v>
      </c>
      <c r="BA454" s="127">
        <f>Ringkasan!BA454/1000000000</f>
        <v>0</v>
      </c>
      <c r="BB454" s="127">
        <f>Ringkasan!BB454/1000000000</f>
        <v>0</v>
      </c>
      <c r="BC454" s="127">
        <f>Ringkasan!BC454/1000000000</f>
        <v>0</v>
      </c>
      <c r="BD454" s="127">
        <f>Ringkasan!BD454/1000000000</f>
        <v>34.261111272000001</v>
      </c>
      <c r="BE454" s="127">
        <f>Ringkasan!BE454/1000000000</f>
        <v>0</v>
      </c>
      <c r="BF454" s="127">
        <f>Ringkasan!BF454/1000000000</f>
        <v>0</v>
      </c>
      <c r="BG454" s="127">
        <f>Ringkasan!BG454/1000000000</f>
        <v>34.261111272000001</v>
      </c>
      <c r="BH454" s="127">
        <f>Ringkasan!BH454/1000000000</f>
        <v>0</v>
      </c>
      <c r="BI454" s="127">
        <f>Ringkasan!BI454/1000000000</f>
        <v>0</v>
      </c>
      <c r="BJ454" s="128">
        <f>Ringkasan!BJ454/1000000000</f>
        <v>-7.7422815379299319</v>
      </c>
      <c r="BK454" s="128">
        <f>Ringkasan!BK454/1000000000</f>
        <v>7.7422815379300003</v>
      </c>
      <c r="BL454" s="87">
        <f>Ringkasan!BL454/1000000000</f>
        <v>6.8664550781249996E-14</v>
      </c>
      <c r="BM454" s="47">
        <f t="shared" si="156"/>
        <v>1</v>
      </c>
      <c r="BN454" s="48">
        <f t="shared" si="157"/>
        <v>0</v>
      </c>
      <c r="BO454" s="49"/>
      <c r="BP454" s="39">
        <f t="shared" si="179"/>
        <v>1</v>
      </c>
      <c r="BR454" s="6" t="e">
        <f>Ringkasan!#REF!/1000000000</f>
        <v>#REF!</v>
      </c>
      <c r="BS454" s="6" t="e">
        <f t="shared" si="152"/>
        <v>#REF!</v>
      </c>
      <c r="BT454" s="39" t="e">
        <f t="shared" si="154"/>
        <v>#REF!</v>
      </c>
      <c r="BV454" s="6" t="e">
        <f>Ringkasan!#REF!/1000000000</f>
        <v>#REF!</v>
      </c>
      <c r="BW454" s="6" t="e">
        <f t="shared" si="153"/>
        <v>#REF!</v>
      </c>
      <c r="BX454" s="39" t="e">
        <f t="shared" si="155"/>
        <v>#REF!</v>
      </c>
    </row>
    <row r="455" spans="1:76" ht="15" customHeight="1" x14ac:dyDescent="0.25">
      <c r="A455" s="59" t="s">
        <v>354</v>
      </c>
      <c r="B455" s="3">
        <f t="shared" si="180"/>
        <v>341</v>
      </c>
      <c r="C455" s="4">
        <f t="shared" si="180"/>
        <v>12</v>
      </c>
      <c r="D455" s="8" t="s">
        <v>354</v>
      </c>
      <c r="E455" s="12" t="str">
        <f>[1]Pendapatan!D455</f>
        <v>12 Tahun 2024</v>
      </c>
      <c r="F455" s="92">
        <f>[1]Pendapatan!E455</f>
        <v>45657.777777777781</v>
      </c>
      <c r="G455" s="6">
        <f>Ringkasan!G455/1000000000</f>
        <v>864.82680253299998</v>
      </c>
      <c r="H455" s="6">
        <f>Ringkasan!H455/1000000000</f>
        <v>120.63346353199999</v>
      </c>
      <c r="I455" s="114">
        <f>Ringkasan!I455/1000000000</f>
        <v>94.935355795000007</v>
      </c>
      <c r="J455" s="6">
        <f>Ringkasan!J455/1000000000</f>
        <v>15.922805257</v>
      </c>
      <c r="K455" s="6">
        <f>Ringkasan!K455/1000000000</f>
        <v>4.9401253240000003</v>
      </c>
      <c r="L455" s="6">
        <f>Ringkasan!L455/1000000000</f>
        <v>4.8351771560000003</v>
      </c>
      <c r="M455" s="6">
        <f>Ringkasan!M455/1000000000</f>
        <v>729.43545025100002</v>
      </c>
      <c r="N455" s="6">
        <f>Ringkasan!N455/1000000000</f>
        <v>691.05788199999995</v>
      </c>
      <c r="O455" s="6">
        <f>Ringkasan!O455/1000000000</f>
        <v>0</v>
      </c>
      <c r="P455" s="6">
        <f>Ringkasan!P455/1000000000</f>
        <v>0</v>
      </c>
      <c r="Q455" s="6">
        <f>Ringkasan!Q455/1000000000</f>
        <v>0</v>
      </c>
      <c r="R455" s="6">
        <f>Ringkasan!R455/1000000000</f>
        <v>7.8717350000000001</v>
      </c>
      <c r="S455" s="6">
        <f>Ringkasan!S455/1000000000</f>
        <v>62.612631</v>
      </c>
      <c r="T455" s="6">
        <f>Ringkasan!T455/1000000000</f>
        <v>524.59374200000002</v>
      </c>
      <c r="U455" s="6">
        <f>Ringkasan!U455/1000000000</f>
        <v>95.979774000000006</v>
      </c>
      <c r="V455" s="6">
        <f>Ringkasan!V455/1000000000</f>
        <v>38.377568251</v>
      </c>
      <c r="W455" s="6">
        <f>Ringkasan!W455/1000000000</f>
        <v>38.377568251</v>
      </c>
      <c r="X455" s="6">
        <f>Ringkasan!X455/1000000000</f>
        <v>0</v>
      </c>
      <c r="Y455" s="6">
        <f>Ringkasan!Y455/1000000000</f>
        <v>14.757888749999999</v>
      </c>
      <c r="Z455" s="6">
        <f>Ringkasan!Z455/1000000000</f>
        <v>0</v>
      </c>
      <c r="AA455" s="6">
        <f>Ringkasan!AA455/1000000000</f>
        <v>0</v>
      </c>
      <c r="AB455" s="6">
        <f>Ringkasan!AB455/1000000000</f>
        <v>14.757888749999999</v>
      </c>
      <c r="AC455" s="6">
        <f>Ringkasan!AC455/1000000000</f>
        <v>829.22756758100013</v>
      </c>
      <c r="AD455" s="6">
        <f>Ringkasan!AD455/1000000000</f>
        <v>734.27218123108003</v>
      </c>
      <c r="AE455" s="5">
        <f>Ringkasan!AE455/1000000000</f>
        <v>415.00290068957008</v>
      </c>
      <c r="AF455" s="6">
        <f>Ringkasan!AF455/1000000000</f>
        <v>288.32316032351002</v>
      </c>
      <c r="AG455" s="6">
        <f>Ringkasan!AG455/1000000000</f>
        <v>11.60231941</v>
      </c>
      <c r="AH455" s="6">
        <f>Ringkasan!AH455/1000000000</f>
        <v>0</v>
      </c>
      <c r="AI455" s="6">
        <f>Ringkasan!AI455/1000000000</f>
        <v>13.343800807999999</v>
      </c>
      <c r="AJ455" s="6">
        <f>Ringkasan!AJ455/1000000000</f>
        <v>6</v>
      </c>
      <c r="AK455" s="6">
        <f>Ringkasan!AK455/1000000000</f>
        <v>89.627924160899994</v>
      </c>
      <c r="AL455" s="6">
        <f>Ringkasan!AL455/1000000000</f>
        <v>7.165</v>
      </c>
      <c r="AM455" s="6">
        <f>Ringkasan!AM455/1000000000</f>
        <v>19.894267670900003</v>
      </c>
      <c r="AN455" s="6">
        <f>Ringkasan!AN455/1000000000</f>
        <v>24.884020052</v>
      </c>
      <c r="AO455" s="6">
        <f>Ringkasan!AO455/1000000000</f>
        <v>35.619790537999997</v>
      </c>
      <c r="AP455" s="6">
        <f>Ringkasan!AP455/1000000000</f>
        <v>2.0648458999999999</v>
      </c>
      <c r="AQ455" s="6">
        <f>Ringkasan!AQ455/1000000000</f>
        <v>0</v>
      </c>
      <c r="AR455" s="6">
        <f>Ringkasan!AR455/1000000000</f>
        <v>5.3274621890200002</v>
      </c>
      <c r="AS455" s="6">
        <f>Ringkasan!AS455/1000000000</f>
        <v>5.3274621890200002</v>
      </c>
      <c r="AT455" s="6">
        <f>Ringkasan!AT455/1000000000</f>
        <v>0</v>
      </c>
      <c r="AU455" s="6">
        <f>Ringkasan!AU455/1000000000</f>
        <v>0</v>
      </c>
      <c r="AV455" s="6">
        <f>Ringkasan!AV455/1000000000</f>
        <v>0</v>
      </c>
      <c r="AW455" s="127">
        <f>Ringkasan!AW455/1000000000</f>
        <v>5.5</v>
      </c>
      <c r="AX455" s="127">
        <f>Ringkasan!AX455/1000000000</f>
        <v>5</v>
      </c>
      <c r="AY455" s="127">
        <f>Ringkasan!AY455/1000000000</f>
        <v>0</v>
      </c>
      <c r="AZ455" s="127">
        <f>Ringkasan!AZ455/1000000000</f>
        <v>0</v>
      </c>
      <c r="BA455" s="127">
        <f>Ringkasan!BA455/1000000000</f>
        <v>0</v>
      </c>
      <c r="BB455" s="127">
        <f>Ringkasan!BB455/1000000000</f>
        <v>0.5</v>
      </c>
      <c r="BC455" s="127">
        <f>Ringkasan!BC455/1000000000</f>
        <v>0</v>
      </c>
      <c r="BD455" s="127">
        <f>Ringkasan!BD455/1000000000</f>
        <v>41.099234952000003</v>
      </c>
      <c r="BE455" s="127">
        <f>Ringkasan!BE455/1000000000</f>
        <v>0</v>
      </c>
      <c r="BF455" s="127">
        <f>Ringkasan!BF455/1000000000</f>
        <v>0</v>
      </c>
      <c r="BG455" s="127">
        <f>Ringkasan!BG455/1000000000</f>
        <v>41.099234952000003</v>
      </c>
      <c r="BH455" s="127">
        <f>Ringkasan!BH455/1000000000</f>
        <v>0</v>
      </c>
      <c r="BI455" s="127">
        <f>Ringkasan!BI455/1000000000</f>
        <v>0</v>
      </c>
      <c r="BJ455" s="128">
        <f>Ringkasan!BJ455/1000000000</f>
        <v>35.599234951999875</v>
      </c>
      <c r="BK455" s="128">
        <f>Ringkasan!BK455/1000000000</f>
        <v>-35.599234952000003</v>
      </c>
      <c r="BL455" s="87">
        <f>Ringkasan!BL455/1000000000</f>
        <v>-1.2207031250000001E-13</v>
      </c>
      <c r="BM455" s="47">
        <f t="shared" si="156"/>
        <v>1</v>
      </c>
      <c r="BN455" s="48">
        <f t="shared" si="157"/>
        <v>0</v>
      </c>
      <c r="BO455" s="49"/>
      <c r="BP455" s="39">
        <f t="shared" si="179"/>
        <v>1</v>
      </c>
      <c r="BR455" s="6" t="e">
        <f>Ringkasan!#REF!/1000000000</f>
        <v>#REF!</v>
      </c>
      <c r="BS455" s="6" t="e">
        <f t="shared" si="152"/>
        <v>#REF!</v>
      </c>
      <c r="BT455" s="39" t="e">
        <f t="shared" si="154"/>
        <v>#REF!</v>
      </c>
      <c r="BV455" s="6" t="e">
        <f>Ringkasan!#REF!/1000000000</f>
        <v>#REF!</v>
      </c>
      <c r="BW455" s="6" t="e">
        <f t="shared" si="153"/>
        <v>#REF!</v>
      </c>
      <c r="BX455" s="39" t="e">
        <f t="shared" si="155"/>
        <v>#REF!</v>
      </c>
    </row>
    <row r="456" spans="1:76" ht="15" customHeight="1" x14ac:dyDescent="0.25">
      <c r="A456" s="59" t="s">
        <v>355</v>
      </c>
      <c r="B456" s="3">
        <f t="shared" si="180"/>
        <v>342</v>
      </c>
      <c r="C456" s="4">
        <f t="shared" si="180"/>
        <v>13</v>
      </c>
      <c r="D456" s="8" t="s">
        <v>355</v>
      </c>
      <c r="E456" s="12" t="str">
        <f>[1]Pendapatan!D456</f>
        <v>06 Tahun 2024</v>
      </c>
      <c r="F456" s="92">
        <f>[1]Pendapatan!E456</f>
        <v>45657</v>
      </c>
      <c r="G456" s="6">
        <f>Ringkasan!G456/1000000000</f>
        <v>688.25886562200003</v>
      </c>
      <c r="H456" s="6">
        <f>Ringkasan!H456/1000000000</f>
        <v>138.85732863999999</v>
      </c>
      <c r="I456" s="114">
        <f>Ringkasan!I456/1000000000</f>
        <v>37.041264810999998</v>
      </c>
      <c r="J456" s="6">
        <f>Ringkasan!J456/1000000000</f>
        <v>7.8988695</v>
      </c>
      <c r="K456" s="6">
        <f>Ringkasan!K456/1000000000</f>
        <v>1.6200515289999999</v>
      </c>
      <c r="L456" s="6">
        <f>Ringkasan!L456/1000000000</f>
        <v>92.297142800000003</v>
      </c>
      <c r="M456" s="6">
        <f>Ringkasan!M456/1000000000</f>
        <v>544.52211698199994</v>
      </c>
      <c r="N456" s="6">
        <f>Ringkasan!N456/1000000000</f>
        <v>517.48258799999996</v>
      </c>
      <c r="O456" s="6">
        <f>Ringkasan!O456/1000000000</f>
        <v>0</v>
      </c>
      <c r="P456" s="6">
        <f>Ringkasan!P456/1000000000</f>
        <v>0</v>
      </c>
      <c r="Q456" s="6">
        <f>Ringkasan!Q456/1000000000</f>
        <v>13.021107000000001</v>
      </c>
      <c r="R456" s="6">
        <f>Ringkasan!R456/1000000000</f>
        <v>0</v>
      </c>
      <c r="S456" s="6">
        <f>Ringkasan!S456/1000000000</f>
        <v>24.096703999999999</v>
      </c>
      <c r="T456" s="6">
        <f>Ringkasan!T456/1000000000</f>
        <v>402.82216799999998</v>
      </c>
      <c r="U456" s="6">
        <f>Ringkasan!U456/1000000000</f>
        <v>77.542608999999999</v>
      </c>
      <c r="V456" s="6">
        <f>Ringkasan!V456/1000000000</f>
        <v>27.039528982</v>
      </c>
      <c r="W456" s="6">
        <f>Ringkasan!W456/1000000000</f>
        <v>27.039528982</v>
      </c>
      <c r="X456" s="6">
        <f>Ringkasan!X456/1000000000</f>
        <v>0</v>
      </c>
      <c r="Y456" s="6">
        <f>Ringkasan!Y456/1000000000</f>
        <v>4.8794199999999996</v>
      </c>
      <c r="Z456" s="6">
        <f>Ringkasan!Z456/1000000000</f>
        <v>0</v>
      </c>
      <c r="AA456" s="6">
        <f>Ringkasan!AA456/1000000000</f>
        <v>0</v>
      </c>
      <c r="AB456" s="6">
        <f>Ringkasan!AB456/1000000000</f>
        <v>4.8794199999999996</v>
      </c>
      <c r="AC456" s="6">
        <f>Ringkasan!AC456/1000000000</f>
        <v>711.25886562200003</v>
      </c>
      <c r="AD456" s="6">
        <f>Ringkasan!AD456/1000000000</f>
        <v>584.33777554100004</v>
      </c>
      <c r="AE456" s="5">
        <f>Ringkasan!AE456/1000000000</f>
        <v>315.79179091100002</v>
      </c>
      <c r="AF456" s="6">
        <f>Ringkasan!AF456/1000000000</f>
        <v>253.17015853000001</v>
      </c>
      <c r="AG456" s="6">
        <f>Ringkasan!AG456/1000000000</f>
        <v>0</v>
      </c>
      <c r="AH456" s="6">
        <f>Ringkasan!AH456/1000000000</f>
        <v>0</v>
      </c>
      <c r="AI456" s="6">
        <f>Ringkasan!AI456/1000000000</f>
        <v>14.905826100000001</v>
      </c>
      <c r="AJ456" s="6">
        <f>Ringkasan!AJ456/1000000000</f>
        <v>0.47</v>
      </c>
      <c r="AK456" s="6">
        <f>Ringkasan!AK456/1000000000</f>
        <v>70.055648380999997</v>
      </c>
      <c r="AL456" s="6">
        <f>Ringkasan!AL456/1000000000</f>
        <v>0</v>
      </c>
      <c r="AM456" s="6">
        <f>Ringkasan!AM456/1000000000</f>
        <v>23.221919504999999</v>
      </c>
      <c r="AN456" s="6">
        <f>Ringkasan!AN456/1000000000</f>
        <v>25.878750576000002</v>
      </c>
      <c r="AO456" s="6">
        <f>Ringkasan!AO456/1000000000</f>
        <v>19.871549999999999</v>
      </c>
      <c r="AP456" s="6">
        <f>Ringkasan!AP456/1000000000</f>
        <v>1.0834283</v>
      </c>
      <c r="AQ456" s="6">
        <f>Ringkasan!AQ456/1000000000</f>
        <v>0</v>
      </c>
      <c r="AR456" s="6">
        <f>Ringkasan!AR456/1000000000</f>
        <v>0.5</v>
      </c>
      <c r="AS456" s="6">
        <f>Ringkasan!AS456/1000000000</f>
        <v>0.5</v>
      </c>
      <c r="AT456" s="6">
        <f>Ringkasan!AT456/1000000000</f>
        <v>56.365441699999998</v>
      </c>
      <c r="AU456" s="6">
        <f>Ringkasan!AU456/1000000000</f>
        <v>0.65244749999999996</v>
      </c>
      <c r="AV456" s="6">
        <f>Ringkasan!AV456/1000000000</f>
        <v>55.712994199999997</v>
      </c>
      <c r="AW456" s="127">
        <f>Ringkasan!AW456/1000000000</f>
        <v>23</v>
      </c>
      <c r="AX456" s="127">
        <f>Ringkasan!AX456/1000000000</f>
        <v>23</v>
      </c>
      <c r="AY456" s="127">
        <f>Ringkasan!AY456/1000000000</f>
        <v>0</v>
      </c>
      <c r="AZ456" s="127">
        <f>Ringkasan!AZ456/1000000000</f>
        <v>0</v>
      </c>
      <c r="BA456" s="127">
        <f>Ringkasan!BA456/1000000000</f>
        <v>0</v>
      </c>
      <c r="BB456" s="127">
        <f>Ringkasan!BB456/1000000000</f>
        <v>0</v>
      </c>
      <c r="BC456" s="127">
        <f>Ringkasan!BC456/1000000000</f>
        <v>0</v>
      </c>
      <c r="BD456" s="127">
        <f>Ringkasan!BD456/1000000000</f>
        <v>0</v>
      </c>
      <c r="BE456" s="127">
        <f>Ringkasan!BE456/1000000000</f>
        <v>0</v>
      </c>
      <c r="BF456" s="127">
        <f>Ringkasan!BF456/1000000000</f>
        <v>0</v>
      </c>
      <c r="BG456" s="127">
        <f>Ringkasan!BG456/1000000000</f>
        <v>0</v>
      </c>
      <c r="BH456" s="127">
        <f>Ringkasan!BH456/1000000000</f>
        <v>0</v>
      </c>
      <c r="BI456" s="127">
        <f>Ringkasan!BI456/1000000000</f>
        <v>0</v>
      </c>
      <c r="BJ456" s="128">
        <f>Ringkasan!BJ456/1000000000</f>
        <v>-23</v>
      </c>
      <c r="BK456" s="128">
        <f>Ringkasan!BK456/1000000000</f>
        <v>23</v>
      </c>
      <c r="BL456" s="87">
        <f>Ringkasan!BL456/1000000000</f>
        <v>0</v>
      </c>
      <c r="BM456" s="47">
        <f t="shared" si="156"/>
        <v>1</v>
      </c>
      <c r="BN456" s="48">
        <f t="shared" si="157"/>
        <v>0</v>
      </c>
      <c r="BO456" s="49"/>
      <c r="BP456" s="39">
        <f t="shared" si="179"/>
        <v>1</v>
      </c>
      <c r="BR456" s="6" t="e">
        <f>Ringkasan!#REF!/1000000000</f>
        <v>#REF!</v>
      </c>
      <c r="BS456" s="6" t="e">
        <f t="shared" si="152"/>
        <v>#REF!</v>
      </c>
      <c r="BT456" s="39" t="e">
        <f t="shared" si="154"/>
        <v>#REF!</v>
      </c>
      <c r="BV456" s="6" t="e">
        <f>Ringkasan!#REF!/1000000000</f>
        <v>#REF!</v>
      </c>
      <c r="BW456" s="6" t="e">
        <f t="shared" si="153"/>
        <v>#REF!</v>
      </c>
      <c r="BX456" s="39" t="e">
        <f t="shared" si="155"/>
        <v>#REF!</v>
      </c>
    </row>
    <row r="457" spans="1:76" ht="15" customHeight="1" x14ac:dyDescent="0.25">
      <c r="A457" s="59" t="s">
        <v>356</v>
      </c>
      <c r="B457" s="3">
        <f t="shared" si="180"/>
        <v>343</v>
      </c>
      <c r="C457" s="4">
        <f t="shared" si="180"/>
        <v>14</v>
      </c>
      <c r="D457" s="8" t="s">
        <v>356</v>
      </c>
      <c r="E457" s="12" t="str">
        <f>[1]Pendapatan!D457</f>
        <v>07 Tahun 2024</v>
      </c>
      <c r="F457" s="92">
        <f>[1]Pendapatan!E457</f>
        <v>45657.708333333336</v>
      </c>
      <c r="G457" s="6">
        <f>Ringkasan!G457/1000000000</f>
        <v>1764.5041880000001</v>
      </c>
      <c r="H457" s="6">
        <f>Ringkasan!H457/1000000000</f>
        <v>521.5</v>
      </c>
      <c r="I457" s="114">
        <f>Ringkasan!I457/1000000000</f>
        <v>478.5</v>
      </c>
      <c r="J457" s="6">
        <f>Ringkasan!J457/1000000000</f>
        <v>30</v>
      </c>
      <c r="K457" s="6">
        <f>Ringkasan!K457/1000000000</f>
        <v>5</v>
      </c>
      <c r="L457" s="6">
        <f>Ringkasan!L457/1000000000</f>
        <v>8</v>
      </c>
      <c r="M457" s="6">
        <f>Ringkasan!M457/1000000000</f>
        <v>1206.604188</v>
      </c>
      <c r="N457" s="6">
        <f>Ringkasan!N457/1000000000</f>
        <v>1122.604188</v>
      </c>
      <c r="O457" s="6">
        <f>Ringkasan!O457/1000000000</f>
        <v>0</v>
      </c>
      <c r="P457" s="6">
        <f>Ringkasan!P457/1000000000</f>
        <v>0</v>
      </c>
      <c r="Q457" s="6">
        <f>Ringkasan!Q457/1000000000</f>
        <v>0</v>
      </c>
      <c r="R457" s="6">
        <f>Ringkasan!R457/1000000000</f>
        <v>8.1277329999999992</v>
      </c>
      <c r="S457" s="6">
        <f>Ringkasan!S457/1000000000</f>
        <v>63.036729999999999</v>
      </c>
      <c r="T457" s="6">
        <f>Ringkasan!T457/1000000000</f>
        <v>851.53698099999997</v>
      </c>
      <c r="U457" s="6">
        <f>Ringkasan!U457/1000000000</f>
        <v>199.90274400000001</v>
      </c>
      <c r="V457" s="6">
        <f>Ringkasan!V457/1000000000</f>
        <v>84</v>
      </c>
      <c r="W457" s="6">
        <f>Ringkasan!W457/1000000000</f>
        <v>84</v>
      </c>
      <c r="X457" s="6">
        <f>Ringkasan!X457/1000000000</f>
        <v>0</v>
      </c>
      <c r="Y457" s="6">
        <f>Ringkasan!Y457/1000000000</f>
        <v>36.4</v>
      </c>
      <c r="Z457" s="6">
        <f>Ringkasan!Z457/1000000000</f>
        <v>0</v>
      </c>
      <c r="AA457" s="6">
        <f>Ringkasan!AA457/1000000000</f>
        <v>0</v>
      </c>
      <c r="AB457" s="6">
        <f>Ringkasan!AB457/1000000000</f>
        <v>36.4</v>
      </c>
      <c r="AC457" s="6">
        <f>Ringkasan!AC457/1000000000</f>
        <v>1829.584188</v>
      </c>
      <c r="AD457" s="6">
        <f>Ringkasan!AD457/1000000000</f>
        <v>1459.182467502</v>
      </c>
      <c r="AE457" s="5">
        <f>Ringkasan!AE457/1000000000</f>
        <v>698.71315356342006</v>
      </c>
      <c r="AF457" s="6">
        <f>Ringkasan!AF457/1000000000</f>
        <v>657.25798636858008</v>
      </c>
      <c r="AG457" s="6">
        <f>Ringkasan!AG457/1000000000</f>
        <v>21.2</v>
      </c>
      <c r="AH457" s="6">
        <f>Ringkasan!AH457/1000000000</f>
        <v>0</v>
      </c>
      <c r="AI457" s="6">
        <f>Ringkasan!AI457/1000000000</f>
        <v>75.011327570000006</v>
      </c>
      <c r="AJ457" s="6">
        <f>Ringkasan!AJ457/1000000000</f>
        <v>7</v>
      </c>
      <c r="AK457" s="6">
        <f>Ringkasan!AK457/1000000000</f>
        <v>366.45172049799999</v>
      </c>
      <c r="AL457" s="6">
        <f>Ringkasan!AL457/1000000000</f>
        <v>4</v>
      </c>
      <c r="AM457" s="6">
        <f>Ringkasan!AM457/1000000000</f>
        <v>42.792945850999999</v>
      </c>
      <c r="AN457" s="6">
        <f>Ringkasan!AN457/1000000000</f>
        <v>86.585927956000006</v>
      </c>
      <c r="AO457" s="6">
        <f>Ringkasan!AO457/1000000000</f>
        <v>229.77677403800001</v>
      </c>
      <c r="AP457" s="6">
        <f>Ringkasan!AP457/1000000000</f>
        <v>2.9691736529999999</v>
      </c>
      <c r="AQ457" s="6">
        <f>Ringkasan!AQ457/1000000000</f>
        <v>0.326899</v>
      </c>
      <c r="AR457" s="6">
        <f>Ringkasan!AR457/1000000000</f>
        <v>3.95</v>
      </c>
      <c r="AS457" s="6">
        <f>Ringkasan!AS457/1000000000</f>
        <v>3.95</v>
      </c>
      <c r="AT457" s="6">
        <f>Ringkasan!AT457/1000000000</f>
        <v>0</v>
      </c>
      <c r="AU457" s="6">
        <f>Ringkasan!AU457/1000000000</f>
        <v>0</v>
      </c>
      <c r="AV457" s="6">
        <f>Ringkasan!AV457/1000000000</f>
        <v>0</v>
      </c>
      <c r="AW457" s="127">
        <f>Ringkasan!AW457/1000000000</f>
        <v>112</v>
      </c>
      <c r="AX457" s="127">
        <f>Ringkasan!AX457/1000000000</f>
        <v>32</v>
      </c>
      <c r="AY457" s="127">
        <f>Ringkasan!AY457/1000000000</f>
        <v>0</v>
      </c>
      <c r="AZ457" s="127">
        <f>Ringkasan!AZ457/1000000000</f>
        <v>0</v>
      </c>
      <c r="BA457" s="127">
        <f>Ringkasan!BA457/1000000000</f>
        <v>80</v>
      </c>
      <c r="BB457" s="127">
        <f>Ringkasan!BB457/1000000000</f>
        <v>0</v>
      </c>
      <c r="BC457" s="127">
        <f>Ringkasan!BC457/1000000000</f>
        <v>0</v>
      </c>
      <c r="BD457" s="127">
        <f>Ringkasan!BD457/1000000000</f>
        <v>46.92</v>
      </c>
      <c r="BE457" s="127">
        <f>Ringkasan!BE457/1000000000</f>
        <v>0</v>
      </c>
      <c r="BF457" s="127">
        <f>Ringkasan!BF457/1000000000</f>
        <v>5</v>
      </c>
      <c r="BG457" s="127">
        <f>Ringkasan!BG457/1000000000</f>
        <v>41.92</v>
      </c>
      <c r="BH457" s="127">
        <f>Ringkasan!BH457/1000000000</f>
        <v>0</v>
      </c>
      <c r="BI457" s="127">
        <f>Ringkasan!BI457/1000000000</f>
        <v>0</v>
      </c>
      <c r="BJ457" s="128">
        <f>Ringkasan!BJ457/1000000000</f>
        <v>-65.08</v>
      </c>
      <c r="BK457" s="128">
        <f>Ringkasan!BK457/1000000000</f>
        <v>65.08</v>
      </c>
      <c r="BL457" s="87">
        <f>Ringkasan!BL457/1000000000</f>
        <v>0</v>
      </c>
      <c r="BM457" s="47">
        <f t="shared" si="156"/>
        <v>1</v>
      </c>
      <c r="BN457" s="48">
        <f t="shared" si="157"/>
        <v>0</v>
      </c>
      <c r="BO457" s="49"/>
      <c r="BP457" s="39">
        <f t="shared" si="179"/>
        <v>1</v>
      </c>
      <c r="BR457" s="6" t="e">
        <f>Ringkasan!#REF!/1000000000</f>
        <v>#REF!</v>
      </c>
      <c r="BS457" s="6" t="e">
        <f t="shared" ref="BS457:BS520" si="181">G457-BR457</f>
        <v>#REF!</v>
      </c>
      <c r="BT457" s="39" t="e">
        <f t="shared" si="154"/>
        <v>#REF!</v>
      </c>
      <c r="BV457" s="6" t="e">
        <f>Ringkasan!#REF!/1000000000</f>
        <v>#REF!</v>
      </c>
      <c r="BW457" s="6" t="e">
        <f t="shared" ref="BW457:BW520" si="182">AC457-BV457</f>
        <v>#REF!</v>
      </c>
      <c r="BX457" s="39" t="e">
        <f t="shared" si="155"/>
        <v>#REF!</v>
      </c>
    </row>
    <row r="458" spans="1:76" ht="15" customHeight="1" x14ac:dyDescent="0.25">
      <c r="A458" s="59" t="s">
        <v>357</v>
      </c>
      <c r="B458" s="3">
        <f t="shared" si="180"/>
        <v>344</v>
      </c>
      <c r="C458" s="4">
        <f t="shared" si="180"/>
        <v>15</v>
      </c>
      <c r="D458" s="8" t="s">
        <v>357</v>
      </c>
      <c r="E458" s="12" t="str">
        <f>[1]Pendapatan!D458</f>
        <v>05 Tahun 2024</v>
      </c>
      <c r="F458" s="92">
        <f>[1]Pendapatan!E458</f>
        <v>45657.854166666664</v>
      </c>
      <c r="G458" s="6">
        <f>Ringkasan!G458/1000000000</f>
        <v>717.67420284100001</v>
      </c>
      <c r="H458" s="6">
        <f>Ringkasan!H458/1000000000</f>
        <v>92.350549000000001</v>
      </c>
      <c r="I458" s="114">
        <f>Ringkasan!I458/1000000000</f>
        <v>55.125588999999998</v>
      </c>
      <c r="J458" s="6">
        <f>Ringkasan!J458/1000000000</f>
        <v>30.266145000000002</v>
      </c>
      <c r="K458" s="6">
        <f>Ringkasan!K458/1000000000</f>
        <v>3.8</v>
      </c>
      <c r="L458" s="6">
        <f>Ringkasan!L458/1000000000</f>
        <v>3.1588150000000002</v>
      </c>
      <c r="M458" s="6">
        <f>Ringkasan!M458/1000000000</f>
        <v>614.68521984100005</v>
      </c>
      <c r="N458" s="6">
        <f>Ringkasan!N458/1000000000</f>
        <v>599.78851599999996</v>
      </c>
      <c r="O458" s="6">
        <f>Ringkasan!O458/1000000000</f>
        <v>0</v>
      </c>
      <c r="P458" s="6">
        <f>Ringkasan!P458/1000000000</f>
        <v>0</v>
      </c>
      <c r="Q458" s="6">
        <f>Ringkasan!Q458/1000000000</f>
        <v>0</v>
      </c>
      <c r="R458" s="6">
        <f>Ringkasan!R458/1000000000</f>
        <v>20.386710999999998</v>
      </c>
      <c r="S458" s="6">
        <f>Ringkasan!S458/1000000000</f>
        <v>36.919044</v>
      </c>
      <c r="T458" s="6">
        <f>Ringkasan!T458/1000000000</f>
        <v>437.324412</v>
      </c>
      <c r="U458" s="6">
        <f>Ringkasan!U458/1000000000</f>
        <v>105.158349</v>
      </c>
      <c r="V458" s="6">
        <f>Ringkasan!V458/1000000000</f>
        <v>14.896703841000001</v>
      </c>
      <c r="W458" s="6">
        <f>Ringkasan!W458/1000000000</f>
        <v>14.896703841000001</v>
      </c>
      <c r="X458" s="6">
        <f>Ringkasan!X458/1000000000</f>
        <v>0</v>
      </c>
      <c r="Y458" s="6">
        <f>Ringkasan!Y458/1000000000</f>
        <v>10.638434</v>
      </c>
      <c r="Z458" s="6">
        <f>Ringkasan!Z458/1000000000</f>
        <v>0</v>
      </c>
      <c r="AA458" s="6">
        <f>Ringkasan!AA458/1000000000</f>
        <v>0</v>
      </c>
      <c r="AB458" s="6">
        <f>Ringkasan!AB458/1000000000</f>
        <v>10.638434</v>
      </c>
      <c r="AC458" s="6">
        <f>Ringkasan!AC458/1000000000</f>
        <v>706.97420284099996</v>
      </c>
      <c r="AD458" s="6">
        <f>Ringkasan!AD458/1000000000</f>
        <v>605.69992867525002</v>
      </c>
      <c r="AE458" s="5">
        <f>Ringkasan!AE458/1000000000</f>
        <v>309.02298169954997</v>
      </c>
      <c r="AF458" s="6">
        <f>Ringkasan!AF458/1000000000</f>
        <v>270.71645324932001</v>
      </c>
      <c r="AG458" s="6">
        <f>Ringkasan!AG458/1000000000</f>
        <v>6.0886582499999999</v>
      </c>
      <c r="AH458" s="6">
        <f>Ringkasan!AH458/1000000000</f>
        <v>0</v>
      </c>
      <c r="AI458" s="6">
        <f>Ringkasan!AI458/1000000000</f>
        <v>15.521834853380001</v>
      </c>
      <c r="AJ458" s="6">
        <f>Ringkasan!AJ458/1000000000</f>
        <v>4.3500006229999997</v>
      </c>
      <c r="AK458" s="6">
        <f>Ringkasan!AK458/1000000000</f>
        <v>91.781867304749994</v>
      </c>
      <c r="AL458" s="6">
        <f>Ringkasan!AL458/1000000000</f>
        <v>0.15</v>
      </c>
      <c r="AM458" s="6">
        <f>Ringkasan!AM458/1000000000</f>
        <v>18.586918222000001</v>
      </c>
      <c r="AN458" s="6">
        <f>Ringkasan!AN458/1000000000</f>
        <v>12.387039004749999</v>
      </c>
      <c r="AO458" s="6">
        <f>Ringkasan!AO458/1000000000</f>
        <v>59.513771403</v>
      </c>
      <c r="AP458" s="6">
        <f>Ringkasan!AP458/1000000000</f>
        <v>1.144138675</v>
      </c>
      <c r="AQ458" s="6">
        <f>Ringkasan!AQ458/1000000000</f>
        <v>0</v>
      </c>
      <c r="AR458" s="6">
        <f>Ringkasan!AR458/1000000000</f>
        <v>9.4924068609999992</v>
      </c>
      <c r="AS458" s="6">
        <f>Ringkasan!AS458/1000000000</f>
        <v>9.4924068609999992</v>
      </c>
      <c r="AT458" s="6">
        <f>Ringkasan!AT458/1000000000</f>
        <v>0</v>
      </c>
      <c r="AU458" s="6">
        <f>Ringkasan!AU458/1000000000</f>
        <v>0</v>
      </c>
      <c r="AV458" s="6">
        <f>Ringkasan!AV458/1000000000</f>
        <v>0</v>
      </c>
      <c r="AW458" s="127">
        <f>Ringkasan!AW458/1000000000</f>
        <v>10</v>
      </c>
      <c r="AX458" s="127">
        <f>Ringkasan!AX458/1000000000</f>
        <v>10</v>
      </c>
      <c r="AY458" s="127">
        <f>Ringkasan!AY458/1000000000</f>
        <v>0</v>
      </c>
      <c r="AZ458" s="127">
        <f>Ringkasan!AZ458/1000000000</f>
        <v>0</v>
      </c>
      <c r="BA458" s="127">
        <f>Ringkasan!BA458/1000000000</f>
        <v>0</v>
      </c>
      <c r="BB458" s="127">
        <f>Ringkasan!BB458/1000000000</f>
        <v>0</v>
      </c>
      <c r="BC458" s="127">
        <f>Ringkasan!BC458/1000000000</f>
        <v>0</v>
      </c>
      <c r="BD458" s="127">
        <f>Ringkasan!BD458/1000000000</f>
        <v>20.7</v>
      </c>
      <c r="BE458" s="127">
        <f>Ringkasan!BE458/1000000000</f>
        <v>0</v>
      </c>
      <c r="BF458" s="127">
        <f>Ringkasan!BF458/1000000000</f>
        <v>4</v>
      </c>
      <c r="BG458" s="127">
        <f>Ringkasan!BG458/1000000000</f>
        <v>16.7</v>
      </c>
      <c r="BH458" s="127">
        <f>Ringkasan!BH458/1000000000</f>
        <v>0</v>
      </c>
      <c r="BI458" s="127">
        <f>Ringkasan!BI458/1000000000</f>
        <v>0</v>
      </c>
      <c r="BJ458" s="128">
        <f>Ringkasan!BJ458/1000000000</f>
        <v>10.7</v>
      </c>
      <c r="BK458" s="128">
        <f>Ringkasan!BK458/1000000000</f>
        <v>-10.7</v>
      </c>
      <c r="BL458" s="87">
        <f>Ringkasan!BL458/1000000000</f>
        <v>0</v>
      </c>
      <c r="BM458" s="47">
        <f t="shared" si="156"/>
        <v>1</v>
      </c>
      <c r="BN458" s="48">
        <f t="shared" si="157"/>
        <v>0</v>
      </c>
      <c r="BO458" s="49"/>
      <c r="BP458" s="39">
        <f t="shared" si="179"/>
        <v>1</v>
      </c>
      <c r="BR458" s="6" t="e">
        <f>Ringkasan!#REF!/1000000000</f>
        <v>#REF!</v>
      </c>
      <c r="BS458" s="6" t="e">
        <f t="shared" si="181"/>
        <v>#REF!</v>
      </c>
      <c r="BT458" s="39" t="e">
        <f t="shared" si="154"/>
        <v>#REF!</v>
      </c>
      <c r="BV458" s="6" t="e">
        <f>Ringkasan!#REF!/1000000000</f>
        <v>#REF!</v>
      </c>
      <c r="BW458" s="6" t="e">
        <f t="shared" si="182"/>
        <v>#REF!</v>
      </c>
      <c r="BX458" s="39" t="e">
        <f t="shared" si="155"/>
        <v>#REF!</v>
      </c>
    </row>
    <row r="459" spans="1:76" ht="15" customHeight="1" x14ac:dyDescent="0.25">
      <c r="B459" s="13" t="s">
        <v>560</v>
      </c>
      <c r="C459" s="14" t="s">
        <v>560</v>
      </c>
      <c r="D459" s="15" t="s">
        <v>561</v>
      </c>
      <c r="E459" s="16"/>
      <c r="F459" s="93"/>
      <c r="G459" s="115">
        <f>Ringkasan!G459/1000000000</f>
        <v>9820.1732684967701</v>
      </c>
      <c r="H459" s="115">
        <f>Ringkasan!H459/1000000000</f>
        <v>608.18927281277001</v>
      </c>
      <c r="I459" s="115">
        <f>Ringkasan!I459/1000000000</f>
        <v>327.68014169700001</v>
      </c>
      <c r="J459" s="7">
        <f>Ringkasan!J459/1000000000</f>
        <v>110.022805784</v>
      </c>
      <c r="K459" s="7">
        <f>Ringkasan!K459/1000000000</f>
        <v>16.557418603999999</v>
      </c>
      <c r="L459" s="7">
        <f>Ringkasan!L459/1000000000</f>
        <v>153.92890672777003</v>
      </c>
      <c r="M459" s="7">
        <f>Ringkasan!M459/1000000000</f>
        <v>9099.9542605509996</v>
      </c>
      <c r="N459" s="7">
        <f>Ringkasan!N459/1000000000</f>
        <v>8826.4684720000005</v>
      </c>
      <c r="O459" s="7">
        <f>Ringkasan!O459/1000000000</f>
        <v>0</v>
      </c>
      <c r="P459" s="7">
        <f>Ringkasan!P459/1000000000</f>
        <v>0</v>
      </c>
      <c r="Q459" s="7">
        <f>Ringkasan!Q459/1000000000</f>
        <v>1099.34727</v>
      </c>
      <c r="R459" s="7">
        <f>Ringkasan!R459/1000000000</f>
        <v>39.551496</v>
      </c>
      <c r="S459" s="7">
        <f>Ringkasan!S459/1000000000</f>
        <v>418.80900400000002</v>
      </c>
      <c r="T459" s="7">
        <f>Ringkasan!T459/1000000000</f>
        <v>5455.7851620000001</v>
      </c>
      <c r="U459" s="7">
        <f>Ringkasan!U459/1000000000</f>
        <v>1812.9755399999999</v>
      </c>
      <c r="V459" s="7">
        <f>Ringkasan!V459/1000000000</f>
        <v>273.48578855099998</v>
      </c>
      <c r="W459" s="7">
        <f>Ringkasan!W459/1000000000</f>
        <v>273.48578855099998</v>
      </c>
      <c r="X459" s="7">
        <f>Ringkasan!X459/1000000000</f>
        <v>0</v>
      </c>
      <c r="Y459" s="7">
        <f>Ringkasan!Y459/1000000000</f>
        <v>112.029735133</v>
      </c>
      <c r="Z459" s="7">
        <f>Ringkasan!Z459/1000000000</f>
        <v>4</v>
      </c>
      <c r="AA459" s="7">
        <f>Ringkasan!AA459/1000000000</f>
        <v>0</v>
      </c>
      <c r="AB459" s="7">
        <f>Ringkasan!AB459/1000000000</f>
        <v>108.029735133</v>
      </c>
      <c r="AC459" s="7">
        <f>Ringkasan!AC459/1000000000</f>
        <v>9979.93234455536</v>
      </c>
      <c r="AD459" s="7">
        <f>Ringkasan!AD459/1000000000</f>
        <v>6962.8561763396383</v>
      </c>
      <c r="AE459" s="7">
        <f>Ringkasan!AE459/1000000000</f>
        <v>4262.2425420046293</v>
      </c>
      <c r="AF459" s="7">
        <f>Ringkasan!AF459/1000000000</f>
        <v>2510.04662236893</v>
      </c>
      <c r="AG459" s="7">
        <f>Ringkasan!AG459/1000000000</f>
        <v>13.571425548000001</v>
      </c>
      <c r="AH459" s="7">
        <f>Ringkasan!AH459/1000000000</f>
        <v>0.44500000000000001</v>
      </c>
      <c r="AI459" s="7">
        <f>Ringkasan!AI459/1000000000</f>
        <v>154.59833264808</v>
      </c>
      <c r="AJ459" s="7">
        <f>Ringkasan!AJ459/1000000000</f>
        <v>21.952253769999999</v>
      </c>
      <c r="AK459" s="7">
        <f>Ringkasan!AK459/1000000000</f>
        <v>1228.7116918668601</v>
      </c>
      <c r="AL459" s="7">
        <f>Ringkasan!AL459/1000000000</f>
        <v>2.21</v>
      </c>
      <c r="AM459" s="7">
        <f>Ringkasan!AM459/1000000000</f>
        <v>290.16546538826003</v>
      </c>
      <c r="AN459" s="7">
        <f>Ringkasan!AN459/1000000000</f>
        <v>439.79107660905999</v>
      </c>
      <c r="AO459" s="7">
        <f>Ringkasan!AO459/1000000000</f>
        <v>480.98636363454</v>
      </c>
      <c r="AP459" s="7">
        <f>Ringkasan!AP459/1000000000</f>
        <v>13.158388485</v>
      </c>
      <c r="AQ459" s="7">
        <f>Ringkasan!AQ459/1000000000</f>
        <v>2.4003977500000002</v>
      </c>
      <c r="AR459" s="7">
        <f>Ringkasan!AR459/1000000000</f>
        <v>44.536881924160006</v>
      </c>
      <c r="AS459" s="7">
        <f>Ringkasan!AS459/1000000000</f>
        <v>44.536881924160006</v>
      </c>
      <c r="AT459" s="7">
        <f>Ringkasan!AT459/1000000000</f>
        <v>1743.8275944247</v>
      </c>
      <c r="AU459" s="7">
        <f>Ringkasan!AU459/1000000000</f>
        <v>42.033913354699997</v>
      </c>
      <c r="AV459" s="7">
        <f>Ringkasan!AV459/1000000000</f>
        <v>1701.79368107</v>
      </c>
      <c r="AW459" s="129">
        <f>Ringkasan!AW459/1000000000</f>
        <v>212.67643733059001</v>
      </c>
      <c r="AX459" s="129">
        <f>Ringkasan!AX459/1000000000</f>
        <v>212.67643733059001</v>
      </c>
      <c r="AY459" s="129">
        <f>Ringkasan!AY459/1000000000</f>
        <v>0</v>
      </c>
      <c r="AZ459" s="129">
        <f>Ringkasan!AZ459/1000000000</f>
        <v>0</v>
      </c>
      <c r="BA459" s="129">
        <f>Ringkasan!BA459/1000000000</f>
        <v>0</v>
      </c>
      <c r="BB459" s="129">
        <f>Ringkasan!BB459/1000000000</f>
        <v>0</v>
      </c>
      <c r="BC459" s="129">
        <f>Ringkasan!BC459/1000000000</f>
        <v>0</v>
      </c>
      <c r="BD459" s="129">
        <f>Ringkasan!BD459/1000000000</f>
        <v>52.917361272000001</v>
      </c>
      <c r="BE459" s="129">
        <f>Ringkasan!BE459/1000000000</f>
        <v>0</v>
      </c>
      <c r="BF459" s="129">
        <f>Ringkasan!BF459/1000000000</f>
        <v>4</v>
      </c>
      <c r="BG459" s="129">
        <f>Ringkasan!BG459/1000000000</f>
        <v>46.261111272000001</v>
      </c>
      <c r="BH459" s="129">
        <f>Ringkasan!BH459/1000000000</f>
        <v>2.65625</v>
      </c>
      <c r="BI459" s="129">
        <f>Ringkasan!BI459/1000000000</f>
        <v>0</v>
      </c>
      <c r="BJ459" s="130">
        <f>Ringkasan!BJ459/1000000000</f>
        <v>-159.75907605858814</v>
      </c>
      <c r="BK459" s="130">
        <f>Ringkasan!BK459/1000000000</f>
        <v>159.75907605858998</v>
      </c>
      <c r="BL459" s="89">
        <f>Ringkasan!BL459/1000000000</f>
        <v>1.865386962890625E-12</v>
      </c>
      <c r="BM459" s="47">
        <f t="shared" ref="BM459:BN459" si="183">SUM(BM444:BM454)</f>
        <v>10</v>
      </c>
      <c r="BN459" s="48">
        <f t="shared" si="183"/>
        <v>0</v>
      </c>
      <c r="BO459" s="49"/>
      <c r="BR459" s="115" t="e">
        <f>Ringkasan!#REF!/1000000000</f>
        <v>#REF!</v>
      </c>
      <c r="BS459" s="115" t="e">
        <f t="shared" si="181"/>
        <v>#REF!</v>
      </c>
      <c r="BT459" s="39" t="e">
        <f t="shared" si="154"/>
        <v>#REF!</v>
      </c>
      <c r="BV459" s="115" t="e">
        <f>Ringkasan!#REF!/1000000000</f>
        <v>#REF!</v>
      </c>
      <c r="BW459" s="115" t="e">
        <f t="shared" si="182"/>
        <v>#REF!</v>
      </c>
      <c r="BX459" s="39" t="e">
        <f t="shared" si="155"/>
        <v>#REF!</v>
      </c>
    </row>
    <row r="460" spans="1:76" ht="15" customHeight="1" x14ac:dyDescent="0.25">
      <c r="B460" s="13" t="s">
        <v>562</v>
      </c>
      <c r="C460" s="14" t="s">
        <v>562</v>
      </c>
      <c r="D460" s="15" t="s">
        <v>563</v>
      </c>
      <c r="E460" s="16"/>
      <c r="F460" s="93"/>
      <c r="G460" s="115">
        <f>Ringkasan!G460/1000000000</f>
        <v>4035.2640589960001</v>
      </c>
      <c r="H460" s="115">
        <f>Ringkasan!H460/1000000000</f>
        <v>873.34134117200006</v>
      </c>
      <c r="I460" s="115">
        <f>Ringkasan!I460/1000000000</f>
        <v>665.60220960599997</v>
      </c>
      <c r="J460" s="7">
        <f>Ringkasan!J460/1000000000</f>
        <v>84.087819757000005</v>
      </c>
      <c r="K460" s="7">
        <f>Ringkasan!K460/1000000000</f>
        <v>15.360176853</v>
      </c>
      <c r="L460" s="7">
        <f>Ringkasan!L460/1000000000</f>
        <v>108.29113495599999</v>
      </c>
      <c r="M460" s="7">
        <f>Ringkasan!M460/1000000000</f>
        <v>3095.2469750740001</v>
      </c>
      <c r="N460" s="7">
        <f>Ringkasan!N460/1000000000</f>
        <v>2930.9331739999998</v>
      </c>
      <c r="O460" s="7">
        <f>Ringkasan!O460/1000000000</f>
        <v>0</v>
      </c>
      <c r="P460" s="7">
        <f>Ringkasan!P460/1000000000</f>
        <v>0</v>
      </c>
      <c r="Q460" s="7">
        <f>Ringkasan!Q460/1000000000</f>
        <v>13.021107000000001</v>
      </c>
      <c r="R460" s="7">
        <f>Ringkasan!R460/1000000000</f>
        <v>36.386178999999998</v>
      </c>
      <c r="S460" s="7">
        <f>Ringkasan!S460/1000000000</f>
        <v>186.665109</v>
      </c>
      <c r="T460" s="7">
        <f>Ringkasan!T460/1000000000</f>
        <v>2216.2773029999998</v>
      </c>
      <c r="U460" s="7">
        <f>Ringkasan!U460/1000000000</f>
        <v>478.58347600000002</v>
      </c>
      <c r="V460" s="7">
        <f>Ringkasan!V460/1000000000</f>
        <v>164.313801074</v>
      </c>
      <c r="W460" s="7">
        <f>Ringkasan!W460/1000000000</f>
        <v>164.313801074</v>
      </c>
      <c r="X460" s="7">
        <f>Ringkasan!X460/1000000000</f>
        <v>0</v>
      </c>
      <c r="Y460" s="7">
        <f>Ringkasan!Y460/1000000000</f>
        <v>66.675742749999998</v>
      </c>
      <c r="Z460" s="7">
        <f>Ringkasan!Z460/1000000000</f>
        <v>0</v>
      </c>
      <c r="AA460" s="7">
        <f>Ringkasan!AA460/1000000000</f>
        <v>0</v>
      </c>
      <c r="AB460" s="7">
        <f>Ringkasan!AB460/1000000000</f>
        <v>66.675742749999998</v>
      </c>
      <c r="AC460" s="7">
        <f>Ringkasan!AC460/1000000000</f>
        <v>4077.0448240440001</v>
      </c>
      <c r="AD460" s="7">
        <f>Ringkasan!AD460/1000000000</f>
        <v>3383.4923529493299</v>
      </c>
      <c r="AE460" s="7">
        <f>Ringkasan!AE460/1000000000</f>
        <v>1738.5308268635404</v>
      </c>
      <c r="AF460" s="7">
        <f>Ringkasan!AF460/1000000000</f>
        <v>1469.4677584714102</v>
      </c>
      <c r="AG460" s="7">
        <f>Ringkasan!AG460/1000000000</f>
        <v>38.890977659999997</v>
      </c>
      <c r="AH460" s="7">
        <f>Ringkasan!AH460/1000000000</f>
        <v>0</v>
      </c>
      <c r="AI460" s="7">
        <f>Ringkasan!AI460/1000000000</f>
        <v>118.78278933138</v>
      </c>
      <c r="AJ460" s="7">
        <f>Ringkasan!AJ460/1000000000</f>
        <v>17.820000622999999</v>
      </c>
      <c r="AK460" s="7">
        <f>Ringkasan!AK460/1000000000</f>
        <v>617.91716034465003</v>
      </c>
      <c r="AL460" s="7">
        <f>Ringkasan!AL460/1000000000</f>
        <v>11.315</v>
      </c>
      <c r="AM460" s="7">
        <f>Ringkasan!AM460/1000000000</f>
        <v>104.49605124889999</v>
      </c>
      <c r="AN460" s="7">
        <f>Ringkasan!AN460/1000000000</f>
        <v>149.73573758875</v>
      </c>
      <c r="AO460" s="7">
        <f>Ringkasan!AO460/1000000000</f>
        <v>344.78188597899998</v>
      </c>
      <c r="AP460" s="7">
        <f>Ringkasan!AP460/1000000000</f>
        <v>7.2615865279999996</v>
      </c>
      <c r="AQ460" s="7">
        <f>Ringkasan!AQ460/1000000000</f>
        <v>0.326899</v>
      </c>
      <c r="AR460" s="7">
        <f>Ringkasan!AR460/1000000000</f>
        <v>19.269869050019999</v>
      </c>
      <c r="AS460" s="7">
        <f>Ringkasan!AS460/1000000000</f>
        <v>19.269869050019999</v>
      </c>
      <c r="AT460" s="7">
        <f>Ringkasan!AT460/1000000000</f>
        <v>56.365441699999998</v>
      </c>
      <c r="AU460" s="7">
        <f>Ringkasan!AU460/1000000000</f>
        <v>0.65244749999999996</v>
      </c>
      <c r="AV460" s="7">
        <f>Ringkasan!AV460/1000000000</f>
        <v>55.712994199999997</v>
      </c>
      <c r="AW460" s="129">
        <f>Ringkasan!AW460/1000000000</f>
        <v>150.5</v>
      </c>
      <c r="AX460" s="129">
        <f>Ringkasan!AX460/1000000000</f>
        <v>70</v>
      </c>
      <c r="AY460" s="129">
        <f>Ringkasan!AY460/1000000000</f>
        <v>0</v>
      </c>
      <c r="AZ460" s="129">
        <f>Ringkasan!AZ460/1000000000</f>
        <v>0</v>
      </c>
      <c r="BA460" s="129">
        <f>Ringkasan!BA460/1000000000</f>
        <v>80</v>
      </c>
      <c r="BB460" s="129">
        <f>Ringkasan!BB460/1000000000</f>
        <v>0.5</v>
      </c>
      <c r="BC460" s="129">
        <f>Ringkasan!BC460/1000000000</f>
        <v>0</v>
      </c>
      <c r="BD460" s="129">
        <f>Ringkasan!BD460/1000000000</f>
        <v>108.71923495199999</v>
      </c>
      <c r="BE460" s="129">
        <f>Ringkasan!BE460/1000000000</f>
        <v>0</v>
      </c>
      <c r="BF460" s="129">
        <f>Ringkasan!BF460/1000000000</f>
        <v>9</v>
      </c>
      <c r="BG460" s="129">
        <f>Ringkasan!BG460/1000000000</f>
        <v>99.719234951999994</v>
      </c>
      <c r="BH460" s="129">
        <f>Ringkasan!BH460/1000000000</f>
        <v>0</v>
      </c>
      <c r="BI460" s="129">
        <f>Ringkasan!BI460/1000000000</f>
        <v>0</v>
      </c>
      <c r="BJ460" s="130">
        <f>Ringkasan!BJ460/1000000000</f>
        <v>-41.78076504800012</v>
      </c>
      <c r="BK460" s="130">
        <f>Ringkasan!BK460/1000000000</f>
        <v>41.780765047999999</v>
      </c>
      <c r="BL460" s="89">
        <f>Ringkasan!BL460/1000000000</f>
        <v>-1.2207031250000001E-13</v>
      </c>
      <c r="BM460" s="47">
        <f t="shared" ref="BM460:BN460" si="184">SUM(BM455:BM458)</f>
        <v>4</v>
      </c>
      <c r="BN460" s="48">
        <f t="shared" si="184"/>
        <v>0</v>
      </c>
      <c r="BO460" s="49"/>
      <c r="BR460" s="115" t="e">
        <f>Ringkasan!#REF!/1000000000</f>
        <v>#REF!</v>
      </c>
      <c r="BS460" s="115" t="e">
        <f t="shared" si="181"/>
        <v>#REF!</v>
      </c>
      <c r="BT460" s="39" t="e">
        <f t="shared" ref="BT460:BT523" si="185">IF(BS460=0,"Benar","Salah")</f>
        <v>#REF!</v>
      </c>
      <c r="BV460" s="115" t="e">
        <f>Ringkasan!#REF!/1000000000</f>
        <v>#REF!</v>
      </c>
      <c r="BW460" s="115" t="e">
        <f t="shared" si="182"/>
        <v>#REF!</v>
      </c>
      <c r="BX460" s="39" t="e">
        <f t="shared" ref="BX460:BX523" si="186">IF(BW460=0,"Benar","Salah")</f>
        <v>#REF!</v>
      </c>
    </row>
    <row r="461" spans="1:76" ht="15" customHeight="1" x14ac:dyDescent="0.25">
      <c r="B461" s="13" t="s">
        <v>564</v>
      </c>
      <c r="C461" s="14" t="s">
        <v>564</v>
      </c>
      <c r="D461" s="15" t="s">
        <v>608</v>
      </c>
      <c r="E461" s="16"/>
      <c r="F461" s="93"/>
      <c r="G461" s="115">
        <f>Ringkasan!G461/1000000000</f>
        <v>13855.437327492769</v>
      </c>
      <c r="H461" s="115">
        <f>Ringkasan!H461/1000000000</f>
        <v>1481.5306139847701</v>
      </c>
      <c r="I461" s="115">
        <f>Ringkasan!I461/1000000000</f>
        <v>993.28235130300004</v>
      </c>
      <c r="J461" s="7">
        <f>Ringkasan!J461/1000000000</f>
        <v>194.11062554099999</v>
      </c>
      <c r="K461" s="7">
        <f>Ringkasan!K461/1000000000</f>
        <v>31.917595457000001</v>
      </c>
      <c r="L461" s="7">
        <f>Ringkasan!L461/1000000000</f>
        <v>262.22004168377003</v>
      </c>
      <c r="M461" s="7">
        <f>Ringkasan!M461/1000000000</f>
        <v>12195.201235625</v>
      </c>
      <c r="N461" s="7">
        <f>Ringkasan!N461/1000000000</f>
        <v>11757.401646</v>
      </c>
      <c r="O461" s="7">
        <f>Ringkasan!O461/1000000000</f>
        <v>0</v>
      </c>
      <c r="P461" s="7">
        <f>Ringkasan!P461/1000000000</f>
        <v>0</v>
      </c>
      <c r="Q461" s="7">
        <f>Ringkasan!Q461/1000000000</f>
        <v>1112.368377</v>
      </c>
      <c r="R461" s="7">
        <f>Ringkasan!R461/1000000000</f>
        <v>75.937674999999999</v>
      </c>
      <c r="S461" s="7">
        <f>Ringkasan!S461/1000000000</f>
        <v>605.47411299999999</v>
      </c>
      <c r="T461" s="7">
        <f>Ringkasan!T461/1000000000</f>
        <v>7672.062465</v>
      </c>
      <c r="U461" s="7">
        <f>Ringkasan!U461/1000000000</f>
        <v>2291.5590160000002</v>
      </c>
      <c r="V461" s="7">
        <f>Ringkasan!V461/1000000000</f>
        <v>437.79958962500001</v>
      </c>
      <c r="W461" s="7">
        <f>Ringkasan!W461/1000000000</f>
        <v>437.79958962500001</v>
      </c>
      <c r="X461" s="7">
        <f>Ringkasan!X461/1000000000</f>
        <v>0</v>
      </c>
      <c r="Y461" s="7">
        <f>Ringkasan!Y461/1000000000</f>
        <v>178.70547788299999</v>
      </c>
      <c r="Z461" s="7">
        <f>Ringkasan!Z461/1000000000</f>
        <v>4</v>
      </c>
      <c r="AA461" s="7">
        <f>Ringkasan!AA461/1000000000</f>
        <v>0</v>
      </c>
      <c r="AB461" s="7">
        <f>Ringkasan!AB461/1000000000</f>
        <v>174.70547788299999</v>
      </c>
      <c r="AC461" s="7">
        <f>Ringkasan!AC461/1000000000</f>
        <v>14056.97716859936</v>
      </c>
      <c r="AD461" s="7">
        <f>Ringkasan!AD461/1000000000</f>
        <v>10346.348529288969</v>
      </c>
      <c r="AE461" s="7">
        <f>Ringkasan!AE461/1000000000</f>
        <v>6000.7733688681692</v>
      </c>
      <c r="AF461" s="7">
        <f>Ringkasan!AF461/1000000000</f>
        <v>3979.5143808403404</v>
      </c>
      <c r="AG461" s="7">
        <f>Ringkasan!AG461/1000000000</f>
        <v>52.462403207999998</v>
      </c>
      <c r="AH461" s="7">
        <f>Ringkasan!AH461/1000000000</f>
        <v>0.44500000000000001</v>
      </c>
      <c r="AI461" s="7">
        <f>Ringkasan!AI461/1000000000</f>
        <v>273.38112197946003</v>
      </c>
      <c r="AJ461" s="7">
        <f>Ringkasan!AJ461/1000000000</f>
        <v>39.772254392999997</v>
      </c>
      <c r="AK461" s="7">
        <f>Ringkasan!AK461/1000000000</f>
        <v>1846.6288522115103</v>
      </c>
      <c r="AL461" s="7">
        <f>Ringkasan!AL461/1000000000</f>
        <v>13.525</v>
      </c>
      <c r="AM461" s="7">
        <f>Ringkasan!AM461/1000000000</f>
        <v>394.66151663716005</v>
      </c>
      <c r="AN461" s="7">
        <f>Ringkasan!AN461/1000000000</f>
        <v>589.52681419781004</v>
      </c>
      <c r="AO461" s="7">
        <f>Ringkasan!AO461/1000000000</f>
        <v>825.76824961354009</v>
      </c>
      <c r="AP461" s="7">
        <f>Ringkasan!AP461/1000000000</f>
        <v>20.419975012999998</v>
      </c>
      <c r="AQ461" s="7">
        <f>Ringkasan!AQ461/1000000000</f>
        <v>2.7272967499999998</v>
      </c>
      <c r="AR461" s="7">
        <f>Ringkasan!AR461/1000000000</f>
        <v>63.806750974180005</v>
      </c>
      <c r="AS461" s="7">
        <f>Ringkasan!AS461/1000000000</f>
        <v>63.806750974180005</v>
      </c>
      <c r="AT461" s="7">
        <f>Ringkasan!AT461/1000000000</f>
        <v>1800.1930361247</v>
      </c>
      <c r="AU461" s="7">
        <f>Ringkasan!AU461/1000000000</f>
        <v>42.686360854699998</v>
      </c>
      <c r="AV461" s="7">
        <f>Ringkasan!AV461/1000000000</f>
        <v>1757.50667527</v>
      </c>
      <c r="AW461" s="129">
        <f>Ringkasan!AW461/1000000000</f>
        <v>363.17643733058998</v>
      </c>
      <c r="AX461" s="129">
        <f>Ringkasan!AX461/1000000000</f>
        <v>282.67643733058998</v>
      </c>
      <c r="AY461" s="129">
        <f>Ringkasan!AY461/1000000000</f>
        <v>0</v>
      </c>
      <c r="AZ461" s="129">
        <f>Ringkasan!AZ461/1000000000</f>
        <v>0</v>
      </c>
      <c r="BA461" s="129">
        <f>Ringkasan!BA461/1000000000</f>
        <v>80</v>
      </c>
      <c r="BB461" s="129">
        <f>Ringkasan!BB461/1000000000</f>
        <v>0.5</v>
      </c>
      <c r="BC461" s="129">
        <f>Ringkasan!BC461/1000000000</f>
        <v>0</v>
      </c>
      <c r="BD461" s="129">
        <f>Ringkasan!BD461/1000000000</f>
        <v>161.63659622399999</v>
      </c>
      <c r="BE461" s="129">
        <f>Ringkasan!BE461/1000000000</f>
        <v>0</v>
      </c>
      <c r="BF461" s="129">
        <f>Ringkasan!BF461/1000000000</f>
        <v>13</v>
      </c>
      <c r="BG461" s="129">
        <f>Ringkasan!BG461/1000000000</f>
        <v>145.98034622399999</v>
      </c>
      <c r="BH461" s="129">
        <f>Ringkasan!BH461/1000000000</f>
        <v>2.65625</v>
      </c>
      <c r="BI461" s="129">
        <f>Ringkasan!BI461/1000000000</f>
        <v>0</v>
      </c>
      <c r="BJ461" s="130">
        <f>Ringkasan!BJ461/1000000000</f>
        <v>-201.53984110658826</v>
      </c>
      <c r="BK461" s="130">
        <f>Ringkasan!BK461/1000000000</f>
        <v>201.53984110658999</v>
      </c>
      <c r="BL461" s="89">
        <f>Ringkasan!BL461/1000000000</f>
        <v>1.7433166503906249E-12</v>
      </c>
      <c r="BM461" s="47">
        <f t="shared" ref="BM461:BN461" si="187">BM459+BM460</f>
        <v>14</v>
      </c>
      <c r="BN461" s="48">
        <f t="shared" si="187"/>
        <v>0</v>
      </c>
      <c r="BO461" s="49"/>
      <c r="BR461" s="115" t="e">
        <f>Ringkasan!#REF!/1000000000</f>
        <v>#REF!</v>
      </c>
      <c r="BS461" s="115" t="e">
        <f t="shared" si="181"/>
        <v>#REF!</v>
      </c>
      <c r="BT461" s="39" t="e">
        <f t="shared" si="185"/>
        <v>#REF!</v>
      </c>
      <c r="BV461" s="115" t="e">
        <f>Ringkasan!#REF!/1000000000</f>
        <v>#REF!</v>
      </c>
      <c r="BW461" s="115" t="e">
        <f t="shared" si="182"/>
        <v>#REF!</v>
      </c>
      <c r="BX461" s="39" t="e">
        <f t="shared" si="186"/>
        <v>#REF!</v>
      </c>
    </row>
    <row r="462" spans="1:76" ht="15" customHeight="1" x14ac:dyDescent="0.25">
      <c r="B462" s="13" t="s">
        <v>566</v>
      </c>
      <c r="C462" s="14" t="s">
        <v>566</v>
      </c>
      <c r="D462" s="15" t="s">
        <v>609</v>
      </c>
      <c r="E462" s="16"/>
      <c r="F462" s="93"/>
      <c r="G462" s="115">
        <f>Ringkasan!G462/1000000000</f>
        <v>17697.760142085768</v>
      </c>
      <c r="H462" s="115">
        <f>Ringkasan!H462/1000000000</f>
        <v>2996.6847295777702</v>
      </c>
      <c r="I462" s="115">
        <f>Ringkasan!I462/1000000000</f>
        <v>2139.5437217469998</v>
      </c>
      <c r="J462" s="7">
        <f>Ringkasan!J462/1000000000</f>
        <v>425.86045768100001</v>
      </c>
      <c r="K462" s="7">
        <f>Ringkasan!K462/1000000000</f>
        <v>102.735306902</v>
      </c>
      <c r="L462" s="7">
        <f>Ringkasan!L462/1000000000</f>
        <v>328.54524324777003</v>
      </c>
      <c r="M462" s="7">
        <f>Ringkasan!M462/1000000000</f>
        <v>14521.494934625</v>
      </c>
      <c r="N462" s="7">
        <f>Ringkasan!N462/1000000000</f>
        <v>14083.695345</v>
      </c>
      <c r="O462" s="7">
        <f>Ringkasan!O462/1000000000</f>
        <v>0</v>
      </c>
      <c r="P462" s="7">
        <f>Ringkasan!P462/1000000000</f>
        <v>0</v>
      </c>
      <c r="Q462" s="7">
        <f>Ringkasan!Q462/1000000000</f>
        <v>1112.368377</v>
      </c>
      <c r="R462" s="7">
        <f>Ringkasan!R462/1000000000</f>
        <v>90.960725999999994</v>
      </c>
      <c r="S462" s="7">
        <f>Ringkasan!S462/1000000000</f>
        <v>788.40899300000001</v>
      </c>
      <c r="T462" s="7">
        <f>Ringkasan!T462/1000000000</f>
        <v>9154.1538139999993</v>
      </c>
      <c r="U462" s="7">
        <f>Ringkasan!U462/1000000000</f>
        <v>2937.8034349999998</v>
      </c>
      <c r="V462" s="7">
        <f>Ringkasan!V462/1000000000</f>
        <v>437.79958962500001</v>
      </c>
      <c r="W462" s="7">
        <f>Ringkasan!W462/1000000000</f>
        <v>437.79958962500001</v>
      </c>
      <c r="X462" s="7">
        <f>Ringkasan!X462/1000000000</f>
        <v>0</v>
      </c>
      <c r="Y462" s="7">
        <f>Ringkasan!Y462/1000000000</f>
        <v>179.58047788299999</v>
      </c>
      <c r="Z462" s="7">
        <f>Ringkasan!Z462/1000000000</f>
        <v>4.875</v>
      </c>
      <c r="AA462" s="7">
        <f>Ringkasan!AA462/1000000000</f>
        <v>0</v>
      </c>
      <c r="AB462" s="7">
        <f>Ringkasan!AB462/1000000000</f>
        <v>174.70547788299999</v>
      </c>
      <c r="AC462" s="7">
        <f>Ringkasan!AC462/1000000000</f>
        <v>17718.26847668536</v>
      </c>
      <c r="AD462" s="7">
        <f>Ringkasan!AD462/1000000000</f>
        <v>12992.024173241569</v>
      </c>
      <c r="AE462" s="7">
        <f>Ringkasan!AE462/1000000000</f>
        <v>7720.8029056491678</v>
      </c>
      <c r="AF462" s="7">
        <f>Ringkasan!AF462/1000000000</f>
        <v>4809.3866145839402</v>
      </c>
      <c r="AG462" s="7">
        <f>Ringkasan!AG462/1000000000</f>
        <v>74.830488224000007</v>
      </c>
      <c r="AH462" s="7">
        <f>Ringkasan!AH462/1000000000</f>
        <v>4.2895000000000003</v>
      </c>
      <c r="AI462" s="7">
        <f>Ringkasan!AI462/1000000000</f>
        <v>341.77143039146</v>
      </c>
      <c r="AJ462" s="7">
        <f>Ringkasan!AJ462/1000000000</f>
        <v>40.943234392999997</v>
      </c>
      <c r="AK462" s="7">
        <f>Ringkasan!AK462/1000000000</f>
        <v>2214.1430202879101</v>
      </c>
      <c r="AL462" s="7">
        <f>Ringkasan!AL462/1000000000</f>
        <v>53.524999999999999</v>
      </c>
      <c r="AM462" s="7">
        <f>Ringkasan!AM462/1000000000</f>
        <v>543.98806442396005</v>
      </c>
      <c r="AN462" s="7">
        <f>Ringkasan!AN462/1000000000</f>
        <v>706.34491869740998</v>
      </c>
      <c r="AO462" s="7">
        <f>Ringkasan!AO462/1000000000</f>
        <v>868.68222722354005</v>
      </c>
      <c r="AP462" s="7">
        <f>Ringkasan!AP462/1000000000</f>
        <v>38.685513192999998</v>
      </c>
      <c r="AQ462" s="7">
        <f>Ringkasan!AQ462/1000000000</f>
        <v>2.9172967500000002</v>
      </c>
      <c r="AR462" s="7">
        <f>Ringkasan!AR462/1000000000</f>
        <v>73.315407072180008</v>
      </c>
      <c r="AS462" s="7">
        <f>Ringkasan!AS462/1000000000</f>
        <v>73.315407072180008</v>
      </c>
      <c r="AT462" s="7">
        <f>Ringkasan!AT462/1000000000</f>
        <v>2438.7858760837003</v>
      </c>
      <c r="AU462" s="7">
        <f>Ringkasan!AU462/1000000000</f>
        <v>681.27920081369996</v>
      </c>
      <c r="AV462" s="7">
        <f>Ringkasan!AV462/1000000000</f>
        <v>1757.50667527</v>
      </c>
      <c r="AW462" s="129">
        <f>Ringkasan!AW462/1000000000</f>
        <v>398.17643733058998</v>
      </c>
      <c r="AX462" s="129">
        <f>Ringkasan!AX462/1000000000</f>
        <v>317.67643733058998</v>
      </c>
      <c r="AY462" s="129">
        <f>Ringkasan!AY462/1000000000</f>
        <v>0</v>
      </c>
      <c r="AZ462" s="129">
        <f>Ringkasan!AZ462/1000000000</f>
        <v>0</v>
      </c>
      <c r="BA462" s="129">
        <f>Ringkasan!BA462/1000000000</f>
        <v>80</v>
      </c>
      <c r="BB462" s="129">
        <f>Ringkasan!BB462/1000000000</f>
        <v>0.5</v>
      </c>
      <c r="BC462" s="129">
        <f>Ringkasan!BC462/1000000000</f>
        <v>0</v>
      </c>
      <c r="BD462" s="129">
        <f>Ringkasan!BD462/1000000000</f>
        <v>377.66810273099998</v>
      </c>
      <c r="BE462" s="129">
        <f>Ringkasan!BE462/1000000000</f>
        <v>0</v>
      </c>
      <c r="BF462" s="129">
        <f>Ringkasan!BF462/1000000000</f>
        <v>63</v>
      </c>
      <c r="BG462" s="129">
        <f>Ringkasan!BG462/1000000000</f>
        <v>312.01185273099998</v>
      </c>
      <c r="BH462" s="129">
        <f>Ringkasan!BH462/1000000000</f>
        <v>2.65625</v>
      </c>
      <c r="BI462" s="129">
        <f>Ringkasan!BI462/1000000000</f>
        <v>0</v>
      </c>
      <c r="BJ462" s="130">
        <f>Ringkasan!BJ462/1000000000</f>
        <v>-20.508334599587769</v>
      </c>
      <c r="BK462" s="130">
        <f>Ringkasan!BK462/1000000000</f>
        <v>20.508334599589997</v>
      </c>
      <c r="BL462" s="89">
        <f>Ringkasan!BL462/1000000000</f>
        <v>2.231597900390625E-12</v>
      </c>
      <c r="BM462" s="47">
        <f t="shared" ref="BM462:BN462" si="188">BM461+BM443</f>
        <v>15</v>
      </c>
      <c r="BN462" s="48">
        <f t="shared" si="188"/>
        <v>0</v>
      </c>
      <c r="BO462" s="49"/>
      <c r="BR462" s="115" t="e">
        <f>Ringkasan!#REF!/1000000000</f>
        <v>#REF!</v>
      </c>
      <c r="BS462" s="115" t="e">
        <f t="shared" si="181"/>
        <v>#REF!</v>
      </c>
      <c r="BT462" s="39" t="e">
        <f t="shared" si="185"/>
        <v>#REF!</v>
      </c>
      <c r="BV462" s="115" t="e">
        <f>Ringkasan!#REF!/1000000000</f>
        <v>#REF!</v>
      </c>
      <c r="BW462" s="115" t="e">
        <f t="shared" si="182"/>
        <v>#REF!</v>
      </c>
      <c r="BX462" s="39" t="e">
        <f t="shared" si="186"/>
        <v>#REF!</v>
      </c>
    </row>
    <row r="463" spans="1:76" s="141" customFormat="1" ht="15" customHeight="1" x14ac:dyDescent="0.25">
      <c r="A463" s="141" t="s">
        <v>701</v>
      </c>
      <c r="B463" s="9" t="s">
        <v>549</v>
      </c>
      <c r="C463" s="10">
        <v>24</v>
      </c>
      <c r="D463" s="11" t="s">
        <v>358</v>
      </c>
      <c r="E463" s="1" t="str">
        <f>[1]Pendapatan!D463</f>
        <v>6 Tahun 2024</v>
      </c>
      <c r="F463" s="142">
        <f>[1]Pendapatan!E463</f>
        <v>45656</v>
      </c>
      <c r="G463" s="113">
        <f>Ringkasan!G463/1000000000</f>
        <v>1757.6211158000001</v>
      </c>
      <c r="H463" s="113">
        <f>Ringkasan!H463/1000000000</f>
        <v>403.42205380000001</v>
      </c>
      <c r="I463" s="113">
        <f>Ringkasan!I463/1000000000</f>
        <v>357.24704270000001</v>
      </c>
      <c r="J463" s="147">
        <f>Ringkasan!J463/1000000000</f>
        <v>35.423011099999997</v>
      </c>
      <c r="K463" s="147">
        <f>Ringkasan!K463/1000000000</f>
        <v>5</v>
      </c>
      <c r="L463" s="147">
        <f>Ringkasan!L463/1000000000</f>
        <v>5.7519999999999998</v>
      </c>
      <c r="M463" s="147">
        <f>Ringkasan!M463/1000000000</f>
        <v>1353.799062</v>
      </c>
      <c r="N463" s="147">
        <f>Ringkasan!N463/1000000000</f>
        <v>1353.799062</v>
      </c>
      <c r="O463" s="147">
        <f>Ringkasan!O463/1000000000</f>
        <v>0</v>
      </c>
      <c r="P463" s="147">
        <f>Ringkasan!P463/1000000000</f>
        <v>0</v>
      </c>
      <c r="Q463" s="147">
        <f>Ringkasan!Q463/1000000000</f>
        <v>0</v>
      </c>
      <c r="R463" s="147">
        <f>Ringkasan!R463/1000000000</f>
        <v>6.70303</v>
      </c>
      <c r="S463" s="147">
        <f>Ringkasan!S463/1000000000</f>
        <v>32.433889000000001</v>
      </c>
      <c r="T463" s="147">
        <f>Ringkasan!T463/1000000000</f>
        <v>1031.9353980000001</v>
      </c>
      <c r="U463" s="147">
        <f>Ringkasan!U463/1000000000</f>
        <v>282.72674499999999</v>
      </c>
      <c r="V463" s="147">
        <f>Ringkasan!V463/1000000000</f>
        <v>0</v>
      </c>
      <c r="W463" s="147">
        <f>Ringkasan!W463/1000000000</f>
        <v>0</v>
      </c>
      <c r="X463" s="147">
        <f>Ringkasan!X463/1000000000</f>
        <v>0</v>
      </c>
      <c r="Y463" s="147">
        <f>Ringkasan!Y463/1000000000</f>
        <v>0.4</v>
      </c>
      <c r="Z463" s="147">
        <f>Ringkasan!Z463/1000000000</f>
        <v>0</v>
      </c>
      <c r="AA463" s="147">
        <f>Ringkasan!AA463/1000000000</f>
        <v>0</v>
      </c>
      <c r="AB463" s="147">
        <f>Ringkasan!AB463/1000000000</f>
        <v>0.4</v>
      </c>
      <c r="AC463" s="147">
        <f>Ringkasan!AC463/1000000000</f>
        <v>1805.728699556</v>
      </c>
      <c r="AD463" s="147">
        <f>Ringkasan!AD463/1000000000</f>
        <v>1472.022894443</v>
      </c>
      <c r="AE463" s="2">
        <f>Ringkasan!AE463/1000000000</f>
        <v>826.75585778000004</v>
      </c>
      <c r="AF463" s="147">
        <f>Ringkasan!AF463/1000000000</f>
        <v>618.36726308699997</v>
      </c>
      <c r="AG463" s="147">
        <f>Ringkasan!AG463/1000000000</f>
        <v>5.8544668050000004</v>
      </c>
      <c r="AH463" s="147">
        <f>Ringkasan!AH463/1000000000</f>
        <v>0</v>
      </c>
      <c r="AI463" s="147">
        <f>Ringkasan!AI463/1000000000</f>
        <v>15.812306770999999</v>
      </c>
      <c r="AJ463" s="147">
        <f>Ringkasan!AJ463/1000000000</f>
        <v>5.2329999999999997</v>
      </c>
      <c r="AK463" s="147">
        <f>Ringkasan!AK463/1000000000</f>
        <v>138.93260349799999</v>
      </c>
      <c r="AL463" s="147">
        <f>Ringkasan!AL463/1000000000</f>
        <v>2</v>
      </c>
      <c r="AM463" s="147">
        <f>Ringkasan!AM463/1000000000</f>
        <v>36.241062820000003</v>
      </c>
      <c r="AN463" s="147">
        <f>Ringkasan!AN463/1000000000</f>
        <v>41.713503670000001</v>
      </c>
      <c r="AO463" s="147">
        <f>Ringkasan!AO463/1000000000</f>
        <v>58.802237007999999</v>
      </c>
      <c r="AP463" s="147">
        <f>Ringkasan!AP463/1000000000</f>
        <v>0.17580000000000001</v>
      </c>
      <c r="AQ463" s="147">
        <f>Ringkasan!AQ463/1000000000</f>
        <v>0</v>
      </c>
      <c r="AR463" s="147">
        <f>Ringkasan!AR463/1000000000</f>
        <v>34.209475410000003</v>
      </c>
      <c r="AS463" s="147">
        <f>Ringkasan!AS463/1000000000</f>
        <v>34.209475410000003</v>
      </c>
      <c r="AT463" s="147">
        <f>Ringkasan!AT463/1000000000</f>
        <v>160.56372620499999</v>
      </c>
      <c r="AU463" s="147">
        <f>Ringkasan!AU463/1000000000</f>
        <v>159.82222320299999</v>
      </c>
      <c r="AV463" s="147">
        <f>Ringkasan!AV463/1000000000</f>
        <v>0.74150300199999997</v>
      </c>
      <c r="AW463" s="148">
        <f>Ringkasan!AW463/1000000000</f>
        <v>70.042967000000004</v>
      </c>
      <c r="AX463" s="148">
        <f>Ringkasan!AX463/1000000000</f>
        <v>70.042967000000004</v>
      </c>
      <c r="AY463" s="148">
        <f>Ringkasan!AY463/1000000000</f>
        <v>0</v>
      </c>
      <c r="AZ463" s="148">
        <f>Ringkasan!AZ463/1000000000</f>
        <v>0</v>
      </c>
      <c r="BA463" s="148">
        <f>Ringkasan!BA463/1000000000</f>
        <v>0</v>
      </c>
      <c r="BB463" s="148">
        <f>Ringkasan!BB463/1000000000</f>
        <v>0</v>
      </c>
      <c r="BC463" s="148">
        <f>Ringkasan!BC463/1000000000</f>
        <v>0</v>
      </c>
      <c r="BD463" s="148">
        <f>Ringkasan!BD463/1000000000</f>
        <v>21.935383244000001</v>
      </c>
      <c r="BE463" s="148">
        <f>Ringkasan!BE463/1000000000</f>
        <v>0</v>
      </c>
      <c r="BF463" s="148">
        <f>Ringkasan!BF463/1000000000</f>
        <v>5</v>
      </c>
      <c r="BG463" s="148">
        <f>Ringkasan!BG463/1000000000</f>
        <v>16.935383244000001</v>
      </c>
      <c r="BH463" s="148">
        <f>Ringkasan!BH463/1000000000</f>
        <v>0</v>
      </c>
      <c r="BI463" s="148">
        <f>Ringkasan!BI463/1000000000</f>
        <v>0</v>
      </c>
      <c r="BJ463" s="98">
        <f>Ringkasan!BJ463/1000000000</f>
        <v>-48.107583755999997</v>
      </c>
      <c r="BK463" s="98">
        <f>Ringkasan!BK463/1000000000</f>
        <v>48.107583755999997</v>
      </c>
      <c r="BL463" s="85">
        <f>Ringkasan!BL463/1000000000</f>
        <v>0</v>
      </c>
      <c r="BM463" s="143">
        <f t="shared" ref="BM463:BM526" si="189">IF(RIGHT(E463,4)="2024",1,0)</f>
        <v>1</v>
      </c>
      <c r="BN463" s="144">
        <f t="shared" ref="BN463:BN526" si="190">IF(RIGHT(E463,4)="2025",1,0)</f>
        <v>0</v>
      </c>
      <c r="BO463" s="145"/>
      <c r="BP463" s="146">
        <f t="shared" ref="BP463:BP469" si="191">IF(G463&gt;0,1,0)</f>
        <v>1</v>
      </c>
      <c r="BR463" s="113" t="e">
        <f>Ringkasan!#REF!/1000000000</f>
        <v>#REF!</v>
      </c>
      <c r="BS463" s="113" t="e">
        <f t="shared" si="181"/>
        <v>#REF!</v>
      </c>
      <c r="BT463" s="146" t="e">
        <f t="shared" si="185"/>
        <v>#REF!</v>
      </c>
      <c r="BV463" s="113" t="e">
        <f>Ringkasan!#REF!/1000000000</f>
        <v>#REF!</v>
      </c>
      <c r="BW463" s="113" t="e">
        <f t="shared" si="182"/>
        <v>#REF!</v>
      </c>
      <c r="BX463" s="146" t="e">
        <f t="shared" si="186"/>
        <v>#REF!</v>
      </c>
    </row>
    <row r="464" spans="1:76" ht="15" customHeight="1" x14ac:dyDescent="0.25">
      <c r="A464" s="59" t="s">
        <v>359</v>
      </c>
      <c r="B464" s="3">
        <f>B458+1</f>
        <v>345</v>
      </c>
      <c r="C464" s="4">
        <v>1</v>
      </c>
      <c r="D464" s="8" t="s">
        <v>359</v>
      </c>
      <c r="E464" s="12" t="str">
        <f>[1]Pendapatan!D464</f>
        <v>05 Tahun 2024</v>
      </c>
      <c r="F464" s="92">
        <f>[1]Pendapatan!E464</f>
        <v>45657.625</v>
      </c>
      <c r="G464" s="6">
        <f>Ringkasan!G464/1000000000</f>
        <v>857.60608630800004</v>
      </c>
      <c r="H464" s="6">
        <f>Ringkasan!H464/1000000000</f>
        <v>81.228963308000004</v>
      </c>
      <c r="I464" s="114">
        <f>Ringkasan!I464/1000000000</f>
        <v>12.91939122944</v>
      </c>
      <c r="J464" s="6">
        <f>Ringkasan!J464/1000000000</f>
        <v>1.8162400000000001</v>
      </c>
      <c r="K464" s="6">
        <f>Ringkasan!K464/1000000000</f>
        <v>7</v>
      </c>
      <c r="L464" s="6">
        <f>Ringkasan!L464/1000000000</f>
        <v>59.493332078559995</v>
      </c>
      <c r="M464" s="6">
        <f>Ringkasan!M464/1000000000</f>
        <v>776.37712299999998</v>
      </c>
      <c r="N464" s="6">
        <f>Ringkasan!N464/1000000000</f>
        <v>762.87212299999999</v>
      </c>
      <c r="O464" s="6">
        <f>Ringkasan!O464/1000000000</f>
        <v>0</v>
      </c>
      <c r="P464" s="6">
        <f>Ringkasan!P464/1000000000</f>
        <v>0</v>
      </c>
      <c r="Q464" s="6">
        <f>Ringkasan!Q464/1000000000</f>
        <v>69.679458999999994</v>
      </c>
      <c r="R464" s="6">
        <f>Ringkasan!R464/1000000000</f>
        <v>8.8303779999999996</v>
      </c>
      <c r="S464" s="6">
        <f>Ringkasan!S464/1000000000</f>
        <v>8.8031710000000007</v>
      </c>
      <c r="T464" s="6">
        <f>Ringkasan!T464/1000000000</f>
        <v>478.32145000000003</v>
      </c>
      <c r="U464" s="6">
        <f>Ringkasan!U464/1000000000</f>
        <v>197.23766499999999</v>
      </c>
      <c r="V464" s="6">
        <f>Ringkasan!V464/1000000000</f>
        <v>13.505000000000001</v>
      </c>
      <c r="W464" s="6">
        <f>Ringkasan!W464/1000000000</f>
        <v>13.505000000000001</v>
      </c>
      <c r="X464" s="6">
        <f>Ringkasan!X464/1000000000</f>
        <v>0</v>
      </c>
      <c r="Y464" s="6">
        <f>Ringkasan!Y464/1000000000</f>
        <v>0</v>
      </c>
      <c r="Z464" s="6">
        <f>Ringkasan!Z464/1000000000</f>
        <v>0</v>
      </c>
      <c r="AA464" s="6">
        <f>Ringkasan!AA464/1000000000</f>
        <v>0</v>
      </c>
      <c r="AB464" s="6">
        <f>Ringkasan!AB464/1000000000</f>
        <v>0</v>
      </c>
      <c r="AC464" s="6">
        <f>Ringkasan!AC464/1000000000</f>
        <v>857.70608630799995</v>
      </c>
      <c r="AD464" s="6">
        <f>Ringkasan!AD464/1000000000</f>
        <v>622.56752189906001</v>
      </c>
      <c r="AE464" s="5">
        <f>Ringkasan!AE464/1000000000</f>
        <v>415.50044770219006</v>
      </c>
      <c r="AF464" s="6">
        <f>Ringkasan!AF464/1000000000</f>
        <v>199.20778381286999</v>
      </c>
      <c r="AG464" s="6">
        <f>Ringkasan!AG464/1000000000</f>
        <v>0</v>
      </c>
      <c r="AH464" s="6">
        <f>Ringkasan!AH464/1000000000</f>
        <v>0</v>
      </c>
      <c r="AI464" s="6">
        <f>Ringkasan!AI464/1000000000</f>
        <v>7.8592903840000004</v>
      </c>
      <c r="AJ464" s="6">
        <f>Ringkasan!AJ464/1000000000</f>
        <v>0</v>
      </c>
      <c r="AK464" s="6">
        <f>Ringkasan!AK464/1000000000</f>
        <v>114.111660632</v>
      </c>
      <c r="AL464" s="6">
        <f>Ringkasan!AL464/1000000000</f>
        <v>0</v>
      </c>
      <c r="AM464" s="6">
        <f>Ringkasan!AM464/1000000000</f>
        <v>35.022160599999999</v>
      </c>
      <c r="AN464" s="6">
        <f>Ringkasan!AN464/1000000000</f>
        <v>34.947626032000002</v>
      </c>
      <c r="AO464" s="6">
        <f>Ringkasan!AO464/1000000000</f>
        <v>43.951873999999997</v>
      </c>
      <c r="AP464" s="6">
        <f>Ringkasan!AP464/1000000000</f>
        <v>0</v>
      </c>
      <c r="AQ464" s="6">
        <f>Ringkasan!AQ464/1000000000</f>
        <v>0.19</v>
      </c>
      <c r="AR464" s="6">
        <f>Ringkasan!AR464/1000000000</f>
        <v>1</v>
      </c>
      <c r="AS464" s="6">
        <f>Ringkasan!AS464/1000000000</f>
        <v>1</v>
      </c>
      <c r="AT464" s="6">
        <f>Ringkasan!AT464/1000000000</f>
        <v>120.02690377694</v>
      </c>
      <c r="AU464" s="6">
        <f>Ringkasan!AU464/1000000000</f>
        <v>1.4735631229400001</v>
      </c>
      <c r="AV464" s="6">
        <f>Ringkasan!AV464/1000000000</f>
        <v>118.553340654</v>
      </c>
      <c r="AW464" s="127">
        <f>Ringkasan!AW464/1000000000</f>
        <v>0.1</v>
      </c>
      <c r="AX464" s="127">
        <f>Ringkasan!AX464/1000000000</f>
        <v>0.1</v>
      </c>
      <c r="AY464" s="127">
        <f>Ringkasan!AY464/1000000000</f>
        <v>0</v>
      </c>
      <c r="AZ464" s="127">
        <f>Ringkasan!AZ464/1000000000</f>
        <v>0</v>
      </c>
      <c r="BA464" s="127">
        <f>Ringkasan!BA464/1000000000</f>
        <v>0</v>
      </c>
      <c r="BB464" s="127">
        <f>Ringkasan!BB464/1000000000</f>
        <v>0</v>
      </c>
      <c r="BC464" s="127">
        <f>Ringkasan!BC464/1000000000</f>
        <v>0</v>
      </c>
      <c r="BD464" s="127">
        <f>Ringkasan!BD464/1000000000</f>
        <v>0</v>
      </c>
      <c r="BE464" s="127">
        <f>Ringkasan!BE464/1000000000</f>
        <v>0</v>
      </c>
      <c r="BF464" s="127">
        <f>Ringkasan!BF464/1000000000</f>
        <v>0</v>
      </c>
      <c r="BG464" s="127">
        <f>Ringkasan!BG464/1000000000</f>
        <v>0</v>
      </c>
      <c r="BH464" s="127">
        <f>Ringkasan!BH464/1000000000</f>
        <v>0</v>
      </c>
      <c r="BI464" s="127">
        <f>Ringkasan!BI464/1000000000</f>
        <v>0</v>
      </c>
      <c r="BJ464" s="128">
        <f>Ringkasan!BJ464/1000000000</f>
        <v>-0.1</v>
      </c>
      <c r="BK464" s="128">
        <f>Ringkasan!BK464/1000000000</f>
        <v>0.1</v>
      </c>
      <c r="BL464" s="87">
        <f>Ringkasan!BL464/1000000000</f>
        <v>0</v>
      </c>
      <c r="BM464" s="47">
        <f t="shared" si="189"/>
        <v>1</v>
      </c>
      <c r="BN464" s="48">
        <f t="shared" si="190"/>
        <v>0</v>
      </c>
      <c r="BO464" s="49"/>
      <c r="BP464" s="39">
        <f t="shared" si="191"/>
        <v>1</v>
      </c>
      <c r="BR464" s="6" t="e">
        <f>Ringkasan!#REF!/1000000000</f>
        <v>#REF!</v>
      </c>
      <c r="BS464" s="6" t="e">
        <f t="shared" si="181"/>
        <v>#REF!</v>
      </c>
      <c r="BT464" s="39" t="e">
        <f t="shared" si="185"/>
        <v>#REF!</v>
      </c>
      <c r="BV464" s="6" t="e">
        <f>Ringkasan!#REF!/1000000000</f>
        <v>#REF!</v>
      </c>
      <c r="BW464" s="6" t="e">
        <f t="shared" si="182"/>
        <v>#REF!</v>
      </c>
      <c r="BX464" s="39" t="e">
        <f t="shared" si="186"/>
        <v>#REF!</v>
      </c>
    </row>
    <row r="465" spans="1:76" ht="15" customHeight="1" x14ac:dyDescent="0.25">
      <c r="A465" s="59" t="s">
        <v>360</v>
      </c>
      <c r="B465" s="3">
        <f t="shared" ref="B465:C469" si="192">B464+1</f>
        <v>346</v>
      </c>
      <c r="C465" s="4">
        <f t="shared" si="192"/>
        <v>2</v>
      </c>
      <c r="D465" s="8" t="s">
        <v>360</v>
      </c>
      <c r="E465" s="12" t="str">
        <f>[1]Pendapatan!D465</f>
        <v>5 Tahun 2024</v>
      </c>
      <c r="F465" s="92">
        <f>[1]Pendapatan!E465</f>
        <v>45657.969444444447</v>
      </c>
      <c r="G465" s="6">
        <f>Ringkasan!G465/1000000000</f>
        <v>1013.01086606</v>
      </c>
      <c r="H465" s="6">
        <f>Ringkasan!H465/1000000000</f>
        <v>161.96855324699999</v>
      </c>
      <c r="I465" s="114">
        <f>Ringkasan!I465/1000000000</f>
        <v>38.617607069000002</v>
      </c>
      <c r="J465" s="6">
        <f>Ringkasan!J465/1000000000</f>
        <v>18.117317499999999</v>
      </c>
      <c r="K465" s="6">
        <f>Ringkasan!K465/1000000000</f>
        <v>2.5</v>
      </c>
      <c r="L465" s="6">
        <f>Ringkasan!L465/1000000000</f>
        <v>102.733628678</v>
      </c>
      <c r="M465" s="6">
        <f>Ringkasan!M465/1000000000</f>
        <v>851.04231281299997</v>
      </c>
      <c r="N465" s="6">
        <f>Ringkasan!N465/1000000000</f>
        <v>831.23320999999999</v>
      </c>
      <c r="O465" s="6">
        <f>Ringkasan!O465/1000000000</f>
        <v>0</v>
      </c>
      <c r="P465" s="6">
        <f>Ringkasan!P465/1000000000</f>
        <v>0</v>
      </c>
      <c r="Q465" s="6">
        <f>Ringkasan!Q465/1000000000</f>
        <v>117.324122</v>
      </c>
      <c r="R465" s="6">
        <f>Ringkasan!R465/1000000000</f>
        <v>15.194679000000001</v>
      </c>
      <c r="S465" s="6">
        <f>Ringkasan!S465/1000000000</f>
        <v>13.116519</v>
      </c>
      <c r="T465" s="6">
        <f>Ringkasan!T465/1000000000</f>
        <v>510.34918299999998</v>
      </c>
      <c r="U465" s="6">
        <f>Ringkasan!U465/1000000000</f>
        <v>175.248707</v>
      </c>
      <c r="V465" s="6">
        <f>Ringkasan!V465/1000000000</f>
        <v>19.809102812999999</v>
      </c>
      <c r="W465" s="6">
        <f>Ringkasan!W465/1000000000</f>
        <v>19.809102812999999</v>
      </c>
      <c r="X465" s="6">
        <f>Ringkasan!X465/1000000000</f>
        <v>0</v>
      </c>
      <c r="Y465" s="6">
        <f>Ringkasan!Y465/1000000000</f>
        <v>0</v>
      </c>
      <c r="Z465" s="6">
        <f>Ringkasan!Z465/1000000000</f>
        <v>0</v>
      </c>
      <c r="AA465" s="6">
        <f>Ringkasan!AA465/1000000000</f>
        <v>0</v>
      </c>
      <c r="AB465" s="6">
        <f>Ringkasan!AB465/1000000000</f>
        <v>0</v>
      </c>
      <c r="AC465" s="6">
        <f>Ringkasan!AC465/1000000000</f>
        <v>977.049606907</v>
      </c>
      <c r="AD465" s="6">
        <f>Ringkasan!AD465/1000000000</f>
        <v>733.16293163700004</v>
      </c>
      <c r="AE465" s="5">
        <f>Ringkasan!AE465/1000000000</f>
        <v>441.42819805099998</v>
      </c>
      <c r="AF465" s="6">
        <f>Ringkasan!AF465/1000000000</f>
        <v>255.40794675500001</v>
      </c>
      <c r="AG465" s="6">
        <f>Ringkasan!AG465/1000000000</f>
        <v>5.5320815410000002</v>
      </c>
      <c r="AH465" s="6">
        <f>Ringkasan!AH465/1000000000</f>
        <v>0</v>
      </c>
      <c r="AI465" s="6">
        <f>Ringkasan!AI465/1000000000</f>
        <v>30.644705290000001</v>
      </c>
      <c r="AJ465" s="6">
        <f>Ringkasan!AJ465/1000000000</f>
        <v>0.15</v>
      </c>
      <c r="AK465" s="6">
        <f>Ringkasan!AK465/1000000000</f>
        <v>68.262391433000005</v>
      </c>
      <c r="AL465" s="6">
        <f>Ringkasan!AL465/1000000000</f>
        <v>2.1</v>
      </c>
      <c r="AM465" s="6">
        <f>Ringkasan!AM465/1000000000</f>
        <v>26.006507933000002</v>
      </c>
      <c r="AN465" s="6">
        <f>Ringkasan!AN465/1000000000</f>
        <v>20.908177500000001</v>
      </c>
      <c r="AO465" s="6">
        <f>Ringkasan!AO465/1000000000</f>
        <v>18.847750000000001</v>
      </c>
      <c r="AP465" s="6">
        <f>Ringkasan!AP465/1000000000</f>
        <v>0.297956</v>
      </c>
      <c r="AQ465" s="6">
        <f>Ringkasan!AQ465/1000000000</f>
        <v>0.10199999999999999</v>
      </c>
      <c r="AR465" s="6">
        <f>Ringkasan!AR465/1000000000</f>
        <v>2.15</v>
      </c>
      <c r="AS465" s="6">
        <f>Ringkasan!AS465/1000000000</f>
        <v>2.15</v>
      </c>
      <c r="AT465" s="6">
        <f>Ringkasan!AT465/1000000000</f>
        <v>173.474283837</v>
      </c>
      <c r="AU465" s="6">
        <f>Ringkasan!AU465/1000000000</f>
        <v>3.8902999999999999</v>
      </c>
      <c r="AV465" s="6">
        <f>Ringkasan!AV465/1000000000</f>
        <v>169.58398383700001</v>
      </c>
      <c r="AW465" s="127">
        <f>Ringkasan!AW465/1000000000</f>
        <v>1.692030221</v>
      </c>
      <c r="AX465" s="127">
        <f>Ringkasan!AX465/1000000000</f>
        <v>1.692030221</v>
      </c>
      <c r="AY465" s="127">
        <f>Ringkasan!AY465/1000000000</f>
        <v>0</v>
      </c>
      <c r="AZ465" s="127">
        <f>Ringkasan!AZ465/1000000000</f>
        <v>0</v>
      </c>
      <c r="BA465" s="127">
        <f>Ringkasan!BA465/1000000000</f>
        <v>0</v>
      </c>
      <c r="BB465" s="127">
        <f>Ringkasan!BB465/1000000000</f>
        <v>0</v>
      </c>
      <c r="BC465" s="127">
        <f>Ringkasan!BC465/1000000000</f>
        <v>0</v>
      </c>
      <c r="BD465" s="127">
        <f>Ringkasan!BD465/1000000000</f>
        <v>37.653289374000003</v>
      </c>
      <c r="BE465" s="127">
        <f>Ringkasan!BE465/1000000000</f>
        <v>0</v>
      </c>
      <c r="BF465" s="127">
        <f>Ringkasan!BF465/1000000000</f>
        <v>0.55000000000000004</v>
      </c>
      <c r="BG465" s="127">
        <f>Ringkasan!BG465/1000000000</f>
        <v>37.103289373999999</v>
      </c>
      <c r="BH465" s="127">
        <f>Ringkasan!BH465/1000000000</f>
        <v>0</v>
      </c>
      <c r="BI465" s="127">
        <f>Ringkasan!BI465/1000000000</f>
        <v>0</v>
      </c>
      <c r="BJ465" s="128">
        <f>Ringkasan!BJ465/1000000000</f>
        <v>35.961259153</v>
      </c>
      <c r="BK465" s="128">
        <f>Ringkasan!BK465/1000000000</f>
        <v>-35.961259153</v>
      </c>
      <c r="BL465" s="87">
        <f>Ringkasan!BL465/1000000000</f>
        <v>0</v>
      </c>
      <c r="BM465" s="47">
        <f t="shared" si="189"/>
        <v>1</v>
      </c>
      <c r="BN465" s="48">
        <f t="shared" si="190"/>
        <v>0</v>
      </c>
      <c r="BO465" s="49"/>
      <c r="BP465" s="39">
        <f t="shared" si="191"/>
        <v>1</v>
      </c>
      <c r="BR465" s="6" t="e">
        <f>Ringkasan!#REF!/1000000000</f>
        <v>#REF!</v>
      </c>
      <c r="BS465" s="6" t="e">
        <f t="shared" si="181"/>
        <v>#REF!</v>
      </c>
      <c r="BT465" s="39" t="e">
        <f t="shared" si="185"/>
        <v>#REF!</v>
      </c>
      <c r="BV465" s="6" t="e">
        <f>Ringkasan!#REF!/1000000000</f>
        <v>#REF!</v>
      </c>
      <c r="BW465" s="6" t="e">
        <f t="shared" si="182"/>
        <v>#REF!</v>
      </c>
      <c r="BX465" s="39" t="e">
        <f t="shared" si="186"/>
        <v>#REF!</v>
      </c>
    </row>
    <row r="466" spans="1:76" ht="15" customHeight="1" x14ac:dyDescent="0.25">
      <c r="A466" s="59" t="s">
        <v>361</v>
      </c>
      <c r="B466" s="3">
        <f t="shared" si="192"/>
        <v>347</v>
      </c>
      <c r="C466" s="4">
        <f t="shared" si="192"/>
        <v>3</v>
      </c>
      <c r="D466" s="8" t="s">
        <v>361</v>
      </c>
      <c r="E466" s="12" t="str">
        <f>[1]Pendapatan!D466</f>
        <v>07 Tahun 2024</v>
      </c>
      <c r="F466" s="92">
        <f>[1]Pendapatan!E466</f>
        <v>45657.811805555553</v>
      </c>
      <c r="G466" s="6">
        <f>Ringkasan!G466/1000000000</f>
        <v>1530.437741962</v>
      </c>
      <c r="H466" s="6">
        <f>Ringkasan!H466/1000000000</f>
        <v>215.612220146</v>
      </c>
      <c r="I466" s="114">
        <f>Ringkasan!I466/1000000000</f>
        <v>75.184078674000006</v>
      </c>
      <c r="J466" s="6">
        <f>Ringkasan!J466/1000000000</f>
        <v>115.99221452</v>
      </c>
      <c r="K466" s="6">
        <f>Ringkasan!K466/1000000000</f>
        <v>4.1001304129999996</v>
      </c>
      <c r="L466" s="6">
        <f>Ringkasan!L466/1000000000</f>
        <v>20.335796539</v>
      </c>
      <c r="M466" s="6">
        <f>Ringkasan!M466/1000000000</f>
        <v>1309.9640718159999</v>
      </c>
      <c r="N466" s="6">
        <f>Ringkasan!N466/1000000000</f>
        <v>1273.5685000000001</v>
      </c>
      <c r="O466" s="6">
        <f>Ringkasan!O466/1000000000</f>
        <v>0</v>
      </c>
      <c r="P466" s="6">
        <f>Ringkasan!P466/1000000000</f>
        <v>0</v>
      </c>
      <c r="Q466" s="6">
        <f>Ringkasan!Q466/1000000000</f>
        <v>160.53002799999999</v>
      </c>
      <c r="R466" s="6">
        <f>Ringkasan!R466/1000000000</f>
        <v>7.8480259999999999</v>
      </c>
      <c r="S466" s="6">
        <f>Ringkasan!S466/1000000000</f>
        <v>10.786341999999999</v>
      </c>
      <c r="T466" s="6">
        <f>Ringkasan!T466/1000000000</f>
        <v>781.21024799999998</v>
      </c>
      <c r="U466" s="6">
        <f>Ringkasan!U466/1000000000</f>
        <v>313.19385599999998</v>
      </c>
      <c r="V466" s="6">
        <f>Ringkasan!V466/1000000000</f>
        <v>36.395571816</v>
      </c>
      <c r="W466" s="6">
        <f>Ringkasan!W466/1000000000</f>
        <v>36.395571816</v>
      </c>
      <c r="X466" s="6">
        <f>Ringkasan!X466/1000000000</f>
        <v>0</v>
      </c>
      <c r="Y466" s="6">
        <f>Ringkasan!Y466/1000000000</f>
        <v>4.8614499999999996</v>
      </c>
      <c r="Z466" s="6">
        <f>Ringkasan!Z466/1000000000</f>
        <v>4.8614499999999996</v>
      </c>
      <c r="AA466" s="6">
        <f>Ringkasan!AA466/1000000000</f>
        <v>0</v>
      </c>
      <c r="AB466" s="6">
        <f>Ringkasan!AB466/1000000000</f>
        <v>0</v>
      </c>
      <c r="AC466" s="6">
        <f>Ringkasan!AC466/1000000000</f>
        <v>1464.6207527659999</v>
      </c>
      <c r="AD466" s="6">
        <f>Ringkasan!AD466/1000000000</f>
        <v>1058.2103354440001</v>
      </c>
      <c r="AE466" s="5">
        <f>Ringkasan!AE466/1000000000</f>
        <v>696.29235563300006</v>
      </c>
      <c r="AF466" s="6">
        <f>Ringkasan!AF466/1000000000</f>
        <v>342.87856045699999</v>
      </c>
      <c r="AG466" s="6">
        <f>Ringkasan!AG466/1000000000</f>
        <v>0.91034511200000001</v>
      </c>
      <c r="AH466" s="6">
        <f>Ringkasan!AH466/1000000000</f>
        <v>0</v>
      </c>
      <c r="AI466" s="6">
        <f>Ringkasan!AI466/1000000000</f>
        <v>18.129074242000002</v>
      </c>
      <c r="AJ466" s="6">
        <f>Ringkasan!AJ466/1000000000</f>
        <v>0</v>
      </c>
      <c r="AK466" s="6">
        <f>Ringkasan!AK466/1000000000</f>
        <v>140.34550609499999</v>
      </c>
      <c r="AL466" s="6">
        <f>Ringkasan!AL466/1000000000</f>
        <v>0</v>
      </c>
      <c r="AM466" s="6">
        <f>Ringkasan!AM466/1000000000</f>
        <v>24.332290285999999</v>
      </c>
      <c r="AN466" s="6">
        <f>Ringkasan!AN466/1000000000</f>
        <v>45.073332919000002</v>
      </c>
      <c r="AO466" s="6">
        <f>Ringkasan!AO466/1000000000</f>
        <v>66.601208999999997</v>
      </c>
      <c r="AP466" s="6">
        <f>Ringkasan!AP466/1000000000</f>
        <v>4.1466738899999998</v>
      </c>
      <c r="AQ466" s="6">
        <f>Ringkasan!AQ466/1000000000</f>
        <v>0.192</v>
      </c>
      <c r="AR466" s="6">
        <f>Ringkasan!AR466/1000000000</f>
        <v>6</v>
      </c>
      <c r="AS466" s="6">
        <f>Ringkasan!AS466/1000000000</f>
        <v>6</v>
      </c>
      <c r="AT466" s="6">
        <f>Ringkasan!AT466/1000000000</f>
        <v>260.06491122699998</v>
      </c>
      <c r="AU466" s="6">
        <f>Ringkasan!AU466/1000000000</f>
        <v>7.3103526170000004</v>
      </c>
      <c r="AV466" s="6">
        <f>Ringkasan!AV466/1000000000</f>
        <v>252.75455861</v>
      </c>
      <c r="AW466" s="127">
        <f>Ringkasan!AW466/1000000000</f>
        <v>0</v>
      </c>
      <c r="AX466" s="127">
        <f>Ringkasan!AX466/1000000000</f>
        <v>0</v>
      </c>
      <c r="AY466" s="127">
        <f>Ringkasan!AY466/1000000000</f>
        <v>0</v>
      </c>
      <c r="AZ466" s="127">
        <f>Ringkasan!AZ466/1000000000</f>
        <v>0</v>
      </c>
      <c r="BA466" s="127">
        <f>Ringkasan!BA466/1000000000</f>
        <v>0</v>
      </c>
      <c r="BB466" s="127">
        <f>Ringkasan!BB466/1000000000</f>
        <v>0</v>
      </c>
      <c r="BC466" s="127">
        <f>Ringkasan!BC466/1000000000</f>
        <v>0</v>
      </c>
      <c r="BD466" s="127">
        <f>Ringkasan!BD466/1000000000</f>
        <v>65.816989195999994</v>
      </c>
      <c r="BE466" s="127">
        <f>Ringkasan!BE466/1000000000</f>
        <v>0</v>
      </c>
      <c r="BF466" s="127">
        <f>Ringkasan!BF466/1000000000</f>
        <v>0</v>
      </c>
      <c r="BG466" s="127">
        <f>Ringkasan!BG466/1000000000</f>
        <v>65.816989195999994</v>
      </c>
      <c r="BH466" s="127">
        <f>Ringkasan!BH466/1000000000</f>
        <v>0</v>
      </c>
      <c r="BI466" s="127">
        <f>Ringkasan!BI466/1000000000</f>
        <v>0</v>
      </c>
      <c r="BJ466" s="128">
        <f>Ringkasan!BJ466/1000000000</f>
        <v>65.816989195999994</v>
      </c>
      <c r="BK466" s="128">
        <f>Ringkasan!BK466/1000000000</f>
        <v>-65.816989195999994</v>
      </c>
      <c r="BL466" s="87">
        <f>Ringkasan!BL466/1000000000</f>
        <v>0</v>
      </c>
      <c r="BM466" s="47">
        <f t="shared" si="189"/>
        <v>1</v>
      </c>
      <c r="BN466" s="48">
        <f t="shared" si="190"/>
        <v>0</v>
      </c>
      <c r="BO466" s="49"/>
      <c r="BP466" s="39">
        <f t="shared" si="191"/>
        <v>1</v>
      </c>
      <c r="BR466" s="6" t="e">
        <f>Ringkasan!#REF!/1000000000</f>
        <v>#REF!</v>
      </c>
      <c r="BS466" s="6" t="e">
        <f t="shared" si="181"/>
        <v>#REF!</v>
      </c>
      <c r="BT466" s="39" t="e">
        <f t="shared" si="185"/>
        <v>#REF!</v>
      </c>
      <c r="BV466" s="6" t="e">
        <f>Ringkasan!#REF!/1000000000</f>
        <v>#REF!</v>
      </c>
      <c r="BW466" s="6" t="e">
        <f t="shared" si="182"/>
        <v>#REF!</v>
      </c>
      <c r="BX466" s="39" t="e">
        <f t="shared" si="186"/>
        <v>#REF!</v>
      </c>
    </row>
    <row r="467" spans="1:76" ht="15" customHeight="1" x14ac:dyDescent="0.25">
      <c r="A467" s="59" t="s">
        <v>362</v>
      </c>
      <c r="B467" s="3">
        <f t="shared" si="192"/>
        <v>348</v>
      </c>
      <c r="C467" s="4">
        <f t="shared" si="192"/>
        <v>4</v>
      </c>
      <c r="D467" s="8" t="s">
        <v>362</v>
      </c>
      <c r="E467" s="12" t="str">
        <f>[1]Pendapatan!D467</f>
        <v xml:space="preserve">Nomor 5 Tahun 2024 </v>
      </c>
      <c r="F467" s="92">
        <f>[1]Pendapatan!E467</f>
        <v>45657.947916666664</v>
      </c>
      <c r="G467" s="6">
        <f>Ringkasan!G467/1000000000</f>
        <v>804.12527375599996</v>
      </c>
      <c r="H467" s="6">
        <f>Ringkasan!H467/1000000000</f>
        <v>48.327913430999999</v>
      </c>
      <c r="I467" s="114">
        <f>Ringkasan!I467/1000000000</f>
        <v>18.216566661000002</v>
      </c>
      <c r="J467" s="6">
        <f>Ringkasan!J467/1000000000</f>
        <v>1.85634677</v>
      </c>
      <c r="K467" s="6">
        <f>Ringkasan!K467/1000000000</f>
        <v>4</v>
      </c>
      <c r="L467" s="6">
        <f>Ringkasan!L467/1000000000</f>
        <v>24.254999999999999</v>
      </c>
      <c r="M467" s="6">
        <f>Ringkasan!M467/1000000000</f>
        <v>746.01670238400004</v>
      </c>
      <c r="N467" s="6">
        <f>Ringkasan!N467/1000000000</f>
        <v>731.46952399999998</v>
      </c>
      <c r="O467" s="6">
        <f>Ringkasan!O467/1000000000</f>
        <v>0</v>
      </c>
      <c r="P467" s="6">
        <f>Ringkasan!P467/1000000000</f>
        <v>0</v>
      </c>
      <c r="Q467" s="6">
        <f>Ringkasan!Q467/1000000000</f>
        <v>91.709286000000006</v>
      </c>
      <c r="R467" s="6">
        <f>Ringkasan!R467/1000000000</f>
        <v>7.3972449999999998</v>
      </c>
      <c r="S467" s="6">
        <f>Ringkasan!S467/1000000000</f>
        <v>7.13009</v>
      </c>
      <c r="T467" s="6">
        <f>Ringkasan!T467/1000000000</f>
        <v>421.20197999999999</v>
      </c>
      <c r="U467" s="6">
        <f>Ringkasan!U467/1000000000</f>
        <v>204.030923</v>
      </c>
      <c r="V467" s="6">
        <f>Ringkasan!V467/1000000000</f>
        <v>14.547178384</v>
      </c>
      <c r="W467" s="6">
        <f>Ringkasan!W467/1000000000</f>
        <v>14.547178384</v>
      </c>
      <c r="X467" s="6">
        <f>Ringkasan!X467/1000000000</f>
        <v>0</v>
      </c>
      <c r="Y467" s="6">
        <f>Ringkasan!Y467/1000000000</f>
        <v>9.7806579409999994</v>
      </c>
      <c r="Z467" s="6">
        <f>Ringkasan!Z467/1000000000</f>
        <v>0</v>
      </c>
      <c r="AA467" s="6">
        <f>Ringkasan!AA467/1000000000</f>
        <v>0</v>
      </c>
      <c r="AB467" s="6">
        <f>Ringkasan!AB467/1000000000</f>
        <v>9.7806579409999994</v>
      </c>
      <c r="AC467" s="6">
        <f>Ringkasan!AC467/1000000000</f>
        <v>803.20003465568993</v>
      </c>
      <c r="AD467" s="6">
        <f>Ringkasan!AD467/1000000000</f>
        <v>535.61700280878995</v>
      </c>
      <c r="AE467" s="5">
        <f>Ringkasan!AE467/1000000000</f>
        <v>350.24251153329993</v>
      </c>
      <c r="AF467" s="6">
        <f>Ringkasan!AF467/1000000000</f>
        <v>172.92137945048995</v>
      </c>
      <c r="AG467" s="6">
        <f>Ringkasan!AG467/1000000000</f>
        <v>6.7965999999999998</v>
      </c>
      <c r="AH467" s="6">
        <f>Ringkasan!AH467/1000000000</f>
        <v>0</v>
      </c>
      <c r="AI467" s="6">
        <f>Ringkasan!AI467/1000000000</f>
        <v>4.6565118249999999</v>
      </c>
      <c r="AJ467" s="6">
        <f>Ringkasan!AJ467/1000000000</f>
        <v>1</v>
      </c>
      <c r="AK467" s="6">
        <f>Ringkasan!AK467/1000000000</f>
        <v>128.35017106665001</v>
      </c>
      <c r="AL467" s="6">
        <f>Ringkasan!AL467/1000000000</f>
        <v>0.28033799999999998</v>
      </c>
      <c r="AM467" s="6">
        <f>Ringkasan!AM467/1000000000</f>
        <v>30.171395127060002</v>
      </c>
      <c r="AN467" s="6">
        <f>Ringkasan!AN467/1000000000</f>
        <v>24.748552814589999</v>
      </c>
      <c r="AO467" s="6">
        <f>Ringkasan!AO467/1000000000</f>
        <v>71.015865364999996</v>
      </c>
      <c r="AP467" s="6">
        <f>Ringkasan!AP467/1000000000</f>
        <v>0.69781660999999995</v>
      </c>
      <c r="AQ467" s="6">
        <f>Ringkasan!AQ467/1000000000</f>
        <v>1.4362031500000001</v>
      </c>
      <c r="AR467" s="6">
        <f>Ringkasan!AR467/1000000000</f>
        <v>2</v>
      </c>
      <c r="AS467" s="6">
        <f>Ringkasan!AS467/1000000000</f>
        <v>2</v>
      </c>
      <c r="AT467" s="6">
        <f>Ringkasan!AT467/1000000000</f>
        <v>137.23286078025001</v>
      </c>
      <c r="AU467" s="6">
        <f>Ringkasan!AU467/1000000000</f>
        <v>2.0072913430999999</v>
      </c>
      <c r="AV467" s="6">
        <f>Ringkasan!AV467/1000000000</f>
        <v>135.22556943715</v>
      </c>
      <c r="AW467" s="127">
        <f>Ringkasan!AW467/1000000000</f>
        <v>18.93096089969</v>
      </c>
      <c r="AX467" s="127">
        <f>Ringkasan!AX467/1000000000</f>
        <v>18.93096089969</v>
      </c>
      <c r="AY467" s="127">
        <f>Ringkasan!AY467/1000000000</f>
        <v>0</v>
      </c>
      <c r="AZ467" s="127">
        <f>Ringkasan!AZ467/1000000000</f>
        <v>0</v>
      </c>
      <c r="BA467" s="127">
        <f>Ringkasan!BA467/1000000000</f>
        <v>0</v>
      </c>
      <c r="BB467" s="127">
        <f>Ringkasan!BB467/1000000000</f>
        <v>0</v>
      </c>
      <c r="BC467" s="127">
        <f>Ringkasan!BC467/1000000000</f>
        <v>0</v>
      </c>
      <c r="BD467" s="127">
        <f>Ringkasan!BD467/1000000000</f>
        <v>19.856200000000001</v>
      </c>
      <c r="BE467" s="127">
        <f>Ringkasan!BE467/1000000000</f>
        <v>0</v>
      </c>
      <c r="BF467" s="127">
        <f>Ringkasan!BF467/1000000000</f>
        <v>1.5</v>
      </c>
      <c r="BG467" s="127">
        <f>Ringkasan!BG467/1000000000</f>
        <v>18.356200000000001</v>
      </c>
      <c r="BH467" s="127">
        <f>Ringkasan!BH467/1000000000</f>
        <v>0</v>
      </c>
      <c r="BI467" s="127">
        <f>Ringkasan!BI467/1000000000</f>
        <v>0</v>
      </c>
      <c r="BJ467" s="128">
        <f>Ringkasan!BJ467/1000000000</f>
        <v>0.92523910031005863</v>
      </c>
      <c r="BK467" s="128">
        <f>Ringkasan!BK467/1000000000</f>
        <v>-0.92523910031000134</v>
      </c>
      <c r="BL467" s="87">
        <f>Ringkasan!BL467/1000000000</f>
        <v>5.7220458984374995E-14</v>
      </c>
      <c r="BM467" s="47">
        <f t="shared" si="189"/>
        <v>0</v>
      </c>
      <c r="BN467" s="48">
        <f t="shared" si="190"/>
        <v>0</v>
      </c>
      <c r="BO467" s="49"/>
      <c r="BP467" s="39">
        <f t="shared" si="191"/>
        <v>1</v>
      </c>
      <c r="BR467" s="6" t="e">
        <f>Ringkasan!#REF!/1000000000</f>
        <v>#REF!</v>
      </c>
      <c r="BS467" s="6" t="e">
        <f t="shared" si="181"/>
        <v>#REF!</v>
      </c>
      <c r="BT467" s="39" t="e">
        <f t="shared" si="185"/>
        <v>#REF!</v>
      </c>
      <c r="BV467" s="6" t="e">
        <f>Ringkasan!#REF!/1000000000</f>
        <v>#REF!</v>
      </c>
      <c r="BW467" s="6" t="e">
        <f t="shared" si="182"/>
        <v>#REF!</v>
      </c>
      <c r="BX467" s="39" t="e">
        <f t="shared" si="186"/>
        <v>#REF!</v>
      </c>
    </row>
    <row r="468" spans="1:76" ht="15" customHeight="1" x14ac:dyDescent="0.25">
      <c r="A468" s="59" t="s">
        <v>363</v>
      </c>
      <c r="B468" s="3">
        <f t="shared" si="192"/>
        <v>349</v>
      </c>
      <c r="C468" s="4">
        <f t="shared" si="192"/>
        <v>5</v>
      </c>
      <c r="D468" s="8" t="s">
        <v>363</v>
      </c>
      <c r="E468" s="12" t="str">
        <f>[1]Pendapatan!D468</f>
        <v>6 Tahun 2024</v>
      </c>
      <c r="F468" s="92">
        <f>[1]Pendapatan!E468</f>
        <v>45657</v>
      </c>
      <c r="G468" s="6">
        <f>Ringkasan!G468/1000000000</f>
        <v>1021.675320342</v>
      </c>
      <c r="H468" s="6">
        <f>Ringkasan!H468/1000000000</f>
        <v>133.22514934200001</v>
      </c>
      <c r="I468" s="114">
        <f>Ringkasan!I468/1000000000</f>
        <v>37.049999999999997</v>
      </c>
      <c r="J468" s="6">
        <f>Ringkasan!J468/1000000000</f>
        <v>84.675149341999997</v>
      </c>
      <c r="K468" s="6">
        <f>Ringkasan!K468/1000000000</f>
        <v>3.5</v>
      </c>
      <c r="L468" s="6">
        <f>Ringkasan!L468/1000000000</f>
        <v>8</v>
      </c>
      <c r="M468" s="6">
        <f>Ringkasan!M468/1000000000</f>
        <v>888.45017099999995</v>
      </c>
      <c r="N468" s="6">
        <f>Ringkasan!N468/1000000000</f>
        <v>868.45017099999995</v>
      </c>
      <c r="O468" s="6">
        <f>Ringkasan!O468/1000000000</f>
        <v>0</v>
      </c>
      <c r="P468" s="6">
        <f>Ringkasan!P468/1000000000</f>
        <v>0</v>
      </c>
      <c r="Q468" s="6">
        <f>Ringkasan!Q468/1000000000</f>
        <v>84.053561999999999</v>
      </c>
      <c r="R468" s="6">
        <f>Ringkasan!R468/1000000000</f>
        <v>7.8494400000000004</v>
      </c>
      <c r="S468" s="6">
        <f>Ringkasan!S468/1000000000</f>
        <v>10.354236999999999</v>
      </c>
      <c r="T468" s="6">
        <f>Ringkasan!T468/1000000000</f>
        <v>555.76261599999998</v>
      </c>
      <c r="U468" s="6">
        <f>Ringkasan!U468/1000000000</f>
        <v>210.430316</v>
      </c>
      <c r="V468" s="6">
        <f>Ringkasan!V468/1000000000</f>
        <v>20</v>
      </c>
      <c r="W468" s="6">
        <f>Ringkasan!W468/1000000000</f>
        <v>20</v>
      </c>
      <c r="X468" s="6">
        <f>Ringkasan!X468/1000000000</f>
        <v>0</v>
      </c>
      <c r="Y468" s="6">
        <f>Ringkasan!Y468/1000000000</f>
        <v>0</v>
      </c>
      <c r="Z468" s="6">
        <f>Ringkasan!Z468/1000000000</f>
        <v>0</v>
      </c>
      <c r="AA468" s="6">
        <f>Ringkasan!AA468/1000000000</f>
        <v>0</v>
      </c>
      <c r="AB468" s="6">
        <f>Ringkasan!AB468/1000000000</f>
        <v>0</v>
      </c>
      <c r="AC468" s="6">
        <f>Ringkasan!AC468/1000000000</f>
        <v>1028.6676340149988</v>
      </c>
      <c r="AD468" s="6">
        <f>Ringkasan!AD468/1000000000</f>
        <v>717.22593076407884</v>
      </c>
      <c r="AE468" s="5">
        <f>Ringkasan!AE468/1000000000</f>
        <v>429.35249349179895</v>
      </c>
      <c r="AF468" s="6">
        <f>Ringkasan!AF468/1000000000</f>
        <v>268.05795798427999</v>
      </c>
      <c r="AG468" s="6">
        <f>Ringkasan!AG468/1000000000</f>
        <v>7.2546925959999999</v>
      </c>
      <c r="AH468" s="6">
        <f>Ringkasan!AH468/1000000000</f>
        <v>0</v>
      </c>
      <c r="AI468" s="6">
        <f>Ringkasan!AI468/1000000000</f>
        <v>12.560786692000001</v>
      </c>
      <c r="AJ468" s="6">
        <f>Ringkasan!AJ468/1000000000</f>
        <v>0</v>
      </c>
      <c r="AK468" s="6">
        <f>Ringkasan!AK468/1000000000</f>
        <v>157.15907805091999</v>
      </c>
      <c r="AL468" s="6">
        <f>Ringkasan!AL468/1000000000</f>
        <v>0.7</v>
      </c>
      <c r="AM468" s="6">
        <f>Ringkasan!AM468/1000000000</f>
        <v>42.35468088292</v>
      </c>
      <c r="AN468" s="6">
        <f>Ringkasan!AN468/1000000000</f>
        <v>37.465969999999999</v>
      </c>
      <c r="AO468" s="6">
        <f>Ringkasan!AO468/1000000000</f>
        <v>74.061764220000001</v>
      </c>
      <c r="AP468" s="6">
        <f>Ringkasan!AP468/1000000000</f>
        <v>2.5766629480000001</v>
      </c>
      <c r="AQ468" s="6">
        <f>Ringkasan!AQ468/1000000000</f>
        <v>0</v>
      </c>
      <c r="AR468" s="6">
        <f>Ringkasan!AR468/1000000000</f>
        <v>6</v>
      </c>
      <c r="AS468" s="6">
        <f>Ringkasan!AS468/1000000000</f>
        <v>6</v>
      </c>
      <c r="AT468" s="6">
        <f>Ringkasan!AT468/1000000000</f>
        <v>148.28262520000001</v>
      </c>
      <c r="AU468" s="6">
        <f>Ringkasan!AU468/1000000000</f>
        <v>4.2448715000000004</v>
      </c>
      <c r="AV468" s="6">
        <f>Ringkasan!AV468/1000000000</f>
        <v>144.0377537</v>
      </c>
      <c r="AW468" s="127">
        <f>Ringkasan!AW468/1000000000</f>
        <v>19.923840568999999</v>
      </c>
      <c r="AX468" s="127">
        <f>Ringkasan!AX468/1000000000</f>
        <v>19.923840568999999</v>
      </c>
      <c r="AY468" s="127">
        <f>Ringkasan!AY468/1000000000</f>
        <v>0</v>
      </c>
      <c r="AZ468" s="127">
        <f>Ringkasan!AZ468/1000000000</f>
        <v>0</v>
      </c>
      <c r="BA468" s="127">
        <f>Ringkasan!BA468/1000000000</f>
        <v>0</v>
      </c>
      <c r="BB468" s="127">
        <f>Ringkasan!BB468/1000000000</f>
        <v>0</v>
      </c>
      <c r="BC468" s="127">
        <f>Ringkasan!BC468/1000000000</f>
        <v>0</v>
      </c>
      <c r="BD468" s="127">
        <f>Ringkasan!BD468/1000000000</f>
        <v>12.931526895999999</v>
      </c>
      <c r="BE468" s="127">
        <f>Ringkasan!BE468/1000000000</f>
        <v>0</v>
      </c>
      <c r="BF468" s="127">
        <f>Ringkasan!BF468/1000000000</f>
        <v>0</v>
      </c>
      <c r="BG468" s="127">
        <f>Ringkasan!BG468/1000000000</f>
        <v>12.931526895999999</v>
      </c>
      <c r="BH468" s="127">
        <f>Ringkasan!BH468/1000000000</f>
        <v>0</v>
      </c>
      <c r="BI468" s="127">
        <f>Ringkasan!BI468/1000000000</f>
        <v>0</v>
      </c>
      <c r="BJ468" s="128">
        <f>Ringkasan!BJ468/1000000000</f>
        <v>-6.9923136729987796</v>
      </c>
      <c r="BK468" s="128">
        <f>Ringkasan!BK468/1000000000</f>
        <v>6.992313673</v>
      </c>
      <c r="BL468" s="87">
        <f>Ringkasan!BL468/1000000000</f>
        <v>1.220703125E-12</v>
      </c>
      <c r="BM468" s="47">
        <f t="shared" si="189"/>
        <v>1</v>
      </c>
      <c r="BN468" s="48">
        <f t="shared" si="190"/>
        <v>0</v>
      </c>
      <c r="BO468" s="49"/>
      <c r="BP468" s="39">
        <f t="shared" si="191"/>
        <v>1</v>
      </c>
      <c r="BR468" s="6" t="e">
        <f>Ringkasan!#REF!/1000000000</f>
        <v>#REF!</v>
      </c>
      <c r="BS468" s="6" t="e">
        <f t="shared" si="181"/>
        <v>#REF!</v>
      </c>
      <c r="BT468" s="39" t="e">
        <f t="shared" si="185"/>
        <v>#REF!</v>
      </c>
      <c r="BV468" s="6" t="e">
        <f>Ringkasan!#REF!/1000000000</f>
        <v>#REF!</v>
      </c>
      <c r="BW468" s="6" t="e">
        <f t="shared" si="182"/>
        <v>#REF!</v>
      </c>
      <c r="BX468" s="39" t="e">
        <f t="shared" si="186"/>
        <v>#REF!</v>
      </c>
    </row>
    <row r="469" spans="1:76" ht="15" customHeight="1" x14ac:dyDescent="0.25">
      <c r="A469" s="59" t="s">
        <v>364</v>
      </c>
      <c r="B469" s="3">
        <f t="shared" si="192"/>
        <v>350</v>
      </c>
      <c r="C469" s="4">
        <f t="shared" si="192"/>
        <v>6</v>
      </c>
      <c r="D469" s="8" t="s">
        <v>364</v>
      </c>
      <c r="E469" s="12" t="str">
        <f>[1]Pendapatan!D469</f>
        <v>11 Tahun 2024</v>
      </c>
      <c r="F469" s="92">
        <f>[1]Pendapatan!E469</f>
        <v>45657</v>
      </c>
      <c r="G469" s="6">
        <f>Ringkasan!G469/1000000000</f>
        <v>1116.9449089049999</v>
      </c>
      <c r="H469" s="6">
        <f>Ringkasan!H469/1000000000</f>
        <v>364.50605114799998</v>
      </c>
      <c r="I469" s="114">
        <f>Ringkasan!I469/1000000000</f>
        <v>116.404</v>
      </c>
      <c r="J469" s="6">
        <f>Ringkasan!J469/1000000000</f>
        <v>238.2431905</v>
      </c>
      <c r="K469" s="6">
        <f>Ringkasan!K469/1000000000</f>
        <v>5.5</v>
      </c>
      <c r="L469" s="6">
        <f>Ringkasan!L469/1000000000</f>
        <v>4.3588606480000003</v>
      </c>
      <c r="M469" s="6">
        <f>Ringkasan!M469/1000000000</f>
        <v>730.72431624299998</v>
      </c>
      <c r="N469" s="6">
        <f>Ringkasan!N469/1000000000</f>
        <v>696.75130000000001</v>
      </c>
      <c r="O469" s="6">
        <f>Ringkasan!O469/1000000000</f>
        <v>0</v>
      </c>
      <c r="P469" s="6">
        <f>Ringkasan!P469/1000000000</f>
        <v>0</v>
      </c>
      <c r="Q469" s="6">
        <f>Ringkasan!Q469/1000000000</f>
        <v>0</v>
      </c>
      <c r="R469" s="6">
        <f>Ringkasan!R469/1000000000</f>
        <v>17.196936000000001</v>
      </c>
      <c r="S469" s="6">
        <f>Ringkasan!S469/1000000000</f>
        <v>14.356756000000001</v>
      </c>
      <c r="T469" s="6">
        <f>Ringkasan!T469/1000000000</f>
        <v>546.935743</v>
      </c>
      <c r="U469" s="6">
        <f>Ringkasan!U469/1000000000</f>
        <v>118.261865</v>
      </c>
      <c r="V469" s="6">
        <f>Ringkasan!V469/1000000000</f>
        <v>33.973016242999996</v>
      </c>
      <c r="W469" s="6">
        <f>Ringkasan!W469/1000000000</f>
        <v>33.973016242999996</v>
      </c>
      <c r="X469" s="6">
        <f>Ringkasan!X469/1000000000</f>
        <v>0</v>
      </c>
      <c r="Y469" s="6">
        <f>Ringkasan!Y469/1000000000</f>
        <v>21.714541514</v>
      </c>
      <c r="Z469" s="6">
        <f>Ringkasan!Z469/1000000000</f>
        <v>0</v>
      </c>
      <c r="AA469" s="6">
        <f>Ringkasan!AA469/1000000000</f>
        <v>0</v>
      </c>
      <c r="AB469" s="6">
        <f>Ringkasan!AB469/1000000000</f>
        <v>21.714541514</v>
      </c>
      <c r="AC469" s="6">
        <f>Ringkasan!AC469/1000000000</f>
        <v>1084.712015755</v>
      </c>
      <c r="AD469" s="6">
        <f>Ringkasan!AD469/1000000000</f>
        <v>1001.604102013</v>
      </c>
      <c r="AE469" s="5">
        <f>Ringkasan!AE469/1000000000</f>
        <v>503.66641009855999</v>
      </c>
      <c r="AF469" s="6">
        <f>Ringkasan!AF469/1000000000</f>
        <v>489.14938147143999</v>
      </c>
      <c r="AG469" s="6">
        <f>Ringkasan!AG469/1000000000</f>
        <v>0</v>
      </c>
      <c r="AH469" s="6">
        <f>Ringkasan!AH469/1000000000</f>
        <v>0</v>
      </c>
      <c r="AI469" s="6">
        <f>Ringkasan!AI469/1000000000</f>
        <v>6.5389954430000001</v>
      </c>
      <c r="AJ469" s="6">
        <f>Ringkasan!AJ469/1000000000</f>
        <v>2.2493150000000002</v>
      </c>
      <c r="AK469" s="6">
        <f>Ringkasan!AK469/1000000000</f>
        <v>78.407913742000005</v>
      </c>
      <c r="AL469" s="6">
        <f>Ringkasan!AL469/1000000000</f>
        <v>5.0000000000000001E-3</v>
      </c>
      <c r="AM469" s="6">
        <f>Ringkasan!AM469/1000000000</f>
        <v>39.016541126</v>
      </c>
      <c r="AN469" s="6">
        <f>Ringkasan!AN469/1000000000</f>
        <v>19.968882412999999</v>
      </c>
      <c r="AO469" s="6">
        <f>Ringkasan!AO469/1000000000</f>
        <v>17.517263537000002</v>
      </c>
      <c r="AP469" s="6">
        <f>Ringkasan!AP469/1000000000</f>
        <v>1.900226666</v>
      </c>
      <c r="AQ469" s="6">
        <f>Ringkasan!AQ469/1000000000</f>
        <v>0</v>
      </c>
      <c r="AR469" s="6">
        <f>Ringkasan!AR469/1000000000</f>
        <v>3.5</v>
      </c>
      <c r="AS469" s="6">
        <f>Ringkasan!AS469/1000000000</f>
        <v>3.5</v>
      </c>
      <c r="AT469" s="6">
        <f>Ringkasan!AT469/1000000000</f>
        <v>1.2</v>
      </c>
      <c r="AU469" s="6">
        <f>Ringkasan!AU469/1000000000</f>
        <v>0</v>
      </c>
      <c r="AV469" s="6">
        <f>Ringkasan!AV469/1000000000</f>
        <v>1.2</v>
      </c>
      <c r="AW469" s="127">
        <f>Ringkasan!AW469/1000000000</f>
        <v>12.4</v>
      </c>
      <c r="AX469" s="127">
        <f>Ringkasan!AX469/1000000000</f>
        <v>12.4</v>
      </c>
      <c r="AY469" s="127">
        <f>Ringkasan!AY469/1000000000</f>
        <v>0</v>
      </c>
      <c r="AZ469" s="127">
        <f>Ringkasan!AZ469/1000000000</f>
        <v>0</v>
      </c>
      <c r="BA469" s="127">
        <f>Ringkasan!BA469/1000000000</f>
        <v>0</v>
      </c>
      <c r="BB469" s="127">
        <f>Ringkasan!BB469/1000000000</f>
        <v>0</v>
      </c>
      <c r="BC469" s="127">
        <f>Ringkasan!BC469/1000000000</f>
        <v>0</v>
      </c>
      <c r="BD469" s="127">
        <f>Ringkasan!BD469/1000000000</f>
        <v>44.632893150000001</v>
      </c>
      <c r="BE469" s="127">
        <f>Ringkasan!BE469/1000000000</f>
        <v>0</v>
      </c>
      <c r="BF469" s="127">
        <f>Ringkasan!BF469/1000000000</f>
        <v>2</v>
      </c>
      <c r="BG469" s="127">
        <f>Ringkasan!BG469/1000000000</f>
        <v>42.632893150000001</v>
      </c>
      <c r="BH469" s="127">
        <f>Ringkasan!BH469/1000000000</f>
        <v>0</v>
      </c>
      <c r="BI469" s="127">
        <f>Ringkasan!BI469/1000000000</f>
        <v>0</v>
      </c>
      <c r="BJ469" s="128">
        <f>Ringkasan!BJ469/1000000000</f>
        <v>32.232893150000002</v>
      </c>
      <c r="BK469" s="128">
        <f>Ringkasan!BK469/1000000000</f>
        <v>-32.232893150000002</v>
      </c>
      <c r="BL469" s="87">
        <f>Ringkasan!BL469/1000000000</f>
        <v>0</v>
      </c>
      <c r="BM469" s="47">
        <f t="shared" si="189"/>
        <v>1</v>
      </c>
      <c r="BN469" s="48">
        <f t="shared" si="190"/>
        <v>0</v>
      </c>
      <c r="BO469" s="49"/>
      <c r="BP469" s="39">
        <f t="shared" si="191"/>
        <v>1</v>
      </c>
      <c r="BR469" s="6" t="e">
        <f>Ringkasan!#REF!/1000000000</f>
        <v>#REF!</v>
      </c>
      <c r="BS469" s="6" t="e">
        <f t="shared" si="181"/>
        <v>#REF!</v>
      </c>
      <c r="BT469" s="39" t="e">
        <f t="shared" si="185"/>
        <v>#REF!</v>
      </c>
      <c r="BV469" s="6" t="e">
        <f>Ringkasan!#REF!/1000000000</f>
        <v>#REF!</v>
      </c>
      <c r="BW469" s="6" t="e">
        <f t="shared" si="182"/>
        <v>#REF!</v>
      </c>
      <c r="BX469" s="39" t="e">
        <f t="shared" si="186"/>
        <v>#REF!</v>
      </c>
    </row>
    <row r="470" spans="1:76" ht="15" customHeight="1" x14ac:dyDescent="0.25">
      <c r="B470" s="13" t="s">
        <v>560</v>
      </c>
      <c r="C470" s="14" t="s">
        <v>560</v>
      </c>
      <c r="D470" s="15" t="s">
        <v>561</v>
      </c>
      <c r="E470" s="16"/>
      <c r="F470" s="93"/>
      <c r="G470" s="115">
        <f>Ringkasan!G470/1000000000</f>
        <v>5226.8552884279998</v>
      </c>
      <c r="H470" s="115">
        <f>Ringkasan!H470/1000000000</f>
        <v>640.36279947399998</v>
      </c>
      <c r="I470" s="115">
        <f>Ringkasan!I470/1000000000</f>
        <v>181.98764363344</v>
      </c>
      <c r="J470" s="7">
        <f>Ringkasan!J470/1000000000</f>
        <v>222.457268132</v>
      </c>
      <c r="K470" s="7">
        <f>Ringkasan!K470/1000000000</f>
        <v>21.100130412999999</v>
      </c>
      <c r="L470" s="7">
        <f>Ringkasan!L470/1000000000</f>
        <v>214.81775729556</v>
      </c>
      <c r="M470" s="7">
        <f>Ringkasan!M470/1000000000</f>
        <v>4571.8503810129996</v>
      </c>
      <c r="N470" s="7">
        <f>Ringkasan!N470/1000000000</f>
        <v>4467.5935280000003</v>
      </c>
      <c r="O470" s="7">
        <f>Ringkasan!O470/1000000000</f>
        <v>0</v>
      </c>
      <c r="P470" s="7">
        <f>Ringkasan!P470/1000000000</f>
        <v>0</v>
      </c>
      <c r="Q470" s="7">
        <f>Ringkasan!Q470/1000000000</f>
        <v>523.29645700000003</v>
      </c>
      <c r="R470" s="7">
        <f>Ringkasan!R470/1000000000</f>
        <v>47.119768000000001</v>
      </c>
      <c r="S470" s="7">
        <f>Ringkasan!S470/1000000000</f>
        <v>50.190359000000001</v>
      </c>
      <c r="T470" s="7">
        <f>Ringkasan!T470/1000000000</f>
        <v>2746.8454769999998</v>
      </c>
      <c r="U470" s="7">
        <f>Ringkasan!U470/1000000000</f>
        <v>1100.1414669999999</v>
      </c>
      <c r="V470" s="7">
        <f>Ringkasan!V470/1000000000</f>
        <v>104.256853013</v>
      </c>
      <c r="W470" s="7">
        <f>Ringkasan!W470/1000000000</f>
        <v>104.256853013</v>
      </c>
      <c r="X470" s="7">
        <f>Ringkasan!X470/1000000000</f>
        <v>0</v>
      </c>
      <c r="Y470" s="7">
        <f>Ringkasan!Y470/1000000000</f>
        <v>14.642107941000001</v>
      </c>
      <c r="Z470" s="7">
        <f>Ringkasan!Z470/1000000000</f>
        <v>4.8614499999999996</v>
      </c>
      <c r="AA470" s="7">
        <f>Ringkasan!AA470/1000000000</f>
        <v>0</v>
      </c>
      <c r="AB470" s="7">
        <f>Ringkasan!AB470/1000000000</f>
        <v>9.7806579409999994</v>
      </c>
      <c r="AC470" s="7">
        <f>Ringkasan!AC470/1000000000</f>
        <v>5131.2441146516885</v>
      </c>
      <c r="AD470" s="7">
        <f>Ringkasan!AD470/1000000000</f>
        <v>3666.7837225529288</v>
      </c>
      <c r="AE470" s="7">
        <f>Ringkasan!AE470/1000000000</f>
        <v>2332.8160064112885</v>
      </c>
      <c r="AF470" s="7">
        <f>Ringkasan!AF470/1000000000</f>
        <v>1238.4736284596399</v>
      </c>
      <c r="AG470" s="7">
        <f>Ringkasan!AG470/1000000000</f>
        <v>20.493719249000002</v>
      </c>
      <c r="AH470" s="7">
        <f>Ringkasan!AH470/1000000000</f>
        <v>0</v>
      </c>
      <c r="AI470" s="7">
        <f>Ringkasan!AI470/1000000000</f>
        <v>73.850368433</v>
      </c>
      <c r="AJ470" s="7">
        <f>Ringkasan!AJ470/1000000000</f>
        <v>1.1499999999999999</v>
      </c>
      <c r="AK470" s="7">
        <f>Ringkasan!AK470/1000000000</f>
        <v>608.22880727757001</v>
      </c>
      <c r="AL470" s="7">
        <f>Ringkasan!AL470/1000000000</f>
        <v>3.0803379999999998</v>
      </c>
      <c r="AM470" s="7">
        <f>Ringkasan!AM470/1000000000</f>
        <v>157.88703482897998</v>
      </c>
      <c r="AN470" s="7">
        <f>Ringkasan!AN470/1000000000</f>
        <v>163.14365926559</v>
      </c>
      <c r="AO470" s="7">
        <f>Ringkasan!AO470/1000000000</f>
        <v>274.47846258499999</v>
      </c>
      <c r="AP470" s="7">
        <f>Ringkasan!AP470/1000000000</f>
        <v>7.7191094480000002</v>
      </c>
      <c r="AQ470" s="7">
        <f>Ringkasan!AQ470/1000000000</f>
        <v>1.9202031500000001</v>
      </c>
      <c r="AR470" s="7">
        <f>Ringkasan!AR470/1000000000</f>
        <v>17.149999999999999</v>
      </c>
      <c r="AS470" s="7">
        <f>Ringkasan!AS470/1000000000</f>
        <v>17.149999999999999</v>
      </c>
      <c r="AT470" s="7">
        <f>Ringkasan!AT470/1000000000</f>
        <v>839.08158482118995</v>
      </c>
      <c r="AU470" s="7">
        <f>Ringkasan!AU470/1000000000</f>
        <v>18.926378583040002</v>
      </c>
      <c r="AV470" s="7">
        <f>Ringkasan!AV470/1000000000</f>
        <v>820.15520623815007</v>
      </c>
      <c r="AW470" s="129">
        <f>Ringkasan!AW470/1000000000</f>
        <v>40.646831689690003</v>
      </c>
      <c r="AX470" s="129">
        <f>Ringkasan!AX470/1000000000</f>
        <v>40.646831689690003</v>
      </c>
      <c r="AY470" s="129">
        <f>Ringkasan!AY470/1000000000</f>
        <v>0</v>
      </c>
      <c r="AZ470" s="129">
        <f>Ringkasan!AZ470/1000000000</f>
        <v>0</v>
      </c>
      <c r="BA470" s="129">
        <f>Ringkasan!BA470/1000000000</f>
        <v>0</v>
      </c>
      <c r="BB470" s="129">
        <f>Ringkasan!BB470/1000000000</f>
        <v>0</v>
      </c>
      <c r="BC470" s="129">
        <f>Ringkasan!BC470/1000000000</f>
        <v>0</v>
      </c>
      <c r="BD470" s="129">
        <f>Ringkasan!BD470/1000000000</f>
        <v>136.25800546599999</v>
      </c>
      <c r="BE470" s="129">
        <f>Ringkasan!BE470/1000000000</f>
        <v>0</v>
      </c>
      <c r="BF470" s="129">
        <f>Ringkasan!BF470/1000000000</f>
        <v>2.0499999999999998</v>
      </c>
      <c r="BG470" s="129">
        <f>Ringkasan!BG470/1000000000</f>
        <v>134.208005466</v>
      </c>
      <c r="BH470" s="129">
        <f>Ringkasan!BH470/1000000000</f>
        <v>0</v>
      </c>
      <c r="BI470" s="129">
        <f>Ringkasan!BI470/1000000000</f>
        <v>0</v>
      </c>
      <c r="BJ470" s="130">
        <f>Ringkasan!BJ470/1000000000</f>
        <v>95.611173776311276</v>
      </c>
      <c r="BK470" s="130">
        <f>Ringkasan!BK470/1000000000</f>
        <v>-95.611173776309997</v>
      </c>
      <c r="BL470" s="89">
        <f>Ringkasan!BL470/1000000000</f>
        <v>1.2779235839843751E-12</v>
      </c>
      <c r="BM470" s="47">
        <f t="shared" ref="BM470:BN470" si="193">SUM(BM464:BM468)</f>
        <v>4</v>
      </c>
      <c r="BN470" s="48">
        <f t="shared" si="193"/>
        <v>0</v>
      </c>
      <c r="BO470" s="49"/>
      <c r="BR470" s="115" t="e">
        <f>Ringkasan!#REF!/1000000000</f>
        <v>#REF!</v>
      </c>
      <c r="BS470" s="115" t="e">
        <f t="shared" si="181"/>
        <v>#REF!</v>
      </c>
      <c r="BT470" s="39" t="e">
        <f t="shared" si="185"/>
        <v>#REF!</v>
      </c>
      <c r="BV470" s="115" t="e">
        <f>Ringkasan!#REF!/1000000000</f>
        <v>#REF!</v>
      </c>
      <c r="BW470" s="115" t="e">
        <f t="shared" si="182"/>
        <v>#REF!</v>
      </c>
      <c r="BX470" s="39" t="e">
        <f t="shared" si="186"/>
        <v>#REF!</v>
      </c>
    </row>
    <row r="471" spans="1:76" ht="15" customHeight="1" x14ac:dyDescent="0.25">
      <c r="B471" s="13" t="s">
        <v>562</v>
      </c>
      <c r="C471" s="14" t="s">
        <v>562</v>
      </c>
      <c r="D471" s="15" t="s">
        <v>563</v>
      </c>
      <c r="E471" s="16"/>
      <c r="F471" s="93"/>
      <c r="G471" s="115">
        <f>Ringkasan!G471/1000000000</f>
        <v>1116.9449089049999</v>
      </c>
      <c r="H471" s="115">
        <f>Ringkasan!H471/1000000000</f>
        <v>364.50605114799998</v>
      </c>
      <c r="I471" s="115">
        <f>Ringkasan!I471/1000000000</f>
        <v>116.404</v>
      </c>
      <c r="J471" s="7">
        <f>Ringkasan!J471/1000000000</f>
        <v>238.2431905</v>
      </c>
      <c r="K471" s="7">
        <f>Ringkasan!K471/1000000000</f>
        <v>5.5</v>
      </c>
      <c r="L471" s="7">
        <f>Ringkasan!L471/1000000000</f>
        <v>4.3588606480000003</v>
      </c>
      <c r="M471" s="7">
        <f>Ringkasan!M471/1000000000</f>
        <v>730.72431624299998</v>
      </c>
      <c r="N471" s="7">
        <f>Ringkasan!N471/1000000000</f>
        <v>696.75130000000001</v>
      </c>
      <c r="O471" s="7">
        <f>Ringkasan!O471/1000000000</f>
        <v>0</v>
      </c>
      <c r="P471" s="7">
        <f>Ringkasan!P471/1000000000</f>
        <v>0</v>
      </c>
      <c r="Q471" s="7">
        <f>Ringkasan!Q471/1000000000</f>
        <v>0</v>
      </c>
      <c r="R471" s="7">
        <f>Ringkasan!R471/1000000000</f>
        <v>17.196936000000001</v>
      </c>
      <c r="S471" s="7">
        <f>Ringkasan!S471/1000000000</f>
        <v>14.356756000000001</v>
      </c>
      <c r="T471" s="7">
        <f>Ringkasan!T471/1000000000</f>
        <v>546.935743</v>
      </c>
      <c r="U471" s="7">
        <f>Ringkasan!U471/1000000000</f>
        <v>118.261865</v>
      </c>
      <c r="V471" s="7">
        <f>Ringkasan!V471/1000000000</f>
        <v>33.973016242999996</v>
      </c>
      <c r="W471" s="7">
        <f>Ringkasan!W471/1000000000</f>
        <v>33.973016242999996</v>
      </c>
      <c r="X471" s="7">
        <f>Ringkasan!X471/1000000000</f>
        <v>0</v>
      </c>
      <c r="Y471" s="7">
        <f>Ringkasan!Y471/1000000000</f>
        <v>21.714541514</v>
      </c>
      <c r="Z471" s="7">
        <f>Ringkasan!Z471/1000000000</f>
        <v>0</v>
      </c>
      <c r="AA471" s="7">
        <f>Ringkasan!AA471/1000000000</f>
        <v>0</v>
      </c>
      <c r="AB471" s="7">
        <f>Ringkasan!AB471/1000000000</f>
        <v>21.714541514</v>
      </c>
      <c r="AC471" s="7">
        <f>Ringkasan!AC471/1000000000</f>
        <v>1084.712015755</v>
      </c>
      <c r="AD471" s="7">
        <f>Ringkasan!AD471/1000000000</f>
        <v>1001.604102013</v>
      </c>
      <c r="AE471" s="7">
        <f>Ringkasan!AE471/1000000000</f>
        <v>503.66641009855999</v>
      </c>
      <c r="AF471" s="7">
        <f>Ringkasan!AF471/1000000000</f>
        <v>489.14938147143999</v>
      </c>
      <c r="AG471" s="7">
        <f>Ringkasan!AG471/1000000000</f>
        <v>0</v>
      </c>
      <c r="AH471" s="7">
        <f>Ringkasan!AH471/1000000000</f>
        <v>0</v>
      </c>
      <c r="AI471" s="7">
        <f>Ringkasan!AI471/1000000000</f>
        <v>6.5389954430000001</v>
      </c>
      <c r="AJ471" s="7">
        <f>Ringkasan!AJ471/1000000000</f>
        <v>2.2493150000000002</v>
      </c>
      <c r="AK471" s="7">
        <f>Ringkasan!AK471/1000000000</f>
        <v>78.407913742000005</v>
      </c>
      <c r="AL471" s="7">
        <f>Ringkasan!AL471/1000000000</f>
        <v>5.0000000000000001E-3</v>
      </c>
      <c r="AM471" s="7">
        <f>Ringkasan!AM471/1000000000</f>
        <v>39.016541126</v>
      </c>
      <c r="AN471" s="7">
        <f>Ringkasan!AN471/1000000000</f>
        <v>19.968882412999999</v>
      </c>
      <c r="AO471" s="7">
        <f>Ringkasan!AO471/1000000000</f>
        <v>17.517263537000002</v>
      </c>
      <c r="AP471" s="7">
        <f>Ringkasan!AP471/1000000000</f>
        <v>1.900226666</v>
      </c>
      <c r="AQ471" s="7">
        <f>Ringkasan!AQ471/1000000000</f>
        <v>0</v>
      </c>
      <c r="AR471" s="7">
        <f>Ringkasan!AR471/1000000000</f>
        <v>3.5</v>
      </c>
      <c r="AS471" s="7">
        <f>Ringkasan!AS471/1000000000</f>
        <v>3.5</v>
      </c>
      <c r="AT471" s="7">
        <f>Ringkasan!AT471/1000000000</f>
        <v>1.2</v>
      </c>
      <c r="AU471" s="7">
        <f>Ringkasan!AU471/1000000000</f>
        <v>0</v>
      </c>
      <c r="AV471" s="7">
        <f>Ringkasan!AV471/1000000000</f>
        <v>1.2</v>
      </c>
      <c r="AW471" s="129">
        <f>Ringkasan!AW471/1000000000</f>
        <v>12.4</v>
      </c>
      <c r="AX471" s="129">
        <f>Ringkasan!AX471/1000000000</f>
        <v>12.4</v>
      </c>
      <c r="AY471" s="129">
        <f>Ringkasan!AY471/1000000000</f>
        <v>0</v>
      </c>
      <c r="AZ471" s="129">
        <f>Ringkasan!AZ471/1000000000</f>
        <v>0</v>
      </c>
      <c r="BA471" s="129">
        <f>Ringkasan!BA471/1000000000</f>
        <v>0</v>
      </c>
      <c r="BB471" s="129">
        <f>Ringkasan!BB471/1000000000</f>
        <v>0</v>
      </c>
      <c r="BC471" s="129">
        <f>Ringkasan!BC471/1000000000</f>
        <v>0</v>
      </c>
      <c r="BD471" s="129">
        <f>Ringkasan!BD471/1000000000</f>
        <v>44.632893150000001</v>
      </c>
      <c r="BE471" s="129">
        <f>Ringkasan!BE471/1000000000</f>
        <v>0</v>
      </c>
      <c r="BF471" s="129">
        <f>Ringkasan!BF471/1000000000</f>
        <v>2</v>
      </c>
      <c r="BG471" s="129">
        <f>Ringkasan!BG471/1000000000</f>
        <v>42.632893150000001</v>
      </c>
      <c r="BH471" s="129">
        <f>Ringkasan!BH471/1000000000</f>
        <v>0</v>
      </c>
      <c r="BI471" s="129">
        <f>Ringkasan!BI471/1000000000</f>
        <v>0</v>
      </c>
      <c r="BJ471" s="130">
        <f>Ringkasan!BJ471/1000000000</f>
        <v>32.232893150000002</v>
      </c>
      <c r="BK471" s="130">
        <f>Ringkasan!BK471/1000000000</f>
        <v>-32.232893150000002</v>
      </c>
      <c r="BL471" s="89">
        <f>Ringkasan!BL471/1000000000</f>
        <v>0</v>
      </c>
      <c r="BM471" s="47">
        <f t="shared" ref="BM471:BN471" si="194">SUM(BM469)</f>
        <v>1</v>
      </c>
      <c r="BN471" s="48">
        <f t="shared" si="194"/>
        <v>0</v>
      </c>
      <c r="BO471" s="49"/>
      <c r="BR471" s="115" t="e">
        <f>Ringkasan!#REF!/1000000000</f>
        <v>#REF!</v>
      </c>
      <c r="BS471" s="115" t="e">
        <f t="shared" si="181"/>
        <v>#REF!</v>
      </c>
      <c r="BT471" s="39" t="e">
        <f t="shared" si="185"/>
        <v>#REF!</v>
      </c>
      <c r="BV471" s="115" t="e">
        <f>Ringkasan!#REF!/1000000000</f>
        <v>#REF!</v>
      </c>
      <c r="BW471" s="115" t="e">
        <f t="shared" si="182"/>
        <v>#REF!</v>
      </c>
      <c r="BX471" s="39" t="e">
        <f t="shared" si="186"/>
        <v>#REF!</v>
      </c>
    </row>
    <row r="472" spans="1:76" ht="15" customHeight="1" x14ac:dyDescent="0.25">
      <c r="B472" s="13" t="s">
        <v>564</v>
      </c>
      <c r="C472" s="14" t="s">
        <v>564</v>
      </c>
      <c r="D472" s="15" t="s">
        <v>610</v>
      </c>
      <c r="E472" s="16"/>
      <c r="F472" s="93"/>
      <c r="G472" s="115">
        <f>Ringkasan!G472/1000000000</f>
        <v>6343.8001973330001</v>
      </c>
      <c r="H472" s="115">
        <f>Ringkasan!H472/1000000000</f>
        <v>1004.868850622</v>
      </c>
      <c r="I472" s="115">
        <f>Ringkasan!I472/1000000000</f>
        <v>298.39164363344003</v>
      </c>
      <c r="J472" s="7">
        <f>Ringkasan!J472/1000000000</f>
        <v>460.70045863199999</v>
      </c>
      <c r="K472" s="7">
        <f>Ringkasan!K472/1000000000</f>
        <v>26.600130412999999</v>
      </c>
      <c r="L472" s="7">
        <f>Ringkasan!L472/1000000000</f>
        <v>219.17661794355999</v>
      </c>
      <c r="M472" s="7">
        <f>Ringkasan!M472/1000000000</f>
        <v>5302.574697256</v>
      </c>
      <c r="N472" s="7">
        <f>Ringkasan!N472/1000000000</f>
        <v>5164.3448280000002</v>
      </c>
      <c r="O472" s="7">
        <f>Ringkasan!O472/1000000000</f>
        <v>0</v>
      </c>
      <c r="P472" s="7">
        <f>Ringkasan!P472/1000000000</f>
        <v>0</v>
      </c>
      <c r="Q472" s="7">
        <f>Ringkasan!Q472/1000000000</f>
        <v>523.29645700000003</v>
      </c>
      <c r="R472" s="7">
        <f>Ringkasan!R472/1000000000</f>
        <v>64.316704000000001</v>
      </c>
      <c r="S472" s="7">
        <f>Ringkasan!S472/1000000000</f>
        <v>64.547115000000005</v>
      </c>
      <c r="T472" s="7">
        <f>Ringkasan!T472/1000000000</f>
        <v>3293.7812199999998</v>
      </c>
      <c r="U472" s="7">
        <f>Ringkasan!U472/1000000000</f>
        <v>1218.4033320000001</v>
      </c>
      <c r="V472" s="7">
        <f>Ringkasan!V472/1000000000</f>
        <v>138.229869256</v>
      </c>
      <c r="W472" s="7">
        <f>Ringkasan!W472/1000000000</f>
        <v>138.229869256</v>
      </c>
      <c r="X472" s="7">
        <f>Ringkasan!X472/1000000000</f>
        <v>0</v>
      </c>
      <c r="Y472" s="7">
        <f>Ringkasan!Y472/1000000000</f>
        <v>36.356649455000003</v>
      </c>
      <c r="Z472" s="7">
        <f>Ringkasan!Z472/1000000000</f>
        <v>4.8614499999999996</v>
      </c>
      <c r="AA472" s="7">
        <f>Ringkasan!AA472/1000000000</f>
        <v>0</v>
      </c>
      <c r="AB472" s="7">
        <f>Ringkasan!AB472/1000000000</f>
        <v>31.495199455000002</v>
      </c>
      <c r="AC472" s="7">
        <f>Ringkasan!AC472/1000000000</f>
        <v>6215.9561304066883</v>
      </c>
      <c r="AD472" s="7">
        <f>Ringkasan!AD472/1000000000</f>
        <v>4668.3878245659289</v>
      </c>
      <c r="AE472" s="7">
        <f>Ringkasan!AE472/1000000000</f>
        <v>2836.4824165098485</v>
      </c>
      <c r="AF472" s="7">
        <f>Ringkasan!AF472/1000000000</f>
        <v>1727.6230099310799</v>
      </c>
      <c r="AG472" s="7">
        <f>Ringkasan!AG472/1000000000</f>
        <v>20.493719249000002</v>
      </c>
      <c r="AH472" s="7">
        <f>Ringkasan!AH472/1000000000</f>
        <v>0</v>
      </c>
      <c r="AI472" s="7">
        <f>Ringkasan!AI472/1000000000</f>
        <v>80.389363876000004</v>
      </c>
      <c r="AJ472" s="7">
        <f>Ringkasan!AJ472/1000000000</f>
        <v>3.3993150000000001</v>
      </c>
      <c r="AK472" s="7">
        <f>Ringkasan!AK472/1000000000</f>
        <v>686.63672101957002</v>
      </c>
      <c r="AL472" s="7">
        <f>Ringkasan!AL472/1000000000</f>
        <v>3.0853380000000001</v>
      </c>
      <c r="AM472" s="7">
        <f>Ringkasan!AM472/1000000000</f>
        <v>196.90357595497997</v>
      </c>
      <c r="AN472" s="7">
        <f>Ringkasan!AN472/1000000000</f>
        <v>183.11254167858999</v>
      </c>
      <c r="AO472" s="7">
        <f>Ringkasan!AO472/1000000000</f>
        <v>291.99572612200001</v>
      </c>
      <c r="AP472" s="7">
        <f>Ringkasan!AP472/1000000000</f>
        <v>9.6193361139999993</v>
      </c>
      <c r="AQ472" s="7">
        <f>Ringkasan!AQ472/1000000000</f>
        <v>1.9202031500000001</v>
      </c>
      <c r="AR472" s="7">
        <f>Ringkasan!AR472/1000000000</f>
        <v>20.65</v>
      </c>
      <c r="AS472" s="7">
        <f>Ringkasan!AS472/1000000000</f>
        <v>20.65</v>
      </c>
      <c r="AT472" s="7">
        <f>Ringkasan!AT472/1000000000</f>
        <v>840.28158482118999</v>
      </c>
      <c r="AU472" s="7">
        <f>Ringkasan!AU472/1000000000</f>
        <v>18.926378583040002</v>
      </c>
      <c r="AV472" s="7">
        <f>Ringkasan!AV472/1000000000</f>
        <v>821.35520623815</v>
      </c>
      <c r="AW472" s="129">
        <f>Ringkasan!AW472/1000000000</f>
        <v>53.046831689690002</v>
      </c>
      <c r="AX472" s="129">
        <f>Ringkasan!AX472/1000000000</f>
        <v>53.046831689690002</v>
      </c>
      <c r="AY472" s="129">
        <f>Ringkasan!AY472/1000000000</f>
        <v>0</v>
      </c>
      <c r="AZ472" s="129">
        <f>Ringkasan!AZ472/1000000000</f>
        <v>0</v>
      </c>
      <c r="BA472" s="129">
        <f>Ringkasan!BA472/1000000000</f>
        <v>0</v>
      </c>
      <c r="BB472" s="129">
        <f>Ringkasan!BB472/1000000000</f>
        <v>0</v>
      </c>
      <c r="BC472" s="129">
        <f>Ringkasan!BC472/1000000000</f>
        <v>0</v>
      </c>
      <c r="BD472" s="129">
        <f>Ringkasan!BD472/1000000000</f>
        <v>180.89089861599999</v>
      </c>
      <c r="BE472" s="129">
        <f>Ringkasan!BE472/1000000000</f>
        <v>0</v>
      </c>
      <c r="BF472" s="129">
        <f>Ringkasan!BF472/1000000000</f>
        <v>4.05</v>
      </c>
      <c r="BG472" s="129">
        <f>Ringkasan!BG472/1000000000</f>
        <v>176.840898616</v>
      </c>
      <c r="BH472" s="129">
        <f>Ringkasan!BH472/1000000000</f>
        <v>0</v>
      </c>
      <c r="BI472" s="129">
        <f>Ringkasan!BI472/1000000000</f>
        <v>0</v>
      </c>
      <c r="BJ472" s="130">
        <f>Ringkasan!BJ472/1000000000</f>
        <v>127.84406692631129</v>
      </c>
      <c r="BK472" s="130">
        <f>Ringkasan!BK472/1000000000</f>
        <v>-127.84406692630999</v>
      </c>
      <c r="BL472" s="89">
        <f>Ringkasan!BL472/1000000000</f>
        <v>1.2779235839843751E-12</v>
      </c>
      <c r="BM472" s="47">
        <f t="shared" ref="BM472:BN472" si="195">BM470+BM471</f>
        <v>5</v>
      </c>
      <c r="BN472" s="48">
        <f t="shared" si="195"/>
        <v>0</v>
      </c>
      <c r="BO472" s="49"/>
      <c r="BR472" s="115" t="e">
        <f>Ringkasan!#REF!/1000000000</f>
        <v>#REF!</v>
      </c>
      <c r="BS472" s="115" t="e">
        <f t="shared" si="181"/>
        <v>#REF!</v>
      </c>
      <c r="BT472" s="39" t="e">
        <f t="shared" si="185"/>
        <v>#REF!</v>
      </c>
      <c r="BV472" s="115" t="e">
        <f>Ringkasan!#REF!/1000000000</f>
        <v>#REF!</v>
      </c>
      <c r="BW472" s="115" t="e">
        <f t="shared" si="182"/>
        <v>#REF!</v>
      </c>
      <c r="BX472" s="39" t="e">
        <f t="shared" si="186"/>
        <v>#REF!</v>
      </c>
    </row>
    <row r="473" spans="1:76" ht="15" customHeight="1" x14ac:dyDescent="0.25">
      <c r="B473" s="13" t="s">
        <v>566</v>
      </c>
      <c r="C473" s="14" t="s">
        <v>566</v>
      </c>
      <c r="D473" s="15" t="s">
        <v>611</v>
      </c>
      <c r="E473" s="16"/>
      <c r="F473" s="93"/>
      <c r="G473" s="115">
        <f>Ringkasan!G473/1000000000</f>
        <v>8101.4213131329998</v>
      </c>
      <c r="H473" s="115">
        <f>Ringkasan!H473/1000000000</f>
        <v>1408.290904422</v>
      </c>
      <c r="I473" s="115">
        <f>Ringkasan!I473/1000000000</f>
        <v>655.63868633343998</v>
      </c>
      <c r="J473" s="7">
        <f>Ringkasan!J473/1000000000</f>
        <v>496.12346973199999</v>
      </c>
      <c r="K473" s="7">
        <f>Ringkasan!K473/1000000000</f>
        <v>31.600130412999999</v>
      </c>
      <c r="L473" s="7">
        <f>Ringkasan!L473/1000000000</f>
        <v>224.92861794356</v>
      </c>
      <c r="M473" s="7">
        <f>Ringkasan!M473/1000000000</f>
        <v>6656.3737592560001</v>
      </c>
      <c r="N473" s="7">
        <f>Ringkasan!N473/1000000000</f>
        <v>6518.1438900000003</v>
      </c>
      <c r="O473" s="7">
        <f>Ringkasan!O473/1000000000</f>
        <v>0</v>
      </c>
      <c r="P473" s="7">
        <f>Ringkasan!P473/1000000000</f>
        <v>0</v>
      </c>
      <c r="Q473" s="7">
        <f>Ringkasan!Q473/1000000000</f>
        <v>523.29645700000003</v>
      </c>
      <c r="R473" s="7">
        <f>Ringkasan!R473/1000000000</f>
        <v>71.019734</v>
      </c>
      <c r="S473" s="7">
        <f>Ringkasan!S473/1000000000</f>
        <v>96.981003999999999</v>
      </c>
      <c r="T473" s="7">
        <f>Ringkasan!T473/1000000000</f>
        <v>4325.7166180000004</v>
      </c>
      <c r="U473" s="7">
        <f>Ringkasan!U473/1000000000</f>
        <v>1501.130077</v>
      </c>
      <c r="V473" s="7">
        <f>Ringkasan!V473/1000000000</f>
        <v>138.229869256</v>
      </c>
      <c r="W473" s="7">
        <f>Ringkasan!W473/1000000000</f>
        <v>138.229869256</v>
      </c>
      <c r="X473" s="7">
        <f>Ringkasan!X473/1000000000</f>
        <v>0</v>
      </c>
      <c r="Y473" s="7">
        <f>Ringkasan!Y473/1000000000</f>
        <v>36.756649455000002</v>
      </c>
      <c r="Z473" s="7">
        <f>Ringkasan!Z473/1000000000</f>
        <v>4.8614499999999996</v>
      </c>
      <c r="AA473" s="7">
        <f>Ringkasan!AA473/1000000000</f>
        <v>0</v>
      </c>
      <c r="AB473" s="7">
        <f>Ringkasan!AB473/1000000000</f>
        <v>31.895199455</v>
      </c>
      <c r="AC473" s="7">
        <f>Ringkasan!AC473/1000000000</f>
        <v>8021.6848299626881</v>
      </c>
      <c r="AD473" s="7">
        <f>Ringkasan!AD473/1000000000</f>
        <v>6140.4107190089289</v>
      </c>
      <c r="AE473" s="7">
        <f>Ringkasan!AE473/1000000000</f>
        <v>3663.2382742898485</v>
      </c>
      <c r="AF473" s="7">
        <f>Ringkasan!AF473/1000000000</f>
        <v>2345.9902730180802</v>
      </c>
      <c r="AG473" s="7">
        <f>Ringkasan!AG473/1000000000</f>
        <v>26.348186053999999</v>
      </c>
      <c r="AH473" s="7">
        <f>Ringkasan!AH473/1000000000</f>
        <v>0</v>
      </c>
      <c r="AI473" s="7">
        <f>Ringkasan!AI473/1000000000</f>
        <v>96.201670647</v>
      </c>
      <c r="AJ473" s="7">
        <f>Ringkasan!AJ473/1000000000</f>
        <v>8.6323150000000002</v>
      </c>
      <c r="AK473" s="7">
        <f>Ringkasan!AK473/1000000000</f>
        <v>825.56932451757007</v>
      </c>
      <c r="AL473" s="7">
        <f>Ringkasan!AL473/1000000000</f>
        <v>5.0853380000000001</v>
      </c>
      <c r="AM473" s="7">
        <f>Ringkasan!AM473/1000000000</f>
        <v>233.14463877497997</v>
      </c>
      <c r="AN473" s="7">
        <f>Ringkasan!AN473/1000000000</f>
        <v>224.82604534858999</v>
      </c>
      <c r="AO473" s="7">
        <f>Ringkasan!AO473/1000000000</f>
        <v>350.79796313000003</v>
      </c>
      <c r="AP473" s="7">
        <f>Ringkasan!AP473/1000000000</f>
        <v>9.7951361139999999</v>
      </c>
      <c r="AQ473" s="7">
        <f>Ringkasan!AQ473/1000000000</f>
        <v>1.9202031500000001</v>
      </c>
      <c r="AR473" s="7">
        <f>Ringkasan!AR473/1000000000</f>
        <v>54.859475410000002</v>
      </c>
      <c r="AS473" s="7">
        <f>Ringkasan!AS473/1000000000</f>
        <v>54.859475410000002</v>
      </c>
      <c r="AT473" s="7">
        <f>Ringkasan!AT473/1000000000</f>
        <v>1000.84531102619</v>
      </c>
      <c r="AU473" s="7">
        <f>Ringkasan!AU473/1000000000</f>
        <v>178.74860178604001</v>
      </c>
      <c r="AV473" s="7">
        <f>Ringkasan!AV473/1000000000</f>
        <v>822.09670924015006</v>
      </c>
      <c r="AW473" s="129">
        <f>Ringkasan!AW473/1000000000</f>
        <v>123.08979868969</v>
      </c>
      <c r="AX473" s="129">
        <f>Ringkasan!AX473/1000000000</f>
        <v>123.08979868969</v>
      </c>
      <c r="AY473" s="129">
        <f>Ringkasan!AY473/1000000000</f>
        <v>0</v>
      </c>
      <c r="AZ473" s="129">
        <f>Ringkasan!AZ473/1000000000</f>
        <v>0</v>
      </c>
      <c r="BA473" s="129">
        <f>Ringkasan!BA473/1000000000</f>
        <v>0</v>
      </c>
      <c r="BB473" s="129">
        <f>Ringkasan!BB473/1000000000</f>
        <v>0</v>
      </c>
      <c r="BC473" s="129">
        <f>Ringkasan!BC473/1000000000</f>
        <v>0</v>
      </c>
      <c r="BD473" s="129">
        <f>Ringkasan!BD473/1000000000</f>
        <v>202.82628185999999</v>
      </c>
      <c r="BE473" s="129">
        <f>Ringkasan!BE473/1000000000</f>
        <v>0</v>
      </c>
      <c r="BF473" s="129">
        <f>Ringkasan!BF473/1000000000</f>
        <v>9.0500000000000007</v>
      </c>
      <c r="BG473" s="129">
        <f>Ringkasan!BG473/1000000000</f>
        <v>193.77628186000001</v>
      </c>
      <c r="BH473" s="129">
        <f>Ringkasan!BH473/1000000000</f>
        <v>0</v>
      </c>
      <c r="BI473" s="129">
        <f>Ringkasan!BI473/1000000000</f>
        <v>0</v>
      </c>
      <c r="BJ473" s="130">
        <f>Ringkasan!BJ473/1000000000</f>
        <v>79.736483170311274</v>
      </c>
      <c r="BK473" s="130">
        <f>Ringkasan!BK473/1000000000</f>
        <v>-79.736483170309995</v>
      </c>
      <c r="BL473" s="89">
        <f>Ringkasan!BL473/1000000000</f>
        <v>1.2779235839843751E-12</v>
      </c>
      <c r="BM473" s="47">
        <f t="shared" ref="BM473:BN473" si="196">BM472+BM463</f>
        <v>6</v>
      </c>
      <c r="BN473" s="48">
        <f t="shared" si="196"/>
        <v>0</v>
      </c>
      <c r="BO473" s="49"/>
      <c r="BR473" s="115" t="e">
        <f>Ringkasan!#REF!/1000000000</f>
        <v>#REF!</v>
      </c>
      <c r="BS473" s="115" t="e">
        <f t="shared" si="181"/>
        <v>#REF!</v>
      </c>
      <c r="BT473" s="39" t="e">
        <f t="shared" si="185"/>
        <v>#REF!</v>
      </c>
      <c r="BV473" s="115" t="e">
        <f>Ringkasan!#REF!/1000000000</f>
        <v>#REF!</v>
      </c>
      <c r="BW473" s="115" t="e">
        <f t="shared" si="182"/>
        <v>#REF!</v>
      </c>
      <c r="BX473" s="39" t="e">
        <f t="shared" si="186"/>
        <v>#REF!</v>
      </c>
    </row>
    <row r="474" spans="1:76" s="141" customFormat="1" ht="15" customHeight="1" x14ac:dyDescent="0.25">
      <c r="A474" s="141" t="s">
        <v>702</v>
      </c>
      <c r="B474" s="9" t="s">
        <v>550</v>
      </c>
      <c r="C474" s="10">
        <v>25</v>
      </c>
      <c r="D474" s="11" t="s">
        <v>365</v>
      </c>
      <c r="E474" s="1" t="str">
        <f>[1]Pendapatan!D474</f>
        <v>15 Tahun 2024</v>
      </c>
      <c r="F474" s="142">
        <f>[1]Pendapatan!E474</f>
        <v>45657</v>
      </c>
      <c r="G474" s="113">
        <f>Ringkasan!G474/1000000000</f>
        <v>5302.9829849240004</v>
      </c>
      <c r="H474" s="113">
        <f>Ringkasan!H474/1000000000</f>
        <v>2127.478060424</v>
      </c>
      <c r="I474" s="113">
        <f>Ringkasan!I474/1000000000</f>
        <v>1680.54</v>
      </c>
      <c r="J474" s="147">
        <f>Ringkasan!J474/1000000000</f>
        <v>19.881799999999998</v>
      </c>
      <c r="K474" s="147">
        <f>Ringkasan!K474/1000000000</f>
        <v>50.1</v>
      </c>
      <c r="L474" s="147">
        <f>Ringkasan!L474/1000000000</f>
        <v>376.95626042399999</v>
      </c>
      <c r="M474" s="147">
        <f>Ringkasan!M474/1000000000</f>
        <v>3173.5755119999999</v>
      </c>
      <c r="N474" s="147">
        <f>Ringkasan!N474/1000000000</f>
        <v>3173.5755119999999</v>
      </c>
      <c r="O474" s="147">
        <f>Ringkasan!O474/1000000000</f>
        <v>0</v>
      </c>
      <c r="P474" s="147">
        <f>Ringkasan!P474/1000000000</f>
        <v>0</v>
      </c>
      <c r="Q474" s="147">
        <f>Ringkasan!Q474/1000000000</f>
        <v>0</v>
      </c>
      <c r="R474" s="147">
        <f>Ringkasan!R474/1000000000</f>
        <v>0</v>
      </c>
      <c r="S474" s="147">
        <f>Ringkasan!S474/1000000000</f>
        <v>765</v>
      </c>
      <c r="T474" s="147">
        <f>Ringkasan!T474/1000000000</f>
        <v>1686.8559929999999</v>
      </c>
      <c r="U474" s="147">
        <f>Ringkasan!U474/1000000000</f>
        <v>721.71951899999999</v>
      </c>
      <c r="V474" s="147">
        <f>Ringkasan!V474/1000000000</f>
        <v>0</v>
      </c>
      <c r="W474" s="147">
        <f>Ringkasan!W474/1000000000</f>
        <v>0</v>
      </c>
      <c r="X474" s="147">
        <f>Ringkasan!X474/1000000000</f>
        <v>0</v>
      </c>
      <c r="Y474" s="147">
        <f>Ringkasan!Y474/1000000000</f>
        <v>1.9294125</v>
      </c>
      <c r="Z474" s="147">
        <f>Ringkasan!Z474/1000000000</f>
        <v>1.9294125</v>
      </c>
      <c r="AA474" s="147">
        <f>Ringkasan!AA474/1000000000</f>
        <v>0</v>
      </c>
      <c r="AB474" s="147">
        <f>Ringkasan!AB474/1000000000</f>
        <v>0</v>
      </c>
      <c r="AC474" s="147">
        <f>Ringkasan!AC474/1000000000</f>
        <v>5502.9829849240004</v>
      </c>
      <c r="AD474" s="147">
        <f>Ringkasan!AD474/1000000000</f>
        <v>4083.6782174165501</v>
      </c>
      <c r="AE474" s="2">
        <f>Ringkasan!AE474/1000000000</f>
        <v>2388.3451332262803</v>
      </c>
      <c r="AF474" s="147">
        <f>Ringkasan!AF474/1000000000</f>
        <v>1547.07666908021</v>
      </c>
      <c r="AG474" s="147">
        <f>Ringkasan!AG474/1000000000</f>
        <v>0</v>
      </c>
      <c r="AH474" s="147">
        <f>Ringkasan!AH474/1000000000</f>
        <v>0</v>
      </c>
      <c r="AI474" s="147">
        <f>Ringkasan!AI474/1000000000</f>
        <v>109.87661732506</v>
      </c>
      <c r="AJ474" s="147">
        <f>Ringkasan!AJ474/1000000000</f>
        <v>38.379797785000001</v>
      </c>
      <c r="AK474" s="147">
        <f>Ringkasan!AK474/1000000000</f>
        <v>594.05476751282993</v>
      </c>
      <c r="AL474" s="147">
        <f>Ringkasan!AL474/1000000000</f>
        <v>0</v>
      </c>
      <c r="AM474" s="147">
        <f>Ringkasan!AM474/1000000000</f>
        <v>148.51784503222001</v>
      </c>
      <c r="AN474" s="147">
        <f>Ringkasan!AN474/1000000000</f>
        <v>187.47526745397997</v>
      </c>
      <c r="AO474" s="147">
        <f>Ringkasan!AO474/1000000000</f>
        <v>246.95372213763</v>
      </c>
      <c r="AP474" s="147">
        <f>Ringkasan!AP474/1000000000</f>
        <v>11.107932889000001</v>
      </c>
      <c r="AQ474" s="147">
        <f>Ringkasan!AQ474/1000000000</f>
        <v>0</v>
      </c>
      <c r="AR474" s="147">
        <f>Ringkasan!AR474/1000000000</f>
        <v>16.5</v>
      </c>
      <c r="AS474" s="147">
        <f>Ringkasan!AS474/1000000000</f>
        <v>16.5</v>
      </c>
      <c r="AT474" s="147">
        <f>Ringkasan!AT474/1000000000</f>
        <v>808.74999999462</v>
      </c>
      <c r="AU474" s="147">
        <f>Ringkasan!AU474/1000000000</f>
        <v>806.49999999462</v>
      </c>
      <c r="AV474" s="147">
        <f>Ringkasan!AV474/1000000000</f>
        <v>2.25</v>
      </c>
      <c r="AW474" s="148">
        <f>Ringkasan!AW474/1000000000</f>
        <v>200</v>
      </c>
      <c r="AX474" s="148">
        <f>Ringkasan!AX474/1000000000</f>
        <v>200</v>
      </c>
      <c r="AY474" s="148">
        <f>Ringkasan!AY474/1000000000</f>
        <v>0</v>
      </c>
      <c r="AZ474" s="148">
        <f>Ringkasan!AZ474/1000000000</f>
        <v>0</v>
      </c>
      <c r="BA474" s="148">
        <f>Ringkasan!BA474/1000000000</f>
        <v>0</v>
      </c>
      <c r="BB474" s="148">
        <f>Ringkasan!BB474/1000000000</f>
        <v>0</v>
      </c>
      <c r="BC474" s="148">
        <f>Ringkasan!BC474/1000000000</f>
        <v>0</v>
      </c>
      <c r="BD474" s="148">
        <f>Ringkasan!BD474/1000000000</f>
        <v>0</v>
      </c>
      <c r="BE474" s="148">
        <f>Ringkasan!BE474/1000000000</f>
        <v>0</v>
      </c>
      <c r="BF474" s="148">
        <f>Ringkasan!BF474/1000000000</f>
        <v>0</v>
      </c>
      <c r="BG474" s="148">
        <f>Ringkasan!BG474/1000000000</f>
        <v>0</v>
      </c>
      <c r="BH474" s="148">
        <f>Ringkasan!BH474/1000000000</f>
        <v>0</v>
      </c>
      <c r="BI474" s="148">
        <f>Ringkasan!BI474/1000000000</f>
        <v>0</v>
      </c>
      <c r="BJ474" s="98">
        <f>Ringkasan!BJ474/1000000000</f>
        <v>-200</v>
      </c>
      <c r="BK474" s="98">
        <f>Ringkasan!BK474/1000000000</f>
        <v>200</v>
      </c>
      <c r="BL474" s="85">
        <f>Ringkasan!BL474/1000000000</f>
        <v>0</v>
      </c>
      <c r="BM474" s="143">
        <f t="shared" si="189"/>
        <v>1</v>
      </c>
      <c r="BN474" s="144">
        <f t="shared" si="190"/>
        <v>0</v>
      </c>
      <c r="BO474" s="145"/>
      <c r="BP474" s="146">
        <f t="shared" ref="BP474:BP487" si="197">IF(G474&gt;0,1,0)</f>
        <v>1</v>
      </c>
      <c r="BR474" s="113" t="e">
        <f>Ringkasan!#REF!/1000000000</f>
        <v>#REF!</v>
      </c>
      <c r="BS474" s="113" t="e">
        <f t="shared" si="181"/>
        <v>#REF!</v>
      </c>
      <c r="BT474" s="146" t="e">
        <f t="shared" si="185"/>
        <v>#REF!</v>
      </c>
      <c r="BV474" s="113" t="e">
        <f>Ringkasan!#REF!/1000000000</f>
        <v>#REF!</v>
      </c>
      <c r="BW474" s="113" t="e">
        <f t="shared" si="182"/>
        <v>#REF!</v>
      </c>
      <c r="BX474" s="146" t="e">
        <f t="shared" si="186"/>
        <v>#REF!</v>
      </c>
    </row>
    <row r="475" spans="1:76" ht="15" customHeight="1" x14ac:dyDescent="0.25">
      <c r="A475" s="59" t="s">
        <v>366</v>
      </c>
      <c r="B475" s="3">
        <f>B469+1</f>
        <v>351</v>
      </c>
      <c r="C475" s="4">
        <v>1</v>
      </c>
      <c r="D475" s="8" t="s">
        <v>366</v>
      </c>
      <c r="E475" s="12" t="str">
        <f>[1]Pendapatan!D475</f>
        <v>9 Tahun 2024</v>
      </c>
      <c r="F475" s="92">
        <f>[1]Pendapatan!E475</f>
        <v>45657.163888888892</v>
      </c>
      <c r="G475" s="6">
        <f>Ringkasan!G475/1000000000</f>
        <v>3071.2437682750001</v>
      </c>
      <c r="H475" s="6">
        <f>Ringkasan!H475/1000000000</f>
        <v>294.503902299</v>
      </c>
      <c r="I475" s="114">
        <f>Ringkasan!I475/1000000000</f>
        <v>138.11818886399999</v>
      </c>
      <c r="J475" s="6">
        <f>Ringkasan!J475/1000000000</f>
        <v>27.915711026</v>
      </c>
      <c r="K475" s="6">
        <f>Ringkasan!K475/1000000000</f>
        <v>5.7142442840000003</v>
      </c>
      <c r="L475" s="6">
        <f>Ringkasan!L475/1000000000</f>
        <v>122.755758125</v>
      </c>
      <c r="M475" s="6">
        <f>Ringkasan!M475/1000000000</f>
        <v>2751.894983788</v>
      </c>
      <c r="N475" s="6">
        <f>Ringkasan!N475/1000000000</f>
        <v>2685.101874</v>
      </c>
      <c r="O475" s="6">
        <f>Ringkasan!O475/1000000000</f>
        <v>0</v>
      </c>
      <c r="P475" s="6">
        <f>Ringkasan!P475/1000000000</f>
        <v>0</v>
      </c>
      <c r="Q475" s="6">
        <f>Ringkasan!Q475/1000000000</f>
        <v>219.08301</v>
      </c>
      <c r="R475" s="6">
        <f>Ringkasan!R475/1000000000</f>
        <v>0</v>
      </c>
      <c r="S475" s="6">
        <f>Ringkasan!S475/1000000000</f>
        <v>1283.302981</v>
      </c>
      <c r="T475" s="6">
        <f>Ringkasan!T475/1000000000</f>
        <v>944.47584700000004</v>
      </c>
      <c r="U475" s="6">
        <f>Ringkasan!U475/1000000000</f>
        <v>238.240036</v>
      </c>
      <c r="V475" s="6">
        <f>Ringkasan!V475/1000000000</f>
        <v>66.793109787999995</v>
      </c>
      <c r="W475" s="6">
        <f>Ringkasan!W475/1000000000</f>
        <v>64.373109787999994</v>
      </c>
      <c r="X475" s="6">
        <f>Ringkasan!X475/1000000000</f>
        <v>2.42</v>
      </c>
      <c r="Y475" s="6">
        <f>Ringkasan!Y475/1000000000</f>
        <v>24.844882188</v>
      </c>
      <c r="Z475" s="6">
        <f>Ringkasan!Z475/1000000000</f>
        <v>0</v>
      </c>
      <c r="AA475" s="6">
        <f>Ringkasan!AA475/1000000000</f>
        <v>0</v>
      </c>
      <c r="AB475" s="6">
        <f>Ringkasan!AB475/1000000000</f>
        <v>24.844882188</v>
      </c>
      <c r="AC475" s="6">
        <f>Ringkasan!AC475/1000000000</f>
        <v>3256.4160853489993</v>
      </c>
      <c r="AD475" s="6">
        <f>Ringkasan!AD475/1000000000</f>
        <v>2226.2068022029698</v>
      </c>
      <c r="AE475" s="5">
        <f>Ringkasan!AE475/1000000000</f>
        <v>1122.468605946</v>
      </c>
      <c r="AF475" s="6">
        <f>Ringkasan!AF475/1000000000</f>
        <v>1049.70189500877</v>
      </c>
      <c r="AG475" s="6">
        <f>Ringkasan!AG475/1000000000</f>
        <v>0</v>
      </c>
      <c r="AH475" s="6">
        <f>Ringkasan!AH475/1000000000</f>
        <v>0.40400000000000003</v>
      </c>
      <c r="AI475" s="6">
        <f>Ringkasan!AI475/1000000000</f>
        <v>53.632301248199894</v>
      </c>
      <c r="AJ475" s="6">
        <f>Ringkasan!AJ475/1000000000</f>
        <v>0</v>
      </c>
      <c r="AK475" s="6">
        <f>Ringkasan!AK475/1000000000</f>
        <v>609.92259905602987</v>
      </c>
      <c r="AL475" s="6">
        <f>Ringkasan!AL475/1000000000</f>
        <v>14.55693892635</v>
      </c>
      <c r="AM475" s="6">
        <f>Ringkasan!AM475/1000000000</f>
        <v>85.793426148999998</v>
      </c>
      <c r="AN475" s="6">
        <f>Ringkasan!AN475/1000000000</f>
        <v>219.35394212907002</v>
      </c>
      <c r="AO475" s="6">
        <f>Ringkasan!AO475/1000000000</f>
        <v>289.31315085160986</v>
      </c>
      <c r="AP475" s="6">
        <f>Ringkasan!AP475/1000000000</f>
        <v>0.54514099999999999</v>
      </c>
      <c r="AQ475" s="6">
        <f>Ringkasan!AQ475/1000000000</f>
        <v>0.36</v>
      </c>
      <c r="AR475" s="6">
        <f>Ringkasan!AR475/1000000000</f>
        <v>10.284301599999999</v>
      </c>
      <c r="AS475" s="6">
        <f>Ringkasan!AS475/1000000000</f>
        <v>10.284301599999999</v>
      </c>
      <c r="AT475" s="6">
        <f>Ringkasan!AT475/1000000000</f>
        <v>410.00238249</v>
      </c>
      <c r="AU475" s="6">
        <f>Ringkasan!AU475/1000000000</f>
        <v>16.60338999</v>
      </c>
      <c r="AV475" s="6">
        <f>Ringkasan!AV475/1000000000</f>
        <v>393.39899250000002</v>
      </c>
      <c r="AW475" s="127">
        <f>Ringkasan!AW475/1000000000</f>
        <v>188.97231707399999</v>
      </c>
      <c r="AX475" s="127">
        <f>Ringkasan!AX475/1000000000</f>
        <v>188.97231707399999</v>
      </c>
      <c r="AY475" s="127">
        <f>Ringkasan!AY475/1000000000</f>
        <v>0</v>
      </c>
      <c r="AZ475" s="127">
        <f>Ringkasan!AZ475/1000000000</f>
        <v>0</v>
      </c>
      <c r="BA475" s="127">
        <f>Ringkasan!BA475/1000000000</f>
        <v>0</v>
      </c>
      <c r="BB475" s="127">
        <f>Ringkasan!BB475/1000000000</f>
        <v>0</v>
      </c>
      <c r="BC475" s="127">
        <f>Ringkasan!BC475/1000000000</f>
        <v>0</v>
      </c>
      <c r="BD475" s="127">
        <f>Ringkasan!BD475/1000000000</f>
        <v>3.8</v>
      </c>
      <c r="BE475" s="127">
        <f>Ringkasan!BE475/1000000000</f>
        <v>0</v>
      </c>
      <c r="BF475" s="127">
        <f>Ringkasan!BF475/1000000000</f>
        <v>3.8</v>
      </c>
      <c r="BG475" s="127">
        <f>Ringkasan!BG475/1000000000</f>
        <v>0</v>
      </c>
      <c r="BH475" s="127">
        <f>Ringkasan!BH475/1000000000</f>
        <v>0</v>
      </c>
      <c r="BI475" s="127">
        <f>Ringkasan!BI475/1000000000</f>
        <v>0</v>
      </c>
      <c r="BJ475" s="128">
        <f>Ringkasan!BJ475/1000000000</f>
        <v>-185.17231707399952</v>
      </c>
      <c r="BK475" s="128">
        <f>Ringkasan!BK475/1000000000</f>
        <v>185.17231707400001</v>
      </c>
      <c r="BL475" s="87">
        <f>Ringkasan!BL475/1000000000</f>
        <v>4.8828125000000003E-13</v>
      </c>
      <c r="BM475" s="47">
        <f t="shared" si="189"/>
        <v>1</v>
      </c>
      <c r="BN475" s="48">
        <f t="shared" si="190"/>
        <v>0</v>
      </c>
      <c r="BO475" s="49"/>
      <c r="BP475" s="39">
        <f t="shared" si="197"/>
        <v>1</v>
      </c>
      <c r="BR475" s="6" t="e">
        <f>Ringkasan!#REF!/1000000000</f>
        <v>#REF!</v>
      </c>
      <c r="BS475" s="6" t="e">
        <f t="shared" si="181"/>
        <v>#REF!</v>
      </c>
      <c r="BT475" s="39" t="e">
        <f t="shared" si="185"/>
        <v>#REF!</v>
      </c>
      <c r="BV475" s="6" t="e">
        <f>Ringkasan!#REF!/1000000000</f>
        <v>#REF!</v>
      </c>
      <c r="BW475" s="6" t="e">
        <f t="shared" si="182"/>
        <v>#REF!</v>
      </c>
      <c r="BX475" s="39" t="e">
        <f t="shared" si="186"/>
        <v>#REF!</v>
      </c>
    </row>
    <row r="476" spans="1:76" ht="15" customHeight="1" x14ac:dyDescent="0.25">
      <c r="A476" s="59" t="s">
        <v>367</v>
      </c>
      <c r="B476" s="3">
        <f t="shared" ref="B476:C487" si="198">B475+1</f>
        <v>352</v>
      </c>
      <c r="C476" s="4">
        <f t="shared" si="198"/>
        <v>2</v>
      </c>
      <c r="D476" s="8" t="s">
        <v>367</v>
      </c>
      <c r="E476" s="12" t="str">
        <f>[1]Pendapatan!D476</f>
        <v>11 Tahun 2024</v>
      </c>
      <c r="F476" s="92">
        <f>[1]Pendapatan!E476</f>
        <v>45656</v>
      </c>
      <c r="G476" s="6">
        <f>Ringkasan!G476/1000000000</f>
        <v>998.28919059999998</v>
      </c>
      <c r="H476" s="6">
        <f>Ringkasan!H476/1000000000</f>
        <v>65.796872656000005</v>
      </c>
      <c r="I476" s="114">
        <f>Ringkasan!I476/1000000000</f>
        <v>12.729286399999999</v>
      </c>
      <c r="J476" s="6">
        <f>Ringkasan!J476/1000000000</f>
        <v>2.7479840000000002</v>
      </c>
      <c r="K476" s="6">
        <f>Ringkasan!K476/1000000000</f>
        <v>6.2309999999999999</v>
      </c>
      <c r="L476" s="6">
        <f>Ringkasan!L476/1000000000</f>
        <v>44.088602256000001</v>
      </c>
      <c r="M476" s="6">
        <f>Ringkasan!M476/1000000000</f>
        <v>932.49231794399998</v>
      </c>
      <c r="N476" s="6">
        <f>Ringkasan!N476/1000000000</f>
        <v>903.04510700000003</v>
      </c>
      <c r="O476" s="6">
        <f>Ringkasan!O476/1000000000</f>
        <v>0</v>
      </c>
      <c r="P476" s="6">
        <f>Ringkasan!P476/1000000000</f>
        <v>0</v>
      </c>
      <c r="Q476" s="6">
        <f>Ringkasan!Q476/1000000000</f>
        <v>106.703233</v>
      </c>
      <c r="R476" s="6">
        <f>Ringkasan!R476/1000000000</f>
        <v>0</v>
      </c>
      <c r="S476" s="6">
        <f>Ringkasan!S476/1000000000</f>
        <v>71.170793000000003</v>
      </c>
      <c r="T476" s="6">
        <f>Ringkasan!T476/1000000000</f>
        <v>502.89707099999998</v>
      </c>
      <c r="U476" s="6">
        <f>Ringkasan!U476/1000000000</f>
        <v>222.27401</v>
      </c>
      <c r="V476" s="6">
        <f>Ringkasan!V476/1000000000</f>
        <v>29.447210943999998</v>
      </c>
      <c r="W476" s="6">
        <f>Ringkasan!W476/1000000000</f>
        <v>29.447210943999998</v>
      </c>
      <c r="X476" s="6">
        <f>Ringkasan!X476/1000000000</f>
        <v>0</v>
      </c>
      <c r="Y476" s="6">
        <f>Ringkasan!Y476/1000000000</f>
        <v>0</v>
      </c>
      <c r="Z476" s="6">
        <f>Ringkasan!Z476/1000000000</f>
        <v>0</v>
      </c>
      <c r="AA476" s="6">
        <f>Ringkasan!AA476/1000000000</f>
        <v>0</v>
      </c>
      <c r="AB476" s="6">
        <f>Ringkasan!AB476/1000000000</f>
        <v>0</v>
      </c>
      <c r="AC476" s="6">
        <f>Ringkasan!AC476/1000000000</f>
        <v>1040.7238769473499</v>
      </c>
      <c r="AD476" s="6">
        <f>Ringkasan!AD476/1000000000</f>
        <v>653.19683390825003</v>
      </c>
      <c r="AE476" s="5">
        <f>Ringkasan!AE476/1000000000</f>
        <v>458.98979091126</v>
      </c>
      <c r="AF476" s="6">
        <f>Ringkasan!AF476/1000000000</f>
        <v>170.37133265898999</v>
      </c>
      <c r="AG476" s="6">
        <f>Ringkasan!AG476/1000000000</f>
        <v>0</v>
      </c>
      <c r="AH476" s="6">
        <f>Ringkasan!AH476/1000000000</f>
        <v>0</v>
      </c>
      <c r="AI476" s="6">
        <f>Ringkasan!AI476/1000000000</f>
        <v>21.400710338</v>
      </c>
      <c r="AJ476" s="6">
        <f>Ringkasan!AJ476/1000000000</f>
        <v>2.4350000000000001</v>
      </c>
      <c r="AK476" s="6">
        <f>Ringkasan!AK476/1000000000</f>
        <v>215.58074625899999</v>
      </c>
      <c r="AL476" s="6">
        <f>Ringkasan!AL476/1000000000</f>
        <v>1.616482</v>
      </c>
      <c r="AM476" s="6">
        <f>Ringkasan!AM476/1000000000</f>
        <v>25.532268952999999</v>
      </c>
      <c r="AN476" s="6">
        <f>Ringkasan!AN476/1000000000</f>
        <v>40.103663996000002</v>
      </c>
      <c r="AO476" s="6">
        <f>Ringkasan!AO476/1000000000</f>
        <v>148.14947131</v>
      </c>
      <c r="AP476" s="6">
        <f>Ringkasan!AP476/1000000000</f>
        <v>0.17885999999999999</v>
      </c>
      <c r="AQ476" s="6">
        <f>Ringkasan!AQ476/1000000000</f>
        <v>0</v>
      </c>
      <c r="AR476" s="6">
        <f>Ringkasan!AR476/1000000000</f>
        <v>8.7488477401000004</v>
      </c>
      <c r="AS476" s="6">
        <f>Ringkasan!AS476/1000000000</f>
        <v>8.7488477401000004</v>
      </c>
      <c r="AT476" s="6">
        <f>Ringkasan!AT476/1000000000</f>
        <v>163.19744904000001</v>
      </c>
      <c r="AU476" s="6">
        <f>Ringkasan!AU476/1000000000</f>
        <v>1.5477270400000001</v>
      </c>
      <c r="AV476" s="6">
        <f>Ringkasan!AV476/1000000000</f>
        <v>161.649722</v>
      </c>
      <c r="AW476" s="127">
        <f>Ringkasan!AW476/1000000000</f>
        <v>45.794686347350002</v>
      </c>
      <c r="AX476" s="127">
        <f>Ringkasan!AX476/1000000000</f>
        <v>45.794686347350002</v>
      </c>
      <c r="AY476" s="127">
        <f>Ringkasan!AY476/1000000000</f>
        <v>0</v>
      </c>
      <c r="AZ476" s="127">
        <f>Ringkasan!AZ476/1000000000</f>
        <v>0</v>
      </c>
      <c r="BA476" s="127">
        <f>Ringkasan!BA476/1000000000</f>
        <v>0</v>
      </c>
      <c r="BB476" s="127">
        <f>Ringkasan!BB476/1000000000</f>
        <v>0</v>
      </c>
      <c r="BC476" s="127">
        <f>Ringkasan!BC476/1000000000</f>
        <v>0</v>
      </c>
      <c r="BD476" s="127">
        <f>Ringkasan!BD476/1000000000</f>
        <v>3.36</v>
      </c>
      <c r="BE476" s="127">
        <f>Ringkasan!BE476/1000000000</f>
        <v>0</v>
      </c>
      <c r="BF476" s="127">
        <f>Ringkasan!BF476/1000000000</f>
        <v>3.36</v>
      </c>
      <c r="BG476" s="127">
        <f>Ringkasan!BG476/1000000000</f>
        <v>0</v>
      </c>
      <c r="BH476" s="127">
        <f>Ringkasan!BH476/1000000000</f>
        <v>0</v>
      </c>
      <c r="BI476" s="127">
        <f>Ringkasan!BI476/1000000000</f>
        <v>0</v>
      </c>
      <c r="BJ476" s="128">
        <f>Ringkasan!BJ476/1000000000</f>
        <v>-42.434686347349974</v>
      </c>
      <c r="BK476" s="128">
        <f>Ringkasan!BK476/1000000000</f>
        <v>42.434686347349995</v>
      </c>
      <c r="BL476" s="87">
        <f>Ringkasan!BL476/1000000000</f>
        <v>0</v>
      </c>
      <c r="BM476" s="47">
        <f t="shared" si="189"/>
        <v>1</v>
      </c>
      <c r="BN476" s="48">
        <f t="shared" si="190"/>
        <v>0</v>
      </c>
      <c r="BO476" s="49"/>
      <c r="BP476" s="39">
        <f t="shared" si="197"/>
        <v>1</v>
      </c>
      <c r="BR476" s="6" t="e">
        <f>Ringkasan!#REF!/1000000000</f>
        <v>#REF!</v>
      </c>
      <c r="BS476" s="6" t="e">
        <f t="shared" si="181"/>
        <v>#REF!</v>
      </c>
      <c r="BT476" s="39" t="e">
        <f t="shared" si="185"/>
        <v>#REF!</v>
      </c>
      <c r="BV476" s="6" t="e">
        <f>Ringkasan!#REF!/1000000000</f>
        <v>#REF!</v>
      </c>
      <c r="BW476" s="6" t="e">
        <f t="shared" si="182"/>
        <v>#REF!</v>
      </c>
      <c r="BX476" s="39" t="e">
        <f t="shared" si="186"/>
        <v>#REF!</v>
      </c>
    </row>
    <row r="477" spans="1:76" ht="15" customHeight="1" x14ac:dyDescent="0.25">
      <c r="A477" s="59" t="s">
        <v>368</v>
      </c>
      <c r="B477" s="3">
        <f t="shared" si="198"/>
        <v>353</v>
      </c>
      <c r="C477" s="4">
        <f t="shared" si="198"/>
        <v>3</v>
      </c>
      <c r="D477" s="8" t="s">
        <v>368</v>
      </c>
      <c r="E477" s="12" t="str">
        <f>[1]Pendapatan!D477</f>
        <v>8 Tahun 2024</v>
      </c>
      <c r="F477" s="92">
        <f>[1]Pendapatan!E477</f>
        <v>45657</v>
      </c>
      <c r="G477" s="6">
        <f>Ringkasan!G477/1000000000</f>
        <v>774.31359190499995</v>
      </c>
      <c r="H477" s="6">
        <f>Ringkasan!H477/1000000000</f>
        <v>40.147326176999997</v>
      </c>
      <c r="I477" s="114">
        <f>Ringkasan!I477/1000000000</f>
        <v>10.509798676999999</v>
      </c>
      <c r="J477" s="6">
        <f>Ringkasan!J477/1000000000</f>
        <v>3.4375274999999998</v>
      </c>
      <c r="K477" s="6">
        <f>Ringkasan!K477/1000000000</f>
        <v>3.5</v>
      </c>
      <c r="L477" s="6">
        <f>Ringkasan!L477/1000000000</f>
        <v>22.7</v>
      </c>
      <c r="M477" s="6">
        <f>Ringkasan!M477/1000000000</f>
        <v>729.73119681599997</v>
      </c>
      <c r="N477" s="6">
        <f>Ringkasan!N477/1000000000</f>
        <v>699.94715199999996</v>
      </c>
      <c r="O477" s="6">
        <f>Ringkasan!O477/1000000000</f>
        <v>0</v>
      </c>
      <c r="P477" s="6">
        <f>Ringkasan!P477/1000000000</f>
        <v>0</v>
      </c>
      <c r="Q477" s="6">
        <f>Ringkasan!Q477/1000000000</f>
        <v>48.450096000000002</v>
      </c>
      <c r="R477" s="6">
        <f>Ringkasan!R477/1000000000</f>
        <v>0</v>
      </c>
      <c r="S477" s="6">
        <f>Ringkasan!S477/1000000000</f>
        <v>48.314934000000001</v>
      </c>
      <c r="T477" s="6">
        <f>Ringkasan!T477/1000000000</f>
        <v>443.83201100000002</v>
      </c>
      <c r="U477" s="6">
        <f>Ringkasan!U477/1000000000</f>
        <v>159.350111</v>
      </c>
      <c r="V477" s="6">
        <f>Ringkasan!V477/1000000000</f>
        <v>29.784044816000002</v>
      </c>
      <c r="W477" s="6">
        <f>Ringkasan!W477/1000000000</f>
        <v>29.784044816000002</v>
      </c>
      <c r="X477" s="6">
        <f>Ringkasan!X477/1000000000</f>
        <v>0</v>
      </c>
      <c r="Y477" s="6">
        <f>Ringkasan!Y477/1000000000</f>
        <v>4.4350689120000002</v>
      </c>
      <c r="Z477" s="6">
        <f>Ringkasan!Z477/1000000000</f>
        <v>0</v>
      </c>
      <c r="AA477" s="6">
        <f>Ringkasan!AA477/1000000000</f>
        <v>0</v>
      </c>
      <c r="AB477" s="6">
        <f>Ringkasan!AB477/1000000000</f>
        <v>4.4350689120000002</v>
      </c>
      <c r="AC477" s="6">
        <f>Ringkasan!AC477/1000000000</f>
        <v>775.63806070500004</v>
      </c>
      <c r="AD477" s="6">
        <f>Ringkasan!AD477/1000000000</f>
        <v>550.55603333299996</v>
      </c>
      <c r="AE477" s="5">
        <f>Ringkasan!AE477/1000000000</f>
        <v>325.67504523500003</v>
      </c>
      <c r="AF477" s="6">
        <f>Ringkasan!AF477/1000000000</f>
        <v>220.195044518</v>
      </c>
      <c r="AG477" s="6">
        <f>Ringkasan!AG477/1000000000</f>
        <v>0</v>
      </c>
      <c r="AH477" s="6">
        <f>Ringkasan!AH477/1000000000</f>
        <v>0</v>
      </c>
      <c r="AI477" s="6">
        <f>Ringkasan!AI477/1000000000</f>
        <v>4.68594358</v>
      </c>
      <c r="AJ477" s="6">
        <f>Ringkasan!AJ477/1000000000</f>
        <v>0</v>
      </c>
      <c r="AK477" s="6">
        <f>Ringkasan!AK477/1000000000</f>
        <v>124.91894807200001</v>
      </c>
      <c r="AL477" s="6">
        <f>Ringkasan!AL477/1000000000</f>
        <v>0.25</v>
      </c>
      <c r="AM477" s="6">
        <f>Ringkasan!AM477/1000000000</f>
        <v>5.0501073869999997</v>
      </c>
      <c r="AN477" s="6">
        <f>Ringkasan!AN477/1000000000</f>
        <v>17.249653540000001</v>
      </c>
      <c r="AO477" s="6">
        <f>Ringkasan!AO477/1000000000</f>
        <v>102.165292145</v>
      </c>
      <c r="AP477" s="6">
        <f>Ringkasan!AP477/1000000000</f>
        <v>0.18773100000000001</v>
      </c>
      <c r="AQ477" s="6">
        <f>Ringkasan!AQ477/1000000000</f>
        <v>1.6164000000000001E-2</v>
      </c>
      <c r="AR477" s="6">
        <f>Ringkasan!AR477/1000000000</f>
        <v>1</v>
      </c>
      <c r="AS477" s="6">
        <f>Ringkasan!AS477/1000000000</f>
        <v>1</v>
      </c>
      <c r="AT477" s="6">
        <f>Ringkasan!AT477/1000000000</f>
        <v>99.163079300000007</v>
      </c>
      <c r="AU477" s="6">
        <f>Ringkasan!AU477/1000000000</f>
        <v>1.5</v>
      </c>
      <c r="AV477" s="6">
        <f>Ringkasan!AV477/1000000000</f>
        <v>97.663079300000007</v>
      </c>
      <c r="AW477" s="127">
        <f>Ringkasan!AW477/1000000000</f>
        <v>5.3244688</v>
      </c>
      <c r="AX477" s="127">
        <f>Ringkasan!AX477/1000000000</f>
        <v>5.3244688</v>
      </c>
      <c r="AY477" s="127">
        <f>Ringkasan!AY477/1000000000</f>
        <v>0</v>
      </c>
      <c r="AZ477" s="127">
        <f>Ringkasan!AZ477/1000000000</f>
        <v>0</v>
      </c>
      <c r="BA477" s="127">
        <f>Ringkasan!BA477/1000000000</f>
        <v>0</v>
      </c>
      <c r="BB477" s="127">
        <f>Ringkasan!BB477/1000000000</f>
        <v>0</v>
      </c>
      <c r="BC477" s="127">
        <f>Ringkasan!BC477/1000000000</f>
        <v>0</v>
      </c>
      <c r="BD477" s="127">
        <f>Ringkasan!BD477/1000000000</f>
        <v>4</v>
      </c>
      <c r="BE477" s="127">
        <f>Ringkasan!BE477/1000000000</f>
        <v>0</v>
      </c>
      <c r="BF477" s="127">
        <f>Ringkasan!BF477/1000000000</f>
        <v>4</v>
      </c>
      <c r="BG477" s="127">
        <f>Ringkasan!BG477/1000000000</f>
        <v>0</v>
      </c>
      <c r="BH477" s="127">
        <f>Ringkasan!BH477/1000000000</f>
        <v>0</v>
      </c>
      <c r="BI477" s="127">
        <f>Ringkasan!BI477/1000000000</f>
        <v>0</v>
      </c>
      <c r="BJ477" s="128">
        <f>Ringkasan!BJ477/1000000000</f>
        <v>-1.3244688</v>
      </c>
      <c r="BK477" s="128">
        <f>Ringkasan!BK477/1000000000</f>
        <v>1.3244688</v>
      </c>
      <c r="BL477" s="87">
        <f>Ringkasan!BL477/1000000000</f>
        <v>0</v>
      </c>
      <c r="BM477" s="47">
        <f t="shared" si="189"/>
        <v>1</v>
      </c>
      <c r="BN477" s="48">
        <f t="shared" si="190"/>
        <v>0</v>
      </c>
      <c r="BO477" s="49"/>
      <c r="BP477" s="39">
        <f t="shared" si="197"/>
        <v>1</v>
      </c>
      <c r="BR477" s="6" t="e">
        <f>Ringkasan!#REF!/1000000000</f>
        <v>#REF!</v>
      </c>
      <c r="BS477" s="6" t="e">
        <f t="shared" si="181"/>
        <v>#REF!</v>
      </c>
      <c r="BT477" s="39" t="e">
        <f t="shared" si="185"/>
        <v>#REF!</v>
      </c>
      <c r="BV477" s="6" t="e">
        <f>Ringkasan!#REF!/1000000000</f>
        <v>#REF!</v>
      </c>
      <c r="BW477" s="6" t="e">
        <f t="shared" si="182"/>
        <v>#REF!</v>
      </c>
      <c r="BX477" s="39" t="e">
        <f t="shared" si="186"/>
        <v>#REF!</v>
      </c>
    </row>
    <row r="478" spans="1:76" ht="15" customHeight="1" x14ac:dyDescent="0.25">
      <c r="A478" s="59" t="s">
        <v>369</v>
      </c>
      <c r="B478" s="3">
        <f t="shared" si="198"/>
        <v>354</v>
      </c>
      <c r="C478" s="4">
        <f t="shared" si="198"/>
        <v>4</v>
      </c>
      <c r="D478" s="8" t="s">
        <v>369</v>
      </c>
      <c r="E478" s="12">
        <f>[1]Pendapatan!D478</f>
        <v>14</v>
      </c>
      <c r="F478" s="92">
        <f>[1]Pendapatan!E478</f>
        <v>45657.959722222222</v>
      </c>
      <c r="G478" s="6">
        <f>Ringkasan!G478/1000000000</f>
        <v>966.79312698499996</v>
      </c>
      <c r="H478" s="6">
        <f>Ringkasan!H478/1000000000</f>
        <v>84.177774315999997</v>
      </c>
      <c r="I478" s="114">
        <f>Ringkasan!I478/1000000000</f>
        <v>15.033124000000001</v>
      </c>
      <c r="J478" s="6">
        <f>Ringkasan!J478/1000000000</f>
        <v>3.809523</v>
      </c>
      <c r="K478" s="6">
        <f>Ringkasan!K478/1000000000</f>
        <v>4.9653671160000004</v>
      </c>
      <c r="L478" s="6">
        <f>Ringkasan!L478/1000000000</f>
        <v>60.369760200000002</v>
      </c>
      <c r="M478" s="6">
        <f>Ringkasan!M478/1000000000</f>
        <v>869.60835266900006</v>
      </c>
      <c r="N478" s="6">
        <f>Ringkasan!N478/1000000000</f>
        <v>842.81013600000006</v>
      </c>
      <c r="O478" s="6">
        <f>Ringkasan!O478/1000000000</f>
        <v>0</v>
      </c>
      <c r="P478" s="6">
        <f>Ringkasan!P478/1000000000</f>
        <v>0</v>
      </c>
      <c r="Q478" s="6">
        <f>Ringkasan!Q478/1000000000</f>
        <v>85.784388000000007</v>
      </c>
      <c r="R478" s="6">
        <f>Ringkasan!R478/1000000000</f>
        <v>0</v>
      </c>
      <c r="S478" s="6">
        <f>Ringkasan!S478/1000000000</f>
        <v>52.517853000000002</v>
      </c>
      <c r="T478" s="6">
        <f>Ringkasan!T478/1000000000</f>
        <v>547.50917700000002</v>
      </c>
      <c r="U478" s="6">
        <f>Ringkasan!U478/1000000000</f>
        <v>156.998718</v>
      </c>
      <c r="V478" s="6">
        <f>Ringkasan!V478/1000000000</f>
        <v>26.798216668999999</v>
      </c>
      <c r="W478" s="6">
        <f>Ringkasan!W478/1000000000</f>
        <v>26.798216668999999</v>
      </c>
      <c r="X478" s="6">
        <f>Ringkasan!X478/1000000000</f>
        <v>0</v>
      </c>
      <c r="Y478" s="6">
        <f>Ringkasan!Y478/1000000000</f>
        <v>13.007</v>
      </c>
      <c r="Z478" s="6">
        <f>Ringkasan!Z478/1000000000</f>
        <v>0</v>
      </c>
      <c r="AA478" s="6">
        <f>Ringkasan!AA478/1000000000</f>
        <v>0</v>
      </c>
      <c r="AB478" s="6">
        <f>Ringkasan!AB478/1000000000</f>
        <v>13.007</v>
      </c>
      <c r="AC478" s="6">
        <f>Ringkasan!AC478/1000000000</f>
        <v>1021.6335145089998</v>
      </c>
      <c r="AD478" s="6">
        <f>Ringkasan!AD478/1000000000</f>
        <v>728.36762135032996</v>
      </c>
      <c r="AE478" s="5">
        <f>Ringkasan!AE478/1000000000</f>
        <v>512.68023536853002</v>
      </c>
      <c r="AF478" s="6">
        <f>Ringkasan!AF478/1000000000</f>
        <v>208.0867073128</v>
      </c>
      <c r="AG478" s="6">
        <f>Ringkasan!AG478/1000000000</f>
        <v>0</v>
      </c>
      <c r="AH478" s="6">
        <f>Ringkasan!AH478/1000000000</f>
        <v>0</v>
      </c>
      <c r="AI478" s="6">
        <f>Ringkasan!AI478/1000000000</f>
        <v>6.9538659860000003</v>
      </c>
      <c r="AJ478" s="6">
        <f>Ringkasan!AJ478/1000000000</f>
        <v>0.64681268300000005</v>
      </c>
      <c r="AK478" s="6">
        <f>Ringkasan!AK478/1000000000</f>
        <v>144.2918474806699</v>
      </c>
      <c r="AL478" s="6">
        <f>Ringkasan!AL478/1000000000</f>
        <v>0.06</v>
      </c>
      <c r="AM478" s="6">
        <f>Ringkasan!AM478/1000000000</f>
        <v>21.8511597585</v>
      </c>
      <c r="AN478" s="6">
        <f>Ringkasan!AN478/1000000000</f>
        <v>45.149532117169898</v>
      </c>
      <c r="AO478" s="6">
        <f>Ringkasan!AO478/1000000000</f>
        <v>76.106998505000007</v>
      </c>
      <c r="AP478" s="6">
        <f>Ringkasan!AP478/1000000000</f>
        <v>1.1241570999999999</v>
      </c>
      <c r="AQ478" s="6">
        <f>Ringkasan!AQ478/1000000000</f>
        <v>0</v>
      </c>
      <c r="AR478" s="6">
        <f>Ringkasan!AR478/1000000000</f>
        <v>2</v>
      </c>
      <c r="AS478" s="6">
        <f>Ringkasan!AS478/1000000000</f>
        <v>2</v>
      </c>
      <c r="AT478" s="6">
        <f>Ringkasan!AT478/1000000000</f>
        <v>146.97404567800001</v>
      </c>
      <c r="AU478" s="6">
        <f>Ringkasan!AU478/1000000000</f>
        <v>1.429023178</v>
      </c>
      <c r="AV478" s="6">
        <f>Ringkasan!AV478/1000000000</f>
        <v>145.54502249999999</v>
      </c>
      <c r="AW478" s="127">
        <f>Ringkasan!AW478/1000000000</f>
        <v>54.840387524</v>
      </c>
      <c r="AX478" s="127">
        <f>Ringkasan!AX478/1000000000</f>
        <v>54.840387524</v>
      </c>
      <c r="AY478" s="127">
        <f>Ringkasan!AY478/1000000000</f>
        <v>0</v>
      </c>
      <c r="AZ478" s="127">
        <f>Ringkasan!AZ478/1000000000</f>
        <v>0</v>
      </c>
      <c r="BA478" s="127">
        <f>Ringkasan!BA478/1000000000</f>
        <v>0</v>
      </c>
      <c r="BB478" s="127">
        <f>Ringkasan!BB478/1000000000</f>
        <v>0</v>
      </c>
      <c r="BC478" s="127">
        <f>Ringkasan!BC478/1000000000</f>
        <v>0</v>
      </c>
      <c r="BD478" s="127">
        <f>Ringkasan!BD478/1000000000</f>
        <v>0</v>
      </c>
      <c r="BE478" s="127">
        <f>Ringkasan!BE478/1000000000</f>
        <v>0</v>
      </c>
      <c r="BF478" s="127">
        <f>Ringkasan!BF478/1000000000</f>
        <v>0</v>
      </c>
      <c r="BG478" s="127">
        <f>Ringkasan!BG478/1000000000</f>
        <v>0</v>
      </c>
      <c r="BH478" s="127">
        <f>Ringkasan!BH478/1000000000</f>
        <v>0</v>
      </c>
      <c r="BI478" s="127">
        <f>Ringkasan!BI478/1000000000</f>
        <v>0</v>
      </c>
      <c r="BJ478" s="128">
        <f>Ringkasan!BJ478/1000000000</f>
        <v>-54.84038752399988</v>
      </c>
      <c r="BK478" s="128">
        <f>Ringkasan!BK478/1000000000</f>
        <v>54.840387524</v>
      </c>
      <c r="BL478" s="87">
        <f>Ringkasan!BL478/1000000000</f>
        <v>1.2207031250000001E-13</v>
      </c>
      <c r="BM478" s="47">
        <f t="shared" si="189"/>
        <v>0</v>
      </c>
      <c r="BN478" s="48">
        <f t="shared" si="190"/>
        <v>0</v>
      </c>
      <c r="BO478" s="49"/>
      <c r="BP478" s="39">
        <f t="shared" si="197"/>
        <v>1</v>
      </c>
      <c r="BR478" s="6" t="e">
        <f>Ringkasan!#REF!/1000000000</f>
        <v>#REF!</v>
      </c>
      <c r="BS478" s="6" t="e">
        <f t="shared" si="181"/>
        <v>#REF!</v>
      </c>
      <c r="BT478" s="39" t="e">
        <f t="shared" si="185"/>
        <v>#REF!</v>
      </c>
      <c r="BV478" s="6" t="e">
        <f>Ringkasan!#REF!/1000000000</f>
        <v>#REF!</v>
      </c>
      <c r="BW478" s="6" t="e">
        <f t="shared" si="182"/>
        <v>#REF!</v>
      </c>
      <c r="BX478" s="39" t="e">
        <f t="shared" si="186"/>
        <v>#REF!</v>
      </c>
    </row>
    <row r="479" spans="1:76" ht="15" customHeight="1" x14ac:dyDescent="0.25">
      <c r="A479" s="59" t="s">
        <v>370</v>
      </c>
      <c r="B479" s="3">
        <f t="shared" si="198"/>
        <v>355</v>
      </c>
      <c r="C479" s="4">
        <f t="shared" si="198"/>
        <v>5</v>
      </c>
      <c r="D479" s="8" t="s">
        <v>370</v>
      </c>
      <c r="E479" s="12" t="str">
        <f>[1]Pendapatan!D479</f>
        <v>08 Tahun 2024</v>
      </c>
      <c r="F479" s="92" t="str">
        <f>[1]Pendapatan!E479</f>
        <v>08 Tahun 2024</v>
      </c>
      <c r="G479" s="6">
        <f>Ringkasan!G479/1000000000</f>
        <v>1527.0154302829999</v>
      </c>
      <c r="H479" s="6">
        <f>Ringkasan!H479/1000000000</f>
        <v>124.80608038299999</v>
      </c>
      <c r="I479" s="114">
        <f>Ringkasan!I479/1000000000</f>
        <v>98.964155399999996</v>
      </c>
      <c r="J479" s="6">
        <f>Ringkasan!J479/1000000000</f>
        <v>2.7484519999999999</v>
      </c>
      <c r="K479" s="6">
        <f>Ringkasan!K479/1000000000</f>
        <v>2.6455929829999998</v>
      </c>
      <c r="L479" s="6">
        <f>Ringkasan!L479/1000000000</f>
        <v>20.447880000000001</v>
      </c>
      <c r="M479" s="6">
        <f>Ringkasan!M479/1000000000</f>
        <v>1379.9093499000001</v>
      </c>
      <c r="N479" s="6">
        <f>Ringkasan!N479/1000000000</f>
        <v>1363.18597</v>
      </c>
      <c r="O479" s="6">
        <f>Ringkasan!O479/1000000000</f>
        <v>0</v>
      </c>
      <c r="P479" s="6">
        <f>Ringkasan!P479/1000000000</f>
        <v>0</v>
      </c>
      <c r="Q479" s="6">
        <f>Ringkasan!Q479/1000000000</f>
        <v>137.91891899999999</v>
      </c>
      <c r="R479" s="6">
        <f>Ringkasan!R479/1000000000</f>
        <v>21.769867999999999</v>
      </c>
      <c r="S479" s="6">
        <f>Ringkasan!S479/1000000000</f>
        <v>80.167192999999997</v>
      </c>
      <c r="T479" s="6">
        <f>Ringkasan!T479/1000000000</f>
        <v>777.39020000000005</v>
      </c>
      <c r="U479" s="6">
        <f>Ringkasan!U479/1000000000</f>
        <v>345.93979000000002</v>
      </c>
      <c r="V479" s="6">
        <f>Ringkasan!V479/1000000000</f>
        <v>16.723379900000001</v>
      </c>
      <c r="W479" s="6">
        <f>Ringkasan!W479/1000000000</f>
        <v>16.723379900000001</v>
      </c>
      <c r="X479" s="6">
        <f>Ringkasan!X479/1000000000</f>
        <v>0</v>
      </c>
      <c r="Y479" s="6">
        <f>Ringkasan!Y479/1000000000</f>
        <v>22.3</v>
      </c>
      <c r="Z479" s="6">
        <f>Ringkasan!Z479/1000000000</f>
        <v>0</v>
      </c>
      <c r="AA479" s="6">
        <f>Ringkasan!AA479/1000000000</f>
        <v>0</v>
      </c>
      <c r="AB479" s="6">
        <f>Ringkasan!AB479/1000000000</f>
        <v>22.3</v>
      </c>
      <c r="AC479" s="6">
        <f>Ringkasan!AC479/1000000000</f>
        <v>1524.0154302829999</v>
      </c>
      <c r="AD479" s="6">
        <f>Ringkasan!AD479/1000000000</f>
        <v>1051.6766888689999</v>
      </c>
      <c r="AE479" s="5">
        <f>Ringkasan!AE479/1000000000</f>
        <v>689.76524502899986</v>
      </c>
      <c r="AF479" s="6">
        <f>Ringkasan!AF479/1000000000</f>
        <v>349.71664417800002</v>
      </c>
      <c r="AG479" s="6">
        <f>Ringkasan!AG479/1000000000</f>
        <v>0</v>
      </c>
      <c r="AH479" s="6">
        <f>Ringkasan!AH479/1000000000</f>
        <v>0</v>
      </c>
      <c r="AI479" s="6">
        <f>Ringkasan!AI479/1000000000</f>
        <v>9.2997996619999999</v>
      </c>
      <c r="AJ479" s="6">
        <f>Ringkasan!AJ479/1000000000</f>
        <v>2.895</v>
      </c>
      <c r="AK479" s="6">
        <f>Ringkasan!AK479/1000000000</f>
        <v>243.306716524</v>
      </c>
      <c r="AL479" s="6">
        <f>Ringkasan!AL479/1000000000</f>
        <v>0</v>
      </c>
      <c r="AM479" s="6">
        <f>Ringkasan!AM479/1000000000</f>
        <v>41.541050601999999</v>
      </c>
      <c r="AN479" s="6">
        <f>Ringkasan!AN479/1000000000</f>
        <v>45.501395613</v>
      </c>
      <c r="AO479" s="6">
        <f>Ringkasan!AO479/1000000000</f>
        <v>150.64032181900001</v>
      </c>
      <c r="AP479" s="6">
        <f>Ringkasan!AP479/1000000000</f>
        <v>5.6239484900000001</v>
      </c>
      <c r="AQ479" s="6">
        <f>Ringkasan!AQ479/1000000000</f>
        <v>0</v>
      </c>
      <c r="AR479" s="6">
        <f>Ringkasan!AR479/1000000000</f>
        <v>3</v>
      </c>
      <c r="AS479" s="6">
        <f>Ringkasan!AS479/1000000000</f>
        <v>3</v>
      </c>
      <c r="AT479" s="6">
        <f>Ringkasan!AT479/1000000000</f>
        <v>226.03202489</v>
      </c>
      <c r="AU479" s="6">
        <f>Ringkasan!AU479/1000000000</f>
        <v>5.0478698900000003</v>
      </c>
      <c r="AV479" s="6">
        <f>Ringkasan!AV479/1000000000</f>
        <v>220.98415499999999</v>
      </c>
      <c r="AW479" s="127">
        <f>Ringkasan!AW479/1000000000</f>
        <v>0</v>
      </c>
      <c r="AX479" s="127">
        <f>Ringkasan!AX479/1000000000</f>
        <v>0</v>
      </c>
      <c r="AY479" s="127">
        <f>Ringkasan!AY479/1000000000</f>
        <v>0</v>
      </c>
      <c r="AZ479" s="127">
        <f>Ringkasan!AZ479/1000000000</f>
        <v>0</v>
      </c>
      <c r="BA479" s="127">
        <f>Ringkasan!BA479/1000000000</f>
        <v>0</v>
      </c>
      <c r="BB479" s="127">
        <f>Ringkasan!BB479/1000000000</f>
        <v>0</v>
      </c>
      <c r="BC479" s="127">
        <f>Ringkasan!BC479/1000000000</f>
        <v>0</v>
      </c>
      <c r="BD479" s="127">
        <f>Ringkasan!BD479/1000000000</f>
        <v>3</v>
      </c>
      <c r="BE479" s="127">
        <f>Ringkasan!BE479/1000000000</f>
        <v>0</v>
      </c>
      <c r="BF479" s="127">
        <f>Ringkasan!BF479/1000000000</f>
        <v>3</v>
      </c>
      <c r="BG479" s="127">
        <f>Ringkasan!BG479/1000000000</f>
        <v>0</v>
      </c>
      <c r="BH479" s="127">
        <f>Ringkasan!BH479/1000000000</f>
        <v>0</v>
      </c>
      <c r="BI479" s="127">
        <f>Ringkasan!BI479/1000000000</f>
        <v>0</v>
      </c>
      <c r="BJ479" s="128">
        <f>Ringkasan!BJ479/1000000000</f>
        <v>3</v>
      </c>
      <c r="BK479" s="128">
        <f>Ringkasan!BK479/1000000000</f>
        <v>-3</v>
      </c>
      <c r="BL479" s="87">
        <f>Ringkasan!BL479/1000000000</f>
        <v>0</v>
      </c>
      <c r="BM479" s="47">
        <f t="shared" si="189"/>
        <v>1</v>
      </c>
      <c r="BN479" s="48">
        <f t="shared" si="190"/>
        <v>0</v>
      </c>
      <c r="BO479" s="49"/>
      <c r="BP479" s="39">
        <f t="shared" si="197"/>
        <v>1</v>
      </c>
      <c r="BR479" s="6" t="e">
        <f>Ringkasan!#REF!/1000000000</f>
        <v>#REF!</v>
      </c>
      <c r="BS479" s="6" t="e">
        <f t="shared" si="181"/>
        <v>#REF!</v>
      </c>
      <c r="BT479" s="39" t="e">
        <f t="shared" si="185"/>
        <v>#REF!</v>
      </c>
      <c r="BV479" s="6" t="e">
        <f>Ringkasan!#REF!/1000000000</f>
        <v>#REF!</v>
      </c>
      <c r="BW479" s="6" t="e">
        <f t="shared" si="182"/>
        <v>#REF!</v>
      </c>
      <c r="BX479" s="39" t="e">
        <f t="shared" si="186"/>
        <v>#REF!</v>
      </c>
    </row>
    <row r="480" spans="1:76" ht="15" customHeight="1" x14ac:dyDescent="0.25">
      <c r="A480" s="59" t="s">
        <v>371</v>
      </c>
      <c r="B480" s="3">
        <f t="shared" si="198"/>
        <v>356</v>
      </c>
      <c r="C480" s="4">
        <f t="shared" si="198"/>
        <v>6</v>
      </c>
      <c r="D480" s="8" t="s">
        <v>371</v>
      </c>
      <c r="E480" s="12" t="str">
        <f>[1]Pendapatan!D480</f>
        <v>19 Tahun 2024</v>
      </c>
      <c r="F480" s="92">
        <f>[1]Pendapatan!E480</f>
        <v>45657.999305555553</v>
      </c>
      <c r="G480" s="6">
        <f>Ringkasan!G480/1000000000</f>
        <v>2622.058454556</v>
      </c>
      <c r="H480" s="6">
        <f>Ringkasan!H480/1000000000</f>
        <v>863.808302035</v>
      </c>
      <c r="I480" s="114">
        <f>Ringkasan!I480/1000000000</f>
        <v>549.68430203499997</v>
      </c>
      <c r="J480" s="6">
        <f>Ringkasan!J480/1000000000</f>
        <v>245.864</v>
      </c>
      <c r="K480" s="6">
        <f>Ringkasan!K480/1000000000</f>
        <v>2.4</v>
      </c>
      <c r="L480" s="6">
        <f>Ringkasan!L480/1000000000</f>
        <v>65.86</v>
      </c>
      <c r="M480" s="6">
        <f>Ringkasan!M480/1000000000</f>
        <v>1749.699593345</v>
      </c>
      <c r="N480" s="6">
        <f>Ringkasan!N480/1000000000</f>
        <v>1713.6029759999999</v>
      </c>
      <c r="O480" s="6">
        <f>Ringkasan!O480/1000000000</f>
        <v>0</v>
      </c>
      <c r="P480" s="6">
        <f>Ringkasan!P480/1000000000</f>
        <v>0</v>
      </c>
      <c r="Q480" s="6">
        <f>Ringkasan!Q480/1000000000</f>
        <v>102.09580800000001</v>
      </c>
      <c r="R480" s="6">
        <f>Ringkasan!R480/1000000000</f>
        <v>0</v>
      </c>
      <c r="S480" s="6">
        <f>Ringkasan!S480/1000000000</f>
        <v>798.22294499999998</v>
      </c>
      <c r="T480" s="6">
        <f>Ringkasan!T480/1000000000</f>
        <v>546.35191199999997</v>
      </c>
      <c r="U480" s="6">
        <f>Ringkasan!U480/1000000000</f>
        <v>266.93231100000003</v>
      </c>
      <c r="V480" s="6">
        <f>Ringkasan!V480/1000000000</f>
        <v>36.096617344999999</v>
      </c>
      <c r="W480" s="6">
        <f>Ringkasan!W480/1000000000</f>
        <v>36.096617344999999</v>
      </c>
      <c r="X480" s="6">
        <f>Ringkasan!X480/1000000000</f>
        <v>0</v>
      </c>
      <c r="Y480" s="6">
        <f>Ringkasan!Y480/1000000000</f>
        <v>8.5505591760000001</v>
      </c>
      <c r="Z480" s="6">
        <f>Ringkasan!Z480/1000000000</f>
        <v>0</v>
      </c>
      <c r="AA480" s="6">
        <f>Ringkasan!AA480/1000000000</f>
        <v>0</v>
      </c>
      <c r="AB480" s="6">
        <f>Ringkasan!AB480/1000000000</f>
        <v>8.5505591760000001</v>
      </c>
      <c r="AC480" s="6">
        <f>Ringkasan!AC480/1000000000</f>
        <v>2864.6013369319999</v>
      </c>
      <c r="AD480" s="6">
        <f>Ringkasan!AD480/1000000000</f>
        <v>1862.1558955751202</v>
      </c>
      <c r="AE480" s="5">
        <f>Ringkasan!AE480/1000000000</f>
        <v>799.72689418604</v>
      </c>
      <c r="AF480" s="6">
        <f>Ringkasan!AF480/1000000000</f>
        <v>952.54918524907998</v>
      </c>
      <c r="AG480" s="6">
        <f>Ringkasan!AG480/1000000000</f>
        <v>1.6639999999999999</v>
      </c>
      <c r="AH480" s="6">
        <f>Ringkasan!AH480/1000000000</f>
        <v>0</v>
      </c>
      <c r="AI480" s="6">
        <f>Ringkasan!AI480/1000000000</f>
        <v>76.204833140000005</v>
      </c>
      <c r="AJ480" s="6">
        <f>Ringkasan!AJ480/1000000000</f>
        <v>32.010983000000003</v>
      </c>
      <c r="AK480" s="6">
        <f>Ringkasan!AK480/1000000000</f>
        <v>703.38719395414989</v>
      </c>
      <c r="AL480" s="6">
        <f>Ringkasan!AL480/1000000000</f>
        <v>46.997982884999999</v>
      </c>
      <c r="AM480" s="6">
        <f>Ringkasan!AM480/1000000000</f>
        <v>90.798782802999995</v>
      </c>
      <c r="AN480" s="6">
        <f>Ringkasan!AN480/1000000000</f>
        <v>313.21953159631988</v>
      </c>
      <c r="AO480" s="6">
        <f>Ringkasan!AO480/1000000000</f>
        <v>251.77983666983002</v>
      </c>
      <c r="AP480" s="6">
        <f>Ringkasan!AP480/1000000000</f>
        <v>0.46340999999999999</v>
      </c>
      <c r="AQ480" s="6">
        <f>Ringkasan!AQ480/1000000000</f>
        <v>0.12765000000000001</v>
      </c>
      <c r="AR480" s="6">
        <f>Ringkasan!AR480/1000000000</f>
        <v>10.975325198729999</v>
      </c>
      <c r="AS480" s="6">
        <f>Ringkasan!AS480/1000000000</f>
        <v>10.975325198729999</v>
      </c>
      <c r="AT480" s="6">
        <f>Ringkasan!AT480/1000000000</f>
        <v>288.082922204</v>
      </c>
      <c r="AU480" s="6">
        <f>Ringkasan!AU480/1000000000</f>
        <v>76.054830203999998</v>
      </c>
      <c r="AV480" s="6">
        <f>Ringkasan!AV480/1000000000</f>
        <v>212.02809199999999</v>
      </c>
      <c r="AW480" s="127">
        <f>Ringkasan!AW480/1000000000</f>
        <v>257.60550092599999</v>
      </c>
      <c r="AX480" s="127">
        <f>Ringkasan!AX480/1000000000</f>
        <v>257.60550092599999</v>
      </c>
      <c r="AY480" s="127">
        <f>Ringkasan!AY480/1000000000</f>
        <v>0</v>
      </c>
      <c r="AZ480" s="127">
        <f>Ringkasan!AZ480/1000000000</f>
        <v>0</v>
      </c>
      <c r="BA480" s="127">
        <f>Ringkasan!BA480/1000000000</f>
        <v>0</v>
      </c>
      <c r="BB480" s="127">
        <f>Ringkasan!BB480/1000000000</f>
        <v>0</v>
      </c>
      <c r="BC480" s="127">
        <f>Ringkasan!BC480/1000000000</f>
        <v>0</v>
      </c>
      <c r="BD480" s="127">
        <f>Ringkasan!BD480/1000000000</f>
        <v>15.06261855</v>
      </c>
      <c r="BE480" s="127">
        <f>Ringkasan!BE480/1000000000</f>
        <v>0</v>
      </c>
      <c r="BF480" s="127">
        <f>Ringkasan!BF480/1000000000</f>
        <v>13.5</v>
      </c>
      <c r="BG480" s="127">
        <f>Ringkasan!BG480/1000000000</f>
        <v>1.5626185500000001</v>
      </c>
      <c r="BH480" s="127">
        <f>Ringkasan!BH480/1000000000</f>
        <v>0</v>
      </c>
      <c r="BI480" s="127">
        <f>Ringkasan!BI480/1000000000</f>
        <v>0</v>
      </c>
      <c r="BJ480" s="128">
        <f>Ringkasan!BJ480/1000000000</f>
        <v>-242.54288237599999</v>
      </c>
      <c r="BK480" s="128">
        <f>Ringkasan!BK480/1000000000</f>
        <v>242.54288237599999</v>
      </c>
      <c r="BL480" s="87">
        <f>Ringkasan!BL480/1000000000</f>
        <v>0</v>
      </c>
      <c r="BM480" s="47">
        <f t="shared" si="189"/>
        <v>1</v>
      </c>
      <c r="BN480" s="48">
        <f t="shared" si="190"/>
        <v>0</v>
      </c>
      <c r="BO480" s="49"/>
      <c r="BP480" s="39">
        <f t="shared" si="197"/>
        <v>1</v>
      </c>
      <c r="BR480" s="6" t="e">
        <f>Ringkasan!#REF!/1000000000</f>
        <v>#REF!</v>
      </c>
      <c r="BS480" s="6" t="e">
        <f t="shared" si="181"/>
        <v>#REF!</v>
      </c>
      <c r="BT480" s="39" t="e">
        <f t="shared" si="185"/>
        <v>#REF!</v>
      </c>
      <c r="BV480" s="6" t="e">
        <f>Ringkasan!#REF!/1000000000</f>
        <v>#REF!</v>
      </c>
      <c r="BW480" s="6" t="e">
        <f t="shared" si="182"/>
        <v>#REF!</v>
      </c>
      <c r="BX480" s="39" t="e">
        <f t="shared" si="186"/>
        <v>#REF!</v>
      </c>
    </row>
    <row r="481" spans="1:76" ht="15" customHeight="1" x14ac:dyDescent="0.25">
      <c r="A481" s="59" t="s">
        <v>372</v>
      </c>
      <c r="B481" s="3">
        <f t="shared" si="198"/>
        <v>357</v>
      </c>
      <c r="C481" s="4">
        <f t="shared" si="198"/>
        <v>7</v>
      </c>
      <c r="D481" s="8" t="s">
        <v>372</v>
      </c>
      <c r="E481" s="12" t="str">
        <f>[1]Pendapatan!D481</f>
        <v>13 Tahun 2024</v>
      </c>
      <c r="F481" s="92">
        <f>[1]Pendapatan!E481</f>
        <v>45657.743055555555</v>
      </c>
      <c r="G481" s="6">
        <f>Ringkasan!G481/1000000000</f>
        <v>1538.642442785</v>
      </c>
      <c r="H481" s="6">
        <f>Ringkasan!H481/1000000000</f>
        <v>266.82589641700002</v>
      </c>
      <c r="I481" s="114">
        <f>Ringkasan!I481/1000000000</f>
        <v>166.9208596</v>
      </c>
      <c r="J481" s="6">
        <f>Ringkasan!J481/1000000000</f>
        <v>38.625</v>
      </c>
      <c r="K481" s="6">
        <f>Ringkasan!K481/1000000000</f>
        <v>3.5</v>
      </c>
      <c r="L481" s="6">
        <f>Ringkasan!L481/1000000000</f>
        <v>57.780036817000003</v>
      </c>
      <c r="M481" s="6">
        <f>Ringkasan!M481/1000000000</f>
        <v>1267.5965831850001</v>
      </c>
      <c r="N481" s="6">
        <f>Ringkasan!N481/1000000000</f>
        <v>1232.0055199999999</v>
      </c>
      <c r="O481" s="6">
        <f>Ringkasan!O481/1000000000</f>
        <v>0</v>
      </c>
      <c r="P481" s="6">
        <f>Ringkasan!P481/1000000000</f>
        <v>0</v>
      </c>
      <c r="Q481" s="6">
        <f>Ringkasan!Q481/1000000000</f>
        <v>103.49240399999999</v>
      </c>
      <c r="R481" s="6">
        <f>Ringkasan!R481/1000000000</f>
        <v>14.937448</v>
      </c>
      <c r="S481" s="6">
        <f>Ringkasan!S481/1000000000</f>
        <v>334.75912899999997</v>
      </c>
      <c r="T481" s="6">
        <f>Ringkasan!T481/1000000000</f>
        <v>611.867616</v>
      </c>
      <c r="U481" s="6">
        <f>Ringkasan!U481/1000000000</f>
        <v>166.94892300000001</v>
      </c>
      <c r="V481" s="6">
        <f>Ringkasan!V481/1000000000</f>
        <v>35.591063185000003</v>
      </c>
      <c r="W481" s="6">
        <f>Ringkasan!W481/1000000000</f>
        <v>35.591063185000003</v>
      </c>
      <c r="X481" s="6">
        <f>Ringkasan!X481/1000000000</f>
        <v>0</v>
      </c>
      <c r="Y481" s="6">
        <f>Ringkasan!Y481/1000000000</f>
        <v>4.219963183</v>
      </c>
      <c r="Z481" s="6">
        <f>Ringkasan!Z481/1000000000</f>
        <v>0</v>
      </c>
      <c r="AA481" s="6">
        <f>Ringkasan!AA481/1000000000</f>
        <v>0</v>
      </c>
      <c r="AB481" s="6">
        <f>Ringkasan!AB481/1000000000</f>
        <v>4.219963183</v>
      </c>
      <c r="AC481" s="6">
        <f>Ringkasan!AC481/1000000000</f>
        <v>1614.9989019306201</v>
      </c>
      <c r="AD481" s="6">
        <f>Ringkasan!AD481/1000000000</f>
        <v>1096.7986905738001</v>
      </c>
      <c r="AE481" s="5">
        <f>Ringkasan!AE481/1000000000</f>
        <v>696.08647108749994</v>
      </c>
      <c r="AF481" s="6">
        <f>Ringkasan!AF481/1000000000</f>
        <v>369.80838548150001</v>
      </c>
      <c r="AG481" s="6">
        <f>Ringkasan!AG481/1000000000</f>
        <v>0</v>
      </c>
      <c r="AH481" s="6">
        <f>Ringkasan!AH481/1000000000</f>
        <v>0</v>
      </c>
      <c r="AI481" s="6">
        <f>Ringkasan!AI481/1000000000</f>
        <v>16.952335775799998</v>
      </c>
      <c r="AJ481" s="6">
        <f>Ringkasan!AJ481/1000000000</f>
        <v>13.951498229</v>
      </c>
      <c r="AK481" s="6">
        <f>Ringkasan!AK481/1000000000</f>
        <v>278.30613485681999</v>
      </c>
      <c r="AL481" s="6">
        <f>Ringkasan!AL481/1000000000</f>
        <v>5.4</v>
      </c>
      <c r="AM481" s="6">
        <f>Ringkasan!AM481/1000000000</f>
        <v>37.763468965000001</v>
      </c>
      <c r="AN481" s="6">
        <f>Ringkasan!AN481/1000000000</f>
        <v>74.861819753199995</v>
      </c>
      <c r="AO481" s="6">
        <f>Ringkasan!AO481/1000000000</f>
        <v>160.21084613861998</v>
      </c>
      <c r="AP481" s="6">
        <f>Ringkasan!AP481/1000000000</f>
        <v>7.0000000000000007E-2</v>
      </c>
      <c r="AQ481" s="6">
        <f>Ringkasan!AQ481/1000000000</f>
        <v>0</v>
      </c>
      <c r="AR481" s="6">
        <f>Ringkasan!AR481/1000000000</f>
        <v>3.15</v>
      </c>
      <c r="AS481" s="6">
        <f>Ringkasan!AS481/1000000000</f>
        <v>3.15</v>
      </c>
      <c r="AT481" s="6">
        <f>Ringkasan!AT481/1000000000</f>
        <v>236.74407650000001</v>
      </c>
      <c r="AU481" s="6">
        <f>Ringkasan!AU481/1000000000</f>
        <v>0.23180000000000001</v>
      </c>
      <c r="AV481" s="6">
        <f>Ringkasan!AV481/1000000000</f>
        <v>236.51227650000001</v>
      </c>
      <c r="AW481" s="127">
        <f>Ringkasan!AW481/1000000000</f>
        <v>133.76789739262</v>
      </c>
      <c r="AX481" s="127">
        <f>Ringkasan!AX481/1000000000</f>
        <v>133.76789739262</v>
      </c>
      <c r="AY481" s="127">
        <f>Ringkasan!AY481/1000000000</f>
        <v>0</v>
      </c>
      <c r="AZ481" s="127">
        <f>Ringkasan!AZ481/1000000000</f>
        <v>0</v>
      </c>
      <c r="BA481" s="127">
        <f>Ringkasan!BA481/1000000000</f>
        <v>0</v>
      </c>
      <c r="BB481" s="127">
        <f>Ringkasan!BB481/1000000000</f>
        <v>0</v>
      </c>
      <c r="BC481" s="127">
        <f>Ringkasan!BC481/1000000000</f>
        <v>0</v>
      </c>
      <c r="BD481" s="127">
        <f>Ringkasan!BD481/1000000000</f>
        <v>57.411438247</v>
      </c>
      <c r="BE481" s="127">
        <f>Ringkasan!BE481/1000000000</f>
        <v>0</v>
      </c>
      <c r="BF481" s="127">
        <f>Ringkasan!BF481/1000000000</f>
        <v>2.5</v>
      </c>
      <c r="BG481" s="127">
        <f>Ringkasan!BG481/1000000000</f>
        <v>54.911438247</v>
      </c>
      <c r="BH481" s="127">
        <f>Ringkasan!BH481/1000000000</f>
        <v>0</v>
      </c>
      <c r="BI481" s="127">
        <f>Ringkasan!BI481/1000000000</f>
        <v>0</v>
      </c>
      <c r="BJ481" s="128">
        <f>Ringkasan!BJ481/1000000000</f>
        <v>-76.356459145620121</v>
      </c>
      <c r="BK481" s="128">
        <f>Ringkasan!BK481/1000000000</f>
        <v>76.356459145619993</v>
      </c>
      <c r="BL481" s="87">
        <f>Ringkasan!BL481/1000000000</f>
        <v>-1.2207031250000001E-13</v>
      </c>
      <c r="BM481" s="47">
        <f t="shared" si="189"/>
        <v>1</v>
      </c>
      <c r="BN481" s="48">
        <f t="shared" si="190"/>
        <v>0</v>
      </c>
      <c r="BO481" s="49"/>
      <c r="BP481" s="39">
        <f t="shared" si="197"/>
        <v>1</v>
      </c>
      <c r="BR481" s="6" t="e">
        <f>Ringkasan!#REF!/1000000000</f>
        <v>#REF!</v>
      </c>
      <c r="BS481" s="6" t="e">
        <f t="shared" si="181"/>
        <v>#REF!</v>
      </c>
      <c r="BT481" s="39" t="e">
        <f t="shared" si="185"/>
        <v>#REF!</v>
      </c>
      <c r="BV481" s="6" t="e">
        <f>Ringkasan!#REF!/1000000000</f>
        <v>#REF!</v>
      </c>
      <c r="BW481" s="6" t="e">
        <f t="shared" si="182"/>
        <v>#REF!</v>
      </c>
      <c r="BX481" s="39" t="e">
        <f t="shared" si="186"/>
        <v>#REF!</v>
      </c>
    </row>
    <row r="482" spans="1:76" ht="15" customHeight="1" x14ac:dyDescent="0.25">
      <c r="A482" s="59" t="s">
        <v>651</v>
      </c>
      <c r="B482" s="3">
        <f t="shared" si="198"/>
        <v>358</v>
      </c>
      <c r="C482" s="4">
        <f t="shared" si="198"/>
        <v>8</v>
      </c>
      <c r="D482" s="8" t="s">
        <v>651</v>
      </c>
      <c r="E482" s="12" t="str">
        <f>[1]Pendapatan!D482</f>
        <v>6 Tahun 2024</v>
      </c>
      <c r="F482" s="92">
        <f>[1]Pendapatan!E482</f>
        <v>45657.452777777777</v>
      </c>
      <c r="G482" s="6">
        <f>Ringkasan!G482/1000000000</f>
        <v>1846.354884462</v>
      </c>
      <c r="H482" s="6">
        <f>Ringkasan!H482/1000000000</f>
        <v>160.95001719999999</v>
      </c>
      <c r="I482" s="114">
        <f>Ringkasan!I482/1000000000</f>
        <v>45.816000000000003</v>
      </c>
      <c r="J482" s="6">
        <f>Ringkasan!J482/1000000000</f>
        <v>4.7567230829999998</v>
      </c>
      <c r="K482" s="6">
        <f>Ringkasan!K482/1000000000</f>
        <v>7.0624331580000002</v>
      </c>
      <c r="L482" s="6">
        <f>Ringkasan!L482/1000000000</f>
        <v>103.314860959</v>
      </c>
      <c r="M482" s="6">
        <f>Ringkasan!M482/1000000000</f>
        <v>1648.2236934069999</v>
      </c>
      <c r="N482" s="6">
        <f>Ringkasan!N482/1000000000</f>
        <v>1587.5145030000001</v>
      </c>
      <c r="O482" s="6">
        <f>Ringkasan!O482/1000000000</f>
        <v>0</v>
      </c>
      <c r="P482" s="6">
        <f>Ringkasan!P482/1000000000</f>
        <v>0</v>
      </c>
      <c r="Q482" s="6">
        <f>Ringkasan!Q482/1000000000</f>
        <v>231.019001</v>
      </c>
      <c r="R482" s="6">
        <f>Ringkasan!R482/1000000000</f>
        <v>0</v>
      </c>
      <c r="S482" s="6">
        <f>Ringkasan!S482/1000000000</f>
        <v>81.406114000000002</v>
      </c>
      <c r="T482" s="6">
        <f>Ringkasan!T482/1000000000</f>
        <v>911.66987600000004</v>
      </c>
      <c r="U482" s="6">
        <f>Ringkasan!U482/1000000000</f>
        <v>363.419512</v>
      </c>
      <c r="V482" s="6">
        <f>Ringkasan!V482/1000000000</f>
        <v>60.709190407000001</v>
      </c>
      <c r="W482" s="6">
        <f>Ringkasan!W482/1000000000</f>
        <v>60.709190407000001</v>
      </c>
      <c r="X482" s="6">
        <f>Ringkasan!X482/1000000000</f>
        <v>0</v>
      </c>
      <c r="Y482" s="6">
        <f>Ringkasan!Y482/1000000000</f>
        <v>37.181173854999997</v>
      </c>
      <c r="Z482" s="6">
        <f>Ringkasan!Z482/1000000000</f>
        <v>0</v>
      </c>
      <c r="AA482" s="6">
        <f>Ringkasan!AA482/1000000000</f>
        <v>0</v>
      </c>
      <c r="AB482" s="6">
        <f>Ringkasan!AB482/1000000000</f>
        <v>37.181173854999997</v>
      </c>
      <c r="AC482" s="6">
        <f>Ringkasan!AC482/1000000000</f>
        <v>1863.3673572289999</v>
      </c>
      <c r="AD482" s="6">
        <f>Ringkasan!AD482/1000000000</f>
        <v>1357.43344802</v>
      </c>
      <c r="AE482" s="5">
        <f>Ringkasan!AE482/1000000000</f>
        <v>842.54790175121013</v>
      </c>
      <c r="AF482" s="6">
        <f>Ringkasan!AF482/1000000000</f>
        <v>488.55393186445997</v>
      </c>
      <c r="AG482" s="6">
        <f>Ringkasan!AG482/1000000000</f>
        <v>0.1</v>
      </c>
      <c r="AH482" s="6">
        <f>Ringkasan!AH482/1000000000</f>
        <v>0</v>
      </c>
      <c r="AI482" s="6">
        <f>Ringkasan!AI482/1000000000</f>
        <v>24.769514554330001</v>
      </c>
      <c r="AJ482" s="6">
        <f>Ringkasan!AJ482/1000000000</f>
        <v>1.46209985</v>
      </c>
      <c r="AK482" s="6">
        <f>Ringkasan!AK482/1000000000</f>
        <v>163.42832562999999</v>
      </c>
      <c r="AL482" s="6">
        <f>Ringkasan!AL482/1000000000</f>
        <v>0.76976500000000003</v>
      </c>
      <c r="AM482" s="6">
        <f>Ringkasan!AM482/1000000000</f>
        <v>23.894600880999999</v>
      </c>
      <c r="AN482" s="6">
        <f>Ringkasan!AN482/1000000000</f>
        <v>53.999850017</v>
      </c>
      <c r="AO482" s="6">
        <f>Ringkasan!AO482/1000000000</f>
        <v>78.449404999999999</v>
      </c>
      <c r="AP482" s="6">
        <f>Ringkasan!AP482/1000000000</f>
        <v>2.4001299999999999</v>
      </c>
      <c r="AQ482" s="6">
        <f>Ringkasan!AQ482/1000000000</f>
        <v>3.9145747320000002</v>
      </c>
      <c r="AR482" s="6">
        <f>Ringkasan!AR482/1000000000</f>
        <v>10</v>
      </c>
      <c r="AS482" s="6">
        <f>Ringkasan!AS482/1000000000</f>
        <v>10</v>
      </c>
      <c r="AT482" s="6">
        <f>Ringkasan!AT482/1000000000</f>
        <v>332.50558357900002</v>
      </c>
      <c r="AU482" s="6">
        <f>Ringkasan!AU482/1000000000</f>
        <v>4.8500846790000001</v>
      </c>
      <c r="AV482" s="6">
        <f>Ringkasan!AV482/1000000000</f>
        <v>327.6554989</v>
      </c>
      <c r="AW482" s="127">
        <f>Ringkasan!AW482/1000000000</f>
        <v>22.512472766999998</v>
      </c>
      <c r="AX482" s="127">
        <f>Ringkasan!AX482/1000000000</f>
        <v>22.512472766999998</v>
      </c>
      <c r="AY482" s="127">
        <f>Ringkasan!AY482/1000000000</f>
        <v>0</v>
      </c>
      <c r="AZ482" s="127">
        <f>Ringkasan!AZ482/1000000000</f>
        <v>0</v>
      </c>
      <c r="BA482" s="127">
        <f>Ringkasan!BA482/1000000000</f>
        <v>0</v>
      </c>
      <c r="BB482" s="127">
        <f>Ringkasan!BB482/1000000000</f>
        <v>0</v>
      </c>
      <c r="BC482" s="127">
        <f>Ringkasan!BC482/1000000000</f>
        <v>0</v>
      </c>
      <c r="BD482" s="127">
        <f>Ringkasan!BD482/1000000000</f>
        <v>5.5</v>
      </c>
      <c r="BE482" s="127">
        <f>Ringkasan!BE482/1000000000</f>
        <v>0</v>
      </c>
      <c r="BF482" s="127">
        <f>Ringkasan!BF482/1000000000</f>
        <v>5</v>
      </c>
      <c r="BG482" s="127">
        <f>Ringkasan!BG482/1000000000</f>
        <v>0.5</v>
      </c>
      <c r="BH482" s="127">
        <f>Ringkasan!BH482/1000000000</f>
        <v>0</v>
      </c>
      <c r="BI482" s="127">
        <f>Ringkasan!BI482/1000000000</f>
        <v>0</v>
      </c>
      <c r="BJ482" s="128">
        <f>Ringkasan!BJ482/1000000000</f>
        <v>-17.012472766999998</v>
      </c>
      <c r="BK482" s="128">
        <f>Ringkasan!BK482/1000000000</f>
        <v>17.012472766999998</v>
      </c>
      <c r="BL482" s="87">
        <f>Ringkasan!BL482/1000000000</f>
        <v>0</v>
      </c>
      <c r="BM482" s="47">
        <f t="shared" si="189"/>
        <v>1</v>
      </c>
      <c r="BN482" s="48">
        <f t="shared" si="190"/>
        <v>0</v>
      </c>
      <c r="BO482" s="49"/>
      <c r="BP482" s="39">
        <f t="shared" si="197"/>
        <v>1</v>
      </c>
      <c r="BR482" s="6" t="e">
        <f>Ringkasan!#REF!/1000000000</f>
        <v>#REF!</v>
      </c>
      <c r="BS482" s="6" t="e">
        <f t="shared" si="181"/>
        <v>#REF!</v>
      </c>
      <c r="BT482" s="39" t="e">
        <f t="shared" si="185"/>
        <v>#REF!</v>
      </c>
      <c r="BV482" s="6" t="e">
        <f>Ringkasan!#REF!/1000000000</f>
        <v>#REF!</v>
      </c>
      <c r="BW482" s="6" t="e">
        <f t="shared" si="182"/>
        <v>#REF!</v>
      </c>
      <c r="BX482" s="39" t="e">
        <f t="shared" si="186"/>
        <v>#REF!</v>
      </c>
    </row>
    <row r="483" spans="1:76" ht="15" customHeight="1" x14ac:dyDescent="0.25">
      <c r="A483" s="59" t="s">
        <v>373</v>
      </c>
      <c r="B483" s="3">
        <f t="shared" si="198"/>
        <v>359</v>
      </c>
      <c r="C483" s="4">
        <f t="shared" si="198"/>
        <v>9</v>
      </c>
      <c r="D483" s="8" t="s">
        <v>373</v>
      </c>
      <c r="E483" s="12" t="str">
        <f>[1]Pendapatan!D483</f>
        <v>06 Tahun 2024</v>
      </c>
      <c r="F483" s="92">
        <f>[1]Pendapatan!E483</f>
        <v>45653</v>
      </c>
      <c r="G483" s="6">
        <f>Ringkasan!G483/1000000000</f>
        <v>1478.62529217051</v>
      </c>
      <c r="H483" s="6">
        <f>Ringkasan!H483/1000000000</f>
        <v>133.91961013651002</v>
      </c>
      <c r="I483" s="114">
        <f>Ringkasan!I483/1000000000</f>
        <v>47.930652817279999</v>
      </c>
      <c r="J483" s="6">
        <f>Ringkasan!J483/1000000000</f>
        <v>11.162951850000001</v>
      </c>
      <c r="K483" s="6">
        <f>Ringkasan!K483/1000000000</f>
        <v>5.9513683879999997</v>
      </c>
      <c r="L483" s="6">
        <f>Ringkasan!L483/1000000000</f>
        <v>68.874637081230006</v>
      </c>
      <c r="M483" s="6">
        <f>Ringkasan!M483/1000000000</f>
        <v>1311.1614513100001</v>
      </c>
      <c r="N483" s="6">
        <f>Ringkasan!N483/1000000000</f>
        <v>1217.0988159999999</v>
      </c>
      <c r="O483" s="6">
        <f>Ringkasan!O483/1000000000</f>
        <v>0</v>
      </c>
      <c r="P483" s="6">
        <f>Ringkasan!P483/1000000000</f>
        <v>0</v>
      </c>
      <c r="Q483" s="6">
        <f>Ringkasan!Q483/1000000000</f>
        <v>117.931961</v>
      </c>
      <c r="R483" s="6">
        <f>Ringkasan!R483/1000000000</f>
        <v>7.3725649999999998</v>
      </c>
      <c r="S483" s="6">
        <f>Ringkasan!S483/1000000000</f>
        <v>101.838267</v>
      </c>
      <c r="T483" s="6">
        <f>Ringkasan!T483/1000000000</f>
        <v>745.38020200000005</v>
      </c>
      <c r="U483" s="6">
        <f>Ringkasan!U483/1000000000</f>
        <v>244.57582099999999</v>
      </c>
      <c r="V483" s="6">
        <f>Ringkasan!V483/1000000000</f>
        <v>94.062635310000005</v>
      </c>
      <c r="W483" s="6">
        <f>Ringkasan!W483/1000000000</f>
        <v>94.062635310000005</v>
      </c>
      <c r="X483" s="6">
        <f>Ringkasan!X483/1000000000</f>
        <v>0</v>
      </c>
      <c r="Y483" s="6">
        <f>Ringkasan!Y483/1000000000</f>
        <v>33.544230724000002</v>
      </c>
      <c r="Z483" s="6">
        <f>Ringkasan!Z483/1000000000</f>
        <v>19.527000000000001</v>
      </c>
      <c r="AA483" s="6">
        <f>Ringkasan!AA483/1000000000</f>
        <v>0</v>
      </c>
      <c r="AB483" s="6">
        <f>Ringkasan!AB483/1000000000</f>
        <v>14.017230723999999</v>
      </c>
      <c r="AC483" s="6">
        <f>Ringkasan!AC483/1000000000</f>
        <v>1502.5089330175201</v>
      </c>
      <c r="AD483" s="6">
        <f>Ringkasan!AD483/1000000000</f>
        <v>1075.8516066633001</v>
      </c>
      <c r="AE483" s="5">
        <f>Ringkasan!AE483/1000000000</f>
        <v>669.17656874099998</v>
      </c>
      <c r="AF483" s="6">
        <f>Ringkasan!AF483/1000000000</f>
        <v>387.6866700823</v>
      </c>
      <c r="AG483" s="6">
        <f>Ringkasan!AG483/1000000000</f>
        <v>0</v>
      </c>
      <c r="AH483" s="6">
        <f>Ringkasan!AH483/1000000000</f>
        <v>0</v>
      </c>
      <c r="AI483" s="6">
        <f>Ringkasan!AI483/1000000000</f>
        <v>17.558367839999999</v>
      </c>
      <c r="AJ483" s="6">
        <f>Ringkasan!AJ483/1000000000</f>
        <v>1.43</v>
      </c>
      <c r="AK483" s="6">
        <f>Ringkasan!AK483/1000000000</f>
        <v>215.774728912</v>
      </c>
      <c r="AL483" s="6">
        <f>Ringkasan!AL483/1000000000</f>
        <v>7.0000000000000007E-2</v>
      </c>
      <c r="AM483" s="6">
        <f>Ringkasan!AM483/1000000000</f>
        <v>19.352718510999999</v>
      </c>
      <c r="AN483" s="6">
        <f>Ringkasan!AN483/1000000000</f>
        <v>74.181152474000001</v>
      </c>
      <c r="AO483" s="6">
        <f>Ringkasan!AO483/1000000000</f>
        <v>121.535872227</v>
      </c>
      <c r="AP483" s="6">
        <f>Ringkasan!AP483/1000000000</f>
        <v>0.35748570000000002</v>
      </c>
      <c r="AQ483" s="6">
        <f>Ringkasan!AQ483/1000000000</f>
        <v>0.27750000000000002</v>
      </c>
      <c r="AR483" s="6">
        <f>Ringkasan!AR483/1000000000</f>
        <v>6.0927723955200008</v>
      </c>
      <c r="AS483" s="6">
        <f>Ringkasan!AS483/1000000000</f>
        <v>6.0927723955200008</v>
      </c>
      <c r="AT483" s="6">
        <f>Ringkasan!AT483/1000000000</f>
        <v>204.78982504669997</v>
      </c>
      <c r="AU483" s="6">
        <f>Ringkasan!AU483/1000000000</f>
        <v>5.8093604466999906</v>
      </c>
      <c r="AV483" s="6">
        <f>Ringkasan!AV483/1000000000</f>
        <v>198.9804646</v>
      </c>
      <c r="AW483" s="127">
        <f>Ringkasan!AW483/1000000000</f>
        <v>79.171492692010005</v>
      </c>
      <c r="AX483" s="127">
        <f>Ringkasan!AX483/1000000000</f>
        <v>36.918140854000001</v>
      </c>
      <c r="AY483" s="127">
        <f>Ringkasan!AY483/1000000000</f>
        <v>0</v>
      </c>
      <c r="AZ483" s="127">
        <f>Ringkasan!AZ483/1000000000</f>
        <v>0</v>
      </c>
      <c r="BA483" s="127">
        <f>Ringkasan!BA483/1000000000</f>
        <v>42.253351838010005</v>
      </c>
      <c r="BB483" s="127">
        <f>Ringkasan!BB483/1000000000</f>
        <v>0</v>
      </c>
      <c r="BC483" s="127">
        <f>Ringkasan!BC483/1000000000</f>
        <v>0</v>
      </c>
      <c r="BD483" s="127">
        <f>Ringkasan!BD483/1000000000</f>
        <v>55.287851844999999</v>
      </c>
      <c r="BE483" s="127">
        <f>Ringkasan!BE483/1000000000</f>
        <v>0</v>
      </c>
      <c r="BF483" s="127">
        <f>Ringkasan!BF483/1000000000</f>
        <v>0</v>
      </c>
      <c r="BG483" s="127">
        <f>Ringkasan!BG483/1000000000</f>
        <v>55.287851844999999</v>
      </c>
      <c r="BH483" s="127">
        <f>Ringkasan!BH483/1000000000</f>
        <v>0</v>
      </c>
      <c r="BI483" s="127">
        <f>Ringkasan!BI483/1000000000</f>
        <v>0</v>
      </c>
      <c r="BJ483" s="128">
        <f>Ringkasan!BJ483/1000000000</f>
        <v>-23.88364084701001</v>
      </c>
      <c r="BK483" s="128">
        <f>Ringkasan!BK483/1000000000</f>
        <v>23.88364084701001</v>
      </c>
      <c r="BL483" s="87">
        <f>Ringkasan!BL483/1000000000</f>
        <v>0</v>
      </c>
      <c r="BM483" s="47">
        <f t="shared" si="189"/>
        <v>1</v>
      </c>
      <c r="BN483" s="48">
        <f t="shared" si="190"/>
        <v>0</v>
      </c>
      <c r="BO483" s="49"/>
      <c r="BP483" s="39">
        <f t="shared" si="197"/>
        <v>1</v>
      </c>
      <c r="BR483" s="6" t="e">
        <f>Ringkasan!#REF!/1000000000</f>
        <v>#REF!</v>
      </c>
      <c r="BS483" s="6" t="e">
        <f t="shared" si="181"/>
        <v>#REF!</v>
      </c>
      <c r="BT483" s="39" t="e">
        <f t="shared" si="185"/>
        <v>#REF!</v>
      </c>
      <c r="BV483" s="6" t="e">
        <f>Ringkasan!#REF!/1000000000</f>
        <v>#REF!</v>
      </c>
      <c r="BW483" s="6" t="e">
        <f t="shared" si="182"/>
        <v>#REF!</v>
      </c>
      <c r="BX483" s="39" t="e">
        <f t="shared" si="186"/>
        <v>#REF!</v>
      </c>
    </row>
    <row r="484" spans="1:76" ht="15" customHeight="1" x14ac:dyDescent="0.25">
      <c r="A484" s="59" t="s">
        <v>374</v>
      </c>
      <c r="B484" s="3">
        <f t="shared" si="198"/>
        <v>360</v>
      </c>
      <c r="C484" s="4">
        <f t="shared" si="198"/>
        <v>10</v>
      </c>
      <c r="D484" s="8" t="s">
        <v>374</v>
      </c>
      <c r="E484" s="12" t="str">
        <f>[1]Pendapatan!D484</f>
        <v>07 Tahun 2024</v>
      </c>
      <c r="F484" s="92">
        <f>[1]Pendapatan!E484</f>
        <v>45656</v>
      </c>
      <c r="G484" s="6">
        <f>Ringkasan!G484/1000000000</f>
        <v>1307.612256036</v>
      </c>
      <c r="H484" s="6">
        <f>Ringkasan!H484/1000000000</f>
        <v>100.305227634</v>
      </c>
      <c r="I484" s="114">
        <f>Ringkasan!I484/1000000000</f>
        <v>53.209795587999999</v>
      </c>
      <c r="J484" s="6">
        <f>Ringkasan!J484/1000000000</f>
        <v>3.315132046</v>
      </c>
      <c r="K484" s="6">
        <f>Ringkasan!K484/1000000000</f>
        <v>1</v>
      </c>
      <c r="L484" s="6">
        <f>Ringkasan!L484/1000000000</f>
        <v>42.780299999999997</v>
      </c>
      <c r="M484" s="6">
        <f>Ringkasan!M484/1000000000</f>
        <v>1189.070470164</v>
      </c>
      <c r="N484" s="6">
        <f>Ringkasan!N484/1000000000</f>
        <v>1142.843533429</v>
      </c>
      <c r="O484" s="6">
        <f>Ringkasan!O484/1000000000</f>
        <v>0</v>
      </c>
      <c r="P484" s="6">
        <f>Ringkasan!P484/1000000000</f>
        <v>0</v>
      </c>
      <c r="Q484" s="6">
        <f>Ringkasan!Q484/1000000000</f>
        <v>147.92553799999999</v>
      </c>
      <c r="R484" s="6">
        <f>Ringkasan!R484/1000000000</f>
        <v>21.514135</v>
      </c>
      <c r="S484" s="6">
        <f>Ringkasan!S484/1000000000</f>
        <v>49.503329000000001</v>
      </c>
      <c r="T484" s="6">
        <f>Ringkasan!T484/1000000000</f>
        <v>684.96378000000004</v>
      </c>
      <c r="U484" s="6">
        <f>Ringkasan!U484/1000000000</f>
        <v>238.936751429</v>
      </c>
      <c r="V484" s="6">
        <f>Ringkasan!V484/1000000000</f>
        <v>46.226936735000002</v>
      </c>
      <c r="W484" s="6">
        <f>Ringkasan!W484/1000000000</f>
        <v>46.226936735000002</v>
      </c>
      <c r="X484" s="6">
        <f>Ringkasan!X484/1000000000</f>
        <v>0</v>
      </c>
      <c r="Y484" s="6">
        <f>Ringkasan!Y484/1000000000</f>
        <v>18.236558238000001</v>
      </c>
      <c r="Z484" s="6">
        <f>Ringkasan!Z484/1000000000</f>
        <v>0</v>
      </c>
      <c r="AA484" s="6">
        <f>Ringkasan!AA484/1000000000</f>
        <v>0</v>
      </c>
      <c r="AB484" s="6">
        <f>Ringkasan!AB484/1000000000</f>
        <v>18.236558238000001</v>
      </c>
      <c r="AC484" s="6">
        <f>Ringkasan!AC484/1000000000</f>
        <v>1371.685434276</v>
      </c>
      <c r="AD484" s="6">
        <f>Ringkasan!AD484/1000000000</f>
        <v>1000.1096586260001</v>
      </c>
      <c r="AE484" s="5">
        <f>Ringkasan!AE484/1000000000</f>
        <v>654.57920129499996</v>
      </c>
      <c r="AF484" s="6">
        <f>Ringkasan!AF484/1000000000</f>
        <v>314.003241495</v>
      </c>
      <c r="AG484" s="6">
        <f>Ringkasan!AG484/1000000000</f>
        <v>0</v>
      </c>
      <c r="AH484" s="6">
        <f>Ringkasan!AH484/1000000000</f>
        <v>2.2000000000000002</v>
      </c>
      <c r="AI484" s="6">
        <f>Ringkasan!AI484/1000000000</f>
        <v>29.25039773</v>
      </c>
      <c r="AJ484" s="6">
        <f>Ringkasan!AJ484/1000000000</f>
        <v>7.6818105999999997E-2</v>
      </c>
      <c r="AK484" s="6">
        <f>Ringkasan!AK484/1000000000</f>
        <v>141.05532018599999</v>
      </c>
      <c r="AL484" s="6">
        <f>Ringkasan!AL484/1000000000</f>
        <v>1.8</v>
      </c>
      <c r="AM484" s="6">
        <f>Ringkasan!AM484/1000000000</f>
        <v>15.637792115</v>
      </c>
      <c r="AN484" s="6">
        <f>Ringkasan!AN484/1000000000</f>
        <v>54.348025429000003</v>
      </c>
      <c r="AO484" s="6">
        <f>Ringkasan!AO484/1000000000</f>
        <v>63.585354262000003</v>
      </c>
      <c r="AP484" s="6">
        <f>Ringkasan!AP484/1000000000</f>
        <v>5.1941483799999997</v>
      </c>
      <c r="AQ484" s="6">
        <f>Ringkasan!AQ484/1000000000</f>
        <v>0.49</v>
      </c>
      <c r="AR484" s="6">
        <f>Ringkasan!AR484/1000000000</f>
        <v>3.65</v>
      </c>
      <c r="AS484" s="6">
        <f>Ringkasan!AS484/1000000000</f>
        <v>3.65</v>
      </c>
      <c r="AT484" s="6">
        <f>Ringkasan!AT484/1000000000</f>
        <v>226.870455464</v>
      </c>
      <c r="AU484" s="6">
        <f>Ringkasan!AU484/1000000000</f>
        <v>5.6524927639999998</v>
      </c>
      <c r="AV484" s="6">
        <f>Ringkasan!AV484/1000000000</f>
        <v>221.21796269999999</v>
      </c>
      <c r="AW484" s="127">
        <f>Ringkasan!AW484/1000000000</f>
        <v>64.073178240000004</v>
      </c>
      <c r="AX484" s="127">
        <f>Ringkasan!AX484/1000000000</f>
        <v>64.073178240000004</v>
      </c>
      <c r="AY484" s="127">
        <f>Ringkasan!AY484/1000000000</f>
        <v>0</v>
      </c>
      <c r="AZ484" s="127">
        <f>Ringkasan!AZ484/1000000000</f>
        <v>0</v>
      </c>
      <c r="BA484" s="127">
        <f>Ringkasan!BA484/1000000000</f>
        <v>0</v>
      </c>
      <c r="BB484" s="127">
        <f>Ringkasan!BB484/1000000000</f>
        <v>0</v>
      </c>
      <c r="BC484" s="127">
        <f>Ringkasan!BC484/1000000000</f>
        <v>0</v>
      </c>
      <c r="BD484" s="127">
        <f>Ringkasan!BD484/1000000000</f>
        <v>0</v>
      </c>
      <c r="BE484" s="127">
        <f>Ringkasan!BE484/1000000000</f>
        <v>0</v>
      </c>
      <c r="BF484" s="127">
        <f>Ringkasan!BF484/1000000000</f>
        <v>0</v>
      </c>
      <c r="BG484" s="127">
        <f>Ringkasan!BG484/1000000000</f>
        <v>0</v>
      </c>
      <c r="BH484" s="127">
        <f>Ringkasan!BH484/1000000000</f>
        <v>0</v>
      </c>
      <c r="BI484" s="127">
        <f>Ringkasan!BI484/1000000000</f>
        <v>0</v>
      </c>
      <c r="BJ484" s="128">
        <f>Ringkasan!BJ484/1000000000</f>
        <v>-64.073178240000004</v>
      </c>
      <c r="BK484" s="128">
        <f>Ringkasan!BK484/1000000000</f>
        <v>64.073178240000004</v>
      </c>
      <c r="BL484" s="87">
        <f>Ringkasan!BL484/1000000000</f>
        <v>0</v>
      </c>
      <c r="BM484" s="47">
        <f t="shared" si="189"/>
        <v>1</v>
      </c>
      <c r="BN484" s="48">
        <f t="shared" si="190"/>
        <v>0</v>
      </c>
      <c r="BO484" s="49"/>
      <c r="BP484" s="39">
        <f t="shared" si="197"/>
        <v>1</v>
      </c>
      <c r="BR484" s="6" t="e">
        <f>Ringkasan!#REF!/1000000000</f>
        <v>#REF!</v>
      </c>
      <c r="BS484" s="6" t="e">
        <f t="shared" si="181"/>
        <v>#REF!</v>
      </c>
      <c r="BT484" s="39" t="e">
        <f t="shared" si="185"/>
        <v>#REF!</v>
      </c>
      <c r="BV484" s="6" t="e">
        <f>Ringkasan!#REF!/1000000000</f>
        <v>#REF!</v>
      </c>
      <c r="BW484" s="6" t="e">
        <f t="shared" si="182"/>
        <v>#REF!</v>
      </c>
      <c r="BX484" s="39" t="e">
        <f t="shared" si="186"/>
        <v>#REF!</v>
      </c>
    </row>
    <row r="485" spans="1:76" ht="15" customHeight="1" x14ac:dyDescent="0.25">
      <c r="A485" s="59" t="s">
        <v>703</v>
      </c>
      <c r="B485" s="3">
        <f t="shared" si="198"/>
        <v>361</v>
      </c>
      <c r="C485" s="4">
        <f t="shared" si="198"/>
        <v>11</v>
      </c>
      <c r="D485" s="8" t="s">
        <v>375</v>
      </c>
      <c r="E485" s="12" t="str">
        <f>[1]Pendapatan!D485</f>
        <v>06 Tahun 2024</v>
      </c>
      <c r="F485" s="92">
        <f>[1]Pendapatan!E485</f>
        <v>45656.340277777781</v>
      </c>
      <c r="G485" s="6">
        <f>Ringkasan!G485/1000000000</f>
        <v>1252.914123602</v>
      </c>
      <c r="H485" s="6">
        <f>Ringkasan!H485/1000000000</f>
        <v>82.583625564000002</v>
      </c>
      <c r="I485" s="114">
        <f>Ringkasan!I485/1000000000</f>
        <v>21.144822402999999</v>
      </c>
      <c r="J485" s="6">
        <f>Ringkasan!J485/1000000000</f>
        <v>6.0398479900000002</v>
      </c>
      <c r="K485" s="6">
        <f>Ringkasan!K485/1000000000</f>
        <v>4.6394551709999998</v>
      </c>
      <c r="L485" s="6">
        <f>Ringkasan!L485/1000000000</f>
        <v>50.759500000000003</v>
      </c>
      <c r="M485" s="6">
        <f>Ringkasan!M485/1000000000</f>
        <v>1162.0507252079999</v>
      </c>
      <c r="N485" s="6">
        <f>Ringkasan!N485/1000000000</f>
        <v>1141.774228</v>
      </c>
      <c r="O485" s="6">
        <f>Ringkasan!O485/1000000000</f>
        <v>0</v>
      </c>
      <c r="P485" s="6">
        <f>Ringkasan!P485/1000000000</f>
        <v>0</v>
      </c>
      <c r="Q485" s="6">
        <f>Ringkasan!Q485/1000000000</f>
        <v>106.52104</v>
      </c>
      <c r="R485" s="6">
        <f>Ringkasan!R485/1000000000</f>
        <v>14.575435000000001</v>
      </c>
      <c r="S485" s="6">
        <f>Ringkasan!S485/1000000000</f>
        <v>144.905045</v>
      </c>
      <c r="T485" s="6">
        <f>Ringkasan!T485/1000000000</f>
        <v>660.31782099999998</v>
      </c>
      <c r="U485" s="6">
        <f>Ringkasan!U485/1000000000</f>
        <v>215.45488700000001</v>
      </c>
      <c r="V485" s="6">
        <f>Ringkasan!V485/1000000000</f>
        <v>20.276497207999999</v>
      </c>
      <c r="W485" s="6">
        <f>Ringkasan!W485/1000000000</f>
        <v>20.276497207999999</v>
      </c>
      <c r="X485" s="6">
        <f>Ringkasan!X485/1000000000</f>
        <v>0</v>
      </c>
      <c r="Y485" s="6">
        <f>Ringkasan!Y485/1000000000</f>
        <v>8.2797728300000006</v>
      </c>
      <c r="Z485" s="6">
        <f>Ringkasan!Z485/1000000000</f>
        <v>0</v>
      </c>
      <c r="AA485" s="6">
        <f>Ringkasan!AA485/1000000000</f>
        <v>0</v>
      </c>
      <c r="AB485" s="6">
        <f>Ringkasan!AB485/1000000000</f>
        <v>8.2797728300000006</v>
      </c>
      <c r="AC485" s="6">
        <f>Ringkasan!AC485/1000000000</f>
        <v>1295.6141236020001</v>
      </c>
      <c r="AD485" s="6">
        <f>Ringkasan!AD485/1000000000</f>
        <v>936.03417767636984</v>
      </c>
      <c r="AE485" s="5">
        <f>Ringkasan!AE485/1000000000</f>
        <v>564.12123579884997</v>
      </c>
      <c r="AF485" s="6">
        <f>Ringkasan!AF485/1000000000</f>
        <v>349.50767205251992</v>
      </c>
      <c r="AG485" s="6">
        <f>Ringkasan!AG485/1000000000</f>
        <v>0</v>
      </c>
      <c r="AH485" s="6">
        <f>Ringkasan!AH485/1000000000</f>
        <v>0.25</v>
      </c>
      <c r="AI485" s="6">
        <f>Ringkasan!AI485/1000000000</f>
        <v>15.403185825</v>
      </c>
      <c r="AJ485" s="6">
        <f>Ringkasan!AJ485/1000000000</f>
        <v>6.752084</v>
      </c>
      <c r="AK485" s="6">
        <f>Ringkasan!AK485/1000000000</f>
        <v>164.81815932563001</v>
      </c>
      <c r="AL485" s="6">
        <f>Ringkasan!AL485/1000000000</f>
        <v>0.05</v>
      </c>
      <c r="AM485" s="6">
        <f>Ringkasan!AM485/1000000000</f>
        <v>28.35012322563</v>
      </c>
      <c r="AN485" s="6">
        <f>Ringkasan!AN485/1000000000</f>
        <v>34.603785350000003</v>
      </c>
      <c r="AO485" s="6">
        <f>Ringkasan!AO485/1000000000</f>
        <v>99.704243000000005</v>
      </c>
      <c r="AP485" s="6">
        <f>Ringkasan!AP485/1000000000</f>
        <v>0.92000775000000001</v>
      </c>
      <c r="AQ485" s="6">
        <f>Ringkasan!AQ485/1000000000</f>
        <v>1.19</v>
      </c>
      <c r="AR485" s="6">
        <f>Ringkasan!AR485/1000000000</f>
        <v>5</v>
      </c>
      <c r="AS485" s="6">
        <f>Ringkasan!AS485/1000000000</f>
        <v>5</v>
      </c>
      <c r="AT485" s="6">
        <f>Ringkasan!AT485/1000000000</f>
        <v>189.76178659999999</v>
      </c>
      <c r="AU485" s="6">
        <f>Ringkasan!AU485/1000000000</f>
        <v>2.7184599999999999</v>
      </c>
      <c r="AV485" s="6">
        <f>Ringkasan!AV485/1000000000</f>
        <v>187.0433266</v>
      </c>
      <c r="AW485" s="127">
        <f>Ringkasan!AW485/1000000000</f>
        <v>45</v>
      </c>
      <c r="AX485" s="127">
        <f>Ringkasan!AX485/1000000000</f>
        <v>45</v>
      </c>
      <c r="AY485" s="127">
        <f>Ringkasan!AY485/1000000000</f>
        <v>0</v>
      </c>
      <c r="AZ485" s="127">
        <f>Ringkasan!AZ485/1000000000</f>
        <v>0</v>
      </c>
      <c r="BA485" s="127">
        <f>Ringkasan!BA485/1000000000</f>
        <v>0</v>
      </c>
      <c r="BB485" s="127">
        <f>Ringkasan!BB485/1000000000</f>
        <v>0</v>
      </c>
      <c r="BC485" s="127">
        <f>Ringkasan!BC485/1000000000</f>
        <v>0</v>
      </c>
      <c r="BD485" s="127">
        <f>Ringkasan!BD485/1000000000</f>
        <v>2.2999999999999998</v>
      </c>
      <c r="BE485" s="127">
        <f>Ringkasan!BE485/1000000000</f>
        <v>0</v>
      </c>
      <c r="BF485" s="127">
        <f>Ringkasan!BF485/1000000000</f>
        <v>2.2999999999999998</v>
      </c>
      <c r="BG485" s="127">
        <f>Ringkasan!BG485/1000000000</f>
        <v>0</v>
      </c>
      <c r="BH485" s="127">
        <f>Ringkasan!BH485/1000000000</f>
        <v>0</v>
      </c>
      <c r="BI485" s="127">
        <f>Ringkasan!BI485/1000000000</f>
        <v>0</v>
      </c>
      <c r="BJ485" s="128">
        <f>Ringkasan!BJ485/1000000000</f>
        <v>-42.7</v>
      </c>
      <c r="BK485" s="128">
        <f>Ringkasan!BK485/1000000000</f>
        <v>42.7</v>
      </c>
      <c r="BL485" s="87">
        <f>Ringkasan!BL485/1000000000</f>
        <v>0</v>
      </c>
      <c r="BM485" s="47">
        <f t="shared" si="189"/>
        <v>1</v>
      </c>
      <c r="BN485" s="48">
        <f t="shared" si="190"/>
        <v>0</v>
      </c>
      <c r="BO485" s="49"/>
      <c r="BP485" s="39">
        <f t="shared" si="197"/>
        <v>1</v>
      </c>
      <c r="BR485" s="6" t="e">
        <f>Ringkasan!#REF!/1000000000</f>
        <v>#REF!</v>
      </c>
      <c r="BS485" s="6" t="e">
        <f t="shared" si="181"/>
        <v>#REF!</v>
      </c>
      <c r="BT485" s="39" t="e">
        <f t="shared" si="185"/>
        <v>#REF!</v>
      </c>
      <c r="BV485" s="6" t="e">
        <f>Ringkasan!#REF!/1000000000</f>
        <v>#REF!</v>
      </c>
      <c r="BW485" s="6" t="e">
        <f t="shared" si="182"/>
        <v>#REF!</v>
      </c>
      <c r="BX485" s="39" t="e">
        <f t="shared" si="186"/>
        <v>#REF!</v>
      </c>
    </row>
    <row r="486" spans="1:76" ht="15" customHeight="1" x14ac:dyDescent="0.25">
      <c r="A486" s="59" t="s">
        <v>704</v>
      </c>
      <c r="B486" s="3">
        <f t="shared" si="198"/>
        <v>362</v>
      </c>
      <c r="C486" s="4">
        <f t="shared" si="198"/>
        <v>12</v>
      </c>
      <c r="D486" s="8" t="s">
        <v>376</v>
      </c>
      <c r="E486" s="12" t="str">
        <f>[1]Pendapatan!D486</f>
        <v>05 Tahun 2024</v>
      </c>
      <c r="F486" s="92">
        <f>[1]Pendapatan!E486</f>
        <v>45657</v>
      </c>
      <c r="G486" s="6">
        <f>Ringkasan!G486/1000000000</f>
        <v>1209.5638158510001</v>
      </c>
      <c r="H486" s="6">
        <f>Ringkasan!H486/1000000000</f>
        <v>132.04889079399999</v>
      </c>
      <c r="I486" s="114">
        <f>Ringkasan!I486/1000000000</f>
        <v>37.848805118000001</v>
      </c>
      <c r="J486" s="6">
        <f>Ringkasan!J486/1000000000</f>
        <v>7.1961539959999996</v>
      </c>
      <c r="K486" s="6">
        <f>Ringkasan!K486/1000000000</f>
        <v>7.12</v>
      </c>
      <c r="L486" s="6">
        <f>Ringkasan!L486/1000000000</f>
        <v>79.883931680000003</v>
      </c>
      <c r="M486" s="6">
        <f>Ringkasan!M486/1000000000</f>
        <v>1063.4530988869999</v>
      </c>
      <c r="N486" s="6">
        <f>Ringkasan!N486/1000000000</f>
        <v>1022.077867</v>
      </c>
      <c r="O486" s="6">
        <f>Ringkasan!O486/1000000000</f>
        <v>0</v>
      </c>
      <c r="P486" s="6">
        <f>Ringkasan!P486/1000000000</f>
        <v>0</v>
      </c>
      <c r="Q486" s="6">
        <f>Ringkasan!Q486/1000000000</f>
        <v>88.264420000000001</v>
      </c>
      <c r="R486" s="6">
        <f>Ringkasan!R486/1000000000</f>
        <v>0</v>
      </c>
      <c r="S486" s="6">
        <f>Ringkasan!S486/1000000000</f>
        <v>84.706044000000006</v>
      </c>
      <c r="T486" s="6">
        <f>Ringkasan!T486/1000000000</f>
        <v>649.23168999999996</v>
      </c>
      <c r="U486" s="6">
        <f>Ringkasan!U486/1000000000</f>
        <v>199.87571299999999</v>
      </c>
      <c r="V486" s="6">
        <f>Ringkasan!V486/1000000000</f>
        <v>41.375231886999998</v>
      </c>
      <c r="W486" s="6">
        <f>Ringkasan!W486/1000000000</f>
        <v>41.375231886999998</v>
      </c>
      <c r="X486" s="6">
        <f>Ringkasan!X486/1000000000</f>
        <v>0</v>
      </c>
      <c r="Y486" s="6">
        <f>Ringkasan!Y486/1000000000</f>
        <v>14.06182617</v>
      </c>
      <c r="Z486" s="6">
        <f>Ringkasan!Z486/1000000000</f>
        <v>0</v>
      </c>
      <c r="AA486" s="6">
        <f>Ringkasan!AA486/1000000000</f>
        <v>0</v>
      </c>
      <c r="AB486" s="6">
        <f>Ringkasan!AB486/1000000000</f>
        <v>14.06182617</v>
      </c>
      <c r="AC486" s="6">
        <f>Ringkasan!AC486/1000000000</f>
        <v>1209.5638158510001</v>
      </c>
      <c r="AD486" s="6">
        <f>Ringkasan!AD486/1000000000</f>
        <v>899.70663524500003</v>
      </c>
      <c r="AE486" s="5">
        <f>Ringkasan!AE486/1000000000</f>
        <v>561.45863344999998</v>
      </c>
      <c r="AF486" s="6">
        <f>Ringkasan!AF486/1000000000</f>
        <v>325.56976236499997</v>
      </c>
      <c r="AG486" s="6">
        <f>Ringkasan!AG486/1000000000</f>
        <v>0</v>
      </c>
      <c r="AH486" s="6">
        <f>Ringkasan!AH486/1000000000</f>
        <v>0</v>
      </c>
      <c r="AI486" s="6">
        <f>Ringkasan!AI486/1000000000</f>
        <v>12.22823943</v>
      </c>
      <c r="AJ486" s="6">
        <f>Ringkasan!AJ486/1000000000</f>
        <v>0.45</v>
      </c>
      <c r="AK486" s="6">
        <f>Ringkasan!AK486/1000000000</f>
        <v>146.90340151999999</v>
      </c>
      <c r="AL486" s="6">
        <f>Ringkasan!AL486/1000000000</f>
        <v>0</v>
      </c>
      <c r="AM486" s="6">
        <f>Ringkasan!AM486/1000000000</f>
        <v>23.00929902</v>
      </c>
      <c r="AN486" s="6">
        <f>Ringkasan!AN486/1000000000</f>
        <v>14.945736999999999</v>
      </c>
      <c r="AO486" s="6">
        <f>Ringkasan!AO486/1000000000</f>
        <v>108.4415958</v>
      </c>
      <c r="AP486" s="6">
        <f>Ringkasan!AP486/1000000000</f>
        <v>0.48176970000000002</v>
      </c>
      <c r="AQ486" s="6">
        <f>Ringkasan!AQ486/1000000000</f>
        <v>2.5000000000000001E-2</v>
      </c>
      <c r="AR486" s="6">
        <f>Ringkasan!AR486/1000000000</f>
        <v>2</v>
      </c>
      <c r="AS486" s="6">
        <f>Ringkasan!AS486/1000000000</f>
        <v>2</v>
      </c>
      <c r="AT486" s="6">
        <f>Ringkasan!AT486/1000000000</f>
        <v>160.953779086</v>
      </c>
      <c r="AU486" s="6">
        <f>Ringkasan!AU486/1000000000</f>
        <v>2.7846310860000001</v>
      </c>
      <c r="AV486" s="6">
        <f>Ringkasan!AV486/1000000000</f>
        <v>158.16914800000001</v>
      </c>
      <c r="AW486" s="127">
        <f>Ringkasan!AW486/1000000000</f>
        <v>0</v>
      </c>
      <c r="AX486" s="127">
        <f>Ringkasan!AX486/1000000000</f>
        <v>0</v>
      </c>
      <c r="AY486" s="127">
        <f>Ringkasan!AY486/1000000000</f>
        <v>0</v>
      </c>
      <c r="AZ486" s="127">
        <f>Ringkasan!AZ486/1000000000</f>
        <v>0</v>
      </c>
      <c r="BA486" s="127">
        <f>Ringkasan!BA486/1000000000</f>
        <v>0</v>
      </c>
      <c r="BB486" s="127">
        <f>Ringkasan!BB486/1000000000</f>
        <v>0</v>
      </c>
      <c r="BC486" s="127">
        <f>Ringkasan!BC486/1000000000</f>
        <v>0</v>
      </c>
      <c r="BD486" s="127">
        <f>Ringkasan!BD486/1000000000</f>
        <v>0</v>
      </c>
      <c r="BE486" s="127">
        <f>Ringkasan!BE486/1000000000</f>
        <v>0</v>
      </c>
      <c r="BF486" s="127">
        <f>Ringkasan!BF486/1000000000</f>
        <v>0</v>
      </c>
      <c r="BG486" s="127">
        <f>Ringkasan!BG486/1000000000</f>
        <v>0</v>
      </c>
      <c r="BH486" s="127">
        <f>Ringkasan!BH486/1000000000</f>
        <v>0</v>
      </c>
      <c r="BI486" s="127">
        <f>Ringkasan!BI486/1000000000</f>
        <v>0</v>
      </c>
      <c r="BJ486" s="128">
        <f>Ringkasan!BJ486/1000000000</f>
        <v>0</v>
      </c>
      <c r="BK486" s="128">
        <f>Ringkasan!BK486/1000000000</f>
        <v>0</v>
      </c>
      <c r="BL486" s="87">
        <f>Ringkasan!BL486/1000000000</f>
        <v>0</v>
      </c>
      <c r="BM486" s="47">
        <f t="shared" si="189"/>
        <v>1</v>
      </c>
      <c r="BN486" s="48">
        <f t="shared" si="190"/>
        <v>0</v>
      </c>
      <c r="BO486" s="49"/>
      <c r="BP486" s="39">
        <f t="shared" si="197"/>
        <v>1</v>
      </c>
      <c r="BR486" s="6" t="e">
        <f>Ringkasan!#REF!/1000000000</f>
        <v>#REF!</v>
      </c>
      <c r="BS486" s="6" t="e">
        <f t="shared" si="181"/>
        <v>#REF!</v>
      </c>
      <c r="BT486" s="39" t="e">
        <f t="shared" si="185"/>
        <v>#REF!</v>
      </c>
      <c r="BV486" s="6" t="e">
        <f>Ringkasan!#REF!/1000000000</f>
        <v>#REF!</v>
      </c>
      <c r="BW486" s="6" t="e">
        <f t="shared" si="182"/>
        <v>#REF!</v>
      </c>
      <c r="BX486" s="39" t="e">
        <f t="shared" si="186"/>
        <v>#REF!</v>
      </c>
    </row>
    <row r="487" spans="1:76" ht="15" customHeight="1" x14ac:dyDescent="0.25">
      <c r="A487" s="59" t="s">
        <v>377</v>
      </c>
      <c r="B487" s="3">
        <f t="shared" si="198"/>
        <v>363</v>
      </c>
      <c r="C487" s="4">
        <f t="shared" si="198"/>
        <v>13</v>
      </c>
      <c r="D487" s="8" t="s">
        <v>377</v>
      </c>
      <c r="E487" s="12" t="str">
        <f>[1]Pendapatan!D487</f>
        <v>09 Tahun 2024</v>
      </c>
      <c r="F487" s="92">
        <f>[1]Pendapatan!E487</f>
        <v>45656.163194444445</v>
      </c>
      <c r="G487" s="6">
        <f>Ringkasan!G487/1000000000</f>
        <v>1809.56707426193</v>
      </c>
      <c r="H487" s="6">
        <f>Ringkasan!H487/1000000000</f>
        <v>590.55696689299998</v>
      </c>
      <c r="I487" s="114">
        <f>Ringkasan!I487/1000000000</f>
        <v>400.19640679999998</v>
      </c>
      <c r="J487" s="6">
        <f>Ringkasan!J487/1000000000</f>
        <v>38.742333590000001</v>
      </c>
      <c r="K487" s="6">
        <f>Ringkasan!K487/1000000000</f>
        <v>4</v>
      </c>
      <c r="L487" s="6">
        <f>Ringkasan!L487/1000000000</f>
        <v>147.61822650299999</v>
      </c>
      <c r="M487" s="6">
        <f>Ringkasan!M487/1000000000</f>
        <v>1214.3289823689299</v>
      </c>
      <c r="N487" s="6">
        <f>Ringkasan!N487/1000000000</f>
        <v>1132.100891</v>
      </c>
      <c r="O487" s="6">
        <f>Ringkasan!O487/1000000000</f>
        <v>0</v>
      </c>
      <c r="P487" s="6">
        <f>Ringkasan!P487/1000000000</f>
        <v>0</v>
      </c>
      <c r="Q487" s="6">
        <f>Ringkasan!Q487/1000000000</f>
        <v>0</v>
      </c>
      <c r="R487" s="6">
        <f>Ringkasan!R487/1000000000</f>
        <v>7.5195369999999997</v>
      </c>
      <c r="S487" s="6">
        <f>Ringkasan!S487/1000000000</f>
        <v>99.929333</v>
      </c>
      <c r="T487" s="6">
        <f>Ringkasan!T487/1000000000</f>
        <v>750.12749499999995</v>
      </c>
      <c r="U487" s="6">
        <f>Ringkasan!U487/1000000000</f>
        <v>274.52452599999998</v>
      </c>
      <c r="V487" s="6">
        <f>Ringkasan!V487/1000000000</f>
        <v>82.228091368929995</v>
      </c>
      <c r="W487" s="6">
        <f>Ringkasan!W487/1000000000</f>
        <v>82.228091368929995</v>
      </c>
      <c r="X487" s="6">
        <f>Ringkasan!X487/1000000000</f>
        <v>0</v>
      </c>
      <c r="Y487" s="6">
        <f>Ringkasan!Y487/1000000000</f>
        <v>4.6811249999999998</v>
      </c>
      <c r="Z487" s="6">
        <f>Ringkasan!Z487/1000000000</f>
        <v>0</v>
      </c>
      <c r="AA487" s="6">
        <f>Ringkasan!AA487/1000000000</f>
        <v>0</v>
      </c>
      <c r="AB487" s="6">
        <f>Ringkasan!AB487/1000000000</f>
        <v>4.6811249999999998</v>
      </c>
      <c r="AC487" s="6">
        <f>Ringkasan!AC487/1000000000</f>
        <v>1808.56707426193</v>
      </c>
      <c r="AD487" s="6">
        <f>Ringkasan!AD487/1000000000</f>
        <v>1511.70155895111</v>
      </c>
      <c r="AE487" s="5">
        <f>Ringkasan!AE487/1000000000</f>
        <v>772.04393842929994</v>
      </c>
      <c r="AF487" s="6">
        <f>Ringkasan!AF487/1000000000</f>
        <v>702.58538365681011</v>
      </c>
      <c r="AG487" s="6">
        <f>Ringkasan!AG487/1000000000</f>
        <v>0</v>
      </c>
      <c r="AH487" s="6">
        <f>Ringkasan!AH487/1000000000</f>
        <v>0</v>
      </c>
      <c r="AI487" s="6">
        <f>Ringkasan!AI487/1000000000</f>
        <v>34.021236864999999</v>
      </c>
      <c r="AJ487" s="6">
        <f>Ringkasan!AJ487/1000000000</f>
        <v>3.0510000000000002</v>
      </c>
      <c r="AK487" s="6">
        <f>Ringkasan!AK487/1000000000</f>
        <v>293.86551531082</v>
      </c>
      <c r="AL487" s="6">
        <f>Ringkasan!AL487/1000000000</f>
        <v>8.436145131</v>
      </c>
      <c r="AM487" s="6">
        <f>Ringkasan!AM487/1000000000</f>
        <v>65.833587575999999</v>
      </c>
      <c r="AN487" s="6">
        <f>Ringkasan!AN487/1000000000</f>
        <v>97.532423288079997</v>
      </c>
      <c r="AO487" s="6">
        <f>Ringkasan!AO487/1000000000</f>
        <v>121.62205061574001</v>
      </c>
      <c r="AP487" s="6">
        <f>Ringkasan!AP487/1000000000</f>
        <v>0.23380870000000001</v>
      </c>
      <c r="AQ487" s="6">
        <f>Ringkasan!AQ487/1000000000</f>
        <v>0.20749999999999999</v>
      </c>
      <c r="AR487" s="6">
        <f>Ringkasan!AR487/1000000000</f>
        <v>3</v>
      </c>
      <c r="AS487" s="6">
        <f>Ringkasan!AS487/1000000000</f>
        <v>3</v>
      </c>
      <c r="AT487" s="6">
        <f>Ringkasan!AT487/1000000000</f>
        <v>0</v>
      </c>
      <c r="AU487" s="6">
        <f>Ringkasan!AU487/1000000000</f>
        <v>0</v>
      </c>
      <c r="AV487" s="6">
        <f>Ringkasan!AV487/1000000000</f>
        <v>0</v>
      </c>
      <c r="AW487" s="127">
        <f>Ringkasan!AW487/1000000000</f>
        <v>0</v>
      </c>
      <c r="AX487" s="127">
        <f>Ringkasan!AX487/1000000000</f>
        <v>0</v>
      </c>
      <c r="AY487" s="127">
        <f>Ringkasan!AY487/1000000000</f>
        <v>0</v>
      </c>
      <c r="AZ487" s="127">
        <f>Ringkasan!AZ487/1000000000</f>
        <v>0</v>
      </c>
      <c r="BA487" s="127">
        <f>Ringkasan!BA487/1000000000</f>
        <v>0</v>
      </c>
      <c r="BB487" s="127">
        <f>Ringkasan!BB487/1000000000</f>
        <v>0</v>
      </c>
      <c r="BC487" s="127">
        <f>Ringkasan!BC487/1000000000</f>
        <v>0</v>
      </c>
      <c r="BD487" s="127">
        <f>Ringkasan!BD487/1000000000</f>
        <v>1</v>
      </c>
      <c r="BE487" s="127">
        <f>Ringkasan!BE487/1000000000</f>
        <v>0</v>
      </c>
      <c r="BF487" s="127">
        <f>Ringkasan!BF487/1000000000</f>
        <v>1</v>
      </c>
      <c r="BG487" s="127">
        <f>Ringkasan!BG487/1000000000</f>
        <v>0</v>
      </c>
      <c r="BH487" s="127">
        <f>Ringkasan!BH487/1000000000</f>
        <v>0</v>
      </c>
      <c r="BI487" s="127">
        <f>Ringkasan!BI487/1000000000</f>
        <v>0</v>
      </c>
      <c r="BJ487" s="128">
        <f>Ringkasan!BJ487/1000000000</f>
        <v>1</v>
      </c>
      <c r="BK487" s="128">
        <f>Ringkasan!BK487/1000000000</f>
        <v>-1</v>
      </c>
      <c r="BL487" s="87">
        <f>Ringkasan!BL487/1000000000</f>
        <v>0</v>
      </c>
      <c r="BM487" s="47">
        <f t="shared" si="189"/>
        <v>1</v>
      </c>
      <c r="BN487" s="48">
        <f t="shared" si="190"/>
        <v>0</v>
      </c>
      <c r="BO487" s="49"/>
      <c r="BP487" s="39">
        <f t="shared" si="197"/>
        <v>1</v>
      </c>
      <c r="BR487" s="6" t="e">
        <f>Ringkasan!#REF!/1000000000</f>
        <v>#REF!</v>
      </c>
      <c r="BS487" s="6" t="e">
        <f t="shared" si="181"/>
        <v>#REF!</v>
      </c>
      <c r="BT487" s="39" t="e">
        <f t="shared" si="185"/>
        <v>#REF!</v>
      </c>
      <c r="BV487" s="6" t="e">
        <f>Ringkasan!#REF!/1000000000</f>
        <v>#REF!</v>
      </c>
      <c r="BW487" s="6" t="e">
        <f t="shared" si="182"/>
        <v>#REF!</v>
      </c>
      <c r="BX487" s="39" t="e">
        <f t="shared" si="186"/>
        <v>#REF!</v>
      </c>
    </row>
    <row r="488" spans="1:76" ht="15" customHeight="1" x14ac:dyDescent="0.25">
      <c r="B488" s="13" t="s">
        <v>560</v>
      </c>
      <c r="C488" s="14" t="s">
        <v>560</v>
      </c>
      <c r="D488" s="15" t="s">
        <v>561</v>
      </c>
      <c r="E488" s="16"/>
      <c r="F488" s="93"/>
      <c r="G488" s="115">
        <f>Ringkasan!G488/1000000000</f>
        <v>18593.426377510506</v>
      </c>
      <c r="H488" s="115">
        <f>Ringkasan!H488/1000000000</f>
        <v>2349.8735256115096</v>
      </c>
      <c r="I488" s="115">
        <f>Ringkasan!I488/1000000000</f>
        <v>1197.9097909022801</v>
      </c>
      <c r="J488" s="7">
        <f>Ringkasan!J488/1000000000</f>
        <v>357.61900649099999</v>
      </c>
      <c r="K488" s="7">
        <f>Ringkasan!K488/1000000000</f>
        <v>54.729461100000002</v>
      </c>
      <c r="L488" s="7">
        <f>Ringkasan!L488/1000000000</f>
        <v>739.61526711823001</v>
      </c>
      <c r="M488" s="7">
        <f>Ringkasan!M488/1000000000</f>
        <v>16054.891816623</v>
      </c>
      <c r="N488" s="7">
        <f>Ringkasan!N488/1000000000</f>
        <v>15551.007682429001</v>
      </c>
      <c r="O488" s="7">
        <f>Ringkasan!O488/1000000000</f>
        <v>0</v>
      </c>
      <c r="P488" s="7">
        <f>Ringkasan!P488/1000000000</f>
        <v>0</v>
      </c>
      <c r="Q488" s="7">
        <f>Ringkasan!Q488/1000000000</f>
        <v>1495.1898180000001</v>
      </c>
      <c r="R488" s="7">
        <f>Ringkasan!R488/1000000000</f>
        <v>80.169450999999995</v>
      </c>
      <c r="S488" s="7">
        <f>Ringkasan!S488/1000000000</f>
        <v>3130.8146270000002</v>
      </c>
      <c r="T488" s="7">
        <f>Ringkasan!T488/1000000000</f>
        <v>8025.8872030000002</v>
      </c>
      <c r="U488" s="7">
        <f>Ringkasan!U488/1000000000</f>
        <v>2818.9465834289999</v>
      </c>
      <c r="V488" s="7">
        <f>Ringkasan!V488/1000000000</f>
        <v>503.88413419400001</v>
      </c>
      <c r="W488" s="7">
        <f>Ringkasan!W488/1000000000</f>
        <v>501.464134194</v>
      </c>
      <c r="X488" s="7">
        <f>Ringkasan!X488/1000000000</f>
        <v>2.42</v>
      </c>
      <c r="Y488" s="7">
        <f>Ringkasan!Y488/1000000000</f>
        <v>188.66103527600001</v>
      </c>
      <c r="Z488" s="7">
        <f>Ringkasan!Z488/1000000000</f>
        <v>19.527000000000001</v>
      </c>
      <c r="AA488" s="7">
        <f>Ringkasan!AA488/1000000000</f>
        <v>0</v>
      </c>
      <c r="AB488" s="7">
        <f>Ringkasan!AB488/1000000000</f>
        <v>169.13403527599999</v>
      </c>
      <c r="AC488" s="7">
        <f>Ringkasan!AC488/1000000000</f>
        <v>19340.766870631487</v>
      </c>
      <c r="AD488" s="7">
        <f>Ringkasan!AD488/1000000000</f>
        <v>13438.094092043139</v>
      </c>
      <c r="AE488" s="7">
        <f>Ringkasan!AE488/1000000000</f>
        <v>7897.2758287993893</v>
      </c>
      <c r="AF488" s="7">
        <f>Ringkasan!AF488/1000000000</f>
        <v>5185.7504722664198</v>
      </c>
      <c r="AG488" s="7">
        <f>Ringkasan!AG488/1000000000</f>
        <v>1.764</v>
      </c>
      <c r="AH488" s="7">
        <f>Ringkasan!AH488/1000000000</f>
        <v>2.8540000000000001</v>
      </c>
      <c r="AI488" s="7">
        <f>Ringkasan!AI488/1000000000</f>
        <v>288.3394951093299</v>
      </c>
      <c r="AJ488" s="7">
        <f>Ringkasan!AJ488/1000000000</f>
        <v>62.110295868000001</v>
      </c>
      <c r="AK488" s="7">
        <f>Ringkasan!AK488/1000000000</f>
        <v>3151.6941217762992</v>
      </c>
      <c r="AL488" s="7">
        <f>Ringkasan!AL488/1000000000</f>
        <v>71.571168811350006</v>
      </c>
      <c r="AM488" s="7">
        <f>Ringkasan!AM488/1000000000</f>
        <v>418.57479837013</v>
      </c>
      <c r="AN488" s="7">
        <f>Ringkasan!AN488/1000000000</f>
        <v>987.51808901475977</v>
      </c>
      <c r="AO488" s="7">
        <f>Ringkasan!AO488/1000000000</f>
        <v>1650.08238772806</v>
      </c>
      <c r="AP488" s="7">
        <f>Ringkasan!AP488/1000000000</f>
        <v>17.54678912</v>
      </c>
      <c r="AQ488" s="7">
        <f>Ringkasan!AQ488/1000000000</f>
        <v>6.4008887320000003</v>
      </c>
      <c r="AR488" s="7">
        <f>Ringkasan!AR488/1000000000</f>
        <v>65.901246934350013</v>
      </c>
      <c r="AS488" s="7">
        <f>Ringkasan!AS488/1000000000</f>
        <v>65.901246934350013</v>
      </c>
      <c r="AT488" s="7">
        <f>Ringkasan!AT488/1000000000</f>
        <v>2685.0774098777001</v>
      </c>
      <c r="AU488" s="7">
        <f>Ringkasan!AU488/1000000000</f>
        <v>124.2296692777</v>
      </c>
      <c r="AV488" s="7">
        <f>Ringkasan!AV488/1000000000</f>
        <v>2560.8477406000002</v>
      </c>
      <c r="AW488" s="129">
        <f>Ringkasan!AW488/1000000000</f>
        <v>897.06240176298002</v>
      </c>
      <c r="AX488" s="129">
        <f>Ringkasan!AX488/1000000000</f>
        <v>854.80904992496994</v>
      </c>
      <c r="AY488" s="129">
        <f>Ringkasan!AY488/1000000000</f>
        <v>0</v>
      </c>
      <c r="AZ488" s="129">
        <f>Ringkasan!AZ488/1000000000</f>
        <v>0</v>
      </c>
      <c r="BA488" s="129">
        <f>Ringkasan!BA488/1000000000</f>
        <v>42.253351838010005</v>
      </c>
      <c r="BB488" s="129">
        <f>Ringkasan!BB488/1000000000</f>
        <v>0</v>
      </c>
      <c r="BC488" s="129">
        <f>Ringkasan!BC488/1000000000</f>
        <v>0</v>
      </c>
      <c r="BD488" s="129">
        <f>Ringkasan!BD488/1000000000</f>
        <v>149.72190864199999</v>
      </c>
      <c r="BE488" s="129">
        <f>Ringkasan!BE488/1000000000</f>
        <v>0</v>
      </c>
      <c r="BF488" s="129">
        <f>Ringkasan!BF488/1000000000</f>
        <v>37.46</v>
      </c>
      <c r="BG488" s="129">
        <f>Ringkasan!BG488/1000000000</f>
        <v>112.26190864199999</v>
      </c>
      <c r="BH488" s="129">
        <f>Ringkasan!BH488/1000000000</f>
        <v>0</v>
      </c>
      <c r="BI488" s="129">
        <f>Ringkasan!BI488/1000000000</f>
        <v>0</v>
      </c>
      <c r="BJ488" s="130">
        <f>Ringkasan!BJ488/1000000000</f>
        <v>-747.34049312097954</v>
      </c>
      <c r="BK488" s="130">
        <f>Ringkasan!BK488/1000000000</f>
        <v>747.34049312098</v>
      </c>
      <c r="BL488" s="89">
        <f>Ringkasan!BL488/1000000000</f>
        <v>4.8828125000000003E-13</v>
      </c>
      <c r="BM488" s="47">
        <f t="shared" ref="BM488:BN488" si="199">SUM(BM475:BM486)</f>
        <v>11</v>
      </c>
      <c r="BN488" s="48">
        <f t="shared" si="199"/>
        <v>0</v>
      </c>
      <c r="BO488" s="49"/>
      <c r="BR488" s="115" t="e">
        <f>Ringkasan!#REF!/1000000000</f>
        <v>#REF!</v>
      </c>
      <c r="BS488" s="115" t="e">
        <f t="shared" si="181"/>
        <v>#REF!</v>
      </c>
      <c r="BT488" s="39" t="e">
        <f t="shared" si="185"/>
        <v>#REF!</v>
      </c>
      <c r="BV488" s="115" t="e">
        <f>Ringkasan!#REF!/1000000000</f>
        <v>#REF!</v>
      </c>
      <c r="BW488" s="115" t="e">
        <f t="shared" si="182"/>
        <v>#REF!</v>
      </c>
      <c r="BX488" s="39" t="e">
        <f t="shared" si="186"/>
        <v>#REF!</v>
      </c>
    </row>
    <row r="489" spans="1:76" ht="15" customHeight="1" x14ac:dyDescent="0.25">
      <c r="B489" s="13" t="s">
        <v>562</v>
      </c>
      <c r="C489" s="14" t="s">
        <v>562</v>
      </c>
      <c r="D489" s="15" t="s">
        <v>563</v>
      </c>
      <c r="E489" s="16"/>
      <c r="F489" s="93"/>
      <c r="G489" s="115">
        <f>Ringkasan!G489/1000000000</f>
        <v>1809.56707426193</v>
      </c>
      <c r="H489" s="115">
        <f>Ringkasan!H489/1000000000</f>
        <v>590.55696689299998</v>
      </c>
      <c r="I489" s="115">
        <f>Ringkasan!I489/1000000000</f>
        <v>400.19640679999998</v>
      </c>
      <c r="J489" s="7">
        <f>Ringkasan!J489/1000000000</f>
        <v>38.742333590000001</v>
      </c>
      <c r="K489" s="7">
        <f>Ringkasan!K489/1000000000</f>
        <v>4</v>
      </c>
      <c r="L489" s="7">
        <f>Ringkasan!L489/1000000000</f>
        <v>147.61822650299999</v>
      </c>
      <c r="M489" s="7">
        <f>Ringkasan!M489/1000000000</f>
        <v>1214.3289823689299</v>
      </c>
      <c r="N489" s="7">
        <f>Ringkasan!N489/1000000000</f>
        <v>1132.100891</v>
      </c>
      <c r="O489" s="7">
        <f>Ringkasan!O489/1000000000</f>
        <v>0</v>
      </c>
      <c r="P489" s="7">
        <f>Ringkasan!P489/1000000000</f>
        <v>0</v>
      </c>
      <c r="Q489" s="7">
        <f>Ringkasan!Q489/1000000000</f>
        <v>0</v>
      </c>
      <c r="R489" s="7">
        <f>Ringkasan!R489/1000000000</f>
        <v>7.5195369999999997</v>
      </c>
      <c r="S489" s="7">
        <f>Ringkasan!S489/1000000000</f>
        <v>99.929333</v>
      </c>
      <c r="T489" s="7">
        <f>Ringkasan!T489/1000000000</f>
        <v>750.12749499999995</v>
      </c>
      <c r="U489" s="7">
        <f>Ringkasan!U489/1000000000</f>
        <v>274.52452599999998</v>
      </c>
      <c r="V489" s="7">
        <f>Ringkasan!V489/1000000000</f>
        <v>82.228091368929995</v>
      </c>
      <c r="W489" s="7">
        <f>Ringkasan!W489/1000000000</f>
        <v>82.228091368929995</v>
      </c>
      <c r="X489" s="7">
        <f>Ringkasan!X489/1000000000</f>
        <v>0</v>
      </c>
      <c r="Y489" s="7">
        <f>Ringkasan!Y489/1000000000</f>
        <v>4.6811249999999998</v>
      </c>
      <c r="Z489" s="7">
        <f>Ringkasan!Z489/1000000000</f>
        <v>0</v>
      </c>
      <c r="AA489" s="7">
        <f>Ringkasan!AA489/1000000000</f>
        <v>0</v>
      </c>
      <c r="AB489" s="7">
        <f>Ringkasan!AB489/1000000000</f>
        <v>4.6811249999999998</v>
      </c>
      <c r="AC489" s="7">
        <f>Ringkasan!AC489/1000000000</f>
        <v>1808.56707426193</v>
      </c>
      <c r="AD489" s="7">
        <f>Ringkasan!AD489/1000000000</f>
        <v>1511.70155895111</v>
      </c>
      <c r="AE489" s="7">
        <f>Ringkasan!AE489/1000000000</f>
        <v>772.04393842929994</v>
      </c>
      <c r="AF489" s="7">
        <f>Ringkasan!AF489/1000000000</f>
        <v>702.58538365681011</v>
      </c>
      <c r="AG489" s="7">
        <f>Ringkasan!AG489/1000000000</f>
        <v>0</v>
      </c>
      <c r="AH489" s="7">
        <f>Ringkasan!AH489/1000000000</f>
        <v>0</v>
      </c>
      <c r="AI489" s="7">
        <f>Ringkasan!AI489/1000000000</f>
        <v>34.021236864999999</v>
      </c>
      <c r="AJ489" s="7">
        <f>Ringkasan!AJ489/1000000000</f>
        <v>3.0510000000000002</v>
      </c>
      <c r="AK489" s="7">
        <f>Ringkasan!AK489/1000000000</f>
        <v>293.86551531082</v>
      </c>
      <c r="AL489" s="7">
        <f>Ringkasan!AL489/1000000000</f>
        <v>8.436145131</v>
      </c>
      <c r="AM489" s="7">
        <f>Ringkasan!AM489/1000000000</f>
        <v>65.833587575999999</v>
      </c>
      <c r="AN489" s="7">
        <f>Ringkasan!AN489/1000000000</f>
        <v>97.532423288079997</v>
      </c>
      <c r="AO489" s="7">
        <f>Ringkasan!AO489/1000000000</f>
        <v>121.62205061574001</v>
      </c>
      <c r="AP489" s="7">
        <f>Ringkasan!AP489/1000000000</f>
        <v>0.23380870000000001</v>
      </c>
      <c r="AQ489" s="7">
        <f>Ringkasan!AQ489/1000000000</f>
        <v>0.20749999999999999</v>
      </c>
      <c r="AR489" s="7">
        <f>Ringkasan!AR489/1000000000</f>
        <v>3</v>
      </c>
      <c r="AS489" s="7">
        <f>Ringkasan!AS489/1000000000</f>
        <v>3</v>
      </c>
      <c r="AT489" s="7">
        <f>Ringkasan!AT489/1000000000</f>
        <v>0</v>
      </c>
      <c r="AU489" s="7">
        <f>Ringkasan!AU489/1000000000</f>
        <v>0</v>
      </c>
      <c r="AV489" s="7">
        <f>Ringkasan!AV489/1000000000</f>
        <v>0</v>
      </c>
      <c r="AW489" s="129">
        <f>Ringkasan!AW489/1000000000</f>
        <v>0</v>
      </c>
      <c r="AX489" s="129">
        <f>Ringkasan!AX489/1000000000</f>
        <v>0</v>
      </c>
      <c r="AY489" s="129">
        <f>Ringkasan!AY489/1000000000</f>
        <v>0</v>
      </c>
      <c r="AZ489" s="129">
        <f>Ringkasan!AZ489/1000000000</f>
        <v>0</v>
      </c>
      <c r="BA489" s="129">
        <f>Ringkasan!BA489/1000000000</f>
        <v>0</v>
      </c>
      <c r="BB489" s="129">
        <f>Ringkasan!BB489/1000000000</f>
        <v>0</v>
      </c>
      <c r="BC489" s="129">
        <f>Ringkasan!BC489/1000000000</f>
        <v>0</v>
      </c>
      <c r="BD489" s="129">
        <f>Ringkasan!BD489/1000000000</f>
        <v>1</v>
      </c>
      <c r="BE489" s="129">
        <f>Ringkasan!BE489/1000000000</f>
        <v>0</v>
      </c>
      <c r="BF489" s="129">
        <f>Ringkasan!BF489/1000000000</f>
        <v>1</v>
      </c>
      <c r="BG489" s="129">
        <f>Ringkasan!BG489/1000000000</f>
        <v>0</v>
      </c>
      <c r="BH489" s="129">
        <f>Ringkasan!BH489/1000000000</f>
        <v>0</v>
      </c>
      <c r="BI489" s="129">
        <f>Ringkasan!BI489/1000000000</f>
        <v>0</v>
      </c>
      <c r="BJ489" s="130">
        <f>Ringkasan!BJ489/1000000000</f>
        <v>1</v>
      </c>
      <c r="BK489" s="130">
        <f>Ringkasan!BK489/1000000000</f>
        <v>-1</v>
      </c>
      <c r="BL489" s="89">
        <f>Ringkasan!BL489/1000000000</f>
        <v>0</v>
      </c>
      <c r="BM489" s="47">
        <f t="shared" ref="BM489:BN489" si="200">SUM(BM487)</f>
        <v>1</v>
      </c>
      <c r="BN489" s="48">
        <f t="shared" si="200"/>
        <v>0</v>
      </c>
      <c r="BO489" s="49"/>
      <c r="BR489" s="115" t="e">
        <f>Ringkasan!#REF!/1000000000</f>
        <v>#REF!</v>
      </c>
      <c r="BS489" s="115" t="e">
        <f t="shared" si="181"/>
        <v>#REF!</v>
      </c>
      <c r="BT489" s="39" t="e">
        <f t="shared" si="185"/>
        <v>#REF!</v>
      </c>
      <c r="BV489" s="115" t="e">
        <f>Ringkasan!#REF!/1000000000</f>
        <v>#REF!</v>
      </c>
      <c r="BW489" s="115" t="e">
        <f t="shared" si="182"/>
        <v>#REF!</v>
      </c>
      <c r="BX489" s="39" t="e">
        <f t="shared" si="186"/>
        <v>#REF!</v>
      </c>
    </row>
    <row r="490" spans="1:76" ht="15" customHeight="1" x14ac:dyDescent="0.25">
      <c r="B490" s="13" t="s">
        <v>564</v>
      </c>
      <c r="C490" s="14" t="s">
        <v>564</v>
      </c>
      <c r="D490" s="15" t="s">
        <v>612</v>
      </c>
      <c r="E490" s="16"/>
      <c r="F490" s="93"/>
      <c r="G490" s="115">
        <f>Ringkasan!G490/1000000000</f>
        <v>20402.993451772436</v>
      </c>
      <c r="H490" s="115">
        <f>Ringkasan!H490/1000000000</f>
        <v>2940.4304925045099</v>
      </c>
      <c r="I490" s="115">
        <f>Ringkasan!I490/1000000000</f>
        <v>1598.10619770228</v>
      </c>
      <c r="J490" s="7">
        <f>Ringkasan!J490/1000000000</f>
        <v>396.36134008099998</v>
      </c>
      <c r="K490" s="7">
        <f>Ringkasan!K490/1000000000</f>
        <v>58.729461100000002</v>
      </c>
      <c r="L490" s="7">
        <f>Ringkasan!L490/1000000000</f>
        <v>887.23349362122997</v>
      </c>
      <c r="M490" s="7">
        <f>Ringkasan!M490/1000000000</f>
        <v>17269.22079899193</v>
      </c>
      <c r="N490" s="7">
        <f>Ringkasan!N490/1000000000</f>
        <v>16683.108573428999</v>
      </c>
      <c r="O490" s="7">
        <f>Ringkasan!O490/1000000000</f>
        <v>0</v>
      </c>
      <c r="P490" s="7">
        <f>Ringkasan!P490/1000000000</f>
        <v>0</v>
      </c>
      <c r="Q490" s="7">
        <f>Ringkasan!Q490/1000000000</f>
        <v>1495.1898180000001</v>
      </c>
      <c r="R490" s="7">
        <f>Ringkasan!R490/1000000000</f>
        <v>87.688987999999995</v>
      </c>
      <c r="S490" s="7">
        <f>Ringkasan!S490/1000000000</f>
        <v>3230.7439599999998</v>
      </c>
      <c r="T490" s="7">
        <f>Ringkasan!T490/1000000000</f>
        <v>8776.0146980000009</v>
      </c>
      <c r="U490" s="7">
        <f>Ringkasan!U490/1000000000</f>
        <v>3093.4711094290001</v>
      </c>
      <c r="V490" s="7">
        <f>Ringkasan!V490/1000000000</f>
        <v>586.11222556292989</v>
      </c>
      <c r="W490" s="7">
        <f>Ringkasan!W490/1000000000</f>
        <v>583.69222556292993</v>
      </c>
      <c r="X490" s="7">
        <f>Ringkasan!X490/1000000000</f>
        <v>2.42</v>
      </c>
      <c r="Y490" s="7">
        <f>Ringkasan!Y490/1000000000</f>
        <v>193.34216027599999</v>
      </c>
      <c r="Z490" s="7">
        <f>Ringkasan!Z490/1000000000</f>
        <v>19.527000000000001</v>
      </c>
      <c r="AA490" s="7">
        <f>Ringkasan!AA490/1000000000</f>
        <v>0</v>
      </c>
      <c r="AB490" s="7">
        <f>Ringkasan!AB490/1000000000</f>
        <v>173.815160276</v>
      </c>
      <c r="AC490" s="7">
        <f>Ringkasan!AC490/1000000000</f>
        <v>21149.333944893417</v>
      </c>
      <c r="AD490" s="7">
        <f>Ringkasan!AD490/1000000000</f>
        <v>14949.795650994249</v>
      </c>
      <c r="AE490" s="7">
        <f>Ringkasan!AE490/1000000000</f>
        <v>8669.3197672286897</v>
      </c>
      <c r="AF490" s="7">
        <f>Ringkasan!AF490/1000000000</f>
        <v>5888.3358559232302</v>
      </c>
      <c r="AG490" s="7">
        <f>Ringkasan!AG490/1000000000</f>
        <v>1.764</v>
      </c>
      <c r="AH490" s="7">
        <f>Ringkasan!AH490/1000000000</f>
        <v>2.8540000000000001</v>
      </c>
      <c r="AI490" s="7">
        <f>Ringkasan!AI490/1000000000</f>
        <v>322.36073197432989</v>
      </c>
      <c r="AJ490" s="7">
        <f>Ringkasan!AJ490/1000000000</f>
        <v>65.161295867999996</v>
      </c>
      <c r="AK490" s="7">
        <f>Ringkasan!AK490/1000000000</f>
        <v>3445.559637087119</v>
      </c>
      <c r="AL490" s="7">
        <f>Ringkasan!AL490/1000000000</f>
        <v>80.007313942350009</v>
      </c>
      <c r="AM490" s="7">
        <f>Ringkasan!AM490/1000000000</f>
        <v>484.40838594613001</v>
      </c>
      <c r="AN490" s="7">
        <f>Ringkasan!AN490/1000000000</f>
        <v>1085.0505123028397</v>
      </c>
      <c r="AO490" s="7">
        <f>Ringkasan!AO490/1000000000</f>
        <v>1771.7044383438001</v>
      </c>
      <c r="AP490" s="7">
        <f>Ringkasan!AP490/1000000000</f>
        <v>17.780597820000001</v>
      </c>
      <c r="AQ490" s="7">
        <f>Ringkasan!AQ490/1000000000</f>
        <v>6.6083887319999999</v>
      </c>
      <c r="AR490" s="7">
        <f>Ringkasan!AR490/1000000000</f>
        <v>68.901246934350013</v>
      </c>
      <c r="AS490" s="7">
        <f>Ringkasan!AS490/1000000000</f>
        <v>68.901246934350013</v>
      </c>
      <c r="AT490" s="7">
        <f>Ringkasan!AT490/1000000000</f>
        <v>2685.0774098777001</v>
      </c>
      <c r="AU490" s="7">
        <f>Ringkasan!AU490/1000000000</f>
        <v>124.2296692777</v>
      </c>
      <c r="AV490" s="7">
        <f>Ringkasan!AV490/1000000000</f>
        <v>2560.8477406000002</v>
      </c>
      <c r="AW490" s="129">
        <f>Ringkasan!AW490/1000000000</f>
        <v>897.06240176298002</v>
      </c>
      <c r="AX490" s="129">
        <f>Ringkasan!AX490/1000000000</f>
        <v>854.80904992496994</v>
      </c>
      <c r="AY490" s="129">
        <f>Ringkasan!AY490/1000000000</f>
        <v>0</v>
      </c>
      <c r="AZ490" s="129">
        <f>Ringkasan!AZ490/1000000000</f>
        <v>0</v>
      </c>
      <c r="BA490" s="129">
        <f>Ringkasan!BA490/1000000000</f>
        <v>42.253351838010005</v>
      </c>
      <c r="BB490" s="129">
        <f>Ringkasan!BB490/1000000000</f>
        <v>0</v>
      </c>
      <c r="BC490" s="129">
        <f>Ringkasan!BC490/1000000000</f>
        <v>0</v>
      </c>
      <c r="BD490" s="129">
        <f>Ringkasan!BD490/1000000000</f>
        <v>150.72190864199999</v>
      </c>
      <c r="BE490" s="129">
        <f>Ringkasan!BE490/1000000000</f>
        <v>0</v>
      </c>
      <c r="BF490" s="129">
        <f>Ringkasan!BF490/1000000000</f>
        <v>38.46</v>
      </c>
      <c r="BG490" s="129">
        <f>Ringkasan!BG490/1000000000</f>
        <v>112.26190864199999</v>
      </c>
      <c r="BH490" s="129">
        <f>Ringkasan!BH490/1000000000</f>
        <v>0</v>
      </c>
      <c r="BI490" s="129">
        <f>Ringkasan!BI490/1000000000</f>
        <v>0</v>
      </c>
      <c r="BJ490" s="130">
        <f>Ringkasan!BJ490/1000000000</f>
        <v>-746.34049312097954</v>
      </c>
      <c r="BK490" s="130">
        <f>Ringkasan!BK490/1000000000</f>
        <v>746.34049312098</v>
      </c>
      <c r="BL490" s="89">
        <f>Ringkasan!BL490/1000000000</f>
        <v>4.8828125000000003E-13</v>
      </c>
      <c r="BM490" s="47">
        <f t="shared" ref="BM490:BN490" si="201">BM488+BM489</f>
        <v>12</v>
      </c>
      <c r="BN490" s="48">
        <f t="shared" si="201"/>
        <v>0</v>
      </c>
      <c r="BO490" s="49"/>
      <c r="BR490" s="115" t="e">
        <f>Ringkasan!#REF!/1000000000</f>
        <v>#REF!</v>
      </c>
      <c r="BS490" s="115" t="e">
        <f t="shared" si="181"/>
        <v>#REF!</v>
      </c>
      <c r="BT490" s="39" t="e">
        <f t="shared" si="185"/>
        <v>#REF!</v>
      </c>
      <c r="BV490" s="115" t="e">
        <f>Ringkasan!#REF!/1000000000</f>
        <v>#REF!</v>
      </c>
      <c r="BW490" s="115" t="e">
        <f t="shared" si="182"/>
        <v>#REF!</v>
      </c>
      <c r="BX490" s="39" t="e">
        <f t="shared" si="186"/>
        <v>#REF!</v>
      </c>
    </row>
    <row r="491" spans="1:76" ht="15" customHeight="1" x14ac:dyDescent="0.25">
      <c r="B491" s="13" t="s">
        <v>566</v>
      </c>
      <c r="C491" s="14" t="s">
        <v>566</v>
      </c>
      <c r="D491" s="15" t="s">
        <v>613</v>
      </c>
      <c r="E491" s="16"/>
      <c r="F491" s="93"/>
      <c r="G491" s="115">
        <f>Ringkasan!G491/1000000000</f>
        <v>25705.976436696437</v>
      </c>
      <c r="H491" s="115">
        <f>Ringkasan!H491/1000000000</f>
        <v>5067.9085529285094</v>
      </c>
      <c r="I491" s="115">
        <f>Ringkasan!I491/1000000000</f>
        <v>3278.6461977022805</v>
      </c>
      <c r="J491" s="7">
        <f>Ringkasan!J491/1000000000</f>
        <v>416.24314008099998</v>
      </c>
      <c r="K491" s="7">
        <f>Ringkasan!K491/1000000000</f>
        <v>108.8294611</v>
      </c>
      <c r="L491" s="7">
        <f>Ringkasan!L491/1000000000</f>
        <v>1264.1897540452301</v>
      </c>
      <c r="M491" s="7">
        <f>Ringkasan!M491/1000000000</f>
        <v>20442.796310991929</v>
      </c>
      <c r="N491" s="7">
        <f>Ringkasan!N491/1000000000</f>
        <v>19856.684085428999</v>
      </c>
      <c r="O491" s="7">
        <f>Ringkasan!O491/1000000000</f>
        <v>0</v>
      </c>
      <c r="P491" s="7">
        <f>Ringkasan!P491/1000000000</f>
        <v>0</v>
      </c>
      <c r="Q491" s="7">
        <f>Ringkasan!Q491/1000000000</f>
        <v>1495.1898180000001</v>
      </c>
      <c r="R491" s="7">
        <f>Ringkasan!R491/1000000000</f>
        <v>87.688987999999995</v>
      </c>
      <c r="S491" s="7">
        <f>Ringkasan!S491/1000000000</f>
        <v>3995.7439599999998</v>
      </c>
      <c r="T491" s="7">
        <f>Ringkasan!T491/1000000000</f>
        <v>10462.870691</v>
      </c>
      <c r="U491" s="7">
        <f>Ringkasan!U491/1000000000</f>
        <v>3815.1906284289998</v>
      </c>
      <c r="V491" s="7">
        <f>Ringkasan!V491/1000000000</f>
        <v>586.11222556292989</v>
      </c>
      <c r="W491" s="7">
        <f>Ringkasan!W491/1000000000</f>
        <v>583.69222556292993</v>
      </c>
      <c r="X491" s="7">
        <f>Ringkasan!X491/1000000000</f>
        <v>2.42</v>
      </c>
      <c r="Y491" s="7">
        <f>Ringkasan!Y491/1000000000</f>
        <v>195.271572776</v>
      </c>
      <c r="Z491" s="7">
        <f>Ringkasan!Z491/1000000000</f>
        <v>21.456412499999999</v>
      </c>
      <c r="AA491" s="7">
        <f>Ringkasan!AA491/1000000000</f>
        <v>0</v>
      </c>
      <c r="AB491" s="7">
        <f>Ringkasan!AB491/1000000000</f>
        <v>173.815160276</v>
      </c>
      <c r="AC491" s="7">
        <f>Ringkasan!AC491/1000000000</f>
        <v>26652.316929817418</v>
      </c>
      <c r="AD491" s="7">
        <f>Ringkasan!AD491/1000000000</f>
        <v>19033.473868410798</v>
      </c>
      <c r="AE491" s="7">
        <f>Ringkasan!AE491/1000000000</f>
        <v>11057.664900454969</v>
      </c>
      <c r="AF491" s="7">
        <f>Ringkasan!AF491/1000000000</f>
        <v>7435.4125250034404</v>
      </c>
      <c r="AG491" s="7">
        <f>Ringkasan!AG491/1000000000</f>
        <v>1.764</v>
      </c>
      <c r="AH491" s="7">
        <f>Ringkasan!AH491/1000000000</f>
        <v>2.8540000000000001</v>
      </c>
      <c r="AI491" s="7">
        <f>Ringkasan!AI491/1000000000</f>
        <v>432.2373492993899</v>
      </c>
      <c r="AJ491" s="7">
        <f>Ringkasan!AJ491/1000000000</f>
        <v>103.541093653</v>
      </c>
      <c r="AK491" s="7">
        <f>Ringkasan!AK491/1000000000</f>
        <v>4039.614404599949</v>
      </c>
      <c r="AL491" s="7">
        <f>Ringkasan!AL491/1000000000</f>
        <v>80.007313942350009</v>
      </c>
      <c r="AM491" s="7">
        <f>Ringkasan!AM491/1000000000</f>
        <v>632.92623097834996</v>
      </c>
      <c r="AN491" s="7">
        <f>Ringkasan!AN491/1000000000</f>
        <v>1272.5257797568199</v>
      </c>
      <c r="AO491" s="7">
        <f>Ringkasan!AO491/1000000000</f>
        <v>2018.6581604814303</v>
      </c>
      <c r="AP491" s="7">
        <f>Ringkasan!AP491/1000000000</f>
        <v>28.888530709000001</v>
      </c>
      <c r="AQ491" s="7">
        <f>Ringkasan!AQ491/1000000000</f>
        <v>6.6083887319999999</v>
      </c>
      <c r="AR491" s="7">
        <f>Ringkasan!AR491/1000000000</f>
        <v>85.401246934350013</v>
      </c>
      <c r="AS491" s="7">
        <f>Ringkasan!AS491/1000000000</f>
        <v>85.401246934350013</v>
      </c>
      <c r="AT491" s="7">
        <f>Ringkasan!AT491/1000000000</f>
        <v>3493.8274098723205</v>
      </c>
      <c r="AU491" s="7">
        <f>Ringkasan!AU491/1000000000</f>
        <v>930.72966927231994</v>
      </c>
      <c r="AV491" s="7">
        <f>Ringkasan!AV491/1000000000</f>
        <v>2563.0977406000002</v>
      </c>
      <c r="AW491" s="129">
        <f>Ringkasan!AW491/1000000000</f>
        <v>1097.06240176298</v>
      </c>
      <c r="AX491" s="129">
        <f>Ringkasan!AX491/1000000000</f>
        <v>1054.8090499249699</v>
      </c>
      <c r="AY491" s="129">
        <f>Ringkasan!AY491/1000000000</f>
        <v>0</v>
      </c>
      <c r="AZ491" s="129">
        <f>Ringkasan!AZ491/1000000000</f>
        <v>0</v>
      </c>
      <c r="BA491" s="129">
        <f>Ringkasan!BA491/1000000000</f>
        <v>42.253351838010005</v>
      </c>
      <c r="BB491" s="129">
        <f>Ringkasan!BB491/1000000000</f>
        <v>0</v>
      </c>
      <c r="BC491" s="129">
        <f>Ringkasan!BC491/1000000000</f>
        <v>0</v>
      </c>
      <c r="BD491" s="129">
        <f>Ringkasan!BD491/1000000000</f>
        <v>150.72190864199999</v>
      </c>
      <c r="BE491" s="129">
        <f>Ringkasan!BE491/1000000000</f>
        <v>0</v>
      </c>
      <c r="BF491" s="129">
        <f>Ringkasan!BF491/1000000000</f>
        <v>38.46</v>
      </c>
      <c r="BG491" s="129">
        <f>Ringkasan!BG491/1000000000</f>
        <v>112.26190864199999</v>
      </c>
      <c r="BH491" s="129">
        <f>Ringkasan!BH491/1000000000</f>
        <v>0</v>
      </c>
      <c r="BI491" s="129">
        <f>Ringkasan!BI491/1000000000</f>
        <v>0</v>
      </c>
      <c r="BJ491" s="130">
        <f>Ringkasan!BJ491/1000000000</f>
        <v>-946.34049312097954</v>
      </c>
      <c r="BK491" s="130">
        <f>Ringkasan!BK491/1000000000</f>
        <v>946.34049312098</v>
      </c>
      <c r="BL491" s="89">
        <f>Ringkasan!BL491/1000000000</f>
        <v>4.8828125000000003E-13</v>
      </c>
      <c r="BM491" s="47">
        <f t="shared" ref="BM491:BN491" si="202">BM490+BM474</f>
        <v>13</v>
      </c>
      <c r="BN491" s="48">
        <f t="shared" si="202"/>
        <v>0</v>
      </c>
      <c r="BO491" s="49"/>
      <c r="BR491" s="115" t="e">
        <f>Ringkasan!#REF!/1000000000</f>
        <v>#REF!</v>
      </c>
      <c r="BS491" s="115" t="e">
        <f t="shared" si="181"/>
        <v>#REF!</v>
      </c>
      <c r="BT491" s="39" t="e">
        <f t="shared" si="185"/>
        <v>#REF!</v>
      </c>
      <c r="BV491" s="115" t="e">
        <f>Ringkasan!#REF!/1000000000</f>
        <v>#REF!</v>
      </c>
      <c r="BW491" s="115" t="e">
        <f t="shared" si="182"/>
        <v>#REF!</v>
      </c>
      <c r="BX491" s="39" t="e">
        <f t="shared" si="186"/>
        <v>#REF!</v>
      </c>
    </row>
    <row r="492" spans="1:76" s="141" customFormat="1" ht="15" customHeight="1" x14ac:dyDescent="0.25">
      <c r="A492" s="141" t="s">
        <v>705</v>
      </c>
      <c r="B492" s="9" t="s">
        <v>551</v>
      </c>
      <c r="C492" s="10">
        <v>26</v>
      </c>
      <c r="D492" s="11" t="s">
        <v>378</v>
      </c>
      <c r="E492" s="1" t="str">
        <f>[1]Pendapatan!D492</f>
        <v>09 Tahun 2024</v>
      </c>
      <c r="F492" s="142">
        <f>[1]Pendapatan!E492</f>
        <v>45657.916666666664</v>
      </c>
      <c r="G492" s="113">
        <f>Ringkasan!G492/1000000000</f>
        <v>9740.7588609539998</v>
      </c>
      <c r="H492" s="113">
        <f>Ringkasan!H492/1000000000</f>
        <v>4834.5114019539997</v>
      </c>
      <c r="I492" s="113">
        <f>Ringkasan!I492/1000000000</f>
        <v>4164.4854965169998</v>
      </c>
      <c r="J492" s="147">
        <f>Ringkasan!J492/1000000000</f>
        <v>307.05104197600002</v>
      </c>
      <c r="K492" s="147">
        <f>Ringkasan!K492/1000000000</f>
        <v>137.925289386</v>
      </c>
      <c r="L492" s="147">
        <f>Ringkasan!L492/1000000000</f>
        <v>225.04957407500001</v>
      </c>
      <c r="M492" s="147">
        <f>Ringkasan!M492/1000000000</f>
        <v>4897.4256150000001</v>
      </c>
      <c r="N492" s="147">
        <f>Ringkasan!N492/1000000000</f>
        <v>4897.4256150000001</v>
      </c>
      <c r="O492" s="147">
        <f>Ringkasan!O492/1000000000</f>
        <v>0</v>
      </c>
      <c r="P492" s="147">
        <f>Ringkasan!P492/1000000000</f>
        <v>0</v>
      </c>
      <c r="Q492" s="147">
        <f>Ringkasan!Q492/1000000000</f>
        <v>0</v>
      </c>
      <c r="R492" s="147">
        <f>Ringkasan!R492/1000000000</f>
        <v>30.573392999999999</v>
      </c>
      <c r="S492" s="147">
        <f>Ringkasan!S492/1000000000</f>
        <v>306.50779399999999</v>
      </c>
      <c r="T492" s="147">
        <f>Ringkasan!T492/1000000000</f>
        <v>2945.0549550000001</v>
      </c>
      <c r="U492" s="147">
        <f>Ringkasan!U492/1000000000</f>
        <v>1615.289473</v>
      </c>
      <c r="V492" s="147">
        <f>Ringkasan!V492/1000000000</f>
        <v>0</v>
      </c>
      <c r="W492" s="147">
        <f>Ringkasan!W492/1000000000</f>
        <v>0</v>
      </c>
      <c r="X492" s="147">
        <f>Ringkasan!X492/1000000000</f>
        <v>0</v>
      </c>
      <c r="Y492" s="147">
        <f>Ringkasan!Y492/1000000000</f>
        <v>8.8218440000000005</v>
      </c>
      <c r="Z492" s="147">
        <f>Ringkasan!Z492/1000000000</f>
        <v>8.8218440000000005</v>
      </c>
      <c r="AA492" s="147">
        <f>Ringkasan!AA492/1000000000</f>
        <v>0</v>
      </c>
      <c r="AB492" s="147">
        <f>Ringkasan!AB492/1000000000</f>
        <v>0</v>
      </c>
      <c r="AC492" s="147">
        <f>Ringkasan!AC492/1000000000</f>
        <v>9610.738896416</v>
      </c>
      <c r="AD492" s="147">
        <f>Ringkasan!AD492/1000000000</f>
        <v>6358.6510661089105</v>
      </c>
      <c r="AE492" s="2">
        <f>Ringkasan!AE492/1000000000</f>
        <v>3995.9535250339095</v>
      </c>
      <c r="AF492" s="147">
        <f>Ringkasan!AF492/1000000000</f>
        <v>2111.5243522149999</v>
      </c>
      <c r="AG492" s="147">
        <f>Ringkasan!AG492/1000000000</f>
        <v>0</v>
      </c>
      <c r="AH492" s="147">
        <f>Ringkasan!AH492/1000000000</f>
        <v>31.008853800000001</v>
      </c>
      <c r="AI492" s="147">
        <f>Ringkasan!AI492/1000000000</f>
        <v>219.33993505999999</v>
      </c>
      <c r="AJ492" s="147">
        <f>Ringkasan!AJ492/1000000000</f>
        <v>0.82440000000000002</v>
      </c>
      <c r="AK492" s="147">
        <f>Ringkasan!AK492/1000000000</f>
        <v>899.74987318708997</v>
      </c>
      <c r="AL492" s="147">
        <f>Ringkasan!AL492/1000000000</f>
        <v>0</v>
      </c>
      <c r="AM492" s="147">
        <f>Ringkasan!AM492/1000000000</f>
        <v>289.64180066300003</v>
      </c>
      <c r="AN492" s="147">
        <f>Ringkasan!AN492/1000000000</f>
        <v>173.67983643648998</v>
      </c>
      <c r="AO492" s="147">
        <f>Ringkasan!AO492/1000000000</f>
        <v>382.72301531059998</v>
      </c>
      <c r="AP492" s="147">
        <f>Ringkasan!AP492/1000000000</f>
        <v>51.883131536999997</v>
      </c>
      <c r="AQ492" s="147">
        <f>Ringkasan!AQ492/1000000000</f>
        <v>1.8220892399999999</v>
      </c>
      <c r="AR492" s="147">
        <f>Ringkasan!AR492/1000000000</f>
        <v>50</v>
      </c>
      <c r="AS492" s="147">
        <f>Ringkasan!AS492/1000000000</f>
        <v>50</v>
      </c>
      <c r="AT492" s="147">
        <f>Ringkasan!AT492/1000000000</f>
        <v>2302.3379571199998</v>
      </c>
      <c r="AU492" s="147">
        <f>Ringkasan!AU492/1000000000</f>
        <v>1941.600165071</v>
      </c>
      <c r="AV492" s="147">
        <f>Ringkasan!AV492/1000000000</f>
        <v>360.73779204900001</v>
      </c>
      <c r="AW492" s="148">
        <f>Ringkasan!AW492/1000000000</f>
        <v>5.980035462</v>
      </c>
      <c r="AX492" s="148">
        <f>Ringkasan!AX492/1000000000</f>
        <v>5.980035462</v>
      </c>
      <c r="AY492" s="148">
        <f>Ringkasan!AY492/1000000000</f>
        <v>0</v>
      </c>
      <c r="AZ492" s="148">
        <f>Ringkasan!AZ492/1000000000</f>
        <v>0</v>
      </c>
      <c r="BA492" s="148">
        <f>Ringkasan!BA492/1000000000</f>
        <v>0</v>
      </c>
      <c r="BB492" s="148">
        <f>Ringkasan!BB492/1000000000</f>
        <v>0</v>
      </c>
      <c r="BC492" s="148">
        <f>Ringkasan!BC492/1000000000</f>
        <v>0</v>
      </c>
      <c r="BD492" s="148">
        <f>Ringkasan!BD492/1000000000</f>
        <v>136</v>
      </c>
      <c r="BE492" s="148">
        <f>Ringkasan!BE492/1000000000</f>
        <v>0</v>
      </c>
      <c r="BF492" s="148">
        <f>Ringkasan!BF492/1000000000</f>
        <v>2</v>
      </c>
      <c r="BG492" s="148">
        <f>Ringkasan!BG492/1000000000</f>
        <v>134</v>
      </c>
      <c r="BH492" s="148">
        <f>Ringkasan!BH492/1000000000</f>
        <v>0</v>
      </c>
      <c r="BI492" s="148">
        <f>Ringkasan!BI492/1000000000</f>
        <v>0</v>
      </c>
      <c r="BJ492" s="98">
        <f>Ringkasan!BJ492/1000000000</f>
        <v>130.01996453800001</v>
      </c>
      <c r="BK492" s="98">
        <f>Ringkasan!BK492/1000000000</f>
        <v>-130.01996453800001</v>
      </c>
      <c r="BL492" s="85">
        <f>Ringkasan!BL492/1000000000</f>
        <v>0</v>
      </c>
      <c r="BM492" s="143">
        <f t="shared" si="189"/>
        <v>1</v>
      </c>
      <c r="BN492" s="144">
        <f t="shared" si="190"/>
        <v>0</v>
      </c>
      <c r="BO492" s="145"/>
      <c r="BP492" s="146">
        <f t="shared" ref="BP492:BP516" si="203">IF(G492&gt;0,1,0)</f>
        <v>1</v>
      </c>
      <c r="BR492" s="113" t="e">
        <f>Ringkasan!#REF!/1000000000</f>
        <v>#REF!</v>
      </c>
      <c r="BS492" s="113" t="e">
        <f t="shared" si="181"/>
        <v>#REF!</v>
      </c>
      <c r="BT492" s="146" t="e">
        <f t="shared" si="185"/>
        <v>#REF!</v>
      </c>
      <c r="BV492" s="113" t="e">
        <f>Ringkasan!#REF!/1000000000</f>
        <v>#REF!</v>
      </c>
      <c r="BW492" s="113" t="e">
        <f t="shared" si="182"/>
        <v>#REF!</v>
      </c>
      <c r="BX492" s="146" t="e">
        <f t="shared" si="186"/>
        <v>#REF!</v>
      </c>
    </row>
    <row r="493" spans="1:76" ht="15" customHeight="1" x14ac:dyDescent="0.25">
      <c r="A493" s="59" t="s">
        <v>379</v>
      </c>
      <c r="B493" s="3">
        <f>B487+1</f>
        <v>364</v>
      </c>
      <c r="C493" s="4">
        <v>1</v>
      </c>
      <c r="D493" s="8" t="s">
        <v>379</v>
      </c>
      <c r="E493" s="12" t="str">
        <f>[1]Pendapatan!D493</f>
        <v>06 Tahun 2024</v>
      </c>
      <c r="F493" s="92">
        <f>[1]Pendapatan!E493</f>
        <v>45657.041666666664</v>
      </c>
      <c r="G493" s="6">
        <f>Ringkasan!G493/1000000000</f>
        <v>1053.9418421820001</v>
      </c>
      <c r="H493" s="6">
        <f>Ringkasan!H493/1000000000</f>
        <v>240.40761777099999</v>
      </c>
      <c r="I493" s="114">
        <f>Ringkasan!I493/1000000000</f>
        <v>123.031558198</v>
      </c>
      <c r="J493" s="6">
        <f>Ringkasan!J493/1000000000</f>
        <v>104.53265399999999</v>
      </c>
      <c r="K493" s="6">
        <f>Ringkasan!K493/1000000000</f>
        <v>6.3934055729999999</v>
      </c>
      <c r="L493" s="6">
        <f>Ringkasan!L493/1000000000</f>
        <v>6.45</v>
      </c>
      <c r="M493" s="6">
        <f>Ringkasan!M493/1000000000</f>
        <v>801.70520810400001</v>
      </c>
      <c r="N493" s="6">
        <f>Ringkasan!N493/1000000000</f>
        <v>730.47370599999999</v>
      </c>
      <c r="O493" s="6">
        <f>Ringkasan!O493/1000000000</f>
        <v>0</v>
      </c>
      <c r="P493" s="6">
        <f>Ringkasan!P493/1000000000</f>
        <v>0</v>
      </c>
      <c r="Q493" s="6">
        <f>Ringkasan!Q493/1000000000</f>
        <v>41.855975999999998</v>
      </c>
      <c r="R493" s="6">
        <f>Ringkasan!R493/1000000000</f>
        <v>8.0362819999999999</v>
      </c>
      <c r="S493" s="6">
        <f>Ringkasan!S493/1000000000</f>
        <v>12.938661</v>
      </c>
      <c r="T493" s="6">
        <f>Ringkasan!T493/1000000000</f>
        <v>524.12420699999996</v>
      </c>
      <c r="U493" s="6">
        <f>Ringkasan!U493/1000000000</f>
        <v>143.51857999999999</v>
      </c>
      <c r="V493" s="6">
        <f>Ringkasan!V493/1000000000</f>
        <v>71.231502104</v>
      </c>
      <c r="W493" s="6">
        <f>Ringkasan!W493/1000000000</f>
        <v>63.266286104000002</v>
      </c>
      <c r="X493" s="6">
        <f>Ringkasan!X493/1000000000</f>
        <v>7.9652159999999999</v>
      </c>
      <c r="Y493" s="6">
        <f>Ringkasan!Y493/1000000000</f>
        <v>11.829016307</v>
      </c>
      <c r="Z493" s="6">
        <f>Ringkasan!Z493/1000000000</f>
        <v>0</v>
      </c>
      <c r="AA493" s="6">
        <f>Ringkasan!AA493/1000000000</f>
        <v>0</v>
      </c>
      <c r="AB493" s="6">
        <f>Ringkasan!AB493/1000000000</f>
        <v>11.829016307</v>
      </c>
      <c r="AC493" s="6">
        <f>Ringkasan!AC493/1000000000</f>
        <v>1053.9418421820001</v>
      </c>
      <c r="AD493" s="6">
        <f>Ringkasan!AD493/1000000000</f>
        <v>840.79626152799995</v>
      </c>
      <c r="AE493" s="5">
        <f>Ringkasan!AE493/1000000000</f>
        <v>522.37179775699997</v>
      </c>
      <c r="AF493" s="6">
        <f>Ringkasan!AF493/1000000000</f>
        <v>293.38108262100002</v>
      </c>
      <c r="AG493" s="6">
        <f>Ringkasan!AG493/1000000000</f>
        <v>0</v>
      </c>
      <c r="AH493" s="6">
        <f>Ringkasan!AH493/1000000000</f>
        <v>0</v>
      </c>
      <c r="AI493" s="6">
        <f>Ringkasan!AI493/1000000000</f>
        <v>24.954581149999999</v>
      </c>
      <c r="AJ493" s="6">
        <f>Ringkasan!AJ493/1000000000</f>
        <v>8.8800000000000004E-2</v>
      </c>
      <c r="AK493" s="6">
        <f>Ringkasan!AK493/1000000000</f>
        <v>109.089398554</v>
      </c>
      <c r="AL493" s="6">
        <f>Ringkasan!AL493/1000000000</f>
        <v>0</v>
      </c>
      <c r="AM493" s="6">
        <f>Ringkasan!AM493/1000000000</f>
        <v>40.778137317000002</v>
      </c>
      <c r="AN493" s="6">
        <f>Ringkasan!AN493/1000000000</f>
        <v>27.998515492999999</v>
      </c>
      <c r="AO493" s="6">
        <f>Ringkasan!AO493/1000000000</f>
        <v>39.506852144</v>
      </c>
      <c r="AP493" s="6">
        <f>Ringkasan!AP493/1000000000</f>
        <v>0.70589360000000001</v>
      </c>
      <c r="AQ493" s="6">
        <f>Ringkasan!AQ493/1000000000</f>
        <v>0.1</v>
      </c>
      <c r="AR493" s="6">
        <f>Ringkasan!AR493/1000000000</f>
        <v>8</v>
      </c>
      <c r="AS493" s="6">
        <f>Ringkasan!AS493/1000000000</f>
        <v>8</v>
      </c>
      <c r="AT493" s="6">
        <f>Ringkasan!AT493/1000000000</f>
        <v>96.056182100000001</v>
      </c>
      <c r="AU493" s="6">
        <f>Ringkasan!AU493/1000000000</f>
        <v>0.52754500000000004</v>
      </c>
      <c r="AV493" s="6">
        <f>Ringkasan!AV493/1000000000</f>
        <v>95.528637099999997</v>
      </c>
      <c r="AW493" s="127">
        <f>Ringkasan!AW493/1000000000</f>
        <v>0</v>
      </c>
      <c r="AX493" s="127">
        <f>Ringkasan!AX493/1000000000</f>
        <v>0</v>
      </c>
      <c r="AY493" s="127">
        <f>Ringkasan!AY493/1000000000</f>
        <v>0</v>
      </c>
      <c r="AZ493" s="127">
        <f>Ringkasan!AZ493/1000000000</f>
        <v>0</v>
      </c>
      <c r="BA493" s="127">
        <f>Ringkasan!BA493/1000000000</f>
        <v>0</v>
      </c>
      <c r="BB493" s="127">
        <f>Ringkasan!BB493/1000000000</f>
        <v>0</v>
      </c>
      <c r="BC493" s="127">
        <f>Ringkasan!BC493/1000000000</f>
        <v>0</v>
      </c>
      <c r="BD493" s="127">
        <f>Ringkasan!BD493/1000000000</f>
        <v>0</v>
      </c>
      <c r="BE493" s="127">
        <f>Ringkasan!BE493/1000000000</f>
        <v>0</v>
      </c>
      <c r="BF493" s="127">
        <f>Ringkasan!BF493/1000000000</f>
        <v>0</v>
      </c>
      <c r="BG493" s="127">
        <f>Ringkasan!BG493/1000000000</f>
        <v>0</v>
      </c>
      <c r="BH493" s="127">
        <f>Ringkasan!BH493/1000000000</f>
        <v>0</v>
      </c>
      <c r="BI493" s="127">
        <f>Ringkasan!BI493/1000000000</f>
        <v>0</v>
      </c>
      <c r="BJ493" s="128">
        <f>Ringkasan!BJ493/1000000000</f>
        <v>0</v>
      </c>
      <c r="BK493" s="128">
        <f>Ringkasan!BK493/1000000000</f>
        <v>0</v>
      </c>
      <c r="BL493" s="87">
        <f>Ringkasan!BL493/1000000000</f>
        <v>0</v>
      </c>
      <c r="BM493" s="47">
        <f t="shared" si="189"/>
        <v>1</v>
      </c>
      <c r="BN493" s="48">
        <f t="shared" si="190"/>
        <v>0</v>
      </c>
      <c r="BO493" s="49"/>
      <c r="BP493" s="39">
        <f t="shared" si="203"/>
        <v>1</v>
      </c>
      <c r="BR493" s="6" t="e">
        <f>Ringkasan!#REF!/1000000000</f>
        <v>#REF!</v>
      </c>
      <c r="BS493" s="6" t="e">
        <f t="shared" si="181"/>
        <v>#REF!</v>
      </c>
      <c r="BT493" s="39" t="e">
        <f t="shared" si="185"/>
        <v>#REF!</v>
      </c>
      <c r="BV493" s="6" t="e">
        <f>Ringkasan!#REF!/1000000000</f>
        <v>#REF!</v>
      </c>
      <c r="BW493" s="6" t="e">
        <f t="shared" si="182"/>
        <v>#REF!</v>
      </c>
      <c r="BX493" s="39" t="e">
        <f t="shared" si="186"/>
        <v>#REF!</v>
      </c>
    </row>
    <row r="494" spans="1:76" ht="15" customHeight="1" x14ac:dyDescent="0.25">
      <c r="A494" s="59" t="s">
        <v>380</v>
      </c>
      <c r="B494" s="3">
        <f t="shared" ref="B494:C509" si="204">B493+1</f>
        <v>365</v>
      </c>
      <c r="C494" s="4">
        <f t="shared" si="204"/>
        <v>2</v>
      </c>
      <c r="D494" s="8" t="s">
        <v>380</v>
      </c>
      <c r="E494" s="12" t="str">
        <f>[1]Pendapatan!D494</f>
        <v>9 TAHUN 2024</v>
      </c>
      <c r="F494" s="92">
        <f>[1]Pendapatan!E494</f>
        <v>45656</v>
      </c>
      <c r="G494" s="6">
        <f>Ringkasan!G494/1000000000</f>
        <v>919.67226571499998</v>
      </c>
      <c r="H494" s="6">
        <f>Ringkasan!H494/1000000000</f>
        <v>128.51702229899999</v>
      </c>
      <c r="I494" s="114">
        <f>Ringkasan!I494/1000000000</f>
        <v>38.921855239000003</v>
      </c>
      <c r="J494" s="6">
        <f>Ringkasan!J494/1000000000</f>
        <v>72.436483917000004</v>
      </c>
      <c r="K494" s="6">
        <f>Ringkasan!K494/1000000000</f>
        <v>10.418879113999999</v>
      </c>
      <c r="L494" s="6">
        <f>Ringkasan!L494/1000000000</f>
        <v>6.7398040290000001</v>
      </c>
      <c r="M494" s="6">
        <f>Ringkasan!M494/1000000000</f>
        <v>791.15524341599996</v>
      </c>
      <c r="N494" s="6">
        <f>Ringkasan!N494/1000000000</f>
        <v>741.01587152800005</v>
      </c>
      <c r="O494" s="6">
        <f>Ringkasan!O494/1000000000</f>
        <v>0</v>
      </c>
      <c r="P494" s="6">
        <f>Ringkasan!P494/1000000000</f>
        <v>0</v>
      </c>
      <c r="Q494" s="6">
        <f>Ringkasan!Q494/1000000000</f>
        <v>39.135404000000001</v>
      </c>
      <c r="R494" s="6">
        <f>Ringkasan!R494/1000000000</f>
        <v>8.3171309999999998</v>
      </c>
      <c r="S494" s="6">
        <f>Ringkasan!S494/1000000000</f>
        <v>11.841683</v>
      </c>
      <c r="T494" s="6">
        <f>Ringkasan!T494/1000000000</f>
        <v>534.94000200000005</v>
      </c>
      <c r="U494" s="6">
        <f>Ringkasan!U494/1000000000</f>
        <v>146.781651528</v>
      </c>
      <c r="V494" s="6">
        <f>Ringkasan!V494/1000000000</f>
        <v>50.139371887999999</v>
      </c>
      <c r="W494" s="6">
        <f>Ringkasan!W494/1000000000</f>
        <v>40.802650927999998</v>
      </c>
      <c r="X494" s="6">
        <f>Ringkasan!X494/1000000000</f>
        <v>9.3367209599999992</v>
      </c>
      <c r="Y494" s="6">
        <f>Ringkasan!Y494/1000000000</f>
        <v>0</v>
      </c>
      <c r="Z494" s="6">
        <f>Ringkasan!Z494/1000000000</f>
        <v>0</v>
      </c>
      <c r="AA494" s="6">
        <f>Ringkasan!AA494/1000000000</f>
        <v>0</v>
      </c>
      <c r="AB494" s="6">
        <f>Ringkasan!AB494/1000000000</f>
        <v>0</v>
      </c>
      <c r="AC494" s="6">
        <f>Ringkasan!AC494/1000000000</f>
        <v>942.68270202314989</v>
      </c>
      <c r="AD494" s="6">
        <f>Ringkasan!AD494/1000000000</f>
        <v>750.03513252004007</v>
      </c>
      <c r="AE494" s="5">
        <f>Ringkasan!AE494/1000000000</f>
        <v>435.15676075499999</v>
      </c>
      <c r="AF494" s="6">
        <f>Ringkasan!AF494/1000000000</f>
        <v>295.22224617503997</v>
      </c>
      <c r="AG494" s="6">
        <f>Ringkasan!AG494/1000000000</f>
        <v>2.5299999999999998</v>
      </c>
      <c r="AH494" s="6">
        <f>Ringkasan!AH494/1000000000</f>
        <v>0</v>
      </c>
      <c r="AI494" s="6">
        <f>Ringkasan!AI494/1000000000</f>
        <v>16.958125590000002</v>
      </c>
      <c r="AJ494" s="6">
        <f>Ringkasan!AJ494/1000000000</f>
        <v>0.16800000000000001</v>
      </c>
      <c r="AK494" s="6">
        <f>Ringkasan!AK494/1000000000</f>
        <v>84.942469613109893</v>
      </c>
      <c r="AL494" s="6">
        <f>Ringkasan!AL494/1000000000</f>
        <v>2.56</v>
      </c>
      <c r="AM494" s="6">
        <f>Ringkasan!AM494/1000000000</f>
        <v>15.722086520020001</v>
      </c>
      <c r="AN494" s="6">
        <f>Ringkasan!AN494/1000000000</f>
        <v>27.2357384074799</v>
      </c>
      <c r="AO494" s="6">
        <f>Ringkasan!AO494/1000000000</f>
        <v>39.14043678561</v>
      </c>
      <c r="AP494" s="6">
        <f>Ringkasan!AP494/1000000000</f>
        <v>0.28420790000000001</v>
      </c>
      <c r="AQ494" s="6">
        <f>Ringkasan!AQ494/1000000000</f>
        <v>0</v>
      </c>
      <c r="AR494" s="6">
        <f>Ringkasan!AR494/1000000000</f>
        <v>9.8419037899999999</v>
      </c>
      <c r="AS494" s="6">
        <f>Ringkasan!AS494/1000000000</f>
        <v>9.8419037899999999</v>
      </c>
      <c r="AT494" s="6">
        <f>Ringkasan!AT494/1000000000</f>
        <v>97.863196099999996</v>
      </c>
      <c r="AU494" s="6">
        <f>Ringkasan!AU494/1000000000</f>
        <v>0</v>
      </c>
      <c r="AV494" s="6">
        <f>Ringkasan!AV494/1000000000</f>
        <v>97.863196099999996</v>
      </c>
      <c r="AW494" s="127">
        <f>Ringkasan!AW494/1000000000</f>
        <v>26.063467573150003</v>
      </c>
      <c r="AX494" s="127">
        <f>Ringkasan!AX494/1000000000</f>
        <v>26.063467573150003</v>
      </c>
      <c r="AY494" s="127">
        <f>Ringkasan!AY494/1000000000</f>
        <v>0</v>
      </c>
      <c r="AZ494" s="127">
        <f>Ringkasan!AZ494/1000000000</f>
        <v>0</v>
      </c>
      <c r="BA494" s="127">
        <f>Ringkasan!BA494/1000000000</f>
        <v>0</v>
      </c>
      <c r="BB494" s="127">
        <f>Ringkasan!BB494/1000000000</f>
        <v>0</v>
      </c>
      <c r="BC494" s="127">
        <f>Ringkasan!BC494/1000000000</f>
        <v>0</v>
      </c>
      <c r="BD494" s="127">
        <f>Ringkasan!BD494/1000000000</f>
        <v>3.053031265</v>
      </c>
      <c r="BE494" s="127">
        <f>Ringkasan!BE494/1000000000</f>
        <v>0</v>
      </c>
      <c r="BF494" s="127">
        <f>Ringkasan!BF494/1000000000</f>
        <v>0</v>
      </c>
      <c r="BG494" s="127">
        <f>Ringkasan!BG494/1000000000</f>
        <v>3.053031265</v>
      </c>
      <c r="BH494" s="127">
        <f>Ringkasan!BH494/1000000000</f>
        <v>0</v>
      </c>
      <c r="BI494" s="127">
        <f>Ringkasan!BI494/1000000000</f>
        <v>0</v>
      </c>
      <c r="BJ494" s="128">
        <f>Ringkasan!BJ494/1000000000</f>
        <v>-23.010436308149902</v>
      </c>
      <c r="BK494" s="128">
        <f>Ringkasan!BK494/1000000000</f>
        <v>23.010436308150002</v>
      </c>
      <c r="BL494" s="87">
        <f>Ringkasan!BL494/1000000000</f>
        <v>9.9182128906250005E-14</v>
      </c>
      <c r="BM494" s="47">
        <f t="shared" si="189"/>
        <v>1</v>
      </c>
      <c r="BN494" s="48">
        <f t="shared" si="190"/>
        <v>0</v>
      </c>
      <c r="BO494" s="49"/>
      <c r="BP494" s="39">
        <f t="shared" si="203"/>
        <v>1</v>
      </c>
      <c r="BR494" s="168" t="e">
        <f>Ringkasan!#REF!/1000000000</f>
        <v>#REF!</v>
      </c>
      <c r="BS494" s="168" t="e">
        <f t="shared" si="181"/>
        <v>#REF!</v>
      </c>
      <c r="BT494" s="39" t="e">
        <f t="shared" si="185"/>
        <v>#REF!</v>
      </c>
      <c r="BV494" s="168" t="e">
        <f>Ringkasan!#REF!/1000000000</f>
        <v>#REF!</v>
      </c>
      <c r="BW494" s="168" t="e">
        <f t="shared" si="182"/>
        <v>#REF!</v>
      </c>
      <c r="BX494" s="39" t="e">
        <f t="shared" si="186"/>
        <v>#REF!</v>
      </c>
    </row>
    <row r="495" spans="1:76" ht="15" customHeight="1" x14ac:dyDescent="0.25">
      <c r="A495" s="59" t="s">
        <v>381</v>
      </c>
      <c r="B495" s="3">
        <f t="shared" si="204"/>
        <v>366</v>
      </c>
      <c r="C495" s="4">
        <f t="shared" si="204"/>
        <v>3</v>
      </c>
      <c r="D495" s="8" t="s">
        <v>381</v>
      </c>
      <c r="E495" s="12" t="str">
        <f>[1]Pendapatan!D495</f>
        <v>7 Tahun 2024</v>
      </c>
      <c r="F495" s="92">
        <f>[1]Pendapatan!E495</f>
        <v>45656.5</v>
      </c>
      <c r="G495" s="6">
        <f>Ringkasan!G495/1000000000</f>
        <v>2848.2922186629999</v>
      </c>
      <c r="H495" s="6">
        <f>Ringkasan!H495/1000000000</f>
        <v>340.04885766500001</v>
      </c>
      <c r="I495" s="114">
        <f>Ringkasan!I495/1000000000</f>
        <v>134.34193302899999</v>
      </c>
      <c r="J495" s="6">
        <f>Ringkasan!J495/1000000000</f>
        <v>183.663206393</v>
      </c>
      <c r="K495" s="6">
        <f>Ringkasan!K495/1000000000</f>
        <v>14.245947898000001</v>
      </c>
      <c r="L495" s="6">
        <f>Ringkasan!L495/1000000000</f>
        <v>7.797770345</v>
      </c>
      <c r="M495" s="6">
        <f>Ringkasan!M495/1000000000</f>
        <v>2436.7043683239999</v>
      </c>
      <c r="N495" s="6">
        <f>Ringkasan!N495/1000000000</f>
        <v>2233.8985870000001</v>
      </c>
      <c r="O495" s="6">
        <f>Ringkasan!O495/1000000000</f>
        <v>0</v>
      </c>
      <c r="P495" s="6">
        <f>Ringkasan!P495/1000000000</f>
        <v>0</v>
      </c>
      <c r="Q495" s="6">
        <f>Ringkasan!Q495/1000000000</f>
        <v>280.87392299999999</v>
      </c>
      <c r="R495" s="6">
        <f>Ringkasan!R495/1000000000</f>
        <v>16.811049000000001</v>
      </c>
      <c r="S495" s="6">
        <f>Ringkasan!S495/1000000000</f>
        <v>28.943787</v>
      </c>
      <c r="T495" s="6">
        <f>Ringkasan!T495/1000000000</f>
        <v>1355.7446219999999</v>
      </c>
      <c r="U495" s="6">
        <f>Ringkasan!U495/1000000000</f>
        <v>551.52520600000003</v>
      </c>
      <c r="V495" s="6">
        <f>Ringkasan!V495/1000000000</f>
        <v>202.80578132400001</v>
      </c>
      <c r="W495" s="6">
        <f>Ringkasan!W495/1000000000</f>
        <v>143.118069324</v>
      </c>
      <c r="X495" s="6">
        <f>Ringkasan!X495/1000000000</f>
        <v>59.687711999999998</v>
      </c>
      <c r="Y495" s="6">
        <f>Ringkasan!Y495/1000000000</f>
        <v>71.538992673999999</v>
      </c>
      <c r="Z495" s="6">
        <f>Ringkasan!Z495/1000000000</f>
        <v>0</v>
      </c>
      <c r="AA495" s="6">
        <f>Ringkasan!AA495/1000000000</f>
        <v>0</v>
      </c>
      <c r="AB495" s="6">
        <f>Ringkasan!AB495/1000000000</f>
        <v>71.538992673999999</v>
      </c>
      <c r="AC495" s="6">
        <f>Ringkasan!AC495/1000000000</f>
        <v>2801.8310524029998</v>
      </c>
      <c r="AD495" s="6">
        <f>Ringkasan!AD495/1000000000</f>
        <v>2213.0191913519998</v>
      </c>
      <c r="AE495" s="5">
        <f>Ringkasan!AE495/1000000000</f>
        <v>1185.3595830060003</v>
      </c>
      <c r="AF495" s="6">
        <f>Ringkasan!AF495/1000000000</f>
        <v>872.37767632099997</v>
      </c>
      <c r="AG495" s="6">
        <f>Ringkasan!AG495/1000000000</f>
        <v>13.236674095</v>
      </c>
      <c r="AH495" s="6">
        <f>Ringkasan!AH495/1000000000</f>
        <v>0</v>
      </c>
      <c r="AI495" s="6">
        <f>Ringkasan!AI495/1000000000</f>
        <v>141.64525793000001</v>
      </c>
      <c r="AJ495" s="6">
        <f>Ringkasan!AJ495/1000000000</f>
        <v>0.4</v>
      </c>
      <c r="AK495" s="6">
        <f>Ringkasan!AK495/1000000000</f>
        <v>147.72344164500001</v>
      </c>
      <c r="AL495" s="6">
        <f>Ringkasan!AL495/1000000000</f>
        <v>0</v>
      </c>
      <c r="AM495" s="6">
        <f>Ringkasan!AM495/1000000000</f>
        <v>33.894886991</v>
      </c>
      <c r="AN495" s="6">
        <f>Ringkasan!AN495/1000000000</f>
        <v>28.531832046000002</v>
      </c>
      <c r="AO495" s="6">
        <f>Ringkasan!AO495/1000000000</f>
        <v>84.783322608000006</v>
      </c>
      <c r="AP495" s="6">
        <f>Ringkasan!AP495/1000000000</f>
        <v>0.51339999999999997</v>
      </c>
      <c r="AQ495" s="6">
        <f>Ringkasan!AQ495/1000000000</f>
        <v>0</v>
      </c>
      <c r="AR495" s="6">
        <f>Ringkasan!AR495/1000000000</f>
        <v>7.5</v>
      </c>
      <c r="AS495" s="6">
        <f>Ringkasan!AS495/1000000000</f>
        <v>7.5</v>
      </c>
      <c r="AT495" s="6">
        <f>Ringkasan!AT495/1000000000</f>
        <v>433.58841940600001</v>
      </c>
      <c r="AU495" s="6">
        <f>Ringkasan!AU495/1000000000</f>
        <v>14.361539906000001</v>
      </c>
      <c r="AV495" s="6">
        <f>Ringkasan!AV495/1000000000</f>
        <v>419.2268795</v>
      </c>
      <c r="AW495" s="127">
        <f>Ringkasan!AW495/1000000000</f>
        <v>0</v>
      </c>
      <c r="AX495" s="127">
        <f>Ringkasan!AX495/1000000000</f>
        <v>0</v>
      </c>
      <c r="AY495" s="127">
        <f>Ringkasan!AY495/1000000000</f>
        <v>0</v>
      </c>
      <c r="AZ495" s="127">
        <f>Ringkasan!AZ495/1000000000</f>
        <v>0</v>
      </c>
      <c r="BA495" s="127">
        <f>Ringkasan!BA495/1000000000</f>
        <v>0</v>
      </c>
      <c r="BB495" s="127">
        <f>Ringkasan!BB495/1000000000</f>
        <v>0</v>
      </c>
      <c r="BC495" s="127">
        <f>Ringkasan!BC495/1000000000</f>
        <v>0</v>
      </c>
      <c r="BD495" s="127">
        <f>Ringkasan!BD495/1000000000</f>
        <v>46.461166259999999</v>
      </c>
      <c r="BE495" s="127">
        <f>Ringkasan!BE495/1000000000</f>
        <v>0</v>
      </c>
      <c r="BF495" s="127">
        <f>Ringkasan!BF495/1000000000</f>
        <v>0</v>
      </c>
      <c r="BG495" s="127">
        <f>Ringkasan!BG495/1000000000</f>
        <v>46.461166259999999</v>
      </c>
      <c r="BH495" s="127">
        <f>Ringkasan!BH495/1000000000</f>
        <v>0</v>
      </c>
      <c r="BI495" s="127">
        <f>Ringkasan!BI495/1000000000</f>
        <v>0</v>
      </c>
      <c r="BJ495" s="128">
        <f>Ringkasan!BJ495/1000000000</f>
        <v>46.461166259999999</v>
      </c>
      <c r="BK495" s="128">
        <f>Ringkasan!BK495/1000000000</f>
        <v>-46.461166259999999</v>
      </c>
      <c r="BL495" s="87">
        <f>Ringkasan!BL495/1000000000</f>
        <v>0</v>
      </c>
      <c r="BM495" s="47">
        <f t="shared" si="189"/>
        <v>1</v>
      </c>
      <c r="BN495" s="48">
        <f t="shared" si="190"/>
        <v>0</v>
      </c>
      <c r="BO495" s="49"/>
      <c r="BP495" s="39">
        <f t="shared" si="203"/>
        <v>1</v>
      </c>
      <c r="BR495" s="168" t="e">
        <f>Ringkasan!#REF!/1000000000</f>
        <v>#REF!</v>
      </c>
      <c r="BS495" s="168" t="e">
        <f t="shared" si="181"/>
        <v>#REF!</v>
      </c>
      <c r="BT495" s="39" t="e">
        <f t="shared" si="185"/>
        <v>#REF!</v>
      </c>
      <c r="BV495" s="168" t="e">
        <f>Ringkasan!#REF!/1000000000</f>
        <v>#REF!</v>
      </c>
      <c r="BW495" s="168" t="e">
        <f t="shared" si="182"/>
        <v>#REF!</v>
      </c>
      <c r="BX495" s="39" t="e">
        <f t="shared" si="186"/>
        <v>#REF!</v>
      </c>
    </row>
    <row r="496" spans="1:76" ht="15" customHeight="1" x14ac:dyDescent="0.25">
      <c r="A496" s="59" t="s">
        <v>706</v>
      </c>
      <c r="B496" s="3">
        <f t="shared" si="204"/>
        <v>367</v>
      </c>
      <c r="C496" s="4">
        <f t="shared" si="204"/>
        <v>4</v>
      </c>
      <c r="D496" s="8" t="s">
        <v>382</v>
      </c>
      <c r="E496" s="12" t="str">
        <f>[1]Pendapatan!D496</f>
        <v>11 Tahun 2024</v>
      </c>
      <c r="F496" s="92">
        <f>[1]Pendapatan!E496</f>
        <v>45657.378472222219</v>
      </c>
      <c r="G496" s="6">
        <f>Ringkasan!G496/1000000000</f>
        <v>1660.6445622910001</v>
      </c>
      <c r="H496" s="6">
        <f>Ringkasan!H496/1000000000</f>
        <v>292.30944958600003</v>
      </c>
      <c r="I496" s="114">
        <f>Ringkasan!I496/1000000000</f>
        <v>107</v>
      </c>
      <c r="J496" s="6">
        <f>Ringkasan!J496/1000000000</f>
        <v>23.452742175000001</v>
      </c>
      <c r="K496" s="6">
        <f>Ringkasan!K496/1000000000</f>
        <v>3.2</v>
      </c>
      <c r="L496" s="6">
        <f>Ringkasan!L496/1000000000</f>
        <v>158.65670741100001</v>
      </c>
      <c r="M496" s="6">
        <f>Ringkasan!M496/1000000000</f>
        <v>1368.047112705</v>
      </c>
      <c r="N496" s="6">
        <f>Ringkasan!N496/1000000000</f>
        <v>1316.3651620000001</v>
      </c>
      <c r="O496" s="6">
        <f>Ringkasan!O496/1000000000</f>
        <v>0</v>
      </c>
      <c r="P496" s="6">
        <f>Ringkasan!P496/1000000000</f>
        <v>0</v>
      </c>
      <c r="Q496" s="6">
        <f>Ringkasan!Q496/1000000000</f>
        <v>100.880053</v>
      </c>
      <c r="R496" s="6">
        <f>Ringkasan!R496/1000000000</f>
        <v>6.7642230000000003</v>
      </c>
      <c r="S496" s="6">
        <f>Ringkasan!S496/1000000000</f>
        <v>17.673203000000001</v>
      </c>
      <c r="T496" s="6">
        <f>Ringkasan!T496/1000000000</f>
        <v>838.29414499999996</v>
      </c>
      <c r="U496" s="6">
        <f>Ringkasan!U496/1000000000</f>
        <v>352.75353799999999</v>
      </c>
      <c r="V496" s="6">
        <f>Ringkasan!V496/1000000000</f>
        <v>51.681950704999998</v>
      </c>
      <c r="W496" s="6">
        <f>Ringkasan!W496/1000000000</f>
        <v>36.764498224999997</v>
      </c>
      <c r="X496" s="6">
        <f>Ringkasan!X496/1000000000</f>
        <v>14.91745248</v>
      </c>
      <c r="Y496" s="6">
        <f>Ringkasan!Y496/1000000000</f>
        <v>0.28799999999999998</v>
      </c>
      <c r="Z496" s="6">
        <f>Ringkasan!Z496/1000000000</f>
        <v>0</v>
      </c>
      <c r="AA496" s="6">
        <f>Ringkasan!AA496/1000000000</f>
        <v>0</v>
      </c>
      <c r="AB496" s="6">
        <f>Ringkasan!AB496/1000000000</f>
        <v>0.28799999999999998</v>
      </c>
      <c r="AC496" s="6">
        <f>Ringkasan!AC496/1000000000</f>
        <v>1660.6445622909998</v>
      </c>
      <c r="AD496" s="6">
        <f>Ringkasan!AD496/1000000000</f>
        <v>1179.4534563965199</v>
      </c>
      <c r="AE496" s="5">
        <f>Ringkasan!AE496/1000000000</f>
        <v>753.35033910651975</v>
      </c>
      <c r="AF496" s="6">
        <f>Ringkasan!AF496/1000000000</f>
        <v>404.98235278999999</v>
      </c>
      <c r="AG496" s="6">
        <f>Ringkasan!AG496/1000000000</f>
        <v>0</v>
      </c>
      <c r="AH496" s="6">
        <f>Ringkasan!AH496/1000000000</f>
        <v>0</v>
      </c>
      <c r="AI496" s="6">
        <f>Ringkasan!AI496/1000000000</f>
        <v>20.265441500000001</v>
      </c>
      <c r="AJ496" s="6">
        <f>Ringkasan!AJ496/1000000000</f>
        <v>0.85532300000000006</v>
      </c>
      <c r="AK496" s="6">
        <f>Ringkasan!AK496/1000000000</f>
        <v>253.77301203618001</v>
      </c>
      <c r="AL496" s="6">
        <f>Ringkasan!AL496/1000000000</f>
        <v>3.2576200000000002</v>
      </c>
      <c r="AM496" s="6">
        <f>Ringkasan!AM496/1000000000</f>
        <v>66.237714244000003</v>
      </c>
      <c r="AN496" s="6">
        <f>Ringkasan!AN496/1000000000</f>
        <v>114.294018369</v>
      </c>
      <c r="AO496" s="6">
        <f>Ringkasan!AO496/1000000000</f>
        <v>67.953849423180003</v>
      </c>
      <c r="AP496" s="6">
        <f>Ringkasan!AP496/1000000000</f>
        <v>1.85181</v>
      </c>
      <c r="AQ496" s="6">
        <f>Ringkasan!AQ496/1000000000</f>
        <v>0.17799999999999999</v>
      </c>
      <c r="AR496" s="6">
        <f>Ringkasan!AR496/1000000000</f>
        <v>26.576989639299999</v>
      </c>
      <c r="AS496" s="6">
        <f>Ringkasan!AS496/1000000000</f>
        <v>26.576989639299999</v>
      </c>
      <c r="AT496" s="6">
        <f>Ringkasan!AT496/1000000000</f>
        <v>200.84110421899999</v>
      </c>
      <c r="AU496" s="6">
        <f>Ringkasan!AU496/1000000000</f>
        <v>14.065274218000001</v>
      </c>
      <c r="AV496" s="6">
        <f>Ringkasan!AV496/1000000000</f>
        <v>186.775830001</v>
      </c>
      <c r="AW496" s="127">
        <f>Ringkasan!AW496/1000000000</f>
        <v>0</v>
      </c>
      <c r="AX496" s="127">
        <f>Ringkasan!AX496/1000000000</f>
        <v>0</v>
      </c>
      <c r="AY496" s="127">
        <f>Ringkasan!AY496/1000000000</f>
        <v>0</v>
      </c>
      <c r="AZ496" s="127">
        <f>Ringkasan!AZ496/1000000000</f>
        <v>0</v>
      </c>
      <c r="BA496" s="127">
        <f>Ringkasan!BA496/1000000000</f>
        <v>0</v>
      </c>
      <c r="BB496" s="127">
        <f>Ringkasan!BB496/1000000000</f>
        <v>0</v>
      </c>
      <c r="BC496" s="127">
        <f>Ringkasan!BC496/1000000000</f>
        <v>0</v>
      </c>
      <c r="BD496" s="127">
        <f>Ringkasan!BD496/1000000000</f>
        <v>0</v>
      </c>
      <c r="BE496" s="127">
        <f>Ringkasan!BE496/1000000000</f>
        <v>0</v>
      </c>
      <c r="BF496" s="127">
        <f>Ringkasan!BF496/1000000000</f>
        <v>0</v>
      </c>
      <c r="BG496" s="127">
        <f>Ringkasan!BG496/1000000000</f>
        <v>0</v>
      </c>
      <c r="BH496" s="127">
        <f>Ringkasan!BH496/1000000000</f>
        <v>0</v>
      </c>
      <c r="BI496" s="127">
        <f>Ringkasan!BI496/1000000000</f>
        <v>0</v>
      </c>
      <c r="BJ496" s="128">
        <f>Ringkasan!BJ496/1000000000</f>
        <v>0</v>
      </c>
      <c r="BK496" s="128">
        <f>Ringkasan!BK496/1000000000</f>
        <v>0</v>
      </c>
      <c r="BL496" s="87">
        <f>Ringkasan!BL496/1000000000</f>
        <v>0</v>
      </c>
      <c r="BM496" s="47">
        <f t="shared" si="189"/>
        <v>1</v>
      </c>
      <c r="BN496" s="48">
        <f t="shared" si="190"/>
        <v>0</v>
      </c>
      <c r="BO496" s="49"/>
      <c r="BP496" s="39">
        <f t="shared" si="203"/>
        <v>1</v>
      </c>
      <c r="BR496" s="6" t="e">
        <f>Ringkasan!#REF!/1000000000</f>
        <v>#REF!</v>
      </c>
      <c r="BS496" s="6" t="e">
        <f t="shared" si="181"/>
        <v>#REF!</v>
      </c>
      <c r="BT496" s="39" t="e">
        <f t="shared" si="185"/>
        <v>#REF!</v>
      </c>
      <c r="BV496" s="6" t="e">
        <f>Ringkasan!#REF!/1000000000</f>
        <v>#REF!</v>
      </c>
      <c r="BW496" s="6" t="e">
        <f t="shared" si="182"/>
        <v>#REF!</v>
      </c>
      <c r="BX496" s="39" t="e">
        <f t="shared" si="186"/>
        <v>#REF!</v>
      </c>
    </row>
    <row r="497" spans="1:76" ht="15" customHeight="1" x14ac:dyDescent="0.25">
      <c r="A497" s="59" t="s">
        <v>383</v>
      </c>
      <c r="B497" s="3">
        <f t="shared" si="204"/>
        <v>368</v>
      </c>
      <c r="C497" s="4">
        <f t="shared" si="204"/>
        <v>5</v>
      </c>
      <c r="D497" s="8" t="s">
        <v>383</v>
      </c>
      <c r="E497" s="12" t="str">
        <f>[1]Pendapatan!D497</f>
        <v>10 TAHUN 2024</v>
      </c>
      <c r="F497" s="92">
        <f>[1]Pendapatan!E497</f>
        <v>45657</v>
      </c>
      <c r="G497" s="6">
        <f>Ringkasan!G497/1000000000</f>
        <v>1109.903210665</v>
      </c>
      <c r="H497" s="6">
        <f>Ringkasan!H497/1000000000</f>
        <v>92.292957869000006</v>
      </c>
      <c r="I497" s="114">
        <f>Ringkasan!I497/1000000000</f>
        <v>31.730515014000002</v>
      </c>
      <c r="J497" s="6">
        <f>Ringkasan!J497/1000000000</f>
        <v>34.749263122999999</v>
      </c>
      <c r="K497" s="6">
        <f>Ringkasan!K497/1000000000</f>
        <v>13.402232295999999</v>
      </c>
      <c r="L497" s="6">
        <f>Ringkasan!L497/1000000000</f>
        <v>12.410947436000001</v>
      </c>
      <c r="M497" s="6">
        <f>Ringkasan!M497/1000000000</f>
        <v>982.05355142799999</v>
      </c>
      <c r="N497" s="6">
        <f>Ringkasan!N497/1000000000</f>
        <v>904.42777799999999</v>
      </c>
      <c r="O497" s="6">
        <f>Ringkasan!O497/1000000000</f>
        <v>0</v>
      </c>
      <c r="P497" s="6">
        <f>Ringkasan!P497/1000000000</f>
        <v>0</v>
      </c>
      <c r="Q497" s="6">
        <f>Ringkasan!Q497/1000000000</f>
        <v>91.682328999999996</v>
      </c>
      <c r="R497" s="6">
        <f>Ringkasan!R497/1000000000</f>
        <v>0</v>
      </c>
      <c r="S497" s="6">
        <f>Ringkasan!S497/1000000000</f>
        <v>12.69717</v>
      </c>
      <c r="T497" s="6">
        <f>Ringkasan!T497/1000000000</f>
        <v>601.71837300000004</v>
      </c>
      <c r="U497" s="6">
        <f>Ringkasan!U497/1000000000</f>
        <v>198.32990599999999</v>
      </c>
      <c r="V497" s="6">
        <f>Ringkasan!V497/1000000000</f>
        <v>77.625773428000002</v>
      </c>
      <c r="W497" s="6">
        <f>Ringkasan!W497/1000000000</f>
        <v>63.362909428000002</v>
      </c>
      <c r="X497" s="6">
        <f>Ringkasan!X497/1000000000</f>
        <v>14.262864</v>
      </c>
      <c r="Y497" s="6">
        <f>Ringkasan!Y497/1000000000</f>
        <v>35.556701367999999</v>
      </c>
      <c r="Z497" s="6">
        <f>Ringkasan!Z497/1000000000</f>
        <v>22.299583999999999</v>
      </c>
      <c r="AA497" s="6">
        <f>Ringkasan!AA497/1000000000</f>
        <v>0</v>
      </c>
      <c r="AB497" s="6">
        <f>Ringkasan!AB497/1000000000</f>
        <v>13.257117367999999</v>
      </c>
      <c r="AC497" s="6">
        <f>Ringkasan!AC497/1000000000</f>
        <v>1047.5460473529999</v>
      </c>
      <c r="AD497" s="6">
        <f>Ringkasan!AD497/1000000000</f>
        <v>766.42129249000004</v>
      </c>
      <c r="AE497" s="5">
        <f>Ringkasan!AE497/1000000000</f>
        <v>519.810675479</v>
      </c>
      <c r="AF497" s="6">
        <f>Ringkasan!AF497/1000000000</f>
        <v>237.41861614199999</v>
      </c>
      <c r="AG497" s="6">
        <f>Ringkasan!AG497/1000000000</f>
        <v>0</v>
      </c>
      <c r="AH497" s="6">
        <f>Ringkasan!AH497/1000000000</f>
        <v>0</v>
      </c>
      <c r="AI497" s="6">
        <f>Ringkasan!AI497/1000000000</f>
        <v>9.1676508689999991</v>
      </c>
      <c r="AJ497" s="6">
        <f>Ringkasan!AJ497/1000000000</f>
        <v>2.435E-2</v>
      </c>
      <c r="AK497" s="6">
        <f>Ringkasan!AK497/1000000000</f>
        <v>63.342183247999998</v>
      </c>
      <c r="AL497" s="6">
        <f>Ringkasan!AL497/1000000000</f>
        <v>0</v>
      </c>
      <c r="AM497" s="6">
        <f>Ringkasan!AM497/1000000000</f>
        <v>8.8349040789999993</v>
      </c>
      <c r="AN497" s="6">
        <f>Ringkasan!AN497/1000000000</f>
        <v>19.994188900000001</v>
      </c>
      <c r="AO497" s="6">
        <f>Ringkasan!AO497/1000000000</f>
        <v>33.343694849999999</v>
      </c>
      <c r="AP497" s="6">
        <f>Ringkasan!AP497/1000000000</f>
        <v>1.169395419</v>
      </c>
      <c r="AQ497" s="6">
        <f>Ringkasan!AQ497/1000000000</f>
        <v>0</v>
      </c>
      <c r="AR497" s="6">
        <f>Ringkasan!AR497/1000000000</f>
        <v>58.546754399999998</v>
      </c>
      <c r="AS497" s="6">
        <f>Ringkasan!AS497/1000000000</f>
        <v>58.546754399999998</v>
      </c>
      <c r="AT497" s="6">
        <f>Ringkasan!AT497/1000000000</f>
        <v>159.235817215</v>
      </c>
      <c r="AU497" s="6">
        <f>Ringkasan!AU497/1000000000</f>
        <v>3.7805038359999998</v>
      </c>
      <c r="AV497" s="6">
        <f>Ringkasan!AV497/1000000000</f>
        <v>155.45531337899999</v>
      </c>
      <c r="AW497" s="127">
        <f>Ringkasan!AW497/1000000000</f>
        <v>0</v>
      </c>
      <c r="AX497" s="127">
        <f>Ringkasan!AX497/1000000000</f>
        <v>0</v>
      </c>
      <c r="AY497" s="127">
        <f>Ringkasan!AY497/1000000000</f>
        <v>0</v>
      </c>
      <c r="AZ497" s="127">
        <f>Ringkasan!AZ497/1000000000</f>
        <v>0</v>
      </c>
      <c r="BA497" s="127">
        <f>Ringkasan!BA497/1000000000</f>
        <v>0</v>
      </c>
      <c r="BB497" s="127">
        <f>Ringkasan!BB497/1000000000</f>
        <v>0</v>
      </c>
      <c r="BC497" s="127">
        <f>Ringkasan!BC497/1000000000</f>
        <v>0</v>
      </c>
      <c r="BD497" s="127">
        <f>Ringkasan!BD497/1000000000</f>
        <v>62.357163311999997</v>
      </c>
      <c r="BE497" s="127">
        <f>Ringkasan!BE497/1000000000</f>
        <v>0</v>
      </c>
      <c r="BF497" s="127">
        <f>Ringkasan!BF497/1000000000</f>
        <v>0</v>
      </c>
      <c r="BG497" s="127">
        <f>Ringkasan!BG497/1000000000</f>
        <v>62.357163311999997</v>
      </c>
      <c r="BH497" s="127">
        <f>Ringkasan!BH497/1000000000</f>
        <v>0</v>
      </c>
      <c r="BI497" s="127">
        <f>Ringkasan!BI497/1000000000</f>
        <v>0</v>
      </c>
      <c r="BJ497" s="128">
        <f>Ringkasan!BJ497/1000000000</f>
        <v>62.357163311999997</v>
      </c>
      <c r="BK497" s="128">
        <f>Ringkasan!BK497/1000000000</f>
        <v>-62.357163311999997</v>
      </c>
      <c r="BL497" s="87">
        <f>Ringkasan!BL497/1000000000</f>
        <v>0</v>
      </c>
      <c r="BM497" s="47">
        <f t="shared" si="189"/>
        <v>1</v>
      </c>
      <c r="BN497" s="48">
        <f t="shared" si="190"/>
        <v>0</v>
      </c>
      <c r="BO497" s="49"/>
      <c r="BP497" s="39">
        <f t="shared" si="203"/>
        <v>1</v>
      </c>
      <c r="BR497" s="168" t="e">
        <f>Ringkasan!#REF!/1000000000</f>
        <v>#REF!</v>
      </c>
      <c r="BS497" s="168" t="e">
        <f t="shared" si="181"/>
        <v>#REF!</v>
      </c>
      <c r="BT497" s="39" t="e">
        <f t="shared" si="185"/>
        <v>#REF!</v>
      </c>
      <c r="BV497" s="168" t="e">
        <f>Ringkasan!#REF!/1000000000</f>
        <v>#REF!</v>
      </c>
      <c r="BW497" s="168" t="e">
        <f t="shared" si="182"/>
        <v>#REF!</v>
      </c>
      <c r="BX497" s="39" t="e">
        <f t="shared" si="186"/>
        <v>#REF!</v>
      </c>
    </row>
    <row r="498" spans="1:76" ht="15" customHeight="1" x14ac:dyDescent="0.25">
      <c r="A498" s="59" t="s">
        <v>384</v>
      </c>
      <c r="B498" s="3">
        <f t="shared" si="204"/>
        <v>369</v>
      </c>
      <c r="C498" s="4">
        <f t="shared" si="204"/>
        <v>6</v>
      </c>
      <c r="D498" s="8" t="s">
        <v>384</v>
      </c>
      <c r="E498" s="12" t="str">
        <f>[1]Pendapatan!D498</f>
        <v>05 TAHUN 2024</v>
      </c>
      <c r="F498" s="92">
        <f>[1]Pendapatan!E498</f>
        <v>45657.75</v>
      </c>
      <c r="G498" s="6">
        <f>Ringkasan!G498/1000000000</f>
        <v>2198.6199778989999</v>
      </c>
      <c r="H498" s="6">
        <f>Ringkasan!H498/1000000000</f>
        <v>392.079505267</v>
      </c>
      <c r="I498" s="114">
        <f>Ringkasan!I498/1000000000</f>
        <v>286.81860318000003</v>
      </c>
      <c r="J498" s="6">
        <f>Ringkasan!J498/1000000000</f>
        <v>92.626140159000002</v>
      </c>
      <c r="K498" s="6">
        <f>Ringkasan!K498/1000000000</f>
        <v>5.0723973579999999</v>
      </c>
      <c r="L498" s="6">
        <f>Ringkasan!L498/1000000000</f>
        <v>7.5623645699999997</v>
      </c>
      <c r="M498" s="6">
        <f>Ringkasan!M498/1000000000</f>
        <v>1766.1256410000001</v>
      </c>
      <c r="N498" s="6">
        <f>Ringkasan!N498/1000000000</f>
        <v>1686.526341</v>
      </c>
      <c r="O498" s="6">
        <f>Ringkasan!O498/1000000000</f>
        <v>0</v>
      </c>
      <c r="P498" s="6">
        <f>Ringkasan!P498/1000000000</f>
        <v>0</v>
      </c>
      <c r="Q498" s="6">
        <f>Ringkasan!Q498/1000000000</f>
        <v>121.278081</v>
      </c>
      <c r="R498" s="6">
        <f>Ringkasan!R498/1000000000</f>
        <v>22.030352000000001</v>
      </c>
      <c r="S498" s="6">
        <f>Ringkasan!S498/1000000000</f>
        <v>16.930643</v>
      </c>
      <c r="T498" s="6">
        <f>Ringkasan!T498/1000000000</f>
        <v>1110.716715</v>
      </c>
      <c r="U498" s="6">
        <f>Ringkasan!U498/1000000000</f>
        <v>415.57055000000003</v>
      </c>
      <c r="V498" s="6">
        <f>Ringkasan!V498/1000000000</f>
        <v>79.599299999999999</v>
      </c>
      <c r="W498" s="6">
        <f>Ringkasan!W498/1000000000</f>
        <v>58.960500000000003</v>
      </c>
      <c r="X498" s="6">
        <f>Ringkasan!X498/1000000000</f>
        <v>20.6388</v>
      </c>
      <c r="Y498" s="6">
        <f>Ringkasan!Y498/1000000000</f>
        <v>40.414831632000002</v>
      </c>
      <c r="Z498" s="6">
        <f>Ringkasan!Z498/1000000000</f>
        <v>0</v>
      </c>
      <c r="AA498" s="6">
        <f>Ringkasan!AA498/1000000000</f>
        <v>0</v>
      </c>
      <c r="AB498" s="6">
        <f>Ringkasan!AB498/1000000000</f>
        <v>40.414831632000002</v>
      </c>
      <c r="AC498" s="6">
        <f>Ringkasan!AC498/1000000000</f>
        <v>2221.2599528989999</v>
      </c>
      <c r="AD498" s="6">
        <f>Ringkasan!AD498/1000000000</f>
        <v>1588.9805494632801</v>
      </c>
      <c r="AE498" s="5">
        <f>Ringkasan!AE498/1000000000</f>
        <v>887.21665181621006</v>
      </c>
      <c r="AF498" s="6">
        <f>Ringkasan!AF498/1000000000</f>
        <v>628.11123850434001</v>
      </c>
      <c r="AG498" s="6">
        <f>Ringkasan!AG498/1000000000</f>
        <v>11.027666</v>
      </c>
      <c r="AH498" s="6">
        <f>Ringkasan!AH498/1000000000</f>
        <v>0</v>
      </c>
      <c r="AI498" s="6">
        <f>Ringkasan!AI498/1000000000</f>
        <v>62.501992719999997</v>
      </c>
      <c r="AJ498" s="6">
        <f>Ringkasan!AJ498/1000000000</f>
        <v>0.123000422729999</v>
      </c>
      <c r="AK498" s="6">
        <f>Ringkasan!AK498/1000000000</f>
        <v>344.81064134771998</v>
      </c>
      <c r="AL498" s="6">
        <f>Ringkasan!AL498/1000000000</f>
        <v>0</v>
      </c>
      <c r="AM498" s="6">
        <f>Ringkasan!AM498/1000000000</f>
        <v>75.000149235999999</v>
      </c>
      <c r="AN498" s="6">
        <f>Ringkasan!AN498/1000000000</f>
        <v>67.411536022999996</v>
      </c>
      <c r="AO498" s="6">
        <f>Ringkasan!AO498/1000000000</f>
        <v>201.43430789272</v>
      </c>
      <c r="AP498" s="6">
        <f>Ringkasan!AP498/1000000000</f>
        <v>0.59560000000000002</v>
      </c>
      <c r="AQ498" s="6">
        <f>Ringkasan!AQ498/1000000000</f>
        <v>0.369048196</v>
      </c>
      <c r="AR498" s="6">
        <f>Ringkasan!AR498/1000000000</f>
        <v>24</v>
      </c>
      <c r="AS498" s="6">
        <f>Ringkasan!AS498/1000000000</f>
        <v>24</v>
      </c>
      <c r="AT498" s="6">
        <f>Ringkasan!AT498/1000000000</f>
        <v>263.46876208800001</v>
      </c>
      <c r="AU498" s="6">
        <f>Ringkasan!AU498/1000000000</f>
        <v>29.465512488000002</v>
      </c>
      <c r="AV498" s="6">
        <f>Ringkasan!AV498/1000000000</f>
        <v>234.0032496</v>
      </c>
      <c r="AW498" s="127">
        <f>Ringkasan!AW498/1000000000</f>
        <v>77.639975000000007</v>
      </c>
      <c r="AX498" s="127">
        <f>Ringkasan!AX498/1000000000</f>
        <v>77.639975000000007</v>
      </c>
      <c r="AY498" s="127">
        <f>Ringkasan!AY498/1000000000</f>
        <v>0</v>
      </c>
      <c r="AZ498" s="127">
        <f>Ringkasan!AZ498/1000000000</f>
        <v>0</v>
      </c>
      <c r="BA498" s="127">
        <f>Ringkasan!BA498/1000000000</f>
        <v>0</v>
      </c>
      <c r="BB498" s="127">
        <f>Ringkasan!BB498/1000000000</f>
        <v>0</v>
      </c>
      <c r="BC498" s="127">
        <f>Ringkasan!BC498/1000000000</f>
        <v>0</v>
      </c>
      <c r="BD498" s="127">
        <f>Ringkasan!BD498/1000000000</f>
        <v>55</v>
      </c>
      <c r="BE498" s="127">
        <f>Ringkasan!BE498/1000000000</f>
        <v>0</v>
      </c>
      <c r="BF498" s="127">
        <f>Ringkasan!BF498/1000000000</f>
        <v>5</v>
      </c>
      <c r="BG498" s="127">
        <f>Ringkasan!BG498/1000000000</f>
        <v>50</v>
      </c>
      <c r="BH498" s="127">
        <f>Ringkasan!BH498/1000000000</f>
        <v>0</v>
      </c>
      <c r="BI498" s="127">
        <f>Ringkasan!BI498/1000000000</f>
        <v>0</v>
      </c>
      <c r="BJ498" s="128">
        <f>Ringkasan!BJ498/1000000000</f>
        <v>-22.639975</v>
      </c>
      <c r="BK498" s="128">
        <f>Ringkasan!BK498/1000000000</f>
        <v>22.639975</v>
      </c>
      <c r="BL498" s="87">
        <f>Ringkasan!BL498/1000000000</f>
        <v>0</v>
      </c>
      <c r="BM498" s="47">
        <f t="shared" si="189"/>
        <v>1</v>
      </c>
      <c r="BN498" s="48">
        <f t="shared" si="190"/>
        <v>0</v>
      </c>
      <c r="BO498" s="49"/>
      <c r="BP498" s="39">
        <f t="shared" si="203"/>
        <v>1</v>
      </c>
      <c r="BR498" s="168" t="e">
        <f>Ringkasan!#REF!/1000000000</f>
        <v>#REF!</v>
      </c>
      <c r="BS498" s="168" t="e">
        <f t="shared" si="181"/>
        <v>#REF!</v>
      </c>
      <c r="BT498" s="39" t="e">
        <f t="shared" si="185"/>
        <v>#REF!</v>
      </c>
      <c r="BV498" s="168" t="e">
        <f>Ringkasan!#REF!/1000000000</f>
        <v>#REF!</v>
      </c>
      <c r="BW498" s="168" t="e">
        <f t="shared" si="182"/>
        <v>#REF!</v>
      </c>
      <c r="BX498" s="39" t="e">
        <f t="shared" si="186"/>
        <v>#REF!</v>
      </c>
    </row>
    <row r="499" spans="1:76" ht="15" customHeight="1" x14ac:dyDescent="0.25">
      <c r="A499" s="59" t="s">
        <v>385</v>
      </c>
      <c r="B499" s="3">
        <f t="shared" si="204"/>
        <v>370</v>
      </c>
      <c r="C499" s="4">
        <f t="shared" si="204"/>
        <v>7</v>
      </c>
      <c r="D499" s="8" t="s">
        <v>385</v>
      </c>
      <c r="E499" s="12" t="str">
        <f>[1]Pendapatan!D499</f>
        <v>4 Tahun 2024</v>
      </c>
      <c r="F499" s="92">
        <f>[1]Pendapatan!E499</f>
        <v>45656</v>
      </c>
      <c r="G499" s="6">
        <f>Ringkasan!G499/1000000000</f>
        <v>1294.4618311080001</v>
      </c>
      <c r="H499" s="6">
        <f>Ringkasan!H499/1000000000</f>
        <v>153.95889201200001</v>
      </c>
      <c r="I499" s="114">
        <f>Ringkasan!I499/1000000000</f>
        <v>42.011092011999999</v>
      </c>
      <c r="J499" s="6">
        <f>Ringkasan!J499/1000000000</f>
        <v>13.047800000000001</v>
      </c>
      <c r="K499" s="6">
        <f>Ringkasan!K499/1000000000</f>
        <v>7</v>
      </c>
      <c r="L499" s="6">
        <f>Ringkasan!L499/1000000000</f>
        <v>91.9</v>
      </c>
      <c r="M499" s="6">
        <f>Ringkasan!M499/1000000000</f>
        <v>1118.947939096</v>
      </c>
      <c r="N499" s="6">
        <f>Ringkasan!N499/1000000000</f>
        <v>1056.747789</v>
      </c>
      <c r="O499" s="6">
        <f>Ringkasan!O499/1000000000</f>
        <v>0</v>
      </c>
      <c r="P499" s="6">
        <f>Ringkasan!P499/1000000000</f>
        <v>0</v>
      </c>
      <c r="Q499" s="6">
        <f>Ringkasan!Q499/1000000000</f>
        <v>79.905848000000006</v>
      </c>
      <c r="R499" s="6">
        <f>Ringkasan!R499/1000000000</f>
        <v>0</v>
      </c>
      <c r="S499" s="6">
        <f>Ringkasan!S499/1000000000</f>
        <v>12.859626</v>
      </c>
      <c r="T499" s="6">
        <f>Ringkasan!T499/1000000000</f>
        <v>753.98934299999996</v>
      </c>
      <c r="U499" s="6">
        <f>Ringkasan!U499/1000000000</f>
        <v>209.99297200000001</v>
      </c>
      <c r="V499" s="6">
        <f>Ringkasan!V499/1000000000</f>
        <v>62.200150096000002</v>
      </c>
      <c r="W499" s="6">
        <f>Ringkasan!W499/1000000000</f>
        <v>39.592474095999997</v>
      </c>
      <c r="X499" s="6">
        <f>Ringkasan!X499/1000000000</f>
        <v>22.607676000000001</v>
      </c>
      <c r="Y499" s="6">
        <f>Ringkasan!Y499/1000000000</f>
        <v>21.555</v>
      </c>
      <c r="Z499" s="6">
        <f>Ringkasan!Z499/1000000000</f>
        <v>5.5E-2</v>
      </c>
      <c r="AA499" s="6">
        <f>Ringkasan!AA499/1000000000</f>
        <v>0</v>
      </c>
      <c r="AB499" s="6">
        <f>Ringkasan!AB499/1000000000</f>
        <v>21.5</v>
      </c>
      <c r="AC499" s="6">
        <f>Ringkasan!AC499/1000000000</f>
        <v>1314.3126581080001</v>
      </c>
      <c r="AD499" s="6">
        <f>Ringkasan!AD499/1000000000</f>
        <v>1019.8974626729999</v>
      </c>
      <c r="AE499" s="5">
        <f>Ringkasan!AE499/1000000000</f>
        <v>573.64857176099997</v>
      </c>
      <c r="AF499" s="6">
        <f>Ringkasan!AF499/1000000000</f>
        <v>437.26518694599997</v>
      </c>
      <c r="AG499" s="6">
        <f>Ringkasan!AG499/1000000000</f>
        <v>0</v>
      </c>
      <c r="AH499" s="6">
        <f>Ringkasan!AH499/1000000000</f>
        <v>0</v>
      </c>
      <c r="AI499" s="6">
        <f>Ringkasan!AI499/1000000000</f>
        <v>8.4987039660000008</v>
      </c>
      <c r="AJ499" s="6">
        <f>Ringkasan!AJ499/1000000000</f>
        <v>0.48499999999999999</v>
      </c>
      <c r="AK499" s="6">
        <f>Ringkasan!AK499/1000000000</f>
        <v>120.58856133499999</v>
      </c>
      <c r="AL499" s="6">
        <f>Ringkasan!AL499/1000000000</f>
        <v>0.32500000000000001</v>
      </c>
      <c r="AM499" s="6">
        <f>Ringkasan!AM499/1000000000</f>
        <v>41.835880899999999</v>
      </c>
      <c r="AN499" s="6">
        <f>Ringkasan!AN499/1000000000</f>
        <v>52.111429049000002</v>
      </c>
      <c r="AO499" s="6">
        <f>Ringkasan!AO499/1000000000</f>
        <v>22.949224399999999</v>
      </c>
      <c r="AP499" s="6">
        <f>Ringkasan!AP499/1000000000</f>
        <v>2.5170269859999999</v>
      </c>
      <c r="AQ499" s="6">
        <f>Ringkasan!AQ499/1000000000</f>
        <v>0.85</v>
      </c>
      <c r="AR499" s="6">
        <f>Ringkasan!AR499/1000000000</f>
        <v>12.58</v>
      </c>
      <c r="AS499" s="6">
        <f>Ringkasan!AS499/1000000000</f>
        <v>12.58</v>
      </c>
      <c r="AT499" s="6">
        <f>Ringkasan!AT499/1000000000</f>
        <v>161.24663409999999</v>
      </c>
      <c r="AU499" s="6">
        <f>Ringkasan!AU499/1000000000</f>
        <v>4.6558891999999998</v>
      </c>
      <c r="AV499" s="6">
        <f>Ringkasan!AV499/1000000000</f>
        <v>156.5907449</v>
      </c>
      <c r="AW499" s="127">
        <f>Ringkasan!AW499/1000000000</f>
        <v>20.850826999999999</v>
      </c>
      <c r="AX499" s="127">
        <f>Ringkasan!AX499/1000000000</f>
        <v>20.850826999999999</v>
      </c>
      <c r="AY499" s="127">
        <f>Ringkasan!AY499/1000000000</f>
        <v>0</v>
      </c>
      <c r="AZ499" s="127">
        <f>Ringkasan!AZ499/1000000000</f>
        <v>0</v>
      </c>
      <c r="BA499" s="127">
        <f>Ringkasan!BA499/1000000000</f>
        <v>0</v>
      </c>
      <c r="BB499" s="127">
        <f>Ringkasan!BB499/1000000000</f>
        <v>0</v>
      </c>
      <c r="BC499" s="127">
        <f>Ringkasan!BC499/1000000000</f>
        <v>0</v>
      </c>
      <c r="BD499" s="127">
        <f>Ringkasan!BD499/1000000000</f>
        <v>1</v>
      </c>
      <c r="BE499" s="127">
        <f>Ringkasan!BE499/1000000000</f>
        <v>0</v>
      </c>
      <c r="BF499" s="127">
        <f>Ringkasan!BF499/1000000000</f>
        <v>1</v>
      </c>
      <c r="BG499" s="127">
        <f>Ringkasan!BG499/1000000000</f>
        <v>0</v>
      </c>
      <c r="BH499" s="127">
        <f>Ringkasan!BH499/1000000000</f>
        <v>0</v>
      </c>
      <c r="BI499" s="127">
        <f>Ringkasan!BI499/1000000000</f>
        <v>0</v>
      </c>
      <c r="BJ499" s="128">
        <f>Ringkasan!BJ499/1000000000</f>
        <v>-19.850826999999999</v>
      </c>
      <c r="BK499" s="128">
        <f>Ringkasan!BK499/1000000000</f>
        <v>19.850826999999999</v>
      </c>
      <c r="BL499" s="87">
        <f>Ringkasan!BL499/1000000000</f>
        <v>0</v>
      </c>
      <c r="BM499" s="47">
        <f t="shared" si="189"/>
        <v>1</v>
      </c>
      <c r="BN499" s="48">
        <f t="shared" si="190"/>
        <v>0</v>
      </c>
      <c r="BO499" s="49"/>
      <c r="BP499" s="39">
        <f t="shared" si="203"/>
        <v>1</v>
      </c>
      <c r="BR499" s="6" t="e">
        <f>Ringkasan!#REF!/1000000000</f>
        <v>#REF!</v>
      </c>
      <c r="BS499" s="6" t="e">
        <f t="shared" si="181"/>
        <v>#REF!</v>
      </c>
      <c r="BT499" s="39" t="e">
        <f t="shared" si="185"/>
        <v>#REF!</v>
      </c>
      <c r="BV499" s="6" t="e">
        <f>Ringkasan!#REF!/1000000000</f>
        <v>#REF!</v>
      </c>
      <c r="BW499" s="6" t="e">
        <f t="shared" si="182"/>
        <v>#REF!</v>
      </c>
      <c r="BX499" s="39" t="e">
        <f t="shared" si="186"/>
        <v>#REF!</v>
      </c>
    </row>
    <row r="500" spans="1:76" ht="15" customHeight="1" x14ac:dyDescent="0.25">
      <c r="A500" s="59" t="s">
        <v>386</v>
      </c>
      <c r="B500" s="3">
        <f t="shared" si="204"/>
        <v>371</v>
      </c>
      <c r="C500" s="4">
        <f t="shared" si="204"/>
        <v>8</v>
      </c>
      <c r="D500" s="8" t="s">
        <v>386</v>
      </c>
      <c r="E500" s="12" t="str">
        <f>[1]Pendapatan!D500</f>
        <v>7 Tahun 2024</v>
      </c>
      <c r="F500" s="92">
        <f>[1]Pendapatan!E500</f>
        <v>45656.904166666667</v>
      </c>
      <c r="G500" s="6">
        <f>Ringkasan!G500/1000000000</f>
        <v>1654.018022341</v>
      </c>
      <c r="H500" s="6">
        <f>Ringkasan!H500/1000000000</f>
        <v>228.781386943</v>
      </c>
      <c r="I500" s="114">
        <f>Ringkasan!I500/1000000000</f>
        <v>72.833386942999994</v>
      </c>
      <c r="J500" s="6">
        <f>Ringkasan!J500/1000000000</f>
        <v>144.94800000000001</v>
      </c>
      <c r="K500" s="6">
        <f>Ringkasan!K500/1000000000</f>
        <v>5.5</v>
      </c>
      <c r="L500" s="6">
        <f>Ringkasan!L500/1000000000</f>
        <v>5.5</v>
      </c>
      <c r="M500" s="6">
        <f>Ringkasan!M500/1000000000</f>
        <v>1401.4314966310001</v>
      </c>
      <c r="N500" s="6">
        <f>Ringkasan!N500/1000000000</f>
        <v>1298.1294379999999</v>
      </c>
      <c r="O500" s="6">
        <f>Ringkasan!O500/1000000000</f>
        <v>0</v>
      </c>
      <c r="P500" s="6">
        <f>Ringkasan!P500/1000000000</f>
        <v>0</v>
      </c>
      <c r="Q500" s="6">
        <f>Ringkasan!Q500/1000000000</f>
        <v>173.56909300000001</v>
      </c>
      <c r="R500" s="6">
        <f>Ringkasan!R500/1000000000</f>
        <v>7.2042919999999997</v>
      </c>
      <c r="S500" s="6">
        <f>Ringkasan!S500/1000000000</f>
        <v>16.873524</v>
      </c>
      <c r="T500" s="6">
        <f>Ringkasan!T500/1000000000</f>
        <v>806.76542400000005</v>
      </c>
      <c r="U500" s="6">
        <f>Ringkasan!U500/1000000000</f>
        <v>293.717105</v>
      </c>
      <c r="V500" s="6">
        <f>Ringkasan!V500/1000000000</f>
        <v>103.30205863099999</v>
      </c>
      <c r="W500" s="6">
        <f>Ringkasan!W500/1000000000</f>
        <v>84.323308631000003</v>
      </c>
      <c r="X500" s="6">
        <f>Ringkasan!X500/1000000000</f>
        <v>18.978750000000002</v>
      </c>
      <c r="Y500" s="6">
        <f>Ringkasan!Y500/1000000000</f>
        <v>23.805138766999999</v>
      </c>
      <c r="Z500" s="6">
        <f>Ringkasan!Z500/1000000000</f>
        <v>0</v>
      </c>
      <c r="AA500" s="6">
        <f>Ringkasan!AA500/1000000000</f>
        <v>0</v>
      </c>
      <c r="AB500" s="6">
        <f>Ringkasan!AB500/1000000000</f>
        <v>23.805138766999999</v>
      </c>
      <c r="AC500" s="6">
        <f>Ringkasan!AC500/1000000000</f>
        <v>1675.318022341</v>
      </c>
      <c r="AD500" s="6">
        <f>Ringkasan!AD500/1000000000</f>
        <v>1165.7707767483898</v>
      </c>
      <c r="AE500" s="5">
        <f>Ringkasan!AE500/1000000000</f>
        <v>710.34531656510001</v>
      </c>
      <c r="AF500" s="6">
        <f>Ringkasan!AF500/1000000000</f>
        <v>439.79459508085</v>
      </c>
      <c r="AG500" s="6">
        <f>Ringkasan!AG500/1000000000</f>
        <v>0</v>
      </c>
      <c r="AH500" s="6">
        <f>Ringkasan!AH500/1000000000</f>
        <v>0</v>
      </c>
      <c r="AI500" s="6">
        <f>Ringkasan!AI500/1000000000</f>
        <v>15.41786510244</v>
      </c>
      <c r="AJ500" s="6">
        <f>Ringkasan!AJ500/1000000000</f>
        <v>0.21299999999999999</v>
      </c>
      <c r="AK500" s="6">
        <f>Ringkasan!AK500/1000000000</f>
        <v>216.80557378360999</v>
      </c>
      <c r="AL500" s="6">
        <f>Ringkasan!AL500/1000000000</f>
        <v>0.1</v>
      </c>
      <c r="AM500" s="6">
        <f>Ringkasan!AM500/1000000000</f>
        <v>45.032915649000003</v>
      </c>
      <c r="AN500" s="6">
        <f>Ringkasan!AN500/1000000000</f>
        <v>63.626937611800003</v>
      </c>
      <c r="AO500" s="6">
        <f>Ringkasan!AO500/1000000000</f>
        <v>102.25708522280999</v>
      </c>
      <c r="AP500" s="6">
        <f>Ringkasan!AP500/1000000000</f>
        <v>3.5386353000000002</v>
      </c>
      <c r="AQ500" s="6">
        <f>Ringkasan!AQ500/1000000000</f>
        <v>2.25</v>
      </c>
      <c r="AR500" s="6">
        <f>Ringkasan!AR500/1000000000</f>
        <v>28.730419000000001</v>
      </c>
      <c r="AS500" s="6">
        <f>Ringkasan!AS500/1000000000</f>
        <v>28.730419000000001</v>
      </c>
      <c r="AT500" s="6">
        <f>Ringkasan!AT500/1000000000</f>
        <v>264.01125280899998</v>
      </c>
      <c r="AU500" s="6">
        <f>Ringkasan!AU500/1000000000</f>
        <v>8.768838809</v>
      </c>
      <c r="AV500" s="6">
        <f>Ringkasan!AV500/1000000000</f>
        <v>255.242414</v>
      </c>
      <c r="AW500" s="127">
        <f>Ringkasan!AW500/1000000000</f>
        <v>21.3</v>
      </c>
      <c r="AX500" s="127">
        <f>Ringkasan!AX500/1000000000</f>
        <v>21.3</v>
      </c>
      <c r="AY500" s="127">
        <f>Ringkasan!AY500/1000000000</f>
        <v>0</v>
      </c>
      <c r="AZ500" s="127">
        <f>Ringkasan!AZ500/1000000000</f>
        <v>0</v>
      </c>
      <c r="BA500" s="127">
        <f>Ringkasan!BA500/1000000000</f>
        <v>0</v>
      </c>
      <c r="BB500" s="127">
        <f>Ringkasan!BB500/1000000000</f>
        <v>0</v>
      </c>
      <c r="BC500" s="127">
        <f>Ringkasan!BC500/1000000000</f>
        <v>0</v>
      </c>
      <c r="BD500" s="127">
        <f>Ringkasan!BD500/1000000000</f>
        <v>0</v>
      </c>
      <c r="BE500" s="127">
        <f>Ringkasan!BE500/1000000000</f>
        <v>0</v>
      </c>
      <c r="BF500" s="127">
        <f>Ringkasan!BF500/1000000000</f>
        <v>0</v>
      </c>
      <c r="BG500" s="127">
        <f>Ringkasan!BG500/1000000000</f>
        <v>0</v>
      </c>
      <c r="BH500" s="127">
        <f>Ringkasan!BH500/1000000000</f>
        <v>0</v>
      </c>
      <c r="BI500" s="127">
        <f>Ringkasan!BI500/1000000000</f>
        <v>0</v>
      </c>
      <c r="BJ500" s="128">
        <f>Ringkasan!BJ500/1000000000</f>
        <v>-21.3</v>
      </c>
      <c r="BK500" s="128">
        <f>Ringkasan!BK500/1000000000</f>
        <v>21.3</v>
      </c>
      <c r="BL500" s="87">
        <f>Ringkasan!BL500/1000000000</f>
        <v>0</v>
      </c>
      <c r="BM500" s="47">
        <f t="shared" si="189"/>
        <v>1</v>
      </c>
      <c r="BN500" s="48">
        <f t="shared" si="190"/>
        <v>0</v>
      </c>
      <c r="BO500" s="49"/>
      <c r="BP500" s="39">
        <f t="shared" si="203"/>
        <v>1</v>
      </c>
      <c r="BR500" s="168" t="e">
        <f>Ringkasan!#REF!/1000000000</f>
        <v>#REF!</v>
      </c>
      <c r="BS500" s="168" t="e">
        <f t="shared" si="181"/>
        <v>#REF!</v>
      </c>
      <c r="BT500" s="39" t="e">
        <f t="shared" si="185"/>
        <v>#REF!</v>
      </c>
      <c r="BV500" s="168" t="e">
        <f>Ringkasan!#REF!/1000000000</f>
        <v>#REF!</v>
      </c>
      <c r="BW500" s="168" t="e">
        <f t="shared" si="182"/>
        <v>#REF!</v>
      </c>
      <c r="BX500" s="39" t="e">
        <f t="shared" si="186"/>
        <v>#REF!</v>
      </c>
    </row>
    <row r="501" spans="1:76" ht="15" customHeight="1" x14ac:dyDescent="0.25">
      <c r="A501" s="59" t="s">
        <v>387</v>
      </c>
      <c r="B501" s="3">
        <f t="shared" si="204"/>
        <v>372</v>
      </c>
      <c r="C501" s="4">
        <f t="shared" si="204"/>
        <v>9</v>
      </c>
      <c r="D501" s="8" t="s">
        <v>387</v>
      </c>
      <c r="E501" s="12" t="str">
        <f>[1]Pendapatan!D501</f>
        <v>9  TAHUN 2024</v>
      </c>
      <c r="F501" s="92">
        <f>[1]Pendapatan!E501</f>
        <v>45656.916666666664</v>
      </c>
      <c r="G501" s="6">
        <f>Ringkasan!G501/1000000000</f>
        <v>2056.7919204</v>
      </c>
      <c r="H501" s="6">
        <f>Ringkasan!H501/1000000000</f>
        <v>478.88898833780007</v>
      </c>
      <c r="I501" s="114">
        <f>Ringkasan!I501/1000000000</f>
        <v>260.907207986</v>
      </c>
      <c r="J501" s="6">
        <f>Ringkasan!J501/1000000000</f>
        <v>103.2995359504</v>
      </c>
      <c r="K501" s="6">
        <f>Ringkasan!K501/1000000000</f>
        <v>75.625</v>
      </c>
      <c r="L501" s="6">
        <f>Ringkasan!L501/1000000000</f>
        <v>39.057244401399998</v>
      </c>
      <c r="M501" s="6">
        <f>Ringkasan!M501/1000000000</f>
        <v>1513.4029320621999</v>
      </c>
      <c r="N501" s="6">
        <f>Ringkasan!N501/1000000000</f>
        <v>1236.1676319999999</v>
      </c>
      <c r="O501" s="6">
        <f>Ringkasan!O501/1000000000</f>
        <v>0</v>
      </c>
      <c r="P501" s="6">
        <f>Ringkasan!P501/1000000000</f>
        <v>0</v>
      </c>
      <c r="Q501" s="6">
        <f>Ringkasan!Q501/1000000000</f>
        <v>112.95284700000001</v>
      </c>
      <c r="R501" s="6">
        <f>Ringkasan!R501/1000000000</f>
        <v>6.9432280000000004</v>
      </c>
      <c r="S501" s="6">
        <f>Ringkasan!S501/1000000000</f>
        <v>240.16005799999999</v>
      </c>
      <c r="T501" s="6">
        <f>Ringkasan!T501/1000000000</f>
        <v>636.31311700000003</v>
      </c>
      <c r="U501" s="6">
        <f>Ringkasan!U501/1000000000</f>
        <v>239.798382</v>
      </c>
      <c r="V501" s="6">
        <f>Ringkasan!V501/1000000000</f>
        <v>277.2353000622</v>
      </c>
      <c r="W501" s="6">
        <f>Ringkasan!W501/1000000000</f>
        <v>264.7353000622</v>
      </c>
      <c r="X501" s="6">
        <f>Ringkasan!X501/1000000000</f>
        <v>12.5</v>
      </c>
      <c r="Y501" s="6">
        <f>Ringkasan!Y501/1000000000</f>
        <v>64.5</v>
      </c>
      <c r="Z501" s="6">
        <f>Ringkasan!Z501/1000000000</f>
        <v>64.5</v>
      </c>
      <c r="AA501" s="6">
        <f>Ringkasan!AA501/1000000000</f>
        <v>0</v>
      </c>
      <c r="AB501" s="6">
        <f>Ringkasan!AB501/1000000000</f>
        <v>0</v>
      </c>
      <c r="AC501" s="6">
        <f>Ringkasan!AC501/1000000000</f>
        <v>2116.4352993150001</v>
      </c>
      <c r="AD501" s="6">
        <f>Ringkasan!AD501/1000000000</f>
        <v>1421.689309848</v>
      </c>
      <c r="AE501" s="5">
        <f>Ringkasan!AE501/1000000000</f>
        <v>745.32199196199997</v>
      </c>
      <c r="AF501" s="6">
        <f>Ringkasan!AF501/1000000000</f>
        <v>612.29232822100005</v>
      </c>
      <c r="AG501" s="6">
        <f>Ringkasan!AG501/1000000000</f>
        <v>0</v>
      </c>
      <c r="AH501" s="6">
        <f>Ringkasan!AH501/1000000000</f>
        <v>0</v>
      </c>
      <c r="AI501" s="6">
        <f>Ringkasan!AI501/1000000000</f>
        <v>59.027189665000002</v>
      </c>
      <c r="AJ501" s="6">
        <f>Ringkasan!AJ501/1000000000</f>
        <v>5.0477999999999996</v>
      </c>
      <c r="AK501" s="6">
        <f>Ringkasan!AK501/1000000000</f>
        <v>338.82314246700003</v>
      </c>
      <c r="AL501" s="6">
        <f>Ringkasan!AL501/1000000000</f>
        <v>0.24648</v>
      </c>
      <c r="AM501" s="6">
        <f>Ringkasan!AM501/1000000000</f>
        <v>63.419762912000003</v>
      </c>
      <c r="AN501" s="6">
        <f>Ringkasan!AN501/1000000000</f>
        <v>136.61537294999999</v>
      </c>
      <c r="AO501" s="6">
        <f>Ringkasan!AO501/1000000000</f>
        <v>138.10127607999999</v>
      </c>
      <c r="AP501" s="6">
        <f>Ringkasan!AP501/1000000000</f>
        <v>0.399450525</v>
      </c>
      <c r="AQ501" s="6">
        <f>Ringkasan!AQ501/1000000000</f>
        <v>4.0800000000000003E-2</v>
      </c>
      <c r="AR501" s="6">
        <f>Ringkasan!AR501/1000000000</f>
        <v>3.5</v>
      </c>
      <c r="AS501" s="6">
        <f>Ringkasan!AS501/1000000000</f>
        <v>3.5</v>
      </c>
      <c r="AT501" s="6">
        <f>Ringkasan!AT501/1000000000</f>
        <v>352.42284699999999</v>
      </c>
      <c r="AU501" s="6">
        <f>Ringkasan!AU501/1000000000</f>
        <v>28.13</v>
      </c>
      <c r="AV501" s="6">
        <f>Ringkasan!AV501/1000000000</f>
        <v>324.29284699999999</v>
      </c>
      <c r="AW501" s="127">
        <f>Ringkasan!AW501/1000000000</f>
        <v>93.643378915</v>
      </c>
      <c r="AX501" s="127">
        <f>Ringkasan!AX501/1000000000</f>
        <v>93.643378915</v>
      </c>
      <c r="AY501" s="127">
        <f>Ringkasan!AY501/1000000000</f>
        <v>0</v>
      </c>
      <c r="AZ501" s="127">
        <f>Ringkasan!AZ501/1000000000</f>
        <v>0</v>
      </c>
      <c r="BA501" s="127">
        <f>Ringkasan!BA501/1000000000</f>
        <v>0</v>
      </c>
      <c r="BB501" s="127">
        <f>Ringkasan!BB501/1000000000</f>
        <v>0</v>
      </c>
      <c r="BC501" s="127">
        <f>Ringkasan!BC501/1000000000</f>
        <v>0</v>
      </c>
      <c r="BD501" s="127">
        <f>Ringkasan!BD501/1000000000</f>
        <v>34</v>
      </c>
      <c r="BE501" s="127">
        <f>Ringkasan!BE501/1000000000</f>
        <v>0</v>
      </c>
      <c r="BF501" s="127">
        <f>Ringkasan!BF501/1000000000</f>
        <v>34</v>
      </c>
      <c r="BG501" s="127">
        <f>Ringkasan!BG501/1000000000</f>
        <v>0</v>
      </c>
      <c r="BH501" s="127">
        <f>Ringkasan!BH501/1000000000</f>
        <v>0</v>
      </c>
      <c r="BI501" s="127">
        <f>Ringkasan!BI501/1000000000</f>
        <v>0</v>
      </c>
      <c r="BJ501" s="128">
        <f>Ringkasan!BJ501/1000000000</f>
        <v>-59.643378915</v>
      </c>
      <c r="BK501" s="128">
        <f>Ringkasan!BK501/1000000000</f>
        <v>59.643378915</v>
      </c>
      <c r="BL501" s="87">
        <f>Ringkasan!BL501/1000000000</f>
        <v>0</v>
      </c>
      <c r="BM501" s="47">
        <f t="shared" si="189"/>
        <v>1</v>
      </c>
      <c r="BN501" s="48">
        <f t="shared" si="190"/>
        <v>0</v>
      </c>
      <c r="BO501" s="49"/>
      <c r="BP501" s="39">
        <f t="shared" si="203"/>
        <v>1</v>
      </c>
      <c r="BR501" s="168" t="e">
        <f>Ringkasan!#REF!/1000000000</f>
        <v>#REF!</v>
      </c>
      <c r="BS501" s="168" t="e">
        <f t="shared" si="181"/>
        <v>#REF!</v>
      </c>
      <c r="BT501" s="39" t="e">
        <f t="shared" si="185"/>
        <v>#REF!</v>
      </c>
      <c r="BV501" s="168" t="e">
        <f>Ringkasan!#REF!/1000000000</f>
        <v>#REF!</v>
      </c>
      <c r="BW501" s="168" t="e">
        <f t="shared" si="182"/>
        <v>#REF!</v>
      </c>
      <c r="BX501" s="39" t="e">
        <f t="shared" si="186"/>
        <v>#REF!</v>
      </c>
    </row>
    <row r="502" spans="1:76" ht="15" customHeight="1" x14ac:dyDescent="0.25">
      <c r="A502" s="59" t="s">
        <v>388</v>
      </c>
      <c r="B502" s="3">
        <f t="shared" si="204"/>
        <v>373</v>
      </c>
      <c r="C502" s="4">
        <f t="shared" si="204"/>
        <v>10</v>
      </c>
      <c r="D502" s="8" t="s">
        <v>388</v>
      </c>
      <c r="E502" s="12" t="str">
        <f>[1]Pendapatan!D502</f>
        <v>06 Tahun 2024</v>
      </c>
      <c r="F502" s="92">
        <f>[1]Pendapatan!E502</f>
        <v>45657</v>
      </c>
      <c r="G502" s="6">
        <f>Ringkasan!G502/1000000000</f>
        <v>1471.3193066440001</v>
      </c>
      <c r="H502" s="6">
        <f>Ringkasan!H502/1000000000</f>
        <v>142.680713</v>
      </c>
      <c r="I502" s="114">
        <f>Ringkasan!I502/1000000000</f>
        <v>62.509664999999998</v>
      </c>
      <c r="J502" s="6">
        <f>Ringkasan!J502/1000000000</f>
        <v>68.151197999999994</v>
      </c>
      <c r="K502" s="6">
        <f>Ringkasan!K502/1000000000</f>
        <v>3.5162499999999999</v>
      </c>
      <c r="L502" s="6">
        <f>Ringkasan!L502/1000000000</f>
        <v>8.5036000000000005</v>
      </c>
      <c r="M502" s="6">
        <f>Ringkasan!M502/1000000000</f>
        <v>1308.8190609999999</v>
      </c>
      <c r="N502" s="6">
        <f>Ringkasan!N502/1000000000</f>
        <v>1218.6470509999999</v>
      </c>
      <c r="O502" s="6">
        <f>Ringkasan!O502/1000000000</f>
        <v>0</v>
      </c>
      <c r="P502" s="6">
        <f>Ringkasan!P502/1000000000</f>
        <v>0</v>
      </c>
      <c r="Q502" s="6">
        <f>Ringkasan!Q502/1000000000</f>
        <v>147.144463</v>
      </c>
      <c r="R502" s="6">
        <f>Ringkasan!R502/1000000000</f>
        <v>0</v>
      </c>
      <c r="S502" s="6">
        <f>Ringkasan!S502/1000000000</f>
        <v>24.683471999999998</v>
      </c>
      <c r="T502" s="6">
        <f>Ringkasan!T502/1000000000</f>
        <v>799.11926500000004</v>
      </c>
      <c r="U502" s="6">
        <f>Ringkasan!U502/1000000000</f>
        <v>247.699851</v>
      </c>
      <c r="V502" s="6">
        <f>Ringkasan!V502/1000000000</f>
        <v>90.17201</v>
      </c>
      <c r="W502" s="6">
        <f>Ringkasan!W502/1000000000</f>
        <v>73.81532</v>
      </c>
      <c r="X502" s="6">
        <f>Ringkasan!X502/1000000000</f>
        <v>16.35669</v>
      </c>
      <c r="Y502" s="6">
        <f>Ringkasan!Y502/1000000000</f>
        <v>19.819532643999999</v>
      </c>
      <c r="Z502" s="6">
        <f>Ringkasan!Z502/1000000000</f>
        <v>0</v>
      </c>
      <c r="AA502" s="6">
        <f>Ringkasan!AA502/1000000000</f>
        <v>0</v>
      </c>
      <c r="AB502" s="6">
        <f>Ringkasan!AB502/1000000000</f>
        <v>19.819532643999999</v>
      </c>
      <c r="AC502" s="6">
        <f>Ringkasan!AC502/1000000000</f>
        <v>1428.227273644</v>
      </c>
      <c r="AD502" s="6">
        <f>Ringkasan!AD502/1000000000</f>
        <v>1009.958607354</v>
      </c>
      <c r="AE502" s="5">
        <f>Ringkasan!AE502/1000000000</f>
        <v>654.36264021</v>
      </c>
      <c r="AF502" s="6">
        <f>Ringkasan!AF502/1000000000</f>
        <v>320.47926614400001</v>
      </c>
      <c r="AG502" s="6">
        <f>Ringkasan!AG502/1000000000</f>
        <v>6.0142519999999999</v>
      </c>
      <c r="AH502" s="6">
        <f>Ringkasan!AH502/1000000000</f>
        <v>0</v>
      </c>
      <c r="AI502" s="6">
        <f>Ringkasan!AI502/1000000000</f>
        <v>21.834499000000001</v>
      </c>
      <c r="AJ502" s="6">
        <f>Ringkasan!AJ502/1000000000</f>
        <v>7.2679499999999999</v>
      </c>
      <c r="AK502" s="6">
        <f>Ringkasan!AK502/1000000000</f>
        <v>166.28668629000001</v>
      </c>
      <c r="AL502" s="6">
        <f>Ringkasan!AL502/1000000000</f>
        <v>0</v>
      </c>
      <c r="AM502" s="6">
        <f>Ringkasan!AM502/1000000000</f>
        <v>64.472824000000003</v>
      </c>
      <c r="AN502" s="6">
        <f>Ringkasan!AN502/1000000000</f>
        <v>22.043153190000002</v>
      </c>
      <c r="AO502" s="6">
        <f>Ringkasan!AO502/1000000000</f>
        <v>79.205654100000004</v>
      </c>
      <c r="AP502" s="6">
        <f>Ringkasan!AP502/1000000000</f>
        <v>0.56505499999999997</v>
      </c>
      <c r="AQ502" s="6">
        <f>Ringkasan!AQ502/1000000000</f>
        <v>0</v>
      </c>
      <c r="AR502" s="6">
        <f>Ringkasan!AR502/1000000000</f>
        <v>15</v>
      </c>
      <c r="AS502" s="6">
        <f>Ringkasan!AS502/1000000000</f>
        <v>15</v>
      </c>
      <c r="AT502" s="6">
        <f>Ringkasan!AT502/1000000000</f>
        <v>236.98197999999999</v>
      </c>
      <c r="AU502" s="6">
        <f>Ringkasan!AU502/1000000000</f>
        <v>7.7661879999999996</v>
      </c>
      <c r="AV502" s="6">
        <f>Ringkasan!AV502/1000000000</f>
        <v>229.21579199999999</v>
      </c>
      <c r="AW502" s="127">
        <f>Ringkasan!AW502/1000000000</f>
        <v>0</v>
      </c>
      <c r="AX502" s="127">
        <f>Ringkasan!AX502/1000000000</f>
        <v>0</v>
      </c>
      <c r="AY502" s="127">
        <f>Ringkasan!AY502/1000000000</f>
        <v>0</v>
      </c>
      <c r="AZ502" s="127">
        <f>Ringkasan!AZ502/1000000000</f>
        <v>0</v>
      </c>
      <c r="BA502" s="127">
        <f>Ringkasan!BA502/1000000000</f>
        <v>0</v>
      </c>
      <c r="BB502" s="127">
        <f>Ringkasan!BB502/1000000000</f>
        <v>0</v>
      </c>
      <c r="BC502" s="127">
        <f>Ringkasan!BC502/1000000000</f>
        <v>0</v>
      </c>
      <c r="BD502" s="127">
        <f>Ringkasan!BD502/1000000000</f>
        <v>43.092033000000001</v>
      </c>
      <c r="BE502" s="127">
        <f>Ringkasan!BE502/1000000000</f>
        <v>0</v>
      </c>
      <c r="BF502" s="127">
        <f>Ringkasan!BF502/1000000000</f>
        <v>2</v>
      </c>
      <c r="BG502" s="127">
        <f>Ringkasan!BG502/1000000000</f>
        <v>41.092033000000001</v>
      </c>
      <c r="BH502" s="127">
        <f>Ringkasan!BH502/1000000000</f>
        <v>0</v>
      </c>
      <c r="BI502" s="127">
        <f>Ringkasan!BI502/1000000000</f>
        <v>0</v>
      </c>
      <c r="BJ502" s="128">
        <f>Ringkasan!BJ502/1000000000</f>
        <v>43.092033000000001</v>
      </c>
      <c r="BK502" s="128">
        <f>Ringkasan!BK502/1000000000</f>
        <v>-43.092033000000001</v>
      </c>
      <c r="BL502" s="87">
        <f>Ringkasan!BL502/1000000000</f>
        <v>0</v>
      </c>
      <c r="BM502" s="47">
        <f t="shared" si="189"/>
        <v>1</v>
      </c>
      <c r="BN502" s="48">
        <f t="shared" si="190"/>
        <v>0</v>
      </c>
      <c r="BO502" s="49"/>
      <c r="BP502" s="39">
        <f t="shared" si="203"/>
        <v>1</v>
      </c>
      <c r="BR502" s="6" t="e">
        <f>Ringkasan!#REF!/1000000000</f>
        <v>#REF!</v>
      </c>
      <c r="BS502" s="6" t="e">
        <f t="shared" si="181"/>
        <v>#REF!</v>
      </c>
      <c r="BT502" s="39" t="e">
        <f t="shared" si="185"/>
        <v>#REF!</v>
      </c>
      <c r="BV502" s="6" t="e">
        <f>Ringkasan!#REF!/1000000000</f>
        <v>#REF!</v>
      </c>
      <c r="BW502" s="6" t="e">
        <f t="shared" si="182"/>
        <v>#REF!</v>
      </c>
      <c r="BX502" s="39" t="e">
        <f t="shared" si="186"/>
        <v>#REF!</v>
      </c>
    </row>
    <row r="503" spans="1:76" ht="15" customHeight="1" x14ac:dyDescent="0.25">
      <c r="A503" s="59" t="s">
        <v>389</v>
      </c>
      <c r="B503" s="3">
        <f t="shared" si="204"/>
        <v>374</v>
      </c>
      <c r="C503" s="4">
        <f t="shared" si="204"/>
        <v>11</v>
      </c>
      <c r="D503" s="8" t="s">
        <v>389</v>
      </c>
      <c r="E503" s="12" t="str">
        <f>[1]Pendapatan!D503</f>
        <v>7 Tahun 2024</v>
      </c>
      <c r="F503" s="92">
        <f>[1]Pendapatan!E503</f>
        <v>45656</v>
      </c>
      <c r="G503" s="6">
        <f>Ringkasan!G503/1000000000</f>
        <v>1656.1208919999999</v>
      </c>
      <c r="H503" s="6">
        <f>Ringkasan!H503/1000000000</f>
        <v>366.65499999999997</v>
      </c>
      <c r="I503" s="114">
        <f>Ringkasan!I503/1000000000</f>
        <v>236.03</v>
      </c>
      <c r="J503" s="6">
        <f>Ringkasan!J503/1000000000</f>
        <v>105.47499999999999</v>
      </c>
      <c r="K503" s="6">
        <f>Ringkasan!K503/1000000000</f>
        <v>11</v>
      </c>
      <c r="L503" s="6">
        <f>Ringkasan!L503/1000000000</f>
        <v>14.15</v>
      </c>
      <c r="M503" s="6">
        <f>Ringkasan!M503/1000000000</f>
        <v>1289.4658919999999</v>
      </c>
      <c r="N503" s="6">
        <f>Ringkasan!N503/1000000000</f>
        <v>1222.6249190000001</v>
      </c>
      <c r="O503" s="6">
        <f>Ringkasan!O503/1000000000</f>
        <v>0</v>
      </c>
      <c r="P503" s="6">
        <f>Ringkasan!P503/1000000000</f>
        <v>0</v>
      </c>
      <c r="Q503" s="6">
        <f>Ringkasan!Q503/1000000000</f>
        <v>78.816739999999996</v>
      </c>
      <c r="R503" s="6">
        <f>Ringkasan!R503/1000000000</f>
        <v>0</v>
      </c>
      <c r="S503" s="6">
        <f>Ringkasan!S503/1000000000</f>
        <v>22.022645000000001</v>
      </c>
      <c r="T503" s="6">
        <f>Ringkasan!T503/1000000000</f>
        <v>809.83184100000005</v>
      </c>
      <c r="U503" s="6">
        <f>Ringkasan!U503/1000000000</f>
        <v>311.95369299999999</v>
      </c>
      <c r="V503" s="6">
        <f>Ringkasan!V503/1000000000</f>
        <v>66.840973000000005</v>
      </c>
      <c r="W503" s="6">
        <f>Ringkasan!W503/1000000000</f>
        <v>58.340972999999998</v>
      </c>
      <c r="X503" s="6">
        <f>Ringkasan!X503/1000000000</f>
        <v>8.5</v>
      </c>
      <c r="Y503" s="6">
        <f>Ringkasan!Y503/1000000000</f>
        <v>0</v>
      </c>
      <c r="Z503" s="6">
        <f>Ringkasan!Z503/1000000000</f>
        <v>0</v>
      </c>
      <c r="AA503" s="6">
        <f>Ringkasan!AA503/1000000000</f>
        <v>0</v>
      </c>
      <c r="AB503" s="6">
        <f>Ringkasan!AB503/1000000000</f>
        <v>0</v>
      </c>
      <c r="AC503" s="6">
        <f>Ringkasan!AC503/1000000000</f>
        <v>1655.1208919999999</v>
      </c>
      <c r="AD503" s="6">
        <f>Ringkasan!AD503/1000000000</f>
        <v>1168.722264985</v>
      </c>
      <c r="AE503" s="5">
        <f>Ringkasan!AE503/1000000000</f>
        <v>725.23034948099996</v>
      </c>
      <c r="AF503" s="6">
        <f>Ringkasan!AF503/1000000000</f>
        <v>392.81684006699999</v>
      </c>
      <c r="AG503" s="6">
        <f>Ringkasan!AG503/1000000000</f>
        <v>0</v>
      </c>
      <c r="AH503" s="6">
        <f>Ringkasan!AH503/1000000000</f>
        <v>0</v>
      </c>
      <c r="AI503" s="6">
        <f>Ringkasan!AI503/1000000000</f>
        <v>49.605075437000004</v>
      </c>
      <c r="AJ503" s="6">
        <f>Ringkasan!AJ503/1000000000</f>
        <v>1.07</v>
      </c>
      <c r="AK503" s="6">
        <f>Ringkasan!AK503/1000000000</f>
        <v>314.14766381499999</v>
      </c>
      <c r="AL503" s="6">
        <f>Ringkasan!AL503/1000000000</f>
        <v>10.734365414000001</v>
      </c>
      <c r="AM503" s="6">
        <f>Ringkasan!AM503/1000000000</f>
        <v>101.665453015</v>
      </c>
      <c r="AN503" s="6">
        <f>Ringkasan!AN503/1000000000</f>
        <v>74.822550686</v>
      </c>
      <c r="AO503" s="6">
        <f>Ringkasan!AO503/1000000000</f>
        <v>120.1110389</v>
      </c>
      <c r="AP503" s="6">
        <f>Ringkasan!AP503/1000000000</f>
        <v>6.8142557999999998</v>
      </c>
      <c r="AQ503" s="6">
        <f>Ringkasan!AQ503/1000000000</f>
        <v>0</v>
      </c>
      <c r="AR503" s="6">
        <f>Ringkasan!AR503/1000000000</f>
        <v>6.5</v>
      </c>
      <c r="AS503" s="6">
        <f>Ringkasan!AS503/1000000000</f>
        <v>6.5</v>
      </c>
      <c r="AT503" s="6">
        <f>Ringkasan!AT503/1000000000</f>
        <v>165.7509632</v>
      </c>
      <c r="AU503" s="6">
        <f>Ringkasan!AU503/1000000000</f>
        <v>4</v>
      </c>
      <c r="AV503" s="6">
        <f>Ringkasan!AV503/1000000000</f>
        <v>161.7509632</v>
      </c>
      <c r="AW503" s="127">
        <f>Ringkasan!AW503/1000000000</f>
        <v>0</v>
      </c>
      <c r="AX503" s="127">
        <f>Ringkasan!AX503/1000000000</f>
        <v>0</v>
      </c>
      <c r="AY503" s="127">
        <f>Ringkasan!AY503/1000000000</f>
        <v>0</v>
      </c>
      <c r="AZ503" s="127">
        <f>Ringkasan!AZ503/1000000000</f>
        <v>0</v>
      </c>
      <c r="BA503" s="127">
        <f>Ringkasan!BA503/1000000000</f>
        <v>0</v>
      </c>
      <c r="BB503" s="127">
        <f>Ringkasan!BB503/1000000000</f>
        <v>0</v>
      </c>
      <c r="BC503" s="127">
        <f>Ringkasan!BC503/1000000000</f>
        <v>0</v>
      </c>
      <c r="BD503" s="127">
        <f>Ringkasan!BD503/1000000000</f>
        <v>1</v>
      </c>
      <c r="BE503" s="127">
        <f>Ringkasan!BE503/1000000000</f>
        <v>0</v>
      </c>
      <c r="BF503" s="127">
        <f>Ringkasan!BF503/1000000000</f>
        <v>1</v>
      </c>
      <c r="BG503" s="127">
        <f>Ringkasan!BG503/1000000000</f>
        <v>0</v>
      </c>
      <c r="BH503" s="127">
        <f>Ringkasan!BH503/1000000000</f>
        <v>0</v>
      </c>
      <c r="BI503" s="127">
        <f>Ringkasan!BI503/1000000000</f>
        <v>0</v>
      </c>
      <c r="BJ503" s="128">
        <f>Ringkasan!BJ503/1000000000</f>
        <v>1</v>
      </c>
      <c r="BK503" s="128">
        <f>Ringkasan!BK503/1000000000</f>
        <v>-1</v>
      </c>
      <c r="BL503" s="87">
        <f>Ringkasan!BL503/1000000000</f>
        <v>0</v>
      </c>
      <c r="BM503" s="47">
        <f t="shared" si="189"/>
        <v>1</v>
      </c>
      <c r="BN503" s="48">
        <f t="shared" si="190"/>
        <v>0</v>
      </c>
      <c r="BO503" s="49"/>
      <c r="BP503" s="39">
        <f t="shared" si="203"/>
        <v>1</v>
      </c>
      <c r="BR503" s="168" t="e">
        <f>Ringkasan!#REF!/1000000000</f>
        <v>#REF!</v>
      </c>
      <c r="BS503" s="168" t="e">
        <f t="shared" si="181"/>
        <v>#REF!</v>
      </c>
      <c r="BT503" s="39" t="e">
        <f t="shared" si="185"/>
        <v>#REF!</v>
      </c>
      <c r="BV503" s="168" t="e">
        <f>Ringkasan!#REF!/1000000000</f>
        <v>#REF!</v>
      </c>
      <c r="BW503" s="168" t="e">
        <f t="shared" si="182"/>
        <v>#REF!</v>
      </c>
      <c r="BX503" s="39" t="e">
        <f t="shared" si="186"/>
        <v>#REF!</v>
      </c>
    </row>
    <row r="504" spans="1:76" ht="15" customHeight="1" x14ac:dyDescent="0.25">
      <c r="A504" s="59" t="s">
        <v>707</v>
      </c>
      <c r="B504" s="3">
        <f t="shared" si="204"/>
        <v>375</v>
      </c>
      <c r="C504" s="4">
        <f t="shared" si="204"/>
        <v>12</v>
      </c>
      <c r="D504" s="8" t="s">
        <v>390</v>
      </c>
      <c r="E504" s="12" t="str">
        <f>[1]Pendapatan!D504</f>
        <v>07 Tahun 2024</v>
      </c>
      <c r="F504" s="92">
        <f>[1]Pendapatan!E504</f>
        <v>45657.70208333333</v>
      </c>
      <c r="G504" s="6">
        <f>Ringkasan!G504/1000000000</f>
        <v>1504.9064747</v>
      </c>
      <c r="H504" s="6">
        <f>Ringkasan!H504/1000000000</f>
        <v>229.05394088200001</v>
      </c>
      <c r="I504" s="114">
        <f>Ringkasan!I504/1000000000</f>
        <v>114.73837461399999</v>
      </c>
      <c r="J504" s="6">
        <f>Ringkasan!J504/1000000000</f>
        <v>98.107666268000003</v>
      </c>
      <c r="K504" s="6">
        <f>Ringkasan!K504/1000000000</f>
        <v>13.257474999999999</v>
      </c>
      <c r="L504" s="6">
        <f>Ringkasan!L504/1000000000</f>
        <v>2.9504250000000001</v>
      </c>
      <c r="M504" s="6">
        <f>Ringkasan!M504/1000000000</f>
        <v>1275.852533818</v>
      </c>
      <c r="N504" s="6">
        <f>Ringkasan!N504/1000000000</f>
        <v>1215.779237</v>
      </c>
      <c r="O504" s="6">
        <f>Ringkasan!O504/1000000000</f>
        <v>0</v>
      </c>
      <c r="P504" s="6">
        <f>Ringkasan!P504/1000000000</f>
        <v>0</v>
      </c>
      <c r="Q504" s="6">
        <f>Ringkasan!Q504/1000000000</f>
        <v>61.893479999999997</v>
      </c>
      <c r="R504" s="6">
        <f>Ringkasan!R504/1000000000</f>
        <v>7.1111250000000004</v>
      </c>
      <c r="S504" s="6">
        <f>Ringkasan!S504/1000000000</f>
        <v>29.052116000000002</v>
      </c>
      <c r="T504" s="6">
        <f>Ringkasan!T504/1000000000</f>
        <v>810.945559</v>
      </c>
      <c r="U504" s="6">
        <f>Ringkasan!U504/1000000000</f>
        <v>306.77695699999998</v>
      </c>
      <c r="V504" s="6">
        <f>Ringkasan!V504/1000000000</f>
        <v>60.073296818000003</v>
      </c>
      <c r="W504" s="6">
        <f>Ringkasan!W504/1000000000</f>
        <v>48.164829818000001</v>
      </c>
      <c r="X504" s="6">
        <f>Ringkasan!X504/1000000000</f>
        <v>11.908467</v>
      </c>
      <c r="Y504" s="6">
        <f>Ringkasan!Y504/1000000000</f>
        <v>0</v>
      </c>
      <c r="Z504" s="6">
        <f>Ringkasan!Z504/1000000000</f>
        <v>0</v>
      </c>
      <c r="AA504" s="6">
        <f>Ringkasan!AA504/1000000000</f>
        <v>0</v>
      </c>
      <c r="AB504" s="6">
        <f>Ringkasan!AB504/1000000000</f>
        <v>0</v>
      </c>
      <c r="AC504" s="6">
        <f>Ringkasan!AC504/1000000000</f>
        <v>1509.9064747</v>
      </c>
      <c r="AD504" s="6">
        <f>Ringkasan!AD504/1000000000</f>
        <v>1171.9203855159999</v>
      </c>
      <c r="AE504" s="5">
        <f>Ringkasan!AE504/1000000000</f>
        <v>701.384755488</v>
      </c>
      <c r="AF504" s="6">
        <f>Ringkasan!AF504/1000000000</f>
        <v>440.353849427</v>
      </c>
      <c r="AG504" s="6">
        <f>Ringkasan!AG504/1000000000</f>
        <v>0</v>
      </c>
      <c r="AH504" s="6">
        <f>Ringkasan!AH504/1000000000</f>
        <v>0</v>
      </c>
      <c r="AI504" s="6">
        <f>Ringkasan!AI504/1000000000</f>
        <v>27.751139999999999</v>
      </c>
      <c r="AJ504" s="6">
        <f>Ringkasan!AJ504/1000000000</f>
        <v>2.4306406009999999</v>
      </c>
      <c r="AK504" s="6">
        <f>Ringkasan!AK504/1000000000</f>
        <v>169.871697439</v>
      </c>
      <c r="AL504" s="6">
        <f>Ringkasan!AL504/1000000000</f>
        <v>0.57893989999999995</v>
      </c>
      <c r="AM504" s="6">
        <f>Ringkasan!AM504/1000000000</f>
        <v>47.208208915999997</v>
      </c>
      <c r="AN504" s="6">
        <f>Ringkasan!AN504/1000000000</f>
        <v>37.361440545999997</v>
      </c>
      <c r="AO504" s="6">
        <f>Ringkasan!AO504/1000000000</f>
        <v>76.530671877000003</v>
      </c>
      <c r="AP504" s="6">
        <f>Ringkasan!AP504/1000000000</f>
        <v>7.5722861999999997</v>
      </c>
      <c r="AQ504" s="6">
        <f>Ringkasan!AQ504/1000000000</f>
        <v>0.62014999999999998</v>
      </c>
      <c r="AR504" s="6">
        <f>Ringkasan!AR504/1000000000</f>
        <v>10</v>
      </c>
      <c r="AS504" s="6">
        <f>Ringkasan!AS504/1000000000</f>
        <v>10</v>
      </c>
      <c r="AT504" s="6">
        <f>Ringkasan!AT504/1000000000</f>
        <v>158.11439174500001</v>
      </c>
      <c r="AU504" s="6">
        <f>Ringkasan!AU504/1000000000</f>
        <v>12.246832345</v>
      </c>
      <c r="AV504" s="6">
        <f>Ringkasan!AV504/1000000000</f>
        <v>145.8675594</v>
      </c>
      <c r="AW504" s="127">
        <f>Ringkasan!AW504/1000000000</f>
        <v>5</v>
      </c>
      <c r="AX504" s="127">
        <f>Ringkasan!AX504/1000000000</f>
        <v>5</v>
      </c>
      <c r="AY504" s="127">
        <f>Ringkasan!AY504/1000000000</f>
        <v>0</v>
      </c>
      <c r="AZ504" s="127">
        <f>Ringkasan!AZ504/1000000000</f>
        <v>0</v>
      </c>
      <c r="BA504" s="127">
        <f>Ringkasan!BA504/1000000000</f>
        <v>0</v>
      </c>
      <c r="BB504" s="127">
        <f>Ringkasan!BB504/1000000000</f>
        <v>0</v>
      </c>
      <c r="BC504" s="127">
        <f>Ringkasan!BC504/1000000000</f>
        <v>0</v>
      </c>
      <c r="BD504" s="127">
        <f>Ringkasan!BD504/1000000000</f>
        <v>0</v>
      </c>
      <c r="BE504" s="127">
        <f>Ringkasan!BE504/1000000000</f>
        <v>0</v>
      </c>
      <c r="BF504" s="127">
        <f>Ringkasan!BF504/1000000000</f>
        <v>0</v>
      </c>
      <c r="BG504" s="127">
        <f>Ringkasan!BG504/1000000000</f>
        <v>0</v>
      </c>
      <c r="BH504" s="127">
        <f>Ringkasan!BH504/1000000000</f>
        <v>0</v>
      </c>
      <c r="BI504" s="127">
        <f>Ringkasan!BI504/1000000000</f>
        <v>0</v>
      </c>
      <c r="BJ504" s="128">
        <f>Ringkasan!BJ504/1000000000</f>
        <v>-5</v>
      </c>
      <c r="BK504" s="128">
        <f>Ringkasan!BK504/1000000000</f>
        <v>5</v>
      </c>
      <c r="BL504" s="87">
        <f>Ringkasan!BL504/1000000000</f>
        <v>0</v>
      </c>
      <c r="BM504" s="47">
        <f t="shared" si="189"/>
        <v>1</v>
      </c>
      <c r="BN504" s="48">
        <f t="shared" si="190"/>
        <v>0</v>
      </c>
      <c r="BO504" s="49"/>
      <c r="BP504" s="39">
        <f t="shared" si="203"/>
        <v>1</v>
      </c>
      <c r="BR504" s="168" t="e">
        <f>Ringkasan!#REF!/1000000000</f>
        <v>#REF!</v>
      </c>
      <c r="BS504" s="168" t="e">
        <f t="shared" si="181"/>
        <v>#REF!</v>
      </c>
      <c r="BT504" s="39" t="e">
        <f t="shared" si="185"/>
        <v>#REF!</v>
      </c>
      <c r="BV504" s="168" t="e">
        <f>Ringkasan!#REF!/1000000000</f>
        <v>#REF!</v>
      </c>
      <c r="BW504" s="168" t="e">
        <f t="shared" si="182"/>
        <v>#REF!</v>
      </c>
      <c r="BX504" s="39" t="e">
        <f t="shared" si="186"/>
        <v>#REF!</v>
      </c>
    </row>
    <row r="505" spans="1:76" ht="15" customHeight="1" x14ac:dyDescent="0.25">
      <c r="A505" s="59" t="s">
        <v>391</v>
      </c>
      <c r="B505" s="3">
        <f t="shared" si="204"/>
        <v>376</v>
      </c>
      <c r="C505" s="4">
        <f t="shared" si="204"/>
        <v>13</v>
      </c>
      <c r="D505" s="8" t="s">
        <v>391</v>
      </c>
      <c r="E505" s="12" t="str">
        <f>[1]Pendapatan!D505</f>
        <v>Nomor 8 Tahun 2025</v>
      </c>
      <c r="F505" s="92">
        <f>[1]Pendapatan!E505</f>
        <v>45657.631249999999</v>
      </c>
      <c r="G505" s="6">
        <f>Ringkasan!G505/1000000000</f>
        <v>1494.2227777579999</v>
      </c>
      <c r="H505" s="6">
        <f>Ringkasan!H505/1000000000</f>
        <v>234.768302342</v>
      </c>
      <c r="I505" s="114">
        <f>Ringkasan!I505/1000000000</f>
        <v>85.861596425000002</v>
      </c>
      <c r="J505" s="6">
        <f>Ringkasan!J505/1000000000</f>
        <v>132.29049800000001</v>
      </c>
      <c r="K505" s="6">
        <f>Ringkasan!K505/1000000000</f>
        <v>10.636207917</v>
      </c>
      <c r="L505" s="6">
        <f>Ringkasan!L505/1000000000</f>
        <v>5.98</v>
      </c>
      <c r="M505" s="6">
        <f>Ringkasan!M505/1000000000</f>
        <v>1259.4544754159999</v>
      </c>
      <c r="N505" s="6">
        <f>Ringkasan!N505/1000000000</f>
        <v>1171.614957</v>
      </c>
      <c r="O505" s="6">
        <f>Ringkasan!O505/1000000000</f>
        <v>0</v>
      </c>
      <c r="P505" s="6">
        <f>Ringkasan!P505/1000000000</f>
        <v>0</v>
      </c>
      <c r="Q505" s="6">
        <f>Ringkasan!Q505/1000000000</f>
        <v>67.828543999999994</v>
      </c>
      <c r="R505" s="6">
        <f>Ringkasan!R505/1000000000</f>
        <v>7.7235449999999997</v>
      </c>
      <c r="S505" s="6">
        <f>Ringkasan!S505/1000000000</f>
        <v>13.412186</v>
      </c>
      <c r="T505" s="6">
        <f>Ringkasan!T505/1000000000</f>
        <v>792.45204799999999</v>
      </c>
      <c r="U505" s="6">
        <f>Ringkasan!U505/1000000000</f>
        <v>290.19863400000003</v>
      </c>
      <c r="V505" s="6">
        <f>Ringkasan!V505/1000000000</f>
        <v>87.839518416000004</v>
      </c>
      <c r="W505" s="6">
        <f>Ringkasan!W505/1000000000</f>
        <v>74.335471210999998</v>
      </c>
      <c r="X505" s="6">
        <f>Ringkasan!X505/1000000000</f>
        <v>13.504047205000001</v>
      </c>
      <c r="Y505" s="6">
        <f>Ringkasan!Y505/1000000000</f>
        <v>0</v>
      </c>
      <c r="Z505" s="6">
        <f>Ringkasan!Z505/1000000000</f>
        <v>0</v>
      </c>
      <c r="AA505" s="6">
        <f>Ringkasan!AA505/1000000000</f>
        <v>0</v>
      </c>
      <c r="AB505" s="6">
        <f>Ringkasan!AB505/1000000000</f>
        <v>0</v>
      </c>
      <c r="AC505" s="6">
        <f>Ringkasan!AC505/1000000000</f>
        <v>1543.098395408</v>
      </c>
      <c r="AD505" s="6">
        <f>Ringkasan!AD505/1000000000</f>
        <v>1159.6775407779098</v>
      </c>
      <c r="AE505" s="5">
        <f>Ringkasan!AE505/1000000000</f>
        <v>637.81414684990989</v>
      </c>
      <c r="AF505" s="6">
        <f>Ringkasan!AF505/1000000000</f>
        <v>485.97892370400001</v>
      </c>
      <c r="AG505" s="6">
        <f>Ringkasan!AG505/1000000000</f>
        <v>0</v>
      </c>
      <c r="AH505" s="6">
        <f>Ringkasan!AH505/1000000000</f>
        <v>0</v>
      </c>
      <c r="AI505" s="6">
        <f>Ringkasan!AI505/1000000000</f>
        <v>35.884470223999998</v>
      </c>
      <c r="AJ505" s="6">
        <f>Ringkasan!AJ505/1000000000</f>
        <v>0</v>
      </c>
      <c r="AK505" s="6">
        <f>Ringkasan!AK505/1000000000</f>
        <v>218.94186785109</v>
      </c>
      <c r="AL505" s="6">
        <f>Ringkasan!AL505/1000000000</f>
        <v>0</v>
      </c>
      <c r="AM505" s="6">
        <f>Ringkasan!AM505/1000000000</f>
        <v>47.839983025999999</v>
      </c>
      <c r="AN505" s="6">
        <f>Ringkasan!AN505/1000000000</f>
        <v>61.264618692089996</v>
      </c>
      <c r="AO505" s="6">
        <f>Ringkasan!AO505/1000000000</f>
        <v>105.27028434899999</v>
      </c>
      <c r="AP505" s="6">
        <f>Ringkasan!AP505/1000000000</f>
        <v>4.2067557840000003</v>
      </c>
      <c r="AQ505" s="6">
        <f>Ringkasan!AQ505/1000000000</f>
        <v>0.36022599999999999</v>
      </c>
      <c r="AR505" s="6">
        <f>Ringkasan!AR505/1000000000</f>
        <v>5.0367836539999997</v>
      </c>
      <c r="AS505" s="6">
        <f>Ringkasan!AS505/1000000000</f>
        <v>5.0367836539999997</v>
      </c>
      <c r="AT505" s="6">
        <f>Ringkasan!AT505/1000000000</f>
        <v>159.44220312499999</v>
      </c>
      <c r="AU505" s="6">
        <f>Ringkasan!AU505/1000000000</f>
        <v>10.584763725</v>
      </c>
      <c r="AV505" s="6">
        <f>Ringkasan!AV505/1000000000</f>
        <v>148.8574394</v>
      </c>
      <c r="AW505" s="127">
        <f>Ringkasan!AW505/1000000000</f>
        <v>48.875617650000002</v>
      </c>
      <c r="AX505" s="127">
        <f>Ringkasan!AX505/1000000000</f>
        <v>48.875617650000002</v>
      </c>
      <c r="AY505" s="127">
        <f>Ringkasan!AY505/1000000000</f>
        <v>0</v>
      </c>
      <c r="AZ505" s="127">
        <f>Ringkasan!AZ505/1000000000</f>
        <v>0</v>
      </c>
      <c r="BA505" s="127">
        <f>Ringkasan!BA505/1000000000</f>
        <v>0</v>
      </c>
      <c r="BB505" s="127">
        <f>Ringkasan!BB505/1000000000</f>
        <v>0</v>
      </c>
      <c r="BC505" s="127">
        <f>Ringkasan!BC505/1000000000</f>
        <v>0</v>
      </c>
      <c r="BD505" s="127">
        <f>Ringkasan!BD505/1000000000</f>
        <v>0</v>
      </c>
      <c r="BE505" s="127">
        <f>Ringkasan!BE505/1000000000</f>
        <v>0</v>
      </c>
      <c r="BF505" s="127">
        <f>Ringkasan!BF505/1000000000</f>
        <v>0</v>
      </c>
      <c r="BG505" s="127">
        <f>Ringkasan!BG505/1000000000</f>
        <v>0</v>
      </c>
      <c r="BH505" s="127">
        <f>Ringkasan!BH505/1000000000</f>
        <v>0</v>
      </c>
      <c r="BI505" s="127">
        <f>Ringkasan!BI505/1000000000</f>
        <v>0</v>
      </c>
      <c r="BJ505" s="128">
        <f>Ringkasan!BJ505/1000000000</f>
        <v>-48.875617650000002</v>
      </c>
      <c r="BK505" s="128">
        <f>Ringkasan!BK505/1000000000</f>
        <v>48.875617650000002</v>
      </c>
      <c r="BL505" s="87">
        <f>Ringkasan!BL505/1000000000</f>
        <v>0</v>
      </c>
      <c r="BM505" s="47">
        <f t="shared" si="189"/>
        <v>0</v>
      </c>
      <c r="BN505" s="48">
        <f t="shared" si="190"/>
        <v>1</v>
      </c>
      <c r="BO505" s="49"/>
      <c r="BP505" s="39">
        <f t="shared" si="203"/>
        <v>1</v>
      </c>
      <c r="BR505" s="6" t="e">
        <f>Ringkasan!#REF!/1000000000</f>
        <v>#REF!</v>
      </c>
      <c r="BS505" s="6" t="e">
        <f t="shared" si="181"/>
        <v>#REF!</v>
      </c>
      <c r="BT505" s="39" t="e">
        <f t="shared" si="185"/>
        <v>#REF!</v>
      </c>
      <c r="BV505" s="6" t="e">
        <f>Ringkasan!#REF!/1000000000</f>
        <v>#REF!</v>
      </c>
      <c r="BW505" s="6" t="e">
        <f t="shared" si="182"/>
        <v>#REF!</v>
      </c>
      <c r="BX505" s="39" t="e">
        <f t="shared" si="186"/>
        <v>#REF!</v>
      </c>
    </row>
    <row r="506" spans="1:76" ht="15" customHeight="1" x14ac:dyDescent="0.25">
      <c r="A506" s="59" t="s">
        <v>649</v>
      </c>
      <c r="B506" s="3">
        <f t="shared" si="204"/>
        <v>377</v>
      </c>
      <c r="C506" s="4">
        <f t="shared" si="204"/>
        <v>14</v>
      </c>
      <c r="D506" s="8" t="s">
        <v>649</v>
      </c>
      <c r="E506" s="12" t="str">
        <f>[1]Pendapatan!D506</f>
        <v>6 Tahun 2024</v>
      </c>
      <c r="F506" s="92">
        <f>[1]Pendapatan!E506</f>
        <v>45657</v>
      </c>
      <c r="G506" s="6">
        <f>Ringkasan!G506/1000000000</f>
        <v>1080.8587487</v>
      </c>
      <c r="H506" s="6">
        <f>Ringkasan!H506/1000000000</f>
        <v>124.2910557</v>
      </c>
      <c r="I506" s="114">
        <f>Ringkasan!I506/1000000000</f>
        <v>23.0516671</v>
      </c>
      <c r="J506" s="6">
        <f>Ringkasan!J506/1000000000</f>
        <v>64.713963000000007</v>
      </c>
      <c r="K506" s="6">
        <f>Ringkasan!K506/1000000000</f>
        <v>12.778499999999999</v>
      </c>
      <c r="L506" s="6">
        <f>Ringkasan!L506/1000000000</f>
        <v>23.746925600000001</v>
      </c>
      <c r="M506" s="6">
        <f>Ringkasan!M506/1000000000</f>
        <v>956.56769299999996</v>
      </c>
      <c r="N506" s="6">
        <f>Ringkasan!N506/1000000000</f>
        <v>905.44463099999996</v>
      </c>
      <c r="O506" s="6">
        <f>Ringkasan!O506/1000000000</f>
        <v>0</v>
      </c>
      <c r="P506" s="6">
        <f>Ringkasan!P506/1000000000</f>
        <v>0</v>
      </c>
      <c r="Q506" s="6">
        <f>Ringkasan!Q506/1000000000</f>
        <v>65.159886999999998</v>
      </c>
      <c r="R506" s="6">
        <f>Ringkasan!R506/1000000000</f>
        <v>6.8526999999999996</v>
      </c>
      <c r="S506" s="6">
        <f>Ringkasan!S506/1000000000</f>
        <v>14.596496999999999</v>
      </c>
      <c r="T506" s="6">
        <f>Ringkasan!T506/1000000000</f>
        <v>627.40263900000002</v>
      </c>
      <c r="U506" s="6">
        <f>Ringkasan!U506/1000000000</f>
        <v>191.432908</v>
      </c>
      <c r="V506" s="6">
        <f>Ringkasan!V506/1000000000</f>
        <v>51.123061999999997</v>
      </c>
      <c r="W506" s="6">
        <f>Ringkasan!W506/1000000000</f>
        <v>46.290458000000001</v>
      </c>
      <c r="X506" s="6">
        <f>Ringkasan!X506/1000000000</f>
        <v>4.8326039999999999</v>
      </c>
      <c r="Y506" s="6">
        <f>Ringkasan!Y506/1000000000</f>
        <v>0</v>
      </c>
      <c r="Z506" s="6">
        <f>Ringkasan!Z506/1000000000</f>
        <v>0</v>
      </c>
      <c r="AA506" s="6">
        <f>Ringkasan!AA506/1000000000</f>
        <v>0</v>
      </c>
      <c r="AB506" s="6">
        <f>Ringkasan!AB506/1000000000</f>
        <v>0</v>
      </c>
      <c r="AC506" s="6">
        <f>Ringkasan!AC506/1000000000</f>
        <v>1135.6357273000001</v>
      </c>
      <c r="AD506" s="6">
        <f>Ringkasan!AD506/1000000000</f>
        <v>845.220411087</v>
      </c>
      <c r="AE506" s="5">
        <f>Ringkasan!AE506/1000000000</f>
        <v>481.01584694600001</v>
      </c>
      <c r="AF506" s="6">
        <f>Ringkasan!AF506/1000000000</f>
        <v>351.31406993399997</v>
      </c>
      <c r="AG506" s="6">
        <f>Ringkasan!AG506/1000000000</f>
        <v>0</v>
      </c>
      <c r="AH506" s="6">
        <f>Ringkasan!AH506/1000000000</f>
        <v>0</v>
      </c>
      <c r="AI506" s="6">
        <f>Ringkasan!AI506/1000000000</f>
        <v>11.312074207</v>
      </c>
      <c r="AJ506" s="6">
        <f>Ringkasan!AJ506/1000000000</f>
        <v>1.5784199999999999</v>
      </c>
      <c r="AK506" s="6">
        <f>Ringkasan!AK506/1000000000</f>
        <v>153.97389871300001</v>
      </c>
      <c r="AL506" s="6">
        <f>Ringkasan!AL506/1000000000</f>
        <v>1.8866050000000001</v>
      </c>
      <c r="AM506" s="6">
        <f>Ringkasan!AM506/1000000000</f>
        <v>17.686610160000001</v>
      </c>
      <c r="AN506" s="6">
        <f>Ringkasan!AN506/1000000000</f>
        <v>38.317427799999997</v>
      </c>
      <c r="AO506" s="6">
        <f>Ringkasan!AO506/1000000000</f>
        <v>95.560755752999995</v>
      </c>
      <c r="AP506" s="6">
        <f>Ringkasan!AP506/1000000000</f>
        <v>0.52249999999999996</v>
      </c>
      <c r="AQ506" s="6">
        <f>Ringkasan!AQ506/1000000000</f>
        <v>0</v>
      </c>
      <c r="AR506" s="6">
        <f>Ringkasan!AR506/1000000000</f>
        <v>3</v>
      </c>
      <c r="AS506" s="6">
        <f>Ringkasan!AS506/1000000000</f>
        <v>3</v>
      </c>
      <c r="AT506" s="6">
        <f>Ringkasan!AT506/1000000000</f>
        <v>133.4414175</v>
      </c>
      <c r="AU506" s="6">
        <f>Ringkasan!AU506/1000000000</f>
        <v>4.0559285000000003</v>
      </c>
      <c r="AV506" s="6">
        <f>Ringkasan!AV506/1000000000</f>
        <v>129.38548900000001</v>
      </c>
      <c r="AW506" s="127">
        <f>Ringkasan!AW506/1000000000</f>
        <v>56.2769786</v>
      </c>
      <c r="AX506" s="127">
        <f>Ringkasan!AX506/1000000000</f>
        <v>56.2769786</v>
      </c>
      <c r="AY506" s="127">
        <f>Ringkasan!AY506/1000000000</f>
        <v>0</v>
      </c>
      <c r="AZ506" s="127">
        <f>Ringkasan!AZ506/1000000000</f>
        <v>0</v>
      </c>
      <c r="BA506" s="127">
        <f>Ringkasan!BA506/1000000000</f>
        <v>0</v>
      </c>
      <c r="BB506" s="127">
        <f>Ringkasan!BB506/1000000000</f>
        <v>0</v>
      </c>
      <c r="BC506" s="127">
        <f>Ringkasan!BC506/1000000000</f>
        <v>0</v>
      </c>
      <c r="BD506" s="127">
        <f>Ringkasan!BD506/1000000000</f>
        <v>1.5</v>
      </c>
      <c r="BE506" s="127">
        <f>Ringkasan!BE506/1000000000</f>
        <v>0</v>
      </c>
      <c r="BF506" s="127">
        <f>Ringkasan!BF506/1000000000</f>
        <v>1.5</v>
      </c>
      <c r="BG506" s="127">
        <f>Ringkasan!BG506/1000000000</f>
        <v>0</v>
      </c>
      <c r="BH506" s="127">
        <f>Ringkasan!BH506/1000000000</f>
        <v>0</v>
      </c>
      <c r="BI506" s="127">
        <f>Ringkasan!BI506/1000000000</f>
        <v>0</v>
      </c>
      <c r="BJ506" s="128">
        <f>Ringkasan!BJ506/1000000000</f>
        <v>-54.7769786</v>
      </c>
      <c r="BK506" s="128">
        <f>Ringkasan!BK506/1000000000</f>
        <v>54.7769786</v>
      </c>
      <c r="BL506" s="87">
        <f>Ringkasan!BL506/1000000000</f>
        <v>0</v>
      </c>
      <c r="BM506" s="47">
        <f t="shared" si="189"/>
        <v>1</v>
      </c>
      <c r="BN506" s="48">
        <f t="shared" si="190"/>
        <v>0</v>
      </c>
      <c r="BO506" s="49"/>
      <c r="BP506" s="39">
        <f t="shared" si="203"/>
        <v>1</v>
      </c>
      <c r="BR506" s="6" t="e">
        <f>Ringkasan!#REF!/1000000000</f>
        <v>#REF!</v>
      </c>
      <c r="BS506" s="6" t="e">
        <f t="shared" si="181"/>
        <v>#REF!</v>
      </c>
      <c r="BT506" s="39" t="e">
        <f t="shared" si="185"/>
        <v>#REF!</v>
      </c>
      <c r="BV506" s="6" t="e">
        <f>Ringkasan!#REF!/1000000000</f>
        <v>#REF!</v>
      </c>
      <c r="BW506" s="6" t="e">
        <f t="shared" si="182"/>
        <v>#REF!</v>
      </c>
      <c r="BX506" s="39" t="e">
        <f t="shared" si="186"/>
        <v>#REF!</v>
      </c>
    </row>
    <row r="507" spans="1:76" ht="15" customHeight="1" x14ac:dyDescent="0.25">
      <c r="A507" s="59" t="s">
        <v>708</v>
      </c>
      <c r="B507" s="3">
        <f t="shared" si="204"/>
        <v>378</v>
      </c>
      <c r="C507" s="4">
        <f t="shared" si="204"/>
        <v>15</v>
      </c>
      <c r="D507" s="8" t="s">
        <v>392</v>
      </c>
      <c r="E507" s="12" t="str">
        <f>[1]Pendapatan!D507</f>
        <v>6 Tahun 2024</v>
      </c>
      <c r="F507" s="92">
        <f>[1]Pendapatan!E507</f>
        <v>45656.375</v>
      </c>
      <c r="G507" s="6">
        <f>Ringkasan!G507/1000000000</f>
        <v>1263.9315770000001</v>
      </c>
      <c r="H507" s="6">
        <f>Ringkasan!H507/1000000000</f>
        <v>213.02265700000001</v>
      </c>
      <c r="I507" s="114">
        <f>Ringkasan!I507/1000000000</f>
        <v>82.579584999999994</v>
      </c>
      <c r="J507" s="6">
        <f>Ringkasan!J507/1000000000</f>
        <v>8.9025719999999993</v>
      </c>
      <c r="K507" s="6">
        <f>Ringkasan!K507/1000000000</f>
        <v>6</v>
      </c>
      <c r="L507" s="6">
        <f>Ringkasan!L507/1000000000</f>
        <v>115.54049999999999</v>
      </c>
      <c r="M507" s="6">
        <f>Ringkasan!M507/1000000000</f>
        <v>1048.9089200000001</v>
      </c>
      <c r="N507" s="6">
        <f>Ringkasan!N507/1000000000</f>
        <v>975.95122800000001</v>
      </c>
      <c r="O507" s="6">
        <f>Ringkasan!O507/1000000000</f>
        <v>0</v>
      </c>
      <c r="P507" s="6">
        <f>Ringkasan!P507/1000000000</f>
        <v>0</v>
      </c>
      <c r="Q507" s="6">
        <f>Ringkasan!Q507/1000000000</f>
        <v>60.822977000000002</v>
      </c>
      <c r="R507" s="6">
        <f>Ringkasan!R507/1000000000</f>
        <v>6.9947730000000004</v>
      </c>
      <c r="S507" s="6">
        <f>Ringkasan!S507/1000000000</f>
        <v>16.408404999999998</v>
      </c>
      <c r="T507" s="6">
        <f>Ringkasan!T507/1000000000</f>
        <v>697.69189100000006</v>
      </c>
      <c r="U507" s="6">
        <f>Ringkasan!U507/1000000000</f>
        <v>194.03318200000001</v>
      </c>
      <c r="V507" s="6">
        <f>Ringkasan!V507/1000000000</f>
        <v>72.957691999999994</v>
      </c>
      <c r="W507" s="6">
        <f>Ringkasan!W507/1000000000</f>
        <v>72.957691999999994</v>
      </c>
      <c r="X507" s="6">
        <f>Ringkasan!X507/1000000000</f>
        <v>0</v>
      </c>
      <c r="Y507" s="6">
        <f>Ringkasan!Y507/1000000000</f>
        <v>2</v>
      </c>
      <c r="Z507" s="6">
        <f>Ringkasan!Z507/1000000000</f>
        <v>2</v>
      </c>
      <c r="AA507" s="6">
        <f>Ringkasan!AA507/1000000000</f>
        <v>0</v>
      </c>
      <c r="AB507" s="6">
        <f>Ringkasan!AB507/1000000000</f>
        <v>0</v>
      </c>
      <c r="AC507" s="6">
        <f>Ringkasan!AC507/1000000000</f>
        <v>1281.656577</v>
      </c>
      <c r="AD507" s="6">
        <f>Ringkasan!AD507/1000000000</f>
        <v>1026.104112</v>
      </c>
      <c r="AE507" s="5">
        <f>Ringkasan!AE507/1000000000</f>
        <v>617.85777297499999</v>
      </c>
      <c r="AF507" s="6">
        <f>Ringkasan!AF507/1000000000</f>
        <v>374.35579773000001</v>
      </c>
      <c r="AG507" s="6">
        <f>Ringkasan!AG507/1000000000</f>
        <v>0.6</v>
      </c>
      <c r="AH507" s="6">
        <f>Ringkasan!AH507/1000000000</f>
        <v>0</v>
      </c>
      <c r="AI507" s="6">
        <f>Ringkasan!AI507/1000000000</f>
        <v>33.290541294999997</v>
      </c>
      <c r="AJ507" s="6">
        <f>Ringkasan!AJ507/1000000000</f>
        <v>0</v>
      </c>
      <c r="AK507" s="6">
        <f>Ringkasan!AK507/1000000000</f>
        <v>109.678864</v>
      </c>
      <c r="AL507" s="6">
        <f>Ringkasan!AL507/1000000000</f>
        <v>0.2344</v>
      </c>
      <c r="AM507" s="6">
        <f>Ringkasan!AM507/1000000000</f>
        <v>35.824480516999998</v>
      </c>
      <c r="AN507" s="6">
        <f>Ringkasan!AN507/1000000000</f>
        <v>32.283151830000001</v>
      </c>
      <c r="AO507" s="6">
        <f>Ringkasan!AO507/1000000000</f>
        <v>39.882919453</v>
      </c>
      <c r="AP507" s="6">
        <f>Ringkasan!AP507/1000000000</f>
        <v>1.4539122</v>
      </c>
      <c r="AQ507" s="6">
        <f>Ringkasan!AQ507/1000000000</f>
        <v>0</v>
      </c>
      <c r="AR507" s="6">
        <f>Ringkasan!AR507/1000000000</f>
        <v>5</v>
      </c>
      <c r="AS507" s="6">
        <f>Ringkasan!AS507/1000000000</f>
        <v>5</v>
      </c>
      <c r="AT507" s="6">
        <f>Ringkasan!AT507/1000000000</f>
        <v>140.87360100000001</v>
      </c>
      <c r="AU507" s="6">
        <f>Ringkasan!AU507/1000000000</f>
        <v>9.1482170000000007</v>
      </c>
      <c r="AV507" s="6">
        <f>Ringkasan!AV507/1000000000</f>
        <v>131.72538399999999</v>
      </c>
      <c r="AW507" s="127">
        <f>Ringkasan!AW507/1000000000</f>
        <v>20</v>
      </c>
      <c r="AX507" s="127">
        <f>Ringkasan!AX507/1000000000</f>
        <v>20</v>
      </c>
      <c r="AY507" s="127">
        <f>Ringkasan!AY507/1000000000</f>
        <v>0</v>
      </c>
      <c r="AZ507" s="127">
        <f>Ringkasan!AZ507/1000000000</f>
        <v>0</v>
      </c>
      <c r="BA507" s="127">
        <f>Ringkasan!BA507/1000000000</f>
        <v>0</v>
      </c>
      <c r="BB507" s="127">
        <f>Ringkasan!BB507/1000000000</f>
        <v>0</v>
      </c>
      <c r="BC507" s="127">
        <f>Ringkasan!BC507/1000000000</f>
        <v>0</v>
      </c>
      <c r="BD507" s="127">
        <f>Ringkasan!BD507/1000000000</f>
        <v>2.2749999999999999</v>
      </c>
      <c r="BE507" s="127">
        <f>Ringkasan!BE507/1000000000</f>
        <v>0</v>
      </c>
      <c r="BF507" s="127">
        <f>Ringkasan!BF507/1000000000</f>
        <v>0</v>
      </c>
      <c r="BG507" s="127">
        <f>Ringkasan!BG507/1000000000</f>
        <v>2.2749999999999999</v>
      </c>
      <c r="BH507" s="127">
        <f>Ringkasan!BH507/1000000000</f>
        <v>0</v>
      </c>
      <c r="BI507" s="127">
        <f>Ringkasan!BI507/1000000000</f>
        <v>0</v>
      </c>
      <c r="BJ507" s="128">
        <f>Ringkasan!BJ507/1000000000</f>
        <v>-17.725000000000001</v>
      </c>
      <c r="BK507" s="128">
        <f>Ringkasan!BK507/1000000000</f>
        <v>17.725000000000001</v>
      </c>
      <c r="BL507" s="87">
        <f>Ringkasan!BL507/1000000000</f>
        <v>0</v>
      </c>
      <c r="BM507" s="47">
        <f t="shared" si="189"/>
        <v>1</v>
      </c>
      <c r="BN507" s="48">
        <f t="shared" si="190"/>
        <v>0</v>
      </c>
      <c r="BO507" s="49"/>
      <c r="BP507" s="39">
        <f t="shared" si="203"/>
        <v>1</v>
      </c>
      <c r="BR507" s="6" t="e">
        <f>Ringkasan!#REF!/1000000000</f>
        <v>#REF!</v>
      </c>
      <c r="BS507" s="6" t="e">
        <f t="shared" si="181"/>
        <v>#REF!</v>
      </c>
      <c r="BT507" s="39" t="e">
        <f t="shared" si="185"/>
        <v>#REF!</v>
      </c>
      <c r="BV507" s="6" t="e">
        <f>Ringkasan!#REF!/1000000000</f>
        <v>#REF!</v>
      </c>
      <c r="BW507" s="6" t="e">
        <f t="shared" si="182"/>
        <v>#REF!</v>
      </c>
      <c r="BX507" s="39" t="e">
        <f t="shared" si="186"/>
        <v>#REF!</v>
      </c>
    </row>
    <row r="508" spans="1:76" ht="15" customHeight="1" x14ac:dyDescent="0.25">
      <c r="A508" s="59" t="s">
        <v>393</v>
      </c>
      <c r="B508" s="3">
        <f t="shared" si="204"/>
        <v>379</v>
      </c>
      <c r="C508" s="4">
        <f t="shared" si="204"/>
        <v>16</v>
      </c>
      <c r="D508" s="8" t="s">
        <v>393</v>
      </c>
      <c r="E508" s="12" t="str">
        <f>[1]Pendapatan!D508</f>
        <v>04 TAHUN 2024</v>
      </c>
      <c r="F508" s="92">
        <f>[1]Pendapatan!E508</f>
        <v>45653.738194444442</v>
      </c>
      <c r="G508" s="6">
        <f>Ringkasan!G508/1000000000</f>
        <v>1157.410132106</v>
      </c>
      <c r="H508" s="6">
        <f>Ringkasan!H508/1000000000</f>
        <v>124.97062260200001</v>
      </c>
      <c r="I508" s="114">
        <f>Ringkasan!I508/1000000000</f>
        <v>27.501365686</v>
      </c>
      <c r="J508" s="6">
        <f>Ringkasan!J508/1000000000</f>
        <v>84.212187</v>
      </c>
      <c r="K508" s="6">
        <f>Ringkasan!K508/1000000000</f>
        <v>5.235474376</v>
      </c>
      <c r="L508" s="6">
        <f>Ringkasan!L508/1000000000</f>
        <v>8.0215955399999999</v>
      </c>
      <c r="M508" s="6">
        <f>Ringkasan!M508/1000000000</f>
        <v>1013.543493504</v>
      </c>
      <c r="N508" s="6">
        <f>Ringkasan!N508/1000000000</f>
        <v>956.89013</v>
      </c>
      <c r="O508" s="6">
        <f>Ringkasan!O508/1000000000</f>
        <v>0</v>
      </c>
      <c r="P508" s="6">
        <f>Ringkasan!P508/1000000000</f>
        <v>0</v>
      </c>
      <c r="Q508" s="6">
        <f>Ringkasan!Q508/1000000000</f>
        <v>62.273608000000003</v>
      </c>
      <c r="R508" s="6">
        <f>Ringkasan!R508/1000000000</f>
        <v>7.9337419999999996</v>
      </c>
      <c r="S508" s="6">
        <f>Ringkasan!S508/1000000000</f>
        <v>14.342646999999999</v>
      </c>
      <c r="T508" s="6">
        <f>Ringkasan!T508/1000000000</f>
        <v>638.10895300000004</v>
      </c>
      <c r="U508" s="6">
        <f>Ringkasan!U508/1000000000</f>
        <v>234.23117999999999</v>
      </c>
      <c r="V508" s="6">
        <f>Ringkasan!V508/1000000000</f>
        <v>56.653363503999998</v>
      </c>
      <c r="W508" s="6">
        <f>Ringkasan!W508/1000000000</f>
        <v>48.280268704000001</v>
      </c>
      <c r="X508" s="6">
        <f>Ringkasan!X508/1000000000</f>
        <v>8.3730948000000005</v>
      </c>
      <c r="Y508" s="6">
        <f>Ringkasan!Y508/1000000000</f>
        <v>18.896015999999999</v>
      </c>
      <c r="Z508" s="6">
        <f>Ringkasan!Z508/1000000000</f>
        <v>0</v>
      </c>
      <c r="AA508" s="6">
        <f>Ringkasan!AA508/1000000000</f>
        <v>0</v>
      </c>
      <c r="AB508" s="6">
        <f>Ringkasan!AB508/1000000000</f>
        <v>18.896015999999999</v>
      </c>
      <c r="AC508" s="6">
        <f>Ringkasan!AC508/1000000000</f>
        <v>1157.410132106</v>
      </c>
      <c r="AD508" s="6">
        <f>Ringkasan!AD508/1000000000</f>
        <v>909.20700147900004</v>
      </c>
      <c r="AE508" s="5">
        <f>Ringkasan!AE508/1000000000</f>
        <v>568.57589084200004</v>
      </c>
      <c r="AF508" s="6">
        <f>Ringkasan!AF508/1000000000</f>
        <v>323.186314487</v>
      </c>
      <c r="AG508" s="6">
        <f>Ringkasan!AG508/1000000000</f>
        <v>0</v>
      </c>
      <c r="AH508" s="6">
        <f>Ringkasan!AH508/1000000000</f>
        <v>0</v>
      </c>
      <c r="AI508" s="6">
        <f>Ringkasan!AI508/1000000000</f>
        <v>16.805176150000001</v>
      </c>
      <c r="AJ508" s="6">
        <f>Ringkasan!AJ508/1000000000</f>
        <v>0.63961999999999997</v>
      </c>
      <c r="AK508" s="6">
        <f>Ringkasan!AK508/1000000000</f>
        <v>111.54068284100001</v>
      </c>
      <c r="AL508" s="6">
        <f>Ringkasan!AL508/1000000000</f>
        <v>0</v>
      </c>
      <c r="AM508" s="6">
        <f>Ringkasan!AM508/1000000000</f>
        <v>32.324314059000002</v>
      </c>
      <c r="AN508" s="6">
        <f>Ringkasan!AN508/1000000000</f>
        <v>28.994875039</v>
      </c>
      <c r="AO508" s="6">
        <f>Ringkasan!AO508/1000000000</f>
        <v>45.101800943000001</v>
      </c>
      <c r="AP508" s="6">
        <f>Ringkasan!AP508/1000000000</f>
        <v>5.1196928000000002</v>
      </c>
      <c r="AQ508" s="6">
        <f>Ringkasan!AQ508/1000000000</f>
        <v>0</v>
      </c>
      <c r="AR508" s="6">
        <f>Ringkasan!AR508/1000000000</f>
        <v>6.0269238180000002</v>
      </c>
      <c r="AS508" s="6">
        <f>Ringkasan!AS508/1000000000</f>
        <v>6.0269238180000002</v>
      </c>
      <c r="AT508" s="6">
        <f>Ringkasan!AT508/1000000000</f>
        <v>130.635523968</v>
      </c>
      <c r="AU508" s="6">
        <f>Ringkasan!AU508/1000000000</f>
        <v>3.434415268</v>
      </c>
      <c r="AV508" s="6">
        <f>Ringkasan!AV508/1000000000</f>
        <v>127.20110870000001</v>
      </c>
      <c r="AW508" s="127">
        <f>Ringkasan!AW508/1000000000</f>
        <v>21.429786325999999</v>
      </c>
      <c r="AX508" s="127">
        <f>Ringkasan!AX508/1000000000</f>
        <v>21.429786325999999</v>
      </c>
      <c r="AY508" s="127">
        <f>Ringkasan!AY508/1000000000</f>
        <v>0</v>
      </c>
      <c r="AZ508" s="127">
        <f>Ringkasan!AZ508/1000000000</f>
        <v>0</v>
      </c>
      <c r="BA508" s="127">
        <f>Ringkasan!BA508/1000000000</f>
        <v>0</v>
      </c>
      <c r="BB508" s="127">
        <f>Ringkasan!BB508/1000000000</f>
        <v>0</v>
      </c>
      <c r="BC508" s="127">
        <f>Ringkasan!BC508/1000000000</f>
        <v>0</v>
      </c>
      <c r="BD508" s="127">
        <f>Ringkasan!BD508/1000000000</f>
        <v>21.429786325999999</v>
      </c>
      <c r="BE508" s="127">
        <f>Ringkasan!BE508/1000000000</f>
        <v>0</v>
      </c>
      <c r="BF508" s="127">
        <f>Ringkasan!BF508/1000000000</f>
        <v>2</v>
      </c>
      <c r="BG508" s="127">
        <f>Ringkasan!BG508/1000000000</f>
        <v>19.429786325999999</v>
      </c>
      <c r="BH508" s="127">
        <f>Ringkasan!BH508/1000000000</f>
        <v>0</v>
      </c>
      <c r="BI508" s="127">
        <f>Ringkasan!BI508/1000000000</f>
        <v>0</v>
      </c>
      <c r="BJ508" s="128">
        <f>Ringkasan!BJ508/1000000000</f>
        <v>0</v>
      </c>
      <c r="BK508" s="128">
        <f>Ringkasan!BK508/1000000000</f>
        <v>0</v>
      </c>
      <c r="BL508" s="87">
        <f>Ringkasan!BL508/1000000000</f>
        <v>0</v>
      </c>
      <c r="BM508" s="47">
        <f t="shared" si="189"/>
        <v>1</v>
      </c>
      <c r="BN508" s="48">
        <f t="shared" si="190"/>
        <v>0</v>
      </c>
      <c r="BO508" s="49"/>
      <c r="BP508" s="39">
        <f t="shared" si="203"/>
        <v>1</v>
      </c>
      <c r="BR508" s="168" t="e">
        <f>Ringkasan!#REF!/1000000000</f>
        <v>#REF!</v>
      </c>
      <c r="BS508" s="168" t="e">
        <f t="shared" si="181"/>
        <v>#REF!</v>
      </c>
      <c r="BT508" s="39" t="e">
        <f t="shared" si="185"/>
        <v>#REF!</v>
      </c>
      <c r="BV508" s="168" t="e">
        <f>Ringkasan!#REF!/1000000000</f>
        <v>#REF!</v>
      </c>
      <c r="BW508" s="168" t="e">
        <f t="shared" si="182"/>
        <v>#REF!</v>
      </c>
      <c r="BX508" s="39" t="e">
        <f t="shared" si="186"/>
        <v>#REF!</v>
      </c>
    </row>
    <row r="509" spans="1:76" ht="15" customHeight="1" x14ac:dyDescent="0.25">
      <c r="A509" s="59" t="s">
        <v>394</v>
      </c>
      <c r="B509" s="3">
        <f t="shared" si="204"/>
        <v>380</v>
      </c>
      <c r="C509" s="4">
        <f t="shared" si="204"/>
        <v>17</v>
      </c>
      <c r="D509" s="8" t="s">
        <v>394</v>
      </c>
      <c r="E509" s="12" t="str">
        <f>[1]Pendapatan!D509</f>
        <v>9 Tahun 2024</v>
      </c>
      <c r="F509" s="92">
        <f>[1]Pendapatan!E509</f>
        <v>45657.999305555553</v>
      </c>
      <c r="G509" s="6">
        <f>Ringkasan!G509/1000000000</f>
        <v>1181.5340114149999</v>
      </c>
      <c r="H509" s="6">
        <f>Ringkasan!H509/1000000000</f>
        <v>183.11618454399999</v>
      </c>
      <c r="I509" s="114">
        <f>Ringkasan!I509/1000000000</f>
        <v>44.112049057</v>
      </c>
      <c r="J509" s="6">
        <f>Ringkasan!J509/1000000000</f>
        <v>119.294332142</v>
      </c>
      <c r="K509" s="6">
        <f>Ringkasan!K509/1000000000</f>
        <v>16.209803345000001</v>
      </c>
      <c r="L509" s="6">
        <f>Ringkasan!L509/1000000000</f>
        <v>3.5</v>
      </c>
      <c r="M509" s="6">
        <f>Ringkasan!M509/1000000000</f>
        <v>998.41782687099999</v>
      </c>
      <c r="N509" s="6">
        <f>Ringkasan!N509/1000000000</f>
        <v>975.91628700000001</v>
      </c>
      <c r="O509" s="6">
        <f>Ringkasan!O509/1000000000</f>
        <v>0</v>
      </c>
      <c r="P509" s="6">
        <f>Ringkasan!P509/1000000000</f>
        <v>0</v>
      </c>
      <c r="Q509" s="6">
        <f>Ringkasan!Q509/1000000000</f>
        <v>46.321303</v>
      </c>
      <c r="R509" s="6">
        <f>Ringkasan!R509/1000000000</f>
        <v>15.317133999999999</v>
      </c>
      <c r="S509" s="6">
        <f>Ringkasan!S509/1000000000</f>
        <v>19.304863000000001</v>
      </c>
      <c r="T509" s="6">
        <f>Ringkasan!T509/1000000000</f>
        <v>666.47952599999996</v>
      </c>
      <c r="U509" s="6">
        <f>Ringkasan!U509/1000000000</f>
        <v>228.493461</v>
      </c>
      <c r="V509" s="6">
        <f>Ringkasan!V509/1000000000</f>
        <v>22.501539870999999</v>
      </c>
      <c r="W509" s="6">
        <f>Ringkasan!W509/1000000000</f>
        <v>16.223312670999999</v>
      </c>
      <c r="X509" s="6">
        <f>Ringkasan!X509/1000000000</f>
        <v>6.2782271999999999</v>
      </c>
      <c r="Y509" s="6">
        <f>Ringkasan!Y509/1000000000</f>
        <v>0</v>
      </c>
      <c r="Z509" s="6">
        <f>Ringkasan!Z509/1000000000</f>
        <v>0</v>
      </c>
      <c r="AA509" s="6">
        <f>Ringkasan!AA509/1000000000</f>
        <v>0</v>
      </c>
      <c r="AB509" s="6">
        <f>Ringkasan!AB509/1000000000</f>
        <v>0</v>
      </c>
      <c r="AC509" s="6">
        <f>Ringkasan!AC509/1000000000</f>
        <v>1161.492603551</v>
      </c>
      <c r="AD509" s="6">
        <f>Ringkasan!AD509/1000000000</f>
        <v>884.96264111999994</v>
      </c>
      <c r="AE509" s="5">
        <f>Ringkasan!AE509/1000000000</f>
        <v>534.74531713099998</v>
      </c>
      <c r="AF509" s="6">
        <f>Ringkasan!AF509/1000000000</f>
        <v>333.22048880599999</v>
      </c>
      <c r="AG509" s="6">
        <f>Ringkasan!AG509/1000000000</f>
        <v>6.0262091990000002</v>
      </c>
      <c r="AH509" s="6">
        <f>Ringkasan!AH509/1000000000</f>
        <v>0</v>
      </c>
      <c r="AI509" s="6">
        <f>Ringkasan!AI509/1000000000</f>
        <v>10.970625984</v>
      </c>
      <c r="AJ509" s="6">
        <f>Ringkasan!AJ509/1000000000</f>
        <v>0</v>
      </c>
      <c r="AK509" s="6">
        <f>Ringkasan!AK509/1000000000</f>
        <v>148.59791815</v>
      </c>
      <c r="AL509" s="6">
        <f>Ringkasan!AL509/1000000000</f>
        <v>0.02</v>
      </c>
      <c r="AM509" s="6">
        <f>Ringkasan!AM509/1000000000</f>
        <v>41.801008789999997</v>
      </c>
      <c r="AN509" s="6">
        <f>Ringkasan!AN509/1000000000</f>
        <v>36.150270659999997</v>
      </c>
      <c r="AO509" s="6">
        <f>Ringkasan!AO509/1000000000</f>
        <v>69.031017000000006</v>
      </c>
      <c r="AP509" s="6">
        <f>Ringkasan!AP509/1000000000</f>
        <v>0.2330217</v>
      </c>
      <c r="AQ509" s="6">
        <f>Ringkasan!AQ509/1000000000</f>
        <v>1.3626</v>
      </c>
      <c r="AR509" s="6">
        <f>Ringkasan!AR509/1000000000</f>
        <v>8.4052374309999998</v>
      </c>
      <c r="AS509" s="6">
        <f>Ringkasan!AS509/1000000000</f>
        <v>8.4052374309999998</v>
      </c>
      <c r="AT509" s="6">
        <f>Ringkasan!AT509/1000000000</f>
        <v>119.52680685</v>
      </c>
      <c r="AU509" s="6">
        <f>Ringkasan!AU509/1000000000</f>
        <v>5.0651022499999998</v>
      </c>
      <c r="AV509" s="6">
        <f>Ringkasan!AV509/1000000000</f>
        <v>114.4617046</v>
      </c>
      <c r="AW509" s="127">
        <f>Ringkasan!AW509/1000000000</f>
        <v>0</v>
      </c>
      <c r="AX509" s="127">
        <f>Ringkasan!AX509/1000000000</f>
        <v>0</v>
      </c>
      <c r="AY509" s="127">
        <f>Ringkasan!AY509/1000000000</f>
        <v>0</v>
      </c>
      <c r="AZ509" s="127">
        <f>Ringkasan!AZ509/1000000000</f>
        <v>0</v>
      </c>
      <c r="BA509" s="127">
        <f>Ringkasan!BA509/1000000000</f>
        <v>0</v>
      </c>
      <c r="BB509" s="127">
        <f>Ringkasan!BB509/1000000000</f>
        <v>0</v>
      </c>
      <c r="BC509" s="127">
        <f>Ringkasan!BC509/1000000000</f>
        <v>0</v>
      </c>
      <c r="BD509" s="127">
        <f>Ringkasan!BD509/1000000000</f>
        <v>20.041407864</v>
      </c>
      <c r="BE509" s="127">
        <f>Ringkasan!BE509/1000000000</f>
        <v>0</v>
      </c>
      <c r="BF509" s="127">
        <f>Ringkasan!BF509/1000000000</f>
        <v>0</v>
      </c>
      <c r="BG509" s="127">
        <f>Ringkasan!BG509/1000000000</f>
        <v>20.041407864</v>
      </c>
      <c r="BH509" s="127">
        <f>Ringkasan!BH509/1000000000</f>
        <v>0</v>
      </c>
      <c r="BI509" s="127">
        <f>Ringkasan!BI509/1000000000</f>
        <v>0</v>
      </c>
      <c r="BJ509" s="128">
        <f>Ringkasan!BJ509/1000000000</f>
        <v>20.041407864</v>
      </c>
      <c r="BK509" s="128">
        <f>Ringkasan!BK509/1000000000</f>
        <v>-20.041407864</v>
      </c>
      <c r="BL509" s="87">
        <f>Ringkasan!BL509/1000000000</f>
        <v>0</v>
      </c>
      <c r="BM509" s="47">
        <f t="shared" si="189"/>
        <v>1</v>
      </c>
      <c r="BN509" s="48">
        <f t="shared" si="190"/>
        <v>0</v>
      </c>
      <c r="BO509" s="49"/>
      <c r="BP509" s="39">
        <f t="shared" si="203"/>
        <v>1</v>
      </c>
      <c r="BR509" s="168" t="e">
        <f>Ringkasan!#REF!/1000000000</f>
        <v>#REF!</v>
      </c>
      <c r="BS509" s="168" t="e">
        <f t="shared" si="181"/>
        <v>#REF!</v>
      </c>
      <c r="BT509" s="39" t="e">
        <f t="shared" si="185"/>
        <v>#REF!</v>
      </c>
      <c r="BV509" s="168" t="e">
        <f>Ringkasan!#REF!/1000000000</f>
        <v>#REF!</v>
      </c>
      <c r="BW509" s="168" t="e">
        <f t="shared" si="182"/>
        <v>#REF!</v>
      </c>
      <c r="BX509" s="39" t="e">
        <f t="shared" si="186"/>
        <v>#REF!</v>
      </c>
    </row>
    <row r="510" spans="1:76" ht="15" customHeight="1" x14ac:dyDescent="0.25">
      <c r="A510" s="59" t="s">
        <v>395</v>
      </c>
      <c r="B510" s="3">
        <f t="shared" ref="B510:C516" si="205">B509+1</f>
        <v>381</v>
      </c>
      <c r="C510" s="4">
        <f t="shared" si="205"/>
        <v>18</v>
      </c>
      <c r="D510" s="8" t="s">
        <v>395</v>
      </c>
      <c r="E510" s="12" t="str">
        <f>[1]Pendapatan!D510</f>
        <v>8 Tahun 2024</v>
      </c>
      <c r="F510" s="92">
        <f>[1]Pendapatan!E510</f>
        <v>45656.5</v>
      </c>
      <c r="G510" s="6">
        <f>Ringkasan!G510/1000000000</f>
        <v>1212.7557750379999</v>
      </c>
      <c r="H510" s="6">
        <f>Ringkasan!H510/1000000000</f>
        <v>219.248884957</v>
      </c>
      <c r="I510" s="114">
        <f>Ringkasan!I510/1000000000</f>
        <v>48.186474957000001</v>
      </c>
      <c r="J510" s="6">
        <f>Ringkasan!J510/1000000000</f>
        <v>2.9132099999999999</v>
      </c>
      <c r="K510" s="6">
        <f>Ringkasan!K510/1000000000</f>
        <v>14</v>
      </c>
      <c r="L510" s="6">
        <f>Ringkasan!L510/1000000000</f>
        <v>154.14920000000001</v>
      </c>
      <c r="M510" s="6">
        <f>Ringkasan!M510/1000000000</f>
        <v>993.50689008100005</v>
      </c>
      <c r="N510" s="6">
        <f>Ringkasan!N510/1000000000</f>
        <v>953.47943799999996</v>
      </c>
      <c r="O510" s="6">
        <f>Ringkasan!O510/1000000000</f>
        <v>0</v>
      </c>
      <c r="P510" s="6">
        <f>Ringkasan!P510/1000000000</f>
        <v>0</v>
      </c>
      <c r="Q510" s="6">
        <f>Ringkasan!Q510/1000000000</f>
        <v>76.268699999999995</v>
      </c>
      <c r="R510" s="6">
        <f>Ringkasan!R510/1000000000</f>
        <v>8.0168809999999997</v>
      </c>
      <c r="S510" s="6">
        <f>Ringkasan!S510/1000000000</f>
        <v>18.337091000000001</v>
      </c>
      <c r="T510" s="6">
        <f>Ringkasan!T510/1000000000</f>
        <v>658.55551100000002</v>
      </c>
      <c r="U510" s="6">
        <f>Ringkasan!U510/1000000000</f>
        <v>192.301255</v>
      </c>
      <c r="V510" s="6">
        <f>Ringkasan!V510/1000000000</f>
        <v>40.027452081</v>
      </c>
      <c r="W510" s="6">
        <f>Ringkasan!W510/1000000000</f>
        <v>32.336999364999997</v>
      </c>
      <c r="X510" s="6">
        <f>Ringkasan!X510/1000000000</f>
        <v>7.6904527160000002</v>
      </c>
      <c r="Y510" s="6">
        <f>Ringkasan!Y510/1000000000</f>
        <v>0</v>
      </c>
      <c r="Z510" s="6">
        <f>Ringkasan!Z510/1000000000</f>
        <v>0</v>
      </c>
      <c r="AA510" s="6">
        <f>Ringkasan!AA510/1000000000</f>
        <v>0</v>
      </c>
      <c r="AB510" s="6">
        <f>Ringkasan!AB510/1000000000</f>
        <v>0</v>
      </c>
      <c r="AC510" s="6">
        <f>Ringkasan!AC510/1000000000</f>
        <v>1183.542239179</v>
      </c>
      <c r="AD510" s="6">
        <f>Ringkasan!AD510/1000000000</f>
        <v>964.455676638</v>
      </c>
      <c r="AE510" s="5">
        <f>Ringkasan!AE510/1000000000</f>
        <v>580.07685081286002</v>
      </c>
      <c r="AF510" s="6">
        <f>Ringkasan!AF510/1000000000</f>
        <v>332.95132646313999</v>
      </c>
      <c r="AG510" s="6">
        <f>Ringkasan!AG510/1000000000</f>
        <v>12.096567195</v>
      </c>
      <c r="AH510" s="6">
        <f>Ringkasan!AH510/1000000000</f>
        <v>0</v>
      </c>
      <c r="AI510" s="6">
        <f>Ringkasan!AI510/1000000000</f>
        <v>39.315932167</v>
      </c>
      <c r="AJ510" s="6">
        <f>Ringkasan!AJ510/1000000000</f>
        <v>1.4999999999999999E-2</v>
      </c>
      <c r="AK510" s="6">
        <f>Ringkasan!AK510/1000000000</f>
        <v>67.689480137999993</v>
      </c>
      <c r="AL510" s="6">
        <f>Ringkasan!AL510/1000000000</f>
        <v>2.2155</v>
      </c>
      <c r="AM510" s="6">
        <f>Ringkasan!AM510/1000000000</f>
        <v>28.006003407000001</v>
      </c>
      <c r="AN510" s="6">
        <f>Ringkasan!AN510/1000000000</f>
        <v>15.593736946</v>
      </c>
      <c r="AO510" s="6">
        <f>Ringkasan!AO510/1000000000</f>
        <v>21.624239785</v>
      </c>
      <c r="AP510" s="6">
        <f>Ringkasan!AP510/1000000000</f>
        <v>0</v>
      </c>
      <c r="AQ510" s="6">
        <f>Ringkasan!AQ510/1000000000</f>
        <v>0.25</v>
      </c>
      <c r="AR510" s="6">
        <f>Ringkasan!AR510/1000000000</f>
        <v>4.4000000000000004</v>
      </c>
      <c r="AS510" s="6">
        <f>Ringkasan!AS510/1000000000</f>
        <v>4.4000000000000004</v>
      </c>
      <c r="AT510" s="6">
        <f>Ringkasan!AT510/1000000000</f>
        <v>146.99708240300001</v>
      </c>
      <c r="AU510" s="6">
        <f>Ringkasan!AU510/1000000000</f>
        <v>3.1107449030000001</v>
      </c>
      <c r="AV510" s="6">
        <f>Ringkasan!AV510/1000000000</f>
        <v>143.8863375</v>
      </c>
      <c r="AW510" s="127">
        <f>Ringkasan!AW510/1000000000</f>
        <v>10</v>
      </c>
      <c r="AX510" s="127">
        <f>Ringkasan!AX510/1000000000</f>
        <v>10</v>
      </c>
      <c r="AY510" s="127">
        <f>Ringkasan!AY510/1000000000</f>
        <v>0</v>
      </c>
      <c r="AZ510" s="127">
        <f>Ringkasan!AZ510/1000000000</f>
        <v>0</v>
      </c>
      <c r="BA510" s="127">
        <f>Ringkasan!BA510/1000000000</f>
        <v>0</v>
      </c>
      <c r="BB510" s="127">
        <f>Ringkasan!BB510/1000000000</f>
        <v>0</v>
      </c>
      <c r="BC510" s="127">
        <f>Ringkasan!BC510/1000000000</f>
        <v>0</v>
      </c>
      <c r="BD510" s="127">
        <f>Ringkasan!BD510/1000000000</f>
        <v>39.213535858999997</v>
      </c>
      <c r="BE510" s="127">
        <f>Ringkasan!BE510/1000000000</f>
        <v>0</v>
      </c>
      <c r="BF510" s="127">
        <f>Ringkasan!BF510/1000000000</f>
        <v>0</v>
      </c>
      <c r="BG510" s="127">
        <f>Ringkasan!BG510/1000000000</f>
        <v>39.213535858999997</v>
      </c>
      <c r="BH510" s="127">
        <f>Ringkasan!BH510/1000000000</f>
        <v>0</v>
      </c>
      <c r="BI510" s="127">
        <f>Ringkasan!BI510/1000000000</f>
        <v>0</v>
      </c>
      <c r="BJ510" s="128">
        <f>Ringkasan!BJ510/1000000000</f>
        <v>29.213535859</v>
      </c>
      <c r="BK510" s="128">
        <f>Ringkasan!BK510/1000000000</f>
        <v>-29.213535859</v>
      </c>
      <c r="BL510" s="87">
        <f>Ringkasan!BL510/1000000000</f>
        <v>0</v>
      </c>
      <c r="BM510" s="47">
        <f t="shared" si="189"/>
        <v>1</v>
      </c>
      <c r="BN510" s="48">
        <f t="shared" si="190"/>
        <v>0</v>
      </c>
      <c r="BO510" s="49"/>
      <c r="BP510" s="39">
        <f t="shared" si="203"/>
        <v>1</v>
      </c>
      <c r="BR510" s="6" t="e">
        <f>Ringkasan!#REF!/1000000000</f>
        <v>#REF!</v>
      </c>
      <c r="BS510" s="6" t="e">
        <f t="shared" si="181"/>
        <v>#REF!</v>
      </c>
      <c r="BT510" s="39" t="e">
        <f t="shared" si="185"/>
        <v>#REF!</v>
      </c>
      <c r="BV510" s="6" t="e">
        <f>Ringkasan!#REF!/1000000000</f>
        <v>#REF!</v>
      </c>
      <c r="BW510" s="6" t="e">
        <f t="shared" si="182"/>
        <v>#REF!</v>
      </c>
      <c r="BX510" s="39" t="e">
        <f t="shared" si="186"/>
        <v>#REF!</v>
      </c>
    </row>
    <row r="511" spans="1:76" ht="15" customHeight="1" x14ac:dyDescent="0.25">
      <c r="A511" s="59" t="s">
        <v>709</v>
      </c>
      <c r="B511" s="3">
        <f t="shared" si="205"/>
        <v>382</v>
      </c>
      <c r="C511" s="4">
        <f t="shared" si="205"/>
        <v>19</v>
      </c>
      <c r="D511" s="8" t="s">
        <v>396</v>
      </c>
      <c r="E511" s="12" t="str">
        <f>[1]Pendapatan!D511</f>
        <v>6 Tahun 2024</v>
      </c>
      <c r="F511" s="92">
        <f>[1]Pendapatan!E511</f>
        <v>45657.919444444444</v>
      </c>
      <c r="G511" s="6">
        <f>Ringkasan!G511/1000000000</f>
        <v>1239.1333460000001</v>
      </c>
      <c r="H511" s="6">
        <f>Ringkasan!H511/1000000000</f>
        <v>165.34094760799999</v>
      </c>
      <c r="I511" s="114">
        <f>Ringkasan!I511/1000000000</f>
        <v>56.007738607999997</v>
      </c>
      <c r="J511" s="6">
        <f>Ringkasan!J511/1000000000</f>
        <v>89.032551999999995</v>
      </c>
      <c r="K511" s="6">
        <f>Ringkasan!K511/1000000000</f>
        <v>7.3</v>
      </c>
      <c r="L511" s="6">
        <f>Ringkasan!L511/1000000000</f>
        <v>13.000657</v>
      </c>
      <c r="M511" s="6">
        <f>Ringkasan!M511/1000000000</f>
        <v>1054.571830392</v>
      </c>
      <c r="N511" s="6">
        <f>Ringkasan!N511/1000000000</f>
        <v>984.16855099999998</v>
      </c>
      <c r="O511" s="6">
        <f>Ringkasan!O511/1000000000</f>
        <v>0</v>
      </c>
      <c r="P511" s="6">
        <f>Ringkasan!P511/1000000000</f>
        <v>0</v>
      </c>
      <c r="Q511" s="6">
        <f>Ringkasan!Q511/1000000000</f>
        <v>98.847239000000002</v>
      </c>
      <c r="R511" s="6">
        <f>Ringkasan!R511/1000000000</f>
        <v>0</v>
      </c>
      <c r="S511" s="6">
        <f>Ringkasan!S511/1000000000</f>
        <v>13.009050999999999</v>
      </c>
      <c r="T511" s="6">
        <f>Ringkasan!T511/1000000000</f>
        <v>639.54620299999999</v>
      </c>
      <c r="U511" s="6">
        <f>Ringkasan!U511/1000000000</f>
        <v>232.76605799999999</v>
      </c>
      <c r="V511" s="6">
        <f>Ringkasan!V511/1000000000</f>
        <v>70.403279392000002</v>
      </c>
      <c r="W511" s="6">
        <f>Ringkasan!W511/1000000000</f>
        <v>49.863261391999998</v>
      </c>
      <c r="X511" s="6">
        <f>Ringkasan!X511/1000000000</f>
        <v>20.540018</v>
      </c>
      <c r="Y511" s="6">
        <f>Ringkasan!Y511/1000000000</f>
        <v>19.220568</v>
      </c>
      <c r="Z511" s="6">
        <f>Ringkasan!Z511/1000000000</f>
        <v>0</v>
      </c>
      <c r="AA511" s="6">
        <f>Ringkasan!AA511/1000000000</f>
        <v>0</v>
      </c>
      <c r="AB511" s="6">
        <f>Ringkasan!AB511/1000000000</f>
        <v>19.220568</v>
      </c>
      <c r="AC511" s="6">
        <f>Ringkasan!AC511/1000000000</f>
        <v>1279.0591179999999</v>
      </c>
      <c r="AD511" s="6">
        <f>Ringkasan!AD511/1000000000</f>
        <v>938.76234539500001</v>
      </c>
      <c r="AE511" s="5">
        <f>Ringkasan!AE511/1000000000</f>
        <v>586.08018903599998</v>
      </c>
      <c r="AF511" s="6">
        <f>Ringkasan!AF511/1000000000</f>
        <v>301.02757782399999</v>
      </c>
      <c r="AG511" s="6">
        <f>Ringkasan!AG511/1000000000</f>
        <v>0</v>
      </c>
      <c r="AH511" s="6">
        <f>Ringkasan!AH511/1000000000</f>
        <v>0.20390449999999999</v>
      </c>
      <c r="AI511" s="6">
        <f>Ringkasan!AI511/1000000000</f>
        <v>51.325924035</v>
      </c>
      <c r="AJ511" s="6">
        <f>Ringkasan!AJ511/1000000000</f>
        <v>0.12475</v>
      </c>
      <c r="AK511" s="6">
        <f>Ringkasan!AK511/1000000000</f>
        <v>164.69400360500001</v>
      </c>
      <c r="AL511" s="6">
        <f>Ringkasan!AL511/1000000000</f>
        <v>0</v>
      </c>
      <c r="AM511" s="6">
        <f>Ringkasan!AM511/1000000000</f>
        <v>26.473540750000002</v>
      </c>
      <c r="AN511" s="6">
        <f>Ringkasan!AN511/1000000000</f>
        <v>63.047504406999998</v>
      </c>
      <c r="AO511" s="6">
        <f>Ringkasan!AO511/1000000000</f>
        <v>71.589855</v>
      </c>
      <c r="AP511" s="6">
        <f>Ringkasan!AP511/1000000000</f>
        <v>3.2731034480000001</v>
      </c>
      <c r="AQ511" s="6">
        <f>Ringkasan!AQ511/1000000000</f>
        <v>0.31</v>
      </c>
      <c r="AR511" s="6">
        <f>Ringkasan!AR511/1000000000</f>
        <v>10</v>
      </c>
      <c r="AS511" s="6">
        <f>Ringkasan!AS511/1000000000</f>
        <v>10</v>
      </c>
      <c r="AT511" s="6">
        <f>Ringkasan!AT511/1000000000</f>
        <v>165.602769</v>
      </c>
      <c r="AU511" s="6">
        <f>Ringkasan!AU511/1000000000</f>
        <v>1.6</v>
      </c>
      <c r="AV511" s="6">
        <f>Ringkasan!AV511/1000000000</f>
        <v>164.002769</v>
      </c>
      <c r="AW511" s="127">
        <f>Ringkasan!AW511/1000000000</f>
        <v>39.925772000000002</v>
      </c>
      <c r="AX511" s="127">
        <f>Ringkasan!AX511/1000000000</f>
        <v>39.925772000000002</v>
      </c>
      <c r="AY511" s="127">
        <f>Ringkasan!AY511/1000000000</f>
        <v>0</v>
      </c>
      <c r="AZ511" s="127">
        <f>Ringkasan!AZ511/1000000000</f>
        <v>0</v>
      </c>
      <c r="BA511" s="127">
        <f>Ringkasan!BA511/1000000000</f>
        <v>0</v>
      </c>
      <c r="BB511" s="127">
        <f>Ringkasan!BB511/1000000000</f>
        <v>0</v>
      </c>
      <c r="BC511" s="127">
        <f>Ringkasan!BC511/1000000000</f>
        <v>0</v>
      </c>
      <c r="BD511" s="127">
        <f>Ringkasan!BD511/1000000000</f>
        <v>0</v>
      </c>
      <c r="BE511" s="127">
        <f>Ringkasan!BE511/1000000000</f>
        <v>0</v>
      </c>
      <c r="BF511" s="127">
        <f>Ringkasan!BF511/1000000000</f>
        <v>0</v>
      </c>
      <c r="BG511" s="127">
        <f>Ringkasan!BG511/1000000000</f>
        <v>0</v>
      </c>
      <c r="BH511" s="127">
        <f>Ringkasan!BH511/1000000000</f>
        <v>0</v>
      </c>
      <c r="BI511" s="127">
        <f>Ringkasan!BI511/1000000000</f>
        <v>0</v>
      </c>
      <c r="BJ511" s="128">
        <f>Ringkasan!BJ511/1000000000</f>
        <v>-39.925772000000002</v>
      </c>
      <c r="BK511" s="128">
        <f>Ringkasan!BK511/1000000000</f>
        <v>39.925772000000002</v>
      </c>
      <c r="BL511" s="87">
        <f>Ringkasan!BL511/1000000000</f>
        <v>0</v>
      </c>
      <c r="BM511" s="47">
        <f t="shared" si="189"/>
        <v>1</v>
      </c>
      <c r="BN511" s="48">
        <f t="shared" si="190"/>
        <v>0</v>
      </c>
      <c r="BO511" s="49"/>
      <c r="BP511" s="39">
        <f t="shared" si="203"/>
        <v>1</v>
      </c>
      <c r="BR511" s="6" t="e">
        <f>Ringkasan!#REF!/1000000000</f>
        <v>#REF!</v>
      </c>
      <c r="BS511" s="6" t="e">
        <f t="shared" si="181"/>
        <v>#REF!</v>
      </c>
      <c r="BT511" s="39" t="e">
        <f t="shared" si="185"/>
        <v>#REF!</v>
      </c>
      <c r="BV511" s="6" t="e">
        <f>Ringkasan!#REF!/1000000000</f>
        <v>#REF!</v>
      </c>
      <c r="BW511" s="6" t="e">
        <f t="shared" si="182"/>
        <v>#REF!</v>
      </c>
      <c r="BX511" s="39" t="e">
        <f t="shared" si="186"/>
        <v>#REF!</v>
      </c>
    </row>
    <row r="512" spans="1:76" ht="15" customHeight="1" x14ac:dyDescent="0.25">
      <c r="A512" s="59" t="s">
        <v>397</v>
      </c>
      <c r="B512" s="3">
        <f t="shared" si="205"/>
        <v>383</v>
      </c>
      <c r="C512" s="4">
        <f t="shared" si="205"/>
        <v>20</v>
      </c>
      <c r="D512" s="8" t="s">
        <v>397</v>
      </c>
      <c r="E512" s="12" t="str">
        <f>[1]Pendapatan!D512</f>
        <v>08 Tahun 2024</v>
      </c>
      <c r="F512" s="92">
        <f>[1]Pendapatan!E512</f>
        <v>45656.5</v>
      </c>
      <c r="G512" s="6">
        <f>Ringkasan!G512/1000000000</f>
        <v>1121.63054107417</v>
      </c>
      <c r="H512" s="6">
        <f>Ringkasan!H512/1000000000</f>
        <v>71.932985564770007</v>
      </c>
      <c r="I512" s="114">
        <f>Ringkasan!I512/1000000000</f>
        <v>36.350931706050005</v>
      </c>
      <c r="J512" s="6">
        <f>Ringkasan!J512/1000000000</f>
        <v>19.20070892</v>
      </c>
      <c r="K512" s="6">
        <f>Ringkasan!K512/1000000000</f>
        <v>6.2808114807200006</v>
      </c>
      <c r="L512" s="6">
        <f>Ringkasan!L512/1000000000</f>
        <v>10.100533457999999</v>
      </c>
      <c r="M512" s="6">
        <f>Ringkasan!M512/1000000000</f>
        <v>1030.5466555094001</v>
      </c>
      <c r="N512" s="6">
        <f>Ringkasan!N512/1000000000</f>
        <v>973.60849499999995</v>
      </c>
      <c r="O512" s="6">
        <f>Ringkasan!O512/1000000000</f>
        <v>0</v>
      </c>
      <c r="P512" s="6">
        <f>Ringkasan!P512/1000000000</f>
        <v>0</v>
      </c>
      <c r="Q512" s="6">
        <f>Ringkasan!Q512/1000000000</f>
        <v>97.050348999999997</v>
      </c>
      <c r="R512" s="6">
        <f>Ringkasan!R512/1000000000</f>
        <v>7.0486760000000004</v>
      </c>
      <c r="S512" s="6">
        <f>Ringkasan!S512/1000000000</f>
        <v>12.082895000000001</v>
      </c>
      <c r="T512" s="6">
        <f>Ringkasan!T512/1000000000</f>
        <v>620.48013700000001</v>
      </c>
      <c r="U512" s="6">
        <f>Ringkasan!U512/1000000000</f>
        <v>236.946438</v>
      </c>
      <c r="V512" s="6">
        <f>Ringkasan!V512/1000000000</f>
        <v>56.938160509399999</v>
      </c>
      <c r="W512" s="6">
        <f>Ringkasan!W512/1000000000</f>
        <v>48.638160509400002</v>
      </c>
      <c r="X512" s="6">
        <f>Ringkasan!X512/1000000000</f>
        <v>8.3000000000000007</v>
      </c>
      <c r="Y512" s="6">
        <f>Ringkasan!Y512/1000000000</f>
        <v>19.1509</v>
      </c>
      <c r="Z512" s="6">
        <f>Ringkasan!Z512/1000000000</f>
        <v>0</v>
      </c>
      <c r="AA512" s="6">
        <f>Ringkasan!AA512/1000000000</f>
        <v>0</v>
      </c>
      <c r="AB512" s="6">
        <f>Ringkasan!AB512/1000000000</f>
        <v>19.1509</v>
      </c>
      <c r="AC512" s="6">
        <f>Ringkasan!AC512/1000000000</f>
        <v>1140.0940860741689</v>
      </c>
      <c r="AD512" s="6">
        <f>Ringkasan!AD512/1000000000</f>
        <v>825.89222063783905</v>
      </c>
      <c r="AE512" s="5">
        <f>Ringkasan!AE512/1000000000</f>
        <v>564.42700053936903</v>
      </c>
      <c r="AF512" s="6">
        <f>Ringkasan!AF512/1000000000</f>
        <v>213.34806348046996</v>
      </c>
      <c r="AG512" s="6">
        <f>Ringkasan!AG512/1000000000</f>
        <v>0</v>
      </c>
      <c r="AH512" s="6">
        <f>Ringkasan!AH512/1000000000</f>
        <v>0</v>
      </c>
      <c r="AI512" s="6">
        <f>Ringkasan!AI512/1000000000</f>
        <v>48.117156618000003</v>
      </c>
      <c r="AJ512" s="6">
        <f>Ringkasan!AJ512/1000000000</f>
        <v>0</v>
      </c>
      <c r="AK512" s="6">
        <f>Ringkasan!AK512/1000000000</f>
        <v>138.32786933633002</v>
      </c>
      <c r="AL512" s="6">
        <f>Ringkasan!AL512/1000000000</f>
        <v>0</v>
      </c>
      <c r="AM512" s="6">
        <f>Ringkasan!AM512/1000000000</f>
        <v>13.09986213833</v>
      </c>
      <c r="AN512" s="6">
        <f>Ringkasan!AN512/1000000000</f>
        <v>18.383927936500001</v>
      </c>
      <c r="AO512" s="6">
        <f>Ringkasan!AO512/1000000000</f>
        <v>106.25623886149999</v>
      </c>
      <c r="AP512" s="6">
        <f>Ringkasan!AP512/1000000000</f>
        <v>0.58784040000000004</v>
      </c>
      <c r="AQ512" s="6">
        <f>Ringkasan!AQ512/1000000000</f>
        <v>0</v>
      </c>
      <c r="AR512" s="6">
        <f>Ringkasan!AR512/1000000000</f>
        <v>2.5</v>
      </c>
      <c r="AS512" s="6">
        <f>Ringkasan!AS512/1000000000</f>
        <v>2.5</v>
      </c>
      <c r="AT512" s="6">
        <f>Ringkasan!AT512/1000000000</f>
        <v>173.3739961</v>
      </c>
      <c r="AU512" s="6">
        <f>Ringkasan!AU512/1000000000</f>
        <v>2</v>
      </c>
      <c r="AV512" s="6">
        <f>Ringkasan!AV512/1000000000</f>
        <v>171.3739961</v>
      </c>
      <c r="AW512" s="127">
        <f>Ringkasan!AW512/1000000000</f>
        <v>20.163544999999999</v>
      </c>
      <c r="AX512" s="127">
        <f>Ringkasan!AX512/1000000000</f>
        <v>20.163544999999999</v>
      </c>
      <c r="AY512" s="127">
        <f>Ringkasan!AY512/1000000000</f>
        <v>0</v>
      </c>
      <c r="AZ512" s="127">
        <f>Ringkasan!AZ512/1000000000</f>
        <v>0</v>
      </c>
      <c r="BA512" s="127">
        <f>Ringkasan!BA512/1000000000</f>
        <v>0</v>
      </c>
      <c r="BB512" s="127">
        <f>Ringkasan!BB512/1000000000</f>
        <v>0</v>
      </c>
      <c r="BC512" s="127">
        <f>Ringkasan!BC512/1000000000</f>
        <v>0</v>
      </c>
      <c r="BD512" s="127">
        <f>Ringkasan!BD512/1000000000</f>
        <v>1.7</v>
      </c>
      <c r="BE512" s="127">
        <f>Ringkasan!BE512/1000000000</f>
        <v>0</v>
      </c>
      <c r="BF512" s="127">
        <f>Ringkasan!BF512/1000000000</f>
        <v>1.7</v>
      </c>
      <c r="BG512" s="127">
        <f>Ringkasan!BG512/1000000000</f>
        <v>0</v>
      </c>
      <c r="BH512" s="127">
        <f>Ringkasan!BH512/1000000000</f>
        <v>0</v>
      </c>
      <c r="BI512" s="127">
        <f>Ringkasan!BI512/1000000000</f>
        <v>0</v>
      </c>
      <c r="BJ512" s="128">
        <f>Ringkasan!BJ512/1000000000</f>
        <v>-18.463544999999023</v>
      </c>
      <c r="BK512" s="128">
        <f>Ringkasan!BK512/1000000000</f>
        <v>18.463545</v>
      </c>
      <c r="BL512" s="87">
        <f>Ringkasan!BL512/1000000000</f>
        <v>9.7656250000000006E-13</v>
      </c>
      <c r="BM512" s="47">
        <f t="shared" si="189"/>
        <v>1</v>
      </c>
      <c r="BN512" s="48">
        <f t="shared" si="190"/>
        <v>0</v>
      </c>
      <c r="BO512" s="49"/>
      <c r="BP512" s="39">
        <f t="shared" si="203"/>
        <v>1</v>
      </c>
      <c r="BR512" s="168" t="e">
        <f>Ringkasan!#REF!/1000000000</f>
        <v>#REF!</v>
      </c>
      <c r="BS512" s="168" t="e">
        <f t="shared" si="181"/>
        <v>#REF!</v>
      </c>
      <c r="BT512" s="39" t="e">
        <f t="shared" si="185"/>
        <v>#REF!</v>
      </c>
      <c r="BV512" s="168" t="e">
        <f>Ringkasan!#REF!/1000000000</f>
        <v>#REF!</v>
      </c>
      <c r="BW512" s="168" t="e">
        <f t="shared" si="182"/>
        <v>#REF!</v>
      </c>
      <c r="BX512" s="39" t="e">
        <f t="shared" si="186"/>
        <v>#REF!</v>
      </c>
    </row>
    <row r="513" spans="1:76" ht="15" customHeight="1" x14ac:dyDescent="0.25">
      <c r="A513" s="59" t="s">
        <v>398</v>
      </c>
      <c r="B513" s="3">
        <f t="shared" si="205"/>
        <v>384</v>
      </c>
      <c r="C513" s="4">
        <f t="shared" si="205"/>
        <v>21</v>
      </c>
      <c r="D513" s="8" t="s">
        <v>398</v>
      </c>
      <c r="E513" s="12" t="str">
        <f>[1]Pendapatan!D513</f>
        <v>08 TAHUN 2024</v>
      </c>
      <c r="F513" s="92">
        <f>[1]Pendapatan!E513</f>
        <v>45657.868055555555</v>
      </c>
      <c r="G513" s="6">
        <f>Ringkasan!G513/1000000000</f>
        <v>1656.8226792949999</v>
      </c>
      <c r="H513" s="6">
        <f>Ringkasan!H513/1000000000</f>
        <v>243.60913729500001</v>
      </c>
      <c r="I513" s="114">
        <f>Ringkasan!I513/1000000000</f>
        <v>94.788853411999995</v>
      </c>
      <c r="J513" s="6">
        <f>Ringkasan!J513/1000000000</f>
        <v>124.559566991</v>
      </c>
      <c r="K513" s="6">
        <f>Ringkasan!K513/1000000000</f>
        <v>18</v>
      </c>
      <c r="L513" s="6">
        <f>Ringkasan!L513/1000000000</f>
        <v>6.2607168919999996</v>
      </c>
      <c r="M513" s="6">
        <f>Ringkasan!M513/1000000000</f>
        <v>1413.213542</v>
      </c>
      <c r="N513" s="6">
        <f>Ringkasan!N513/1000000000</f>
        <v>1360.242493</v>
      </c>
      <c r="O513" s="6">
        <f>Ringkasan!O513/1000000000</f>
        <v>0</v>
      </c>
      <c r="P513" s="6">
        <f>Ringkasan!P513/1000000000</f>
        <v>0</v>
      </c>
      <c r="Q513" s="6">
        <f>Ringkasan!Q513/1000000000</f>
        <v>117.47545100000001</v>
      </c>
      <c r="R513" s="6">
        <f>Ringkasan!R513/1000000000</f>
        <v>15.641362000000001</v>
      </c>
      <c r="S513" s="6">
        <f>Ringkasan!S513/1000000000</f>
        <v>77.828208000000004</v>
      </c>
      <c r="T513" s="6">
        <f>Ringkasan!T513/1000000000</f>
        <v>797.29513299999996</v>
      </c>
      <c r="U513" s="6">
        <f>Ringkasan!U513/1000000000</f>
        <v>352.00233900000001</v>
      </c>
      <c r="V513" s="6">
        <f>Ringkasan!V513/1000000000</f>
        <v>52.971049000000001</v>
      </c>
      <c r="W513" s="6">
        <f>Ringkasan!W513/1000000000</f>
        <v>48.631048999999997</v>
      </c>
      <c r="X513" s="6">
        <f>Ringkasan!X513/1000000000</f>
        <v>4.34</v>
      </c>
      <c r="Y513" s="6">
        <f>Ringkasan!Y513/1000000000</f>
        <v>0</v>
      </c>
      <c r="Z513" s="6">
        <f>Ringkasan!Z513/1000000000</f>
        <v>0</v>
      </c>
      <c r="AA513" s="6">
        <f>Ringkasan!AA513/1000000000</f>
        <v>0</v>
      </c>
      <c r="AB513" s="6">
        <f>Ringkasan!AB513/1000000000</f>
        <v>0</v>
      </c>
      <c r="AC513" s="6">
        <f>Ringkasan!AC513/1000000000</f>
        <v>1661.8226792949999</v>
      </c>
      <c r="AD513" s="6">
        <f>Ringkasan!AD513/1000000000</f>
        <v>1174.0041402259999</v>
      </c>
      <c r="AE513" s="5">
        <f>Ringkasan!AE513/1000000000</f>
        <v>695.11121722999997</v>
      </c>
      <c r="AF513" s="6">
        <f>Ringkasan!AF513/1000000000</f>
        <v>461.676338085</v>
      </c>
      <c r="AG513" s="6">
        <f>Ringkasan!AG513/1000000000</f>
        <v>0</v>
      </c>
      <c r="AH513" s="6">
        <f>Ringkasan!AH513/1000000000</f>
        <v>0.1</v>
      </c>
      <c r="AI513" s="6">
        <f>Ringkasan!AI513/1000000000</f>
        <v>16.408984911000001</v>
      </c>
      <c r="AJ513" s="6">
        <f>Ringkasan!AJ513/1000000000</f>
        <v>0.70760000000000001</v>
      </c>
      <c r="AK513" s="6">
        <f>Ringkasan!AK513/1000000000</f>
        <v>256.03181409199999</v>
      </c>
      <c r="AL513" s="6">
        <f>Ringkasan!AL513/1000000000</f>
        <v>0</v>
      </c>
      <c r="AM513" s="6">
        <f>Ringkasan!AM513/1000000000</f>
        <v>73.775237579000006</v>
      </c>
      <c r="AN513" s="6">
        <f>Ringkasan!AN513/1000000000</f>
        <v>47.038427433000003</v>
      </c>
      <c r="AO513" s="6">
        <f>Ringkasan!AO513/1000000000</f>
        <v>131.00724233</v>
      </c>
      <c r="AP513" s="6">
        <f>Ringkasan!AP513/1000000000</f>
        <v>4.2109067500000004</v>
      </c>
      <c r="AQ513" s="6">
        <f>Ringkasan!AQ513/1000000000</f>
        <v>0</v>
      </c>
      <c r="AR513" s="6">
        <f>Ringkasan!AR513/1000000000</f>
        <v>20</v>
      </c>
      <c r="AS513" s="6">
        <f>Ringkasan!AS513/1000000000</f>
        <v>20</v>
      </c>
      <c r="AT513" s="6">
        <f>Ringkasan!AT513/1000000000</f>
        <v>211.78672497700001</v>
      </c>
      <c r="AU513" s="6">
        <f>Ringkasan!AU513/1000000000</f>
        <v>6.9965728770000002</v>
      </c>
      <c r="AV513" s="6">
        <f>Ringkasan!AV513/1000000000</f>
        <v>204.7901521</v>
      </c>
      <c r="AW513" s="127">
        <f>Ringkasan!AW513/1000000000</f>
        <v>5</v>
      </c>
      <c r="AX513" s="127">
        <f>Ringkasan!AX513/1000000000</f>
        <v>5</v>
      </c>
      <c r="AY513" s="127">
        <f>Ringkasan!AY513/1000000000</f>
        <v>0</v>
      </c>
      <c r="AZ513" s="127">
        <f>Ringkasan!AZ513/1000000000</f>
        <v>0</v>
      </c>
      <c r="BA513" s="127">
        <f>Ringkasan!BA513/1000000000</f>
        <v>0</v>
      </c>
      <c r="BB513" s="127">
        <f>Ringkasan!BB513/1000000000</f>
        <v>0</v>
      </c>
      <c r="BC513" s="127">
        <f>Ringkasan!BC513/1000000000</f>
        <v>0</v>
      </c>
      <c r="BD513" s="127">
        <f>Ringkasan!BD513/1000000000</f>
        <v>0</v>
      </c>
      <c r="BE513" s="127">
        <f>Ringkasan!BE513/1000000000</f>
        <v>0</v>
      </c>
      <c r="BF513" s="127">
        <f>Ringkasan!BF513/1000000000</f>
        <v>0</v>
      </c>
      <c r="BG513" s="127">
        <f>Ringkasan!BG513/1000000000</f>
        <v>0</v>
      </c>
      <c r="BH513" s="127">
        <f>Ringkasan!BH513/1000000000</f>
        <v>0</v>
      </c>
      <c r="BI513" s="127">
        <f>Ringkasan!BI513/1000000000</f>
        <v>0</v>
      </c>
      <c r="BJ513" s="128">
        <f>Ringkasan!BJ513/1000000000</f>
        <v>-5</v>
      </c>
      <c r="BK513" s="128">
        <f>Ringkasan!BK513/1000000000</f>
        <v>5</v>
      </c>
      <c r="BL513" s="87">
        <f>Ringkasan!BL513/1000000000</f>
        <v>0</v>
      </c>
      <c r="BM513" s="47">
        <f t="shared" si="189"/>
        <v>1</v>
      </c>
      <c r="BN513" s="48">
        <f t="shared" si="190"/>
        <v>0</v>
      </c>
      <c r="BO513" s="49"/>
      <c r="BP513" s="39">
        <f t="shared" si="203"/>
        <v>1</v>
      </c>
      <c r="BR513" s="168" t="e">
        <f>Ringkasan!#REF!/1000000000</f>
        <v>#REF!</v>
      </c>
      <c r="BS513" s="168" t="e">
        <f t="shared" si="181"/>
        <v>#REF!</v>
      </c>
      <c r="BT513" s="39" t="e">
        <f t="shared" si="185"/>
        <v>#REF!</v>
      </c>
      <c r="BV513" s="168" t="e">
        <f>Ringkasan!#REF!/1000000000</f>
        <v>#REF!</v>
      </c>
      <c r="BW513" s="168" t="e">
        <f t="shared" si="182"/>
        <v>#REF!</v>
      </c>
      <c r="BX513" s="39" t="e">
        <f t="shared" si="186"/>
        <v>#REF!</v>
      </c>
    </row>
    <row r="514" spans="1:76" ht="15" customHeight="1" x14ac:dyDescent="0.25">
      <c r="A514" s="59" t="s">
        <v>399</v>
      </c>
      <c r="B514" s="3">
        <f t="shared" si="205"/>
        <v>385</v>
      </c>
      <c r="C514" s="4">
        <f t="shared" si="205"/>
        <v>22</v>
      </c>
      <c r="D514" s="8" t="s">
        <v>399</v>
      </c>
      <c r="E514" s="12" t="str">
        <f>[1]Pendapatan!D514</f>
        <v>08 Tahun 2024</v>
      </c>
      <c r="F514" s="92">
        <f>[1]Pendapatan!E514</f>
        <v>45656.363888888889</v>
      </c>
      <c r="G514" s="6">
        <f>Ringkasan!G514/1000000000</f>
        <v>5384.6076337320001</v>
      </c>
      <c r="H514" s="6">
        <f>Ringkasan!H514/1000000000</f>
        <v>2484.3259367320002</v>
      </c>
      <c r="I514" s="114">
        <f>Ringkasan!I514/1000000000</f>
        <v>2125.3000000000002</v>
      </c>
      <c r="J514" s="6">
        <f>Ringkasan!J514/1000000000</f>
        <v>239.37705054400001</v>
      </c>
      <c r="K514" s="6">
        <f>Ringkasan!K514/1000000000</f>
        <v>51.027054575000001</v>
      </c>
      <c r="L514" s="6">
        <f>Ringkasan!L514/1000000000</f>
        <v>68.621831612999998</v>
      </c>
      <c r="M514" s="6">
        <f>Ringkasan!M514/1000000000</f>
        <v>2900.2816969999999</v>
      </c>
      <c r="N514" s="6">
        <f>Ringkasan!N514/1000000000</f>
        <v>2442.2816969999999</v>
      </c>
      <c r="O514" s="6">
        <f>Ringkasan!O514/1000000000</f>
        <v>0</v>
      </c>
      <c r="P514" s="6">
        <f>Ringkasan!P514/1000000000</f>
        <v>0</v>
      </c>
      <c r="Q514" s="6">
        <f>Ringkasan!Q514/1000000000</f>
        <v>0</v>
      </c>
      <c r="R514" s="6">
        <f>Ringkasan!R514/1000000000</f>
        <v>0</v>
      </c>
      <c r="S514" s="6">
        <f>Ringkasan!S514/1000000000</f>
        <v>147.99538699999999</v>
      </c>
      <c r="T514" s="6">
        <f>Ringkasan!T514/1000000000</f>
        <v>1782.112374</v>
      </c>
      <c r="U514" s="6">
        <f>Ringkasan!U514/1000000000</f>
        <v>512.17393600000003</v>
      </c>
      <c r="V514" s="6">
        <f>Ringkasan!V514/1000000000</f>
        <v>458</v>
      </c>
      <c r="W514" s="6">
        <f>Ringkasan!W514/1000000000</f>
        <v>444</v>
      </c>
      <c r="X514" s="6">
        <f>Ringkasan!X514/1000000000</f>
        <v>14</v>
      </c>
      <c r="Y514" s="6">
        <f>Ringkasan!Y514/1000000000</f>
        <v>0</v>
      </c>
      <c r="Z514" s="6">
        <f>Ringkasan!Z514/1000000000</f>
        <v>0</v>
      </c>
      <c r="AA514" s="6">
        <f>Ringkasan!AA514/1000000000</f>
        <v>0</v>
      </c>
      <c r="AB514" s="6">
        <f>Ringkasan!AB514/1000000000</f>
        <v>0</v>
      </c>
      <c r="AC514" s="6">
        <f>Ringkasan!AC514/1000000000</f>
        <v>5684.6076337320001</v>
      </c>
      <c r="AD514" s="6">
        <f>Ringkasan!AD514/1000000000</f>
        <v>4167.4939492840003</v>
      </c>
      <c r="AE514" s="5">
        <f>Ringkasan!AE514/1000000000</f>
        <v>1952.82934978</v>
      </c>
      <c r="AF514" s="6">
        <f>Ringkasan!AF514/1000000000</f>
        <v>2019.4732654100001</v>
      </c>
      <c r="AG514" s="6">
        <f>Ringkasan!AG514/1000000000</f>
        <v>0</v>
      </c>
      <c r="AH514" s="6">
        <f>Ringkasan!AH514/1000000000</f>
        <v>0</v>
      </c>
      <c r="AI514" s="6">
        <f>Ringkasan!AI514/1000000000</f>
        <v>195.19133409400001</v>
      </c>
      <c r="AJ514" s="6">
        <f>Ringkasan!AJ514/1000000000</f>
        <v>0</v>
      </c>
      <c r="AK514" s="6">
        <f>Ringkasan!AK514/1000000000</f>
        <v>1477.113684448</v>
      </c>
      <c r="AL514" s="6">
        <f>Ringkasan!AL514/1000000000</f>
        <v>32.318503987</v>
      </c>
      <c r="AM514" s="6">
        <f>Ringkasan!AM514/1000000000</f>
        <v>332.33413731500002</v>
      </c>
      <c r="AN514" s="6">
        <f>Ringkasan!AN514/1000000000</f>
        <v>387.928273999</v>
      </c>
      <c r="AO514" s="6">
        <f>Ringkasan!AO514/1000000000</f>
        <v>703.448545147</v>
      </c>
      <c r="AP514" s="6">
        <f>Ringkasan!AP514/1000000000</f>
        <v>13.144223999999999</v>
      </c>
      <c r="AQ514" s="6">
        <f>Ringkasan!AQ514/1000000000</f>
        <v>7.94</v>
      </c>
      <c r="AR514" s="6">
        <f>Ringkasan!AR514/1000000000</f>
        <v>40</v>
      </c>
      <c r="AS514" s="6">
        <f>Ringkasan!AS514/1000000000</f>
        <v>40</v>
      </c>
      <c r="AT514" s="6">
        <f>Ringkasan!AT514/1000000000</f>
        <v>0</v>
      </c>
      <c r="AU514" s="6">
        <f>Ringkasan!AU514/1000000000</f>
        <v>0</v>
      </c>
      <c r="AV514" s="6">
        <f>Ringkasan!AV514/1000000000</f>
        <v>0</v>
      </c>
      <c r="AW514" s="127">
        <f>Ringkasan!AW514/1000000000</f>
        <v>300</v>
      </c>
      <c r="AX514" s="127">
        <f>Ringkasan!AX514/1000000000</f>
        <v>300</v>
      </c>
      <c r="AY514" s="127">
        <f>Ringkasan!AY514/1000000000</f>
        <v>0</v>
      </c>
      <c r="AZ514" s="127">
        <f>Ringkasan!AZ514/1000000000</f>
        <v>0</v>
      </c>
      <c r="BA514" s="127">
        <f>Ringkasan!BA514/1000000000</f>
        <v>0</v>
      </c>
      <c r="BB514" s="127">
        <f>Ringkasan!BB514/1000000000</f>
        <v>0</v>
      </c>
      <c r="BC514" s="127">
        <f>Ringkasan!BC514/1000000000</f>
        <v>0</v>
      </c>
      <c r="BD514" s="127">
        <f>Ringkasan!BD514/1000000000</f>
        <v>0</v>
      </c>
      <c r="BE514" s="127">
        <f>Ringkasan!BE514/1000000000</f>
        <v>0</v>
      </c>
      <c r="BF514" s="127">
        <f>Ringkasan!BF514/1000000000</f>
        <v>0</v>
      </c>
      <c r="BG514" s="127">
        <f>Ringkasan!BG514/1000000000</f>
        <v>0</v>
      </c>
      <c r="BH514" s="127">
        <f>Ringkasan!BH514/1000000000</f>
        <v>0</v>
      </c>
      <c r="BI514" s="127">
        <f>Ringkasan!BI514/1000000000</f>
        <v>0</v>
      </c>
      <c r="BJ514" s="128">
        <f>Ringkasan!BJ514/1000000000</f>
        <v>-300</v>
      </c>
      <c r="BK514" s="128">
        <f>Ringkasan!BK514/1000000000</f>
        <v>300</v>
      </c>
      <c r="BL514" s="87">
        <f>Ringkasan!BL514/1000000000</f>
        <v>0</v>
      </c>
      <c r="BM514" s="47">
        <f t="shared" si="189"/>
        <v>1</v>
      </c>
      <c r="BN514" s="48">
        <f t="shared" si="190"/>
        <v>0</v>
      </c>
      <c r="BO514" s="49"/>
      <c r="BP514" s="39">
        <f t="shared" si="203"/>
        <v>1</v>
      </c>
      <c r="BR514" s="6" t="e">
        <f>Ringkasan!#REF!/1000000000</f>
        <v>#REF!</v>
      </c>
      <c r="BS514" s="6" t="e">
        <f t="shared" si="181"/>
        <v>#REF!</v>
      </c>
      <c r="BT514" s="39" t="e">
        <f t="shared" si="185"/>
        <v>#REF!</v>
      </c>
      <c r="BV514" s="6" t="e">
        <f>Ringkasan!#REF!/1000000000</f>
        <v>#REF!</v>
      </c>
      <c r="BW514" s="6" t="e">
        <f t="shared" si="182"/>
        <v>#REF!</v>
      </c>
      <c r="BX514" s="39" t="e">
        <f t="shared" si="186"/>
        <v>#REF!</v>
      </c>
    </row>
    <row r="515" spans="1:76" ht="15" customHeight="1" x14ac:dyDescent="0.25">
      <c r="A515" s="59" t="s">
        <v>400</v>
      </c>
      <c r="B515" s="3">
        <f t="shared" si="205"/>
        <v>386</v>
      </c>
      <c r="C515" s="4">
        <f t="shared" si="205"/>
        <v>23</v>
      </c>
      <c r="D515" s="8" t="s">
        <v>400</v>
      </c>
      <c r="E515" s="12" t="str">
        <f>[1]Pendapatan!D515</f>
        <v>5 Tahun 2024</v>
      </c>
      <c r="F515" s="92">
        <f>[1]Pendapatan!E515</f>
        <v>45657.01458333333</v>
      </c>
      <c r="G515" s="6">
        <f>Ringkasan!G515/1000000000</f>
        <v>1043.8413976530001</v>
      </c>
      <c r="H515" s="6">
        <f>Ringkasan!H515/1000000000</f>
        <v>270.43714599999998</v>
      </c>
      <c r="I515" s="114">
        <f>Ringkasan!I515/1000000000</f>
        <v>77.61497</v>
      </c>
      <c r="J515" s="6">
        <f>Ringkasan!J515/1000000000</f>
        <v>162.18417600000001</v>
      </c>
      <c r="K515" s="6">
        <f>Ringkasan!K515/1000000000</f>
        <v>8.5</v>
      </c>
      <c r="L515" s="6">
        <f>Ringkasan!L515/1000000000</f>
        <v>22.138000000000002</v>
      </c>
      <c r="M515" s="6">
        <f>Ringkasan!M515/1000000000</f>
        <v>773.40425165299996</v>
      </c>
      <c r="N515" s="6">
        <f>Ringkasan!N515/1000000000</f>
        <v>699.99383399999999</v>
      </c>
      <c r="O515" s="6">
        <f>Ringkasan!O515/1000000000</f>
        <v>0</v>
      </c>
      <c r="P515" s="6">
        <f>Ringkasan!P515/1000000000</f>
        <v>0</v>
      </c>
      <c r="Q515" s="6">
        <f>Ringkasan!Q515/1000000000</f>
        <v>0</v>
      </c>
      <c r="R515" s="6">
        <f>Ringkasan!R515/1000000000</f>
        <v>6.4422930000000003</v>
      </c>
      <c r="S515" s="6">
        <f>Ringkasan!S515/1000000000</f>
        <v>15.548450000000001</v>
      </c>
      <c r="T515" s="6">
        <f>Ringkasan!T515/1000000000</f>
        <v>535.83935699999995</v>
      </c>
      <c r="U515" s="6">
        <f>Ringkasan!U515/1000000000</f>
        <v>142.16373400000001</v>
      </c>
      <c r="V515" s="6">
        <f>Ringkasan!V515/1000000000</f>
        <v>73.410417652999996</v>
      </c>
      <c r="W515" s="6">
        <f>Ringkasan!W515/1000000000</f>
        <v>56.754292853000003</v>
      </c>
      <c r="X515" s="6">
        <f>Ringkasan!X515/1000000000</f>
        <v>16.656124800000001</v>
      </c>
      <c r="Y515" s="6">
        <f>Ringkasan!Y515/1000000000</f>
        <v>0</v>
      </c>
      <c r="Z515" s="6">
        <f>Ringkasan!Z515/1000000000</f>
        <v>0</v>
      </c>
      <c r="AA515" s="6">
        <f>Ringkasan!AA515/1000000000</f>
        <v>0</v>
      </c>
      <c r="AB515" s="6">
        <f>Ringkasan!AB515/1000000000</f>
        <v>0</v>
      </c>
      <c r="AC515" s="6">
        <f>Ringkasan!AC515/1000000000</f>
        <v>1040.900022653</v>
      </c>
      <c r="AD515" s="6">
        <f>Ringkasan!AD515/1000000000</f>
        <v>892.01661812600003</v>
      </c>
      <c r="AE515" s="5">
        <f>Ringkasan!AE515/1000000000</f>
        <v>515.56871810099994</v>
      </c>
      <c r="AF515" s="6">
        <f>Ringkasan!AF515/1000000000</f>
        <v>364.89192038499999</v>
      </c>
      <c r="AG515" s="6">
        <f>Ringkasan!AG515/1000000000</f>
        <v>1.4</v>
      </c>
      <c r="AH515" s="6">
        <f>Ringkasan!AH515/1000000000</f>
        <v>0</v>
      </c>
      <c r="AI515" s="6">
        <f>Ringkasan!AI515/1000000000</f>
        <v>9.9939796399999992</v>
      </c>
      <c r="AJ515" s="6">
        <f>Ringkasan!AJ515/1000000000</f>
        <v>0.16200000000000001</v>
      </c>
      <c r="AK515" s="6">
        <f>Ringkasan!AK515/1000000000</f>
        <v>128.88340452700001</v>
      </c>
      <c r="AL515" s="6">
        <f>Ringkasan!AL515/1000000000</f>
        <v>2.8250000000000002</v>
      </c>
      <c r="AM515" s="6">
        <f>Ringkasan!AM515/1000000000</f>
        <v>23.970758135000001</v>
      </c>
      <c r="AN515" s="6">
        <f>Ringkasan!AN515/1000000000</f>
        <v>44.212850899000003</v>
      </c>
      <c r="AO515" s="6">
        <f>Ringkasan!AO515/1000000000</f>
        <v>54.452186757</v>
      </c>
      <c r="AP515" s="6">
        <f>Ringkasan!AP515/1000000000</f>
        <v>3.3526087360000001</v>
      </c>
      <c r="AQ515" s="6">
        <f>Ringkasan!AQ515/1000000000</f>
        <v>7.0000000000000007E-2</v>
      </c>
      <c r="AR515" s="6">
        <f>Ringkasan!AR515/1000000000</f>
        <v>20</v>
      </c>
      <c r="AS515" s="6">
        <f>Ringkasan!AS515/1000000000</f>
        <v>20</v>
      </c>
      <c r="AT515" s="6">
        <f>Ringkasan!AT515/1000000000</f>
        <v>0</v>
      </c>
      <c r="AU515" s="6">
        <f>Ringkasan!AU515/1000000000</f>
        <v>0</v>
      </c>
      <c r="AV515" s="6">
        <f>Ringkasan!AV515/1000000000</f>
        <v>0</v>
      </c>
      <c r="AW515" s="127">
        <f>Ringkasan!AW515/1000000000</f>
        <v>0</v>
      </c>
      <c r="AX515" s="127">
        <f>Ringkasan!AX515/1000000000</f>
        <v>0</v>
      </c>
      <c r="AY515" s="127">
        <f>Ringkasan!AY515/1000000000</f>
        <v>0</v>
      </c>
      <c r="AZ515" s="127">
        <f>Ringkasan!AZ515/1000000000</f>
        <v>0</v>
      </c>
      <c r="BA515" s="127">
        <f>Ringkasan!BA515/1000000000</f>
        <v>0</v>
      </c>
      <c r="BB515" s="127">
        <f>Ringkasan!BB515/1000000000</f>
        <v>0</v>
      </c>
      <c r="BC515" s="127">
        <f>Ringkasan!BC515/1000000000</f>
        <v>0</v>
      </c>
      <c r="BD515" s="127">
        <f>Ringkasan!BD515/1000000000</f>
        <v>2.9413749999999999</v>
      </c>
      <c r="BE515" s="127">
        <f>Ringkasan!BE515/1000000000</f>
        <v>0</v>
      </c>
      <c r="BF515" s="127">
        <f>Ringkasan!BF515/1000000000</f>
        <v>0</v>
      </c>
      <c r="BG515" s="127">
        <f>Ringkasan!BG515/1000000000</f>
        <v>2.9413749999999999</v>
      </c>
      <c r="BH515" s="127">
        <f>Ringkasan!BH515/1000000000</f>
        <v>0</v>
      </c>
      <c r="BI515" s="127">
        <f>Ringkasan!BI515/1000000000</f>
        <v>0</v>
      </c>
      <c r="BJ515" s="128">
        <f>Ringkasan!BJ515/1000000000</f>
        <v>2.9413749999999999</v>
      </c>
      <c r="BK515" s="128">
        <f>Ringkasan!BK515/1000000000</f>
        <v>-2.9413749999999999</v>
      </c>
      <c r="BL515" s="87">
        <f>Ringkasan!BL515/1000000000</f>
        <v>0</v>
      </c>
      <c r="BM515" s="47">
        <f t="shared" si="189"/>
        <v>1</v>
      </c>
      <c r="BN515" s="48">
        <f t="shared" si="190"/>
        <v>0</v>
      </c>
      <c r="BO515" s="49"/>
      <c r="BP515" s="39">
        <f t="shared" si="203"/>
        <v>1</v>
      </c>
      <c r="BR515" s="168" t="e">
        <f>Ringkasan!#REF!/1000000000</f>
        <v>#REF!</v>
      </c>
      <c r="BS515" s="168" t="e">
        <f t="shared" si="181"/>
        <v>#REF!</v>
      </c>
      <c r="BT515" s="39" t="e">
        <f t="shared" si="185"/>
        <v>#REF!</v>
      </c>
      <c r="BV515" s="168" t="e">
        <f>Ringkasan!#REF!/1000000000</f>
        <v>#REF!</v>
      </c>
      <c r="BW515" s="168" t="e">
        <f t="shared" si="182"/>
        <v>#REF!</v>
      </c>
      <c r="BX515" s="39" t="e">
        <f t="shared" si="186"/>
        <v>#REF!</v>
      </c>
    </row>
    <row r="516" spans="1:76" ht="15" customHeight="1" x14ac:dyDescent="0.25">
      <c r="A516" s="59" t="s">
        <v>710</v>
      </c>
      <c r="B516" s="3">
        <f t="shared" si="205"/>
        <v>387</v>
      </c>
      <c r="C516" s="4">
        <f t="shared" si="205"/>
        <v>24</v>
      </c>
      <c r="D516" s="8" t="s">
        <v>401</v>
      </c>
      <c r="E516" s="12" t="str">
        <f>[1]Pendapatan!D516</f>
        <v>04 TAHUN 2024</v>
      </c>
      <c r="F516" s="92">
        <f>[1]Pendapatan!E516</f>
        <v>45656.200694444444</v>
      </c>
      <c r="G516" s="6">
        <f>Ringkasan!G516/1000000000</f>
        <v>967.59974515099998</v>
      </c>
      <c r="H516" s="6">
        <f>Ringkasan!H516/1000000000</f>
        <v>291.79306859899998</v>
      </c>
      <c r="I516" s="114">
        <f>Ringkasan!I516/1000000000</f>
        <v>72.101236598</v>
      </c>
      <c r="J516" s="6">
        <f>Ringkasan!J516/1000000000</f>
        <v>8.0474572000000002</v>
      </c>
      <c r="K516" s="6">
        <f>Ringkasan!K516/1000000000</f>
        <v>9.0716329170000005</v>
      </c>
      <c r="L516" s="6">
        <f>Ringkasan!L516/1000000000</f>
        <v>202.57274188400001</v>
      </c>
      <c r="M516" s="6">
        <f>Ringkasan!M516/1000000000</f>
        <v>675.806676552</v>
      </c>
      <c r="N516" s="6">
        <f>Ringkasan!N516/1000000000</f>
        <v>619.49749599999996</v>
      </c>
      <c r="O516" s="6">
        <f>Ringkasan!O516/1000000000</f>
        <v>0</v>
      </c>
      <c r="P516" s="6">
        <f>Ringkasan!P516/1000000000</f>
        <v>0</v>
      </c>
      <c r="Q516" s="6">
        <f>Ringkasan!Q516/1000000000</f>
        <v>0</v>
      </c>
      <c r="R516" s="6">
        <f>Ringkasan!R516/1000000000</f>
        <v>0</v>
      </c>
      <c r="S516" s="6">
        <f>Ringkasan!S516/1000000000</f>
        <v>16.217175999999998</v>
      </c>
      <c r="T516" s="6">
        <f>Ringkasan!T516/1000000000</f>
        <v>482.60205999999999</v>
      </c>
      <c r="U516" s="6">
        <f>Ringkasan!U516/1000000000</f>
        <v>120.67825999999999</v>
      </c>
      <c r="V516" s="6">
        <f>Ringkasan!V516/1000000000</f>
        <v>56.309180552000001</v>
      </c>
      <c r="W516" s="6">
        <f>Ringkasan!W516/1000000000</f>
        <v>51.191669552</v>
      </c>
      <c r="X516" s="6">
        <f>Ringkasan!X516/1000000000</f>
        <v>5.1175110000000004</v>
      </c>
      <c r="Y516" s="6">
        <f>Ringkasan!Y516/1000000000</f>
        <v>0</v>
      </c>
      <c r="Z516" s="6">
        <f>Ringkasan!Z516/1000000000</f>
        <v>0</v>
      </c>
      <c r="AA516" s="6">
        <f>Ringkasan!AA516/1000000000</f>
        <v>0</v>
      </c>
      <c r="AB516" s="6">
        <f>Ringkasan!AB516/1000000000</f>
        <v>0</v>
      </c>
      <c r="AC516" s="6">
        <f>Ringkasan!AC516/1000000000</f>
        <v>989.02427993799995</v>
      </c>
      <c r="AD516" s="6">
        <f>Ringkasan!AD516/1000000000</f>
        <v>890.97366486400006</v>
      </c>
      <c r="AE516" s="5">
        <f>Ringkasan!AE516/1000000000</f>
        <v>422.55526863599999</v>
      </c>
      <c r="AF516" s="6">
        <f>Ringkasan!AF516/1000000000</f>
        <v>461.36046085599997</v>
      </c>
      <c r="AG516" s="6">
        <f>Ringkasan!AG516/1000000000</f>
        <v>0.8</v>
      </c>
      <c r="AH516" s="6">
        <f>Ringkasan!AH516/1000000000</f>
        <v>0</v>
      </c>
      <c r="AI516" s="6">
        <f>Ringkasan!AI516/1000000000</f>
        <v>6.2579353720000004</v>
      </c>
      <c r="AJ516" s="6">
        <f>Ringkasan!AJ516/1000000000</f>
        <v>0</v>
      </c>
      <c r="AK516" s="6">
        <f>Ringkasan!AK516/1000000000</f>
        <v>88.050615074000007</v>
      </c>
      <c r="AL516" s="6">
        <f>Ringkasan!AL516/1000000000</f>
        <v>0.29799999999999999</v>
      </c>
      <c r="AM516" s="6">
        <f>Ringkasan!AM516/1000000000</f>
        <v>36.179159718999998</v>
      </c>
      <c r="AN516" s="6">
        <f>Ringkasan!AN516/1000000000</f>
        <v>14.83378111</v>
      </c>
      <c r="AO516" s="6">
        <f>Ringkasan!AO516/1000000000</f>
        <v>35.461308844999998</v>
      </c>
      <c r="AP516" s="6">
        <f>Ringkasan!AP516/1000000000</f>
        <v>1.2783654</v>
      </c>
      <c r="AQ516" s="6">
        <f>Ringkasan!AQ516/1000000000</f>
        <v>0</v>
      </c>
      <c r="AR516" s="6">
        <f>Ringkasan!AR516/1000000000</f>
        <v>10</v>
      </c>
      <c r="AS516" s="6">
        <f>Ringkasan!AS516/1000000000</f>
        <v>10</v>
      </c>
      <c r="AT516" s="6">
        <f>Ringkasan!AT516/1000000000</f>
        <v>0</v>
      </c>
      <c r="AU516" s="6">
        <f>Ringkasan!AU516/1000000000</f>
        <v>0</v>
      </c>
      <c r="AV516" s="6">
        <f>Ringkasan!AV516/1000000000</f>
        <v>0</v>
      </c>
      <c r="AW516" s="127">
        <f>Ringkasan!AW516/1000000000</f>
        <v>24.690534787000001</v>
      </c>
      <c r="AX516" s="127">
        <f>Ringkasan!AX516/1000000000</f>
        <v>24.690534787000001</v>
      </c>
      <c r="AY516" s="127">
        <f>Ringkasan!AY516/1000000000</f>
        <v>0</v>
      </c>
      <c r="AZ516" s="127">
        <f>Ringkasan!AZ516/1000000000</f>
        <v>0</v>
      </c>
      <c r="BA516" s="127">
        <f>Ringkasan!BA516/1000000000</f>
        <v>0</v>
      </c>
      <c r="BB516" s="127">
        <f>Ringkasan!BB516/1000000000</f>
        <v>0</v>
      </c>
      <c r="BC516" s="127">
        <f>Ringkasan!BC516/1000000000</f>
        <v>0</v>
      </c>
      <c r="BD516" s="127">
        <f>Ringkasan!BD516/1000000000</f>
        <v>3.266</v>
      </c>
      <c r="BE516" s="127">
        <f>Ringkasan!BE516/1000000000</f>
        <v>0</v>
      </c>
      <c r="BF516" s="127">
        <f>Ringkasan!BF516/1000000000</f>
        <v>0</v>
      </c>
      <c r="BG516" s="127">
        <f>Ringkasan!BG516/1000000000</f>
        <v>3.266</v>
      </c>
      <c r="BH516" s="127">
        <f>Ringkasan!BH516/1000000000</f>
        <v>0</v>
      </c>
      <c r="BI516" s="127">
        <f>Ringkasan!BI516/1000000000</f>
        <v>0</v>
      </c>
      <c r="BJ516" s="128">
        <f>Ringkasan!BJ516/1000000000</f>
        <v>-21.424534786999999</v>
      </c>
      <c r="BK516" s="128">
        <f>Ringkasan!BK516/1000000000</f>
        <v>21.424534786999999</v>
      </c>
      <c r="BL516" s="87">
        <f>Ringkasan!BL516/1000000000</f>
        <v>0</v>
      </c>
      <c r="BM516" s="47">
        <f t="shared" si="189"/>
        <v>1</v>
      </c>
      <c r="BN516" s="48">
        <f t="shared" si="190"/>
        <v>0</v>
      </c>
      <c r="BO516" s="49"/>
      <c r="BP516" s="39">
        <f t="shared" si="203"/>
        <v>1</v>
      </c>
      <c r="BR516" s="6" t="e">
        <f>Ringkasan!#REF!/1000000000</f>
        <v>#REF!</v>
      </c>
      <c r="BS516" s="6" t="e">
        <f t="shared" si="181"/>
        <v>#REF!</v>
      </c>
      <c r="BT516" s="39" t="e">
        <f t="shared" si="185"/>
        <v>#REF!</v>
      </c>
      <c r="BV516" s="6" t="e">
        <f>Ringkasan!#REF!/1000000000</f>
        <v>#REF!</v>
      </c>
      <c r="BW516" s="6" t="e">
        <f t="shared" si="182"/>
        <v>#REF!</v>
      </c>
      <c r="BX516" s="39" t="e">
        <f t="shared" si="186"/>
        <v>#REF!</v>
      </c>
    </row>
    <row r="517" spans="1:76" ht="15" customHeight="1" x14ac:dyDescent="0.25">
      <c r="B517" s="13" t="s">
        <v>560</v>
      </c>
      <c r="C517" s="14" t="s">
        <v>560</v>
      </c>
      <c r="D517" s="15" t="s">
        <v>561</v>
      </c>
      <c r="E517" s="16"/>
      <c r="F517" s="93"/>
      <c r="G517" s="115">
        <f>Ringkasan!G517/1000000000</f>
        <v>30836.992112994172</v>
      </c>
      <c r="H517" s="115">
        <f>Ringkasan!H517/1000000000</f>
        <v>4665.9751092445695</v>
      </c>
      <c r="I517" s="115">
        <f>Ringkasan!I517/1000000000</f>
        <v>2009.31445316605</v>
      </c>
      <c r="J517" s="7">
        <f>Ringkasan!J517/1000000000</f>
        <v>1689.6092800383999</v>
      </c>
      <c r="K517" s="7">
        <f>Ringkasan!K517/1000000000</f>
        <v>265.07238435772001</v>
      </c>
      <c r="L517" s="7">
        <f>Ringkasan!L517/1000000000</f>
        <v>701.97899168240008</v>
      </c>
      <c r="M517" s="7">
        <f>Ringkasan!M517/1000000000</f>
        <v>25822.442306357596</v>
      </c>
      <c r="N517" s="7">
        <f>Ringkasan!N517/1000000000</f>
        <v>24118.119721528001</v>
      </c>
      <c r="O517" s="7">
        <f>Ringkasan!O517/1000000000</f>
        <v>0</v>
      </c>
      <c r="P517" s="7">
        <f>Ringkasan!P517/1000000000</f>
        <v>0</v>
      </c>
      <c r="Q517" s="7">
        <f>Ringkasan!Q517/1000000000</f>
        <v>2022.0362950000001</v>
      </c>
      <c r="R517" s="7">
        <f>Ringkasan!R517/1000000000</f>
        <v>158.74649500000001</v>
      </c>
      <c r="S517" s="7">
        <f>Ringkasan!S517/1000000000</f>
        <v>645.99843099999998</v>
      </c>
      <c r="T517" s="7">
        <f>Ringkasan!T517/1000000000</f>
        <v>15720.514654000001</v>
      </c>
      <c r="U517" s="7">
        <f>Ringkasan!U517/1000000000</f>
        <v>5570.8238465280001</v>
      </c>
      <c r="V517" s="7">
        <f>Ringkasan!V517/1000000000</f>
        <v>1704.3225848295999</v>
      </c>
      <c r="W517" s="7">
        <f>Ringkasan!W517/1000000000</f>
        <v>1412.8037924685998</v>
      </c>
      <c r="X517" s="7">
        <f>Ringkasan!X517/1000000000</f>
        <v>291.51879236100001</v>
      </c>
      <c r="Y517" s="7">
        <f>Ringkasan!Y517/1000000000</f>
        <v>348.57469739200002</v>
      </c>
      <c r="Z517" s="7">
        <f>Ringkasan!Z517/1000000000</f>
        <v>88.854584000000003</v>
      </c>
      <c r="AA517" s="7">
        <f>Ringkasan!AA517/1000000000</f>
        <v>0</v>
      </c>
      <c r="AB517" s="7">
        <f>Ringkasan!AB517/1000000000</f>
        <v>259.72011339199997</v>
      </c>
      <c r="AC517" s="7">
        <f>Ringkasan!AC517/1000000000</f>
        <v>30971.038337172315</v>
      </c>
      <c r="AD517" s="7">
        <f>Ringkasan!AD517/1000000000</f>
        <v>23024.95078023498</v>
      </c>
      <c r="AE517" s="7">
        <f>Ringkasan!AE517/1000000000</f>
        <v>13679.263665748969</v>
      </c>
      <c r="AF517" s="7">
        <f>Ringkasan!AF517/1000000000</f>
        <v>8551.5541789528397</v>
      </c>
      <c r="AG517" s="7">
        <f>Ringkasan!AG517/1000000000</f>
        <v>51.531368489000002</v>
      </c>
      <c r="AH517" s="7">
        <f>Ringkasan!AH517/1000000000</f>
        <v>0.30390450000000002</v>
      </c>
      <c r="AI517" s="7">
        <f>Ringkasan!AI517/1000000000</f>
        <v>721.05840852043991</v>
      </c>
      <c r="AJ517" s="7">
        <f>Ringkasan!AJ517/1000000000</f>
        <v>21.239254023729998</v>
      </c>
      <c r="AK517" s="7">
        <f>Ringkasan!AK517/1000000000</f>
        <v>3699.6808703000397</v>
      </c>
      <c r="AL517" s="7">
        <f>Ringkasan!AL517/1000000000</f>
        <v>22.158910314</v>
      </c>
      <c r="AM517" s="7">
        <f>Ringkasan!AM517/1000000000</f>
        <v>920.93396420534998</v>
      </c>
      <c r="AN517" s="7">
        <f>Ringkasan!AN517/1000000000</f>
        <v>1013.1206540148698</v>
      </c>
      <c r="AO517" s="7">
        <f>Ringkasan!AO517/1000000000</f>
        <v>1690.6417677578202</v>
      </c>
      <c r="AP517" s="7">
        <f>Ringkasan!AP517/1000000000</f>
        <v>46.134749812000003</v>
      </c>
      <c r="AQ517" s="7">
        <f>Ringkasan!AQ517/1000000000</f>
        <v>6.6908241960000003</v>
      </c>
      <c r="AR517" s="7">
        <f>Ringkasan!AR517/1000000000</f>
        <v>275.14501173229996</v>
      </c>
      <c r="AS517" s="7">
        <f>Ringkasan!AS517/1000000000</f>
        <v>275.14501173229996</v>
      </c>
      <c r="AT517" s="7">
        <f>Ringkasan!AT517/1000000000</f>
        <v>3971.2616749049998</v>
      </c>
      <c r="AU517" s="7">
        <f>Ringkasan!AU517/1000000000</f>
        <v>173.763868325</v>
      </c>
      <c r="AV517" s="7">
        <f>Ringkasan!AV517/1000000000</f>
        <v>3797.4978065800001</v>
      </c>
      <c r="AW517" s="129">
        <f>Ringkasan!AW517/1000000000</f>
        <v>466.16934806415003</v>
      </c>
      <c r="AX517" s="129">
        <f>Ringkasan!AX517/1000000000</f>
        <v>466.16934806415003</v>
      </c>
      <c r="AY517" s="129">
        <f>Ringkasan!AY517/1000000000</f>
        <v>0</v>
      </c>
      <c r="AZ517" s="129">
        <f>Ringkasan!AZ517/1000000000</f>
        <v>0</v>
      </c>
      <c r="BA517" s="129">
        <f>Ringkasan!BA517/1000000000</f>
        <v>0</v>
      </c>
      <c r="BB517" s="129">
        <f>Ringkasan!BB517/1000000000</f>
        <v>0</v>
      </c>
      <c r="BC517" s="129">
        <f>Ringkasan!BC517/1000000000</f>
        <v>0</v>
      </c>
      <c r="BD517" s="129">
        <f>Ringkasan!BD517/1000000000</f>
        <v>332.12312388599997</v>
      </c>
      <c r="BE517" s="129">
        <f>Ringkasan!BE517/1000000000</f>
        <v>0</v>
      </c>
      <c r="BF517" s="129">
        <f>Ringkasan!BF517/1000000000</f>
        <v>48.2</v>
      </c>
      <c r="BG517" s="129">
        <f>Ringkasan!BG517/1000000000</f>
        <v>283.92312388599998</v>
      </c>
      <c r="BH517" s="129">
        <f>Ringkasan!BH517/1000000000</f>
        <v>0</v>
      </c>
      <c r="BI517" s="129">
        <f>Ringkasan!BI517/1000000000</f>
        <v>0</v>
      </c>
      <c r="BJ517" s="130">
        <f>Ringkasan!BJ517/1000000000</f>
        <v>-134.04622417814892</v>
      </c>
      <c r="BK517" s="130">
        <f>Ringkasan!BK517/1000000000</f>
        <v>134.04622417815</v>
      </c>
      <c r="BL517" s="89">
        <f>Ringkasan!BL517/1000000000</f>
        <v>1.07574462890625E-12</v>
      </c>
      <c r="BM517" s="47">
        <f t="shared" ref="BM517:BN517" si="206">SUM(BM493:BM513)</f>
        <v>20</v>
      </c>
      <c r="BN517" s="48">
        <f t="shared" si="206"/>
        <v>1</v>
      </c>
      <c r="BO517" s="49"/>
      <c r="BR517" s="115" t="e">
        <f>Ringkasan!#REF!/1000000000</f>
        <v>#REF!</v>
      </c>
      <c r="BS517" s="115" t="e">
        <f t="shared" si="181"/>
        <v>#REF!</v>
      </c>
      <c r="BT517" s="39" t="e">
        <f t="shared" si="185"/>
        <v>#REF!</v>
      </c>
      <c r="BV517" s="115" t="e">
        <f>Ringkasan!#REF!/1000000000</f>
        <v>#REF!</v>
      </c>
      <c r="BW517" s="115" t="e">
        <f t="shared" si="182"/>
        <v>#REF!</v>
      </c>
      <c r="BX517" s="39" t="e">
        <f t="shared" si="186"/>
        <v>#REF!</v>
      </c>
    </row>
    <row r="518" spans="1:76" ht="15" customHeight="1" x14ac:dyDescent="0.25">
      <c r="B518" s="13" t="s">
        <v>562</v>
      </c>
      <c r="C518" s="14" t="s">
        <v>562</v>
      </c>
      <c r="D518" s="15" t="s">
        <v>563</v>
      </c>
      <c r="E518" s="16"/>
      <c r="F518" s="93"/>
      <c r="G518" s="115">
        <f>Ringkasan!G518/1000000000</f>
        <v>7396.0487765360003</v>
      </c>
      <c r="H518" s="115">
        <f>Ringkasan!H518/1000000000</f>
        <v>3046.5561513309999</v>
      </c>
      <c r="I518" s="115">
        <f>Ringkasan!I518/1000000000</f>
        <v>2275.0162065979998</v>
      </c>
      <c r="J518" s="7">
        <f>Ringkasan!J518/1000000000</f>
        <v>409.60868374400002</v>
      </c>
      <c r="K518" s="7">
        <f>Ringkasan!K518/1000000000</f>
        <v>68.598687491999996</v>
      </c>
      <c r="L518" s="7">
        <f>Ringkasan!L518/1000000000</f>
        <v>293.332573497</v>
      </c>
      <c r="M518" s="7">
        <f>Ringkasan!M518/1000000000</f>
        <v>4349.492625205</v>
      </c>
      <c r="N518" s="7">
        <f>Ringkasan!N518/1000000000</f>
        <v>3761.7730270000002</v>
      </c>
      <c r="O518" s="7">
        <f>Ringkasan!O518/1000000000</f>
        <v>0</v>
      </c>
      <c r="P518" s="7">
        <f>Ringkasan!P518/1000000000</f>
        <v>0</v>
      </c>
      <c r="Q518" s="7">
        <f>Ringkasan!Q518/1000000000</f>
        <v>0</v>
      </c>
      <c r="R518" s="7">
        <f>Ringkasan!R518/1000000000</f>
        <v>6.4422930000000003</v>
      </c>
      <c r="S518" s="7">
        <f>Ringkasan!S518/1000000000</f>
        <v>179.76101299999999</v>
      </c>
      <c r="T518" s="7">
        <f>Ringkasan!T518/1000000000</f>
        <v>2800.5537909999998</v>
      </c>
      <c r="U518" s="7">
        <f>Ringkasan!U518/1000000000</f>
        <v>775.01593000000003</v>
      </c>
      <c r="V518" s="7">
        <f>Ringkasan!V518/1000000000</f>
        <v>587.71959820500001</v>
      </c>
      <c r="W518" s="7">
        <f>Ringkasan!W518/1000000000</f>
        <v>551.94596240500005</v>
      </c>
      <c r="X518" s="7">
        <f>Ringkasan!X518/1000000000</f>
        <v>35.773635800000001</v>
      </c>
      <c r="Y518" s="7">
        <f>Ringkasan!Y518/1000000000</f>
        <v>0</v>
      </c>
      <c r="Z518" s="7">
        <f>Ringkasan!Z518/1000000000</f>
        <v>0</v>
      </c>
      <c r="AA518" s="7">
        <f>Ringkasan!AA518/1000000000</f>
        <v>0</v>
      </c>
      <c r="AB518" s="7">
        <f>Ringkasan!AB518/1000000000</f>
        <v>0</v>
      </c>
      <c r="AC518" s="7">
        <f>Ringkasan!AC518/1000000000</f>
        <v>7714.5319363230001</v>
      </c>
      <c r="AD518" s="7">
        <f>Ringkasan!AD518/1000000000</f>
        <v>5950.4842322739996</v>
      </c>
      <c r="AE518" s="7">
        <f>Ringkasan!AE518/1000000000</f>
        <v>2890.953336517</v>
      </c>
      <c r="AF518" s="7">
        <f>Ringkasan!AF518/1000000000</f>
        <v>2845.7256466509998</v>
      </c>
      <c r="AG518" s="7">
        <f>Ringkasan!AG518/1000000000</f>
        <v>2.2000000000000002</v>
      </c>
      <c r="AH518" s="7">
        <f>Ringkasan!AH518/1000000000</f>
        <v>0</v>
      </c>
      <c r="AI518" s="7">
        <f>Ringkasan!AI518/1000000000</f>
        <v>211.443249106</v>
      </c>
      <c r="AJ518" s="7">
        <f>Ringkasan!AJ518/1000000000</f>
        <v>0.16200000000000001</v>
      </c>
      <c r="AK518" s="7">
        <f>Ringkasan!AK518/1000000000</f>
        <v>1694.047704049</v>
      </c>
      <c r="AL518" s="7">
        <f>Ringkasan!AL518/1000000000</f>
        <v>35.441503986999997</v>
      </c>
      <c r="AM518" s="7">
        <f>Ringkasan!AM518/1000000000</f>
        <v>392.48405516899999</v>
      </c>
      <c r="AN518" s="7">
        <f>Ringkasan!AN518/1000000000</f>
        <v>446.974906008</v>
      </c>
      <c r="AO518" s="7">
        <f>Ringkasan!AO518/1000000000</f>
        <v>793.36204074900002</v>
      </c>
      <c r="AP518" s="7">
        <f>Ringkasan!AP518/1000000000</f>
        <v>17.775198136</v>
      </c>
      <c r="AQ518" s="7">
        <f>Ringkasan!AQ518/1000000000</f>
        <v>8.01</v>
      </c>
      <c r="AR518" s="7">
        <f>Ringkasan!AR518/1000000000</f>
        <v>70</v>
      </c>
      <c r="AS518" s="7">
        <f>Ringkasan!AS518/1000000000</f>
        <v>70</v>
      </c>
      <c r="AT518" s="7">
        <f>Ringkasan!AT518/1000000000</f>
        <v>0</v>
      </c>
      <c r="AU518" s="7">
        <f>Ringkasan!AU518/1000000000</f>
        <v>0</v>
      </c>
      <c r="AV518" s="7">
        <f>Ringkasan!AV518/1000000000</f>
        <v>0</v>
      </c>
      <c r="AW518" s="129">
        <f>Ringkasan!AW518/1000000000</f>
        <v>324.69053478699999</v>
      </c>
      <c r="AX518" s="129">
        <f>Ringkasan!AX518/1000000000</f>
        <v>324.69053478699999</v>
      </c>
      <c r="AY518" s="129">
        <f>Ringkasan!AY518/1000000000</f>
        <v>0</v>
      </c>
      <c r="AZ518" s="129">
        <f>Ringkasan!AZ518/1000000000</f>
        <v>0</v>
      </c>
      <c r="BA518" s="129">
        <f>Ringkasan!BA518/1000000000</f>
        <v>0</v>
      </c>
      <c r="BB518" s="129">
        <f>Ringkasan!BB518/1000000000</f>
        <v>0</v>
      </c>
      <c r="BC518" s="129">
        <f>Ringkasan!BC518/1000000000</f>
        <v>0</v>
      </c>
      <c r="BD518" s="129">
        <f>Ringkasan!BD518/1000000000</f>
        <v>6.2073749999999999</v>
      </c>
      <c r="BE518" s="129">
        <f>Ringkasan!BE518/1000000000</f>
        <v>0</v>
      </c>
      <c r="BF518" s="129">
        <f>Ringkasan!BF518/1000000000</f>
        <v>0</v>
      </c>
      <c r="BG518" s="129">
        <f>Ringkasan!BG518/1000000000</f>
        <v>6.2073749999999999</v>
      </c>
      <c r="BH518" s="129">
        <f>Ringkasan!BH518/1000000000</f>
        <v>0</v>
      </c>
      <c r="BI518" s="129">
        <f>Ringkasan!BI518/1000000000</f>
        <v>0</v>
      </c>
      <c r="BJ518" s="130">
        <f>Ringkasan!BJ518/1000000000</f>
        <v>-318.48315978699998</v>
      </c>
      <c r="BK518" s="130">
        <f>Ringkasan!BK518/1000000000</f>
        <v>318.48315978699998</v>
      </c>
      <c r="BL518" s="89">
        <f>Ringkasan!BL518/1000000000</f>
        <v>0</v>
      </c>
      <c r="BM518" s="47">
        <f t="shared" ref="BM518:BN518" si="207">SUM(BM514:BM516)</f>
        <v>3</v>
      </c>
      <c r="BN518" s="48">
        <f t="shared" si="207"/>
        <v>0</v>
      </c>
      <c r="BO518" s="49"/>
      <c r="BR518" s="115" t="e">
        <f>Ringkasan!#REF!/1000000000</f>
        <v>#REF!</v>
      </c>
      <c r="BS518" s="115" t="e">
        <f t="shared" si="181"/>
        <v>#REF!</v>
      </c>
      <c r="BT518" s="39" t="e">
        <f t="shared" si="185"/>
        <v>#REF!</v>
      </c>
      <c r="BV518" s="115" t="e">
        <f>Ringkasan!#REF!/1000000000</f>
        <v>#REF!</v>
      </c>
      <c r="BW518" s="115" t="e">
        <f t="shared" si="182"/>
        <v>#REF!</v>
      </c>
      <c r="BX518" s="39" t="e">
        <f t="shared" si="186"/>
        <v>#REF!</v>
      </c>
    </row>
    <row r="519" spans="1:76" ht="15" customHeight="1" x14ac:dyDescent="0.25">
      <c r="B519" s="13" t="s">
        <v>564</v>
      </c>
      <c r="C519" s="14" t="s">
        <v>564</v>
      </c>
      <c r="D519" s="15" t="s">
        <v>614</v>
      </c>
      <c r="E519" s="16"/>
      <c r="F519" s="93"/>
      <c r="G519" s="115">
        <f>Ringkasan!G519/1000000000</f>
        <v>38233.040889530173</v>
      </c>
      <c r="H519" s="115">
        <f>Ringkasan!H519/1000000000</f>
        <v>7712.5312605755689</v>
      </c>
      <c r="I519" s="115">
        <f>Ringkasan!I519/1000000000</f>
        <v>4284.3306597640494</v>
      </c>
      <c r="J519" s="7">
        <f>Ringkasan!J519/1000000000</f>
        <v>2099.2179637823997</v>
      </c>
      <c r="K519" s="7">
        <f>Ringkasan!K519/1000000000</f>
        <v>333.67107184971997</v>
      </c>
      <c r="L519" s="7">
        <f>Ringkasan!L519/1000000000</f>
        <v>995.31156517940008</v>
      </c>
      <c r="M519" s="7">
        <f>Ringkasan!M519/1000000000</f>
        <v>30171.934931562599</v>
      </c>
      <c r="N519" s="7">
        <f>Ringkasan!N519/1000000000</f>
        <v>27879.892748528</v>
      </c>
      <c r="O519" s="7">
        <f>Ringkasan!O519/1000000000</f>
        <v>0</v>
      </c>
      <c r="P519" s="7">
        <f>Ringkasan!P519/1000000000</f>
        <v>0</v>
      </c>
      <c r="Q519" s="7">
        <f>Ringkasan!Q519/1000000000</f>
        <v>2022.0362950000001</v>
      </c>
      <c r="R519" s="7">
        <f>Ringkasan!R519/1000000000</f>
        <v>165.18878799999999</v>
      </c>
      <c r="S519" s="7">
        <f>Ringkasan!S519/1000000000</f>
        <v>825.75944400000003</v>
      </c>
      <c r="T519" s="7">
        <f>Ringkasan!T519/1000000000</f>
        <v>18521.068445000001</v>
      </c>
      <c r="U519" s="7">
        <f>Ringkasan!U519/1000000000</f>
        <v>6345.8397765279997</v>
      </c>
      <c r="V519" s="7">
        <f>Ringkasan!V519/1000000000</f>
        <v>2292.0421830345995</v>
      </c>
      <c r="W519" s="7">
        <f>Ringkasan!W519/1000000000</f>
        <v>1964.7497548735998</v>
      </c>
      <c r="X519" s="7">
        <f>Ringkasan!X519/1000000000</f>
        <v>327.29242816099998</v>
      </c>
      <c r="Y519" s="7">
        <f>Ringkasan!Y519/1000000000</f>
        <v>348.57469739200002</v>
      </c>
      <c r="Z519" s="7">
        <f>Ringkasan!Z519/1000000000</f>
        <v>88.854584000000003</v>
      </c>
      <c r="AA519" s="7">
        <f>Ringkasan!AA519/1000000000</f>
        <v>0</v>
      </c>
      <c r="AB519" s="7">
        <f>Ringkasan!AB519/1000000000</f>
        <v>259.72011339199997</v>
      </c>
      <c r="AC519" s="7">
        <f>Ringkasan!AC519/1000000000</f>
        <v>38685.570273495316</v>
      </c>
      <c r="AD519" s="7">
        <f>Ringkasan!AD519/1000000000</f>
        <v>28975.43501250898</v>
      </c>
      <c r="AE519" s="7">
        <f>Ringkasan!AE519/1000000000</f>
        <v>16570.21700226597</v>
      </c>
      <c r="AF519" s="7">
        <f>Ringkasan!AF519/1000000000</f>
        <v>11397.27982560384</v>
      </c>
      <c r="AG519" s="7">
        <f>Ringkasan!AG519/1000000000</f>
        <v>53.731368488999998</v>
      </c>
      <c r="AH519" s="7">
        <f>Ringkasan!AH519/1000000000</f>
        <v>0.30390450000000002</v>
      </c>
      <c r="AI519" s="7">
        <f>Ringkasan!AI519/1000000000</f>
        <v>932.50165762643996</v>
      </c>
      <c r="AJ519" s="7">
        <f>Ringkasan!AJ519/1000000000</f>
        <v>21.401254023730001</v>
      </c>
      <c r="AK519" s="7">
        <f>Ringkasan!AK519/1000000000</f>
        <v>5393.7285743490393</v>
      </c>
      <c r="AL519" s="7">
        <f>Ringkasan!AL519/1000000000</f>
        <v>57.600414301000001</v>
      </c>
      <c r="AM519" s="7">
        <f>Ringkasan!AM519/1000000000</f>
        <v>1313.41801937435</v>
      </c>
      <c r="AN519" s="7">
        <f>Ringkasan!AN519/1000000000</f>
        <v>1460.0955600228699</v>
      </c>
      <c r="AO519" s="7">
        <f>Ringkasan!AO519/1000000000</f>
        <v>2484.0038085068204</v>
      </c>
      <c r="AP519" s="7">
        <f>Ringkasan!AP519/1000000000</f>
        <v>63.909947948000003</v>
      </c>
      <c r="AQ519" s="7">
        <f>Ringkasan!AQ519/1000000000</f>
        <v>14.700824195999999</v>
      </c>
      <c r="AR519" s="7">
        <f>Ringkasan!AR519/1000000000</f>
        <v>345.14501173229996</v>
      </c>
      <c r="AS519" s="7">
        <f>Ringkasan!AS519/1000000000</f>
        <v>345.14501173229996</v>
      </c>
      <c r="AT519" s="7">
        <f>Ringkasan!AT519/1000000000</f>
        <v>3971.2616749049998</v>
      </c>
      <c r="AU519" s="7">
        <f>Ringkasan!AU519/1000000000</f>
        <v>173.763868325</v>
      </c>
      <c r="AV519" s="7">
        <f>Ringkasan!AV519/1000000000</f>
        <v>3797.4978065800001</v>
      </c>
      <c r="AW519" s="129">
        <f>Ringkasan!AW519/1000000000</f>
        <v>790.85988285115002</v>
      </c>
      <c r="AX519" s="129">
        <f>Ringkasan!AX519/1000000000</f>
        <v>790.85988285115002</v>
      </c>
      <c r="AY519" s="129">
        <f>Ringkasan!AY519/1000000000</f>
        <v>0</v>
      </c>
      <c r="AZ519" s="129">
        <f>Ringkasan!AZ519/1000000000</f>
        <v>0</v>
      </c>
      <c r="BA519" s="129">
        <f>Ringkasan!BA519/1000000000</f>
        <v>0</v>
      </c>
      <c r="BB519" s="129">
        <f>Ringkasan!BB519/1000000000</f>
        <v>0</v>
      </c>
      <c r="BC519" s="129">
        <f>Ringkasan!BC519/1000000000</f>
        <v>0</v>
      </c>
      <c r="BD519" s="129">
        <f>Ringkasan!BD519/1000000000</f>
        <v>338.33049888599999</v>
      </c>
      <c r="BE519" s="129">
        <f>Ringkasan!BE519/1000000000</f>
        <v>0</v>
      </c>
      <c r="BF519" s="129">
        <f>Ringkasan!BF519/1000000000</f>
        <v>48.2</v>
      </c>
      <c r="BG519" s="129">
        <f>Ringkasan!BG519/1000000000</f>
        <v>290.130498886</v>
      </c>
      <c r="BH519" s="129">
        <f>Ringkasan!BH519/1000000000</f>
        <v>0</v>
      </c>
      <c r="BI519" s="129">
        <f>Ringkasan!BI519/1000000000</f>
        <v>0</v>
      </c>
      <c r="BJ519" s="130">
        <f>Ringkasan!BJ519/1000000000</f>
        <v>-452.52938396514895</v>
      </c>
      <c r="BK519" s="130">
        <f>Ringkasan!BK519/1000000000</f>
        <v>452.52938396515003</v>
      </c>
      <c r="BL519" s="89">
        <f>Ringkasan!BL519/1000000000</f>
        <v>1.07574462890625E-12</v>
      </c>
      <c r="BM519" s="47">
        <f t="shared" ref="BM519:BN519" si="208">BM517+BM518</f>
        <v>23</v>
      </c>
      <c r="BN519" s="48">
        <f t="shared" si="208"/>
        <v>1</v>
      </c>
      <c r="BO519" s="49"/>
      <c r="BR519" s="115" t="e">
        <f>Ringkasan!#REF!/1000000000</f>
        <v>#REF!</v>
      </c>
      <c r="BS519" s="115" t="e">
        <f t="shared" si="181"/>
        <v>#REF!</v>
      </c>
      <c r="BT519" s="39" t="e">
        <f t="shared" si="185"/>
        <v>#REF!</v>
      </c>
      <c r="BV519" s="115" t="e">
        <f>Ringkasan!#REF!/1000000000</f>
        <v>#REF!</v>
      </c>
      <c r="BW519" s="115" t="e">
        <f t="shared" si="182"/>
        <v>#REF!</v>
      </c>
      <c r="BX519" s="39" t="e">
        <f t="shared" si="186"/>
        <v>#REF!</v>
      </c>
    </row>
    <row r="520" spans="1:76" ht="15" customHeight="1" x14ac:dyDescent="0.25">
      <c r="B520" s="13" t="s">
        <v>566</v>
      </c>
      <c r="C520" s="14" t="s">
        <v>566</v>
      </c>
      <c r="D520" s="15" t="s">
        <v>615</v>
      </c>
      <c r="E520" s="16"/>
      <c r="F520" s="93"/>
      <c r="G520" s="115">
        <f>Ringkasan!G520/1000000000</f>
        <v>47973.79975048417</v>
      </c>
      <c r="H520" s="115">
        <f>Ringkasan!H520/1000000000</f>
        <v>12547.042662529569</v>
      </c>
      <c r="I520" s="115">
        <f>Ringkasan!I520/1000000000</f>
        <v>8448.8161562810492</v>
      </c>
      <c r="J520" s="7">
        <f>Ringkasan!J520/1000000000</f>
        <v>2406.2690057584</v>
      </c>
      <c r="K520" s="7">
        <f>Ringkasan!K520/1000000000</f>
        <v>471.59636123572</v>
      </c>
      <c r="L520" s="7">
        <f>Ringkasan!L520/1000000000</f>
        <v>1220.3611392543999</v>
      </c>
      <c r="M520" s="7">
        <f>Ringkasan!M520/1000000000</f>
        <v>35069.360546562595</v>
      </c>
      <c r="N520" s="7">
        <f>Ringkasan!N520/1000000000</f>
        <v>32777.318363528</v>
      </c>
      <c r="O520" s="7">
        <f>Ringkasan!O520/1000000000</f>
        <v>0</v>
      </c>
      <c r="P520" s="7">
        <f>Ringkasan!P520/1000000000</f>
        <v>0</v>
      </c>
      <c r="Q520" s="7">
        <f>Ringkasan!Q520/1000000000</f>
        <v>2022.0362950000001</v>
      </c>
      <c r="R520" s="7">
        <f>Ringkasan!R520/1000000000</f>
        <v>195.762181</v>
      </c>
      <c r="S520" s="7">
        <f>Ringkasan!S520/1000000000</f>
        <v>1132.2672379999999</v>
      </c>
      <c r="T520" s="7">
        <f>Ringkasan!T520/1000000000</f>
        <v>21466.1234</v>
      </c>
      <c r="U520" s="7">
        <f>Ringkasan!U520/1000000000</f>
        <v>7961.1292495280004</v>
      </c>
      <c r="V520" s="7">
        <f>Ringkasan!V520/1000000000</f>
        <v>2292.0421830345995</v>
      </c>
      <c r="W520" s="7">
        <f>Ringkasan!W520/1000000000</f>
        <v>1964.7497548735998</v>
      </c>
      <c r="X520" s="7">
        <f>Ringkasan!X520/1000000000</f>
        <v>327.29242816099998</v>
      </c>
      <c r="Y520" s="7">
        <f>Ringkasan!Y520/1000000000</f>
        <v>357.39654139200002</v>
      </c>
      <c r="Z520" s="7">
        <f>Ringkasan!Z520/1000000000</f>
        <v>97.676428000000001</v>
      </c>
      <c r="AA520" s="7">
        <f>Ringkasan!AA520/1000000000</f>
        <v>0</v>
      </c>
      <c r="AB520" s="7">
        <f>Ringkasan!AB520/1000000000</f>
        <v>259.72011339199997</v>
      </c>
      <c r="AC520" s="7">
        <f>Ringkasan!AC520/1000000000</f>
        <v>48296.309169911314</v>
      </c>
      <c r="AD520" s="7">
        <f>Ringkasan!AD520/1000000000</f>
        <v>35334.086078617889</v>
      </c>
      <c r="AE520" s="7">
        <f>Ringkasan!AE520/1000000000</f>
        <v>20566.170527299881</v>
      </c>
      <c r="AF520" s="7">
        <f>Ringkasan!AF520/1000000000</f>
        <v>13508.80417781884</v>
      </c>
      <c r="AG520" s="7">
        <f>Ringkasan!AG520/1000000000</f>
        <v>53.731368488999998</v>
      </c>
      <c r="AH520" s="7">
        <f>Ringkasan!AH520/1000000000</f>
        <v>31.312758299999999</v>
      </c>
      <c r="AI520" s="7">
        <f>Ringkasan!AI520/1000000000</f>
        <v>1151.84159268644</v>
      </c>
      <c r="AJ520" s="7">
        <f>Ringkasan!AJ520/1000000000</f>
        <v>22.225654023729998</v>
      </c>
      <c r="AK520" s="7">
        <f>Ringkasan!AK520/1000000000</f>
        <v>6293.4784475361294</v>
      </c>
      <c r="AL520" s="7">
        <f>Ringkasan!AL520/1000000000</f>
        <v>57.600414301000001</v>
      </c>
      <c r="AM520" s="7">
        <f>Ringkasan!AM520/1000000000</f>
        <v>1603.0598200373502</v>
      </c>
      <c r="AN520" s="7">
        <f>Ringkasan!AN520/1000000000</f>
        <v>1633.7753964593599</v>
      </c>
      <c r="AO520" s="7">
        <f>Ringkasan!AO520/1000000000</f>
        <v>2866.7268238174206</v>
      </c>
      <c r="AP520" s="7">
        <f>Ringkasan!AP520/1000000000</f>
        <v>115.79307948500001</v>
      </c>
      <c r="AQ520" s="7">
        <f>Ringkasan!AQ520/1000000000</f>
        <v>16.522913436</v>
      </c>
      <c r="AR520" s="7">
        <f>Ringkasan!AR520/1000000000</f>
        <v>395.14501173229996</v>
      </c>
      <c r="AS520" s="7">
        <f>Ringkasan!AS520/1000000000</f>
        <v>395.14501173229996</v>
      </c>
      <c r="AT520" s="7">
        <f>Ringkasan!AT520/1000000000</f>
        <v>6273.5996320249997</v>
      </c>
      <c r="AU520" s="7">
        <f>Ringkasan!AU520/1000000000</f>
        <v>2115.3640333960002</v>
      </c>
      <c r="AV520" s="7">
        <f>Ringkasan!AV520/1000000000</f>
        <v>4158.2355986290004</v>
      </c>
      <c r="AW520" s="129">
        <f>Ringkasan!AW520/1000000000</f>
        <v>796.83991831315006</v>
      </c>
      <c r="AX520" s="129">
        <f>Ringkasan!AX520/1000000000</f>
        <v>796.83991831315006</v>
      </c>
      <c r="AY520" s="129">
        <f>Ringkasan!AY520/1000000000</f>
        <v>0</v>
      </c>
      <c r="AZ520" s="129">
        <f>Ringkasan!AZ520/1000000000</f>
        <v>0</v>
      </c>
      <c r="BA520" s="129">
        <f>Ringkasan!BA520/1000000000</f>
        <v>0</v>
      </c>
      <c r="BB520" s="129">
        <f>Ringkasan!BB520/1000000000</f>
        <v>0</v>
      </c>
      <c r="BC520" s="129">
        <f>Ringkasan!BC520/1000000000</f>
        <v>0</v>
      </c>
      <c r="BD520" s="129">
        <f>Ringkasan!BD520/1000000000</f>
        <v>474.33049888599999</v>
      </c>
      <c r="BE520" s="129">
        <f>Ringkasan!BE520/1000000000</f>
        <v>0</v>
      </c>
      <c r="BF520" s="129">
        <f>Ringkasan!BF520/1000000000</f>
        <v>50.2</v>
      </c>
      <c r="BG520" s="129">
        <f>Ringkasan!BG520/1000000000</f>
        <v>424.130498886</v>
      </c>
      <c r="BH520" s="129">
        <f>Ringkasan!BH520/1000000000</f>
        <v>0</v>
      </c>
      <c r="BI520" s="129">
        <f>Ringkasan!BI520/1000000000</f>
        <v>0</v>
      </c>
      <c r="BJ520" s="130">
        <f>Ringkasan!BJ520/1000000000</f>
        <v>-322.50941942714894</v>
      </c>
      <c r="BK520" s="130">
        <f>Ringkasan!BK520/1000000000</f>
        <v>322.50941942715002</v>
      </c>
      <c r="BL520" s="89">
        <f>Ringkasan!BL520/1000000000</f>
        <v>1.07574462890625E-12</v>
      </c>
      <c r="BM520" s="47">
        <f t="shared" ref="BM520:BN520" si="209">BM519+BM492</f>
        <v>24</v>
      </c>
      <c r="BN520" s="48">
        <f t="shared" si="209"/>
        <v>1</v>
      </c>
      <c r="BO520" s="49"/>
      <c r="BR520" s="115" t="e">
        <f>Ringkasan!#REF!/1000000000</f>
        <v>#REF!</v>
      </c>
      <c r="BS520" s="115" t="e">
        <f t="shared" si="181"/>
        <v>#REF!</v>
      </c>
      <c r="BT520" s="39" t="e">
        <f t="shared" si="185"/>
        <v>#REF!</v>
      </c>
      <c r="BV520" s="115" t="e">
        <f>Ringkasan!#REF!/1000000000</f>
        <v>#REF!</v>
      </c>
      <c r="BW520" s="115" t="e">
        <f t="shared" si="182"/>
        <v>#REF!</v>
      </c>
      <c r="BX520" s="39" t="e">
        <f t="shared" si="186"/>
        <v>#REF!</v>
      </c>
    </row>
    <row r="521" spans="1:76" s="141" customFormat="1" ht="15" customHeight="1" x14ac:dyDescent="0.25">
      <c r="A521" s="141" t="s">
        <v>711</v>
      </c>
      <c r="B521" s="9" t="s">
        <v>552</v>
      </c>
      <c r="C521" s="10">
        <v>27</v>
      </c>
      <c r="D521" s="11" t="s">
        <v>402</v>
      </c>
      <c r="E521" s="1" t="str">
        <f>[1]Pendapatan!D521</f>
        <v>1 Tahun 2025</v>
      </c>
      <c r="F521" s="142">
        <f>[1]Pendapatan!E521</f>
        <v>45666.442361111112</v>
      </c>
      <c r="G521" s="113">
        <f>Ringkasan!G521/1000000000</f>
        <v>5009.4854739279999</v>
      </c>
      <c r="H521" s="113">
        <f>Ringkasan!H521/1000000000</f>
        <v>1706.869553796</v>
      </c>
      <c r="I521" s="113">
        <f>Ringkasan!I521/1000000000</f>
        <v>1309.685342192</v>
      </c>
      <c r="J521" s="147">
        <f>Ringkasan!J521/1000000000</f>
        <v>38.621864000000002</v>
      </c>
      <c r="K521" s="147">
        <f>Ringkasan!K521/1000000000</f>
        <v>103.362154217</v>
      </c>
      <c r="L521" s="147">
        <f>Ringkasan!L521/1000000000</f>
        <v>255.20019338700001</v>
      </c>
      <c r="M521" s="147">
        <f>Ringkasan!M521/1000000000</f>
        <v>3302.6159201320002</v>
      </c>
      <c r="N521" s="147">
        <f>Ringkasan!N521/1000000000</f>
        <v>3302.6159201320002</v>
      </c>
      <c r="O521" s="147">
        <f>Ringkasan!O521/1000000000</f>
        <v>0</v>
      </c>
      <c r="P521" s="147">
        <f>Ringkasan!P521/1000000000</f>
        <v>0</v>
      </c>
      <c r="Q521" s="147">
        <f>Ringkasan!Q521/1000000000</f>
        <v>0</v>
      </c>
      <c r="R521" s="147">
        <f>Ringkasan!R521/1000000000</f>
        <v>0</v>
      </c>
      <c r="S521" s="147">
        <f>Ringkasan!S521/1000000000</f>
        <v>806.76412413200001</v>
      </c>
      <c r="T521" s="147">
        <f>Ringkasan!T521/1000000000</f>
        <v>1718.278315</v>
      </c>
      <c r="U521" s="147">
        <f>Ringkasan!U521/1000000000</f>
        <v>777.57348100000002</v>
      </c>
      <c r="V521" s="147">
        <f>Ringkasan!V521/1000000000</f>
        <v>0</v>
      </c>
      <c r="W521" s="147">
        <f>Ringkasan!W521/1000000000</f>
        <v>0</v>
      </c>
      <c r="X521" s="147">
        <f>Ringkasan!X521/1000000000</f>
        <v>0</v>
      </c>
      <c r="Y521" s="147">
        <f>Ringkasan!Y521/1000000000</f>
        <v>0</v>
      </c>
      <c r="Z521" s="147">
        <f>Ringkasan!Z521/1000000000</f>
        <v>0</v>
      </c>
      <c r="AA521" s="147">
        <f>Ringkasan!AA521/1000000000</f>
        <v>0</v>
      </c>
      <c r="AB521" s="147">
        <f>Ringkasan!AB521/1000000000</f>
        <v>0</v>
      </c>
      <c r="AC521" s="147">
        <f>Ringkasan!AC521/1000000000</f>
        <v>4779.7855500069991</v>
      </c>
      <c r="AD521" s="147">
        <f>Ringkasan!AD521/1000000000</f>
        <v>3568.4019530547798</v>
      </c>
      <c r="AE521" s="2">
        <f>Ringkasan!AE521/1000000000</f>
        <v>2344.43434429232</v>
      </c>
      <c r="AF521" s="147">
        <f>Ringkasan!AF521/1000000000</f>
        <v>1126.1393251654599</v>
      </c>
      <c r="AG521" s="147">
        <f>Ringkasan!AG521/1000000000</f>
        <v>22.288206156000001</v>
      </c>
      <c r="AH521" s="147">
        <f>Ringkasan!AH521/1000000000</f>
        <v>0</v>
      </c>
      <c r="AI521" s="147">
        <f>Ringkasan!AI521/1000000000</f>
        <v>74.095077441000001</v>
      </c>
      <c r="AJ521" s="147">
        <f>Ringkasan!AJ521/1000000000</f>
        <v>1.4450000000000001</v>
      </c>
      <c r="AK521" s="147">
        <f>Ringkasan!AK521/1000000000</f>
        <v>656.34254227532006</v>
      </c>
      <c r="AL521" s="147">
        <f>Ringkasan!AL521/1000000000</f>
        <v>0.45</v>
      </c>
      <c r="AM521" s="147">
        <f>Ringkasan!AM521/1000000000</f>
        <v>159.69973105811999</v>
      </c>
      <c r="AN521" s="147">
        <f>Ringkasan!AN521/1000000000</f>
        <v>255.41128645020001</v>
      </c>
      <c r="AO521" s="147">
        <f>Ringkasan!AO521/1000000000</f>
        <v>222.63301476699999</v>
      </c>
      <c r="AP521" s="147">
        <f>Ringkasan!AP521/1000000000</f>
        <v>16.633510000000001</v>
      </c>
      <c r="AQ521" s="147">
        <f>Ringkasan!AQ521/1000000000</f>
        <v>1.5149999999999999</v>
      </c>
      <c r="AR521" s="147">
        <f>Ringkasan!AR521/1000000000</f>
        <v>25</v>
      </c>
      <c r="AS521" s="147">
        <f>Ringkasan!AS521/1000000000</f>
        <v>25</v>
      </c>
      <c r="AT521" s="147">
        <f>Ringkasan!AT521/1000000000</f>
        <v>530.04105467689908</v>
      </c>
      <c r="AU521" s="147">
        <f>Ringkasan!AU521/1000000000</f>
        <v>526.83375787689909</v>
      </c>
      <c r="AV521" s="147">
        <f>Ringkasan!AV521/1000000000</f>
        <v>3.2072967999999999</v>
      </c>
      <c r="AW521" s="148">
        <f>Ringkasan!AW521/1000000000</f>
        <v>160.982349142</v>
      </c>
      <c r="AX521" s="148">
        <f>Ringkasan!AX521/1000000000</f>
        <v>160.982349142</v>
      </c>
      <c r="AY521" s="148">
        <f>Ringkasan!AY521/1000000000</f>
        <v>0</v>
      </c>
      <c r="AZ521" s="148">
        <f>Ringkasan!AZ521/1000000000</f>
        <v>0</v>
      </c>
      <c r="BA521" s="148">
        <f>Ringkasan!BA521/1000000000</f>
        <v>0</v>
      </c>
      <c r="BB521" s="148">
        <f>Ringkasan!BB521/1000000000</f>
        <v>0</v>
      </c>
      <c r="BC521" s="148">
        <f>Ringkasan!BC521/1000000000</f>
        <v>0</v>
      </c>
      <c r="BD521" s="148">
        <f>Ringkasan!BD521/1000000000</f>
        <v>390.68227306300003</v>
      </c>
      <c r="BE521" s="148">
        <f>Ringkasan!BE521/1000000000</f>
        <v>0</v>
      </c>
      <c r="BF521" s="148">
        <f>Ringkasan!BF521/1000000000</f>
        <v>8.6999999999999993</v>
      </c>
      <c r="BG521" s="148">
        <f>Ringkasan!BG521/1000000000</f>
        <v>381.98227306299998</v>
      </c>
      <c r="BH521" s="148">
        <f>Ringkasan!BH521/1000000000</f>
        <v>0</v>
      </c>
      <c r="BI521" s="148">
        <f>Ringkasan!BI521/1000000000</f>
        <v>0</v>
      </c>
      <c r="BJ521" s="98">
        <f>Ringkasan!BJ521/1000000000</f>
        <v>229.69992392100099</v>
      </c>
      <c r="BK521" s="98">
        <f>Ringkasan!BK521/1000000000</f>
        <v>-229.69992392099999</v>
      </c>
      <c r="BL521" s="85">
        <f>Ringkasan!BL521/1000000000</f>
        <v>9.7656250000000006E-13</v>
      </c>
      <c r="BM521" s="143">
        <f t="shared" si="189"/>
        <v>0</v>
      </c>
      <c r="BN521" s="144">
        <f t="shared" si="190"/>
        <v>1</v>
      </c>
      <c r="BO521" s="145"/>
      <c r="BP521" s="146">
        <f t="shared" ref="BP521:BP538" si="210">IF(G521&gt;0,1,0)</f>
        <v>1</v>
      </c>
      <c r="BR521" s="113" t="e">
        <f>Ringkasan!#REF!/1000000000</f>
        <v>#REF!</v>
      </c>
      <c r="BS521" s="113" t="e">
        <f t="shared" ref="BS521:BS584" si="211">G521-BR521</f>
        <v>#REF!</v>
      </c>
      <c r="BT521" s="146" t="e">
        <f t="shared" si="185"/>
        <v>#REF!</v>
      </c>
      <c r="BV521" s="113" t="e">
        <f>Ringkasan!#REF!/1000000000</f>
        <v>#REF!</v>
      </c>
      <c r="BW521" s="113" t="e">
        <f t="shared" ref="BW521:BW584" si="212">AC521-BV521</f>
        <v>#REF!</v>
      </c>
      <c r="BX521" s="146" t="e">
        <f t="shared" si="186"/>
        <v>#REF!</v>
      </c>
    </row>
    <row r="522" spans="1:76" ht="15" customHeight="1" x14ac:dyDescent="0.25">
      <c r="A522" s="59" t="s">
        <v>403</v>
      </c>
      <c r="B522" s="3">
        <f>B516+1</f>
        <v>388</v>
      </c>
      <c r="C522" s="4">
        <v>1</v>
      </c>
      <c r="D522" s="8" t="s">
        <v>403</v>
      </c>
      <c r="E522" s="12" t="str">
        <f>[1]Pendapatan!D522</f>
        <v>06 Tahun 2024</v>
      </c>
      <c r="F522" s="92">
        <f>[1]Pendapatan!E522</f>
        <v>45657</v>
      </c>
      <c r="G522" s="6">
        <f>Ringkasan!G522/1000000000</f>
        <v>1238.3776895230001</v>
      </c>
      <c r="H522" s="6">
        <f>Ringkasan!H522/1000000000</f>
        <v>75.504999999999995</v>
      </c>
      <c r="I522" s="114">
        <f>Ringkasan!I522/1000000000</f>
        <v>23.815000000000001</v>
      </c>
      <c r="J522" s="6">
        <f>Ringkasan!J522/1000000000</f>
        <v>34.840000000000003</v>
      </c>
      <c r="K522" s="6">
        <f>Ringkasan!K522/1000000000</f>
        <v>13</v>
      </c>
      <c r="L522" s="6">
        <f>Ringkasan!L522/1000000000</f>
        <v>3.85</v>
      </c>
      <c r="M522" s="6">
        <f>Ringkasan!M522/1000000000</f>
        <v>1143.872689523</v>
      </c>
      <c r="N522" s="6">
        <f>Ringkasan!N522/1000000000</f>
        <v>1112.872689523</v>
      </c>
      <c r="O522" s="6">
        <f>Ringkasan!O522/1000000000</f>
        <v>0</v>
      </c>
      <c r="P522" s="6">
        <f>Ringkasan!P522/1000000000</f>
        <v>0</v>
      </c>
      <c r="Q522" s="6">
        <f>Ringkasan!Q522/1000000000</f>
        <v>94.240233000000003</v>
      </c>
      <c r="R522" s="6">
        <f>Ringkasan!R522/1000000000</f>
        <v>0</v>
      </c>
      <c r="S522" s="6">
        <f>Ringkasan!S522/1000000000</f>
        <v>252.97816152300001</v>
      </c>
      <c r="T522" s="6">
        <f>Ringkasan!T522/1000000000</f>
        <v>513.31369199999995</v>
      </c>
      <c r="U522" s="6">
        <f>Ringkasan!U522/1000000000</f>
        <v>252.34060299999999</v>
      </c>
      <c r="V522" s="6">
        <f>Ringkasan!V522/1000000000</f>
        <v>31</v>
      </c>
      <c r="W522" s="6">
        <f>Ringkasan!W522/1000000000</f>
        <v>31</v>
      </c>
      <c r="X522" s="6">
        <f>Ringkasan!X522/1000000000</f>
        <v>0</v>
      </c>
      <c r="Y522" s="6">
        <f>Ringkasan!Y522/1000000000</f>
        <v>19</v>
      </c>
      <c r="Z522" s="6">
        <f>Ringkasan!Z522/1000000000</f>
        <v>0</v>
      </c>
      <c r="AA522" s="6">
        <f>Ringkasan!AA522/1000000000</f>
        <v>0</v>
      </c>
      <c r="AB522" s="6">
        <f>Ringkasan!AB522/1000000000</f>
        <v>19</v>
      </c>
      <c r="AC522" s="6">
        <f>Ringkasan!AC522/1000000000</f>
        <v>1240.977689523</v>
      </c>
      <c r="AD522" s="6">
        <f>Ringkasan!AD522/1000000000</f>
        <v>830.01005875299995</v>
      </c>
      <c r="AE522" s="5">
        <f>Ringkasan!AE522/1000000000</f>
        <v>450.67354093900002</v>
      </c>
      <c r="AF522" s="6">
        <f>Ringkasan!AF522/1000000000</f>
        <v>363.76106829000003</v>
      </c>
      <c r="AG522" s="6">
        <f>Ringkasan!AG522/1000000000</f>
        <v>0</v>
      </c>
      <c r="AH522" s="6">
        <f>Ringkasan!AH522/1000000000</f>
        <v>0</v>
      </c>
      <c r="AI522" s="6">
        <f>Ringkasan!AI522/1000000000</f>
        <v>15.575449524</v>
      </c>
      <c r="AJ522" s="6">
        <f>Ringkasan!AJ522/1000000000</f>
        <v>0</v>
      </c>
      <c r="AK522" s="6">
        <f>Ringkasan!AK522/1000000000</f>
        <v>232.62739776999999</v>
      </c>
      <c r="AL522" s="6">
        <f>Ringkasan!AL522/1000000000</f>
        <v>0.05</v>
      </c>
      <c r="AM522" s="6">
        <f>Ringkasan!AM522/1000000000</f>
        <v>50.699764999999999</v>
      </c>
      <c r="AN522" s="6">
        <f>Ringkasan!AN522/1000000000</f>
        <v>81.879225770000005</v>
      </c>
      <c r="AO522" s="6">
        <f>Ringkasan!AO522/1000000000</f>
        <v>99.353076999999999</v>
      </c>
      <c r="AP522" s="6">
        <f>Ringkasan!AP522/1000000000</f>
        <v>0.37032999999999999</v>
      </c>
      <c r="AQ522" s="6">
        <f>Ringkasan!AQ522/1000000000</f>
        <v>0.27500000000000002</v>
      </c>
      <c r="AR522" s="6">
        <f>Ringkasan!AR522/1000000000</f>
        <v>8</v>
      </c>
      <c r="AS522" s="6">
        <f>Ringkasan!AS522/1000000000</f>
        <v>8</v>
      </c>
      <c r="AT522" s="6">
        <f>Ringkasan!AT522/1000000000</f>
        <v>170.34023300000001</v>
      </c>
      <c r="AU522" s="6">
        <f>Ringkasan!AU522/1000000000</f>
        <v>0</v>
      </c>
      <c r="AV522" s="6">
        <f>Ringkasan!AV522/1000000000</f>
        <v>170.34023300000001</v>
      </c>
      <c r="AW522" s="127">
        <f>Ringkasan!AW522/1000000000</f>
        <v>2.6</v>
      </c>
      <c r="AX522" s="127">
        <f>Ringkasan!AX522/1000000000</f>
        <v>2.6</v>
      </c>
      <c r="AY522" s="127">
        <f>Ringkasan!AY522/1000000000</f>
        <v>0</v>
      </c>
      <c r="AZ522" s="127">
        <f>Ringkasan!AZ522/1000000000</f>
        <v>0</v>
      </c>
      <c r="BA522" s="127">
        <f>Ringkasan!BA522/1000000000</f>
        <v>0</v>
      </c>
      <c r="BB522" s="127">
        <f>Ringkasan!BB522/1000000000</f>
        <v>0</v>
      </c>
      <c r="BC522" s="127">
        <f>Ringkasan!BC522/1000000000</f>
        <v>0</v>
      </c>
      <c r="BD522" s="127">
        <f>Ringkasan!BD522/1000000000</f>
        <v>0</v>
      </c>
      <c r="BE522" s="127">
        <f>Ringkasan!BE522/1000000000</f>
        <v>0</v>
      </c>
      <c r="BF522" s="127">
        <f>Ringkasan!BF522/1000000000</f>
        <v>0</v>
      </c>
      <c r="BG522" s="127">
        <f>Ringkasan!BG522/1000000000</f>
        <v>0</v>
      </c>
      <c r="BH522" s="127">
        <f>Ringkasan!BH522/1000000000</f>
        <v>0</v>
      </c>
      <c r="BI522" s="127">
        <f>Ringkasan!BI522/1000000000</f>
        <v>0</v>
      </c>
      <c r="BJ522" s="128">
        <f>Ringkasan!BJ522/1000000000</f>
        <v>-2.6</v>
      </c>
      <c r="BK522" s="128">
        <f>Ringkasan!BK522/1000000000</f>
        <v>2.6</v>
      </c>
      <c r="BL522" s="87">
        <f>Ringkasan!BL522/1000000000</f>
        <v>0</v>
      </c>
      <c r="BM522" s="47">
        <f t="shared" si="189"/>
        <v>1</v>
      </c>
      <c r="BN522" s="48">
        <f t="shared" si="190"/>
        <v>0</v>
      </c>
      <c r="BO522" s="49"/>
      <c r="BP522" s="39">
        <f t="shared" si="210"/>
        <v>1</v>
      </c>
      <c r="BR522" s="6" t="e">
        <f>Ringkasan!#REF!/1000000000</f>
        <v>#REF!</v>
      </c>
      <c r="BS522" s="6" t="e">
        <f t="shared" si="211"/>
        <v>#REF!</v>
      </c>
      <c r="BT522" s="39" t="e">
        <f t="shared" si="185"/>
        <v>#REF!</v>
      </c>
      <c r="BV522" s="6" t="e">
        <f>Ringkasan!#REF!/1000000000</f>
        <v>#REF!</v>
      </c>
      <c r="BW522" s="6" t="e">
        <f t="shared" si="212"/>
        <v>#REF!</v>
      </c>
      <c r="BX522" s="39" t="e">
        <f t="shared" si="186"/>
        <v>#REF!</v>
      </c>
    </row>
    <row r="523" spans="1:76" ht="15" customHeight="1" x14ac:dyDescent="0.25">
      <c r="A523" s="59" t="s">
        <v>404</v>
      </c>
      <c r="B523" s="3">
        <f t="shared" ref="B523:C538" si="213">B522+1</f>
        <v>389</v>
      </c>
      <c r="C523" s="4">
        <f t="shared" si="213"/>
        <v>2</v>
      </c>
      <c r="D523" s="8" t="s">
        <v>404</v>
      </c>
      <c r="E523" s="12" t="str">
        <f>[1]Pendapatan!D523</f>
        <v>04 Tahun 2024</v>
      </c>
      <c r="F523" s="92">
        <f>[1]Pendapatan!E523</f>
        <v>45657.583333333336</v>
      </c>
      <c r="G523" s="6">
        <f>Ringkasan!G523/1000000000</f>
        <v>791.40899970800001</v>
      </c>
      <c r="H523" s="6">
        <f>Ringkasan!H523/1000000000</f>
        <v>34</v>
      </c>
      <c r="I523" s="114">
        <f>Ringkasan!I523/1000000000</f>
        <v>4.97</v>
      </c>
      <c r="J523" s="6">
        <f>Ringkasan!J523/1000000000</f>
        <v>2.5249999999999999</v>
      </c>
      <c r="K523" s="6">
        <f>Ringkasan!K523/1000000000</f>
        <v>11.959199999999999</v>
      </c>
      <c r="L523" s="6">
        <f>Ringkasan!L523/1000000000</f>
        <v>14.5458</v>
      </c>
      <c r="M523" s="6">
        <f>Ringkasan!M523/1000000000</f>
        <v>749.40899970800001</v>
      </c>
      <c r="N523" s="6">
        <f>Ringkasan!N523/1000000000</f>
        <v>724.46820200000002</v>
      </c>
      <c r="O523" s="6">
        <f>Ringkasan!O523/1000000000</f>
        <v>0</v>
      </c>
      <c r="P523" s="6">
        <f>Ringkasan!P523/1000000000</f>
        <v>0</v>
      </c>
      <c r="Q523" s="6">
        <f>Ringkasan!Q523/1000000000</f>
        <v>63.336536000000002</v>
      </c>
      <c r="R523" s="6">
        <f>Ringkasan!R523/1000000000</f>
        <v>0</v>
      </c>
      <c r="S523" s="6">
        <f>Ringkasan!S523/1000000000</f>
        <v>26.387803000000002</v>
      </c>
      <c r="T523" s="6">
        <f>Ringkasan!T523/1000000000</f>
        <v>459.40821999999997</v>
      </c>
      <c r="U523" s="6">
        <f>Ringkasan!U523/1000000000</f>
        <v>175.335643</v>
      </c>
      <c r="V523" s="6">
        <f>Ringkasan!V523/1000000000</f>
        <v>24.940797708000002</v>
      </c>
      <c r="W523" s="6">
        <f>Ringkasan!W523/1000000000</f>
        <v>24.940797708000002</v>
      </c>
      <c r="X523" s="6">
        <f>Ringkasan!X523/1000000000</f>
        <v>0</v>
      </c>
      <c r="Y523" s="6">
        <f>Ringkasan!Y523/1000000000</f>
        <v>8</v>
      </c>
      <c r="Z523" s="6">
        <f>Ringkasan!Z523/1000000000</f>
        <v>0</v>
      </c>
      <c r="AA523" s="6">
        <f>Ringkasan!AA523/1000000000</f>
        <v>0</v>
      </c>
      <c r="AB523" s="6">
        <f>Ringkasan!AB523/1000000000</f>
        <v>8</v>
      </c>
      <c r="AC523" s="6">
        <f>Ringkasan!AC523/1000000000</f>
        <v>862.34972734400003</v>
      </c>
      <c r="AD523" s="6">
        <f>Ringkasan!AD523/1000000000</f>
        <v>602.06932593700003</v>
      </c>
      <c r="AE523" s="5">
        <f>Ringkasan!AE523/1000000000</f>
        <v>426.060031444</v>
      </c>
      <c r="AF523" s="6">
        <f>Ringkasan!AF523/1000000000</f>
        <v>171.538364121</v>
      </c>
      <c r="AG523" s="6">
        <f>Ringkasan!AG523/1000000000</f>
        <v>0</v>
      </c>
      <c r="AH523" s="6">
        <f>Ringkasan!AH523/1000000000</f>
        <v>7.2505E-2</v>
      </c>
      <c r="AI523" s="6">
        <f>Ringkasan!AI523/1000000000</f>
        <v>4.3464253719999997</v>
      </c>
      <c r="AJ523" s="6">
        <f>Ringkasan!AJ523/1000000000</f>
        <v>5.1999999999999998E-2</v>
      </c>
      <c r="AK523" s="6">
        <f>Ringkasan!AK523/1000000000</f>
        <v>145.98715773199999</v>
      </c>
      <c r="AL523" s="6">
        <f>Ringkasan!AL523/1000000000</f>
        <v>0</v>
      </c>
      <c r="AM523" s="6">
        <f>Ringkasan!AM523/1000000000</f>
        <v>30.338082913000001</v>
      </c>
      <c r="AN523" s="6">
        <f>Ringkasan!AN523/1000000000</f>
        <v>55.845709999999997</v>
      </c>
      <c r="AO523" s="6">
        <f>Ringkasan!AO523/1000000000</f>
        <v>58.239755318999997</v>
      </c>
      <c r="AP523" s="6">
        <f>Ringkasan!AP523/1000000000</f>
        <v>6.3609499999999999E-2</v>
      </c>
      <c r="AQ523" s="6">
        <f>Ringkasan!AQ523/1000000000</f>
        <v>1.5</v>
      </c>
      <c r="AR523" s="6">
        <f>Ringkasan!AR523/1000000000</f>
        <v>2.3771053750000002</v>
      </c>
      <c r="AS523" s="6">
        <f>Ringkasan!AS523/1000000000</f>
        <v>2.3771053750000002</v>
      </c>
      <c r="AT523" s="6">
        <f>Ringkasan!AT523/1000000000</f>
        <v>111.9161383</v>
      </c>
      <c r="AU523" s="6">
        <f>Ringkasan!AU523/1000000000</f>
        <v>0</v>
      </c>
      <c r="AV523" s="6">
        <f>Ringkasan!AV523/1000000000</f>
        <v>111.9161383</v>
      </c>
      <c r="AW523" s="127">
        <f>Ringkasan!AW523/1000000000</f>
        <v>70.940727636000005</v>
      </c>
      <c r="AX523" s="127">
        <f>Ringkasan!AX523/1000000000</f>
        <v>70.940727636000005</v>
      </c>
      <c r="AY523" s="127">
        <f>Ringkasan!AY523/1000000000</f>
        <v>0</v>
      </c>
      <c r="AZ523" s="127">
        <f>Ringkasan!AZ523/1000000000</f>
        <v>0</v>
      </c>
      <c r="BA523" s="127">
        <f>Ringkasan!BA523/1000000000</f>
        <v>0</v>
      </c>
      <c r="BB523" s="127">
        <f>Ringkasan!BB523/1000000000</f>
        <v>0</v>
      </c>
      <c r="BC523" s="127">
        <f>Ringkasan!BC523/1000000000</f>
        <v>0</v>
      </c>
      <c r="BD523" s="127">
        <f>Ringkasan!BD523/1000000000</f>
        <v>0</v>
      </c>
      <c r="BE523" s="127">
        <f>Ringkasan!BE523/1000000000</f>
        <v>0</v>
      </c>
      <c r="BF523" s="127">
        <f>Ringkasan!BF523/1000000000</f>
        <v>0</v>
      </c>
      <c r="BG523" s="127">
        <f>Ringkasan!BG523/1000000000</f>
        <v>0</v>
      </c>
      <c r="BH523" s="127">
        <f>Ringkasan!BH523/1000000000</f>
        <v>0</v>
      </c>
      <c r="BI523" s="127">
        <f>Ringkasan!BI523/1000000000</f>
        <v>0</v>
      </c>
      <c r="BJ523" s="128">
        <f>Ringkasan!BJ523/1000000000</f>
        <v>-70.940727636000005</v>
      </c>
      <c r="BK523" s="128">
        <f>Ringkasan!BK523/1000000000</f>
        <v>70.940727636000005</v>
      </c>
      <c r="BL523" s="87">
        <f>Ringkasan!BL523/1000000000</f>
        <v>0</v>
      </c>
      <c r="BM523" s="47">
        <f t="shared" si="189"/>
        <v>1</v>
      </c>
      <c r="BN523" s="48">
        <f t="shared" si="190"/>
        <v>0</v>
      </c>
      <c r="BO523" s="49"/>
      <c r="BP523" s="39">
        <f t="shared" si="210"/>
        <v>1</v>
      </c>
      <c r="BR523" s="6" t="e">
        <f>Ringkasan!#REF!/1000000000</f>
        <v>#REF!</v>
      </c>
      <c r="BS523" s="6" t="e">
        <f t="shared" si="211"/>
        <v>#REF!</v>
      </c>
      <c r="BT523" s="39" t="e">
        <f t="shared" si="185"/>
        <v>#REF!</v>
      </c>
      <c r="BV523" s="6" t="e">
        <f>Ringkasan!#REF!/1000000000</f>
        <v>#REF!</v>
      </c>
      <c r="BW523" s="6" t="e">
        <f t="shared" si="212"/>
        <v>#REF!</v>
      </c>
      <c r="BX523" s="39" t="e">
        <f t="shared" si="186"/>
        <v>#REF!</v>
      </c>
    </row>
    <row r="524" spans="1:76" ht="15" customHeight="1" x14ac:dyDescent="0.25">
      <c r="A524" s="59" t="s">
        <v>405</v>
      </c>
      <c r="B524" s="3">
        <f t="shared" si="213"/>
        <v>390</v>
      </c>
      <c r="C524" s="4">
        <f t="shared" si="213"/>
        <v>3</v>
      </c>
      <c r="D524" s="8" t="s">
        <v>405</v>
      </c>
      <c r="E524" s="12" t="str">
        <f>[1]Pendapatan!D524</f>
        <v>02 Tahun 2025</v>
      </c>
      <c r="F524" s="92">
        <f>[1]Pendapatan!E524</f>
        <v>45678</v>
      </c>
      <c r="G524" s="6">
        <f>Ringkasan!G524/1000000000</f>
        <v>916.57971039899996</v>
      </c>
      <c r="H524" s="6">
        <f>Ringkasan!H524/1000000000</f>
        <v>27.110685523000001</v>
      </c>
      <c r="I524" s="114">
        <f>Ringkasan!I524/1000000000</f>
        <v>8.4605685269999995</v>
      </c>
      <c r="J524" s="6">
        <f>Ringkasan!J524/1000000000</f>
        <v>5.23</v>
      </c>
      <c r="K524" s="6">
        <f>Ringkasan!K524/1000000000</f>
        <v>11.243716996</v>
      </c>
      <c r="L524" s="6">
        <f>Ringkasan!L524/1000000000</f>
        <v>2.1764000000000001</v>
      </c>
      <c r="M524" s="6">
        <f>Ringkasan!M524/1000000000</f>
        <v>882.75974238599997</v>
      </c>
      <c r="N524" s="6">
        <f>Ringkasan!N524/1000000000</f>
        <v>868.43417799999997</v>
      </c>
      <c r="O524" s="6">
        <f>Ringkasan!O524/1000000000</f>
        <v>0</v>
      </c>
      <c r="P524" s="6">
        <f>Ringkasan!P524/1000000000</f>
        <v>0</v>
      </c>
      <c r="Q524" s="6">
        <f>Ringkasan!Q524/1000000000</f>
        <v>57.853475000000003</v>
      </c>
      <c r="R524" s="6">
        <f>Ringkasan!R524/1000000000</f>
        <v>8.0264810000000004</v>
      </c>
      <c r="S524" s="6">
        <f>Ringkasan!S524/1000000000</f>
        <v>24.672861999999999</v>
      </c>
      <c r="T524" s="6">
        <f>Ringkasan!T524/1000000000</f>
        <v>456.33921400000003</v>
      </c>
      <c r="U524" s="6">
        <f>Ringkasan!U524/1000000000</f>
        <v>321.542146</v>
      </c>
      <c r="V524" s="6">
        <f>Ringkasan!V524/1000000000</f>
        <v>14.325564386</v>
      </c>
      <c r="W524" s="6">
        <f>Ringkasan!W524/1000000000</f>
        <v>14.325564386</v>
      </c>
      <c r="X524" s="6">
        <f>Ringkasan!X524/1000000000</f>
        <v>0</v>
      </c>
      <c r="Y524" s="6">
        <f>Ringkasan!Y524/1000000000</f>
        <v>6.7092824899999997</v>
      </c>
      <c r="Z524" s="6">
        <f>Ringkasan!Z524/1000000000</f>
        <v>0</v>
      </c>
      <c r="AA524" s="6">
        <f>Ringkasan!AA524/1000000000</f>
        <v>0</v>
      </c>
      <c r="AB524" s="6">
        <f>Ringkasan!AB524/1000000000</f>
        <v>6.7092824899999997</v>
      </c>
      <c r="AC524" s="6">
        <f>Ringkasan!AC524/1000000000</f>
        <v>922.92511211099998</v>
      </c>
      <c r="AD524" s="6">
        <f>Ringkasan!AD524/1000000000</f>
        <v>533.98960005216998</v>
      </c>
      <c r="AE524" s="5">
        <f>Ringkasan!AE524/1000000000</f>
        <v>340.50462831528</v>
      </c>
      <c r="AF524" s="6">
        <f>Ringkasan!AF524/1000000000</f>
        <v>179.7717849537699</v>
      </c>
      <c r="AG524" s="6">
        <f>Ringkasan!AG524/1000000000</f>
        <v>8.0932619920000004</v>
      </c>
      <c r="AH524" s="6">
        <f>Ringkasan!AH524/1000000000</f>
        <v>0.1</v>
      </c>
      <c r="AI524" s="6">
        <f>Ringkasan!AI524/1000000000</f>
        <v>2.5534247911199999</v>
      </c>
      <c r="AJ524" s="6">
        <f>Ringkasan!AJ524/1000000000</f>
        <v>2.9664999999999999</v>
      </c>
      <c r="AK524" s="6">
        <f>Ringkasan!AK524/1000000000</f>
        <v>277.00663260583002</v>
      </c>
      <c r="AL524" s="6">
        <f>Ringkasan!AL524/1000000000</f>
        <v>0.81637000000000004</v>
      </c>
      <c r="AM524" s="6">
        <f>Ringkasan!AM524/1000000000</f>
        <v>43.268112823999999</v>
      </c>
      <c r="AN524" s="6">
        <f>Ringkasan!AN524/1000000000</f>
        <v>175.56743119500001</v>
      </c>
      <c r="AO524" s="6">
        <f>Ringkasan!AO524/1000000000</f>
        <v>56.18493858683</v>
      </c>
      <c r="AP524" s="6">
        <f>Ringkasan!AP524/1000000000</f>
        <v>0.26978000000000002</v>
      </c>
      <c r="AQ524" s="6">
        <f>Ringkasan!AQ524/1000000000</f>
        <v>0.9</v>
      </c>
      <c r="AR524" s="6">
        <f>Ringkasan!AR524/1000000000</f>
        <v>2</v>
      </c>
      <c r="AS524" s="6">
        <f>Ringkasan!AS524/1000000000</f>
        <v>2</v>
      </c>
      <c r="AT524" s="6">
        <f>Ringkasan!AT524/1000000000</f>
        <v>109.92887945299999</v>
      </c>
      <c r="AU524" s="6">
        <f>Ringkasan!AU524/1000000000</f>
        <v>1.319056853</v>
      </c>
      <c r="AV524" s="6">
        <f>Ringkasan!AV524/1000000000</f>
        <v>108.6098226</v>
      </c>
      <c r="AW524" s="127">
        <f>Ringkasan!AW524/1000000000</f>
        <v>30.937021000000001</v>
      </c>
      <c r="AX524" s="127">
        <f>Ringkasan!AX524/1000000000</f>
        <v>30.937021000000001</v>
      </c>
      <c r="AY524" s="127">
        <f>Ringkasan!AY524/1000000000</f>
        <v>0</v>
      </c>
      <c r="AZ524" s="127">
        <f>Ringkasan!AZ524/1000000000</f>
        <v>0</v>
      </c>
      <c r="BA524" s="127">
        <f>Ringkasan!BA524/1000000000</f>
        <v>0</v>
      </c>
      <c r="BB524" s="127">
        <f>Ringkasan!BB524/1000000000</f>
        <v>0</v>
      </c>
      <c r="BC524" s="127">
        <f>Ringkasan!BC524/1000000000</f>
        <v>0</v>
      </c>
      <c r="BD524" s="127">
        <f>Ringkasan!BD524/1000000000</f>
        <v>24.591619288</v>
      </c>
      <c r="BE524" s="127">
        <f>Ringkasan!BE524/1000000000</f>
        <v>0</v>
      </c>
      <c r="BF524" s="127">
        <f>Ringkasan!BF524/1000000000</f>
        <v>0</v>
      </c>
      <c r="BG524" s="127">
        <f>Ringkasan!BG524/1000000000</f>
        <v>24.591619288</v>
      </c>
      <c r="BH524" s="127">
        <f>Ringkasan!BH524/1000000000</f>
        <v>0</v>
      </c>
      <c r="BI524" s="127">
        <f>Ringkasan!BI524/1000000000</f>
        <v>0</v>
      </c>
      <c r="BJ524" s="128">
        <f>Ringkasan!BJ524/1000000000</f>
        <v>-6.3454017120000001</v>
      </c>
      <c r="BK524" s="128">
        <f>Ringkasan!BK524/1000000000</f>
        <v>6.3454017120000001</v>
      </c>
      <c r="BL524" s="87">
        <f>Ringkasan!BL524/1000000000</f>
        <v>0</v>
      </c>
      <c r="BM524" s="47">
        <f t="shared" si="189"/>
        <v>0</v>
      </c>
      <c r="BN524" s="48">
        <f t="shared" si="190"/>
        <v>1</v>
      </c>
      <c r="BO524" s="49"/>
      <c r="BP524" s="39">
        <f t="shared" si="210"/>
        <v>1</v>
      </c>
      <c r="BR524" s="6" t="e">
        <f>Ringkasan!#REF!/1000000000</f>
        <v>#REF!</v>
      </c>
      <c r="BS524" s="6" t="e">
        <f t="shared" si="211"/>
        <v>#REF!</v>
      </c>
      <c r="BT524" s="39" t="e">
        <f t="shared" ref="BT524:BT587" si="214">IF(BS524=0,"Benar","Salah")</f>
        <v>#REF!</v>
      </c>
      <c r="BV524" s="6" t="e">
        <f>Ringkasan!#REF!/1000000000</f>
        <v>#REF!</v>
      </c>
      <c r="BW524" s="6" t="e">
        <f t="shared" si="212"/>
        <v>#REF!</v>
      </c>
      <c r="BX524" s="39" t="e">
        <f t="shared" ref="BX524:BX587" si="215">IF(BW524=0,"Benar","Salah")</f>
        <v>#REF!</v>
      </c>
    </row>
    <row r="525" spans="1:76" ht="15" customHeight="1" x14ac:dyDescent="0.25">
      <c r="A525" s="59" t="s">
        <v>712</v>
      </c>
      <c r="B525" s="3">
        <f t="shared" si="213"/>
        <v>391</v>
      </c>
      <c r="C525" s="4">
        <f t="shared" si="213"/>
        <v>4</v>
      </c>
      <c r="D525" s="8" t="s">
        <v>406</v>
      </c>
      <c r="E525" s="12" t="str">
        <f>[1]Pendapatan!D525</f>
        <v>12 TAHUN 2024</v>
      </c>
      <c r="F525" s="92">
        <f>[1]Pendapatan!E525</f>
        <v>45656</v>
      </c>
      <c r="G525" s="6">
        <f>Ringkasan!G525/1000000000</f>
        <v>1637.222813092</v>
      </c>
      <c r="H525" s="6">
        <f>Ringkasan!H525/1000000000</f>
        <v>264.98410018800001</v>
      </c>
      <c r="I525" s="114">
        <f>Ringkasan!I525/1000000000</f>
        <v>96.237722934999994</v>
      </c>
      <c r="J525" s="6">
        <f>Ringkasan!J525/1000000000</f>
        <v>113.26660479500001</v>
      </c>
      <c r="K525" s="6">
        <f>Ringkasan!K525/1000000000</f>
        <v>48.612911400000002</v>
      </c>
      <c r="L525" s="6">
        <f>Ringkasan!L525/1000000000</f>
        <v>6.8668610579999996</v>
      </c>
      <c r="M525" s="6">
        <f>Ringkasan!M525/1000000000</f>
        <v>1372.2387129040001</v>
      </c>
      <c r="N525" s="6">
        <f>Ringkasan!N525/1000000000</f>
        <v>1327.0082870000001</v>
      </c>
      <c r="O525" s="6">
        <f>Ringkasan!O525/1000000000</f>
        <v>0</v>
      </c>
      <c r="P525" s="6">
        <f>Ringkasan!P525/1000000000</f>
        <v>0</v>
      </c>
      <c r="Q525" s="6">
        <f>Ringkasan!Q525/1000000000</f>
        <v>79.538684000000003</v>
      </c>
      <c r="R525" s="6">
        <f>Ringkasan!R525/1000000000</f>
        <v>6.9072180000000003</v>
      </c>
      <c r="S525" s="6">
        <f>Ringkasan!S525/1000000000</f>
        <v>377.762675</v>
      </c>
      <c r="T525" s="6">
        <f>Ringkasan!T525/1000000000</f>
        <v>644.73382700000002</v>
      </c>
      <c r="U525" s="6">
        <f>Ringkasan!U525/1000000000</f>
        <v>218.06588300000001</v>
      </c>
      <c r="V525" s="6">
        <f>Ringkasan!V525/1000000000</f>
        <v>45.230425904000001</v>
      </c>
      <c r="W525" s="6">
        <f>Ringkasan!W525/1000000000</f>
        <v>45.230425904000001</v>
      </c>
      <c r="X525" s="6">
        <f>Ringkasan!X525/1000000000</f>
        <v>0</v>
      </c>
      <c r="Y525" s="6">
        <f>Ringkasan!Y525/1000000000</f>
        <v>0</v>
      </c>
      <c r="Z525" s="6">
        <f>Ringkasan!Z525/1000000000</f>
        <v>0</v>
      </c>
      <c r="AA525" s="6">
        <f>Ringkasan!AA525/1000000000</f>
        <v>0</v>
      </c>
      <c r="AB525" s="6">
        <f>Ringkasan!AB525/1000000000</f>
        <v>0</v>
      </c>
      <c r="AC525" s="6">
        <f>Ringkasan!AC525/1000000000</f>
        <v>1641.222813092</v>
      </c>
      <c r="AD525" s="6">
        <f>Ringkasan!AD525/1000000000</f>
        <v>1160.489631963</v>
      </c>
      <c r="AE525" s="5">
        <f>Ringkasan!AE525/1000000000</f>
        <v>584.67468122100001</v>
      </c>
      <c r="AF525" s="6">
        <f>Ringkasan!AF525/1000000000</f>
        <v>545.07507534199999</v>
      </c>
      <c r="AG525" s="6">
        <f>Ringkasan!AG525/1000000000</f>
        <v>0</v>
      </c>
      <c r="AH525" s="6">
        <f>Ringkasan!AH525/1000000000</f>
        <v>0</v>
      </c>
      <c r="AI525" s="6">
        <f>Ringkasan!AI525/1000000000</f>
        <v>17.6648754</v>
      </c>
      <c r="AJ525" s="6">
        <f>Ringkasan!AJ525/1000000000</f>
        <v>13.074999999999999</v>
      </c>
      <c r="AK525" s="6">
        <f>Ringkasan!AK525/1000000000</f>
        <v>266.10441415600002</v>
      </c>
      <c r="AL525" s="6">
        <f>Ringkasan!AL525/1000000000</f>
        <v>3.0714763</v>
      </c>
      <c r="AM525" s="6">
        <f>Ringkasan!AM525/1000000000</f>
        <v>46.278337665000002</v>
      </c>
      <c r="AN525" s="6">
        <f>Ringkasan!AN525/1000000000</f>
        <v>72.226177507000003</v>
      </c>
      <c r="AO525" s="6">
        <f>Ringkasan!AO525/1000000000</f>
        <v>140.33985023400001</v>
      </c>
      <c r="AP525" s="6">
        <f>Ringkasan!AP525/1000000000</f>
        <v>2.3867014499999999</v>
      </c>
      <c r="AQ525" s="6">
        <f>Ringkasan!AQ525/1000000000</f>
        <v>1.801871</v>
      </c>
      <c r="AR525" s="6">
        <f>Ringkasan!AR525/1000000000</f>
        <v>12</v>
      </c>
      <c r="AS525" s="6">
        <f>Ringkasan!AS525/1000000000</f>
        <v>12</v>
      </c>
      <c r="AT525" s="6">
        <f>Ringkasan!AT525/1000000000</f>
        <v>202.62876697300001</v>
      </c>
      <c r="AU525" s="6">
        <f>Ringkasan!AU525/1000000000</f>
        <v>20.840432773</v>
      </c>
      <c r="AV525" s="6">
        <f>Ringkasan!AV525/1000000000</f>
        <v>181.78833420000001</v>
      </c>
      <c r="AW525" s="127">
        <f>Ringkasan!AW525/1000000000</f>
        <v>10</v>
      </c>
      <c r="AX525" s="127">
        <f>Ringkasan!AX525/1000000000</f>
        <v>10</v>
      </c>
      <c r="AY525" s="127">
        <f>Ringkasan!AY525/1000000000</f>
        <v>0</v>
      </c>
      <c r="AZ525" s="127">
        <f>Ringkasan!AZ525/1000000000</f>
        <v>0</v>
      </c>
      <c r="BA525" s="127">
        <f>Ringkasan!BA525/1000000000</f>
        <v>0</v>
      </c>
      <c r="BB525" s="127">
        <f>Ringkasan!BB525/1000000000</f>
        <v>0</v>
      </c>
      <c r="BC525" s="127">
        <f>Ringkasan!BC525/1000000000</f>
        <v>0</v>
      </c>
      <c r="BD525" s="127">
        <f>Ringkasan!BD525/1000000000</f>
        <v>6</v>
      </c>
      <c r="BE525" s="127">
        <f>Ringkasan!BE525/1000000000</f>
        <v>0</v>
      </c>
      <c r="BF525" s="127">
        <f>Ringkasan!BF525/1000000000</f>
        <v>6</v>
      </c>
      <c r="BG525" s="127">
        <f>Ringkasan!BG525/1000000000</f>
        <v>0</v>
      </c>
      <c r="BH525" s="127">
        <f>Ringkasan!BH525/1000000000</f>
        <v>0</v>
      </c>
      <c r="BI525" s="127">
        <f>Ringkasan!BI525/1000000000</f>
        <v>0</v>
      </c>
      <c r="BJ525" s="128">
        <f>Ringkasan!BJ525/1000000000</f>
        <v>-4</v>
      </c>
      <c r="BK525" s="128">
        <f>Ringkasan!BK525/1000000000</f>
        <v>4</v>
      </c>
      <c r="BL525" s="87">
        <f>Ringkasan!BL525/1000000000</f>
        <v>0</v>
      </c>
      <c r="BM525" s="47">
        <f t="shared" si="189"/>
        <v>1</v>
      </c>
      <c r="BN525" s="48">
        <f t="shared" si="190"/>
        <v>0</v>
      </c>
      <c r="BO525" s="49"/>
      <c r="BP525" s="39">
        <f t="shared" si="210"/>
        <v>1</v>
      </c>
      <c r="BR525" s="6" t="e">
        <f>Ringkasan!#REF!/1000000000</f>
        <v>#REF!</v>
      </c>
      <c r="BS525" s="6" t="e">
        <f t="shared" si="211"/>
        <v>#REF!</v>
      </c>
      <c r="BT525" s="39" t="e">
        <f t="shared" si="214"/>
        <v>#REF!</v>
      </c>
      <c r="BV525" s="6" t="e">
        <f>Ringkasan!#REF!/1000000000</f>
        <v>#REF!</v>
      </c>
      <c r="BW525" s="6" t="e">
        <f t="shared" si="212"/>
        <v>#REF!</v>
      </c>
      <c r="BX525" s="39" t="e">
        <f t="shared" si="215"/>
        <v>#REF!</v>
      </c>
    </row>
    <row r="526" spans="1:76" ht="15" customHeight="1" x14ac:dyDescent="0.25">
      <c r="A526" s="59" t="s">
        <v>407</v>
      </c>
      <c r="B526" s="3">
        <f t="shared" si="213"/>
        <v>392</v>
      </c>
      <c r="C526" s="4">
        <f t="shared" si="213"/>
        <v>5</v>
      </c>
      <c r="D526" s="8" t="s">
        <v>407</v>
      </c>
      <c r="E526" s="12" t="str">
        <f>[1]Pendapatan!D526</f>
        <v>5 Tahun 2024</v>
      </c>
      <c r="F526" s="92">
        <f>[1]Pendapatan!E526</f>
        <v>45657.958333333336</v>
      </c>
      <c r="G526" s="6">
        <f>Ringkasan!G526/1000000000</f>
        <v>1009.980806565</v>
      </c>
      <c r="H526" s="6">
        <f>Ringkasan!H526/1000000000</f>
        <v>40.787331731999998</v>
      </c>
      <c r="I526" s="114">
        <f>Ringkasan!I526/1000000000</f>
        <v>18.71987</v>
      </c>
      <c r="J526" s="6">
        <f>Ringkasan!J526/1000000000</f>
        <v>2.5594999999999999</v>
      </c>
      <c r="K526" s="6">
        <f>Ringkasan!K526/1000000000</f>
        <v>14.079831694999999</v>
      </c>
      <c r="L526" s="6">
        <f>Ringkasan!L526/1000000000</f>
        <v>5.4281300369999999</v>
      </c>
      <c r="M526" s="6">
        <f>Ringkasan!M526/1000000000</f>
        <v>954.15212779700005</v>
      </c>
      <c r="N526" s="6">
        <f>Ringkasan!N526/1000000000</f>
        <v>929.20323199999996</v>
      </c>
      <c r="O526" s="6">
        <f>Ringkasan!O526/1000000000</f>
        <v>0</v>
      </c>
      <c r="P526" s="6">
        <f>Ringkasan!P526/1000000000</f>
        <v>0</v>
      </c>
      <c r="Q526" s="6">
        <f>Ringkasan!Q526/1000000000</f>
        <v>89.633683000000005</v>
      </c>
      <c r="R526" s="6">
        <f>Ringkasan!R526/1000000000</f>
        <v>0</v>
      </c>
      <c r="S526" s="6">
        <f>Ringkasan!S526/1000000000</f>
        <v>69.522321000000005</v>
      </c>
      <c r="T526" s="6">
        <f>Ringkasan!T526/1000000000</f>
        <v>434.19334500000002</v>
      </c>
      <c r="U526" s="6">
        <f>Ringkasan!U526/1000000000</f>
        <v>335.853883</v>
      </c>
      <c r="V526" s="6">
        <f>Ringkasan!V526/1000000000</f>
        <v>24.948895796999999</v>
      </c>
      <c r="W526" s="6">
        <f>Ringkasan!W526/1000000000</f>
        <v>24.948895796999999</v>
      </c>
      <c r="X526" s="6">
        <f>Ringkasan!X526/1000000000</f>
        <v>0</v>
      </c>
      <c r="Y526" s="6">
        <f>Ringkasan!Y526/1000000000</f>
        <v>15.041347035999999</v>
      </c>
      <c r="Z526" s="6">
        <f>Ringkasan!Z526/1000000000</f>
        <v>0</v>
      </c>
      <c r="AA526" s="6">
        <f>Ringkasan!AA526/1000000000</f>
        <v>0</v>
      </c>
      <c r="AB526" s="6">
        <f>Ringkasan!AB526/1000000000</f>
        <v>15.041347035999999</v>
      </c>
      <c r="AC526" s="6">
        <f>Ringkasan!AC526/1000000000</f>
        <v>1072.540630042</v>
      </c>
      <c r="AD526" s="6">
        <f>Ringkasan!AD526/1000000000</f>
        <v>614.80114439399995</v>
      </c>
      <c r="AE526" s="5">
        <f>Ringkasan!AE526/1000000000</f>
        <v>348.71808343999999</v>
      </c>
      <c r="AF526" s="6">
        <f>Ringkasan!AF526/1000000000</f>
        <v>260.93475795400002</v>
      </c>
      <c r="AG526" s="6">
        <f>Ringkasan!AG526/1000000000</f>
        <v>0</v>
      </c>
      <c r="AH526" s="6">
        <f>Ringkasan!AH526/1000000000</f>
        <v>0</v>
      </c>
      <c r="AI526" s="6">
        <f>Ringkasan!AI526/1000000000</f>
        <v>5.1483030000000003</v>
      </c>
      <c r="AJ526" s="6">
        <f>Ringkasan!AJ526/1000000000</f>
        <v>0</v>
      </c>
      <c r="AK526" s="6">
        <f>Ringkasan!AK526/1000000000</f>
        <v>309.318006115</v>
      </c>
      <c r="AL526" s="6">
        <f>Ringkasan!AL526/1000000000</f>
        <v>4.9041950339999998</v>
      </c>
      <c r="AM526" s="6">
        <f>Ringkasan!AM526/1000000000</f>
        <v>48.041872953000002</v>
      </c>
      <c r="AN526" s="6">
        <f>Ringkasan!AN526/1000000000</f>
        <v>154.68684743</v>
      </c>
      <c r="AO526" s="6">
        <f>Ringkasan!AO526/1000000000</f>
        <v>101.101690518</v>
      </c>
      <c r="AP526" s="6">
        <f>Ringkasan!AP526/1000000000</f>
        <v>0.2</v>
      </c>
      <c r="AQ526" s="6">
        <f>Ringkasan!AQ526/1000000000</f>
        <v>0.38340017999999998</v>
      </c>
      <c r="AR526" s="6">
        <f>Ringkasan!AR526/1000000000</f>
        <v>5.11969706</v>
      </c>
      <c r="AS526" s="6">
        <f>Ringkasan!AS526/1000000000</f>
        <v>5.11969706</v>
      </c>
      <c r="AT526" s="6">
        <f>Ringkasan!AT526/1000000000</f>
        <v>143.301782473</v>
      </c>
      <c r="AU526" s="6">
        <f>Ringkasan!AU526/1000000000</f>
        <v>0</v>
      </c>
      <c r="AV526" s="6">
        <f>Ringkasan!AV526/1000000000</f>
        <v>143.301782473</v>
      </c>
      <c r="AW526" s="127">
        <f>Ringkasan!AW526/1000000000</f>
        <v>66.559823476999995</v>
      </c>
      <c r="AX526" s="127">
        <f>Ringkasan!AX526/1000000000</f>
        <v>66.559823476999995</v>
      </c>
      <c r="AY526" s="127">
        <f>Ringkasan!AY526/1000000000</f>
        <v>0</v>
      </c>
      <c r="AZ526" s="127">
        <f>Ringkasan!AZ526/1000000000</f>
        <v>0</v>
      </c>
      <c r="BA526" s="127">
        <f>Ringkasan!BA526/1000000000</f>
        <v>0</v>
      </c>
      <c r="BB526" s="127">
        <f>Ringkasan!BB526/1000000000</f>
        <v>0</v>
      </c>
      <c r="BC526" s="127">
        <f>Ringkasan!BC526/1000000000</f>
        <v>0</v>
      </c>
      <c r="BD526" s="127">
        <f>Ringkasan!BD526/1000000000</f>
        <v>4</v>
      </c>
      <c r="BE526" s="127">
        <f>Ringkasan!BE526/1000000000</f>
        <v>0</v>
      </c>
      <c r="BF526" s="127">
        <f>Ringkasan!BF526/1000000000</f>
        <v>4</v>
      </c>
      <c r="BG526" s="127">
        <f>Ringkasan!BG526/1000000000</f>
        <v>0</v>
      </c>
      <c r="BH526" s="127">
        <f>Ringkasan!BH526/1000000000</f>
        <v>0</v>
      </c>
      <c r="BI526" s="127">
        <f>Ringkasan!BI526/1000000000</f>
        <v>0</v>
      </c>
      <c r="BJ526" s="128">
        <f>Ringkasan!BJ526/1000000000</f>
        <v>-62.559823477000002</v>
      </c>
      <c r="BK526" s="128">
        <f>Ringkasan!BK526/1000000000</f>
        <v>62.559823477000002</v>
      </c>
      <c r="BL526" s="87">
        <f>Ringkasan!BL526/1000000000</f>
        <v>0</v>
      </c>
      <c r="BM526" s="47">
        <f t="shared" si="189"/>
        <v>1</v>
      </c>
      <c r="BN526" s="48">
        <f t="shared" si="190"/>
        <v>0</v>
      </c>
      <c r="BO526" s="49"/>
      <c r="BP526" s="39">
        <f t="shared" si="210"/>
        <v>1</v>
      </c>
      <c r="BR526" s="6" t="e">
        <f>Ringkasan!#REF!/1000000000</f>
        <v>#REF!</v>
      </c>
      <c r="BS526" s="6" t="e">
        <f t="shared" si="211"/>
        <v>#REF!</v>
      </c>
      <c r="BT526" s="39" t="e">
        <f t="shared" si="214"/>
        <v>#REF!</v>
      </c>
      <c r="BV526" s="6" t="e">
        <f>Ringkasan!#REF!/1000000000</f>
        <v>#REF!</v>
      </c>
      <c r="BW526" s="6" t="e">
        <f t="shared" si="212"/>
        <v>#REF!</v>
      </c>
      <c r="BX526" s="39" t="e">
        <f t="shared" si="215"/>
        <v>#REF!</v>
      </c>
    </row>
    <row r="527" spans="1:76" ht="15" customHeight="1" x14ac:dyDescent="0.25">
      <c r="A527" s="59" t="s">
        <v>408</v>
      </c>
      <c r="B527" s="3">
        <f t="shared" si="213"/>
        <v>393</v>
      </c>
      <c r="C527" s="4">
        <f t="shared" si="213"/>
        <v>6</v>
      </c>
      <c r="D527" s="8" t="s">
        <v>408</v>
      </c>
      <c r="E527" s="12" t="str">
        <f>[1]Pendapatan!D527</f>
        <v>05 Tahun 2024</v>
      </c>
      <c r="F527" s="92">
        <f>[1]Pendapatan!E527</f>
        <v>45657</v>
      </c>
      <c r="G527" s="6">
        <f>Ringkasan!G527/1000000000</f>
        <v>1121.637393252</v>
      </c>
      <c r="H527" s="6">
        <f>Ringkasan!H527/1000000000</f>
        <v>64.037553293000002</v>
      </c>
      <c r="I527" s="114">
        <f>Ringkasan!I527/1000000000</f>
        <v>20.314279871</v>
      </c>
      <c r="J527" s="6">
        <f>Ringkasan!J527/1000000000</f>
        <v>2.1761089189999998</v>
      </c>
      <c r="K527" s="6">
        <f>Ringkasan!K527/1000000000</f>
        <v>20</v>
      </c>
      <c r="L527" s="6">
        <f>Ringkasan!L527/1000000000</f>
        <v>21.547164503000001</v>
      </c>
      <c r="M527" s="6">
        <f>Ringkasan!M527/1000000000</f>
        <v>1044.3757345409999</v>
      </c>
      <c r="N527" s="6">
        <f>Ringkasan!N527/1000000000</f>
        <v>1009.036326587</v>
      </c>
      <c r="O527" s="6">
        <f>Ringkasan!O527/1000000000</f>
        <v>0</v>
      </c>
      <c r="P527" s="6">
        <f>Ringkasan!P527/1000000000</f>
        <v>0</v>
      </c>
      <c r="Q527" s="6">
        <f>Ringkasan!Q527/1000000000</f>
        <v>99.992289999999997</v>
      </c>
      <c r="R527" s="6">
        <f>Ringkasan!R527/1000000000</f>
        <v>7.189743</v>
      </c>
      <c r="S527" s="6">
        <f>Ringkasan!S527/1000000000</f>
        <v>213.997112587</v>
      </c>
      <c r="T527" s="6">
        <f>Ringkasan!T527/1000000000</f>
        <v>520.80201399999999</v>
      </c>
      <c r="U527" s="6">
        <f>Ringkasan!U527/1000000000</f>
        <v>167.05516700000001</v>
      </c>
      <c r="V527" s="6">
        <f>Ringkasan!V527/1000000000</f>
        <v>35.339407954000002</v>
      </c>
      <c r="W527" s="6">
        <f>Ringkasan!W527/1000000000</f>
        <v>20.339407953999999</v>
      </c>
      <c r="X527" s="6">
        <f>Ringkasan!X527/1000000000</f>
        <v>15</v>
      </c>
      <c r="Y527" s="6">
        <f>Ringkasan!Y527/1000000000</f>
        <v>13.224105418000001</v>
      </c>
      <c r="Z527" s="6">
        <f>Ringkasan!Z527/1000000000</f>
        <v>0</v>
      </c>
      <c r="AA527" s="6">
        <f>Ringkasan!AA527/1000000000</f>
        <v>0</v>
      </c>
      <c r="AB527" s="6">
        <f>Ringkasan!AB527/1000000000</f>
        <v>13.224105418000001</v>
      </c>
      <c r="AC527" s="6">
        <f>Ringkasan!AC527/1000000000</f>
        <v>1153.770641029</v>
      </c>
      <c r="AD527" s="6">
        <f>Ringkasan!AD527/1000000000</f>
        <v>793.14921374200003</v>
      </c>
      <c r="AE527" s="5">
        <f>Ringkasan!AE527/1000000000</f>
        <v>423.41495244500004</v>
      </c>
      <c r="AF527" s="6">
        <f>Ringkasan!AF527/1000000000</f>
        <v>359.836473297</v>
      </c>
      <c r="AG527" s="6">
        <f>Ringkasan!AG527/1000000000</f>
        <v>0</v>
      </c>
      <c r="AH527" s="6">
        <f>Ringkasan!AH527/1000000000</f>
        <v>0</v>
      </c>
      <c r="AI527" s="6">
        <f>Ringkasan!AI527/1000000000</f>
        <v>9.2252880000000008</v>
      </c>
      <c r="AJ527" s="6">
        <f>Ringkasan!AJ527/1000000000</f>
        <v>0.67249999999999999</v>
      </c>
      <c r="AK527" s="6">
        <f>Ringkasan!AK527/1000000000</f>
        <v>180.118406126</v>
      </c>
      <c r="AL527" s="6">
        <f>Ringkasan!AL527/1000000000</f>
        <v>0.260505606</v>
      </c>
      <c r="AM527" s="6">
        <f>Ringkasan!AM527/1000000000</f>
        <v>48.307326076000003</v>
      </c>
      <c r="AN527" s="6">
        <f>Ringkasan!AN527/1000000000</f>
        <v>43.135821</v>
      </c>
      <c r="AO527" s="6">
        <f>Ringkasan!AO527/1000000000</f>
        <v>81.538588000000004</v>
      </c>
      <c r="AP527" s="6">
        <f>Ringkasan!AP527/1000000000</f>
        <v>4.5746654439999999</v>
      </c>
      <c r="AQ527" s="6">
        <f>Ringkasan!AQ527/1000000000</f>
        <v>2.3014999999999999</v>
      </c>
      <c r="AR527" s="6">
        <f>Ringkasan!AR527/1000000000</f>
        <v>4.3553653849999998</v>
      </c>
      <c r="AS527" s="6">
        <f>Ringkasan!AS527/1000000000</f>
        <v>4.3553653849999998</v>
      </c>
      <c r="AT527" s="6">
        <f>Ringkasan!AT527/1000000000</f>
        <v>176.14765577599999</v>
      </c>
      <c r="AU527" s="6">
        <f>Ringkasan!AU527/1000000000</f>
        <v>1.3168527759999999</v>
      </c>
      <c r="AV527" s="6">
        <f>Ringkasan!AV527/1000000000</f>
        <v>174.830803</v>
      </c>
      <c r="AW527" s="127">
        <f>Ringkasan!AW527/1000000000</f>
        <v>34.133247777000001</v>
      </c>
      <c r="AX527" s="127">
        <f>Ringkasan!AX527/1000000000</f>
        <v>34.133247777000001</v>
      </c>
      <c r="AY527" s="127">
        <f>Ringkasan!AY527/1000000000</f>
        <v>0</v>
      </c>
      <c r="AZ527" s="127">
        <f>Ringkasan!AZ527/1000000000</f>
        <v>0</v>
      </c>
      <c r="BA527" s="127">
        <f>Ringkasan!BA527/1000000000</f>
        <v>0</v>
      </c>
      <c r="BB527" s="127">
        <f>Ringkasan!BB527/1000000000</f>
        <v>0</v>
      </c>
      <c r="BC527" s="127">
        <f>Ringkasan!BC527/1000000000</f>
        <v>0</v>
      </c>
      <c r="BD527" s="127">
        <f>Ringkasan!BD527/1000000000</f>
        <v>2</v>
      </c>
      <c r="BE527" s="127">
        <f>Ringkasan!BE527/1000000000</f>
        <v>0</v>
      </c>
      <c r="BF527" s="127">
        <f>Ringkasan!BF527/1000000000</f>
        <v>2</v>
      </c>
      <c r="BG527" s="127">
        <f>Ringkasan!BG527/1000000000</f>
        <v>0</v>
      </c>
      <c r="BH527" s="127">
        <f>Ringkasan!BH527/1000000000</f>
        <v>0</v>
      </c>
      <c r="BI527" s="127">
        <f>Ringkasan!BI527/1000000000</f>
        <v>0</v>
      </c>
      <c r="BJ527" s="128">
        <f>Ringkasan!BJ527/1000000000</f>
        <v>-32.133247777000001</v>
      </c>
      <c r="BK527" s="128">
        <f>Ringkasan!BK527/1000000000</f>
        <v>32.133247777000001</v>
      </c>
      <c r="BL527" s="87">
        <f>Ringkasan!BL527/1000000000</f>
        <v>0</v>
      </c>
      <c r="BM527" s="47">
        <f t="shared" ref="BM527:BM590" si="216">IF(RIGHT(E527,4)="2024",1,0)</f>
        <v>1</v>
      </c>
      <c r="BN527" s="48">
        <f t="shared" ref="BN527:BN590" si="217">IF(RIGHT(E527,4)="2025",1,0)</f>
        <v>0</v>
      </c>
      <c r="BO527" s="49"/>
      <c r="BP527" s="39">
        <f t="shared" si="210"/>
        <v>1</v>
      </c>
      <c r="BR527" s="6" t="e">
        <f>Ringkasan!#REF!/1000000000</f>
        <v>#REF!</v>
      </c>
      <c r="BS527" s="6" t="e">
        <f t="shared" si="211"/>
        <v>#REF!</v>
      </c>
      <c r="BT527" s="39" t="e">
        <f t="shared" si="214"/>
        <v>#REF!</v>
      </c>
      <c r="BV527" s="6" t="e">
        <f>Ringkasan!#REF!/1000000000</f>
        <v>#REF!</v>
      </c>
      <c r="BW527" s="6" t="e">
        <f t="shared" si="212"/>
        <v>#REF!</v>
      </c>
      <c r="BX527" s="39" t="e">
        <f t="shared" si="215"/>
        <v>#REF!</v>
      </c>
    </row>
    <row r="528" spans="1:76" ht="15" customHeight="1" x14ac:dyDescent="0.25">
      <c r="A528" s="59" t="s">
        <v>409</v>
      </c>
      <c r="B528" s="3">
        <f t="shared" si="213"/>
        <v>394</v>
      </c>
      <c r="C528" s="4">
        <f t="shared" si="213"/>
        <v>7</v>
      </c>
      <c r="D528" s="8" t="s">
        <v>409</v>
      </c>
      <c r="E528" s="12" t="str">
        <f>[1]Pendapatan!D528</f>
        <v>06 Tahun 2024</v>
      </c>
      <c r="F528" s="92">
        <f>[1]Pendapatan!E528</f>
        <v>45657.51458333333</v>
      </c>
      <c r="G528" s="6">
        <f>Ringkasan!G528/1000000000</f>
        <v>1814.130221826</v>
      </c>
      <c r="H528" s="6">
        <f>Ringkasan!H528/1000000000</f>
        <v>242.476409136</v>
      </c>
      <c r="I528" s="114">
        <f>Ringkasan!I528/1000000000</f>
        <v>126.26974274600001</v>
      </c>
      <c r="J528" s="6">
        <f>Ringkasan!J528/1000000000</f>
        <v>32.7860789</v>
      </c>
      <c r="K528" s="6">
        <f>Ringkasan!K528/1000000000</f>
        <v>5.7579029789999998</v>
      </c>
      <c r="L528" s="6">
        <f>Ringkasan!L528/1000000000</f>
        <v>77.662684510999995</v>
      </c>
      <c r="M528" s="6">
        <f>Ringkasan!M528/1000000000</f>
        <v>1549.5263654150001</v>
      </c>
      <c r="N528" s="6">
        <f>Ringkasan!N528/1000000000</f>
        <v>1497.451521</v>
      </c>
      <c r="O528" s="6">
        <f>Ringkasan!O528/1000000000</f>
        <v>0</v>
      </c>
      <c r="P528" s="6">
        <f>Ringkasan!P528/1000000000</f>
        <v>0</v>
      </c>
      <c r="Q528" s="6">
        <f>Ringkasan!Q528/1000000000</f>
        <v>211.71972099999999</v>
      </c>
      <c r="R528" s="6">
        <f>Ringkasan!R528/1000000000</f>
        <v>7.9334280000000001</v>
      </c>
      <c r="S528" s="6">
        <f>Ringkasan!S528/1000000000</f>
        <v>221.81762000000001</v>
      </c>
      <c r="T528" s="6">
        <f>Ringkasan!T528/1000000000</f>
        <v>751.46635200000003</v>
      </c>
      <c r="U528" s="6">
        <f>Ringkasan!U528/1000000000</f>
        <v>304.51440000000002</v>
      </c>
      <c r="V528" s="6">
        <f>Ringkasan!V528/1000000000</f>
        <v>52.074844415000001</v>
      </c>
      <c r="W528" s="6">
        <f>Ringkasan!W528/1000000000</f>
        <v>52.074844415000001</v>
      </c>
      <c r="X528" s="6">
        <f>Ringkasan!X528/1000000000</f>
        <v>0</v>
      </c>
      <c r="Y528" s="6">
        <f>Ringkasan!Y528/1000000000</f>
        <v>22.127447275000002</v>
      </c>
      <c r="Z528" s="6">
        <f>Ringkasan!Z528/1000000000</f>
        <v>8.5700400000000005</v>
      </c>
      <c r="AA528" s="6">
        <f>Ringkasan!AA528/1000000000</f>
        <v>0</v>
      </c>
      <c r="AB528" s="6">
        <f>Ringkasan!AB528/1000000000</f>
        <v>13.557407274999999</v>
      </c>
      <c r="AC528" s="6">
        <f>Ringkasan!AC528/1000000000</f>
        <v>1820.130221826</v>
      </c>
      <c r="AD528" s="6">
        <f>Ringkasan!AD528/1000000000</f>
        <v>1213.0761939080001</v>
      </c>
      <c r="AE528" s="5">
        <f>Ringkasan!AE528/1000000000</f>
        <v>792.808508867</v>
      </c>
      <c r="AF528" s="6">
        <f>Ringkasan!AF528/1000000000</f>
        <v>403.50451338099998</v>
      </c>
      <c r="AG528" s="6">
        <f>Ringkasan!AG528/1000000000</f>
        <v>0</v>
      </c>
      <c r="AH528" s="6">
        <f>Ringkasan!AH528/1000000000</f>
        <v>0</v>
      </c>
      <c r="AI528" s="6">
        <f>Ringkasan!AI528/1000000000</f>
        <v>15.123171660000001</v>
      </c>
      <c r="AJ528" s="6">
        <f>Ringkasan!AJ528/1000000000</f>
        <v>1.64</v>
      </c>
      <c r="AK528" s="6">
        <f>Ringkasan!AK528/1000000000</f>
        <v>241.10032755399999</v>
      </c>
      <c r="AL528" s="6">
        <f>Ringkasan!AL528/1000000000</f>
        <v>2</v>
      </c>
      <c r="AM528" s="6">
        <f>Ringkasan!AM528/1000000000</f>
        <v>55.428387157000003</v>
      </c>
      <c r="AN528" s="6">
        <f>Ringkasan!AN528/1000000000</f>
        <v>53.120334446000001</v>
      </c>
      <c r="AO528" s="6">
        <f>Ringkasan!AO528/1000000000</f>
        <v>124.35634511400001</v>
      </c>
      <c r="AP528" s="6">
        <f>Ringkasan!AP528/1000000000</f>
        <v>3.7392892870000001</v>
      </c>
      <c r="AQ528" s="6">
        <f>Ringkasan!AQ528/1000000000</f>
        <v>2.4559715500000001</v>
      </c>
      <c r="AR528" s="6">
        <f>Ringkasan!AR528/1000000000</f>
        <v>19.8</v>
      </c>
      <c r="AS528" s="6">
        <f>Ringkasan!AS528/1000000000</f>
        <v>19.8</v>
      </c>
      <c r="AT528" s="6">
        <f>Ringkasan!AT528/1000000000</f>
        <v>346.15370036399997</v>
      </c>
      <c r="AU528" s="6">
        <f>Ringkasan!AU528/1000000000</f>
        <v>12.105582163999999</v>
      </c>
      <c r="AV528" s="6">
        <f>Ringkasan!AV528/1000000000</f>
        <v>334.04811819999998</v>
      </c>
      <c r="AW528" s="127">
        <f>Ringkasan!AW528/1000000000</f>
        <v>6</v>
      </c>
      <c r="AX528" s="127">
        <f>Ringkasan!AX528/1000000000</f>
        <v>6</v>
      </c>
      <c r="AY528" s="127">
        <f>Ringkasan!AY528/1000000000</f>
        <v>0</v>
      </c>
      <c r="AZ528" s="127">
        <f>Ringkasan!AZ528/1000000000</f>
        <v>0</v>
      </c>
      <c r="BA528" s="127">
        <f>Ringkasan!BA528/1000000000</f>
        <v>0</v>
      </c>
      <c r="BB528" s="127">
        <f>Ringkasan!BB528/1000000000</f>
        <v>0</v>
      </c>
      <c r="BC528" s="127">
        <f>Ringkasan!BC528/1000000000</f>
        <v>0</v>
      </c>
      <c r="BD528" s="127">
        <f>Ringkasan!BD528/1000000000</f>
        <v>0</v>
      </c>
      <c r="BE528" s="127">
        <f>Ringkasan!BE528/1000000000</f>
        <v>0</v>
      </c>
      <c r="BF528" s="127">
        <f>Ringkasan!BF528/1000000000</f>
        <v>0</v>
      </c>
      <c r="BG528" s="127">
        <f>Ringkasan!BG528/1000000000</f>
        <v>0</v>
      </c>
      <c r="BH528" s="127">
        <f>Ringkasan!BH528/1000000000</f>
        <v>0</v>
      </c>
      <c r="BI528" s="127">
        <f>Ringkasan!BI528/1000000000</f>
        <v>0</v>
      </c>
      <c r="BJ528" s="128">
        <f>Ringkasan!BJ528/1000000000</f>
        <v>-6</v>
      </c>
      <c r="BK528" s="128">
        <f>Ringkasan!BK528/1000000000</f>
        <v>6</v>
      </c>
      <c r="BL528" s="87">
        <f>Ringkasan!BL528/1000000000</f>
        <v>0</v>
      </c>
      <c r="BM528" s="47">
        <f t="shared" si="216"/>
        <v>1</v>
      </c>
      <c r="BN528" s="48">
        <f t="shared" si="217"/>
        <v>0</v>
      </c>
      <c r="BO528" s="49"/>
      <c r="BP528" s="39">
        <f t="shared" si="210"/>
        <v>1</v>
      </c>
      <c r="BR528" s="6" t="e">
        <f>Ringkasan!#REF!/1000000000</f>
        <v>#REF!</v>
      </c>
      <c r="BS528" s="6" t="e">
        <f t="shared" si="211"/>
        <v>#REF!</v>
      </c>
      <c r="BT528" s="39" t="e">
        <f t="shared" si="214"/>
        <v>#REF!</v>
      </c>
      <c r="BV528" s="6" t="e">
        <f>Ringkasan!#REF!/1000000000</f>
        <v>#REF!</v>
      </c>
      <c r="BW528" s="6" t="e">
        <f t="shared" si="212"/>
        <v>#REF!</v>
      </c>
      <c r="BX528" s="39" t="e">
        <f t="shared" si="215"/>
        <v>#REF!</v>
      </c>
    </row>
    <row r="529" spans="1:76" ht="15" customHeight="1" x14ac:dyDescent="0.25">
      <c r="A529" s="59" t="s">
        <v>410</v>
      </c>
      <c r="B529" s="3">
        <f t="shared" si="213"/>
        <v>395</v>
      </c>
      <c r="C529" s="4">
        <f t="shared" si="213"/>
        <v>8</v>
      </c>
      <c r="D529" s="8" t="s">
        <v>410</v>
      </c>
      <c r="E529" s="12" t="str">
        <f>[1]Pendapatan!D529</f>
        <v>6 TAHUN 2024</v>
      </c>
      <c r="F529" s="92">
        <f>[1]Pendapatan!E529</f>
        <v>45657.664583333331</v>
      </c>
      <c r="G529" s="6">
        <f>Ringkasan!G529/1000000000</f>
        <v>734.46335699999997</v>
      </c>
      <c r="H529" s="6">
        <f>Ringkasan!H529/1000000000</f>
        <v>20.516444</v>
      </c>
      <c r="I529" s="114">
        <f>Ringkasan!I529/1000000000</f>
        <v>5.4649999999999999</v>
      </c>
      <c r="J529" s="6">
        <f>Ringkasan!J529/1000000000</f>
        <v>4.1524999999999999</v>
      </c>
      <c r="K529" s="6">
        <f>Ringkasan!K529/1000000000</f>
        <v>4.3559999999999999</v>
      </c>
      <c r="L529" s="6">
        <f>Ringkasan!L529/1000000000</f>
        <v>6.5429440000000003</v>
      </c>
      <c r="M529" s="6">
        <f>Ringkasan!M529/1000000000</f>
        <v>711.62893899999995</v>
      </c>
      <c r="N529" s="6">
        <f>Ringkasan!N529/1000000000</f>
        <v>701.53393900000003</v>
      </c>
      <c r="O529" s="6">
        <f>Ringkasan!O529/1000000000</f>
        <v>0</v>
      </c>
      <c r="P529" s="6">
        <f>Ringkasan!P529/1000000000</f>
        <v>0</v>
      </c>
      <c r="Q529" s="6">
        <f>Ringkasan!Q529/1000000000</f>
        <v>62.869292999999999</v>
      </c>
      <c r="R529" s="6">
        <f>Ringkasan!R529/1000000000</f>
        <v>0</v>
      </c>
      <c r="S529" s="6">
        <f>Ringkasan!S529/1000000000</f>
        <v>30.231815000000001</v>
      </c>
      <c r="T529" s="6">
        <f>Ringkasan!T529/1000000000</f>
        <v>341.63415600000002</v>
      </c>
      <c r="U529" s="6">
        <f>Ringkasan!U529/1000000000</f>
        <v>266.798675</v>
      </c>
      <c r="V529" s="6">
        <f>Ringkasan!V529/1000000000</f>
        <v>10.095000000000001</v>
      </c>
      <c r="W529" s="6">
        <f>Ringkasan!W529/1000000000</f>
        <v>10.095000000000001</v>
      </c>
      <c r="X529" s="6">
        <f>Ringkasan!X529/1000000000</f>
        <v>0</v>
      </c>
      <c r="Y529" s="6">
        <f>Ringkasan!Y529/1000000000</f>
        <v>2.317974</v>
      </c>
      <c r="Z529" s="6">
        <f>Ringkasan!Z529/1000000000</f>
        <v>0</v>
      </c>
      <c r="AA529" s="6">
        <f>Ringkasan!AA529/1000000000</f>
        <v>0</v>
      </c>
      <c r="AB529" s="6">
        <f>Ringkasan!AB529/1000000000</f>
        <v>2.317974</v>
      </c>
      <c r="AC529" s="6">
        <f>Ringkasan!AC529/1000000000</f>
        <v>739.46335699999997</v>
      </c>
      <c r="AD529" s="6">
        <f>Ringkasan!AD529/1000000000</f>
        <v>352.59489531100002</v>
      </c>
      <c r="AE529" s="5">
        <f>Ringkasan!AE529/1000000000</f>
        <v>169.75857639099999</v>
      </c>
      <c r="AF529" s="6">
        <f>Ringkasan!AF529/1000000000</f>
        <v>181.07130318</v>
      </c>
      <c r="AG529" s="6">
        <f>Ringkasan!AG529/1000000000</f>
        <v>0</v>
      </c>
      <c r="AH529" s="6">
        <f>Ringkasan!AH529/1000000000</f>
        <v>0</v>
      </c>
      <c r="AI529" s="6">
        <f>Ringkasan!AI529/1000000000</f>
        <v>1.20001574</v>
      </c>
      <c r="AJ529" s="6">
        <f>Ringkasan!AJ529/1000000000</f>
        <v>0.56499999999999995</v>
      </c>
      <c r="AK529" s="6">
        <f>Ringkasan!AK529/1000000000</f>
        <v>283.85082158900002</v>
      </c>
      <c r="AL529" s="6">
        <f>Ringkasan!AL529/1000000000</f>
        <v>1.0982901009999999</v>
      </c>
      <c r="AM529" s="6">
        <f>Ringkasan!AM529/1000000000</f>
        <v>34.276940729000003</v>
      </c>
      <c r="AN529" s="6">
        <f>Ringkasan!AN529/1000000000</f>
        <v>197.00249875899999</v>
      </c>
      <c r="AO529" s="6">
        <f>Ringkasan!AO529/1000000000</f>
        <v>42.794870000000003</v>
      </c>
      <c r="AP529" s="6">
        <f>Ringkasan!AP529/1000000000</f>
        <v>4.6355560000000002</v>
      </c>
      <c r="AQ529" s="6">
        <f>Ringkasan!AQ529/1000000000</f>
        <v>4.0426659999999996</v>
      </c>
      <c r="AR529" s="6">
        <f>Ringkasan!AR529/1000000000</f>
        <v>1</v>
      </c>
      <c r="AS529" s="6">
        <f>Ringkasan!AS529/1000000000</f>
        <v>1</v>
      </c>
      <c r="AT529" s="6">
        <f>Ringkasan!AT529/1000000000</f>
        <v>102.01764009999999</v>
      </c>
      <c r="AU529" s="6">
        <f>Ringkasan!AU529/1000000000</f>
        <v>1.9617500000000001</v>
      </c>
      <c r="AV529" s="6">
        <f>Ringkasan!AV529/1000000000</f>
        <v>100.0558901</v>
      </c>
      <c r="AW529" s="127">
        <f>Ringkasan!AW529/1000000000</f>
        <v>5</v>
      </c>
      <c r="AX529" s="127">
        <f>Ringkasan!AX529/1000000000</f>
        <v>5</v>
      </c>
      <c r="AY529" s="127">
        <f>Ringkasan!AY529/1000000000</f>
        <v>0</v>
      </c>
      <c r="AZ529" s="127">
        <f>Ringkasan!AZ529/1000000000</f>
        <v>0</v>
      </c>
      <c r="BA529" s="127">
        <f>Ringkasan!BA529/1000000000</f>
        <v>0</v>
      </c>
      <c r="BB529" s="127">
        <f>Ringkasan!BB529/1000000000</f>
        <v>0</v>
      </c>
      <c r="BC529" s="127">
        <f>Ringkasan!BC529/1000000000</f>
        <v>0</v>
      </c>
      <c r="BD529" s="127">
        <f>Ringkasan!BD529/1000000000</f>
        <v>0</v>
      </c>
      <c r="BE529" s="127">
        <f>Ringkasan!BE529/1000000000</f>
        <v>0</v>
      </c>
      <c r="BF529" s="127">
        <f>Ringkasan!BF529/1000000000</f>
        <v>0</v>
      </c>
      <c r="BG529" s="127">
        <f>Ringkasan!BG529/1000000000</f>
        <v>0</v>
      </c>
      <c r="BH529" s="127">
        <f>Ringkasan!BH529/1000000000</f>
        <v>0</v>
      </c>
      <c r="BI529" s="127">
        <f>Ringkasan!BI529/1000000000</f>
        <v>0</v>
      </c>
      <c r="BJ529" s="128">
        <f>Ringkasan!BJ529/1000000000</f>
        <v>-5</v>
      </c>
      <c r="BK529" s="128">
        <f>Ringkasan!BK529/1000000000</f>
        <v>5</v>
      </c>
      <c r="BL529" s="87">
        <f>Ringkasan!BL529/1000000000</f>
        <v>0</v>
      </c>
      <c r="BM529" s="47">
        <f t="shared" si="216"/>
        <v>1</v>
      </c>
      <c r="BN529" s="48">
        <f t="shared" si="217"/>
        <v>0</v>
      </c>
      <c r="BO529" s="49"/>
      <c r="BP529" s="39">
        <f t="shared" si="210"/>
        <v>1</v>
      </c>
      <c r="BR529" s="6" t="e">
        <f>Ringkasan!#REF!/1000000000</f>
        <v>#REF!</v>
      </c>
      <c r="BS529" s="6" t="e">
        <f t="shared" si="211"/>
        <v>#REF!</v>
      </c>
      <c r="BT529" s="39" t="e">
        <f t="shared" si="214"/>
        <v>#REF!</v>
      </c>
      <c r="BV529" s="6" t="e">
        <f>Ringkasan!#REF!/1000000000</f>
        <v>#REF!</v>
      </c>
      <c r="BW529" s="6" t="e">
        <f t="shared" si="212"/>
        <v>#REF!</v>
      </c>
      <c r="BX529" s="39" t="e">
        <f t="shared" si="215"/>
        <v>#REF!</v>
      </c>
    </row>
    <row r="530" spans="1:76" ht="15" customHeight="1" x14ac:dyDescent="0.25">
      <c r="A530" s="59" t="s">
        <v>411</v>
      </c>
      <c r="B530" s="3">
        <f t="shared" si="213"/>
        <v>396</v>
      </c>
      <c r="C530" s="4">
        <f t="shared" si="213"/>
        <v>9</v>
      </c>
      <c r="D530" s="8" t="s">
        <v>411</v>
      </c>
      <c r="E530" s="12" t="str">
        <f>[1]Pendapatan!D530</f>
        <v>05 Tahun 2024</v>
      </c>
      <c r="F530" s="92">
        <f>[1]Pendapatan!E530</f>
        <v>45657.424305555556</v>
      </c>
      <c r="G530" s="6">
        <f>Ringkasan!G530/1000000000</f>
        <v>1646.8057090100001</v>
      </c>
      <c r="H530" s="6">
        <f>Ringkasan!H530/1000000000</f>
        <v>136.00423936999999</v>
      </c>
      <c r="I530" s="114">
        <f>Ringkasan!I530/1000000000</f>
        <v>55.62</v>
      </c>
      <c r="J530" s="6">
        <f>Ringkasan!J530/1000000000</f>
        <v>8.8149999999999995</v>
      </c>
      <c r="K530" s="6">
        <f>Ringkasan!K530/1000000000</f>
        <v>13.763511322999999</v>
      </c>
      <c r="L530" s="6">
        <f>Ringkasan!L530/1000000000</f>
        <v>57.805728047000002</v>
      </c>
      <c r="M530" s="6">
        <f>Ringkasan!M530/1000000000</f>
        <v>1510.6624696399999</v>
      </c>
      <c r="N530" s="6">
        <f>Ringkasan!N530/1000000000</f>
        <v>1471.805977</v>
      </c>
      <c r="O530" s="6">
        <f>Ringkasan!O530/1000000000</f>
        <v>0</v>
      </c>
      <c r="P530" s="6">
        <f>Ringkasan!P530/1000000000</f>
        <v>0</v>
      </c>
      <c r="Q530" s="6">
        <f>Ringkasan!Q530/1000000000</f>
        <v>250.51098400000001</v>
      </c>
      <c r="R530" s="6">
        <f>Ringkasan!R530/1000000000</f>
        <v>7.5587600000000004</v>
      </c>
      <c r="S530" s="6">
        <f>Ringkasan!S530/1000000000</f>
        <v>158.026971</v>
      </c>
      <c r="T530" s="6">
        <f>Ringkasan!T530/1000000000</f>
        <v>746.67517799999996</v>
      </c>
      <c r="U530" s="6">
        <f>Ringkasan!U530/1000000000</f>
        <v>309.03408400000001</v>
      </c>
      <c r="V530" s="6">
        <f>Ringkasan!V530/1000000000</f>
        <v>38.856492639999999</v>
      </c>
      <c r="W530" s="6">
        <f>Ringkasan!W530/1000000000</f>
        <v>38.856492639999999</v>
      </c>
      <c r="X530" s="6">
        <f>Ringkasan!X530/1000000000</f>
        <v>0</v>
      </c>
      <c r="Y530" s="6">
        <f>Ringkasan!Y530/1000000000</f>
        <v>0.13900000000000001</v>
      </c>
      <c r="Z530" s="6">
        <f>Ringkasan!Z530/1000000000</f>
        <v>0</v>
      </c>
      <c r="AA530" s="6">
        <f>Ringkasan!AA530/1000000000</f>
        <v>0</v>
      </c>
      <c r="AB530" s="6">
        <f>Ringkasan!AB530/1000000000</f>
        <v>0.13900000000000001</v>
      </c>
      <c r="AC530" s="6">
        <f>Ringkasan!AC530/1000000000</f>
        <v>1771.8340315620001</v>
      </c>
      <c r="AD530" s="6">
        <f>Ringkasan!AD530/1000000000</f>
        <v>1175.2264689589999</v>
      </c>
      <c r="AE530" s="5">
        <f>Ringkasan!AE530/1000000000</f>
        <v>702.96226806428001</v>
      </c>
      <c r="AF530" s="6">
        <f>Ringkasan!AF530/1000000000</f>
        <v>449.44834937220003</v>
      </c>
      <c r="AG530" s="6">
        <f>Ringkasan!AG530/1000000000</f>
        <v>13.841764958000001</v>
      </c>
      <c r="AH530" s="6">
        <f>Ringkasan!AH530/1000000000</f>
        <v>0</v>
      </c>
      <c r="AI530" s="6">
        <f>Ringkasan!AI530/1000000000</f>
        <v>8.9740865645199897</v>
      </c>
      <c r="AJ530" s="6">
        <f>Ringkasan!AJ530/1000000000</f>
        <v>0</v>
      </c>
      <c r="AK530" s="6">
        <f>Ringkasan!AK530/1000000000</f>
        <v>238.80436370300001</v>
      </c>
      <c r="AL530" s="6">
        <f>Ringkasan!AL530/1000000000</f>
        <v>2.3340670000000001</v>
      </c>
      <c r="AM530" s="6">
        <f>Ringkasan!AM530/1000000000</f>
        <v>41.424271429999997</v>
      </c>
      <c r="AN530" s="6">
        <f>Ringkasan!AN530/1000000000</f>
        <v>86.923015585000002</v>
      </c>
      <c r="AO530" s="6">
        <f>Ringkasan!AO530/1000000000</f>
        <v>99.330092788000002</v>
      </c>
      <c r="AP530" s="6">
        <f>Ringkasan!AP530/1000000000</f>
        <v>1.7649169</v>
      </c>
      <c r="AQ530" s="6">
        <f>Ringkasan!AQ530/1000000000</f>
        <v>7.0279999999999996</v>
      </c>
      <c r="AR530" s="6">
        <f>Ringkasan!AR530/1000000000</f>
        <v>12.8</v>
      </c>
      <c r="AS530" s="6">
        <f>Ringkasan!AS530/1000000000</f>
        <v>12.8</v>
      </c>
      <c r="AT530" s="6">
        <f>Ringkasan!AT530/1000000000</f>
        <v>345.00319889999997</v>
      </c>
      <c r="AU530" s="6">
        <f>Ringkasan!AU530/1000000000</f>
        <v>4</v>
      </c>
      <c r="AV530" s="6">
        <f>Ringkasan!AV530/1000000000</f>
        <v>341.00319889999997</v>
      </c>
      <c r="AW530" s="127">
        <f>Ringkasan!AW530/1000000000</f>
        <v>167</v>
      </c>
      <c r="AX530" s="127">
        <f>Ringkasan!AX530/1000000000</f>
        <v>167</v>
      </c>
      <c r="AY530" s="127">
        <f>Ringkasan!AY530/1000000000</f>
        <v>0</v>
      </c>
      <c r="AZ530" s="127">
        <f>Ringkasan!AZ530/1000000000</f>
        <v>0</v>
      </c>
      <c r="BA530" s="127">
        <f>Ringkasan!BA530/1000000000</f>
        <v>0</v>
      </c>
      <c r="BB530" s="127">
        <f>Ringkasan!BB530/1000000000</f>
        <v>0</v>
      </c>
      <c r="BC530" s="127">
        <f>Ringkasan!BC530/1000000000</f>
        <v>0</v>
      </c>
      <c r="BD530" s="127">
        <f>Ringkasan!BD530/1000000000</f>
        <v>41.971677448000001</v>
      </c>
      <c r="BE530" s="127">
        <f>Ringkasan!BE530/1000000000</f>
        <v>0</v>
      </c>
      <c r="BF530" s="127">
        <f>Ringkasan!BF530/1000000000</f>
        <v>1</v>
      </c>
      <c r="BG530" s="127">
        <f>Ringkasan!BG530/1000000000</f>
        <v>40.971677448000001</v>
      </c>
      <c r="BH530" s="127">
        <f>Ringkasan!BH530/1000000000</f>
        <v>0</v>
      </c>
      <c r="BI530" s="127">
        <f>Ringkasan!BI530/1000000000</f>
        <v>0</v>
      </c>
      <c r="BJ530" s="128">
        <f>Ringkasan!BJ530/1000000000</f>
        <v>-125.02832255200001</v>
      </c>
      <c r="BK530" s="128">
        <f>Ringkasan!BK530/1000000000</f>
        <v>125.02832255200001</v>
      </c>
      <c r="BL530" s="87">
        <f>Ringkasan!BL530/1000000000</f>
        <v>0</v>
      </c>
      <c r="BM530" s="47">
        <f t="shared" si="216"/>
        <v>1</v>
      </c>
      <c r="BN530" s="48">
        <f t="shared" si="217"/>
        <v>0</v>
      </c>
      <c r="BO530" s="49"/>
      <c r="BP530" s="39">
        <f t="shared" si="210"/>
        <v>1</v>
      </c>
      <c r="BR530" s="6" t="e">
        <f>Ringkasan!#REF!/1000000000</f>
        <v>#REF!</v>
      </c>
      <c r="BS530" s="6" t="e">
        <f t="shared" si="211"/>
        <v>#REF!</v>
      </c>
      <c r="BT530" s="39" t="e">
        <f t="shared" si="214"/>
        <v>#REF!</v>
      </c>
      <c r="BV530" s="6" t="e">
        <f>Ringkasan!#REF!/1000000000</f>
        <v>#REF!</v>
      </c>
      <c r="BW530" s="6" t="e">
        <f t="shared" si="212"/>
        <v>#REF!</v>
      </c>
      <c r="BX530" s="39" t="e">
        <f t="shared" si="215"/>
        <v>#REF!</v>
      </c>
    </row>
    <row r="531" spans="1:76" ht="15" customHeight="1" x14ac:dyDescent="0.25">
      <c r="A531" s="59" t="s">
        <v>412</v>
      </c>
      <c r="B531" s="3">
        <f t="shared" si="213"/>
        <v>397</v>
      </c>
      <c r="C531" s="4">
        <f t="shared" si="213"/>
        <v>10</v>
      </c>
      <c r="D531" s="8" t="s">
        <v>412</v>
      </c>
      <c r="E531" s="12" t="str">
        <f>[1]Pendapatan!D531</f>
        <v>06 Tahun 2024</v>
      </c>
      <c r="F531" s="92">
        <f>[1]Pendapatan!E531</f>
        <v>45657.779166666667</v>
      </c>
      <c r="G531" s="6">
        <f>Ringkasan!G531/1000000000</f>
        <v>1370.0300295730001</v>
      </c>
      <c r="H531" s="6">
        <f>Ringkasan!H531/1000000000</f>
        <v>30.861292905999999</v>
      </c>
      <c r="I531" s="114">
        <f>Ringkasan!I531/1000000000</f>
        <v>4.1130100000000001</v>
      </c>
      <c r="J531" s="6">
        <f>Ringkasan!J531/1000000000</f>
        <v>2.2509999999999999</v>
      </c>
      <c r="K531" s="6">
        <f>Ringkasan!K531/1000000000</f>
        <v>11.947282906</v>
      </c>
      <c r="L531" s="6">
        <f>Ringkasan!L531/1000000000</f>
        <v>12.55</v>
      </c>
      <c r="M531" s="6">
        <f>Ringkasan!M531/1000000000</f>
        <v>1332.9016877670001</v>
      </c>
      <c r="N531" s="6">
        <f>Ringkasan!N531/1000000000</f>
        <v>1306.67337</v>
      </c>
      <c r="O531" s="6">
        <f>Ringkasan!O531/1000000000</f>
        <v>0</v>
      </c>
      <c r="P531" s="6">
        <f>Ringkasan!P531/1000000000</f>
        <v>0</v>
      </c>
      <c r="Q531" s="6">
        <f>Ringkasan!Q531/1000000000</f>
        <v>114.361497</v>
      </c>
      <c r="R531" s="6">
        <f>Ringkasan!R531/1000000000</f>
        <v>0</v>
      </c>
      <c r="S531" s="6">
        <f>Ringkasan!S531/1000000000</f>
        <v>522.54491599999994</v>
      </c>
      <c r="T531" s="6">
        <f>Ringkasan!T531/1000000000</f>
        <v>512.48564099999999</v>
      </c>
      <c r="U531" s="6">
        <f>Ringkasan!U531/1000000000</f>
        <v>157.281316</v>
      </c>
      <c r="V531" s="6">
        <f>Ringkasan!V531/1000000000</f>
        <v>26.228317767</v>
      </c>
      <c r="W531" s="6">
        <f>Ringkasan!W531/1000000000</f>
        <v>26.228317767</v>
      </c>
      <c r="X531" s="6">
        <f>Ringkasan!X531/1000000000</f>
        <v>0</v>
      </c>
      <c r="Y531" s="6">
        <f>Ringkasan!Y531/1000000000</f>
        <v>6.2670488999999998</v>
      </c>
      <c r="Z531" s="6">
        <f>Ringkasan!Z531/1000000000</f>
        <v>0</v>
      </c>
      <c r="AA531" s="6">
        <f>Ringkasan!AA531/1000000000</f>
        <v>0</v>
      </c>
      <c r="AB531" s="6">
        <f>Ringkasan!AB531/1000000000</f>
        <v>6.2670488999999998</v>
      </c>
      <c r="AC531" s="6">
        <f>Ringkasan!AC531/1000000000</f>
        <v>1494.9376228009899</v>
      </c>
      <c r="AD531" s="6">
        <f>Ringkasan!AD531/1000000000</f>
        <v>962.31604325485989</v>
      </c>
      <c r="AE531" s="5">
        <f>Ringkasan!AE531/1000000000</f>
        <v>537.93224251984998</v>
      </c>
      <c r="AF531" s="6">
        <f>Ringkasan!AF531/1000000000</f>
        <v>399.08247211300989</v>
      </c>
      <c r="AG531" s="6">
        <f>Ringkasan!AG531/1000000000</f>
        <v>0</v>
      </c>
      <c r="AH531" s="6">
        <f>Ringkasan!AH531/1000000000</f>
        <v>0.1967537</v>
      </c>
      <c r="AI531" s="6">
        <f>Ringkasan!AI531/1000000000</f>
        <v>25.104574922000001</v>
      </c>
      <c r="AJ531" s="6">
        <f>Ringkasan!AJ531/1000000000</f>
        <v>0</v>
      </c>
      <c r="AK531" s="6">
        <f>Ringkasan!AK531/1000000000</f>
        <v>303.94622164612986</v>
      </c>
      <c r="AL531" s="6">
        <f>Ringkasan!AL531/1000000000</f>
        <v>1.2015</v>
      </c>
      <c r="AM531" s="6">
        <f>Ringkasan!AM531/1000000000</f>
        <v>25.149344308</v>
      </c>
      <c r="AN531" s="6">
        <f>Ringkasan!AN531/1000000000</f>
        <v>99.357163452979904</v>
      </c>
      <c r="AO531" s="6">
        <f>Ringkasan!AO531/1000000000</f>
        <v>166.48814548515</v>
      </c>
      <c r="AP531" s="6">
        <f>Ringkasan!AP531/1000000000</f>
        <v>0.5350684</v>
      </c>
      <c r="AQ531" s="6">
        <f>Ringkasan!AQ531/1000000000</f>
        <v>11.215</v>
      </c>
      <c r="AR531" s="6">
        <f>Ringkasan!AR531/1000000000</f>
        <v>20</v>
      </c>
      <c r="AS531" s="6">
        <f>Ringkasan!AS531/1000000000</f>
        <v>20</v>
      </c>
      <c r="AT531" s="6">
        <f>Ringkasan!AT531/1000000000</f>
        <v>208.67535789999999</v>
      </c>
      <c r="AU531" s="6">
        <f>Ringkasan!AU531/1000000000</f>
        <v>1.4312905</v>
      </c>
      <c r="AV531" s="6">
        <f>Ringkasan!AV531/1000000000</f>
        <v>207.24406740000001</v>
      </c>
      <c r="AW531" s="127">
        <f>Ringkasan!AW531/1000000000</f>
        <v>131.40759322798999</v>
      </c>
      <c r="AX531" s="127">
        <f>Ringkasan!AX531/1000000000</f>
        <v>131.40759322798999</v>
      </c>
      <c r="AY531" s="127">
        <f>Ringkasan!AY531/1000000000</f>
        <v>0</v>
      </c>
      <c r="AZ531" s="127">
        <f>Ringkasan!AZ531/1000000000</f>
        <v>0</v>
      </c>
      <c r="BA531" s="127">
        <f>Ringkasan!BA531/1000000000</f>
        <v>0</v>
      </c>
      <c r="BB531" s="127">
        <f>Ringkasan!BB531/1000000000</f>
        <v>0</v>
      </c>
      <c r="BC531" s="127">
        <f>Ringkasan!BC531/1000000000</f>
        <v>0</v>
      </c>
      <c r="BD531" s="127">
        <f>Ringkasan!BD531/1000000000</f>
        <v>6.5</v>
      </c>
      <c r="BE531" s="127">
        <f>Ringkasan!BE531/1000000000</f>
        <v>0</v>
      </c>
      <c r="BF531" s="127">
        <f>Ringkasan!BF531/1000000000</f>
        <v>6.5</v>
      </c>
      <c r="BG531" s="127">
        <f>Ringkasan!BG531/1000000000</f>
        <v>0</v>
      </c>
      <c r="BH531" s="127">
        <f>Ringkasan!BH531/1000000000</f>
        <v>0</v>
      </c>
      <c r="BI531" s="127">
        <f>Ringkasan!BI531/1000000000</f>
        <v>0</v>
      </c>
      <c r="BJ531" s="128">
        <f>Ringkasan!BJ531/1000000000</f>
        <v>-124.90759322798975</v>
      </c>
      <c r="BK531" s="128">
        <f>Ringkasan!BK531/1000000000</f>
        <v>124.90759322799001</v>
      </c>
      <c r="BL531" s="87">
        <f>Ringkasan!BL531/1000000000</f>
        <v>2.593994140625E-13</v>
      </c>
      <c r="BM531" s="47">
        <f t="shared" si="216"/>
        <v>1</v>
      </c>
      <c r="BN531" s="48">
        <f t="shared" si="217"/>
        <v>0</v>
      </c>
      <c r="BO531" s="49"/>
      <c r="BP531" s="39">
        <f t="shared" si="210"/>
        <v>1</v>
      </c>
      <c r="BR531" s="6" t="e">
        <f>Ringkasan!#REF!/1000000000</f>
        <v>#REF!</v>
      </c>
      <c r="BS531" s="6" t="e">
        <f t="shared" si="211"/>
        <v>#REF!</v>
      </c>
      <c r="BT531" s="39" t="e">
        <f t="shared" si="214"/>
        <v>#REF!</v>
      </c>
      <c r="BV531" s="6" t="e">
        <f>Ringkasan!#REF!/1000000000</f>
        <v>#REF!</v>
      </c>
      <c r="BW531" s="6" t="e">
        <f t="shared" si="212"/>
        <v>#REF!</v>
      </c>
      <c r="BX531" s="39" t="e">
        <f t="shared" si="215"/>
        <v>#REF!</v>
      </c>
    </row>
    <row r="532" spans="1:76" ht="15" customHeight="1" x14ac:dyDescent="0.25">
      <c r="A532" s="59" t="s">
        <v>413</v>
      </c>
      <c r="B532" s="3">
        <f t="shared" si="213"/>
        <v>398</v>
      </c>
      <c r="C532" s="4">
        <f t="shared" si="213"/>
        <v>11</v>
      </c>
      <c r="D532" s="8" t="s">
        <v>413</v>
      </c>
      <c r="E532" s="12" t="str">
        <f>[1]Pendapatan!D532</f>
        <v>01 Tahun 2025</v>
      </c>
      <c r="F532" s="92">
        <f>[1]Pendapatan!E532</f>
        <v>45678.786805555559</v>
      </c>
      <c r="G532" s="6">
        <f>Ringkasan!G532/1000000000</f>
        <v>1259.216758</v>
      </c>
      <c r="H532" s="6">
        <f>Ringkasan!H532/1000000000</f>
        <v>110.635965</v>
      </c>
      <c r="I532" s="114">
        <f>Ringkasan!I532/1000000000</f>
        <v>51.776000000000003</v>
      </c>
      <c r="J532" s="6">
        <f>Ringkasan!J532/1000000000</f>
        <v>18.539387999999999</v>
      </c>
      <c r="K532" s="6">
        <f>Ringkasan!K532/1000000000</f>
        <v>4.3205770000000001</v>
      </c>
      <c r="L532" s="6">
        <f>Ringkasan!L532/1000000000</f>
        <v>36</v>
      </c>
      <c r="M532" s="6">
        <f>Ringkasan!M532/1000000000</f>
        <v>1130.5133209999999</v>
      </c>
      <c r="N532" s="6">
        <f>Ringkasan!N532/1000000000</f>
        <v>1107.9345249999999</v>
      </c>
      <c r="O532" s="6">
        <f>Ringkasan!O532/1000000000</f>
        <v>0</v>
      </c>
      <c r="P532" s="6">
        <f>Ringkasan!P532/1000000000</f>
        <v>0</v>
      </c>
      <c r="Q532" s="6">
        <f>Ringkasan!Q532/1000000000</f>
        <v>100.772176</v>
      </c>
      <c r="R532" s="6">
        <f>Ringkasan!R532/1000000000</f>
        <v>0</v>
      </c>
      <c r="S532" s="6">
        <f>Ringkasan!S532/1000000000</f>
        <v>29.196802999999999</v>
      </c>
      <c r="T532" s="6">
        <f>Ringkasan!T532/1000000000</f>
        <v>696.70875100000001</v>
      </c>
      <c r="U532" s="6">
        <f>Ringkasan!U532/1000000000</f>
        <v>281.25679500000001</v>
      </c>
      <c r="V532" s="6">
        <f>Ringkasan!V532/1000000000</f>
        <v>22.578796000000001</v>
      </c>
      <c r="W532" s="6">
        <f>Ringkasan!W532/1000000000</f>
        <v>22.578796000000001</v>
      </c>
      <c r="X532" s="6">
        <f>Ringkasan!X532/1000000000</f>
        <v>0</v>
      </c>
      <c r="Y532" s="6">
        <f>Ringkasan!Y532/1000000000</f>
        <v>18.067471999999999</v>
      </c>
      <c r="Z532" s="6">
        <f>Ringkasan!Z532/1000000000</f>
        <v>0</v>
      </c>
      <c r="AA532" s="6">
        <f>Ringkasan!AA532/1000000000</f>
        <v>0</v>
      </c>
      <c r="AB532" s="6">
        <f>Ringkasan!AB532/1000000000</f>
        <v>18.067471999999999</v>
      </c>
      <c r="AC532" s="6">
        <f>Ringkasan!AC532/1000000000</f>
        <v>1235.0201569999999</v>
      </c>
      <c r="AD532" s="6">
        <f>Ringkasan!AD532/1000000000</f>
        <v>942.79859126779991</v>
      </c>
      <c r="AE532" s="5">
        <f>Ringkasan!AE532/1000000000</f>
        <v>644.42012939999995</v>
      </c>
      <c r="AF532" s="6">
        <f>Ringkasan!AF532/1000000000</f>
        <v>274.91921786779994</v>
      </c>
      <c r="AG532" s="6">
        <f>Ringkasan!AG532/1000000000</f>
        <v>9.2550159999999995</v>
      </c>
      <c r="AH532" s="6">
        <f>Ringkasan!AH532/1000000000</f>
        <v>0</v>
      </c>
      <c r="AI532" s="6">
        <f>Ringkasan!AI532/1000000000</f>
        <v>14.204228000000001</v>
      </c>
      <c r="AJ532" s="6">
        <f>Ringkasan!AJ532/1000000000</f>
        <v>0</v>
      </c>
      <c r="AK532" s="6">
        <f>Ringkasan!AK532/1000000000</f>
        <v>116.57298377399999</v>
      </c>
      <c r="AL532" s="6">
        <f>Ringkasan!AL532/1000000000</f>
        <v>0.45</v>
      </c>
      <c r="AM532" s="6">
        <f>Ringkasan!AM532/1000000000</f>
        <v>18.165719724999999</v>
      </c>
      <c r="AN532" s="6">
        <f>Ringkasan!AN532/1000000000</f>
        <v>45.106794499999999</v>
      </c>
      <c r="AO532" s="6">
        <f>Ringkasan!AO532/1000000000</f>
        <v>50.485809549000003</v>
      </c>
      <c r="AP532" s="6">
        <f>Ringkasan!AP532/1000000000</f>
        <v>2.0126599999999999</v>
      </c>
      <c r="AQ532" s="6">
        <f>Ringkasan!AQ532/1000000000</f>
        <v>0.35199999999999998</v>
      </c>
      <c r="AR532" s="6">
        <f>Ringkasan!AR532/1000000000</f>
        <v>1.2858499582</v>
      </c>
      <c r="AS532" s="6">
        <f>Ringkasan!AS532/1000000000</f>
        <v>1.2858499582</v>
      </c>
      <c r="AT532" s="6">
        <f>Ringkasan!AT532/1000000000</f>
        <v>174.36273199999999</v>
      </c>
      <c r="AU532" s="6">
        <f>Ringkasan!AU532/1000000000</f>
        <v>1</v>
      </c>
      <c r="AV532" s="6">
        <f>Ringkasan!AV532/1000000000</f>
        <v>173.36273199999999</v>
      </c>
      <c r="AW532" s="127">
        <f>Ringkasan!AW532/1000000000</f>
        <v>8.1999999999999993</v>
      </c>
      <c r="AX532" s="127">
        <f>Ringkasan!AX532/1000000000</f>
        <v>8.1999999999999993</v>
      </c>
      <c r="AY532" s="127">
        <f>Ringkasan!AY532/1000000000</f>
        <v>0</v>
      </c>
      <c r="AZ532" s="127">
        <f>Ringkasan!AZ532/1000000000</f>
        <v>0</v>
      </c>
      <c r="BA532" s="127">
        <f>Ringkasan!BA532/1000000000</f>
        <v>0</v>
      </c>
      <c r="BB532" s="127">
        <f>Ringkasan!BB532/1000000000</f>
        <v>0</v>
      </c>
      <c r="BC532" s="127">
        <f>Ringkasan!BC532/1000000000</f>
        <v>0</v>
      </c>
      <c r="BD532" s="127">
        <f>Ringkasan!BD532/1000000000</f>
        <v>32.396600999999997</v>
      </c>
      <c r="BE532" s="127">
        <f>Ringkasan!BE532/1000000000</f>
        <v>0</v>
      </c>
      <c r="BF532" s="127">
        <f>Ringkasan!BF532/1000000000</f>
        <v>0</v>
      </c>
      <c r="BG532" s="127">
        <f>Ringkasan!BG532/1000000000</f>
        <v>32.396600999999997</v>
      </c>
      <c r="BH532" s="127">
        <f>Ringkasan!BH532/1000000000</f>
        <v>0</v>
      </c>
      <c r="BI532" s="127">
        <f>Ringkasan!BI532/1000000000</f>
        <v>0</v>
      </c>
      <c r="BJ532" s="128">
        <f>Ringkasan!BJ532/1000000000</f>
        <v>24.196601000000001</v>
      </c>
      <c r="BK532" s="128">
        <f>Ringkasan!BK532/1000000000</f>
        <v>-24.196601000000001</v>
      </c>
      <c r="BL532" s="87">
        <f>Ringkasan!BL532/1000000000</f>
        <v>0</v>
      </c>
      <c r="BM532" s="47">
        <f t="shared" si="216"/>
        <v>0</v>
      </c>
      <c r="BN532" s="48">
        <f t="shared" si="217"/>
        <v>1</v>
      </c>
      <c r="BO532" s="49"/>
      <c r="BP532" s="39">
        <f t="shared" si="210"/>
        <v>1</v>
      </c>
      <c r="BR532" s="6" t="e">
        <f>Ringkasan!#REF!/1000000000</f>
        <v>#REF!</v>
      </c>
      <c r="BS532" s="6" t="e">
        <f t="shared" si="211"/>
        <v>#REF!</v>
      </c>
      <c r="BT532" s="39" t="e">
        <f t="shared" si="214"/>
        <v>#REF!</v>
      </c>
      <c r="BV532" s="6" t="e">
        <f>Ringkasan!#REF!/1000000000</f>
        <v>#REF!</v>
      </c>
      <c r="BW532" s="6" t="e">
        <f t="shared" si="212"/>
        <v>#REF!</v>
      </c>
      <c r="BX532" s="39" t="e">
        <f t="shared" si="215"/>
        <v>#REF!</v>
      </c>
    </row>
    <row r="533" spans="1:76" ht="15" customHeight="1" x14ac:dyDescent="0.25">
      <c r="A533" s="59" t="s">
        <v>414</v>
      </c>
      <c r="B533" s="3">
        <f t="shared" si="213"/>
        <v>399</v>
      </c>
      <c r="C533" s="4">
        <f t="shared" si="213"/>
        <v>12</v>
      </c>
      <c r="D533" s="8" t="s">
        <v>414</v>
      </c>
      <c r="E533" s="12" t="str">
        <f>[1]Pendapatan!D533</f>
        <v>4 Tahun 2024</v>
      </c>
      <c r="F533" s="92">
        <f>[1]Pendapatan!E533</f>
        <v>45657.479166666664</v>
      </c>
      <c r="G533" s="6">
        <f>Ringkasan!G533/1000000000</f>
        <v>830.83470693300001</v>
      </c>
      <c r="H533" s="6">
        <f>Ringkasan!H533/1000000000</f>
        <v>59.666677110000002</v>
      </c>
      <c r="I533" s="114">
        <f>Ringkasan!I533/1000000000</f>
        <v>15.487536743</v>
      </c>
      <c r="J533" s="6">
        <f>Ringkasan!J533/1000000000</f>
        <v>2.6114156500000001</v>
      </c>
      <c r="K533" s="6">
        <f>Ringkasan!K533/1000000000</f>
        <v>19.220648588</v>
      </c>
      <c r="L533" s="6">
        <f>Ringkasan!L533/1000000000</f>
        <v>22.347076129000001</v>
      </c>
      <c r="M533" s="6">
        <f>Ringkasan!M533/1000000000</f>
        <v>765.71260250399996</v>
      </c>
      <c r="N533" s="6">
        <f>Ringkasan!N533/1000000000</f>
        <v>747.93288199999995</v>
      </c>
      <c r="O533" s="6">
        <f>Ringkasan!O533/1000000000</f>
        <v>0</v>
      </c>
      <c r="P533" s="6">
        <f>Ringkasan!P533/1000000000</f>
        <v>0</v>
      </c>
      <c r="Q533" s="6">
        <f>Ringkasan!Q533/1000000000</f>
        <v>58.111958000000001</v>
      </c>
      <c r="R533" s="6">
        <f>Ringkasan!R533/1000000000</f>
        <v>0</v>
      </c>
      <c r="S533" s="6">
        <f>Ringkasan!S533/1000000000</f>
        <v>25.355369</v>
      </c>
      <c r="T533" s="6">
        <f>Ringkasan!T533/1000000000</f>
        <v>486.88629100000003</v>
      </c>
      <c r="U533" s="6">
        <f>Ringkasan!U533/1000000000</f>
        <v>177.57926399999999</v>
      </c>
      <c r="V533" s="6">
        <f>Ringkasan!V533/1000000000</f>
        <v>17.779720504</v>
      </c>
      <c r="W533" s="6">
        <f>Ringkasan!W533/1000000000</f>
        <v>16.779720504</v>
      </c>
      <c r="X533" s="6">
        <f>Ringkasan!X533/1000000000</f>
        <v>1</v>
      </c>
      <c r="Y533" s="6">
        <f>Ringkasan!Y533/1000000000</f>
        <v>5.455427319</v>
      </c>
      <c r="Z533" s="6">
        <f>Ringkasan!Z533/1000000000</f>
        <v>0</v>
      </c>
      <c r="AA533" s="6">
        <f>Ringkasan!AA533/1000000000</f>
        <v>0</v>
      </c>
      <c r="AB533" s="6">
        <f>Ringkasan!AB533/1000000000</f>
        <v>5.455427319</v>
      </c>
      <c r="AC533" s="6">
        <f>Ringkasan!AC533/1000000000</f>
        <v>884.44804789600005</v>
      </c>
      <c r="AD533" s="6">
        <f>Ringkasan!AD533/1000000000</f>
        <v>638.87024041899997</v>
      </c>
      <c r="AE533" s="5">
        <f>Ringkasan!AE533/1000000000</f>
        <v>375.14648084200002</v>
      </c>
      <c r="AF533" s="6">
        <f>Ringkasan!AF533/1000000000</f>
        <v>256.44815570999998</v>
      </c>
      <c r="AG533" s="6">
        <f>Ringkasan!AG533/1000000000</f>
        <v>0</v>
      </c>
      <c r="AH533" s="6">
        <f>Ringkasan!AH533/1000000000</f>
        <v>0</v>
      </c>
      <c r="AI533" s="6">
        <f>Ringkasan!AI533/1000000000</f>
        <v>7.2756038670000001</v>
      </c>
      <c r="AJ533" s="6">
        <f>Ringkasan!AJ533/1000000000</f>
        <v>0</v>
      </c>
      <c r="AK533" s="6">
        <f>Ringkasan!AK533/1000000000</f>
        <v>133.05977347699999</v>
      </c>
      <c r="AL533" s="6">
        <f>Ringkasan!AL533/1000000000</f>
        <v>1.887996</v>
      </c>
      <c r="AM533" s="6">
        <f>Ringkasan!AM533/1000000000</f>
        <v>16.729070253</v>
      </c>
      <c r="AN533" s="6">
        <f>Ringkasan!AN533/1000000000</f>
        <v>27.335060631000001</v>
      </c>
      <c r="AO533" s="6">
        <f>Ringkasan!AO533/1000000000</f>
        <v>82.994158592999995</v>
      </c>
      <c r="AP533" s="6">
        <f>Ringkasan!AP533/1000000000</f>
        <v>0.27552300000000002</v>
      </c>
      <c r="AQ533" s="6">
        <f>Ringkasan!AQ533/1000000000</f>
        <v>3.8379650000000001</v>
      </c>
      <c r="AR533" s="6">
        <f>Ringkasan!AR533/1000000000</f>
        <v>2</v>
      </c>
      <c r="AS533" s="6">
        <f>Ringkasan!AS533/1000000000</f>
        <v>2</v>
      </c>
      <c r="AT533" s="6">
        <f>Ringkasan!AT533/1000000000</f>
        <v>110.518034</v>
      </c>
      <c r="AU533" s="6">
        <f>Ringkasan!AU533/1000000000</f>
        <v>1.18191</v>
      </c>
      <c r="AV533" s="6">
        <f>Ringkasan!AV533/1000000000</f>
        <v>109.336124</v>
      </c>
      <c r="AW533" s="127">
        <f>Ringkasan!AW533/1000000000</f>
        <v>55.613340962999999</v>
      </c>
      <c r="AX533" s="127">
        <f>Ringkasan!AX533/1000000000</f>
        <v>55.613340962999999</v>
      </c>
      <c r="AY533" s="127">
        <f>Ringkasan!AY533/1000000000</f>
        <v>0</v>
      </c>
      <c r="AZ533" s="127">
        <f>Ringkasan!AZ533/1000000000</f>
        <v>0</v>
      </c>
      <c r="BA533" s="127">
        <f>Ringkasan!BA533/1000000000</f>
        <v>0</v>
      </c>
      <c r="BB533" s="127">
        <f>Ringkasan!BB533/1000000000</f>
        <v>0</v>
      </c>
      <c r="BC533" s="127">
        <f>Ringkasan!BC533/1000000000</f>
        <v>0</v>
      </c>
      <c r="BD533" s="127">
        <f>Ringkasan!BD533/1000000000</f>
        <v>2</v>
      </c>
      <c r="BE533" s="127">
        <f>Ringkasan!BE533/1000000000</f>
        <v>0</v>
      </c>
      <c r="BF533" s="127">
        <f>Ringkasan!BF533/1000000000</f>
        <v>2</v>
      </c>
      <c r="BG533" s="127">
        <f>Ringkasan!BG533/1000000000</f>
        <v>0</v>
      </c>
      <c r="BH533" s="127">
        <f>Ringkasan!BH533/1000000000</f>
        <v>0</v>
      </c>
      <c r="BI533" s="127">
        <f>Ringkasan!BI533/1000000000</f>
        <v>0</v>
      </c>
      <c r="BJ533" s="128">
        <f>Ringkasan!BJ533/1000000000</f>
        <v>-53.613340962999999</v>
      </c>
      <c r="BK533" s="128">
        <f>Ringkasan!BK533/1000000000</f>
        <v>53.613340962999999</v>
      </c>
      <c r="BL533" s="87">
        <f>Ringkasan!BL533/1000000000</f>
        <v>0</v>
      </c>
      <c r="BM533" s="47">
        <f t="shared" si="216"/>
        <v>1</v>
      </c>
      <c r="BN533" s="48">
        <f t="shared" si="217"/>
        <v>0</v>
      </c>
      <c r="BO533" s="49"/>
      <c r="BP533" s="39">
        <f t="shared" si="210"/>
        <v>1</v>
      </c>
      <c r="BR533" s="6" t="e">
        <f>Ringkasan!#REF!/1000000000</f>
        <v>#REF!</v>
      </c>
      <c r="BS533" s="6" t="e">
        <f t="shared" si="211"/>
        <v>#REF!</v>
      </c>
      <c r="BT533" s="39" t="e">
        <f t="shared" si="214"/>
        <v>#REF!</v>
      </c>
      <c r="BV533" s="6" t="e">
        <f>Ringkasan!#REF!/1000000000</f>
        <v>#REF!</v>
      </c>
      <c r="BW533" s="6" t="e">
        <f t="shared" si="212"/>
        <v>#REF!</v>
      </c>
      <c r="BX533" s="39" t="e">
        <f t="shared" si="215"/>
        <v>#REF!</v>
      </c>
    </row>
    <row r="534" spans="1:76" ht="15" customHeight="1" x14ac:dyDescent="0.25">
      <c r="A534" s="59" t="s">
        <v>713</v>
      </c>
      <c r="B534" s="3">
        <f t="shared" si="213"/>
        <v>400</v>
      </c>
      <c r="C534" s="4">
        <f t="shared" si="213"/>
        <v>13</v>
      </c>
      <c r="D534" s="8" t="s">
        <v>415</v>
      </c>
      <c r="E534" s="12" t="str">
        <f>[1]Pendapatan!D534</f>
        <v>7 Tahun 2024</v>
      </c>
      <c r="F534" s="92">
        <f>[1]Pendapatan!E534</f>
        <v>45657.998611111114</v>
      </c>
      <c r="G534" s="6">
        <f>Ringkasan!G534/1000000000</f>
        <v>949.56589237499998</v>
      </c>
      <c r="H534" s="6">
        <f>Ringkasan!H534/1000000000</f>
        <v>128.72539023900001</v>
      </c>
      <c r="I534" s="114">
        <f>Ringkasan!I534/1000000000</f>
        <v>50.151000000000003</v>
      </c>
      <c r="J534" s="6">
        <f>Ringkasan!J534/1000000000</f>
        <v>7.3635650000000004</v>
      </c>
      <c r="K534" s="6">
        <f>Ringkasan!K534/1000000000</f>
        <v>10.801442239</v>
      </c>
      <c r="L534" s="6">
        <f>Ringkasan!L534/1000000000</f>
        <v>60.409382999999998</v>
      </c>
      <c r="M534" s="6">
        <f>Ringkasan!M534/1000000000</f>
        <v>806.31235753600004</v>
      </c>
      <c r="N534" s="6">
        <f>Ringkasan!N534/1000000000</f>
        <v>760.70525799999996</v>
      </c>
      <c r="O534" s="6">
        <f>Ringkasan!O534/1000000000</f>
        <v>0</v>
      </c>
      <c r="P534" s="6">
        <f>Ringkasan!P534/1000000000</f>
        <v>0</v>
      </c>
      <c r="Q534" s="6">
        <f>Ringkasan!Q534/1000000000</f>
        <v>0</v>
      </c>
      <c r="R534" s="6">
        <f>Ringkasan!R534/1000000000</f>
        <v>6.8739369999999997</v>
      </c>
      <c r="S534" s="6">
        <f>Ringkasan!S534/1000000000</f>
        <v>26.305354999999999</v>
      </c>
      <c r="T534" s="6">
        <f>Ringkasan!T534/1000000000</f>
        <v>559.16776100000004</v>
      </c>
      <c r="U534" s="6">
        <f>Ringkasan!U534/1000000000</f>
        <v>168.358205</v>
      </c>
      <c r="V534" s="6">
        <f>Ringkasan!V534/1000000000</f>
        <v>45.607099536</v>
      </c>
      <c r="W534" s="6">
        <f>Ringkasan!W534/1000000000</f>
        <v>44.607099536</v>
      </c>
      <c r="X534" s="6">
        <f>Ringkasan!X534/1000000000</f>
        <v>1</v>
      </c>
      <c r="Y534" s="6">
        <f>Ringkasan!Y534/1000000000</f>
        <v>14.528144599999999</v>
      </c>
      <c r="Z534" s="6">
        <f>Ringkasan!Z534/1000000000</f>
        <v>0</v>
      </c>
      <c r="AA534" s="6">
        <f>Ringkasan!AA534/1000000000</f>
        <v>0</v>
      </c>
      <c r="AB534" s="6">
        <f>Ringkasan!AB534/1000000000</f>
        <v>14.528144599999999</v>
      </c>
      <c r="AC534" s="6">
        <f>Ringkasan!AC534/1000000000</f>
        <v>956.56589237499986</v>
      </c>
      <c r="AD534" s="6">
        <f>Ringkasan!AD534/1000000000</f>
        <v>794.13969830134988</v>
      </c>
      <c r="AE534" s="5">
        <f>Ringkasan!AE534/1000000000</f>
        <v>492.82613297924991</v>
      </c>
      <c r="AF534" s="6">
        <f>Ringkasan!AF534/1000000000</f>
        <v>289.71601016209996</v>
      </c>
      <c r="AG534" s="6">
        <f>Ringkasan!AG534/1000000000</f>
        <v>0</v>
      </c>
      <c r="AH534" s="6">
        <f>Ringkasan!AH534/1000000000</f>
        <v>2</v>
      </c>
      <c r="AI534" s="6">
        <f>Ringkasan!AI534/1000000000</f>
        <v>8.1413671599999997</v>
      </c>
      <c r="AJ534" s="6">
        <f>Ringkasan!AJ534/1000000000</f>
        <v>1.456188</v>
      </c>
      <c r="AK534" s="6">
        <f>Ringkasan!AK534/1000000000</f>
        <v>145.21708024665</v>
      </c>
      <c r="AL534" s="6">
        <f>Ringkasan!AL534/1000000000</f>
        <v>1.7075</v>
      </c>
      <c r="AM534" s="6">
        <f>Ringkasan!AM534/1000000000</f>
        <v>27.550276921150001</v>
      </c>
      <c r="AN534" s="6">
        <f>Ringkasan!AN534/1000000000</f>
        <v>28.313881477900001</v>
      </c>
      <c r="AO534" s="6">
        <f>Ringkasan!AO534/1000000000</f>
        <v>81.708601847599994</v>
      </c>
      <c r="AP534" s="6">
        <f>Ringkasan!AP534/1000000000</f>
        <v>4.72</v>
      </c>
      <c r="AQ534" s="6">
        <f>Ringkasan!AQ534/1000000000</f>
        <v>1.21682</v>
      </c>
      <c r="AR534" s="6">
        <f>Ringkasan!AR534/1000000000</f>
        <v>17.209113826999999</v>
      </c>
      <c r="AS534" s="6">
        <f>Ringkasan!AS534/1000000000</f>
        <v>17.209113826999999</v>
      </c>
      <c r="AT534" s="6">
        <f>Ringkasan!AT534/1000000000</f>
        <v>0</v>
      </c>
      <c r="AU534" s="6">
        <f>Ringkasan!AU534/1000000000</f>
        <v>0</v>
      </c>
      <c r="AV534" s="6">
        <f>Ringkasan!AV534/1000000000</f>
        <v>0</v>
      </c>
      <c r="AW534" s="127">
        <f>Ringkasan!AW534/1000000000</f>
        <v>17</v>
      </c>
      <c r="AX534" s="127">
        <f>Ringkasan!AX534/1000000000</f>
        <v>17</v>
      </c>
      <c r="AY534" s="127">
        <f>Ringkasan!AY534/1000000000</f>
        <v>0</v>
      </c>
      <c r="AZ534" s="127">
        <f>Ringkasan!AZ534/1000000000</f>
        <v>0</v>
      </c>
      <c r="BA534" s="127">
        <f>Ringkasan!BA534/1000000000</f>
        <v>0</v>
      </c>
      <c r="BB534" s="127">
        <f>Ringkasan!BB534/1000000000</f>
        <v>0</v>
      </c>
      <c r="BC534" s="127">
        <f>Ringkasan!BC534/1000000000</f>
        <v>0</v>
      </c>
      <c r="BD534" s="127">
        <f>Ringkasan!BD534/1000000000</f>
        <v>10</v>
      </c>
      <c r="BE534" s="127">
        <f>Ringkasan!BE534/1000000000</f>
        <v>0</v>
      </c>
      <c r="BF534" s="127">
        <f>Ringkasan!BF534/1000000000</f>
        <v>10</v>
      </c>
      <c r="BG534" s="127">
        <f>Ringkasan!BG534/1000000000</f>
        <v>0</v>
      </c>
      <c r="BH534" s="127">
        <f>Ringkasan!BH534/1000000000</f>
        <v>0</v>
      </c>
      <c r="BI534" s="127">
        <f>Ringkasan!BI534/1000000000</f>
        <v>0</v>
      </c>
      <c r="BJ534" s="128">
        <f>Ringkasan!BJ534/1000000000</f>
        <v>-6.9999999999998783</v>
      </c>
      <c r="BK534" s="128">
        <f>Ringkasan!BK534/1000000000</f>
        <v>7</v>
      </c>
      <c r="BL534" s="87">
        <f>Ringkasan!BL534/1000000000</f>
        <v>1.2207031250000001E-13</v>
      </c>
      <c r="BM534" s="47">
        <f t="shared" si="216"/>
        <v>1</v>
      </c>
      <c r="BN534" s="48">
        <f t="shared" si="217"/>
        <v>0</v>
      </c>
      <c r="BO534" s="49"/>
      <c r="BP534" s="39">
        <f t="shared" si="210"/>
        <v>1</v>
      </c>
      <c r="BR534" s="6" t="e">
        <f>Ringkasan!#REF!/1000000000</f>
        <v>#REF!</v>
      </c>
      <c r="BS534" s="6" t="e">
        <f t="shared" si="211"/>
        <v>#REF!</v>
      </c>
      <c r="BT534" s="39" t="e">
        <f t="shared" si="214"/>
        <v>#REF!</v>
      </c>
      <c r="BV534" s="6" t="e">
        <f>Ringkasan!#REF!/1000000000</f>
        <v>#REF!</v>
      </c>
      <c r="BW534" s="6" t="e">
        <f t="shared" si="212"/>
        <v>#REF!</v>
      </c>
      <c r="BX534" s="39" t="e">
        <f t="shared" si="215"/>
        <v>#REF!</v>
      </c>
    </row>
    <row r="535" spans="1:76" ht="15" customHeight="1" x14ac:dyDescent="0.25">
      <c r="A535" s="59" t="s">
        <v>416</v>
      </c>
      <c r="B535" s="3">
        <f t="shared" si="213"/>
        <v>401</v>
      </c>
      <c r="C535" s="4">
        <f t="shared" si="213"/>
        <v>14</v>
      </c>
      <c r="D535" s="8" t="s">
        <v>416</v>
      </c>
      <c r="E535" s="12" t="str">
        <f>[1]Pendapatan!D535</f>
        <v>06 Tahun 2024</v>
      </c>
      <c r="F535" s="92">
        <f>[1]Pendapatan!E535</f>
        <v>45657.5</v>
      </c>
      <c r="G535" s="6">
        <f>Ringkasan!G535/1000000000</f>
        <v>1661.5157922420001</v>
      </c>
      <c r="H535" s="6">
        <f>Ringkasan!H535/1000000000</f>
        <v>521.23493871999995</v>
      </c>
      <c r="I535" s="114">
        <f>Ringkasan!I535/1000000000</f>
        <v>340</v>
      </c>
      <c r="J535" s="6">
        <f>Ringkasan!J535/1000000000</f>
        <v>64.168848999999994</v>
      </c>
      <c r="K535" s="6">
        <f>Ringkasan!K535/1000000000</f>
        <v>10</v>
      </c>
      <c r="L535" s="6">
        <f>Ringkasan!L535/1000000000</f>
        <v>107.06608971999999</v>
      </c>
      <c r="M535" s="6">
        <f>Ringkasan!M535/1000000000</f>
        <v>1118.26317995</v>
      </c>
      <c r="N535" s="6">
        <f>Ringkasan!N535/1000000000</f>
        <v>1056.581023</v>
      </c>
      <c r="O535" s="6">
        <f>Ringkasan!O535/1000000000</f>
        <v>0</v>
      </c>
      <c r="P535" s="6">
        <f>Ringkasan!P535/1000000000</f>
        <v>0</v>
      </c>
      <c r="Q535" s="6">
        <f>Ringkasan!Q535/1000000000</f>
        <v>0</v>
      </c>
      <c r="R535" s="6">
        <f>Ringkasan!R535/1000000000</f>
        <v>6.8494409999999997</v>
      </c>
      <c r="S535" s="6">
        <f>Ringkasan!S535/1000000000</f>
        <v>67.128761999999995</v>
      </c>
      <c r="T535" s="6">
        <f>Ringkasan!T535/1000000000</f>
        <v>747.63742400000001</v>
      </c>
      <c r="U535" s="6">
        <f>Ringkasan!U535/1000000000</f>
        <v>234.965396</v>
      </c>
      <c r="V535" s="6">
        <f>Ringkasan!V535/1000000000</f>
        <v>61.68215695</v>
      </c>
      <c r="W535" s="6">
        <f>Ringkasan!W535/1000000000</f>
        <v>61.68215695</v>
      </c>
      <c r="X535" s="6">
        <f>Ringkasan!X535/1000000000</f>
        <v>0</v>
      </c>
      <c r="Y535" s="6">
        <f>Ringkasan!Y535/1000000000</f>
        <v>22.017673572</v>
      </c>
      <c r="Z535" s="6">
        <f>Ringkasan!Z535/1000000000</f>
        <v>0</v>
      </c>
      <c r="AA535" s="6">
        <f>Ringkasan!AA535/1000000000</f>
        <v>0</v>
      </c>
      <c r="AB535" s="6">
        <f>Ringkasan!AB535/1000000000</f>
        <v>22.017673572</v>
      </c>
      <c r="AC535" s="6">
        <f>Ringkasan!AC535/1000000000</f>
        <v>1653.6094669282697</v>
      </c>
      <c r="AD535" s="6">
        <f>Ringkasan!AD535/1000000000</f>
        <v>1300.3193983572401</v>
      </c>
      <c r="AE535" s="5">
        <f>Ringkasan!AE535/1000000000</f>
        <v>792.44879295298995</v>
      </c>
      <c r="AF535" s="6">
        <f>Ringkasan!AF535/1000000000</f>
        <v>455.49797570725002</v>
      </c>
      <c r="AG535" s="6">
        <f>Ringkasan!AG535/1000000000</f>
        <v>16.381047475999999</v>
      </c>
      <c r="AH535" s="6">
        <f>Ringkasan!AH535/1000000000</f>
        <v>0</v>
      </c>
      <c r="AI535" s="6">
        <f>Ringkasan!AI535/1000000000</f>
        <v>35.338832220999997</v>
      </c>
      <c r="AJ535" s="6">
        <f>Ringkasan!AJ535/1000000000</f>
        <v>0.65275000000000005</v>
      </c>
      <c r="AK535" s="6">
        <f>Ringkasan!AK535/1000000000</f>
        <v>321.29006857102979</v>
      </c>
      <c r="AL535" s="6">
        <f>Ringkasan!AL535/1000000000</f>
        <v>4.4241999999999999</v>
      </c>
      <c r="AM535" s="6">
        <f>Ringkasan!AM535/1000000000</f>
        <v>47.519424000720001</v>
      </c>
      <c r="AN535" s="6">
        <f>Ringkasan!AN535/1000000000</f>
        <v>75.33586067333998</v>
      </c>
      <c r="AO535" s="6">
        <f>Ringkasan!AO535/1000000000</f>
        <v>191.11934989696982</v>
      </c>
      <c r="AP535" s="6">
        <f>Ringkasan!AP535/1000000000</f>
        <v>3.8393999999999998E-2</v>
      </c>
      <c r="AQ535" s="6">
        <f>Ringkasan!AQ535/1000000000</f>
        <v>2.85284</v>
      </c>
      <c r="AR535" s="6">
        <f>Ringkasan!AR535/1000000000</f>
        <v>32</v>
      </c>
      <c r="AS535" s="6">
        <f>Ringkasan!AS535/1000000000</f>
        <v>32</v>
      </c>
      <c r="AT535" s="6">
        <f>Ringkasan!AT535/1000000000</f>
        <v>0</v>
      </c>
      <c r="AU535" s="6">
        <f>Ringkasan!AU535/1000000000</f>
        <v>0</v>
      </c>
      <c r="AV535" s="6">
        <f>Ringkasan!AV535/1000000000</f>
        <v>0</v>
      </c>
      <c r="AW535" s="127">
        <f>Ringkasan!AW535/1000000000</f>
        <v>51.783153158269997</v>
      </c>
      <c r="AX535" s="127">
        <f>Ringkasan!AX535/1000000000</f>
        <v>51.783153158269997</v>
      </c>
      <c r="AY535" s="127">
        <f>Ringkasan!AY535/1000000000</f>
        <v>0</v>
      </c>
      <c r="AZ535" s="127">
        <f>Ringkasan!AZ535/1000000000</f>
        <v>0</v>
      </c>
      <c r="BA535" s="127">
        <f>Ringkasan!BA535/1000000000</f>
        <v>0</v>
      </c>
      <c r="BB535" s="127">
        <f>Ringkasan!BB535/1000000000</f>
        <v>0</v>
      </c>
      <c r="BC535" s="127">
        <f>Ringkasan!BC535/1000000000</f>
        <v>0</v>
      </c>
      <c r="BD535" s="127">
        <f>Ringkasan!BD535/1000000000</f>
        <v>59.689478471999998</v>
      </c>
      <c r="BE535" s="127">
        <f>Ringkasan!BE535/1000000000</f>
        <v>0</v>
      </c>
      <c r="BF535" s="127">
        <f>Ringkasan!BF535/1000000000</f>
        <v>0</v>
      </c>
      <c r="BG535" s="127">
        <f>Ringkasan!BG535/1000000000</f>
        <v>59.689478471999998</v>
      </c>
      <c r="BH535" s="127">
        <f>Ringkasan!BH535/1000000000</f>
        <v>0</v>
      </c>
      <c r="BI535" s="127">
        <f>Ringkasan!BI535/1000000000</f>
        <v>0</v>
      </c>
      <c r="BJ535" s="128">
        <f>Ringkasan!BJ535/1000000000</f>
        <v>7.9063253137302247</v>
      </c>
      <c r="BK535" s="128">
        <f>Ringkasan!BK535/1000000000</f>
        <v>-7.9063253137300036</v>
      </c>
      <c r="BL535" s="87">
        <f>Ringkasan!BL535/1000000000</f>
        <v>2.2125244140625001E-13</v>
      </c>
      <c r="BM535" s="47">
        <f t="shared" si="216"/>
        <v>1</v>
      </c>
      <c r="BN535" s="48">
        <f t="shared" si="217"/>
        <v>0</v>
      </c>
      <c r="BO535" s="49"/>
      <c r="BP535" s="39">
        <f t="shared" si="210"/>
        <v>1</v>
      </c>
      <c r="BR535" s="6" t="e">
        <f>Ringkasan!#REF!/1000000000</f>
        <v>#REF!</v>
      </c>
      <c r="BS535" s="6" t="e">
        <f t="shared" si="211"/>
        <v>#REF!</v>
      </c>
      <c r="BT535" s="39" t="e">
        <f t="shared" si="214"/>
        <v>#REF!</v>
      </c>
      <c r="BV535" s="6" t="e">
        <f>Ringkasan!#REF!/1000000000</f>
        <v>#REF!</v>
      </c>
      <c r="BW535" s="6" t="e">
        <f t="shared" si="212"/>
        <v>#REF!</v>
      </c>
      <c r="BX535" s="39" t="e">
        <f t="shared" si="215"/>
        <v>#REF!</v>
      </c>
    </row>
    <row r="536" spans="1:76" ht="15" customHeight="1" x14ac:dyDescent="0.25">
      <c r="A536" s="59" t="s">
        <v>417</v>
      </c>
      <c r="B536" s="3">
        <f t="shared" si="213"/>
        <v>402</v>
      </c>
      <c r="C536" s="4">
        <f t="shared" si="213"/>
        <v>15</v>
      </c>
      <c r="D536" s="8" t="s">
        <v>417</v>
      </c>
      <c r="E536" s="12" t="str">
        <f>[1]Pendapatan!D536</f>
        <v>13 TAHUN 2024</v>
      </c>
      <c r="F536" s="92">
        <f>[1]Pendapatan!E536</f>
        <v>45657.6875</v>
      </c>
      <c r="G536" s="6">
        <f>Ringkasan!G536/1000000000</f>
        <v>665.28376227599995</v>
      </c>
      <c r="H536" s="6">
        <f>Ringkasan!H536/1000000000</f>
        <v>20.097958460000001</v>
      </c>
      <c r="I536" s="114">
        <f>Ringkasan!I536/1000000000</f>
        <v>6.6011787919999998</v>
      </c>
      <c r="J536" s="6">
        <f>Ringkasan!J536/1000000000</f>
        <v>7.1946719999999997</v>
      </c>
      <c r="K536" s="6">
        <f>Ringkasan!K536/1000000000</f>
        <v>3.8021076680000001</v>
      </c>
      <c r="L536" s="6">
        <f>Ringkasan!L536/1000000000</f>
        <v>2.5</v>
      </c>
      <c r="M536" s="6">
        <f>Ringkasan!M536/1000000000</f>
        <v>636.37921909199997</v>
      </c>
      <c r="N536" s="6">
        <f>Ringkasan!N536/1000000000</f>
        <v>620.112707</v>
      </c>
      <c r="O536" s="6">
        <f>Ringkasan!O536/1000000000</f>
        <v>0</v>
      </c>
      <c r="P536" s="6">
        <f>Ringkasan!P536/1000000000</f>
        <v>0</v>
      </c>
      <c r="Q536" s="6">
        <f>Ringkasan!Q536/1000000000</f>
        <v>47.799652000000002</v>
      </c>
      <c r="R536" s="6">
        <f>Ringkasan!R536/1000000000</f>
        <v>0</v>
      </c>
      <c r="S536" s="6">
        <f>Ringkasan!S536/1000000000</f>
        <v>23.957595999999999</v>
      </c>
      <c r="T536" s="6">
        <f>Ringkasan!T536/1000000000</f>
        <v>394.30066799999997</v>
      </c>
      <c r="U536" s="6">
        <f>Ringkasan!U536/1000000000</f>
        <v>154.05479099999999</v>
      </c>
      <c r="V536" s="6">
        <f>Ringkasan!V536/1000000000</f>
        <v>16.266512091999999</v>
      </c>
      <c r="W536" s="6">
        <f>Ringkasan!W536/1000000000</f>
        <v>16.266512091999999</v>
      </c>
      <c r="X536" s="6">
        <f>Ringkasan!X536/1000000000</f>
        <v>0</v>
      </c>
      <c r="Y536" s="6">
        <f>Ringkasan!Y536/1000000000</f>
        <v>8.8065847240000004</v>
      </c>
      <c r="Z536" s="6">
        <f>Ringkasan!Z536/1000000000</f>
        <v>0</v>
      </c>
      <c r="AA536" s="6">
        <f>Ringkasan!AA536/1000000000</f>
        <v>0</v>
      </c>
      <c r="AB536" s="6">
        <f>Ringkasan!AB536/1000000000</f>
        <v>8.8065847240000004</v>
      </c>
      <c r="AC536" s="6">
        <f>Ringkasan!AC536/1000000000</f>
        <v>702.28376227599995</v>
      </c>
      <c r="AD536" s="6">
        <f>Ringkasan!AD536/1000000000</f>
        <v>475.29576639616005</v>
      </c>
      <c r="AE536" s="5">
        <f>Ringkasan!AE536/1000000000</f>
        <v>302.92094134556004</v>
      </c>
      <c r="AF536" s="6">
        <f>Ringkasan!AF536/1000000000</f>
        <v>168.8448720506</v>
      </c>
      <c r="AG536" s="6">
        <f>Ringkasan!AG536/1000000000</f>
        <v>0</v>
      </c>
      <c r="AH536" s="6">
        <f>Ringkasan!AH536/1000000000</f>
        <v>0</v>
      </c>
      <c r="AI536" s="6">
        <f>Ringkasan!AI536/1000000000</f>
        <v>3.5299529999999999</v>
      </c>
      <c r="AJ536" s="6">
        <f>Ringkasan!AJ536/1000000000</f>
        <v>0</v>
      </c>
      <c r="AK536" s="6">
        <f>Ringkasan!AK536/1000000000</f>
        <v>132.36129222884</v>
      </c>
      <c r="AL536" s="6">
        <f>Ringkasan!AL536/1000000000</f>
        <v>0.06</v>
      </c>
      <c r="AM536" s="6">
        <f>Ringkasan!AM536/1000000000</f>
        <v>10.27397944284</v>
      </c>
      <c r="AN536" s="6">
        <f>Ringkasan!AN536/1000000000</f>
        <v>66.084477027999995</v>
      </c>
      <c r="AO536" s="6">
        <f>Ringkasan!AO536/1000000000</f>
        <v>53.334881490000001</v>
      </c>
      <c r="AP536" s="6">
        <f>Ringkasan!AP536/1000000000</f>
        <v>0.95795426800000005</v>
      </c>
      <c r="AQ536" s="6">
        <f>Ringkasan!AQ536/1000000000</f>
        <v>1.65</v>
      </c>
      <c r="AR536" s="6">
        <f>Ringkasan!AR536/1000000000</f>
        <v>4.1109329949999998</v>
      </c>
      <c r="AS536" s="6">
        <f>Ringkasan!AS536/1000000000</f>
        <v>4.1109329949999998</v>
      </c>
      <c r="AT536" s="6">
        <f>Ringkasan!AT536/1000000000</f>
        <v>90.515770656000001</v>
      </c>
      <c r="AU536" s="6">
        <f>Ringkasan!AU536/1000000000</f>
        <v>0.89029225599999995</v>
      </c>
      <c r="AV536" s="6">
        <f>Ringkasan!AV536/1000000000</f>
        <v>89.625478400000006</v>
      </c>
      <c r="AW536" s="127">
        <f>Ringkasan!AW536/1000000000</f>
        <v>37</v>
      </c>
      <c r="AX536" s="127">
        <f>Ringkasan!AX536/1000000000</f>
        <v>37</v>
      </c>
      <c r="AY536" s="127">
        <f>Ringkasan!AY536/1000000000</f>
        <v>0</v>
      </c>
      <c r="AZ536" s="127">
        <f>Ringkasan!AZ536/1000000000</f>
        <v>0</v>
      </c>
      <c r="BA536" s="127">
        <f>Ringkasan!BA536/1000000000</f>
        <v>0</v>
      </c>
      <c r="BB536" s="127">
        <f>Ringkasan!BB536/1000000000</f>
        <v>0</v>
      </c>
      <c r="BC536" s="127">
        <f>Ringkasan!BC536/1000000000</f>
        <v>0</v>
      </c>
      <c r="BD536" s="127">
        <f>Ringkasan!BD536/1000000000</f>
        <v>0</v>
      </c>
      <c r="BE536" s="127">
        <f>Ringkasan!BE536/1000000000</f>
        <v>0</v>
      </c>
      <c r="BF536" s="127">
        <f>Ringkasan!BF536/1000000000</f>
        <v>0</v>
      </c>
      <c r="BG536" s="127">
        <f>Ringkasan!BG536/1000000000</f>
        <v>0</v>
      </c>
      <c r="BH536" s="127">
        <f>Ringkasan!BH536/1000000000</f>
        <v>0</v>
      </c>
      <c r="BI536" s="127">
        <f>Ringkasan!BI536/1000000000</f>
        <v>0</v>
      </c>
      <c r="BJ536" s="128">
        <f>Ringkasan!BJ536/1000000000</f>
        <v>-37</v>
      </c>
      <c r="BK536" s="128">
        <f>Ringkasan!BK536/1000000000</f>
        <v>37</v>
      </c>
      <c r="BL536" s="87">
        <f>Ringkasan!BL536/1000000000</f>
        <v>0</v>
      </c>
      <c r="BM536" s="47">
        <f t="shared" si="216"/>
        <v>1</v>
      </c>
      <c r="BN536" s="48">
        <f t="shared" si="217"/>
        <v>0</v>
      </c>
      <c r="BO536" s="49"/>
      <c r="BP536" s="39">
        <f t="shared" si="210"/>
        <v>1</v>
      </c>
      <c r="BR536" s="6" t="e">
        <f>Ringkasan!#REF!/1000000000</f>
        <v>#REF!</v>
      </c>
      <c r="BS536" s="6" t="e">
        <f t="shared" si="211"/>
        <v>#REF!</v>
      </c>
      <c r="BT536" s="39" t="e">
        <f t="shared" si="214"/>
        <v>#REF!</v>
      </c>
      <c r="BV536" s="6" t="e">
        <f>Ringkasan!#REF!/1000000000</f>
        <v>#REF!</v>
      </c>
      <c r="BW536" s="6" t="e">
        <f t="shared" si="212"/>
        <v>#REF!</v>
      </c>
      <c r="BX536" s="39" t="e">
        <f t="shared" si="215"/>
        <v>#REF!</v>
      </c>
    </row>
    <row r="537" spans="1:76" ht="15" customHeight="1" x14ac:dyDescent="0.25">
      <c r="A537" s="59" t="s">
        <v>418</v>
      </c>
      <c r="B537" s="3">
        <f t="shared" si="213"/>
        <v>403</v>
      </c>
      <c r="C537" s="4">
        <f t="shared" si="213"/>
        <v>16</v>
      </c>
      <c r="D537" s="8" t="s">
        <v>418</v>
      </c>
      <c r="E537" s="12" t="str">
        <f>[1]Pendapatan!D537</f>
        <v>08 Tahun 2024</v>
      </c>
      <c r="F537" s="92">
        <f>[1]Pendapatan!E537</f>
        <v>45657.458333333336</v>
      </c>
      <c r="G537" s="6">
        <f>Ringkasan!G537/1000000000</f>
        <v>869.13153620000003</v>
      </c>
      <c r="H537" s="6">
        <f>Ringkasan!H537/1000000000</f>
        <v>20.832934417000001</v>
      </c>
      <c r="I537" s="114">
        <f>Ringkasan!I537/1000000000</f>
        <v>8.2319999999999993</v>
      </c>
      <c r="J537" s="6">
        <f>Ringkasan!J537/1000000000</f>
        <v>5.7110000000000003</v>
      </c>
      <c r="K537" s="6">
        <f>Ringkasan!K537/1000000000</f>
        <v>4</v>
      </c>
      <c r="L537" s="6">
        <f>Ringkasan!L537/1000000000</f>
        <v>2.8899344170000001</v>
      </c>
      <c r="M537" s="6">
        <f>Ringkasan!M537/1000000000</f>
        <v>839.74060178299999</v>
      </c>
      <c r="N537" s="6">
        <f>Ringkasan!N537/1000000000</f>
        <v>821.041336</v>
      </c>
      <c r="O537" s="6">
        <f>Ringkasan!O537/1000000000</f>
        <v>0</v>
      </c>
      <c r="P537" s="6">
        <f>Ringkasan!P537/1000000000</f>
        <v>0</v>
      </c>
      <c r="Q537" s="6">
        <f>Ringkasan!Q537/1000000000</f>
        <v>53.444997000000001</v>
      </c>
      <c r="R537" s="6">
        <f>Ringkasan!R537/1000000000</f>
        <v>0</v>
      </c>
      <c r="S537" s="6">
        <f>Ringkasan!S537/1000000000</f>
        <v>56.446100000000001</v>
      </c>
      <c r="T537" s="6">
        <f>Ringkasan!T537/1000000000</f>
        <v>384.98400500000002</v>
      </c>
      <c r="U537" s="6">
        <f>Ringkasan!U537/1000000000</f>
        <v>326.16623399999997</v>
      </c>
      <c r="V537" s="6">
        <f>Ringkasan!V537/1000000000</f>
        <v>18.699265783000001</v>
      </c>
      <c r="W537" s="6">
        <f>Ringkasan!W537/1000000000</f>
        <v>18.699265783000001</v>
      </c>
      <c r="X537" s="6">
        <f>Ringkasan!X537/1000000000</f>
        <v>0</v>
      </c>
      <c r="Y537" s="6">
        <f>Ringkasan!Y537/1000000000</f>
        <v>8.5579999999999998</v>
      </c>
      <c r="Z537" s="6">
        <f>Ringkasan!Z537/1000000000</f>
        <v>0</v>
      </c>
      <c r="AA537" s="6">
        <f>Ringkasan!AA537/1000000000</f>
        <v>0</v>
      </c>
      <c r="AB537" s="6">
        <f>Ringkasan!AB537/1000000000</f>
        <v>8.5579999999999998</v>
      </c>
      <c r="AC537" s="6">
        <f>Ringkasan!AC537/1000000000</f>
        <v>928.38023805600005</v>
      </c>
      <c r="AD537" s="6">
        <f>Ringkasan!AD537/1000000000</f>
        <v>531.23242288899996</v>
      </c>
      <c r="AE537" s="5">
        <f>Ringkasan!AE537/1000000000</f>
        <v>312.60538993076</v>
      </c>
      <c r="AF537" s="6">
        <f>Ringkasan!AF537/1000000000</f>
        <v>210.49682095823999</v>
      </c>
      <c r="AG537" s="6">
        <f>Ringkasan!AG537/1000000000</f>
        <v>0</v>
      </c>
      <c r="AH537" s="6">
        <f>Ringkasan!AH537/1000000000</f>
        <v>0</v>
      </c>
      <c r="AI537" s="6">
        <f>Ringkasan!AI537/1000000000</f>
        <v>8.1302120000000002</v>
      </c>
      <c r="AJ537" s="6">
        <f>Ringkasan!AJ537/1000000000</f>
        <v>0</v>
      </c>
      <c r="AK537" s="6">
        <f>Ringkasan!AK537/1000000000</f>
        <v>291.50600053300002</v>
      </c>
      <c r="AL537" s="6">
        <f>Ringkasan!AL537/1000000000</f>
        <v>0.35</v>
      </c>
      <c r="AM537" s="6">
        <f>Ringkasan!AM537/1000000000</f>
        <v>39.128852352000003</v>
      </c>
      <c r="AN537" s="6">
        <f>Ringkasan!AN537/1000000000</f>
        <v>188.9238718</v>
      </c>
      <c r="AO537" s="6">
        <f>Ringkasan!AO537/1000000000</f>
        <v>58.971691380999999</v>
      </c>
      <c r="AP537" s="6">
        <f>Ringkasan!AP537/1000000000</f>
        <v>0.29528500000000002</v>
      </c>
      <c r="AQ537" s="6">
        <f>Ringkasan!AQ537/1000000000</f>
        <v>3.8363</v>
      </c>
      <c r="AR537" s="6">
        <f>Ringkasan!AR537/1000000000</f>
        <v>6.9895071340000001</v>
      </c>
      <c r="AS537" s="6">
        <f>Ringkasan!AS537/1000000000</f>
        <v>6.9895071340000001</v>
      </c>
      <c r="AT537" s="6">
        <f>Ringkasan!AT537/1000000000</f>
        <v>98.652307500000006</v>
      </c>
      <c r="AU537" s="6">
        <f>Ringkasan!AU537/1000000000</f>
        <v>0</v>
      </c>
      <c r="AV537" s="6">
        <f>Ringkasan!AV537/1000000000</f>
        <v>98.652307500000006</v>
      </c>
      <c r="AW537" s="127">
        <f>Ringkasan!AW537/1000000000</f>
        <v>61.248701855999997</v>
      </c>
      <c r="AX537" s="127">
        <f>Ringkasan!AX537/1000000000</f>
        <v>61.248701855999997</v>
      </c>
      <c r="AY537" s="127">
        <f>Ringkasan!AY537/1000000000</f>
        <v>0</v>
      </c>
      <c r="AZ537" s="127">
        <f>Ringkasan!AZ537/1000000000</f>
        <v>0</v>
      </c>
      <c r="BA537" s="127">
        <f>Ringkasan!BA537/1000000000</f>
        <v>0</v>
      </c>
      <c r="BB537" s="127">
        <f>Ringkasan!BB537/1000000000</f>
        <v>0</v>
      </c>
      <c r="BC537" s="127">
        <f>Ringkasan!BC537/1000000000</f>
        <v>0</v>
      </c>
      <c r="BD537" s="127">
        <f>Ringkasan!BD537/1000000000</f>
        <v>2</v>
      </c>
      <c r="BE537" s="127">
        <f>Ringkasan!BE537/1000000000</f>
        <v>0</v>
      </c>
      <c r="BF537" s="127">
        <f>Ringkasan!BF537/1000000000</f>
        <v>2</v>
      </c>
      <c r="BG537" s="127">
        <f>Ringkasan!BG537/1000000000</f>
        <v>0</v>
      </c>
      <c r="BH537" s="127">
        <f>Ringkasan!BH537/1000000000</f>
        <v>0</v>
      </c>
      <c r="BI537" s="127">
        <f>Ringkasan!BI537/1000000000</f>
        <v>0</v>
      </c>
      <c r="BJ537" s="128">
        <f>Ringkasan!BJ537/1000000000</f>
        <v>-59.248701855999997</v>
      </c>
      <c r="BK537" s="128">
        <f>Ringkasan!BK537/1000000000</f>
        <v>59.248701855999997</v>
      </c>
      <c r="BL537" s="87">
        <f>Ringkasan!BL537/1000000000</f>
        <v>0</v>
      </c>
      <c r="BM537" s="47">
        <f t="shared" si="216"/>
        <v>1</v>
      </c>
      <c r="BN537" s="48">
        <f t="shared" si="217"/>
        <v>0</v>
      </c>
      <c r="BO537" s="49"/>
      <c r="BP537" s="39">
        <f t="shared" si="210"/>
        <v>1</v>
      </c>
      <c r="BR537" s="6" t="e">
        <f>Ringkasan!#REF!/1000000000</f>
        <v>#REF!</v>
      </c>
      <c r="BS537" s="6" t="e">
        <f t="shared" si="211"/>
        <v>#REF!</v>
      </c>
      <c r="BT537" s="39" t="e">
        <f t="shared" si="214"/>
        <v>#REF!</v>
      </c>
      <c r="BV537" s="6" t="e">
        <f>Ringkasan!#REF!/1000000000</f>
        <v>#REF!</v>
      </c>
      <c r="BW537" s="6" t="e">
        <f t="shared" si="212"/>
        <v>#REF!</v>
      </c>
      <c r="BX537" s="39" t="e">
        <f t="shared" si="215"/>
        <v>#REF!</v>
      </c>
    </row>
    <row r="538" spans="1:76" ht="15" customHeight="1" x14ac:dyDescent="0.25">
      <c r="A538" s="59" t="s">
        <v>419</v>
      </c>
      <c r="B538" s="3">
        <f t="shared" si="213"/>
        <v>404</v>
      </c>
      <c r="C538" s="4">
        <f t="shared" si="213"/>
        <v>17</v>
      </c>
      <c r="D538" s="8" t="s">
        <v>419</v>
      </c>
      <c r="E538" s="12" t="str">
        <f>[1]Pendapatan!D538</f>
        <v>06 Tahun 2024</v>
      </c>
      <c r="F538" s="92">
        <f>[1]Pendapatan!E538</f>
        <v>45657</v>
      </c>
      <c r="G538" s="6">
        <f>Ringkasan!G538/1000000000</f>
        <v>721.31112456300002</v>
      </c>
      <c r="H538" s="6">
        <f>Ringkasan!H538/1000000000</f>
        <v>32.982761107000002</v>
      </c>
      <c r="I538" s="114">
        <f>Ringkasan!I538/1000000000</f>
        <v>12.4</v>
      </c>
      <c r="J538" s="6">
        <f>Ringkasan!J538/1000000000</f>
        <v>1.9</v>
      </c>
      <c r="K538" s="6">
        <f>Ringkasan!K538/1000000000</f>
        <v>1.828255073</v>
      </c>
      <c r="L538" s="6">
        <f>Ringkasan!L538/1000000000</f>
        <v>16.854506034</v>
      </c>
      <c r="M538" s="6">
        <f>Ringkasan!M538/1000000000</f>
        <v>654.09874400000001</v>
      </c>
      <c r="N538" s="6">
        <f>Ringkasan!N538/1000000000</f>
        <v>626.25374399999998</v>
      </c>
      <c r="O538" s="6">
        <f>Ringkasan!O538/1000000000</f>
        <v>0</v>
      </c>
      <c r="P538" s="6">
        <f>Ringkasan!P538/1000000000</f>
        <v>0</v>
      </c>
      <c r="Q538" s="6">
        <f>Ringkasan!Q538/1000000000</f>
        <v>62.665556000000002</v>
      </c>
      <c r="R538" s="6">
        <f>Ringkasan!R538/1000000000</f>
        <v>0</v>
      </c>
      <c r="S538" s="6">
        <f>Ringkasan!S538/1000000000</f>
        <v>25.172387000000001</v>
      </c>
      <c r="T538" s="6">
        <f>Ringkasan!T538/1000000000</f>
        <v>384.87885999999997</v>
      </c>
      <c r="U538" s="6">
        <f>Ringkasan!U538/1000000000</f>
        <v>153.53694100000001</v>
      </c>
      <c r="V538" s="6">
        <f>Ringkasan!V538/1000000000</f>
        <v>27.844999999999999</v>
      </c>
      <c r="W538" s="6">
        <f>Ringkasan!W538/1000000000</f>
        <v>27.844999999999999</v>
      </c>
      <c r="X538" s="6">
        <f>Ringkasan!X538/1000000000</f>
        <v>0</v>
      </c>
      <c r="Y538" s="6">
        <f>Ringkasan!Y538/1000000000</f>
        <v>34.229619456000002</v>
      </c>
      <c r="Z538" s="6">
        <f>Ringkasan!Z538/1000000000</f>
        <v>0</v>
      </c>
      <c r="AA538" s="6">
        <f>Ringkasan!AA538/1000000000</f>
        <v>9.0638290000000001</v>
      </c>
      <c r="AB538" s="6">
        <f>Ringkasan!AB538/1000000000</f>
        <v>25.165790456</v>
      </c>
      <c r="AC538" s="6">
        <f>Ringkasan!AC538/1000000000</f>
        <v>761.50318902900005</v>
      </c>
      <c r="AD538" s="6">
        <f>Ringkasan!AD538/1000000000</f>
        <v>525.17343297959997</v>
      </c>
      <c r="AE538" s="5">
        <f>Ringkasan!AE538/1000000000</f>
        <v>334.62690425699998</v>
      </c>
      <c r="AF538" s="6">
        <f>Ringkasan!AF538/1000000000</f>
        <v>163.6199969226</v>
      </c>
      <c r="AG538" s="6">
        <f>Ringkasan!AG538/1000000000</f>
        <v>0</v>
      </c>
      <c r="AH538" s="6">
        <f>Ringkasan!AH538/1000000000</f>
        <v>0</v>
      </c>
      <c r="AI538" s="6">
        <f>Ringkasan!AI538/1000000000</f>
        <v>23.651049799999999</v>
      </c>
      <c r="AJ538" s="6">
        <f>Ringkasan!AJ538/1000000000</f>
        <v>3.2754819999999998</v>
      </c>
      <c r="AK538" s="6">
        <f>Ringkasan!AK538/1000000000</f>
        <v>131.40329654939998</v>
      </c>
      <c r="AL538" s="6">
        <f>Ringkasan!AL538/1000000000</f>
        <v>0</v>
      </c>
      <c r="AM538" s="6">
        <f>Ringkasan!AM538/1000000000</f>
        <v>10.301570444399999</v>
      </c>
      <c r="AN538" s="6">
        <f>Ringkasan!AN538/1000000000</f>
        <v>49.796389114</v>
      </c>
      <c r="AO538" s="6">
        <f>Ringkasan!AO538/1000000000</f>
        <v>69.542182791000002</v>
      </c>
      <c r="AP538" s="6">
        <f>Ringkasan!AP538/1000000000</f>
        <v>0.1131542</v>
      </c>
      <c r="AQ538" s="6">
        <f>Ringkasan!AQ538/1000000000</f>
        <v>1.65</v>
      </c>
      <c r="AR538" s="6">
        <f>Ringkasan!AR538/1000000000</f>
        <v>1.8</v>
      </c>
      <c r="AS538" s="6">
        <f>Ringkasan!AS538/1000000000</f>
        <v>1.8</v>
      </c>
      <c r="AT538" s="6">
        <f>Ringkasan!AT538/1000000000</f>
        <v>103.1264595</v>
      </c>
      <c r="AU538" s="6">
        <f>Ringkasan!AU538/1000000000</f>
        <v>0</v>
      </c>
      <c r="AV538" s="6">
        <f>Ringkasan!AV538/1000000000</f>
        <v>103.1264595</v>
      </c>
      <c r="AW538" s="127">
        <f>Ringkasan!AW538/1000000000</f>
        <v>40.192064465999998</v>
      </c>
      <c r="AX538" s="127">
        <f>Ringkasan!AX538/1000000000</f>
        <v>40.192064465999998</v>
      </c>
      <c r="AY538" s="127">
        <f>Ringkasan!AY538/1000000000</f>
        <v>0</v>
      </c>
      <c r="AZ538" s="127">
        <f>Ringkasan!AZ538/1000000000</f>
        <v>0</v>
      </c>
      <c r="BA538" s="127">
        <f>Ringkasan!BA538/1000000000</f>
        <v>0</v>
      </c>
      <c r="BB538" s="127">
        <f>Ringkasan!BB538/1000000000</f>
        <v>0</v>
      </c>
      <c r="BC538" s="127">
        <f>Ringkasan!BC538/1000000000</f>
        <v>0</v>
      </c>
      <c r="BD538" s="127">
        <f>Ringkasan!BD538/1000000000</f>
        <v>0</v>
      </c>
      <c r="BE538" s="127">
        <f>Ringkasan!BE538/1000000000</f>
        <v>0</v>
      </c>
      <c r="BF538" s="127">
        <f>Ringkasan!BF538/1000000000</f>
        <v>0</v>
      </c>
      <c r="BG538" s="127">
        <f>Ringkasan!BG538/1000000000</f>
        <v>0</v>
      </c>
      <c r="BH538" s="127">
        <f>Ringkasan!BH538/1000000000</f>
        <v>0</v>
      </c>
      <c r="BI538" s="127">
        <f>Ringkasan!BI538/1000000000</f>
        <v>0</v>
      </c>
      <c r="BJ538" s="128">
        <f>Ringkasan!BJ538/1000000000</f>
        <v>-40.192064465999998</v>
      </c>
      <c r="BK538" s="128">
        <f>Ringkasan!BK538/1000000000</f>
        <v>40.192064465999998</v>
      </c>
      <c r="BL538" s="87">
        <f>Ringkasan!BL538/1000000000</f>
        <v>0</v>
      </c>
      <c r="BM538" s="47">
        <f t="shared" si="216"/>
        <v>1</v>
      </c>
      <c r="BN538" s="48">
        <f t="shared" si="217"/>
        <v>0</v>
      </c>
      <c r="BO538" s="49"/>
      <c r="BP538" s="39">
        <f t="shared" si="210"/>
        <v>1</v>
      </c>
      <c r="BR538" s="6" t="e">
        <f>Ringkasan!#REF!/1000000000</f>
        <v>#REF!</v>
      </c>
      <c r="BS538" s="6" t="e">
        <f t="shared" si="211"/>
        <v>#REF!</v>
      </c>
      <c r="BT538" s="39" t="e">
        <f t="shared" si="214"/>
        <v>#REF!</v>
      </c>
      <c r="BV538" s="6" t="e">
        <f>Ringkasan!#REF!/1000000000</f>
        <v>#REF!</v>
      </c>
      <c r="BW538" s="6" t="e">
        <f t="shared" si="212"/>
        <v>#REF!</v>
      </c>
      <c r="BX538" s="39" t="e">
        <f t="shared" si="215"/>
        <v>#REF!</v>
      </c>
    </row>
    <row r="539" spans="1:76" ht="15" customHeight="1" x14ac:dyDescent="0.25">
      <c r="B539" s="13" t="s">
        <v>560</v>
      </c>
      <c r="C539" s="14" t="s">
        <v>560</v>
      </c>
      <c r="D539" s="15" t="s">
        <v>561</v>
      </c>
      <c r="E539" s="16"/>
      <c r="F539" s="93"/>
      <c r="G539" s="115">
        <f>Ringkasan!G539/1000000000</f>
        <v>16626.41461792</v>
      </c>
      <c r="H539" s="115">
        <f>Ringkasan!H539/1000000000</f>
        <v>1180.499352242</v>
      </c>
      <c r="I539" s="115">
        <f>Ringkasan!I539/1000000000</f>
        <v>458.48190961400002</v>
      </c>
      <c r="J539" s="7">
        <f>Ringkasan!J539/1000000000</f>
        <v>244.55826826399999</v>
      </c>
      <c r="K539" s="7">
        <f>Ringkasan!K539/1000000000</f>
        <v>187.891945628</v>
      </c>
      <c r="L539" s="7">
        <f>Ringkasan!L539/1000000000</f>
        <v>289.567228736</v>
      </c>
      <c r="M539" s="7">
        <f>Ringkasan!M539/1000000000</f>
        <v>15277.971957059999</v>
      </c>
      <c r="N539" s="7">
        <f>Ringkasan!N539/1000000000</f>
        <v>14871.762916109999</v>
      </c>
      <c r="O539" s="7">
        <f>Ringkasan!O539/1000000000</f>
        <v>0</v>
      </c>
      <c r="P539" s="7">
        <f>Ringkasan!P539/1000000000</f>
        <v>0</v>
      </c>
      <c r="Q539" s="7">
        <f>Ringkasan!Q539/1000000000</f>
        <v>1446.850735</v>
      </c>
      <c r="R539" s="7">
        <f>Ringkasan!R539/1000000000</f>
        <v>37.615630000000003</v>
      </c>
      <c r="S539" s="7">
        <f>Ringkasan!S539/1000000000</f>
        <v>2058.07051211</v>
      </c>
      <c r="T539" s="7">
        <f>Ringkasan!T539/1000000000</f>
        <v>7728.8102140000001</v>
      </c>
      <c r="U539" s="7">
        <f>Ringkasan!U539/1000000000</f>
        <v>3600.415825</v>
      </c>
      <c r="V539" s="7">
        <f>Ringkasan!V539/1000000000</f>
        <v>406.20904094999997</v>
      </c>
      <c r="W539" s="7">
        <f>Ringkasan!W539/1000000000</f>
        <v>390.20904094999997</v>
      </c>
      <c r="X539" s="7">
        <f>Ringkasan!X539/1000000000</f>
        <v>16</v>
      </c>
      <c r="Y539" s="7">
        <f>Ringkasan!Y539/1000000000</f>
        <v>167.943308618</v>
      </c>
      <c r="Z539" s="7">
        <f>Ringkasan!Z539/1000000000</f>
        <v>8.5700400000000005</v>
      </c>
      <c r="AA539" s="7">
        <f>Ringkasan!AA539/1000000000</f>
        <v>9.0638290000000001</v>
      </c>
      <c r="AB539" s="7">
        <f>Ringkasan!AB539/1000000000</f>
        <v>150.309439618</v>
      </c>
      <c r="AC539" s="7">
        <f>Ringkasan!AC539/1000000000</f>
        <v>17231.787240586989</v>
      </c>
      <c r="AD539" s="7">
        <f>Ringkasan!AD539/1000000000</f>
        <v>11351.093030225589</v>
      </c>
      <c r="AE539" s="7">
        <f>Ringkasan!AE539/1000000000</f>
        <v>6747.2273594217304</v>
      </c>
      <c r="AF539" s="7">
        <f>Ringkasan!AF539/1000000000</f>
        <v>4388.3532255132204</v>
      </c>
      <c r="AG539" s="7">
        <f>Ringkasan!AG539/1000000000</f>
        <v>31.190042949999999</v>
      </c>
      <c r="AH539" s="7">
        <f>Ringkasan!AH539/1000000000</f>
        <v>0.3692587</v>
      </c>
      <c r="AI539" s="7">
        <f>Ringkasan!AI539/1000000000</f>
        <v>161.70666164063999</v>
      </c>
      <c r="AJ539" s="7">
        <f>Ringkasan!AJ539/1000000000</f>
        <v>22.246482</v>
      </c>
      <c r="AK539" s="7">
        <f>Ringkasan!AK539/1000000000</f>
        <v>3283.7670955591998</v>
      </c>
      <c r="AL539" s="7">
        <f>Ringkasan!AL539/1000000000</f>
        <v>18.484400041000001</v>
      </c>
      <c r="AM539" s="7">
        <f>Ringkasan!AM539/1000000000</f>
        <v>517.8116332722401</v>
      </c>
      <c r="AN539" s="7">
        <f>Ringkasan!AN539/1000000000</f>
        <v>1396.9908182179799</v>
      </c>
      <c r="AO539" s="7">
        <f>Ringkasan!AO539/1000000000</f>
        <v>1285.05607684898</v>
      </c>
      <c r="AP539" s="7">
        <f>Ringkasan!AP539/1000000000</f>
        <v>22.194493448999999</v>
      </c>
      <c r="AQ539" s="7">
        <f>Ringkasan!AQ539/1000000000</f>
        <v>43.229673730000002</v>
      </c>
      <c r="AR539" s="7">
        <f>Ringkasan!AR539/1000000000</f>
        <v>103.63845790719999</v>
      </c>
      <c r="AS539" s="7">
        <f>Ringkasan!AS539/1000000000</f>
        <v>103.63845790719999</v>
      </c>
      <c r="AT539" s="7">
        <f>Ringkasan!AT539/1000000000</f>
        <v>2493.2886568949998</v>
      </c>
      <c r="AU539" s="7">
        <f>Ringkasan!AU539/1000000000</f>
        <v>46.047167322</v>
      </c>
      <c r="AV539" s="7">
        <f>Ringkasan!AV539/1000000000</f>
        <v>2447.2414895729999</v>
      </c>
      <c r="AW539" s="129">
        <f>Ringkasan!AW539/1000000000</f>
        <v>726.83252040298999</v>
      </c>
      <c r="AX539" s="129">
        <f>Ringkasan!AX539/1000000000</f>
        <v>726.83252040298999</v>
      </c>
      <c r="AY539" s="129">
        <f>Ringkasan!AY539/1000000000</f>
        <v>0</v>
      </c>
      <c r="AZ539" s="129">
        <f>Ringkasan!AZ539/1000000000</f>
        <v>0</v>
      </c>
      <c r="BA539" s="129">
        <f>Ringkasan!BA539/1000000000</f>
        <v>0</v>
      </c>
      <c r="BB539" s="129">
        <f>Ringkasan!BB539/1000000000</f>
        <v>0</v>
      </c>
      <c r="BC539" s="129">
        <f>Ringkasan!BC539/1000000000</f>
        <v>0</v>
      </c>
      <c r="BD539" s="129">
        <f>Ringkasan!BD539/1000000000</f>
        <v>121.459897736</v>
      </c>
      <c r="BE539" s="129">
        <f>Ringkasan!BE539/1000000000</f>
        <v>0</v>
      </c>
      <c r="BF539" s="129">
        <f>Ringkasan!BF539/1000000000</f>
        <v>23.5</v>
      </c>
      <c r="BG539" s="129">
        <f>Ringkasan!BG539/1000000000</f>
        <v>97.959897736000002</v>
      </c>
      <c r="BH539" s="129">
        <f>Ringkasan!BH539/1000000000</f>
        <v>0</v>
      </c>
      <c r="BI539" s="129">
        <f>Ringkasan!BI539/1000000000</f>
        <v>0</v>
      </c>
      <c r="BJ539" s="130">
        <f>Ringkasan!BJ539/1000000000</f>
        <v>-605.37262266698974</v>
      </c>
      <c r="BK539" s="130">
        <f>Ringkasan!BK539/1000000000</f>
        <v>605.37262266698997</v>
      </c>
      <c r="BL539" s="89">
        <f>Ringkasan!BL539/1000000000</f>
        <v>2.593994140625E-13</v>
      </c>
      <c r="BM539" s="47">
        <f t="shared" ref="BM539:BN539" si="218">SUM(BM522:BM533,BM536:BM538)</f>
        <v>13</v>
      </c>
      <c r="BN539" s="48">
        <f t="shared" si="218"/>
        <v>2</v>
      </c>
      <c r="BO539" s="49"/>
      <c r="BR539" s="115" t="e">
        <f>Ringkasan!#REF!/1000000000</f>
        <v>#REF!</v>
      </c>
      <c r="BS539" s="115" t="e">
        <f t="shared" si="211"/>
        <v>#REF!</v>
      </c>
      <c r="BT539" s="39" t="e">
        <f t="shared" si="214"/>
        <v>#REF!</v>
      </c>
      <c r="BV539" s="115" t="e">
        <f>Ringkasan!#REF!/1000000000</f>
        <v>#REF!</v>
      </c>
      <c r="BW539" s="115" t="e">
        <f t="shared" si="212"/>
        <v>#REF!</v>
      </c>
      <c r="BX539" s="39" t="e">
        <f t="shared" si="215"/>
        <v>#REF!</v>
      </c>
    </row>
    <row r="540" spans="1:76" ht="15" customHeight="1" x14ac:dyDescent="0.25">
      <c r="B540" s="13" t="s">
        <v>562</v>
      </c>
      <c r="C540" s="14" t="s">
        <v>562</v>
      </c>
      <c r="D540" s="15" t="s">
        <v>563</v>
      </c>
      <c r="E540" s="16"/>
      <c r="F540" s="93"/>
      <c r="G540" s="115">
        <f>Ringkasan!G540/1000000000</f>
        <v>2611.0816846170001</v>
      </c>
      <c r="H540" s="115">
        <f>Ringkasan!H540/1000000000</f>
        <v>649.96032895899998</v>
      </c>
      <c r="I540" s="115">
        <f>Ringkasan!I540/1000000000</f>
        <v>390.15100000000001</v>
      </c>
      <c r="J540" s="7">
        <f>Ringkasan!J540/1000000000</f>
        <v>71.532414000000003</v>
      </c>
      <c r="K540" s="7">
        <f>Ringkasan!K540/1000000000</f>
        <v>20.801442239</v>
      </c>
      <c r="L540" s="7">
        <f>Ringkasan!L540/1000000000</f>
        <v>167.47547272</v>
      </c>
      <c r="M540" s="7">
        <f>Ringkasan!M540/1000000000</f>
        <v>1924.575537486</v>
      </c>
      <c r="N540" s="7">
        <f>Ringkasan!N540/1000000000</f>
        <v>1817.2862809999999</v>
      </c>
      <c r="O540" s="7">
        <f>Ringkasan!O540/1000000000</f>
        <v>0</v>
      </c>
      <c r="P540" s="7">
        <f>Ringkasan!P540/1000000000</f>
        <v>0</v>
      </c>
      <c r="Q540" s="7">
        <f>Ringkasan!Q540/1000000000</f>
        <v>0</v>
      </c>
      <c r="R540" s="7">
        <f>Ringkasan!R540/1000000000</f>
        <v>13.723378</v>
      </c>
      <c r="S540" s="7">
        <f>Ringkasan!S540/1000000000</f>
        <v>93.434117000000001</v>
      </c>
      <c r="T540" s="7">
        <f>Ringkasan!T540/1000000000</f>
        <v>1306.8051849999999</v>
      </c>
      <c r="U540" s="7">
        <f>Ringkasan!U540/1000000000</f>
        <v>403.323601</v>
      </c>
      <c r="V540" s="7">
        <f>Ringkasan!V540/1000000000</f>
        <v>107.289256486</v>
      </c>
      <c r="W540" s="7">
        <f>Ringkasan!W540/1000000000</f>
        <v>106.289256486</v>
      </c>
      <c r="X540" s="7">
        <f>Ringkasan!X540/1000000000</f>
        <v>1</v>
      </c>
      <c r="Y540" s="7">
        <f>Ringkasan!Y540/1000000000</f>
        <v>36.545818171999997</v>
      </c>
      <c r="Z540" s="7">
        <f>Ringkasan!Z540/1000000000</f>
        <v>0</v>
      </c>
      <c r="AA540" s="7">
        <f>Ringkasan!AA540/1000000000</f>
        <v>0</v>
      </c>
      <c r="AB540" s="7">
        <f>Ringkasan!AB540/1000000000</f>
        <v>36.545818171999997</v>
      </c>
      <c r="AC540" s="7">
        <f>Ringkasan!AC540/1000000000</f>
        <v>2610.1753593032695</v>
      </c>
      <c r="AD540" s="7">
        <f>Ringkasan!AD540/1000000000</f>
        <v>2094.4590966585897</v>
      </c>
      <c r="AE540" s="7">
        <f>Ringkasan!AE540/1000000000</f>
        <v>1285.2749259322397</v>
      </c>
      <c r="AF540" s="7">
        <f>Ringkasan!AF540/1000000000</f>
        <v>745.21398586934993</v>
      </c>
      <c r="AG540" s="7">
        <f>Ringkasan!AG540/1000000000</f>
        <v>16.381047475999999</v>
      </c>
      <c r="AH540" s="7">
        <f>Ringkasan!AH540/1000000000</f>
        <v>2</v>
      </c>
      <c r="AI540" s="7">
        <f>Ringkasan!AI540/1000000000</f>
        <v>43.480199380999998</v>
      </c>
      <c r="AJ540" s="7">
        <f>Ringkasan!AJ540/1000000000</f>
        <v>2.1089380000000002</v>
      </c>
      <c r="AK540" s="7">
        <f>Ringkasan!AK540/1000000000</f>
        <v>466.50714881767982</v>
      </c>
      <c r="AL540" s="7">
        <f>Ringkasan!AL540/1000000000</f>
        <v>6.1317000000000004</v>
      </c>
      <c r="AM540" s="7">
        <f>Ringkasan!AM540/1000000000</f>
        <v>75.069700921869995</v>
      </c>
      <c r="AN540" s="7">
        <f>Ringkasan!AN540/1000000000</f>
        <v>103.64974215123999</v>
      </c>
      <c r="AO540" s="7">
        <f>Ringkasan!AO540/1000000000</f>
        <v>272.82795174456982</v>
      </c>
      <c r="AP540" s="7">
        <f>Ringkasan!AP540/1000000000</f>
        <v>4.758394</v>
      </c>
      <c r="AQ540" s="7">
        <f>Ringkasan!AQ540/1000000000</f>
        <v>4.0696599999999998</v>
      </c>
      <c r="AR540" s="7">
        <f>Ringkasan!AR540/1000000000</f>
        <v>49.209113827000003</v>
      </c>
      <c r="AS540" s="7">
        <f>Ringkasan!AS540/1000000000</f>
        <v>49.209113827000003</v>
      </c>
      <c r="AT540" s="7">
        <f>Ringkasan!AT540/1000000000</f>
        <v>0</v>
      </c>
      <c r="AU540" s="7">
        <f>Ringkasan!AU540/1000000000</f>
        <v>0</v>
      </c>
      <c r="AV540" s="7">
        <f>Ringkasan!AV540/1000000000</f>
        <v>0</v>
      </c>
      <c r="AW540" s="129">
        <f>Ringkasan!AW540/1000000000</f>
        <v>68.783153158269982</v>
      </c>
      <c r="AX540" s="129">
        <f>Ringkasan!AX540/1000000000</f>
        <v>68.783153158269982</v>
      </c>
      <c r="AY540" s="129">
        <f>Ringkasan!AY540/1000000000</f>
        <v>0</v>
      </c>
      <c r="AZ540" s="129">
        <f>Ringkasan!AZ540/1000000000</f>
        <v>0</v>
      </c>
      <c r="BA540" s="129">
        <f>Ringkasan!BA540/1000000000</f>
        <v>0</v>
      </c>
      <c r="BB540" s="129">
        <f>Ringkasan!BB540/1000000000</f>
        <v>0</v>
      </c>
      <c r="BC540" s="129">
        <f>Ringkasan!BC540/1000000000</f>
        <v>0</v>
      </c>
      <c r="BD540" s="129">
        <f>Ringkasan!BD540/1000000000</f>
        <v>69.689478472000005</v>
      </c>
      <c r="BE540" s="129">
        <f>Ringkasan!BE540/1000000000</f>
        <v>0</v>
      </c>
      <c r="BF540" s="129">
        <f>Ringkasan!BF540/1000000000</f>
        <v>10</v>
      </c>
      <c r="BG540" s="129">
        <f>Ringkasan!BG540/1000000000</f>
        <v>59.689478471999998</v>
      </c>
      <c r="BH540" s="129">
        <f>Ringkasan!BH540/1000000000</f>
        <v>0</v>
      </c>
      <c r="BI540" s="129">
        <f>Ringkasan!BI540/1000000000</f>
        <v>0</v>
      </c>
      <c r="BJ540" s="130">
        <f>Ringkasan!BJ540/1000000000</f>
        <v>0.90632531373034664</v>
      </c>
      <c r="BK540" s="130">
        <f>Ringkasan!BK540/1000000000</f>
        <v>-0.90632531373000336</v>
      </c>
      <c r="BL540" s="89">
        <f>Ringkasan!BL540/1000000000</f>
        <v>3.4332275390624999E-13</v>
      </c>
      <c r="BM540" s="47">
        <f t="shared" ref="BM540:BN540" si="219">SUM(BM534:BM535)</f>
        <v>2</v>
      </c>
      <c r="BN540" s="48">
        <f t="shared" si="219"/>
        <v>0</v>
      </c>
      <c r="BO540" s="49"/>
      <c r="BR540" s="115" t="e">
        <f>Ringkasan!#REF!/1000000000</f>
        <v>#REF!</v>
      </c>
      <c r="BS540" s="115" t="e">
        <f t="shared" si="211"/>
        <v>#REF!</v>
      </c>
      <c r="BT540" s="39" t="e">
        <f t="shared" si="214"/>
        <v>#REF!</v>
      </c>
      <c r="BV540" s="115" t="e">
        <f>Ringkasan!#REF!/1000000000</f>
        <v>#REF!</v>
      </c>
      <c r="BW540" s="115" t="e">
        <f t="shared" si="212"/>
        <v>#REF!</v>
      </c>
      <c r="BX540" s="39" t="e">
        <f t="shared" si="215"/>
        <v>#REF!</v>
      </c>
    </row>
    <row r="541" spans="1:76" ht="15" customHeight="1" x14ac:dyDescent="0.25">
      <c r="B541" s="13" t="s">
        <v>564</v>
      </c>
      <c r="C541" s="14" t="s">
        <v>564</v>
      </c>
      <c r="D541" s="15" t="s">
        <v>616</v>
      </c>
      <c r="E541" s="16"/>
      <c r="F541" s="93"/>
      <c r="G541" s="115">
        <f>Ringkasan!G541/1000000000</f>
        <v>19237.496302537002</v>
      </c>
      <c r="H541" s="115">
        <f>Ringkasan!H541/1000000000</f>
        <v>1830.459681201</v>
      </c>
      <c r="I541" s="115">
        <f>Ringkasan!I541/1000000000</f>
        <v>848.63290961400003</v>
      </c>
      <c r="J541" s="7">
        <f>Ringkasan!J541/1000000000</f>
        <v>316.09068226400001</v>
      </c>
      <c r="K541" s="7">
        <f>Ringkasan!K541/1000000000</f>
        <v>208.69338786700001</v>
      </c>
      <c r="L541" s="7">
        <f>Ringkasan!L541/1000000000</f>
        <v>457.04270145599997</v>
      </c>
      <c r="M541" s="7">
        <f>Ringkasan!M541/1000000000</f>
        <v>17202.547494546001</v>
      </c>
      <c r="N541" s="7">
        <f>Ringkasan!N541/1000000000</f>
        <v>16689.049197109998</v>
      </c>
      <c r="O541" s="7">
        <f>Ringkasan!O541/1000000000</f>
        <v>0</v>
      </c>
      <c r="P541" s="7">
        <f>Ringkasan!P541/1000000000</f>
        <v>0</v>
      </c>
      <c r="Q541" s="7">
        <f>Ringkasan!Q541/1000000000</f>
        <v>1446.850735</v>
      </c>
      <c r="R541" s="7">
        <f>Ringkasan!R541/1000000000</f>
        <v>51.339008</v>
      </c>
      <c r="S541" s="7">
        <f>Ringkasan!S541/1000000000</f>
        <v>2151.5046291100002</v>
      </c>
      <c r="T541" s="7">
        <f>Ringkasan!T541/1000000000</f>
        <v>9035.6153990000003</v>
      </c>
      <c r="U541" s="7">
        <f>Ringkasan!U541/1000000000</f>
        <v>4003.7394260000001</v>
      </c>
      <c r="V541" s="7">
        <f>Ringkasan!V541/1000000000</f>
        <v>513.49829743600003</v>
      </c>
      <c r="W541" s="7">
        <f>Ringkasan!W541/1000000000</f>
        <v>496.49829743599997</v>
      </c>
      <c r="X541" s="7">
        <f>Ringkasan!X541/1000000000</f>
        <v>17</v>
      </c>
      <c r="Y541" s="7">
        <f>Ringkasan!Y541/1000000000</f>
        <v>204.48912679</v>
      </c>
      <c r="Z541" s="7">
        <f>Ringkasan!Z541/1000000000</f>
        <v>8.5700400000000005</v>
      </c>
      <c r="AA541" s="7">
        <f>Ringkasan!AA541/1000000000</f>
        <v>9.0638290000000001</v>
      </c>
      <c r="AB541" s="7">
        <f>Ringkasan!AB541/1000000000</f>
        <v>186.85525779</v>
      </c>
      <c r="AC541" s="7">
        <f>Ringkasan!AC541/1000000000</f>
        <v>19841.962599890259</v>
      </c>
      <c r="AD541" s="7">
        <f>Ringkasan!AD541/1000000000</f>
        <v>13445.55212688418</v>
      </c>
      <c r="AE541" s="7">
        <f>Ringkasan!AE541/1000000000</f>
        <v>8032.5022853539704</v>
      </c>
      <c r="AF541" s="7">
        <f>Ringkasan!AF541/1000000000</f>
        <v>5133.5672113825703</v>
      </c>
      <c r="AG541" s="7">
        <f>Ringkasan!AG541/1000000000</f>
        <v>47.571090425999998</v>
      </c>
      <c r="AH541" s="7">
        <f>Ringkasan!AH541/1000000000</f>
        <v>2.3692587000000001</v>
      </c>
      <c r="AI541" s="7">
        <f>Ringkasan!AI541/1000000000</f>
        <v>205.18686102163997</v>
      </c>
      <c r="AJ541" s="7">
        <f>Ringkasan!AJ541/1000000000</f>
        <v>24.355419999999999</v>
      </c>
      <c r="AK541" s="7">
        <f>Ringkasan!AK541/1000000000</f>
        <v>3750.2742443768793</v>
      </c>
      <c r="AL541" s="7">
        <f>Ringkasan!AL541/1000000000</f>
        <v>24.616100040999999</v>
      </c>
      <c r="AM541" s="7">
        <f>Ringkasan!AM541/1000000000</f>
        <v>592.88133419411008</v>
      </c>
      <c r="AN541" s="7">
        <f>Ringkasan!AN541/1000000000</f>
        <v>1500.6405603692199</v>
      </c>
      <c r="AO541" s="7">
        <f>Ringkasan!AO541/1000000000</f>
        <v>1557.8840285935498</v>
      </c>
      <c r="AP541" s="7">
        <f>Ringkasan!AP541/1000000000</f>
        <v>26.952887448999999</v>
      </c>
      <c r="AQ541" s="7">
        <f>Ringkasan!AQ541/1000000000</f>
        <v>47.299333730000001</v>
      </c>
      <c r="AR541" s="7">
        <f>Ringkasan!AR541/1000000000</f>
        <v>152.84757173420002</v>
      </c>
      <c r="AS541" s="7">
        <f>Ringkasan!AS541/1000000000</f>
        <v>152.84757173420002</v>
      </c>
      <c r="AT541" s="7">
        <f>Ringkasan!AT541/1000000000</f>
        <v>2493.2886568949998</v>
      </c>
      <c r="AU541" s="7">
        <f>Ringkasan!AU541/1000000000</f>
        <v>46.047167322</v>
      </c>
      <c r="AV541" s="7">
        <f>Ringkasan!AV541/1000000000</f>
        <v>2447.2414895729999</v>
      </c>
      <c r="AW541" s="129">
        <f>Ringkasan!AW541/1000000000</f>
        <v>795.61567356126</v>
      </c>
      <c r="AX541" s="129">
        <f>Ringkasan!AX541/1000000000</f>
        <v>795.61567356126</v>
      </c>
      <c r="AY541" s="129">
        <f>Ringkasan!AY541/1000000000</f>
        <v>0</v>
      </c>
      <c r="AZ541" s="129">
        <f>Ringkasan!AZ541/1000000000</f>
        <v>0</v>
      </c>
      <c r="BA541" s="129">
        <f>Ringkasan!BA541/1000000000</f>
        <v>0</v>
      </c>
      <c r="BB541" s="129">
        <f>Ringkasan!BB541/1000000000</f>
        <v>0</v>
      </c>
      <c r="BC541" s="129">
        <f>Ringkasan!BC541/1000000000</f>
        <v>0</v>
      </c>
      <c r="BD541" s="129">
        <f>Ringkasan!BD541/1000000000</f>
        <v>191.14937620800001</v>
      </c>
      <c r="BE541" s="129">
        <f>Ringkasan!BE541/1000000000</f>
        <v>0</v>
      </c>
      <c r="BF541" s="129">
        <f>Ringkasan!BF541/1000000000</f>
        <v>33.5</v>
      </c>
      <c r="BG541" s="129">
        <f>Ringkasan!BG541/1000000000</f>
        <v>157.64937620800001</v>
      </c>
      <c r="BH541" s="129">
        <f>Ringkasan!BH541/1000000000</f>
        <v>0</v>
      </c>
      <c r="BI541" s="129">
        <f>Ringkasan!BI541/1000000000</f>
        <v>0</v>
      </c>
      <c r="BJ541" s="130">
        <f>Ringkasan!BJ541/1000000000</f>
        <v>-604.46629735325939</v>
      </c>
      <c r="BK541" s="130">
        <f>Ringkasan!BK541/1000000000</f>
        <v>604.46629735325996</v>
      </c>
      <c r="BL541" s="89">
        <f>Ringkasan!BL541/1000000000</f>
        <v>6.0272216796875005E-13</v>
      </c>
      <c r="BM541" s="47">
        <f t="shared" ref="BM541:BN541" si="220">BM539+BM540</f>
        <v>15</v>
      </c>
      <c r="BN541" s="48">
        <f t="shared" si="220"/>
        <v>2</v>
      </c>
      <c r="BO541" s="49"/>
      <c r="BR541" s="115" t="e">
        <f>Ringkasan!#REF!/1000000000</f>
        <v>#REF!</v>
      </c>
      <c r="BS541" s="115" t="e">
        <f t="shared" si="211"/>
        <v>#REF!</v>
      </c>
      <c r="BT541" s="39" t="e">
        <f t="shared" si="214"/>
        <v>#REF!</v>
      </c>
      <c r="BV541" s="115" t="e">
        <f>Ringkasan!#REF!/1000000000</f>
        <v>#REF!</v>
      </c>
      <c r="BW541" s="115" t="e">
        <f t="shared" si="212"/>
        <v>#REF!</v>
      </c>
      <c r="BX541" s="39" t="e">
        <f t="shared" si="215"/>
        <v>#REF!</v>
      </c>
    </row>
    <row r="542" spans="1:76" ht="15" customHeight="1" x14ac:dyDescent="0.25">
      <c r="B542" s="13" t="s">
        <v>566</v>
      </c>
      <c r="C542" s="14" t="s">
        <v>566</v>
      </c>
      <c r="D542" s="15" t="s">
        <v>617</v>
      </c>
      <c r="E542" s="16"/>
      <c r="F542" s="93"/>
      <c r="G542" s="115">
        <f>Ringkasan!G542/1000000000</f>
        <v>24246.981776465</v>
      </c>
      <c r="H542" s="115">
        <f>Ringkasan!H542/1000000000</f>
        <v>3537.3292349970002</v>
      </c>
      <c r="I542" s="115">
        <f>Ringkasan!I542/1000000000</f>
        <v>2158.3182518059998</v>
      </c>
      <c r="J542" s="7">
        <f>Ringkasan!J542/1000000000</f>
        <v>354.71254626400003</v>
      </c>
      <c r="K542" s="7">
        <f>Ringkasan!K542/1000000000</f>
        <v>312.05554208400002</v>
      </c>
      <c r="L542" s="7">
        <f>Ringkasan!L542/1000000000</f>
        <v>712.24289484300004</v>
      </c>
      <c r="M542" s="7">
        <f>Ringkasan!M542/1000000000</f>
        <v>20505.163414678002</v>
      </c>
      <c r="N542" s="7">
        <f>Ringkasan!N542/1000000000</f>
        <v>19991.665117241999</v>
      </c>
      <c r="O542" s="7">
        <f>Ringkasan!O542/1000000000</f>
        <v>0</v>
      </c>
      <c r="P542" s="7">
        <f>Ringkasan!P542/1000000000</f>
        <v>0</v>
      </c>
      <c r="Q542" s="7">
        <f>Ringkasan!Q542/1000000000</f>
        <v>1446.850735</v>
      </c>
      <c r="R542" s="7">
        <f>Ringkasan!R542/1000000000</f>
        <v>51.339008</v>
      </c>
      <c r="S542" s="7">
        <f>Ringkasan!S542/1000000000</f>
        <v>2958.268753242</v>
      </c>
      <c r="T542" s="7">
        <f>Ringkasan!T542/1000000000</f>
        <v>10753.893714</v>
      </c>
      <c r="U542" s="7">
        <f>Ringkasan!U542/1000000000</f>
        <v>4781.3129070000005</v>
      </c>
      <c r="V542" s="7">
        <f>Ringkasan!V542/1000000000</f>
        <v>513.49829743600003</v>
      </c>
      <c r="W542" s="7">
        <f>Ringkasan!W542/1000000000</f>
        <v>496.49829743599997</v>
      </c>
      <c r="X542" s="7">
        <f>Ringkasan!X542/1000000000</f>
        <v>17</v>
      </c>
      <c r="Y542" s="7">
        <f>Ringkasan!Y542/1000000000</f>
        <v>204.48912679</v>
      </c>
      <c r="Z542" s="7">
        <f>Ringkasan!Z542/1000000000</f>
        <v>8.5700400000000005</v>
      </c>
      <c r="AA542" s="7">
        <f>Ringkasan!AA542/1000000000</f>
        <v>9.0638290000000001</v>
      </c>
      <c r="AB542" s="7">
        <f>Ringkasan!AB542/1000000000</f>
        <v>186.85525779</v>
      </c>
      <c r="AC542" s="7">
        <f>Ringkasan!AC542/1000000000</f>
        <v>24621.748149897259</v>
      </c>
      <c r="AD542" s="7">
        <f>Ringkasan!AD542/1000000000</f>
        <v>17013.954079938958</v>
      </c>
      <c r="AE542" s="7">
        <f>Ringkasan!AE542/1000000000</f>
        <v>10376.93662964629</v>
      </c>
      <c r="AF542" s="7">
        <f>Ringkasan!AF542/1000000000</f>
        <v>6259.7065365480303</v>
      </c>
      <c r="AG542" s="7">
        <f>Ringkasan!AG542/1000000000</f>
        <v>69.859296581999999</v>
      </c>
      <c r="AH542" s="7">
        <f>Ringkasan!AH542/1000000000</f>
        <v>2.3692587000000001</v>
      </c>
      <c r="AI542" s="7">
        <f>Ringkasan!AI542/1000000000</f>
        <v>279.28193846264003</v>
      </c>
      <c r="AJ542" s="7">
        <f>Ringkasan!AJ542/1000000000</f>
        <v>25.800419999999999</v>
      </c>
      <c r="AK542" s="7">
        <f>Ringkasan!AK542/1000000000</f>
        <v>4406.6167866521992</v>
      </c>
      <c r="AL542" s="7">
        <f>Ringkasan!AL542/1000000000</f>
        <v>25.066100040999999</v>
      </c>
      <c r="AM542" s="7">
        <f>Ringkasan!AM542/1000000000</f>
        <v>752.58106525223013</v>
      </c>
      <c r="AN542" s="7">
        <f>Ringkasan!AN542/1000000000</f>
        <v>1756.05184681942</v>
      </c>
      <c r="AO542" s="7">
        <f>Ringkasan!AO542/1000000000</f>
        <v>1780.5170433605499</v>
      </c>
      <c r="AP542" s="7">
        <f>Ringkasan!AP542/1000000000</f>
        <v>43.586397449000003</v>
      </c>
      <c r="AQ542" s="7">
        <f>Ringkasan!AQ542/1000000000</f>
        <v>48.814333730000001</v>
      </c>
      <c r="AR542" s="7">
        <f>Ringkasan!AR542/1000000000</f>
        <v>177.84757173420002</v>
      </c>
      <c r="AS542" s="7">
        <f>Ringkasan!AS542/1000000000</f>
        <v>177.84757173420002</v>
      </c>
      <c r="AT542" s="7">
        <f>Ringkasan!AT542/1000000000</f>
        <v>3023.3297115718988</v>
      </c>
      <c r="AU542" s="7">
        <f>Ringkasan!AU542/1000000000</f>
        <v>572.88092519889904</v>
      </c>
      <c r="AV542" s="7">
        <f>Ringkasan!AV542/1000000000</f>
        <v>2450.4487863730001</v>
      </c>
      <c r="AW542" s="129">
        <f>Ringkasan!AW542/1000000000</f>
        <v>956.59802270325997</v>
      </c>
      <c r="AX542" s="129">
        <f>Ringkasan!AX542/1000000000</f>
        <v>956.59802270325997</v>
      </c>
      <c r="AY542" s="129">
        <f>Ringkasan!AY542/1000000000</f>
        <v>0</v>
      </c>
      <c r="AZ542" s="129">
        <f>Ringkasan!AZ542/1000000000</f>
        <v>0</v>
      </c>
      <c r="BA542" s="129">
        <f>Ringkasan!BA542/1000000000</f>
        <v>0</v>
      </c>
      <c r="BB542" s="129">
        <f>Ringkasan!BB542/1000000000</f>
        <v>0</v>
      </c>
      <c r="BC542" s="129">
        <f>Ringkasan!BC542/1000000000</f>
        <v>0</v>
      </c>
      <c r="BD542" s="129">
        <f>Ringkasan!BD542/1000000000</f>
        <v>581.83164927099995</v>
      </c>
      <c r="BE542" s="129">
        <f>Ringkasan!BE542/1000000000</f>
        <v>0</v>
      </c>
      <c r="BF542" s="129">
        <f>Ringkasan!BF542/1000000000</f>
        <v>42.2</v>
      </c>
      <c r="BG542" s="129">
        <f>Ringkasan!BG542/1000000000</f>
        <v>539.63164927100001</v>
      </c>
      <c r="BH542" s="129">
        <f>Ringkasan!BH542/1000000000</f>
        <v>0</v>
      </c>
      <c r="BI542" s="129">
        <f>Ringkasan!BI542/1000000000</f>
        <v>0</v>
      </c>
      <c r="BJ542" s="130">
        <f>Ringkasan!BJ542/1000000000</f>
        <v>-374.76637343225843</v>
      </c>
      <c r="BK542" s="130">
        <f>Ringkasan!BK542/1000000000</f>
        <v>374.76637343226002</v>
      </c>
      <c r="BL542" s="89">
        <f>Ringkasan!BL542/1000000000</f>
        <v>1.5792846679687499E-12</v>
      </c>
      <c r="BM542" s="47">
        <f t="shared" ref="BM542:BN542" si="221">BM541+BM521</f>
        <v>15</v>
      </c>
      <c r="BN542" s="48">
        <f t="shared" si="221"/>
        <v>3</v>
      </c>
      <c r="BO542" s="49"/>
      <c r="BR542" s="115" t="e">
        <f>Ringkasan!#REF!/1000000000</f>
        <v>#REF!</v>
      </c>
      <c r="BS542" s="115" t="e">
        <f t="shared" si="211"/>
        <v>#REF!</v>
      </c>
      <c r="BT542" s="39" t="e">
        <f t="shared" si="214"/>
        <v>#REF!</v>
      </c>
      <c r="BV542" s="115" t="e">
        <f>Ringkasan!#REF!/1000000000</f>
        <v>#REF!</v>
      </c>
      <c r="BW542" s="115" t="e">
        <f t="shared" si="212"/>
        <v>#REF!</v>
      </c>
      <c r="BX542" s="39" t="e">
        <f t="shared" si="215"/>
        <v>#REF!</v>
      </c>
    </row>
    <row r="543" spans="1:76" s="141" customFormat="1" ht="15" customHeight="1" x14ac:dyDescent="0.25">
      <c r="A543" s="141" t="s">
        <v>714</v>
      </c>
      <c r="B543" s="9" t="s">
        <v>553</v>
      </c>
      <c r="C543" s="10">
        <v>28</v>
      </c>
      <c r="D543" s="11" t="s">
        <v>420</v>
      </c>
      <c r="E543" s="1" t="str">
        <f>[1]Pendapatan!D543</f>
        <v>08 Tahun 2024</v>
      </c>
      <c r="F543" s="142">
        <f>[1]Pendapatan!E543</f>
        <v>45657.928472222222</v>
      </c>
      <c r="G543" s="113">
        <f>Ringkasan!G543/1000000000</f>
        <v>6027.7243138229996</v>
      </c>
      <c r="H543" s="113">
        <f>Ringkasan!H543/1000000000</f>
        <v>3581.3716048229999</v>
      </c>
      <c r="I543" s="113">
        <f>Ringkasan!I543/1000000000</f>
        <v>2611.036410791</v>
      </c>
      <c r="J543" s="147">
        <f>Ringkasan!J543/1000000000</f>
        <v>337.33600814699997</v>
      </c>
      <c r="K543" s="147">
        <f>Ringkasan!K543/1000000000</f>
        <v>193.89669588500001</v>
      </c>
      <c r="L543" s="147">
        <f>Ringkasan!L543/1000000000</f>
        <v>439.10248999999999</v>
      </c>
      <c r="M543" s="147">
        <f>Ringkasan!M543/1000000000</f>
        <v>2440.6447090000001</v>
      </c>
      <c r="N543" s="147">
        <f>Ringkasan!N543/1000000000</f>
        <v>2440.6447090000001</v>
      </c>
      <c r="O543" s="147">
        <f>Ringkasan!O543/1000000000</f>
        <v>0</v>
      </c>
      <c r="P543" s="147">
        <f>Ringkasan!P543/1000000000</f>
        <v>0</v>
      </c>
      <c r="Q543" s="147">
        <f>Ringkasan!Q543/1000000000</f>
        <v>0</v>
      </c>
      <c r="R543" s="147">
        <f>Ringkasan!R543/1000000000</f>
        <v>12.978586</v>
      </c>
      <c r="S543" s="147">
        <f>Ringkasan!S543/1000000000</f>
        <v>244.948196</v>
      </c>
      <c r="T543" s="147">
        <f>Ringkasan!T543/1000000000</f>
        <v>1401.7481620000001</v>
      </c>
      <c r="U543" s="147">
        <f>Ringkasan!U543/1000000000</f>
        <v>780.96976500000005</v>
      </c>
      <c r="V543" s="147">
        <f>Ringkasan!V543/1000000000</f>
        <v>0</v>
      </c>
      <c r="W543" s="147">
        <f>Ringkasan!W543/1000000000</f>
        <v>0</v>
      </c>
      <c r="X543" s="147">
        <f>Ringkasan!X543/1000000000</f>
        <v>0</v>
      </c>
      <c r="Y543" s="147">
        <f>Ringkasan!Y543/1000000000</f>
        <v>5.7080000000000002</v>
      </c>
      <c r="Z543" s="147">
        <f>Ringkasan!Z543/1000000000</f>
        <v>5.7080000000000002</v>
      </c>
      <c r="AA543" s="147">
        <f>Ringkasan!AA543/1000000000</f>
        <v>0</v>
      </c>
      <c r="AB543" s="147">
        <f>Ringkasan!AB543/1000000000</f>
        <v>0</v>
      </c>
      <c r="AC543" s="147">
        <f>Ringkasan!AC543/1000000000</f>
        <v>6827.3850053131991</v>
      </c>
      <c r="AD543" s="147">
        <f>Ringkasan!AD543/1000000000</f>
        <v>4880.7836548451996</v>
      </c>
      <c r="AE543" s="2">
        <f>Ringkasan!AE543/1000000000</f>
        <v>2614.6456748051992</v>
      </c>
      <c r="AF543" s="147">
        <f>Ringkasan!AF543/1000000000</f>
        <v>1447.603014904</v>
      </c>
      <c r="AG543" s="147">
        <f>Ringkasan!AG543/1000000000</f>
        <v>0</v>
      </c>
      <c r="AH543" s="147">
        <f>Ringkasan!AH543/1000000000</f>
        <v>5.09</v>
      </c>
      <c r="AI543" s="147">
        <f>Ringkasan!AI543/1000000000</f>
        <v>813.29496513599997</v>
      </c>
      <c r="AJ543" s="147">
        <f>Ringkasan!AJ543/1000000000</f>
        <v>0.15</v>
      </c>
      <c r="AK543" s="147">
        <f>Ringkasan!AK543/1000000000</f>
        <v>1007.960216627</v>
      </c>
      <c r="AL543" s="147">
        <f>Ringkasan!AL543/1000000000</f>
        <v>25.418325759999998</v>
      </c>
      <c r="AM543" s="147">
        <f>Ringkasan!AM543/1000000000</f>
        <v>250.200970942</v>
      </c>
      <c r="AN543" s="147">
        <f>Ringkasan!AN543/1000000000</f>
        <v>531.63116437899998</v>
      </c>
      <c r="AO543" s="147">
        <f>Ringkasan!AO543/1000000000</f>
        <v>178.26802166600001</v>
      </c>
      <c r="AP543" s="147">
        <f>Ringkasan!AP543/1000000000</f>
        <v>22.26508428</v>
      </c>
      <c r="AQ543" s="147">
        <f>Ringkasan!AQ543/1000000000</f>
        <v>0.17664959999999999</v>
      </c>
      <c r="AR543" s="147">
        <f>Ringkasan!AR543/1000000000</f>
        <v>151.18793121300001</v>
      </c>
      <c r="AS543" s="147">
        <f>Ringkasan!AS543/1000000000</f>
        <v>151.18793121300001</v>
      </c>
      <c r="AT543" s="147">
        <f>Ringkasan!AT543/1000000000</f>
        <v>787.45320262799999</v>
      </c>
      <c r="AU543" s="147">
        <f>Ringkasan!AU543/1000000000</f>
        <v>582.18801668399999</v>
      </c>
      <c r="AV543" s="147">
        <f>Ringkasan!AV543/1000000000</f>
        <v>205.265185944</v>
      </c>
      <c r="AW543" s="148">
        <f>Ringkasan!AW543/1000000000</f>
        <v>1201.1254995781999</v>
      </c>
      <c r="AX543" s="148">
        <f>Ringkasan!AX543/1000000000</f>
        <v>1201.1254995781999</v>
      </c>
      <c r="AY543" s="148">
        <f>Ringkasan!AY543/1000000000</f>
        <v>0</v>
      </c>
      <c r="AZ543" s="148">
        <f>Ringkasan!AZ543/1000000000</f>
        <v>0</v>
      </c>
      <c r="BA543" s="148">
        <f>Ringkasan!BA543/1000000000</f>
        <v>0</v>
      </c>
      <c r="BB543" s="148">
        <f>Ringkasan!BB543/1000000000</f>
        <v>0</v>
      </c>
      <c r="BC543" s="148">
        <f>Ringkasan!BC543/1000000000</f>
        <v>0</v>
      </c>
      <c r="BD543" s="148">
        <f>Ringkasan!BD543/1000000000</f>
        <v>401.46480808799998</v>
      </c>
      <c r="BE543" s="148">
        <f>Ringkasan!BE543/1000000000</f>
        <v>0</v>
      </c>
      <c r="BF543" s="148">
        <f>Ringkasan!BF543/1000000000</f>
        <v>158</v>
      </c>
      <c r="BG543" s="148">
        <f>Ringkasan!BG543/1000000000</f>
        <v>243.46480808800001</v>
      </c>
      <c r="BH543" s="148">
        <f>Ringkasan!BH543/1000000000</f>
        <v>0</v>
      </c>
      <c r="BI543" s="148">
        <f>Ringkasan!BI543/1000000000</f>
        <v>0</v>
      </c>
      <c r="BJ543" s="98">
        <f>Ringkasan!BJ543/1000000000</f>
        <v>-799.66069149019927</v>
      </c>
      <c r="BK543" s="98">
        <f>Ringkasan!BK543/1000000000</f>
        <v>799.66069149019995</v>
      </c>
      <c r="BL543" s="85">
        <f>Ringkasan!BL543/1000000000</f>
        <v>0</v>
      </c>
      <c r="BM543" s="143">
        <f t="shared" si="216"/>
        <v>1</v>
      </c>
      <c r="BN543" s="144">
        <f t="shared" si="217"/>
        <v>0</v>
      </c>
      <c r="BO543" s="145"/>
      <c r="BP543" s="146">
        <f t="shared" ref="BP543:BP552" si="222">IF(G543&gt;0,1,0)</f>
        <v>1</v>
      </c>
      <c r="BR543" s="113" t="e">
        <f>Ringkasan!#REF!/1000000000</f>
        <v>#REF!</v>
      </c>
      <c r="BS543" s="113" t="e">
        <f t="shared" si="211"/>
        <v>#REF!</v>
      </c>
      <c r="BT543" s="146" t="e">
        <f t="shared" si="214"/>
        <v>#REF!</v>
      </c>
      <c r="BV543" s="113" t="e">
        <f>Ringkasan!#REF!/1000000000</f>
        <v>#REF!</v>
      </c>
      <c r="BW543" s="113" t="e">
        <f t="shared" si="212"/>
        <v>#REF!</v>
      </c>
      <c r="BX543" s="146" t="e">
        <f t="shared" si="215"/>
        <v>#REF!</v>
      </c>
    </row>
    <row r="544" spans="1:76" ht="15" customHeight="1" x14ac:dyDescent="0.25">
      <c r="A544" s="59" t="s">
        <v>421</v>
      </c>
      <c r="B544" s="3">
        <f>B538+1</f>
        <v>405</v>
      </c>
      <c r="C544" s="4">
        <v>1</v>
      </c>
      <c r="D544" s="8" t="s">
        <v>421</v>
      </c>
      <c r="E544" s="12" t="str">
        <f>[1]Pendapatan!D544</f>
        <v>06 Tahun 2024</v>
      </c>
      <c r="F544" s="92">
        <f>[1]Pendapatan!E544</f>
        <v>45656</v>
      </c>
      <c r="G544" s="6">
        <f>Ringkasan!G544/1000000000</f>
        <v>10671.753820259</v>
      </c>
      <c r="H544" s="6">
        <f>Ringkasan!H544/1000000000</f>
        <v>9689.4356487120003</v>
      </c>
      <c r="I544" s="114">
        <f>Ringkasan!I544/1000000000</f>
        <v>8891.9174444710006</v>
      </c>
      <c r="J544" s="6">
        <f>Ringkasan!J544/1000000000</f>
        <v>342.54457143100001</v>
      </c>
      <c r="K544" s="6">
        <f>Ringkasan!K544/1000000000</f>
        <v>247.28681631000001</v>
      </c>
      <c r="L544" s="6">
        <f>Ringkasan!L544/1000000000</f>
        <v>207.68681649999999</v>
      </c>
      <c r="M544" s="6">
        <f>Ringkasan!M544/1000000000</f>
        <v>982.31817154700002</v>
      </c>
      <c r="N544" s="6">
        <f>Ringkasan!N544/1000000000</f>
        <v>900.04327999999998</v>
      </c>
      <c r="O544" s="6">
        <f>Ringkasan!O544/1000000000</f>
        <v>0</v>
      </c>
      <c r="P544" s="6">
        <f>Ringkasan!P544/1000000000</f>
        <v>0</v>
      </c>
      <c r="Q544" s="6">
        <f>Ringkasan!Q544/1000000000</f>
        <v>51.008521999999999</v>
      </c>
      <c r="R544" s="6">
        <f>Ringkasan!R544/1000000000</f>
        <v>31.474388000000001</v>
      </c>
      <c r="S544" s="6">
        <f>Ringkasan!S544/1000000000</f>
        <v>126.20822200000001</v>
      </c>
      <c r="T544" s="6">
        <f>Ringkasan!T544/1000000000</f>
        <v>420.97091699999999</v>
      </c>
      <c r="U544" s="6">
        <f>Ringkasan!U544/1000000000</f>
        <v>270.38123100000001</v>
      </c>
      <c r="V544" s="6">
        <f>Ringkasan!V544/1000000000</f>
        <v>82.274891546999996</v>
      </c>
      <c r="W544" s="6">
        <f>Ringkasan!W544/1000000000</f>
        <v>81.989891546999999</v>
      </c>
      <c r="X544" s="6">
        <f>Ringkasan!X544/1000000000</f>
        <v>0.28499999999999998</v>
      </c>
      <c r="Y544" s="6">
        <f>Ringkasan!Y544/1000000000</f>
        <v>0</v>
      </c>
      <c r="Z544" s="6">
        <f>Ringkasan!Z544/1000000000</f>
        <v>0</v>
      </c>
      <c r="AA544" s="6">
        <f>Ringkasan!AA544/1000000000</f>
        <v>0</v>
      </c>
      <c r="AB544" s="6">
        <f>Ringkasan!AB544/1000000000</f>
        <v>0</v>
      </c>
      <c r="AC544" s="6">
        <f>Ringkasan!AC544/1000000000</f>
        <v>10587.521770498999</v>
      </c>
      <c r="AD544" s="6">
        <f>Ringkasan!AD544/1000000000</f>
        <v>6026.0660252010002</v>
      </c>
      <c r="AE544" s="5">
        <f>Ringkasan!AE544/1000000000</f>
        <v>3117.8585048159998</v>
      </c>
      <c r="AF544" s="6">
        <f>Ringkasan!AF544/1000000000</f>
        <v>1950.362599431</v>
      </c>
      <c r="AG544" s="6">
        <f>Ringkasan!AG544/1000000000</f>
        <v>0</v>
      </c>
      <c r="AH544" s="6">
        <f>Ringkasan!AH544/1000000000</f>
        <v>6.2793609999999997</v>
      </c>
      <c r="AI544" s="6">
        <f>Ringkasan!AI544/1000000000</f>
        <v>949.25685995399999</v>
      </c>
      <c r="AJ544" s="6">
        <f>Ringkasan!AJ544/1000000000</f>
        <v>2.3087</v>
      </c>
      <c r="AK544" s="6">
        <f>Ringkasan!AK544/1000000000</f>
        <v>2898.0247746660002</v>
      </c>
      <c r="AL544" s="6">
        <f>Ringkasan!AL544/1000000000</f>
        <v>481.92977609399998</v>
      </c>
      <c r="AM544" s="6">
        <f>Ringkasan!AM544/1000000000</f>
        <v>556.67371950699999</v>
      </c>
      <c r="AN544" s="6">
        <f>Ringkasan!AN544/1000000000</f>
        <v>636.72350072300003</v>
      </c>
      <c r="AO544" s="6">
        <f>Ringkasan!AO544/1000000000</f>
        <v>1187.6423863810001</v>
      </c>
      <c r="AP544" s="6">
        <f>Ringkasan!AP544/1000000000</f>
        <v>14.320359676000001</v>
      </c>
      <c r="AQ544" s="6">
        <f>Ringkasan!AQ544/1000000000</f>
        <v>20.735032284999999</v>
      </c>
      <c r="AR544" s="6">
        <f>Ringkasan!AR544/1000000000</f>
        <v>237.086033246</v>
      </c>
      <c r="AS544" s="6">
        <f>Ringkasan!AS544/1000000000</f>
        <v>237.086033246</v>
      </c>
      <c r="AT544" s="6">
        <f>Ringkasan!AT544/1000000000</f>
        <v>1426.3449373860001</v>
      </c>
      <c r="AU544" s="6">
        <f>Ringkasan!AU544/1000000000</f>
        <v>1019.8015511470001</v>
      </c>
      <c r="AV544" s="6">
        <f>Ringkasan!AV544/1000000000</f>
        <v>406.54338623899997</v>
      </c>
      <c r="AW544" s="127">
        <f>Ringkasan!AW544/1000000000</f>
        <v>115.76795024</v>
      </c>
      <c r="AX544" s="127">
        <f>Ringkasan!AX544/1000000000</f>
        <v>115.76795024</v>
      </c>
      <c r="AY544" s="127">
        <f>Ringkasan!AY544/1000000000</f>
        <v>0</v>
      </c>
      <c r="AZ544" s="127">
        <f>Ringkasan!AZ544/1000000000</f>
        <v>0</v>
      </c>
      <c r="BA544" s="127">
        <f>Ringkasan!BA544/1000000000</f>
        <v>0</v>
      </c>
      <c r="BB544" s="127">
        <f>Ringkasan!BB544/1000000000</f>
        <v>0</v>
      </c>
      <c r="BC544" s="127">
        <f>Ringkasan!BC544/1000000000</f>
        <v>0</v>
      </c>
      <c r="BD544" s="127">
        <f>Ringkasan!BD544/1000000000</f>
        <v>200</v>
      </c>
      <c r="BE544" s="127">
        <f>Ringkasan!BE544/1000000000</f>
        <v>0</v>
      </c>
      <c r="BF544" s="127">
        <f>Ringkasan!BF544/1000000000</f>
        <v>200</v>
      </c>
      <c r="BG544" s="127">
        <f>Ringkasan!BG544/1000000000</f>
        <v>0</v>
      </c>
      <c r="BH544" s="127">
        <f>Ringkasan!BH544/1000000000</f>
        <v>0</v>
      </c>
      <c r="BI544" s="127">
        <f>Ringkasan!BI544/1000000000</f>
        <v>0</v>
      </c>
      <c r="BJ544" s="128">
        <f>Ringkasan!BJ544/1000000000</f>
        <v>84.232049759999995</v>
      </c>
      <c r="BK544" s="128">
        <f>Ringkasan!BK544/1000000000</f>
        <v>-84.232049759999995</v>
      </c>
      <c r="BL544" s="87">
        <f>Ringkasan!BL544/1000000000</f>
        <v>0</v>
      </c>
      <c r="BM544" s="47">
        <f t="shared" si="216"/>
        <v>1</v>
      </c>
      <c r="BN544" s="48">
        <f t="shared" si="217"/>
        <v>0</v>
      </c>
      <c r="BO544" s="49"/>
      <c r="BP544" s="39">
        <f t="shared" si="222"/>
        <v>1</v>
      </c>
      <c r="BR544" s="6" t="e">
        <f>Ringkasan!#REF!/1000000000</f>
        <v>#REF!</v>
      </c>
      <c r="BS544" s="6" t="e">
        <f t="shared" si="211"/>
        <v>#REF!</v>
      </c>
      <c r="BT544" s="39" t="e">
        <f t="shared" si="214"/>
        <v>#REF!</v>
      </c>
      <c r="BV544" s="6" t="e">
        <f>Ringkasan!#REF!/1000000000</f>
        <v>#REF!</v>
      </c>
      <c r="BW544" s="6" t="e">
        <f t="shared" si="212"/>
        <v>#REF!</v>
      </c>
      <c r="BX544" s="39" t="e">
        <f t="shared" si="215"/>
        <v>#REF!</v>
      </c>
    </row>
    <row r="545" spans="1:76" ht="15" customHeight="1" x14ac:dyDescent="0.25">
      <c r="A545" s="59" t="s">
        <v>422</v>
      </c>
      <c r="B545" s="3">
        <f t="shared" ref="B545:C552" si="223">B544+1</f>
        <v>406</v>
      </c>
      <c r="C545" s="4">
        <f t="shared" si="223"/>
        <v>2</v>
      </c>
      <c r="D545" s="8" t="s">
        <v>422</v>
      </c>
      <c r="E545" s="12" t="str">
        <f>[1]Pendapatan!D545</f>
        <v>16 Tahun 2024</v>
      </c>
      <c r="F545" s="92">
        <f>[1]Pendapatan!E545</f>
        <v>45656</v>
      </c>
      <c r="G545" s="6">
        <f>Ringkasan!G545/1000000000</f>
        <v>1204.328853411</v>
      </c>
      <c r="H545" s="6">
        <f>Ringkasan!H545/1000000000</f>
        <v>307.45324199999999</v>
      </c>
      <c r="I545" s="114">
        <f>Ringkasan!I545/1000000000</f>
        <v>93.596299999999999</v>
      </c>
      <c r="J545" s="6">
        <f>Ringkasan!J545/1000000000</f>
        <v>189.64630399999999</v>
      </c>
      <c r="K545" s="6">
        <f>Ringkasan!K545/1000000000</f>
        <v>6.6821000000000002</v>
      </c>
      <c r="L545" s="6">
        <f>Ringkasan!L545/1000000000</f>
        <v>17.528538000000001</v>
      </c>
      <c r="M545" s="6">
        <f>Ringkasan!M545/1000000000</f>
        <v>891.19580741100003</v>
      </c>
      <c r="N545" s="6">
        <f>Ringkasan!N545/1000000000</f>
        <v>842.730907</v>
      </c>
      <c r="O545" s="6">
        <f>Ringkasan!O545/1000000000</f>
        <v>0</v>
      </c>
      <c r="P545" s="6">
        <f>Ringkasan!P545/1000000000</f>
        <v>0</v>
      </c>
      <c r="Q545" s="6">
        <f>Ringkasan!Q545/1000000000</f>
        <v>62.508181999999998</v>
      </c>
      <c r="R545" s="6">
        <f>Ringkasan!R545/1000000000</f>
        <v>30.352226999999999</v>
      </c>
      <c r="S545" s="6">
        <f>Ringkasan!S545/1000000000</f>
        <v>19.173162999999999</v>
      </c>
      <c r="T545" s="6">
        <f>Ringkasan!T545/1000000000</f>
        <v>591.97832700000004</v>
      </c>
      <c r="U545" s="6">
        <f>Ringkasan!U545/1000000000</f>
        <v>138.719008</v>
      </c>
      <c r="V545" s="6">
        <f>Ringkasan!V545/1000000000</f>
        <v>48.464900411000002</v>
      </c>
      <c r="W545" s="6">
        <f>Ringkasan!W545/1000000000</f>
        <v>40.339297588999997</v>
      </c>
      <c r="X545" s="6">
        <f>Ringkasan!X545/1000000000</f>
        <v>8.1256028219999994</v>
      </c>
      <c r="Y545" s="6">
        <f>Ringkasan!Y545/1000000000</f>
        <v>5.6798039999999999</v>
      </c>
      <c r="Z545" s="6">
        <f>Ringkasan!Z545/1000000000</f>
        <v>5.6798039999999999</v>
      </c>
      <c r="AA545" s="6">
        <f>Ringkasan!AA545/1000000000</f>
        <v>0</v>
      </c>
      <c r="AB545" s="6">
        <f>Ringkasan!AB545/1000000000</f>
        <v>0</v>
      </c>
      <c r="AC545" s="6">
        <f>Ringkasan!AC545/1000000000</f>
        <v>1218.328853411</v>
      </c>
      <c r="AD545" s="6">
        <f>Ringkasan!AD545/1000000000</f>
        <v>968.21039330600001</v>
      </c>
      <c r="AE545" s="5">
        <f>Ringkasan!AE545/1000000000</f>
        <v>611.17082496383</v>
      </c>
      <c r="AF545" s="6">
        <f>Ringkasan!AF545/1000000000</f>
        <v>333.26090897616996</v>
      </c>
      <c r="AG545" s="6">
        <f>Ringkasan!AG545/1000000000</f>
        <v>4.3316376339999998</v>
      </c>
      <c r="AH545" s="6">
        <f>Ringkasan!AH545/1000000000</f>
        <v>0</v>
      </c>
      <c r="AI545" s="6">
        <f>Ringkasan!AI545/1000000000</f>
        <v>19.007521732000001</v>
      </c>
      <c r="AJ545" s="6">
        <f>Ringkasan!AJ545/1000000000</f>
        <v>0.4395</v>
      </c>
      <c r="AK545" s="6">
        <f>Ringkasan!AK545/1000000000</f>
        <v>80.276399042999998</v>
      </c>
      <c r="AL545" s="6">
        <f>Ringkasan!AL545/1000000000</f>
        <v>0</v>
      </c>
      <c r="AM545" s="6">
        <f>Ringkasan!AM545/1000000000</f>
        <v>25.196682243000001</v>
      </c>
      <c r="AN545" s="6">
        <f>Ringkasan!AN545/1000000000</f>
        <v>29.553127</v>
      </c>
      <c r="AO545" s="6">
        <f>Ringkasan!AO545/1000000000</f>
        <v>15.740413</v>
      </c>
      <c r="AP545" s="6">
        <f>Ringkasan!AP545/1000000000</f>
        <v>8.9428292999999996</v>
      </c>
      <c r="AQ545" s="6">
        <f>Ringkasan!AQ545/1000000000</f>
        <v>0.84334750000000003</v>
      </c>
      <c r="AR545" s="6">
        <f>Ringkasan!AR545/1000000000</f>
        <v>2.2273354620000001</v>
      </c>
      <c r="AS545" s="6">
        <f>Ringkasan!AS545/1000000000</f>
        <v>2.2273354620000001</v>
      </c>
      <c r="AT545" s="6">
        <f>Ringkasan!AT545/1000000000</f>
        <v>167.61472560000001</v>
      </c>
      <c r="AU545" s="6">
        <f>Ringkasan!AU545/1000000000</f>
        <v>12.845170400000001</v>
      </c>
      <c r="AV545" s="6">
        <f>Ringkasan!AV545/1000000000</f>
        <v>154.76955520000001</v>
      </c>
      <c r="AW545" s="127">
        <f>Ringkasan!AW545/1000000000</f>
        <v>27.5</v>
      </c>
      <c r="AX545" s="127">
        <f>Ringkasan!AX545/1000000000</f>
        <v>27.5</v>
      </c>
      <c r="AY545" s="127">
        <f>Ringkasan!AY545/1000000000</f>
        <v>0</v>
      </c>
      <c r="AZ545" s="127">
        <f>Ringkasan!AZ545/1000000000</f>
        <v>0</v>
      </c>
      <c r="BA545" s="127">
        <f>Ringkasan!BA545/1000000000</f>
        <v>0</v>
      </c>
      <c r="BB545" s="127">
        <f>Ringkasan!BB545/1000000000</f>
        <v>0</v>
      </c>
      <c r="BC545" s="127">
        <f>Ringkasan!BC545/1000000000</f>
        <v>0</v>
      </c>
      <c r="BD545" s="127">
        <f>Ringkasan!BD545/1000000000</f>
        <v>13.5</v>
      </c>
      <c r="BE545" s="127">
        <f>Ringkasan!BE545/1000000000</f>
        <v>0</v>
      </c>
      <c r="BF545" s="127">
        <f>Ringkasan!BF545/1000000000</f>
        <v>1</v>
      </c>
      <c r="BG545" s="127">
        <f>Ringkasan!BG545/1000000000</f>
        <v>12.5</v>
      </c>
      <c r="BH545" s="127">
        <f>Ringkasan!BH545/1000000000</f>
        <v>0</v>
      </c>
      <c r="BI545" s="127">
        <f>Ringkasan!BI545/1000000000</f>
        <v>0</v>
      </c>
      <c r="BJ545" s="128">
        <f>Ringkasan!BJ545/1000000000</f>
        <v>-14</v>
      </c>
      <c r="BK545" s="128">
        <f>Ringkasan!BK545/1000000000</f>
        <v>14</v>
      </c>
      <c r="BL545" s="87">
        <f>Ringkasan!BL545/1000000000</f>
        <v>0</v>
      </c>
      <c r="BM545" s="47">
        <f t="shared" si="216"/>
        <v>1</v>
      </c>
      <c r="BN545" s="48">
        <f t="shared" si="217"/>
        <v>0</v>
      </c>
      <c r="BO545" s="49"/>
      <c r="BP545" s="39">
        <f t="shared" si="222"/>
        <v>1</v>
      </c>
      <c r="BR545" s="6" t="e">
        <f>Ringkasan!#REF!/1000000000</f>
        <v>#REF!</v>
      </c>
      <c r="BS545" s="6" t="e">
        <f t="shared" si="211"/>
        <v>#REF!</v>
      </c>
      <c r="BT545" s="39" t="e">
        <f t="shared" si="214"/>
        <v>#REF!</v>
      </c>
      <c r="BV545" s="6" t="e">
        <f>Ringkasan!#REF!/1000000000</f>
        <v>#REF!</v>
      </c>
      <c r="BW545" s="6" t="e">
        <f t="shared" si="212"/>
        <v>#REF!</v>
      </c>
      <c r="BX545" s="39" t="e">
        <f t="shared" si="215"/>
        <v>#REF!</v>
      </c>
    </row>
    <row r="546" spans="1:76" ht="15" customHeight="1" x14ac:dyDescent="0.25">
      <c r="A546" s="59" t="s">
        <v>423</v>
      </c>
      <c r="B546" s="3">
        <f t="shared" si="223"/>
        <v>407</v>
      </c>
      <c r="C546" s="4">
        <f t="shared" si="223"/>
        <v>3</v>
      </c>
      <c r="D546" s="8" t="s">
        <v>423</v>
      </c>
      <c r="E546" s="12" t="str">
        <f>[1]Pendapatan!D546</f>
        <v>8 Tahun 2024</v>
      </c>
      <c r="F546" s="92">
        <f>[1]Pendapatan!E546</f>
        <v>45657.932638888888</v>
      </c>
      <c r="G546" s="6">
        <f>Ringkasan!G546/1000000000</f>
        <v>2375.9447012229998</v>
      </c>
      <c r="H546" s="6">
        <f>Ringkasan!H546/1000000000</f>
        <v>696.38873580500001</v>
      </c>
      <c r="I546" s="114">
        <f>Ringkasan!I546/1000000000</f>
        <v>365.32550080499999</v>
      </c>
      <c r="J546" s="6">
        <f>Ringkasan!J546/1000000000</f>
        <v>285.94923499999999</v>
      </c>
      <c r="K546" s="6">
        <f>Ringkasan!K546/1000000000</f>
        <v>36.002000000000002</v>
      </c>
      <c r="L546" s="6">
        <f>Ringkasan!L546/1000000000</f>
        <v>9.1120000000000001</v>
      </c>
      <c r="M546" s="6">
        <f>Ringkasan!M546/1000000000</f>
        <v>1679.5559654179999</v>
      </c>
      <c r="N546" s="6">
        <f>Ringkasan!N546/1000000000</f>
        <v>1569.787247</v>
      </c>
      <c r="O546" s="6">
        <f>Ringkasan!O546/1000000000</f>
        <v>0</v>
      </c>
      <c r="P546" s="6">
        <f>Ringkasan!P546/1000000000</f>
        <v>0</v>
      </c>
      <c r="Q546" s="6">
        <f>Ringkasan!Q546/1000000000</f>
        <v>138.55377200000001</v>
      </c>
      <c r="R546" s="6">
        <f>Ringkasan!R546/1000000000</f>
        <v>22.223500999999999</v>
      </c>
      <c r="S546" s="6">
        <f>Ringkasan!S546/1000000000</f>
        <v>29.867450999999999</v>
      </c>
      <c r="T546" s="6">
        <f>Ringkasan!T546/1000000000</f>
        <v>1019.94478</v>
      </c>
      <c r="U546" s="6">
        <f>Ringkasan!U546/1000000000</f>
        <v>359.197743</v>
      </c>
      <c r="V546" s="6">
        <f>Ringkasan!V546/1000000000</f>
        <v>109.76871841800001</v>
      </c>
      <c r="W546" s="6">
        <f>Ringkasan!W546/1000000000</f>
        <v>90.169686463000005</v>
      </c>
      <c r="X546" s="6">
        <f>Ringkasan!X546/1000000000</f>
        <v>19.599031955000001</v>
      </c>
      <c r="Y546" s="6">
        <f>Ringkasan!Y546/1000000000</f>
        <v>0</v>
      </c>
      <c r="Z546" s="6">
        <f>Ringkasan!Z546/1000000000</f>
        <v>0</v>
      </c>
      <c r="AA546" s="6">
        <f>Ringkasan!AA546/1000000000</f>
        <v>0</v>
      </c>
      <c r="AB546" s="6">
        <f>Ringkasan!AB546/1000000000</f>
        <v>0</v>
      </c>
      <c r="AC546" s="6">
        <f>Ringkasan!AC546/1000000000</f>
        <v>2540.391142639</v>
      </c>
      <c r="AD546" s="6">
        <f>Ringkasan!AD546/1000000000</f>
        <v>2002.4213344909301</v>
      </c>
      <c r="AE546" s="5">
        <f>Ringkasan!AE546/1000000000</f>
        <v>1334.9706962179202</v>
      </c>
      <c r="AF546" s="6">
        <f>Ringkasan!AF546/1000000000</f>
        <v>605.19041732301002</v>
      </c>
      <c r="AG546" s="6">
        <f>Ringkasan!AG546/1000000000</f>
        <v>0</v>
      </c>
      <c r="AH546" s="6">
        <f>Ringkasan!AH546/1000000000</f>
        <v>0</v>
      </c>
      <c r="AI546" s="6">
        <f>Ringkasan!AI546/1000000000</f>
        <v>59.828315000000003</v>
      </c>
      <c r="AJ546" s="6">
        <f>Ringkasan!AJ546/1000000000</f>
        <v>2.43190595</v>
      </c>
      <c r="AK546" s="6">
        <f>Ringkasan!AK546/1000000000</f>
        <v>139.29021019407</v>
      </c>
      <c r="AL546" s="6">
        <f>Ringkasan!AL546/1000000000</f>
        <v>1E-3</v>
      </c>
      <c r="AM546" s="6">
        <f>Ringkasan!AM546/1000000000</f>
        <v>61.797207969490003</v>
      </c>
      <c r="AN546" s="6">
        <f>Ringkasan!AN546/1000000000</f>
        <v>11.577232715999999</v>
      </c>
      <c r="AO546" s="6">
        <f>Ringkasan!AO546/1000000000</f>
        <v>46.018627148580002</v>
      </c>
      <c r="AP546" s="6">
        <f>Ringkasan!AP546/1000000000</f>
        <v>15.529079058000001</v>
      </c>
      <c r="AQ546" s="6">
        <f>Ringkasan!AQ546/1000000000</f>
        <v>4.367063302</v>
      </c>
      <c r="AR546" s="6">
        <f>Ringkasan!AR546/1000000000</f>
        <v>5.3107486689999996</v>
      </c>
      <c r="AS546" s="6">
        <f>Ringkasan!AS546/1000000000</f>
        <v>5.3107486689999996</v>
      </c>
      <c r="AT546" s="6">
        <f>Ringkasan!AT546/1000000000</f>
        <v>393.36884928500001</v>
      </c>
      <c r="AU546" s="6">
        <f>Ringkasan!AU546/1000000000</f>
        <v>47.606358407000002</v>
      </c>
      <c r="AV546" s="6">
        <f>Ringkasan!AV546/1000000000</f>
        <v>345.76249087799999</v>
      </c>
      <c r="AW546" s="127">
        <f>Ringkasan!AW546/1000000000</f>
        <v>194.74644141600001</v>
      </c>
      <c r="AX546" s="127">
        <f>Ringkasan!AX546/1000000000</f>
        <v>194.74644141600001</v>
      </c>
      <c r="AY546" s="127">
        <f>Ringkasan!AY546/1000000000</f>
        <v>0</v>
      </c>
      <c r="AZ546" s="127">
        <f>Ringkasan!AZ546/1000000000</f>
        <v>0</v>
      </c>
      <c r="BA546" s="127">
        <f>Ringkasan!BA546/1000000000</f>
        <v>0</v>
      </c>
      <c r="BB546" s="127">
        <f>Ringkasan!BB546/1000000000</f>
        <v>0</v>
      </c>
      <c r="BC546" s="127">
        <f>Ringkasan!BC546/1000000000</f>
        <v>0</v>
      </c>
      <c r="BD546" s="127">
        <f>Ringkasan!BD546/1000000000</f>
        <v>30.3</v>
      </c>
      <c r="BE546" s="127">
        <f>Ringkasan!BE546/1000000000</f>
        <v>0</v>
      </c>
      <c r="BF546" s="127">
        <f>Ringkasan!BF546/1000000000</f>
        <v>30.3</v>
      </c>
      <c r="BG546" s="127">
        <f>Ringkasan!BG546/1000000000</f>
        <v>0</v>
      </c>
      <c r="BH546" s="127">
        <f>Ringkasan!BH546/1000000000</f>
        <v>0</v>
      </c>
      <c r="BI546" s="127">
        <f>Ringkasan!BI546/1000000000</f>
        <v>0</v>
      </c>
      <c r="BJ546" s="128">
        <f>Ringkasan!BJ546/1000000000</f>
        <v>-164.446441416</v>
      </c>
      <c r="BK546" s="128">
        <f>Ringkasan!BK546/1000000000</f>
        <v>164.446441416</v>
      </c>
      <c r="BL546" s="87">
        <f>Ringkasan!BL546/1000000000</f>
        <v>0</v>
      </c>
      <c r="BM546" s="47">
        <f t="shared" si="216"/>
        <v>1</v>
      </c>
      <c r="BN546" s="48">
        <f t="shared" si="217"/>
        <v>0</v>
      </c>
      <c r="BO546" s="49"/>
      <c r="BP546" s="39">
        <f t="shared" si="222"/>
        <v>1</v>
      </c>
      <c r="BR546" s="6" t="e">
        <f>Ringkasan!#REF!/1000000000</f>
        <v>#REF!</v>
      </c>
      <c r="BS546" s="6" t="e">
        <f t="shared" si="211"/>
        <v>#REF!</v>
      </c>
      <c r="BT546" s="39" t="e">
        <f t="shared" si="214"/>
        <v>#REF!</v>
      </c>
      <c r="BV546" s="6" t="e">
        <f>Ringkasan!#REF!/1000000000</f>
        <v>#REF!</v>
      </c>
      <c r="BW546" s="6" t="e">
        <f t="shared" si="212"/>
        <v>#REF!</v>
      </c>
      <c r="BX546" s="39" t="e">
        <f t="shared" si="215"/>
        <v>#REF!</v>
      </c>
    </row>
    <row r="547" spans="1:76" ht="15" customHeight="1" x14ac:dyDescent="0.25">
      <c r="A547" s="59" t="s">
        <v>424</v>
      </c>
      <c r="B547" s="3">
        <f t="shared" si="223"/>
        <v>408</v>
      </c>
      <c r="C547" s="4">
        <f t="shared" si="223"/>
        <v>4</v>
      </c>
      <c r="D547" s="8" t="s">
        <v>424</v>
      </c>
      <c r="E547" s="12" t="str">
        <f>[1]Pendapatan!D547</f>
        <v>7 Tahun 2024</v>
      </c>
      <c r="F547" s="92">
        <f>[1]Pendapatan!E547</f>
        <v>45657.999305555553</v>
      </c>
      <c r="G547" s="6">
        <f>Ringkasan!G547/1000000000</f>
        <v>3155.8289239979999</v>
      </c>
      <c r="H547" s="6">
        <f>Ringkasan!H547/1000000000</f>
        <v>1929.146186359</v>
      </c>
      <c r="I547" s="114">
        <f>Ringkasan!I547/1000000000</f>
        <v>1440.4641332030001</v>
      </c>
      <c r="J547" s="6">
        <f>Ringkasan!J547/1000000000</f>
        <v>123.18205315599999</v>
      </c>
      <c r="K547" s="6">
        <f>Ringkasan!K547/1000000000</f>
        <v>25</v>
      </c>
      <c r="L547" s="6">
        <f>Ringkasan!L547/1000000000</f>
        <v>340.5</v>
      </c>
      <c r="M547" s="6">
        <f>Ringkasan!M547/1000000000</f>
        <v>1226.6827376389999</v>
      </c>
      <c r="N547" s="6">
        <f>Ringkasan!N547/1000000000</f>
        <v>1105.319299</v>
      </c>
      <c r="O547" s="6">
        <f>Ringkasan!O547/1000000000</f>
        <v>0</v>
      </c>
      <c r="P547" s="6">
        <f>Ringkasan!P547/1000000000</f>
        <v>0</v>
      </c>
      <c r="Q547" s="6">
        <f>Ringkasan!Q547/1000000000</f>
        <v>74.097600999999997</v>
      </c>
      <c r="R547" s="6">
        <f>Ringkasan!R547/1000000000</f>
        <v>31.137699999999999</v>
      </c>
      <c r="S547" s="6">
        <f>Ringkasan!S547/1000000000</f>
        <v>33.821641</v>
      </c>
      <c r="T547" s="6">
        <f>Ringkasan!T547/1000000000</f>
        <v>715.71988199999998</v>
      </c>
      <c r="U547" s="6">
        <f>Ringkasan!U547/1000000000</f>
        <v>250.542475</v>
      </c>
      <c r="V547" s="6">
        <f>Ringkasan!V547/1000000000</f>
        <v>121.36343863899999</v>
      </c>
      <c r="W547" s="6">
        <f>Ringkasan!W547/1000000000</f>
        <v>65.793438639000001</v>
      </c>
      <c r="X547" s="6">
        <f>Ringkasan!X547/1000000000</f>
        <v>55.57</v>
      </c>
      <c r="Y547" s="6">
        <f>Ringkasan!Y547/1000000000</f>
        <v>0</v>
      </c>
      <c r="Z547" s="6">
        <f>Ringkasan!Z547/1000000000</f>
        <v>0</v>
      </c>
      <c r="AA547" s="6">
        <f>Ringkasan!AA547/1000000000</f>
        <v>0</v>
      </c>
      <c r="AB547" s="6">
        <f>Ringkasan!AB547/1000000000</f>
        <v>0</v>
      </c>
      <c r="AC547" s="6">
        <f>Ringkasan!AC547/1000000000</f>
        <v>3330.5574536939998</v>
      </c>
      <c r="AD547" s="6">
        <f>Ringkasan!AD547/1000000000</f>
        <v>2197.8453125870001</v>
      </c>
      <c r="AE547" s="5">
        <f>Ringkasan!AE547/1000000000</f>
        <v>1000.6146865375</v>
      </c>
      <c r="AF547" s="6">
        <f>Ringkasan!AF547/1000000000</f>
        <v>907.0497040665</v>
      </c>
      <c r="AG547" s="6">
        <f>Ringkasan!AG547/1000000000</f>
        <v>15.05517118</v>
      </c>
      <c r="AH547" s="6">
        <f>Ringkasan!AH547/1000000000</f>
        <v>0</v>
      </c>
      <c r="AI547" s="6">
        <f>Ringkasan!AI547/1000000000</f>
        <v>260.61472080300001</v>
      </c>
      <c r="AJ547" s="6">
        <f>Ringkasan!AJ547/1000000000</f>
        <v>14.51103</v>
      </c>
      <c r="AK547" s="6">
        <f>Ringkasan!AK547/1000000000</f>
        <v>774.50519482300001</v>
      </c>
      <c r="AL547" s="6">
        <f>Ringkasan!AL547/1000000000</f>
        <v>50.049905649000003</v>
      </c>
      <c r="AM547" s="6">
        <f>Ringkasan!AM547/1000000000</f>
        <v>139.47143859900001</v>
      </c>
      <c r="AN547" s="6">
        <f>Ringkasan!AN547/1000000000</f>
        <v>419.76395199699999</v>
      </c>
      <c r="AO547" s="6">
        <f>Ringkasan!AO547/1000000000</f>
        <v>159.189303005</v>
      </c>
      <c r="AP547" s="6">
        <f>Ringkasan!AP547/1000000000</f>
        <v>5.0305955730000003</v>
      </c>
      <c r="AQ547" s="6">
        <f>Ringkasan!AQ547/1000000000</f>
        <v>1</v>
      </c>
      <c r="AR547" s="6">
        <f>Ringkasan!AR547/1000000000</f>
        <v>8.5</v>
      </c>
      <c r="AS547" s="6">
        <f>Ringkasan!AS547/1000000000</f>
        <v>8.5</v>
      </c>
      <c r="AT547" s="6">
        <f>Ringkasan!AT547/1000000000</f>
        <v>349.70694628400003</v>
      </c>
      <c r="AU547" s="6">
        <f>Ringkasan!AU547/1000000000</f>
        <v>189.056488406</v>
      </c>
      <c r="AV547" s="6">
        <f>Ringkasan!AV547/1000000000</f>
        <v>160.650457878</v>
      </c>
      <c r="AW547" s="127">
        <f>Ringkasan!AW547/1000000000</f>
        <v>360.31668177199998</v>
      </c>
      <c r="AX547" s="127">
        <f>Ringkasan!AX547/1000000000</f>
        <v>360.31668177199998</v>
      </c>
      <c r="AY547" s="127">
        <f>Ringkasan!AY547/1000000000</f>
        <v>0</v>
      </c>
      <c r="AZ547" s="127">
        <f>Ringkasan!AZ547/1000000000</f>
        <v>0</v>
      </c>
      <c r="BA547" s="127">
        <f>Ringkasan!BA547/1000000000</f>
        <v>0</v>
      </c>
      <c r="BB547" s="127">
        <f>Ringkasan!BB547/1000000000</f>
        <v>0</v>
      </c>
      <c r="BC547" s="127">
        <f>Ringkasan!BC547/1000000000</f>
        <v>0</v>
      </c>
      <c r="BD547" s="127">
        <f>Ringkasan!BD547/1000000000</f>
        <v>185.588152076</v>
      </c>
      <c r="BE547" s="127">
        <f>Ringkasan!BE547/1000000000</f>
        <v>0</v>
      </c>
      <c r="BF547" s="127">
        <f>Ringkasan!BF547/1000000000</f>
        <v>110</v>
      </c>
      <c r="BG547" s="127">
        <f>Ringkasan!BG547/1000000000</f>
        <v>75.588152076</v>
      </c>
      <c r="BH547" s="127">
        <f>Ringkasan!BH547/1000000000</f>
        <v>0</v>
      </c>
      <c r="BI547" s="127">
        <f>Ringkasan!BI547/1000000000</f>
        <v>0</v>
      </c>
      <c r="BJ547" s="128">
        <f>Ringkasan!BJ547/1000000000</f>
        <v>-174.72852969600001</v>
      </c>
      <c r="BK547" s="128">
        <f>Ringkasan!BK547/1000000000</f>
        <v>174.72852969600001</v>
      </c>
      <c r="BL547" s="87">
        <f>Ringkasan!BL547/1000000000</f>
        <v>0</v>
      </c>
      <c r="BM547" s="47">
        <f t="shared" si="216"/>
        <v>1</v>
      </c>
      <c r="BN547" s="48">
        <f t="shared" si="217"/>
        <v>0</v>
      </c>
      <c r="BO547" s="49"/>
      <c r="BP547" s="39">
        <f t="shared" si="222"/>
        <v>1</v>
      </c>
      <c r="BR547" s="6" t="e">
        <f>Ringkasan!#REF!/1000000000</f>
        <v>#REF!</v>
      </c>
      <c r="BS547" s="6" t="e">
        <f t="shared" si="211"/>
        <v>#REF!</v>
      </c>
      <c r="BT547" s="39" t="e">
        <f t="shared" si="214"/>
        <v>#REF!</v>
      </c>
      <c r="BV547" s="6" t="e">
        <f>Ringkasan!#REF!/1000000000</f>
        <v>#REF!</v>
      </c>
      <c r="BW547" s="6" t="e">
        <f t="shared" si="212"/>
        <v>#REF!</v>
      </c>
      <c r="BX547" s="39" t="e">
        <f t="shared" si="215"/>
        <v>#REF!</v>
      </c>
    </row>
    <row r="548" spans="1:76" ht="15" customHeight="1" x14ac:dyDescent="0.25">
      <c r="A548" s="59" t="s">
        <v>425</v>
      </c>
      <c r="B548" s="3">
        <f t="shared" si="223"/>
        <v>409</v>
      </c>
      <c r="C548" s="4">
        <f t="shared" si="223"/>
        <v>5</v>
      </c>
      <c r="D548" s="8" t="s">
        <v>425</v>
      </c>
      <c r="E548" s="12" t="str">
        <f>[1]Pendapatan!D548</f>
        <v>10 Tahun 2024</v>
      </c>
      <c r="F548" s="92">
        <f>[1]Pendapatan!E548</f>
        <v>45656.644444444442</v>
      </c>
      <c r="G548" s="6">
        <f>Ringkasan!G548/1000000000</f>
        <v>1183.2345921470001</v>
      </c>
      <c r="H548" s="6">
        <f>Ringkasan!H548/1000000000</f>
        <v>248.80640458299999</v>
      </c>
      <c r="I548" s="114">
        <f>Ringkasan!I548/1000000000</f>
        <v>117.342300192</v>
      </c>
      <c r="J548" s="6">
        <f>Ringkasan!J548/1000000000</f>
        <v>12.575304947999999</v>
      </c>
      <c r="K548" s="6">
        <f>Ringkasan!K548/1000000000</f>
        <v>8.3034445570000006</v>
      </c>
      <c r="L548" s="6">
        <f>Ringkasan!L548/1000000000</f>
        <v>110.585354886</v>
      </c>
      <c r="M548" s="6">
        <f>Ringkasan!M548/1000000000</f>
        <v>934.42818756400004</v>
      </c>
      <c r="N548" s="6">
        <f>Ringkasan!N548/1000000000</f>
        <v>826.64391499999999</v>
      </c>
      <c r="O548" s="6">
        <f>Ringkasan!O548/1000000000</f>
        <v>0</v>
      </c>
      <c r="P548" s="6">
        <f>Ringkasan!P548/1000000000</f>
        <v>0</v>
      </c>
      <c r="Q548" s="6">
        <f>Ringkasan!Q548/1000000000</f>
        <v>44.758813000000004</v>
      </c>
      <c r="R548" s="6">
        <f>Ringkasan!R548/1000000000</f>
        <v>14.658841000000001</v>
      </c>
      <c r="S548" s="6">
        <f>Ringkasan!S548/1000000000</f>
        <v>21.483201999999999</v>
      </c>
      <c r="T548" s="6">
        <f>Ringkasan!T548/1000000000</f>
        <v>611.40368000000001</v>
      </c>
      <c r="U548" s="6">
        <f>Ringkasan!U548/1000000000</f>
        <v>134.33937900000001</v>
      </c>
      <c r="V548" s="6">
        <f>Ringkasan!V548/1000000000</f>
        <v>107.78427256400001</v>
      </c>
      <c r="W548" s="6">
        <f>Ringkasan!W548/1000000000</f>
        <v>48.116408014000001</v>
      </c>
      <c r="X548" s="6">
        <f>Ringkasan!X548/1000000000</f>
        <v>59.667864549999997</v>
      </c>
      <c r="Y548" s="6">
        <f>Ringkasan!Y548/1000000000</f>
        <v>0</v>
      </c>
      <c r="Z548" s="6">
        <f>Ringkasan!Z548/1000000000</f>
        <v>0</v>
      </c>
      <c r="AA548" s="6">
        <f>Ringkasan!AA548/1000000000</f>
        <v>0</v>
      </c>
      <c r="AB548" s="6">
        <f>Ringkasan!AB548/1000000000</f>
        <v>0</v>
      </c>
      <c r="AC548" s="6">
        <f>Ringkasan!AC548/1000000000</f>
        <v>1223.2345921470001</v>
      </c>
      <c r="AD548" s="6">
        <f>Ringkasan!AD548/1000000000</f>
        <v>964.622035181</v>
      </c>
      <c r="AE548" s="5">
        <f>Ringkasan!AE548/1000000000</f>
        <v>556.24279761800005</v>
      </c>
      <c r="AF548" s="6">
        <f>Ringkasan!AF548/1000000000</f>
        <v>392.57128053000002</v>
      </c>
      <c r="AG548" s="6">
        <f>Ringkasan!AG548/1000000000</f>
        <v>0</v>
      </c>
      <c r="AH548" s="6">
        <f>Ringkasan!AH548/1000000000</f>
        <v>0.5</v>
      </c>
      <c r="AI548" s="6">
        <f>Ringkasan!AI548/1000000000</f>
        <v>11.694905833</v>
      </c>
      <c r="AJ548" s="6">
        <f>Ringkasan!AJ548/1000000000</f>
        <v>3.6130512000000001</v>
      </c>
      <c r="AK548" s="6">
        <f>Ringkasan!AK548/1000000000</f>
        <v>111.64665893</v>
      </c>
      <c r="AL548" s="6">
        <f>Ringkasan!AL548/1000000000</f>
        <v>0</v>
      </c>
      <c r="AM548" s="6">
        <f>Ringkasan!AM548/1000000000</f>
        <v>14.090343519999999</v>
      </c>
      <c r="AN548" s="6">
        <f>Ringkasan!AN548/1000000000</f>
        <v>13.987236697</v>
      </c>
      <c r="AO548" s="6">
        <f>Ringkasan!AO548/1000000000</f>
        <v>78.164103092999994</v>
      </c>
      <c r="AP548" s="6">
        <f>Ringkasan!AP548/1000000000</f>
        <v>4.4034074399999996</v>
      </c>
      <c r="AQ548" s="6">
        <f>Ringkasan!AQ548/1000000000</f>
        <v>1.00156818</v>
      </c>
      <c r="AR548" s="6">
        <f>Ringkasan!AR548/1000000000</f>
        <v>3.9536728220000001</v>
      </c>
      <c r="AS548" s="6">
        <f>Ringkasan!AS548/1000000000</f>
        <v>3.9536728220000001</v>
      </c>
      <c r="AT548" s="6">
        <f>Ringkasan!AT548/1000000000</f>
        <v>143.01222521400001</v>
      </c>
      <c r="AU548" s="6">
        <f>Ringkasan!AU548/1000000000</f>
        <v>12.991760513999999</v>
      </c>
      <c r="AV548" s="6">
        <f>Ringkasan!AV548/1000000000</f>
        <v>130.02046469999999</v>
      </c>
      <c r="AW548" s="127">
        <f>Ringkasan!AW548/1000000000</f>
        <v>45.4</v>
      </c>
      <c r="AX548" s="127">
        <f>Ringkasan!AX548/1000000000</f>
        <v>40</v>
      </c>
      <c r="AY548" s="127">
        <f>Ringkasan!AY548/1000000000</f>
        <v>0</v>
      </c>
      <c r="AZ548" s="127">
        <f>Ringkasan!AZ548/1000000000</f>
        <v>0</v>
      </c>
      <c r="BA548" s="127">
        <f>Ringkasan!BA548/1000000000</f>
        <v>0</v>
      </c>
      <c r="BB548" s="127">
        <f>Ringkasan!BB548/1000000000</f>
        <v>5.4</v>
      </c>
      <c r="BC548" s="127">
        <f>Ringkasan!BC548/1000000000</f>
        <v>0</v>
      </c>
      <c r="BD548" s="127">
        <f>Ringkasan!BD548/1000000000</f>
        <v>5.4</v>
      </c>
      <c r="BE548" s="127">
        <f>Ringkasan!BE548/1000000000</f>
        <v>0</v>
      </c>
      <c r="BF548" s="127">
        <f>Ringkasan!BF548/1000000000</f>
        <v>0</v>
      </c>
      <c r="BG548" s="127">
        <f>Ringkasan!BG548/1000000000</f>
        <v>0</v>
      </c>
      <c r="BH548" s="127">
        <f>Ringkasan!BH548/1000000000</f>
        <v>5.4</v>
      </c>
      <c r="BI548" s="127">
        <f>Ringkasan!BI548/1000000000</f>
        <v>0</v>
      </c>
      <c r="BJ548" s="128">
        <f>Ringkasan!BJ548/1000000000</f>
        <v>-40</v>
      </c>
      <c r="BK548" s="128">
        <f>Ringkasan!BK548/1000000000</f>
        <v>40</v>
      </c>
      <c r="BL548" s="87">
        <f>Ringkasan!BL548/1000000000</f>
        <v>0</v>
      </c>
      <c r="BM548" s="47">
        <f t="shared" si="216"/>
        <v>1</v>
      </c>
      <c r="BN548" s="48">
        <f t="shared" si="217"/>
        <v>0</v>
      </c>
      <c r="BO548" s="49"/>
      <c r="BP548" s="39">
        <f t="shared" si="222"/>
        <v>1</v>
      </c>
      <c r="BR548" s="6" t="e">
        <f>Ringkasan!#REF!/1000000000</f>
        <v>#REF!</v>
      </c>
      <c r="BS548" s="6" t="e">
        <f t="shared" si="211"/>
        <v>#REF!</v>
      </c>
      <c r="BT548" s="39" t="e">
        <f t="shared" si="214"/>
        <v>#REF!</v>
      </c>
      <c r="BV548" s="6" t="e">
        <f>Ringkasan!#REF!/1000000000</f>
        <v>#REF!</v>
      </c>
      <c r="BW548" s="6" t="e">
        <f t="shared" si="212"/>
        <v>#REF!</v>
      </c>
      <c r="BX548" s="39" t="e">
        <f t="shared" si="215"/>
        <v>#REF!</v>
      </c>
    </row>
    <row r="549" spans="1:76" ht="15" customHeight="1" x14ac:dyDescent="0.25">
      <c r="A549" s="59" t="s">
        <v>715</v>
      </c>
      <c r="B549" s="3">
        <f t="shared" si="223"/>
        <v>410</v>
      </c>
      <c r="C549" s="4">
        <f t="shared" si="223"/>
        <v>6</v>
      </c>
      <c r="D549" s="8" t="s">
        <v>426</v>
      </c>
      <c r="E549" s="12" t="str">
        <f>[1]Pendapatan!D549</f>
        <v>12 Tahun 2024</v>
      </c>
      <c r="F549" s="92">
        <f>[1]Pendapatan!E549</f>
        <v>45656</v>
      </c>
      <c r="G549" s="6">
        <f>Ringkasan!G549/1000000000</f>
        <v>1717.9806045759999</v>
      </c>
      <c r="H549" s="6">
        <f>Ringkasan!H549/1000000000</f>
        <v>456.28983241200001</v>
      </c>
      <c r="I549" s="114">
        <f>Ringkasan!I549/1000000000</f>
        <v>324.81029313200003</v>
      </c>
      <c r="J549" s="6">
        <f>Ringkasan!J549/1000000000</f>
        <v>8.2558322000000004</v>
      </c>
      <c r="K549" s="6">
        <f>Ringkasan!K549/1000000000</f>
        <v>10.424995604999999</v>
      </c>
      <c r="L549" s="6">
        <f>Ringkasan!L549/1000000000</f>
        <v>112.798711475</v>
      </c>
      <c r="M549" s="6">
        <f>Ringkasan!M549/1000000000</f>
        <v>1259.7174557440001</v>
      </c>
      <c r="N549" s="6">
        <f>Ringkasan!N549/1000000000</f>
        <v>1170.1133620000001</v>
      </c>
      <c r="O549" s="6">
        <f>Ringkasan!O549/1000000000</f>
        <v>0</v>
      </c>
      <c r="P549" s="6">
        <f>Ringkasan!P549/1000000000</f>
        <v>0</v>
      </c>
      <c r="Q549" s="6">
        <f>Ringkasan!Q549/1000000000</f>
        <v>83.992154999999997</v>
      </c>
      <c r="R549" s="6">
        <f>Ringkasan!R549/1000000000</f>
        <v>21.500426000000001</v>
      </c>
      <c r="S549" s="6">
        <f>Ringkasan!S549/1000000000</f>
        <v>21.759626000000001</v>
      </c>
      <c r="T549" s="6">
        <f>Ringkasan!T549/1000000000</f>
        <v>809.88090799999998</v>
      </c>
      <c r="U549" s="6">
        <f>Ringkasan!U549/1000000000</f>
        <v>232.98024699999999</v>
      </c>
      <c r="V549" s="6">
        <f>Ringkasan!V549/1000000000</f>
        <v>89.604093743999996</v>
      </c>
      <c r="W549" s="6">
        <f>Ringkasan!W549/1000000000</f>
        <v>64.204483370000005</v>
      </c>
      <c r="X549" s="6">
        <f>Ringkasan!X549/1000000000</f>
        <v>25.399610374000002</v>
      </c>
      <c r="Y549" s="6">
        <f>Ringkasan!Y549/1000000000</f>
        <v>1.97331642</v>
      </c>
      <c r="Z549" s="6">
        <f>Ringkasan!Z549/1000000000</f>
        <v>0</v>
      </c>
      <c r="AA549" s="6">
        <f>Ringkasan!AA549/1000000000</f>
        <v>0</v>
      </c>
      <c r="AB549" s="6">
        <f>Ringkasan!AB549/1000000000</f>
        <v>1.97331642</v>
      </c>
      <c r="AC549" s="6">
        <f>Ringkasan!AC549/1000000000</f>
        <v>1803.4291219249999</v>
      </c>
      <c r="AD549" s="6">
        <f>Ringkasan!AD549/1000000000</f>
        <v>1490.4122929580001</v>
      </c>
      <c r="AE549" s="5">
        <f>Ringkasan!AE549/1000000000</f>
        <v>953.25269432000016</v>
      </c>
      <c r="AF549" s="6">
        <f>Ringkasan!AF549/1000000000</f>
        <v>468.23209763800003</v>
      </c>
      <c r="AG549" s="6">
        <f>Ringkasan!AG549/1000000000</f>
        <v>0</v>
      </c>
      <c r="AH549" s="6">
        <f>Ringkasan!AH549/1000000000</f>
        <v>0</v>
      </c>
      <c r="AI549" s="6">
        <f>Ringkasan!AI549/1000000000</f>
        <v>62.177500999999999</v>
      </c>
      <c r="AJ549" s="6">
        <f>Ringkasan!AJ549/1000000000</f>
        <v>6.75</v>
      </c>
      <c r="AK549" s="6">
        <f>Ringkasan!AK549/1000000000</f>
        <v>74.431281049000006</v>
      </c>
      <c r="AL549" s="6">
        <f>Ringkasan!AL549/1000000000</f>
        <v>0</v>
      </c>
      <c r="AM549" s="6">
        <f>Ringkasan!AM549/1000000000</f>
        <v>31.726092059999999</v>
      </c>
      <c r="AN549" s="6">
        <f>Ringkasan!AN549/1000000000</f>
        <v>15.839938999999999</v>
      </c>
      <c r="AO549" s="6">
        <f>Ringkasan!AO549/1000000000</f>
        <v>26.623419988999999</v>
      </c>
      <c r="AP549" s="6">
        <f>Ringkasan!AP549/1000000000</f>
        <v>0.24182999999999999</v>
      </c>
      <c r="AQ549" s="6">
        <f>Ringkasan!AQ549/1000000000</f>
        <v>0</v>
      </c>
      <c r="AR549" s="6">
        <f>Ringkasan!AR549/1000000000</f>
        <v>2.5</v>
      </c>
      <c r="AS549" s="6">
        <f>Ringkasan!AS549/1000000000</f>
        <v>2.5</v>
      </c>
      <c r="AT549" s="6">
        <f>Ringkasan!AT549/1000000000</f>
        <v>236.085547918</v>
      </c>
      <c r="AU549" s="6">
        <f>Ringkasan!AU549/1000000000</f>
        <v>43.298596293000003</v>
      </c>
      <c r="AV549" s="6">
        <f>Ringkasan!AV549/1000000000</f>
        <v>192.786951625</v>
      </c>
      <c r="AW549" s="127">
        <f>Ringkasan!AW549/1000000000</f>
        <v>89.448517348999999</v>
      </c>
      <c r="AX549" s="127">
        <f>Ringkasan!AX549/1000000000</f>
        <v>89.448517348999999</v>
      </c>
      <c r="AY549" s="127">
        <f>Ringkasan!AY549/1000000000</f>
        <v>0</v>
      </c>
      <c r="AZ549" s="127">
        <f>Ringkasan!AZ549/1000000000</f>
        <v>0</v>
      </c>
      <c r="BA549" s="127">
        <f>Ringkasan!BA549/1000000000</f>
        <v>0</v>
      </c>
      <c r="BB549" s="127">
        <f>Ringkasan!BB549/1000000000</f>
        <v>0</v>
      </c>
      <c r="BC549" s="127">
        <f>Ringkasan!BC549/1000000000</f>
        <v>0</v>
      </c>
      <c r="BD549" s="127">
        <f>Ringkasan!BD549/1000000000</f>
        <v>4</v>
      </c>
      <c r="BE549" s="127">
        <f>Ringkasan!BE549/1000000000</f>
        <v>0</v>
      </c>
      <c r="BF549" s="127">
        <f>Ringkasan!BF549/1000000000</f>
        <v>4</v>
      </c>
      <c r="BG549" s="127">
        <f>Ringkasan!BG549/1000000000</f>
        <v>0</v>
      </c>
      <c r="BH549" s="127">
        <f>Ringkasan!BH549/1000000000</f>
        <v>0</v>
      </c>
      <c r="BI549" s="127">
        <f>Ringkasan!BI549/1000000000</f>
        <v>0</v>
      </c>
      <c r="BJ549" s="128">
        <f>Ringkasan!BJ549/1000000000</f>
        <v>-85.448517348999999</v>
      </c>
      <c r="BK549" s="128">
        <f>Ringkasan!BK549/1000000000</f>
        <v>85.448517348999999</v>
      </c>
      <c r="BL549" s="87">
        <f>Ringkasan!BL549/1000000000</f>
        <v>0</v>
      </c>
      <c r="BM549" s="47">
        <f t="shared" si="216"/>
        <v>1</v>
      </c>
      <c r="BN549" s="48">
        <f t="shared" si="217"/>
        <v>0</v>
      </c>
      <c r="BO549" s="49"/>
      <c r="BP549" s="39">
        <f t="shared" si="222"/>
        <v>1</v>
      </c>
      <c r="BR549" s="6" t="e">
        <f>Ringkasan!#REF!/1000000000</f>
        <v>#REF!</v>
      </c>
      <c r="BS549" s="6" t="e">
        <f t="shared" si="211"/>
        <v>#REF!</v>
      </c>
      <c r="BT549" s="39" t="e">
        <f t="shared" si="214"/>
        <v>#REF!</v>
      </c>
      <c r="BV549" s="6" t="e">
        <f>Ringkasan!#REF!/1000000000</f>
        <v>#REF!</v>
      </c>
      <c r="BW549" s="6" t="e">
        <f t="shared" si="212"/>
        <v>#REF!</v>
      </c>
      <c r="BX549" s="39" t="e">
        <f t="shared" si="215"/>
        <v>#REF!</v>
      </c>
    </row>
    <row r="550" spans="1:76" ht="15" customHeight="1" x14ac:dyDescent="0.25">
      <c r="A550" s="59" t="s">
        <v>427</v>
      </c>
      <c r="B550" s="3">
        <f t="shared" si="223"/>
        <v>411</v>
      </c>
      <c r="C550" s="4">
        <f t="shared" si="223"/>
        <v>7</v>
      </c>
      <c r="D550" s="8" t="s">
        <v>427</v>
      </c>
      <c r="E550" s="12" t="str">
        <f>[1]Pendapatan!D550</f>
        <v>8 Tahun 2024</v>
      </c>
      <c r="F550" s="92">
        <f>[1]Pendapatan!E550</f>
        <v>45657.833333333336</v>
      </c>
      <c r="G550" s="6">
        <f>Ringkasan!G550/1000000000</f>
        <v>1391.993558143</v>
      </c>
      <c r="H550" s="6">
        <f>Ringkasan!H550/1000000000</f>
        <v>466.17253042300001</v>
      </c>
      <c r="I550" s="114">
        <f>Ringkasan!I550/1000000000</f>
        <v>193.257175641</v>
      </c>
      <c r="J550" s="6">
        <f>Ringkasan!J550/1000000000</f>
        <v>261.78017667099999</v>
      </c>
      <c r="K550" s="6">
        <f>Ringkasan!K550/1000000000</f>
        <v>8.0039999999999996</v>
      </c>
      <c r="L550" s="6">
        <f>Ringkasan!L550/1000000000</f>
        <v>3.1311781110000001</v>
      </c>
      <c r="M550" s="6">
        <f>Ringkasan!M550/1000000000</f>
        <v>925.82102771999996</v>
      </c>
      <c r="N550" s="6">
        <f>Ringkasan!N550/1000000000</f>
        <v>825.68920200000002</v>
      </c>
      <c r="O550" s="6">
        <f>Ringkasan!O550/1000000000</f>
        <v>0</v>
      </c>
      <c r="P550" s="6">
        <f>Ringkasan!P550/1000000000</f>
        <v>0</v>
      </c>
      <c r="Q550" s="6">
        <f>Ringkasan!Q550/1000000000</f>
        <v>49.574837000000002</v>
      </c>
      <c r="R550" s="6">
        <f>Ringkasan!R550/1000000000</f>
        <v>23.640239000000001</v>
      </c>
      <c r="S550" s="6">
        <f>Ringkasan!S550/1000000000</f>
        <v>21.659078000000001</v>
      </c>
      <c r="T550" s="6">
        <f>Ringkasan!T550/1000000000</f>
        <v>582.01092800000004</v>
      </c>
      <c r="U550" s="6">
        <f>Ringkasan!U550/1000000000</f>
        <v>148.80412000000001</v>
      </c>
      <c r="V550" s="6">
        <f>Ringkasan!V550/1000000000</f>
        <v>100.13182571999999</v>
      </c>
      <c r="W550" s="6">
        <f>Ringkasan!W550/1000000000</f>
        <v>38.722703426000002</v>
      </c>
      <c r="X550" s="6">
        <f>Ringkasan!X550/1000000000</f>
        <v>61.409122293999999</v>
      </c>
      <c r="Y550" s="6">
        <f>Ringkasan!Y550/1000000000</f>
        <v>0</v>
      </c>
      <c r="Z550" s="6">
        <f>Ringkasan!Z550/1000000000</f>
        <v>0</v>
      </c>
      <c r="AA550" s="6">
        <f>Ringkasan!AA550/1000000000</f>
        <v>0</v>
      </c>
      <c r="AB550" s="6">
        <f>Ringkasan!AB550/1000000000</f>
        <v>0</v>
      </c>
      <c r="AC550" s="6">
        <f>Ringkasan!AC550/1000000000</f>
        <v>1567.9858676649999</v>
      </c>
      <c r="AD550" s="6">
        <f>Ringkasan!AD550/1000000000</f>
        <v>1266.84603047</v>
      </c>
      <c r="AE550" s="5">
        <f>Ringkasan!AE550/1000000000</f>
        <v>760.91358673699995</v>
      </c>
      <c r="AF550" s="6">
        <f>Ringkasan!AF550/1000000000</f>
        <v>425.99995573699999</v>
      </c>
      <c r="AG550" s="6">
        <f>Ringkasan!AG550/1000000000</f>
        <v>3.3195974000000001</v>
      </c>
      <c r="AH550" s="6">
        <f>Ringkasan!AH550/1000000000</f>
        <v>0</v>
      </c>
      <c r="AI550" s="6">
        <f>Ringkasan!AI550/1000000000</f>
        <v>72.127590596000005</v>
      </c>
      <c r="AJ550" s="6">
        <f>Ringkasan!AJ550/1000000000</f>
        <v>4.4852999999999996</v>
      </c>
      <c r="AK550" s="6">
        <f>Ringkasan!AK550/1000000000</f>
        <v>138.88425762599999</v>
      </c>
      <c r="AL550" s="6">
        <f>Ringkasan!AL550/1000000000</f>
        <v>0.12199278</v>
      </c>
      <c r="AM550" s="6">
        <f>Ringkasan!AM550/1000000000</f>
        <v>32.325715549000002</v>
      </c>
      <c r="AN550" s="6">
        <f>Ringkasan!AN550/1000000000</f>
        <v>46.154703028999997</v>
      </c>
      <c r="AO550" s="6">
        <f>Ringkasan!AO550/1000000000</f>
        <v>57.349733999999998</v>
      </c>
      <c r="AP550" s="6">
        <f>Ringkasan!AP550/1000000000</f>
        <v>2.932112268</v>
      </c>
      <c r="AQ550" s="6">
        <f>Ringkasan!AQ550/1000000000</f>
        <v>0</v>
      </c>
      <c r="AR550" s="6">
        <f>Ringkasan!AR550/1000000000</f>
        <v>10.055231569</v>
      </c>
      <c r="AS550" s="6">
        <f>Ringkasan!AS550/1000000000</f>
        <v>10.055231569</v>
      </c>
      <c r="AT550" s="6">
        <f>Ringkasan!AT550/1000000000</f>
        <v>152.20034799999999</v>
      </c>
      <c r="AU550" s="6">
        <f>Ringkasan!AU550/1000000000</f>
        <v>26.41938</v>
      </c>
      <c r="AV550" s="6">
        <f>Ringkasan!AV550/1000000000</f>
        <v>125.780968</v>
      </c>
      <c r="AW550" s="127">
        <f>Ringkasan!AW550/1000000000</f>
        <v>186.35641611</v>
      </c>
      <c r="AX550" s="127">
        <f>Ringkasan!AX550/1000000000</f>
        <v>186.35641611</v>
      </c>
      <c r="AY550" s="127">
        <f>Ringkasan!AY550/1000000000</f>
        <v>0</v>
      </c>
      <c r="AZ550" s="127">
        <f>Ringkasan!AZ550/1000000000</f>
        <v>0</v>
      </c>
      <c r="BA550" s="127">
        <f>Ringkasan!BA550/1000000000</f>
        <v>0</v>
      </c>
      <c r="BB550" s="127">
        <f>Ringkasan!BB550/1000000000</f>
        <v>0</v>
      </c>
      <c r="BC550" s="127">
        <f>Ringkasan!BC550/1000000000</f>
        <v>0</v>
      </c>
      <c r="BD550" s="127">
        <f>Ringkasan!BD550/1000000000</f>
        <v>10.364106588</v>
      </c>
      <c r="BE550" s="127">
        <f>Ringkasan!BE550/1000000000</f>
        <v>0</v>
      </c>
      <c r="BF550" s="127">
        <f>Ringkasan!BF550/1000000000</f>
        <v>0</v>
      </c>
      <c r="BG550" s="127">
        <f>Ringkasan!BG550/1000000000</f>
        <v>10.364106588</v>
      </c>
      <c r="BH550" s="127">
        <f>Ringkasan!BH550/1000000000</f>
        <v>0</v>
      </c>
      <c r="BI550" s="127">
        <f>Ringkasan!BI550/1000000000</f>
        <v>0</v>
      </c>
      <c r="BJ550" s="128">
        <f>Ringkasan!BJ550/1000000000</f>
        <v>-175.992309522</v>
      </c>
      <c r="BK550" s="128">
        <f>Ringkasan!BK550/1000000000</f>
        <v>175.992309522</v>
      </c>
      <c r="BL550" s="87">
        <f>Ringkasan!BL550/1000000000</f>
        <v>0</v>
      </c>
      <c r="BM550" s="47">
        <f t="shared" si="216"/>
        <v>1</v>
      </c>
      <c r="BN550" s="48">
        <f t="shared" si="217"/>
        <v>0</v>
      </c>
      <c r="BO550" s="49"/>
      <c r="BP550" s="39">
        <f t="shared" si="222"/>
        <v>1</v>
      </c>
      <c r="BR550" s="6" t="e">
        <f>Ringkasan!#REF!/1000000000</f>
        <v>#REF!</v>
      </c>
      <c r="BS550" s="6" t="e">
        <f t="shared" si="211"/>
        <v>#REF!</v>
      </c>
      <c r="BT550" s="39" t="e">
        <f t="shared" si="214"/>
        <v>#REF!</v>
      </c>
      <c r="BV550" s="6" t="e">
        <f>Ringkasan!#REF!/1000000000</f>
        <v>#REF!</v>
      </c>
      <c r="BW550" s="6" t="e">
        <f t="shared" si="212"/>
        <v>#REF!</v>
      </c>
      <c r="BX550" s="39" t="e">
        <f t="shared" si="215"/>
        <v>#REF!</v>
      </c>
    </row>
    <row r="551" spans="1:76" ht="15" customHeight="1" x14ac:dyDescent="0.25">
      <c r="A551" s="59" t="s">
        <v>428</v>
      </c>
      <c r="B551" s="3">
        <f t="shared" si="223"/>
        <v>412</v>
      </c>
      <c r="C551" s="4">
        <f t="shared" si="223"/>
        <v>8</v>
      </c>
      <c r="D551" s="8" t="s">
        <v>428</v>
      </c>
      <c r="E551" s="12" t="str">
        <f>[1]Pendapatan!D551</f>
        <v>05 Tahun 2024</v>
      </c>
      <c r="F551" s="92">
        <f>[1]Pendapatan!E551</f>
        <v>45646</v>
      </c>
      <c r="G551" s="6">
        <f>Ringkasan!G551/1000000000</f>
        <v>2236.677473573</v>
      </c>
      <c r="H551" s="6">
        <f>Ringkasan!H551/1000000000</f>
        <v>739.81713193500002</v>
      </c>
      <c r="I551" s="114">
        <f>Ringkasan!I551/1000000000</f>
        <v>367.49454393500002</v>
      </c>
      <c r="J551" s="6">
        <f>Ringkasan!J551/1000000000</f>
        <v>239.00514100000001</v>
      </c>
      <c r="K551" s="6">
        <f>Ringkasan!K551/1000000000</f>
        <v>10.817447</v>
      </c>
      <c r="L551" s="6">
        <f>Ringkasan!L551/1000000000</f>
        <v>122.5</v>
      </c>
      <c r="M551" s="6">
        <f>Ringkasan!M551/1000000000</f>
        <v>1496.8603416379999</v>
      </c>
      <c r="N551" s="6">
        <f>Ringkasan!N551/1000000000</f>
        <v>1352.1785130000001</v>
      </c>
      <c r="O551" s="6">
        <f>Ringkasan!O551/1000000000</f>
        <v>0</v>
      </c>
      <c r="P551" s="6">
        <f>Ringkasan!P551/1000000000</f>
        <v>0</v>
      </c>
      <c r="Q551" s="6">
        <f>Ringkasan!Q551/1000000000</f>
        <v>122.816563</v>
      </c>
      <c r="R551" s="6">
        <f>Ringkasan!R551/1000000000</f>
        <v>24.227708</v>
      </c>
      <c r="S551" s="6">
        <f>Ringkasan!S551/1000000000</f>
        <v>26.986616999999999</v>
      </c>
      <c r="T551" s="6">
        <f>Ringkasan!T551/1000000000</f>
        <v>877.04554399999995</v>
      </c>
      <c r="U551" s="6">
        <f>Ringkasan!U551/1000000000</f>
        <v>301.102081</v>
      </c>
      <c r="V551" s="6">
        <f>Ringkasan!V551/1000000000</f>
        <v>144.68182863800001</v>
      </c>
      <c r="W551" s="6">
        <f>Ringkasan!W551/1000000000</f>
        <v>62.383908689000002</v>
      </c>
      <c r="X551" s="6">
        <f>Ringkasan!X551/1000000000</f>
        <v>82.297919949000004</v>
      </c>
      <c r="Y551" s="6">
        <f>Ringkasan!Y551/1000000000</f>
        <v>0</v>
      </c>
      <c r="Z551" s="6">
        <f>Ringkasan!Z551/1000000000</f>
        <v>0</v>
      </c>
      <c r="AA551" s="6">
        <f>Ringkasan!AA551/1000000000</f>
        <v>0</v>
      </c>
      <c r="AB551" s="6">
        <f>Ringkasan!AB551/1000000000</f>
        <v>0</v>
      </c>
      <c r="AC551" s="6">
        <f>Ringkasan!AC551/1000000000</f>
        <v>2313.4464735729998</v>
      </c>
      <c r="AD551" s="6">
        <f>Ringkasan!AD551/1000000000</f>
        <v>1781.781549245</v>
      </c>
      <c r="AE551" s="5">
        <f>Ringkasan!AE551/1000000000</f>
        <v>1059.331158083</v>
      </c>
      <c r="AF551" s="6">
        <f>Ringkasan!AF551/1000000000</f>
        <v>639.59577116200001</v>
      </c>
      <c r="AG551" s="6">
        <f>Ringkasan!AG551/1000000000</f>
        <v>6</v>
      </c>
      <c r="AH551" s="6">
        <f>Ringkasan!AH551/1000000000</f>
        <v>0</v>
      </c>
      <c r="AI551" s="6">
        <f>Ringkasan!AI551/1000000000</f>
        <v>76.854619999999997</v>
      </c>
      <c r="AJ551" s="6">
        <f>Ringkasan!AJ551/1000000000</f>
        <v>0</v>
      </c>
      <c r="AK551" s="6">
        <f>Ringkasan!AK551/1000000000</f>
        <v>252.84367305800001</v>
      </c>
      <c r="AL551" s="6">
        <f>Ringkasan!AL551/1000000000</f>
        <v>6.0250000000000004</v>
      </c>
      <c r="AM551" s="6">
        <f>Ringkasan!AM551/1000000000</f>
        <v>64.664346292999994</v>
      </c>
      <c r="AN551" s="6">
        <f>Ringkasan!AN551/1000000000</f>
        <v>103.63750511000001</v>
      </c>
      <c r="AO551" s="6">
        <f>Ringkasan!AO551/1000000000</f>
        <v>75.675913100000002</v>
      </c>
      <c r="AP551" s="6">
        <f>Ringkasan!AP551/1000000000</f>
        <v>2.8409085549999999</v>
      </c>
      <c r="AQ551" s="6">
        <f>Ringkasan!AQ551/1000000000</f>
        <v>0</v>
      </c>
      <c r="AR551" s="6">
        <f>Ringkasan!AR551/1000000000</f>
        <v>6.5135551700000001</v>
      </c>
      <c r="AS551" s="6">
        <f>Ringkasan!AS551/1000000000</f>
        <v>6.5135551700000001</v>
      </c>
      <c r="AT551" s="6">
        <f>Ringkasan!AT551/1000000000</f>
        <v>272.30769609999999</v>
      </c>
      <c r="AU551" s="6">
        <f>Ringkasan!AU551/1000000000</f>
        <v>38.273969100000002</v>
      </c>
      <c r="AV551" s="6">
        <f>Ringkasan!AV551/1000000000</f>
        <v>234.033727</v>
      </c>
      <c r="AW551" s="127">
        <f>Ringkasan!AW551/1000000000</f>
        <v>96</v>
      </c>
      <c r="AX551" s="127">
        <f>Ringkasan!AX551/1000000000</f>
        <v>96</v>
      </c>
      <c r="AY551" s="127">
        <f>Ringkasan!AY551/1000000000</f>
        <v>0</v>
      </c>
      <c r="AZ551" s="127">
        <f>Ringkasan!AZ551/1000000000</f>
        <v>0</v>
      </c>
      <c r="BA551" s="127">
        <f>Ringkasan!BA551/1000000000</f>
        <v>0</v>
      </c>
      <c r="BB551" s="127">
        <f>Ringkasan!BB551/1000000000</f>
        <v>0</v>
      </c>
      <c r="BC551" s="127">
        <f>Ringkasan!BC551/1000000000</f>
        <v>0</v>
      </c>
      <c r="BD551" s="127">
        <f>Ringkasan!BD551/1000000000</f>
        <v>19.231000000000002</v>
      </c>
      <c r="BE551" s="127">
        <f>Ringkasan!BE551/1000000000</f>
        <v>0</v>
      </c>
      <c r="BF551" s="127">
        <f>Ringkasan!BF551/1000000000</f>
        <v>0</v>
      </c>
      <c r="BG551" s="127">
        <f>Ringkasan!BG551/1000000000</f>
        <v>19.231000000000002</v>
      </c>
      <c r="BH551" s="127">
        <f>Ringkasan!BH551/1000000000</f>
        <v>0</v>
      </c>
      <c r="BI551" s="127">
        <f>Ringkasan!BI551/1000000000</f>
        <v>0</v>
      </c>
      <c r="BJ551" s="128">
        <f>Ringkasan!BJ551/1000000000</f>
        <v>-76.769000000000005</v>
      </c>
      <c r="BK551" s="128">
        <f>Ringkasan!BK551/1000000000</f>
        <v>76.769000000000005</v>
      </c>
      <c r="BL551" s="87">
        <f>Ringkasan!BL551/1000000000</f>
        <v>0</v>
      </c>
      <c r="BM551" s="47">
        <f t="shared" si="216"/>
        <v>1</v>
      </c>
      <c r="BN551" s="48">
        <f t="shared" si="217"/>
        <v>0</v>
      </c>
      <c r="BO551" s="49"/>
      <c r="BP551" s="39">
        <f t="shared" si="222"/>
        <v>1</v>
      </c>
      <c r="BR551" s="6" t="e">
        <f>Ringkasan!#REF!/1000000000</f>
        <v>#REF!</v>
      </c>
      <c r="BS551" s="6" t="e">
        <f t="shared" si="211"/>
        <v>#REF!</v>
      </c>
      <c r="BT551" s="39" t="e">
        <f t="shared" si="214"/>
        <v>#REF!</v>
      </c>
      <c r="BV551" s="6" t="e">
        <f>Ringkasan!#REF!/1000000000</f>
        <v>#REF!</v>
      </c>
      <c r="BW551" s="6" t="e">
        <f t="shared" si="212"/>
        <v>#REF!</v>
      </c>
      <c r="BX551" s="39" t="e">
        <f t="shared" si="215"/>
        <v>#REF!</v>
      </c>
    </row>
    <row r="552" spans="1:76" ht="15" customHeight="1" x14ac:dyDescent="0.25">
      <c r="A552" s="59" t="s">
        <v>429</v>
      </c>
      <c r="B552" s="3">
        <f t="shared" si="223"/>
        <v>413</v>
      </c>
      <c r="C552" s="4">
        <f t="shared" si="223"/>
        <v>9</v>
      </c>
      <c r="D552" s="8" t="s">
        <v>429</v>
      </c>
      <c r="E552" s="12" t="str">
        <f>[1]Pendapatan!D552</f>
        <v>8 Tahun 2024</v>
      </c>
      <c r="F552" s="92">
        <f>[1]Pendapatan!E552</f>
        <v>45643.711805555555</v>
      </c>
      <c r="G552" s="6">
        <f>Ringkasan!G552/1000000000</f>
        <v>3107.718714567</v>
      </c>
      <c r="H552" s="6">
        <f>Ringkasan!H552/1000000000</f>
        <v>1818.178919077</v>
      </c>
      <c r="I552" s="114">
        <f>Ringkasan!I552/1000000000</f>
        <v>1586.5</v>
      </c>
      <c r="J552" s="6">
        <f>Ringkasan!J552/1000000000</f>
        <v>152.7397953</v>
      </c>
      <c r="K552" s="6">
        <f>Ringkasan!K552/1000000000</f>
        <v>64.020771776999993</v>
      </c>
      <c r="L552" s="6">
        <f>Ringkasan!L552/1000000000</f>
        <v>14.918352000000001</v>
      </c>
      <c r="M552" s="6">
        <f>Ringkasan!M552/1000000000</f>
        <v>1289.53979549</v>
      </c>
      <c r="N552" s="6">
        <f>Ringkasan!N552/1000000000</f>
        <v>1173.9965749999999</v>
      </c>
      <c r="O552" s="6">
        <f>Ringkasan!O552/1000000000</f>
        <v>0</v>
      </c>
      <c r="P552" s="6">
        <f>Ringkasan!P552/1000000000</f>
        <v>0</v>
      </c>
      <c r="Q552" s="6">
        <f>Ringkasan!Q552/1000000000</f>
        <v>39.896439000000001</v>
      </c>
      <c r="R552" s="6">
        <f>Ringkasan!R552/1000000000</f>
        <v>21.645986000000001</v>
      </c>
      <c r="S552" s="6">
        <f>Ringkasan!S552/1000000000</f>
        <v>123.614735</v>
      </c>
      <c r="T552" s="6">
        <f>Ringkasan!T552/1000000000</f>
        <v>711.70963300000005</v>
      </c>
      <c r="U552" s="6">
        <f>Ringkasan!U552/1000000000</f>
        <v>277.12978199999998</v>
      </c>
      <c r="V552" s="6">
        <f>Ringkasan!V552/1000000000</f>
        <v>115.54322049</v>
      </c>
      <c r="W552" s="6">
        <f>Ringkasan!W552/1000000000</f>
        <v>90.393220490000004</v>
      </c>
      <c r="X552" s="6">
        <f>Ringkasan!X552/1000000000</f>
        <v>25.15</v>
      </c>
      <c r="Y552" s="6">
        <f>Ringkasan!Y552/1000000000</f>
        <v>0</v>
      </c>
      <c r="Z552" s="6">
        <f>Ringkasan!Z552/1000000000</f>
        <v>0</v>
      </c>
      <c r="AA552" s="6">
        <f>Ringkasan!AA552/1000000000</f>
        <v>0</v>
      </c>
      <c r="AB552" s="6">
        <f>Ringkasan!AB552/1000000000</f>
        <v>0</v>
      </c>
      <c r="AC552" s="6">
        <f>Ringkasan!AC552/1000000000</f>
        <v>3590.9247043649998</v>
      </c>
      <c r="AD552" s="6">
        <f>Ringkasan!AD552/1000000000</f>
        <v>2555.9215564189999</v>
      </c>
      <c r="AE552" s="5">
        <f>Ringkasan!AE552/1000000000</f>
        <v>1297.931243905</v>
      </c>
      <c r="AF552" s="6">
        <f>Ringkasan!AF552/1000000000</f>
        <v>1042.3515100029999</v>
      </c>
      <c r="AG552" s="6">
        <f>Ringkasan!AG552/1000000000</f>
        <v>0</v>
      </c>
      <c r="AH552" s="6">
        <f>Ringkasan!AH552/1000000000</f>
        <v>4.6800000000000001E-2</v>
      </c>
      <c r="AI552" s="6">
        <f>Ringkasan!AI552/1000000000</f>
        <v>210.54988751100001</v>
      </c>
      <c r="AJ552" s="6">
        <f>Ringkasan!AJ552/1000000000</f>
        <v>5.0421149999999999</v>
      </c>
      <c r="AK552" s="6">
        <f>Ringkasan!AK552/1000000000</f>
        <v>697.95277541600001</v>
      </c>
      <c r="AL552" s="6">
        <f>Ringkasan!AL552/1000000000</f>
        <v>7.2429075000000003</v>
      </c>
      <c r="AM552" s="6">
        <f>Ringkasan!AM552/1000000000</f>
        <v>118.754189153</v>
      </c>
      <c r="AN552" s="6">
        <f>Ringkasan!AN552/1000000000</f>
        <v>257.95448596300002</v>
      </c>
      <c r="AO552" s="6">
        <f>Ringkasan!AO552/1000000000</f>
        <v>293.07811930000003</v>
      </c>
      <c r="AP552" s="6">
        <f>Ringkasan!AP552/1000000000</f>
        <v>20.164833000000002</v>
      </c>
      <c r="AQ552" s="6">
        <f>Ringkasan!AQ552/1000000000</f>
        <v>0.75824049999999998</v>
      </c>
      <c r="AR552" s="6">
        <f>Ringkasan!AR552/1000000000</f>
        <v>20.031400000000001</v>
      </c>
      <c r="AS552" s="6">
        <f>Ringkasan!AS552/1000000000</f>
        <v>20.031400000000001</v>
      </c>
      <c r="AT552" s="6">
        <f>Ringkasan!AT552/1000000000</f>
        <v>317.01897252999998</v>
      </c>
      <c r="AU552" s="6">
        <f>Ringkasan!AU552/1000000000</f>
        <v>159.91414953</v>
      </c>
      <c r="AV552" s="6">
        <f>Ringkasan!AV552/1000000000</f>
        <v>157.10482300000001</v>
      </c>
      <c r="AW552" s="127">
        <f>Ringkasan!AW552/1000000000</f>
        <v>483.20598979800002</v>
      </c>
      <c r="AX552" s="127">
        <f>Ringkasan!AX552/1000000000</f>
        <v>483.20598979800002</v>
      </c>
      <c r="AY552" s="127">
        <f>Ringkasan!AY552/1000000000</f>
        <v>0</v>
      </c>
      <c r="AZ552" s="127">
        <f>Ringkasan!AZ552/1000000000</f>
        <v>0</v>
      </c>
      <c r="BA552" s="127">
        <f>Ringkasan!BA552/1000000000</f>
        <v>0</v>
      </c>
      <c r="BB552" s="127">
        <f>Ringkasan!BB552/1000000000</f>
        <v>0</v>
      </c>
      <c r="BC552" s="127">
        <f>Ringkasan!BC552/1000000000</f>
        <v>0</v>
      </c>
      <c r="BD552" s="127">
        <f>Ringkasan!BD552/1000000000</f>
        <v>0</v>
      </c>
      <c r="BE552" s="127">
        <f>Ringkasan!BE552/1000000000</f>
        <v>0</v>
      </c>
      <c r="BF552" s="127">
        <f>Ringkasan!BF552/1000000000</f>
        <v>0</v>
      </c>
      <c r="BG552" s="127">
        <f>Ringkasan!BG552/1000000000</f>
        <v>0</v>
      </c>
      <c r="BH552" s="127">
        <f>Ringkasan!BH552/1000000000</f>
        <v>0</v>
      </c>
      <c r="BI552" s="127">
        <f>Ringkasan!BI552/1000000000</f>
        <v>0</v>
      </c>
      <c r="BJ552" s="128">
        <f>Ringkasan!BJ552/1000000000</f>
        <v>-483.20598979800002</v>
      </c>
      <c r="BK552" s="128">
        <f>Ringkasan!BK552/1000000000</f>
        <v>483.20598979800002</v>
      </c>
      <c r="BL552" s="87">
        <f>Ringkasan!BL552/1000000000</f>
        <v>0</v>
      </c>
      <c r="BM552" s="47">
        <f t="shared" si="216"/>
        <v>1</v>
      </c>
      <c r="BN552" s="48">
        <f t="shared" si="217"/>
        <v>0</v>
      </c>
      <c r="BO552" s="49"/>
      <c r="BP552" s="39">
        <f t="shared" si="222"/>
        <v>1</v>
      </c>
      <c r="BR552" s="6" t="e">
        <f>Ringkasan!#REF!/1000000000</f>
        <v>#REF!</v>
      </c>
      <c r="BS552" s="6" t="e">
        <f t="shared" si="211"/>
        <v>#REF!</v>
      </c>
      <c r="BT552" s="39" t="e">
        <f t="shared" si="214"/>
        <v>#REF!</v>
      </c>
      <c r="BV552" s="6" t="e">
        <f>Ringkasan!#REF!/1000000000</f>
        <v>#REF!</v>
      </c>
      <c r="BW552" s="6" t="e">
        <f t="shared" si="212"/>
        <v>#REF!</v>
      </c>
      <c r="BX552" s="39" t="e">
        <f t="shared" si="215"/>
        <v>#REF!</v>
      </c>
    </row>
    <row r="553" spans="1:76" ht="15" customHeight="1" x14ac:dyDescent="0.25">
      <c r="B553" s="13" t="s">
        <v>560</v>
      </c>
      <c r="C553" s="14" t="s">
        <v>560</v>
      </c>
      <c r="D553" s="15" t="s">
        <v>561</v>
      </c>
      <c r="E553" s="16"/>
      <c r="F553" s="93"/>
      <c r="G553" s="115">
        <f>Ringkasan!G553/1000000000</f>
        <v>23937.74252733</v>
      </c>
      <c r="H553" s="115">
        <f>Ringkasan!H553/1000000000</f>
        <v>14533.509712229001</v>
      </c>
      <c r="I553" s="115">
        <f>Ringkasan!I553/1000000000</f>
        <v>11794.207691379001</v>
      </c>
      <c r="J553" s="7">
        <f>Ringkasan!J553/1000000000</f>
        <v>1462.9386184059999</v>
      </c>
      <c r="K553" s="7">
        <f>Ringkasan!K553/1000000000</f>
        <v>352.52080347200001</v>
      </c>
      <c r="L553" s="7">
        <f>Ringkasan!L553/1000000000</f>
        <v>923.84259897200002</v>
      </c>
      <c r="M553" s="7">
        <f>Ringkasan!M553/1000000000</f>
        <v>9396.5796946810005</v>
      </c>
      <c r="N553" s="7">
        <f>Ringkasan!N553/1000000000</f>
        <v>8592.5057250000009</v>
      </c>
      <c r="O553" s="7">
        <f>Ringkasan!O553/1000000000</f>
        <v>0</v>
      </c>
      <c r="P553" s="7">
        <f>Ringkasan!P553/1000000000</f>
        <v>0</v>
      </c>
      <c r="Q553" s="7">
        <f>Ringkasan!Q553/1000000000</f>
        <v>627.31044499999996</v>
      </c>
      <c r="R553" s="7">
        <f>Ringkasan!R553/1000000000</f>
        <v>199.21503000000001</v>
      </c>
      <c r="S553" s="7">
        <f>Ringkasan!S553/1000000000</f>
        <v>300.959</v>
      </c>
      <c r="T553" s="7">
        <f>Ringkasan!T553/1000000000</f>
        <v>5628.9549660000002</v>
      </c>
      <c r="U553" s="7">
        <f>Ringkasan!U553/1000000000</f>
        <v>1836.066284</v>
      </c>
      <c r="V553" s="7">
        <f>Ringkasan!V553/1000000000</f>
        <v>804.07396968099999</v>
      </c>
      <c r="W553" s="7">
        <f>Ringkasan!W553/1000000000</f>
        <v>491.71981773700003</v>
      </c>
      <c r="X553" s="7">
        <f>Ringkasan!X553/1000000000</f>
        <v>312.35415194400002</v>
      </c>
      <c r="Y553" s="7">
        <f>Ringkasan!Y553/1000000000</f>
        <v>7.6531204199999996</v>
      </c>
      <c r="Z553" s="7">
        <f>Ringkasan!Z553/1000000000</f>
        <v>5.6798039999999999</v>
      </c>
      <c r="AA553" s="7">
        <f>Ringkasan!AA553/1000000000</f>
        <v>0</v>
      </c>
      <c r="AB553" s="7">
        <f>Ringkasan!AB553/1000000000</f>
        <v>1.97331642</v>
      </c>
      <c r="AC553" s="7">
        <f>Ringkasan!AC553/1000000000</f>
        <v>24584.895275553001</v>
      </c>
      <c r="AD553" s="7">
        <f>Ringkasan!AD553/1000000000</f>
        <v>16698.204973438929</v>
      </c>
      <c r="AE553" s="7">
        <f>Ringkasan!AE553/1000000000</f>
        <v>9394.3549492932507</v>
      </c>
      <c r="AF553" s="7">
        <f>Ringkasan!AF553/1000000000</f>
        <v>5722.2627348636797</v>
      </c>
      <c r="AG553" s="7">
        <f>Ringkasan!AG553/1000000000</f>
        <v>28.706406214000001</v>
      </c>
      <c r="AH553" s="7">
        <f>Ringkasan!AH553/1000000000</f>
        <v>6.7793609999999997</v>
      </c>
      <c r="AI553" s="7">
        <f>Ringkasan!AI553/1000000000</f>
        <v>1511.5620349180001</v>
      </c>
      <c r="AJ553" s="7">
        <f>Ringkasan!AJ553/1000000000</f>
        <v>34.539487149999999</v>
      </c>
      <c r="AK553" s="7">
        <f>Ringkasan!AK553/1000000000</f>
        <v>4469.9024493890702</v>
      </c>
      <c r="AL553" s="7">
        <f>Ringkasan!AL553/1000000000</f>
        <v>538.127674523</v>
      </c>
      <c r="AM553" s="7">
        <f>Ringkasan!AM553/1000000000</f>
        <v>925.94554574048993</v>
      </c>
      <c r="AN553" s="7">
        <f>Ringkasan!AN553/1000000000</f>
        <v>1277.2371962719999</v>
      </c>
      <c r="AO553" s="7">
        <f>Ringkasan!AO553/1000000000</f>
        <v>1646.4038997165801</v>
      </c>
      <c r="AP553" s="7">
        <f>Ringkasan!AP553/1000000000</f>
        <v>54.241121870000001</v>
      </c>
      <c r="AQ553" s="7">
        <f>Ringkasan!AQ553/1000000000</f>
        <v>27.947011267000001</v>
      </c>
      <c r="AR553" s="7">
        <f>Ringkasan!AR553/1000000000</f>
        <v>276.14657693800001</v>
      </c>
      <c r="AS553" s="7">
        <f>Ringkasan!AS553/1000000000</f>
        <v>276.14657693800001</v>
      </c>
      <c r="AT553" s="7">
        <f>Ringkasan!AT553/1000000000</f>
        <v>3140.6412757869998</v>
      </c>
      <c r="AU553" s="7">
        <f>Ringkasan!AU553/1000000000</f>
        <v>1390.293274267</v>
      </c>
      <c r="AV553" s="7">
        <f>Ringkasan!AV553/1000000000</f>
        <v>1750.34800152</v>
      </c>
      <c r="AW553" s="129">
        <f>Ringkasan!AW553/1000000000</f>
        <v>1115.536006887</v>
      </c>
      <c r="AX553" s="129">
        <f>Ringkasan!AX553/1000000000</f>
        <v>1110.1360068869999</v>
      </c>
      <c r="AY553" s="129">
        <f>Ringkasan!AY553/1000000000</f>
        <v>0</v>
      </c>
      <c r="AZ553" s="129">
        <f>Ringkasan!AZ553/1000000000</f>
        <v>0</v>
      </c>
      <c r="BA553" s="129">
        <f>Ringkasan!BA553/1000000000</f>
        <v>0</v>
      </c>
      <c r="BB553" s="129">
        <f>Ringkasan!BB553/1000000000</f>
        <v>5.4</v>
      </c>
      <c r="BC553" s="129">
        <f>Ringkasan!BC553/1000000000</f>
        <v>0</v>
      </c>
      <c r="BD553" s="129">
        <f>Ringkasan!BD553/1000000000</f>
        <v>468.38325866399998</v>
      </c>
      <c r="BE553" s="129">
        <f>Ringkasan!BE553/1000000000</f>
        <v>0</v>
      </c>
      <c r="BF553" s="129">
        <f>Ringkasan!BF553/1000000000</f>
        <v>345.3</v>
      </c>
      <c r="BG553" s="129">
        <f>Ringkasan!BG553/1000000000</f>
        <v>117.68325866399999</v>
      </c>
      <c r="BH553" s="129">
        <f>Ringkasan!BH553/1000000000</f>
        <v>5.4</v>
      </c>
      <c r="BI553" s="129">
        <f>Ringkasan!BI553/1000000000</f>
        <v>0</v>
      </c>
      <c r="BJ553" s="130">
        <f>Ringkasan!BJ553/1000000000</f>
        <v>-647.152748223</v>
      </c>
      <c r="BK553" s="130">
        <f>Ringkasan!BK553/1000000000</f>
        <v>647.152748223</v>
      </c>
      <c r="BL553" s="89">
        <f>Ringkasan!BL553/1000000000</f>
        <v>0</v>
      </c>
      <c r="BM553" s="47">
        <f t="shared" ref="BM553:BN553" si="224">SUM(BM544:BM551)</f>
        <v>8</v>
      </c>
      <c r="BN553" s="48">
        <f t="shared" si="224"/>
        <v>0</v>
      </c>
      <c r="BO553" s="49"/>
      <c r="BR553" s="115" t="e">
        <f>Ringkasan!#REF!/1000000000</f>
        <v>#REF!</v>
      </c>
      <c r="BS553" s="115" t="e">
        <f t="shared" si="211"/>
        <v>#REF!</v>
      </c>
      <c r="BT553" s="39" t="e">
        <f t="shared" si="214"/>
        <v>#REF!</v>
      </c>
      <c r="BV553" s="115" t="e">
        <f>Ringkasan!#REF!/1000000000</f>
        <v>#REF!</v>
      </c>
      <c r="BW553" s="115" t="e">
        <f t="shared" si="212"/>
        <v>#REF!</v>
      </c>
      <c r="BX553" s="39" t="e">
        <f t="shared" si="215"/>
        <v>#REF!</v>
      </c>
    </row>
    <row r="554" spans="1:76" ht="15" customHeight="1" x14ac:dyDescent="0.25">
      <c r="B554" s="13" t="s">
        <v>562</v>
      </c>
      <c r="C554" s="14" t="s">
        <v>562</v>
      </c>
      <c r="D554" s="15" t="s">
        <v>563</v>
      </c>
      <c r="E554" s="16"/>
      <c r="F554" s="93"/>
      <c r="G554" s="115">
        <f>Ringkasan!G554/1000000000</f>
        <v>3107.718714567</v>
      </c>
      <c r="H554" s="115">
        <f>Ringkasan!H554/1000000000</f>
        <v>1818.178919077</v>
      </c>
      <c r="I554" s="115">
        <f>Ringkasan!I554/1000000000</f>
        <v>1586.5</v>
      </c>
      <c r="J554" s="7">
        <f>Ringkasan!J554/1000000000</f>
        <v>152.7397953</v>
      </c>
      <c r="K554" s="7">
        <f>Ringkasan!K554/1000000000</f>
        <v>64.020771776999993</v>
      </c>
      <c r="L554" s="7">
        <f>Ringkasan!L554/1000000000</f>
        <v>14.918352000000001</v>
      </c>
      <c r="M554" s="7">
        <f>Ringkasan!M554/1000000000</f>
        <v>1289.53979549</v>
      </c>
      <c r="N554" s="7">
        <f>Ringkasan!N554/1000000000</f>
        <v>1173.9965749999999</v>
      </c>
      <c r="O554" s="7">
        <f>Ringkasan!O554/1000000000</f>
        <v>0</v>
      </c>
      <c r="P554" s="7">
        <f>Ringkasan!P554/1000000000</f>
        <v>0</v>
      </c>
      <c r="Q554" s="7">
        <f>Ringkasan!Q554/1000000000</f>
        <v>39.896439000000001</v>
      </c>
      <c r="R554" s="7">
        <f>Ringkasan!R554/1000000000</f>
        <v>21.645986000000001</v>
      </c>
      <c r="S554" s="7">
        <f>Ringkasan!S554/1000000000</f>
        <v>123.614735</v>
      </c>
      <c r="T554" s="7">
        <f>Ringkasan!T554/1000000000</f>
        <v>711.70963300000005</v>
      </c>
      <c r="U554" s="7">
        <f>Ringkasan!U554/1000000000</f>
        <v>277.12978199999998</v>
      </c>
      <c r="V554" s="7">
        <f>Ringkasan!V554/1000000000</f>
        <v>115.54322049</v>
      </c>
      <c r="W554" s="7">
        <f>Ringkasan!W554/1000000000</f>
        <v>90.393220490000004</v>
      </c>
      <c r="X554" s="7">
        <f>Ringkasan!X554/1000000000</f>
        <v>25.15</v>
      </c>
      <c r="Y554" s="7">
        <f>Ringkasan!Y554/1000000000</f>
        <v>0</v>
      </c>
      <c r="Z554" s="7">
        <f>Ringkasan!Z554/1000000000</f>
        <v>0</v>
      </c>
      <c r="AA554" s="7">
        <f>Ringkasan!AA554/1000000000</f>
        <v>0</v>
      </c>
      <c r="AB554" s="7">
        <f>Ringkasan!AB554/1000000000</f>
        <v>0</v>
      </c>
      <c r="AC554" s="7">
        <f>Ringkasan!AC554/1000000000</f>
        <v>3590.9247043649998</v>
      </c>
      <c r="AD554" s="7">
        <f>Ringkasan!AD554/1000000000</f>
        <v>2555.9215564189999</v>
      </c>
      <c r="AE554" s="7">
        <f>Ringkasan!AE554/1000000000</f>
        <v>1297.931243905</v>
      </c>
      <c r="AF554" s="7">
        <f>Ringkasan!AF554/1000000000</f>
        <v>1042.3515100029999</v>
      </c>
      <c r="AG554" s="7">
        <f>Ringkasan!AG554/1000000000</f>
        <v>0</v>
      </c>
      <c r="AH554" s="7">
        <f>Ringkasan!AH554/1000000000</f>
        <v>4.6800000000000001E-2</v>
      </c>
      <c r="AI554" s="7">
        <f>Ringkasan!AI554/1000000000</f>
        <v>210.54988751100001</v>
      </c>
      <c r="AJ554" s="7">
        <f>Ringkasan!AJ554/1000000000</f>
        <v>5.0421149999999999</v>
      </c>
      <c r="AK554" s="7">
        <f>Ringkasan!AK554/1000000000</f>
        <v>697.95277541600001</v>
      </c>
      <c r="AL554" s="7">
        <f>Ringkasan!AL554/1000000000</f>
        <v>7.2429075000000003</v>
      </c>
      <c r="AM554" s="7">
        <f>Ringkasan!AM554/1000000000</f>
        <v>118.754189153</v>
      </c>
      <c r="AN554" s="7">
        <f>Ringkasan!AN554/1000000000</f>
        <v>257.95448596300002</v>
      </c>
      <c r="AO554" s="7">
        <f>Ringkasan!AO554/1000000000</f>
        <v>293.07811930000003</v>
      </c>
      <c r="AP554" s="7">
        <f>Ringkasan!AP554/1000000000</f>
        <v>20.164833000000002</v>
      </c>
      <c r="AQ554" s="7">
        <f>Ringkasan!AQ554/1000000000</f>
        <v>0.75824049999999998</v>
      </c>
      <c r="AR554" s="7">
        <f>Ringkasan!AR554/1000000000</f>
        <v>20.031400000000001</v>
      </c>
      <c r="AS554" s="7">
        <f>Ringkasan!AS554/1000000000</f>
        <v>20.031400000000001</v>
      </c>
      <c r="AT554" s="7">
        <f>Ringkasan!AT554/1000000000</f>
        <v>317.01897252999998</v>
      </c>
      <c r="AU554" s="7">
        <f>Ringkasan!AU554/1000000000</f>
        <v>159.91414953</v>
      </c>
      <c r="AV554" s="7">
        <f>Ringkasan!AV554/1000000000</f>
        <v>157.10482300000001</v>
      </c>
      <c r="AW554" s="129">
        <f>Ringkasan!AW554/1000000000</f>
        <v>483.20598979800002</v>
      </c>
      <c r="AX554" s="129">
        <f>Ringkasan!AX554/1000000000</f>
        <v>483.20598979800002</v>
      </c>
      <c r="AY554" s="129">
        <f>Ringkasan!AY554/1000000000</f>
        <v>0</v>
      </c>
      <c r="AZ554" s="129">
        <f>Ringkasan!AZ554/1000000000</f>
        <v>0</v>
      </c>
      <c r="BA554" s="129">
        <f>Ringkasan!BA554/1000000000</f>
        <v>0</v>
      </c>
      <c r="BB554" s="129">
        <f>Ringkasan!BB554/1000000000</f>
        <v>0</v>
      </c>
      <c r="BC554" s="129">
        <f>Ringkasan!BC554/1000000000</f>
        <v>0</v>
      </c>
      <c r="BD554" s="129">
        <f>Ringkasan!BD554/1000000000</f>
        <v>0</v>
      </c>
      <c r="BE554" s="129">
        <f>Ringkasan!BE554/1000000000</f>
        <v>0</v>
      </c>
      <c r="BF554" s="129">
        <f>Ringkasan!BF554/1000000000</f>
        <v>0</v>
      </c>
      <c r="BG554" s="129">
        <f>Ringkasan!BG554/1000000000</f>
        <v>0</v>
      </c>
      <c r="BH554" s="129">
        <f>Ringkasan!BH554/1000000000</f>
        <v>0</v>
      </c>
      <c r="BI554" s="129">
        <f>Ringkasan!BI554/1000000000</f>
        <v>0</v>
      </c>
      <c r="BJ554" s="130">
        <f>Ringkasan!BJ554/1000000000</f>
        <v>-483.20598979800002</v>
      </c>
      <c r="BK554" s="130">
        <f>Ringkasan!BK554/1000000000</f>
        <v>483.20598979800002</v>
      </c>
      <c r="BL554" s="89">
        <f>Ringkasan!BL554/1000000000</f>
        <v>0</v>
      </c>
      <c r="BM554" s="47">
        <f t="shared" ref="BM554:BN554" si="225">SUM(BM552)</f>
        <v>1</v>
      </c>
      <c r="BN554" s="48">
        <f t="shared" si="225"/>
        <v>0</v>
      </c>
      <c r="BO554" s="49"/>
      <c r="BR554" s="115" t="e">
        <f>Ringkasan!#REF!/1000000000</f>
        <v>#REF!</v>
      </c>
      <c r="BS554" s="115" t="e">
        <f t="shared" si="211"/>
        <v>#REF!</v>
      </c>
      <c r="BT554" s="39" t="e">
        <f t="shared" si="214"/>
        <v>#REF!</v>
      </c>
      <c r="BV554" s="115" t="e">
        <f>Ringkasan!#REF!/1000000000</f>
        <v>#REF!</v>
      </c>
      <c r="BW554" s="115" t="e">
        <f t="shared" si="212"/>
        <v>#REF!</v>
      </c>
      <c r="BX554" s="39" t="e">
        <f t="shared" si="215"/>
        <v>#REF!</v>
      </c>
    </row>
    <row r="555" spans="1:76" ht="15" customHeight="1" x14ac:dyDescent="0.25">
      <c r="B555" s="13" t="s">
        <v>564</v>
      </c>
      <c r="C555" s="14" t="s">
        <v>564</v>
      </c>
      <c r="D555" s="15" t="s">
        <v>618</v>
      </c>
      <c r="E555" s="16"/>
      <c r="F555" s="93"/>
      <c r="G555" s="115">
        <f>Ringkasan!G555/1000000000</f>
        <v>27045.461241896999</v>
      </c>
      <c r="H555" s="115">
        <f>Ringkasan!H555/1000000000</f>
        <v>16351.688631306</v>
      </c>
      <c r="I555" s="115">
        <f>Ringkasan!I555/1000000000</f>
        <v>13380.707691379001</v>
      </c>
      <c r="J555" s="7">
        <f>Ringkasan!J555/1000000000</f>
        <v>1615.6784137059999</v>
      </c>
      <c r="K555" s="7">
        <f>Ringkasan!K555/1000000000</f>
        <v>416.541575249</v>
      </c>
      <c r="L555" s="7">
        <f>Ringkasan!L555/1000000000</f>
        <v>938.76095097200005</v>
      </c>
      <c r="M555" s="7">
        <f>Ringkasan!M555/1000000000</f>
        <v>10686.119490171001</v>
      </c>
      <c r="N555" s="7">
        <f>Ringkasan!N555/1000000000</f>
        <v>9766.5023000000001</v>
      </c>
      <c r="O555" s="7">
        <f>Ringkasan!O555/1000000000</f>
        <v>0</v>
      </c>
      <c r="P555" s="7">
        <f>Ringkasan!P555/1000000000</f>
        <v>0</v>
      </c>
      <c r="Q555" s="7">
        <f>Ringkasan!Q555/1000000000</f>
        <v>667.20688399999995</v>
      </c>
      <c r="R555" s="7">
        <f>Ringkasan!R555/1000000000</f>
        <v>220.86101600000001</v>
      </c>
      <c r="S555" s="7">
        <f>Ringkasan!S555/1000000000</f>
        <v>424.573735</v>
      </c>
      <c r="T555" s="7">
        <f>Ringkasan!T555/1000000000</f>
        <v>6340.6645989999997</v>
      </c>
      <c r="U555" s="7">
        <f>Ringkasan!U555/1000000000</f>
        <v>2113.196066</v>
      </c>
      <c r="V555" s="7">
        <f>Ringkasan!V555/1000000000</f>
        <v>919.61719017099995</v>
      </c>
      <c r="W555" s="7">
        <f>Ringkasan!W555/1000000000</f>
        <v>582.11303822699995</v>
      </c>
      <c r="X555" s="7">
        <f>Ringkasan!X555/1000000000</f>
        <v>337.504151944</v>
      </c>
      <c r="Y555" s="7">
        <f>Ringkasan!Y555/1000000000</f>
        <v>7.6531204199999996</v>
      </c>
      <c r="Z555" s="7">
        <f>Ringkasan!Z555/1000000000</f>
        <v>5.6798039999999999</v>
      </c>
      <c r="AA555" s="7">
        <f>Ringkasan!AA555/1000000000</f>
        <v>0</v>
      </c>
      <c r="AB555" s="7">
        <f>Ringkasan!AB555/1000000000</f>
        <v>1.97331642</v>
      </c>
      <c r="AC555" s="7">
        <f>Ringkasan!AC555/1000000000</f>
        <v>28175.819979918</v>
      </c>
      <c r="AD555" s="7">
        <f>Ringkasan!AD555/1000000000</f>
        <v>19254.126529857931</v>
      </c>
      <c r="AE555" s="7">
        <f>Ringkasan!AE555/1000000000</f>
        <v>10692.28619319825</v>
      </c>
      <c r="AF555" s="7">
        <f>Ringkasan!AF555/1000000000</f>
        <v>6764.6142448666797</v>
      </c>
      <c r="AG555" s="7">
        <f>Ringkasan!AG555/1000000000</f>
        <v>28.706406214000001</v>
      </c>
      <c r="AH555" s="7">
        <f>Ringkasan!AH555/1000000000</f>
        <v>6.8261609999999999</v>
      </c>
      <c r="AI555" s="7">
        <f>Ringkasan!AI555/1000000000</f>
        <v>1722.1119224290001</v>
      </c>
      <c r="AJ555" s="7">
        <f>Ringkasan!AJ555/1000000000</f>
        <v>39.581602150000002</v>
      </c>
      <c r="AK555" s="7">
        <f>Ringkasan!AK555/1000000000</f>
        <v>5167.8552248050701</v>
      </c>
      <c r="AL555" s="7">
        <f>Ringkasan!AL555/1000000000</f>
        <v>545.370582023</v>
      </c>
      <c r="AM555" s="7">
        <f>Ringkasan!AM555/1000000000</f>
        <v>1044.6997348934899</v>
      </c>
      <c r="AN555" s="7">
        <f>Ringkasan!AN555/1000000000</f>
        <v>1535.1916822349999</v>
      </c>
      <c r="AO555" s="7">
        <f>Ringkasan!AO555/1000000000</f>
        <v>1939.4820190165801</v>
      </c>
      <c r="AP555" s="7">
        <f>Ringkasan!AP555/1000000000</f>
        <v>74.405954870000002</v>
      </c>
      <c r="AQ555" s="7">
        <f>Ringkasan!AQ555/1000000000</f>
        <v>28.705251767</v>
      </c>
      <c r="AR555" s="7">
        <f>Ringkasan!AR555/1000000000</f>
        <v>296.17797693799997</v>
      </c>
      <c r="AS555" s="7">
        <f>Ringkasan!AS555/1000000000</f>
        <v>296.17797693799997</v>
      </c>
      <c r="AT555" s="7">
        <f>Ringkasan!AT555/1000000000</f>
        <v>3457.660248317</v>
      </c>
      <c r="AU555" s="7">
        <f>Ringkasan!AU555/1000000000</f>
        <v>1550.207423797</v>
      </c>
      <c r="AV555" s="7">
        <f>Ringkasan!AV555/1000000000</f>
        <v>1907.4528245199999</v>
      </c>
      <c r="AW555" s="129">
        <f>Ringkasan!AW555/1000000000</f>
        <v>1598.741996685</v>
      </c>
      <c r="AX555" s="129">
        <f>Ringkasan!AX555/1000000000</f>
        <v>1593.3419966849999</v>
      </c>
      <c r="AY555" s="129">
        <f>Ringkasan!AY555/1000000000</f>
        <v>0</v>
      </c>
      <c r="AZ555" s="129">
        <f>Ringkasan!AZ555/1000000000</f>
        <v>0</v>
      </c>
      <c r="BA555" s="129">
        <f>Ringkasan!BA555/1000000000</f>
        <v>0</v>
      </c>
      <c r="BB555" s="129">
        <f>Ringkasan!BB555/1000000000</f>
        <v>5.4</v>
      </c>
      <c r="BC555" s="129">
        <f>Ringkasan!BC555/1000000000</f>
        <v>0</v>
      </c>
      <c r="BD555" s="129">
        <f>Ringkasan!BD555/1000000000</f>
        <v>468.38325866399998</v>
      </c>
      <c r="BE555" s="129">
        <f>Ringkasan!BE555/1000000000</f>
        <v>0</v>
      </c>
      <c r="BF555" s="129">
        <f>Ringkasan!BF555/1000000000</f>
        <v>345.3</v>
      </c>
      <c r="BG555" s="129">
        <f>Ringkasan!BG555/1000000000</f>
        <v>117.68325866399999</v>
      </c>
      <c r="BH555" s="129">
        <f>Ringkasan!BH555/1000000000</f>
        <v>5.4</v>
      </c>
      <c r="BI555" s="129">
        <f>Ringkasan!BI555/1000000000</f>
        <v>0</v>
      </c>
      <c r="BJ555" s="130">
        <f>Ringkasan!BJ555/1000000000</f>
        <v>-1130.3587380209999</v>
      </c>
      <c r="BK555" s="130">
        <f>Ringkasan!BK555/1000000000</f>
        <v>1130.3587380209999</v>
      </c>
      <c r="BL555" s="89">
        <f>Ringkasan!BL555/1000000000</f>
        <v>0</v>
      </c>
      <c r="BM555" s="47">
        <f t="shared" ref="BM555:BN555" si="226">BM553+BM554</f>
        <v>9</v>
      </c>
      <c r="BN555" s="48">
        <f t="shared" si="226"/>
        <v>0</v>
      </c>
      <c r="BO555" s="49"/>
      <c r="BR555" s="115" t="e">
        <f>Ringkasan!#REF!/1000000000</f>
        <v>#REF!</v>
      </c>
      <c r="BS555" s="115" t="e">
        <f t="shared" si="211"/>
        <v>#REF!</v>
      </c>
      <c r="BT555" s="39" t="e">
        <f t="shared" si="214"/>
        <v>#REF!</v>
      </c>
      <c r="BV555" s="115" t="e">
        <f>Ringkasan!#REF!/1000000000</f>
        <v>#REF!</v>
      </c>
      <c r="BW555" s="115" t="e">
        <f t="shared" si="212"/>
        <v>#REF!</v>
      </c>
      <c r="BX555" s="39" t="e">
        <f t="shared" si="215"/>
        <v>#REF!</v>
      </c>
    </row>
    <row r="556" spans="1:76" ht="15" customHeight="1" x14ac:dyDescent="0.25">
      <c r="B556" s="13" t="s">
        <v>566</v>
      </c>
      <c r="C556" s="14" t="s">
        <v>566</v>
      </c>
      <c r="D556" s="15" t="s">
        <v>619</v>
      </c>
      <c r="E556" s="16"/>
      <c r="F556" s="93"/>
      <c r="G556" s="115">
        <f>Ringkasan!G556/1000000000</f>
        <v>33073.185555720003</v>
      </c>
      <c r="H556" s="115">
        <f>Ringkasan!H556/1000000000</f>
        <v>19933.060236129</v>
      </c>
      <c r="I556" s="115">
        <f>Ringkasan!I556/1000000000</f>
        <v>15991.74410217</v>
      </c>
      <c r="J556" s="7">
        <f>Ringkasan!J556/1000000000</f>
        <v>1953.0144218529999</v>
      </c>
      <c r="K556" s="7">
        <f>Ringkasan!K556/1000000000</f>
        <v>610.43827113400005</v>
      </c>
      <c r="L556" s="7">
        <f>Ringkasan!L556/1000000000</f>
        <v>1377.863440972</v>
      </c>
      <c r="M556" s="7">
        <f>Ringkasan!M556/1000000000</f>
        <v>13126.764199171001</v>
      </c>
      <c r="N556" s="7">
        <f>Ringkasan!N556/1000000000</f>
        <v>12207.147009</v>
      </c>
      <c r="O556" s="7">
        <f>Ringkasan!O556/1000000000</f>
        <v>0</v>
      </c>
      <c r="P556" s="7">
        <f>Ringkasan!P556/1000000000</f>
        <v>0</v>
      </c>
      <c r="Q556" s="7">
        <f>Ringkasan!Q556/1000000000</f>
        <v>667.20688399999995</v>
      </c>
      <c r="R556" s="7">
        <f>Ringkasan!R556/1000000000</f>
        <v>233.83960200000001</v>
      </c>
      <c r="S556" s="7">
        <f>Ringkasan!S556/1000000000</f>
        <v>669.521931</v>
      </c>
      <c r="T556" s="7">
        <f>Ringkasan!T556/1000000000</f>
        <v>7742.4127609999996</v>
      </c>
      <c r="U556" s="7">
        <f>Ringkasan!U556/1000000000</f>
        <v>2894.1658309999998</v>
      </c>
      <c r="V556" s="7">
        <f>Ringkasan!V556/1000000000</f>
        <v>919.61719017099995</v>
      </c>
      <c r="W556" s="7">
        <f>Ringkasan!W556/1000000000</f>
        <v>582.11303822699995</v>
      </c>
      <c r="X556" s="7">
        <f>Ringkasan!X556/1000000000</f>
        <v>337.504151944</v>
      </c>
      <c r="Y556" s="7">
        <f>Ringkasan!Y556/1000000000</f>
        <v>13.361120420000001</v>
      </c>
      <c r="Z556" s="7">
        <f>Ringkasan!Z556/1000000000</f>
        <v>11.387803999999999</v>
      </c>
      <c r="AA556" s="7">
        <f>Ringkasan!AA556/1000000000</f>
        <v>0</v>
      </c>
      <c r="AB556" s="7">
        <f>Ringkasan!AB556/1000000000</f>
        <v>1.97331642</v>
      </c>
      <c r="AC556" s="7">
        <f>Ringkasan!AC556/1000000000</f>
        <v>35003.204985231197</v>
      </c>
      <c r="AD556" s="7">
        <f>Ringkasan!AD556/1000000000</f>
        <v>24134.910184703131</v>
      </c>
      <c r="AE556" s="7">
        <f>Ringkasan!AE556/1000000000</f>
        <v>13306.931868003448</v>
      </c>
      <c r="AF556" s="7">
        <f>Ringkasan!AF556/1000000000</f>
        <v>8212.2172597706794</v>
      </c>
      <c r="AG556" s="7">
        <f>Ringkasan!AG556/1000000000</f>
        <v>28.706406214000001</v>
      </c>
      <c r="AH556" s="7">
        <f>Ringkasan!AH556/1000000000</f>
        <v>11.916161000000001</v>
      </c>
      <c r="AI556" s="7">
        <f>Ringkasan!AI556/1000000000</f>
        <v>2535.406887565</v>
      </c>
      <c r="AJ556" s="7">
        <f>Ringkasan!AJ556/1000000000</f>
        <v>39.731602150000001</v>
      </c>
      <c r="AK556" s="7">
        <f>Ringkasan!AK556/1000000000</f>
        <v>6175.8154414320707</v>
      </c>
      <c r="AL556" s="7">
        <f>Ringkasan!AL556/1000000000</f>
        <v>570.78890778300001</v>
      </c>
      <c r="AM556" s="7">
        <f>Ringkasan!AM556/1000000000</f>
        <v>1294.90070583549</v>
      </c>
      <c r="AN556" s="7">
        <f>Ringkasan!AN556/1000000000</f>
        <v>2066.8228466139999</v>
      </c>
      <c r="AO556" s="7">
        <f>Ringkasan!AO556/1000000000</f>
        <v>2117.7500406825802</v>
      </c>
      <c r="AP556" s="7">
        <f>Ringkasan!AP556/1000000000</f>
        <v>96.671039149999999</v>
      </c>
      <c r="AQ556" s="7">
        <f>Ringkasan!AQ556/1000000000</f>
        <v>28.881901367000001</v>
      </c>
      <c r="AR556" s="7">
        <f>Ringkasan!AR556/1000000000</f>
        <v>447.36590815099999</v>
      </c>
      <c r="AS556" s="7">
        <f>Ringkasan!AS556/1000000000</f>
        <v>447.36590815099999</v>
      </c>
      <c r="AT556" s="7">
        <f>Ringkasan!AT556/1000000000</f>
        <v>4245.1134509450003</v>
      </c>
      <c r="AU556" s="7">
        <f>Ringkasan!AU556/1000000000</f>
        <v>2132.3954404810002</v>
      </c>
      <c r="AV556" s="7">
        <f>Ringkasan!AV556/1000000000</f>
        <v>2112.7180104640001</v>
      </c>
      <c r="AW556" s="129">
        <f>Ringkasan!AW556/1000000000</f>
        <v>2799.8674962632003</v>
      </c>
      <c r="AX556" s="129">
        <f>Ringkasan!AX556/1000000000</f>
        <v>2794.4674962632002</v>
      </c>
      <c r="AY556" s="129">
        <f>Ringkasan!AY556/1000000000</f>
        <v>0</v>
      </c>
      <c r="AZ556" s="129">
        <f>Ringkasan!AZ556/1000000000</f>
        <v>0</v>
      </c>
      <c r="BA556" s="129">
        <f>Ringkasan!BA556/1000000000</f>
        <v>0</v>
      </c>
      <c r="BB556" s="129">
        <f>Ringkasan!BB556/1000000000</f>
        <v>5.4</v>
      </c>
      <c r="BC556" s="129">
        <f>Ringkasan!BC556/1000000000</f>
        <v>0</v>
      </c>
      <c r="BD556" s="129">
        <f>Ringkasan!BD556/1000000000</f>
        <v>869.84806675200002</v>
      </c>
      <c r="BE556" s="129">
        <f>Ringkasan!BE556/1000000000</f>
        <v>0</v>
      </c>
      <c r="BF556" s="129">
        <f>Ringkasan!BF556/1000000000</f>
        <v>503.3</v>
      </c>
      <c r="BG556" s="129">
        <f>Ringkasan!BG556/1000000000</f>
        <v>361.14806675199998</v>
      </c>
      <c r="BH556" s="129">
        <f>Ringkasan!BH556/1000000000</f>
        <v>5.4</v>
      </c>
      <c r="BI556" s="129">
        <f>Ringkasan!BI556/1000000000</f>
        <v>0</v>
      </c>
      <c r="BJ556" s="130">
        <f>Ringkasan!BJ556/1000000000</f>
        <v>-1930.0194295111992</v>
      </c>
      <c r="BK556" s="130">
        <f>Ringkasan!BK556/1000000000</f>
        <v>1930.0194295111999</v>
      </c>
      <c r="BL556" s="89">
        <f>Ringkasan!BL556/1000000000</f>
        <v>0</v>
      </c>
      <c r="BM556" s="47">
        <f t="shared" ref="BM556:BN556" si="227">BM555+BM543</f>
        <v>10</v>
      </c>
      <c r="BN556" s="48">
        <f t="shared" si="227"/>
        <v>0</v>
      </c>
      <c r="BO556" s="49"/>
      <c r="BR556" s="115" t="e">
        <f>Ringkasan!#REF!/1000000000</f>
        <v>#REF!</v>
      </c>
      <c r="BS556" s="115" t="e">
        <f t="shared" si="211"/>
        <v>#REF!</v>
      </c>
      <c r="BT556" s="39" t="e">
        <f t="shared" si="214"/>
        <v>#REF!</v>
      </c>
      <c r="BV556" s="115" t="e">
        <f>Ringkasan!#REF!/1000000000</f>
        <v>#REF!</v>
      </c>
      <c r="BW556" s="115" t="e">
        <f t="shared" si="212"/>
        <v>#REF!</v>
      </c>
      <c r="BX556" s="39" t="e">
        <f t="shared" si="215"/>
        <v>#REF!</v>
      </c>
    </row>
    <row r="557" spans="1:76" s="141" customFormat="1" ht="15" customHeight="1" x14ac:dyDescent="0.25">
      <c r="A557" s="141" t="s">
        <v>716</v>
      </c>
      <c r="B557" s="9" t="s">
        <v>554</v>
      </c>
      <c r="C557" s="10">
        <v>29</v>
      </c>
      <c r="D557" s="11" t="s">
        <v>430</v>
      </c>
      <c r="E557" s="1" t="str">
        <f>[1]Pendapatan!D557</f>
        <v>10 Tahun 2024</v>
      </c>
      <c r="F557" s="149">
        <f>[1]Pendapatan!E557</f>
        <v>45653</v>
      </c>
      <c r="G557" s="113">
        <f>Ringkasan!G557/1000000000</f>
        <v>6330.4084133750002</v>
      </c>
      <c r="H557" s="113">
        <f>Ringkasan!H557/1000000000</f>
        <v>2510.5112161249999</v>
      </c>
      <c r="I557" s="113">
        <f>Ringkasan!I557/1000000000</f>
        <v>1614.946536878</v>
      </c>
      <c r="J557" s="147">
        <f>Ringkasan!J557/1000000000</f>
        <v>769.06537576999995</v>
      </c>
      <c r="K557" s="147">
        <f>Ringkasan!K557/1000000000</f>
        <v>88.670237166999996</v>
      </c>
      <c r="L557" s="147">
        <f>Ringkasan!L557/1000000000</f>
        <v>37.829066310000002</v>
      </c>
      <c r="M557" s="147">
        <f>Ringkasan!M557/1000000000</f>
        <v>3609.7960600000001</v>
      </c>
      <c r="N557" s="147">
        <f>Ringkasan!N557/1000000000</f>
        <v>3606.8305850000002</v>
      </c>
      <c r="O557" s="147">
        <f>Ringkasan!O557/1000000000</f>
        <v>0</v>
      </c>
      <c r="P557" s="147">
        <f>Ringkasan!P557/1000000000</f>
        <v>0</v>
      </c>
      <c r="Q557" s="147">
        <f>Ringkasan!Q557/1000000000</f>
        <v>0</v>
      </c>
      <c r="R557" s="147">
        <f>Ringkasan!R557/1000000000</f>
        <v>0</v>
      </c>
      <c r="S557" s="147">
        <f>Ringkasan!S557/1000000000</f>
        <v>768.49431600000003</v>
      </c>
      <c r="T557" s="147">
        <f>Ringkasan!T557/1000000000</f>
        <v>1848.2189739999999</v>
      </c>
      <c r="U557" s="147">
        <f>Ringkasan!U557/1000000000</f>
        <v>990.11729500000001</v>
      </c>
      <c r="V557" s="147">
        <f>Ringkasan!V557/1000000000</f>
        <v>2.9654750000000001</v>
      </c>
      <c r="W557" s="147">
        <f>Ringkasan!W557/1000000000</f>
        <v>0</v>
      </c>
      <c r="X557" s="147">
        <f>Ringkasan!X557/1000000000</f>
        <v>2.9654750000000001</v>
      </c>
      <c r="Y557" s="147">
        <f>Ringkasan!Y557/1000000000</f>
        <v>210.10113724999999</v>
      </c>
      <c r="Z557" s="147">
        <f>Ringkasan!Z557/1000000000</f>
        <v>2.048</v>
      </c>
      <c r="AA557" s="147">
        <f>Ringkasan!AA557/1000000000</f>
        <v>0</v>
      </c>
      <c r="AB557" s="147">
        <f>Ringkasan!AB557/1000000000</f>
        <v>208.05313724999999</v>
      </c>
      <c r="AC557" s="147">
        <f>Ringkasan!AC557/1000000000</f>
        <v>6232.6096873830002</v>
      </c>
      <c r="AD557" s="147">
        <f>Ringkasan!AD557/1000000000</f>
        <v>4558.880231264</v>
      </c>
      <c r="AE557" s="2">
        <f>Ringkasan!AE557/1000000000</f>
        <v>2420.5222389710002</v>
      </c>
      <c r="AF557" s="147">
        <f>Ringkasan!AF557/1000000000</f>
        <v>1976.462909994</v>
      </c>
      <c r="AG557" s="147">
        <f>Ringkasan!AG557/1000000000</f>
        <v>34.956621056000003</v>
      </c>
      <c r="AH557" s="147">
        <f>Ringkasan!AH557/1000000000</f>
        <v>0</v>
      </c>
      <c r="AI557" s="147">
        <f>Ringkasan!AI557/1000000000</f>
        <v>122.39396124300001</v>
      </c>
      <c r="AJ557" s="147">
        <f>Ringkasan!AJ557/1000000000</f>
        <v>4.5445000000000002</v>
      </c>
      <c r="AK557" s="147">
        <f>Ringkasan!AK557/1000000000</f>
        <v>485.98384511199998</v>
      </c>
      <c r="AL557" s="147">
        <f>Ringkasan!AL557/1000000000</f>
        <v>0</v>
      </c>
      <c r="AM557" s="147">
        <f>Ringkasan!AM557/1000000000</f>
        <v>270.45997156999999</v>
      </c>
      <c r="AN557" s="147">
        <f>Ringkasan!AN557/1000000000</f>
        <v>92.765755241999997</v>
      </c>
      <c r="AO557" s="147">
        <f>Ringkasan!AO557/1000000000</f>
        <v>102.7525562</v>
      </c>
      <c r="AP557" s="147">
        <f>Ringkasan!AP557/1000000000</f>
        <v>17.995562100000001</v>
      </c>
      <c r="AQ557" s="147">
        <f>Ringkasan!AQ557/1000000000</f>
        <v>2.0099999999999998</v>
      </c>
      <c r="AR557" s="147">
        <f>Ringkasan!AR557/1000000000</f>
        <v>500.97007369200003</v>
      </c>
      <c r="AS557" s="147">
        <f>Ringkasan!AS557/1000000000</f>
        <v>500.97007369200003</v>
      </c>
      <c r="AT557" s="147">
        <f>Ringkasan!AT557/1000000000</f>
        <v>686.77553731499995</v>
      </c>
      <c r="AU557" s="147">
        <f>Ringkasan!AU557/1000000000</f>
        <v>686.09203731499997</v>
      </c>
      <c r="AV557" s="147">
        <f>Ringkasan!AV557/1000000000</f>
        <v>0.6835</v>
      </c>
      <c r="AW557" s="148">
        <f>Ringkasan!AW557/1000000000</f>
        <v>25</v>
      </c>
      <c r="AX557" s="148">
        <f>Ringkasan!AX557/1000000000</f>
        <v>25</v>
      </c>
      <c r="AY557" s="148">
        <f>Ringkasan!AY557/1000000000</f>
        <v>0</v>
      </c>
      <c r="AZ557" s="148">
        <f>Ringkasan!AZ557/1000000000</f>
        <v>0</v>
      </c>
      <c r="BA557" s="148">
        <f>Ringkasan!BA557/1000000000</f>
        <v>0</v>
      </c>
      <c r="BB557" s="148">
        <f>Ringkasan!BB557/1000000000</f>
        <v>0</v>
      </c>
      <c r="BC557" s="148">
        <f>Ringkasan!BC557/1000000000</f>
        <v>0</v>
      </c>
      <c r="BD557" s="148">
        <f>Ringkasan!BD557/1000000000</f>
        <v>122.798725992</v>
      </c>
      <c r="BE557" s="148">
        <f>Ringkasan!BE557/1000000000</f>
        <v>0</v>
      </c>
      <c r="BF557" s="148">
        <f>Ringkasan!BF557/1000000000</f>
        <v>0</v>
      </c>
      <c r="BG557" s="148">
        <f>Ringkasan!BG557/1000000000</f>
        <v>122.798725992</v>
      </c>
      <c r="BH557" s="148">
        <f>Ringkasan!BH557/1000000000</f>
        <v>0</v>
      </c>
      <c r="BI557" s="148">
        <f>Ringkasan!BI557/1000000000</f>
        <v>0</v>
      </c>
      <c r="BJ557" s="98">
        <f>Ringkasan!BJ557/1000000000</f>
        <v>97.798725992000001</v>
      </c>
      <c r="BK557" s="98">
        <f>Ringkasan!BK557/1000000000</f>
        <v>-97.798725992000001</v>
      </c>
      <c r="BL557" s="85">
        <f>Ringkasan!BL557/1000000000</f>
        <v>0</v>
      </c>
      <c r="BM557" s="143">
        <f t="shared" si="216"/>
        <v>1</v>
      </c>
      <c r="BN557" s="144">
        <f t="shared" si="217"/>
        <v>0</v>
      </c>
      <c r="BO557" s="145"/>
      <c r="BP557" s="146">
        <f t="shared" ref="BP557:BP567" si="228">IF(G557&gt;0,1,0)</f>
        <v>1</v>
      </c>
      <c r="BR557" s="113" t="e">
        <f>Ringkasan!#REF!/1000000000</f>
        <v>#REF!</v>
      </c>
      <c r="BS557" s="113" t="e">
        <f t="shared" si="211"/>
        <v>#REF!</v>
      </c>
      <c r="BT557" s="146" t="e">
        <f t="shared" si="214"/>
        <v>#REF!</v>
      </c>
      <c r="BV557" s="113" t="e">
        <f>Ringkasan!#REF!/1000000000</f>
        <v>#REF!</v>
      </c>
      <c r="BW557" s="113" t="e">
        <f t="shared" si="212"/>
        <v>#REF!</v>
      </c>
      <c r="BX557" s="146" t="e">
        <f t="shared" si="215"/>
        <v>#REF!</v>
      </c>
    </row>
    <row r="558" spans="1:76" ht="15" customHeight="1" x14ac:dyDescent="0.25">
      <c r="A558" s="59" t="s">
        <v>431</v>
      </c>
      <c r="B558" s="3">
        <f>B552+1</f>
        <v>414</v>
      </c>
      <c r="C558" s="4">
        <v>1</v>
      </c>
      <c r="D558" s="8" t="s">
        <v>431</v>
      </c>
      <c r="E558" s="12" t="str">
        <f>[1]Pendapatan!D558</f>
        <v>8 Tahun 2024</v>
      </c>
      <c r="F558" s="92">
        <f>[1]Pendapatan!E558</f>
        <v>45657</v>
      </c>
      <c r="G558" s="6">
        <f>Ringkasan!G558/1000000000</f>
        <v>2128.766865862</v>
      </c>
      <c r="H558" s="6">
        <f>Ringkasan!H558/1000000000</f>
        <v>213.978198679</v>
      </c>
      <c r="I558" s="114">
        <f>Ringkasan!I558/1000000000</f>
        <v>42.085649257</v>
      </c>
      <c r="J558" s="6">
        <f>Ringkasan!J558/1000000000</f>
        <v>148.892549422</v>
      </c>
      <c r="K558" s="6">
        <f>Ringkasan!K558/1000000000</f>
        <v>7.51</v>
      </c>
      <c r="L558" s="6">
        <f>Ringkasan!L558/1000000000</f>
        <v>15.49</v>
      </c>
      <c r="M558" s="6">
        <f>Ringkasan!M558/1000000000</f>
        <v>1868.349827645</v>
      </c>
      <c r="N558" s="6">
        <f>Ringkasan!N558/1000000000</f>
        <v>1808.1038840000001</v>
      </c>
      <c r="O558" s="6">
        <f>Ringkasan!O558/1000000000</f>
        <v>0</v>
      </c>
      <c r="P558" s="6">
        <f>Ringkasan!P558/1000000000</f>
        <v>0</v>
      </c>
      <c r="Q558" s="6">
        <f>Ringkasan!Q558/1000000000</f>
        <v>180.596441</v>
      </c>
      <c r="R558" s="6">
        <f>Ringkasan!R558/1000000000</f>
        <v>0</v>
      </c>
      <c r="S558" s="6">
        <f>Ringkasan!S558/1000000000</f>
        <v>97.384733999999995</v>
      </c>
      <c r="T558" s="6">
        <f>Ringkasan!T558/1000000000</f>
        <v>1144.233729</v>
      </c>
      <c r="U558" s="6">
        <f>Ringkasan!U558/1000000000</f>
        <v>385.88898</v>
      </c>
      <c r="V558" s="6">
        <f>Ringkasan!V558/1000000000</f>
        <v>60.245943644999997</v>
      </c>
      <c r="W558" s="6">
        <f>Ringkasan!W558/1000000000</f>
        <v>60.245943644999997</v>
      </c>
      <c r="X558" s="6">
        <f>Ringkasan!X558/1000000000</f>
        <v>0</v>
      </c>
      <c r="Y558" s="6">
        <f>Ringkasan!Y558/1000000000</f>
        <v>46.438839538000003</v>
      </c>
      <c r="Z558" s="6">
        <f>Ringkasan!Z558/1000000000</f>
        <v>14.40283</v>
      </c>
      <c r="AA558" s="6">
        <f>Ringkasan!AA558/1000000000</f>
        <v>0</v>
      </c>
      <c r="AB558" s="6">
        <f>Ringkasan!AB558/1000000000</f>
        <v>32.036009538000002</v>
      </c>
      <c r="AC558" s="6">
        <f>Ringkasan!AC558/1000000000</f>
        <v>2132.766865862</v>
      </c>
      <c r="AD558" s="6">
        <f>Ringkasan!AD558/1000000000</f>
        <v>1634.6425761139999</v>
      </c>
      <c r="AE558" s="5">
        <f>Ringkasan!AE558/1000000000</f>
        <v>1113.5049439209999</v>
      </c>
      <c r="AF558" s="6">
        <f>Ringkasan!AF558/1000000000</f>
        <v>487.24274219300003</v>
      </c>
      <c r="AG558" s="6">
        <f>Ringkasan!AG558/1000000000</f>
        <v>0</v>
      </c>
      <c r="AH558" s="6">
        <f>Ringkasan!AH558/1000000000</f>
        <v>1</v>
      </c>
      <c r="AI558" s="6">
        <f>Ringkasan!AI558/1000000000</f>
        <v>32.53989</v>
      </c>
      <c r="AJ558" s="6">
        <f>Ringkasan!AJ558/1000000000</f>
        <v>0.35499999999999998</v>
      </c>
      <c r="AK558" s="6">
        <f>Ringkasan!AK558/1000000000</f>
        <v>186.44768132199999</v>
      </c>
      <c r="AL558" s="6">
        <f>Ringkasan!AL558/1000000000</f>
        <v>0.23</v>
      </c>
      <c r="AM558" s="6">
        <f>Ringkasan!AM558/1000000000</f>
        <v>33.071770364000002</v>
      </c>
      <c r="AN558" s="6">
        <f>Ringkasan!AN558/1000000000</f>
        <v>74.493797982000004</v>
      </c>
      <c r="AO558" s="6">
        <f>Ringkasan!AO558/1000000000</f>
        <v>76.323150999999996</v>
      </c>
      <c r="AP558" s="6">
        <f>Ringkasan!AP558/1000000000</f>
        <v>2.328961976</v>
      </c>
      <c r="AQ558" s="6">
        <f>Ringkasan!AQ558/1000000000</f>
        <v>0</v>
      </c>
      <c r="AR558" s="6">
        <f>Ringkasan!AR558/1000000000</f>
        <v>3.5</v>
      </c>
      <c r="AS558" s="6">
        <f>Ringkasan!AS558/1000000000</f>
        <v>3.5</v>
      </c>
      <c r="AT558" s="6">
        <f>Ringkasan!AT558/1000000000</f>
        <v>308.17660842599997</v>
      </c>
      <c r="AU558" s="6">
        <f>Ringkasan!AU558/1000000000</f>
        <v>5.687896426</v>
      </c>
      <c r="AV558" s="6">
        <f>Ringkasan!AV558/1000000000</f>
        <v>302.48871200000002</v>
      </c>
      <c r="AW558" s="127">
        <f>Ringkasan!AW558/1000000000</f>
        <v>5</v>
      </c>
      <c r="AX558" s="127">
        <f>Ringkasan!AX558/1000000000</f>
        <v>5</v>
      </c>
      <c r="AY558" s="127">
        <f>Ringkasan!AY558/1000000000</f>
        <v>0</v>
      </c>
      <c r="AZ558" s="127">
        <f>Ringkasan!AZ558/1000000000</f>
        <v>0</v>
      </c>
      <c r="BA558" s="127">
        <f>Ringkasan!BA558/1000000000</f>
        <v>0</v>
      </c>
      <c r="BB558" s="127">
        <f>Ringkasan!BB558/1000000000</f>
        <v>0</v>
      </c>
      <c r="BC558" s="127">
        <f>Ringkasan!BC558/1000000000</f>
        <v>0</v>
      </c>
      <c r="BD558" s="127">
        <f>Ringkasan!BD558/1000000000</f>
        <v>1</v>
      </c>
      <c r="BE558" s="127">
        <f>Ringkasan!BE558/1000000000</f>
        <v>0</v>
      </c>
      <c r="BF558" s="127">
        <f>Ringkasan!BF558/1000000000</f>
        <v>1</v>
      </c>
      <c r="BG558" s="127">
        <f>Ringkasan!BG558/1000000000</f>
        <v>0</v>
      </c>
      <c r="BH558" s="127">
        <f>Ringkasan!BH558/1000000000</f>
        <v>0</v>
      </c>
      <c r="BI558" s="127">
        <f>Ringkasan!BI558/1000000000</f>
        <v>0</v>
      </c>
      <c r="BJ558" s="128">
        <f>Ringkasan!BJ558/1000000000</f>
        <v>-4</v>
      </c>
      <c r="BK558" s="128">
        <f>Ringkasan!BK558/1000000000</f>
        <v>4</v>
      </c>
      <c r="BL558" s="87">
        <f>Ringkasan!BL558/1000000000</f>
        <v>0</v>
      </c>
      <c r="BM558" s="47">
        <f t="shared" si="216"/>
        <v>1</v>
      </c>
      <c r="BN558" s="48">
        <f t="shared" si="217"/>
        <v>0</v>
      </c>
      <c r="BO558" s="49"/>
      <c r="BP558" s="39">
        <f t="shared" si="228"/>
        <v>1</v>
      </c>
      <c r="BR558" s="6" t="e">
        <f>Ringkasan!#REF!/1000000000</f>
        <v>#REF!</v>
      </c>
      <c r="BS558" s="6" t="e">
        <f t="shared" si="211"/>
        <v>#REF!</v>
      </c>
      <c r="BT558" s="39" t="e">
        <f t="shared" si="214"/>
        <v>#REF!</v>
      </c>
      <c r="BV558" s="6" t="e">
        <f>Ringkasan!#REF!/1000000000</f>
        <v>#REF!</v>
      </c>
      <c r="BW558" s="6" t="e">
        <f t="shared" si="212"/>
        <v>#REF!</v>
      </c>
      <c r="BX558" s="39" t="e">
        <f t="shared" si="215"/>
        <v>#REF!</v>
      </c>
    </row>
    <row r="559" spans="1:76" ht="15" customHeight="1" x14ac:dyDescent="0.25">
      <c r="A559" s="59" t="s">
        <v>432</v>
      </c>
      <c r="B559" s="3">
        <f t="shared" ref="B559:C567" si="229">B558+1</f>
        <v>415</v>
      </c>
      <c r="C559" s="4">
        <f t="shared" si="229"/>
        <v>2</v>
      </c>
      <c r="D559" s="8" t="s">
        <v>432</v>
      </c>
      <c r="E559" s="12" t="str">
        <f>[1]Pendapatan!D559</f>
        <v>05 Tahun 2024</v>
      </c>
      <c r="F559" s="92">
        <f>[1]Pendapatan!E559</f>
        <v>45656.947222222225</v>
      </c>
      <c r="G559" s="6">
        <f>Ringkasan!G559/1000000000</f>
        <v>1270.158960819</v>
      </c>
      <c r="H559" s="6">
        <f>Ringkasan!H559/1000000000</f>
        <v>130.045684298</v>
      </c>
      <c r="I559" s="114">
        <f>Ringkasan!I559/1000000000</f>
        <v>33.353897207999999</v>
      </c>
      <c r="J559" s="6">
        <f>Ringkasan!J559/1000000000</f>
        <v>5.4478</v>
      </c>
      <c r="K559" s="6">
        <f>Ringkasan!K559/1000000000</f>
        <v>20.692095299999998</v>
      </c>
      <c r="L559" s="6">
        <f>Ringkasan!L559/1000000000</f>
        <v>70.551891789999999</v>
      </c>
      <c r="M559" s="6">
        <f>Ringkasan!M559/1000000000</f>
        <v>1120.3032492760001</v>
      </c>
      <c r="N559" s="6">
        <f>Ringkasan!N559/1000000000</f>
        <v>1078.0591429999999</v>
      </c>
      <c r="O559" s="6">
        <f>Ringkasan!O559/1000000000</f>
        <v>0</v>
      </c>
      <c r="P559" s="6">
        <f>Ringkasan!P559/1000000000</f>
        <v>0</v>
      </c>
      <c r="Q559" s="6">
        <f>Ringkasan!Q559/1000000000</f>
        <v>70.492695999999995</v>
      </c>
      <c r="R559" s="6">
        <f>Ringkasan!R559/1000000000</f>
        <v>0</v>
      </c>
      <c r="S559" s="6">
        <f>Ringkasan!S559/1000000000</f>
        <v>98.785511999999997</v>
      </c>
      <c r="T559" s="6">
        <f>Ringkasan!T559/1000000000</f>
        <v>690.45070799999996</v>
      </c>
      <c r="U559" s="6">
        <f>Ringkasan!U559/1000000000</f>
        <v>218.33022700000001</v>
      </c>
      <c r="V559" s="6">
        <f>Ringkasan!V559/1000000000</f>
        <v>42.244106275999997</v>
      </c>
      <c r="W559" s="6">
        <f>Ringkasan!W559/1000000000</f>
        <v>42.244106275999997</v>
      </c>
      <c r="X559" s="6">
        <f>Ringkasan!X559/1000000000</f>
        <v>0</v>
      </c>
      <c r="Y559" s="6">
        <f>Ringkasan!Y559/1000000000</f>
        <v>19.810027245000001</v>
      </c>
      <c r="Z559" s="6">
        <f>Ringkasan!Z559/1000000000</f>
        <v>0</v>
      </c>
      <c r="AA559" s="6">
        <f>Ringkasan!AA559/1000000000</f>
        <v>0</v>
      </c>
      <c r="AB559" s="6">
        <f>Ringkasan!AB559/1000000000</f>
        <v>19.810027245000001</v>
      </c>
      <c r="AC559" s="6">
        <f>Ringkasan!AC559/1000000000</f>
        <v>1319.9035317739999</v>
      </c>
      <c r="AD559" s="6">
        <f>Ringkasan!AD559/1000000000</f>
        <v>1065.481719077</v>
      </c>
      <c r="AE559" s="5">
        <f>Ringkasan!AE559/1000000000</f>
        <v>679.25304965800001</v>
      </c>
      <c r="AF559" s="6">
        <f>Ringkasan!AF559/1000000000</f>
        <v>354.277379419</v>
      </c>
      <c r="AG559" s="6">
        <f>Ringkasan!AG559/1000000000</f>
        <v>0</v>
      </c>
      <c r="AH559" s="6">
        <f>Ringkasan!AH559/1000000000</f>
        <v>0</v>
      </c>
      <c r="AI559" s="6">
        <f>Ringkasan!AI559/1000000000</f>
        <v>24.302289999999999</v>
      </c>
      <c r="AJ559" s="6">
        <f>Ringkasan!AJ559/1000000000</f>
        <v>7.649</v>
      </c>
      <c r="AK559" s="6">
        <f>Ringkasan!AK559/1000000000</f>
        <v>87.338629875999999</v>
      </c>
      <c r="AL559" s="6">
        <f>Ringkasan!AL559/1000000000</f>
        <v>0</v>
      </c>
      <c r="AM559" s="6">
        <f>Ringkasan!AM559/1000000000</f>
        <v>20.303023375999999</v>
      </c>
      <c r="AN559" s="6">
        <f>Ringkasan!AN559/1000000000</f>
        <v>25.773361999999999</v>
      </c>
      <c r="AO559" s="6">
        <f>Ringkasan!AO559/1000000000</f>
        <v>36.149325500000003</v>
      </c>
      <c r="AP559" s="6">
        <f>Ringkasan!AP559/1000000000</f>
        <v>5.0127769999999998</v>
      </c>
      <c r="AQ559" s="6">
        <f>Ringkasan!AQ559/1000000000</f>
        <v>0.10014199999999999</v>
      </c>
      <c r="AR559" s="6">
        <f>Ringkasan!AR559/1000000000</f>
        <v>16.13522</v>
      </c>
      <c r="AS559" s="6">
        <f>Ringkasan!AS559/1000000000</f>
        <v>16.13522</v>
      </c>
      <c r="AT559" s="6">
        <f>Ringkasan!AT559/1000000000</f>
        <v>150.947962821</v>
      </c>
      <c r="AU559" s="6">
        <f>Ringkasan!AU559/1000000000</f>
        <v>3.8801697210000001</v>
      </c>
      <c r="AV559" s="6">
        <f>Ringkasan!AV559/1000000000</f>
        <v>147.06779309999999</v>
      </c>
      <c r="AW559" s="127">
        <f>Ringkasan!AW559/1000000000</f>
        <v>49.744570955</v>
      </c>
      <c r="AX559" s="127">
        <f>Ringkasan!AX559/1000000000</f>
        <v>49.744570955</v>
      </c>
      <c r="AY559" s="127">
        <f>Ringkasan!AY559/1000000000</f>
        <v>0</v>
      </c>
      <c r="AZ559" s="127">
        <f>Ringkasan!AZ559/1000000000</f>
        <v>0</v>
      </c>
      <c r="BA559" s="127">
        <f>Ringkasan!BA559/1000000000</f>
        <v>0</v>
      </c>
      <c r="BB559" s="127">
        <f>Ringkasan!BB559/1000000000</f>
        <v>0</v>
      </c>
      <c r="BC559" s="127">
        <f>Ringkasan!BC559/1000000000</f>
        <v>0</v>
      </c>
      <c r="BD559" s="127">
        <f>Ringkasan!BD559/1000000000</f>
        <v>0</v>
      </c>
      <c r="BE559" s="127">
        <f>Ringkasan!BE559/1000000000</f>
        <v>0</v>
      </c>
      <c r="BF559" s="127">
        <f>Ringkasan!BF559/1000000000</f>
        <v>0</v>
      </c>
      <c r="BG559" s="127">
        <f>Ringkasan!BG559/1000000000</f>
        <v>0</v>
      </c>
      <c r="BH559" s="127">
        <f>Ringkasan!BH559/1000000000</f>
        <v>0</v>
      </c>
      <c r="BI559" s="127">
        <f>Ringkasan!BI559/1000000000</f>
        <v>0</v>
      </c>
      <c r="BJ559" s="128">
        <f>Ringkasan!BJ559/1000000000</f>
        <v>-49.744570955</v>
      </c>
      <c r="BK559" s="128">
        <f>Ringkasan!BK559/1000000000</f>
        <v>49.744570955</v>
      </c>
      <c r="BL559" s="87">
        <f>Ringkasan!BL559/1000000000</f>
        <v>0</v>
      </c>
      <c r="BM559" s="47">
        <f t="shared" si="216"/>
        <v>1</v>
      </c>
      <c r="BN559" s="48">
        <f t="shared" si="217"/>
        <v>0</v>
      </c>
      <c r="BO559" s="49"/>
      <c r="BP559" s="39">
        <f t="shared" si="228"/>
        <v>1</v>
      </c>
      <c r="BR559" s="6" t="e">
        <f>Ringkasan!#REF!/1000000000</f>
        <v>#REF!</v>
      </c>
      <c r="BS559" s="6" t="e">
        <f t="shared" si="211"/>
        <v>#REF!</v>
      </c>
      <c r="BT559" s="39" t="e">
        <f t="shared" si="214"/>
        <v>#REF!</v>
      </c>
      <c r="BV559" s="6" t="e">
        <f>Ringkasan!#REF!/1000000000</f>
        <v>#REF!</v>
      </c>
      <c r="BW559" s="6" t="e">
        <f t="shared" si="212"/>
        <v>#REF!</v>
      </c>
      <c r="BX559" s="39" t="e">
        <f t="shared" si="215"/>
        <v>#REF!</v>
      </c>
    </row>
    <row r="560" spans="1:76" ht="15" customHeight="1" x14ac:dyDescent="0.25">
      <c r="A560" s="59" t="s">
        <v>433</v>
      </c>
      <c r="B560" s="3">
        <f t="shared" si="229"/>
        <v>416</v>
      </c>
      <c r="C560" s="4">
        <f t="shared" si="229"/>
        <v>3</v>
      </c>
      <c r="D560" s="8" t="s">
        <v>433</v>
      </c>
      <c r="E560" s="12" t="str">
        <f>[1]Pendapatan!D560</f>
        <v>5 Tahun 2024</v>
      </c>
      <c r="F560" s="92">
        <f>[1]Pendapatan!E560</f>
        <v>45656</v>
      </c>
      <c r="G560" s="6">
        <f>Ringkasan!G560/1000000000</f>
        <v>2221.751565213</v>
      </c>
      <c r="H560" s="6">
        <f>Ringkasan!H560/1000000000</f>
        <v>494.45269921300002</v>
      </c>
      <c r="I560" s="114">
        <f>Ringkasan!I560/1000000000</f>
        <v>196.07669987400001</v>
      </c>
      <c r="J560" s="6">
        <f>Ringkasan!J560/1000000000</f>
        <v>222.67274195100001</v>
      </c>
      <c r="K560" s="6">
        <f>Ringkasan!K560/1000000000</f>
        <v>20.106999999999999</v>
      </c>
      <c r="L560" s="6">
        <f>Ringkasan!L560/1000000000</f>
        <v>55.596257387999998</v>
      </c>
      <c r="M560" s="6">
        <f>Ringkasan!M560/1000000000</f>
        <v>1727.2988660000001</v>
      </c>
      <c r="N560" s="6">
        <f>Ringkasan!N560/1000000000</f>
        <v>1657.2988660000001</v>
      </c>
      <c r="O560" s="6">
        <f>Ringkasan!O560/1000000000</f>
        <v>0</v>
      </c>
      <c r="P560" s="6">
        <f>Ringkasan!P560/1000000000</f>
        <v>0</v>
      </c>
      <c r="Q560" s="6">
        <f>Ringkasan!Q560/1000000000</f>
        <v>140.19797600000001</v>
      </c>
      <c r="R560" s="6">
        <f>Ringkasan!R560/1000000000</f>
        <v>16.049555999999999</v>
      </c>
      <c r="S560" s="6">
        <f>Ringkasan!S560/1000000000</f>
        <v>107.214968</v>
      </c>
      <c r="T560" s="6">
        <f>Ringkasan!T560/1000000000</f>
        <v>1010.352603</v>
      </c>
      <c r="U560" s="6">
        <f>Ringkasan!U560/1000000000</f>
        <v>383.48376300000001</v>
      </c>
      <c r="V560" s="6">
        <f>Ringkasan!V560/1000000000</f>
        <v>70</v>
      </c>
      <c r="W560" s="6">
        <f>Ringkasan!W560/1000000000</f>
        <v>70</v>
      </c>
      <c r="X560" s="6">
        <f>Ringkasan!X560/1000000000</f>
        <v>0</v>
      </c>
      <c r="Y560" s="6">
        <f>Ringkasan!Y560/1000000000</f>
        <v>0</v>
      </c>
      <c r="Z560" s="6">
        <f>Ringkasan!Z560/1000000000</f>
        <v>0</v>
      </c>
      <c r="AA560" s="6">
        <f>Ringkasan!AA560/1000000000</f>
        <v>0</v>
      </c>
      <c r="AB560" s="6">
        <f>Ringkasan!AB560/1000000000</f>
        <v>0</v>
      </c>
      <c r="AC560" s="6">
        <f>Ringkasan!AC560/1000000000</f>
        <v>2223.9955652130002</v>
      </c>
      <c r="AD560" s="6">
        <f>Ringkasan!AD560/1000000000</f>
        <v>1681.9033343601602</v>
      </c>
      <c r="AE560" s="5">
        <f>Ringkasan!AE560/1000000000</f>
        <v>1003.341564468</v>
      </c>
      <c r="AF560" s="6">
        <f>Ringkasan!AF560/1000000000</f>
        <v>626.60008559215999</v>
      </c>
      <c r="AG560" s="6">
        <f>Ringkasan!AG560/1000000000</f>
        <v>0</v>
      </c>
      <c r="AH560" s="6">
        <f>Ringkasan!AH560/1000000000</f>
        <v>0.5</v>
      </c>
      <c r="AI560" s="6">
        <f>Ringkasan!AI560/1000000000</f>
        <v>37.633699399999998</v>
      </c>
      <c r="AJ560" s="6">
        <f>Ringkasan!AJ560/1000000000</f>
        <v>13.827984900000001</v>
      </c>
      <c r="AK560" s="6">
        <f>Ringkasan!AK560/1000000000</f>
        <v>258.18273641683999</v>
      </c>
      <c r="AL560" s="6">
        <f>Ringkasan!AL560/1000000000</f>
        <v>1.05</v>
      </c>
      <c r="AM560" s="6">
        <f>Ringkasan!AM560/1000000000</f>
        <v>65.397580679000001</v>
      </c>
      <c r="AN560" s="6">
        <f>Ringkasan!AN560/1000000000</f>
        <v>109.96126168184</v>
      </c>
      <c r="AO560" s="6">
        <f>Ringkasan!AO560/1000000000</f>
        <v>79.780836149999999</v>
      </c>
      <c r="AP560" s="6">
        <f>Ringkasan!AP560/1000000000</f>
        <v>1.993057906</v>
      </c>
      <c r="AQ560" s="6">
        <f>Ringkasan!AQ560/1000000000</f>
        <v>0</v>
      </c>
      <c r="AR560" s="6">
        <f>Ringkasan!AR560/1000000000</f>
        <v>10</v>
      </c>
      <c r="AS560" s="6">
        <f>Ringkasan!AS560/1000000000</f>
        <v>10</v>
      </c>
      <c r="AT560" s="6">
        <f>Ringkasan!AT560/1000000000</f>
        <v>273.90949443599999</v>
      </c>
      <c r="AU560" s="6">
        <f>Ringkasan!AU560/1000000000</f>
        <v>21.380869436000001</v>
      </c>
      <c r="AV560" s="6">
        <f>Ringkasan!AV560/1000000000</f>
        <v>252.52862500000001</v>
      </c>
      <c r="AW560" s="127">
        <f>Ringkasan!AW560/1000000000</f>
        <v>4.2439999999999998</v>
      </c>
      <c r="AX560" s="127">
        <f>Ringkasan!AX560/1000000000</f>
        <v>3.944</v>
      </c>
      <c r="AY560" s="127">
        <f>Ringkasan!AY560/1000000000</f>
        <v>0</v>
      </c>
      <c r="AZ560" s="127">
        <f>Ringkasan!AZ560/1000000000</f>
        <v>0</v>
      </c>
      <c r="BA560" s="127">
        <f>Ringkasan!BA560/1000000000</f>
        <v>0</v>
      </c>
      <c r="BB560" s="127">
        <f>Ringkasan!BB560/1000000000</f>
        <v>0.3</v>
      </c>
      <c r="BC560" s="127">
        <f>Ringkasan!BC560/1000000000</f>
        <v>0</v>
      </c>
      <c r="BD560" s="127">
        <f>Ringkasan!BD560/1000000000</f>
        <v>2</v>
      </c>
      <c r="BE560" s="127">
        <f>Ringkasan!BE560/1000000000</f>
        <v>0</v>
      </c>
      <c r="BF560" s="127">
        <f>Ringkasan!BF560/1000000000</f>
        <v>2</v>
      </c>
      <c r="BG560" s="127">
        <f>Ringkasan!BG560/1000000000</f>
        <v>0</v>
      </c>
      <c r="BH560" s="127">
        <f>Ringkasan!BH560/1000000000</f>
        <v>0</v>
      </c>
      <c r="BI560" s="127">
        <f>Ringkasan!BI560/1000000000</f>
        <v>0</v>
      </c>
      <c r="BJ560" s="128">
        <f>Ringkasan!BJ560/1000000000</f>
        <v>-2.2440000000000002</v>
      </c>
      <c r="BK560" s="128">
        <f>Ringkasan!BK560/1000000000</f>
        <v>2.2440000000000002</v>
      </c>
      <c r="BL560" s="87">
        <f>Ringkasan!BL560/1000000000</f>
        <v>0</v>
      </c>
      <c r="BM560" s="47">
        <f t="shared" si="216"/>
        <v>1</v>
      </c>
      <c r="BN560" s="48">
        <f t="shared" si="217"/>
        <v>0</v>
      </c>
      <c r="BO560" s="49"/>
      <c r="BP560" s="39">
        <f t="shared" si="228"/>
        <v>1</v>
      </c>
      <c r="BR560" s="6" t="e">
        <f>Ringkasan!#REF!/1000000000</f>
        <v>#REF!</v>
      </c>
      <c r="BS560" s="6" t="e">
        <f t="shared" si="211"/>
        <v>#REF!</v>
      </c>
      <c r="BT560" s="39" t="e">
        <f t="shared" si="214"/>
        <v>#REF!</v>
      </c>
      <c r="BV560" s="6" t="e">
        <f>Ringkasan!#REF!/1000000000</f>
        <v>#REF!</v>
      </c>
      <c r="BW560" s="6" t="e">
        <f t="shared" si="212"/>
        <v>#REF!</v>
      </c>
      <c r="BX560" s="39" t="e">
        <f t="shared" si="215"/>
        <v>#REF!</v>
      </c>
    </row>
    <row r="561" spans="1:76" ht="15" customHeight="1" x14ac:dyDescent="0.25">
      <c r="A561" s="59" t="s">
        <v>434</v>
      </c>
      <c r="B561" s="3">
        <f t="shared" si="229"/>
        <v>417</v>
      </c>
      <c r="C561" s="4">
        <f t="shared" si="229"/>
        <v>4</v>
      </c>
      <c r="D561" s="8" t="s">
        <v>434</v>
      </c>
      <c r="E561" s="12" t="str">
        <f>[1]Pendapatan!D561</f>
        <v>7 Tahun 2024</v>
      </c>
      <c r="F561" s="92">
        <f>[1]Pendapatan!E561</f>
        <v>45657</v>
      </c>
      <c r="G561" s="6">
        <f>Ringkasan!G561/1000000000</f>
        <v>3445.6822572410001</v>
      </c>
      <c r="H561" s="6">
        <f>Ringkasan!H561/1000000000</f>
        <v>523.855713638</v>
      </c>
      <c r="I561" s="114">
        <f>Ringkasan!I561/1000000000</f>
        <v>183.847458343</v>
      </c>
      <c r="J561" s="6">
        <f>Ringkasan!J561/1000000000</f>
        <v>314.744573495</v>
      </c>
      <c r="K561" s="6">
        <f>Ringkasan!K561/1000000000</f>
        <v>19.4869798</v>
      </c>
      <c r="L561" s="6">
        <f>Ringkasan!L561/1000000000</f>
        <v>5.7767020000000002</v>
      </c>
      <c r="M561" s="6">
        <f>Ringkasan!M561/1000000000</f>
        <v>2903.7765436029999</v>
      </c>
      <c r="N561" s="6">
        <f>Ringkasan!N561/1000000000</f>
        <v>2783.2319670000002</v>
      </c>
      <c r="O561" s="6">
        <f>Ringkasan!O561/1000000000</f>
        <v>0</v>
      </c>
      <c r="P561" s="6">
        <f>Ringkasan!P561/1000000000</f>
        <v>0</v>
      </c>
      <c r="Q561" s="6">
        <f>Ringkasan!Q561/1000000000</f>
        <v>274.01088700000003</v>
      </c>
      <c r="R561" s="6">
        <f>Ringkasan!R561/1000000000</f>
        <v>7.819426</v>
      </c>
      <c r="S561" s="6">
        <f>Ringkasan!S561/1000000000</f>
        <v>182.60377299999999</v>
      </c>
      <c r="T561" s="6">
        <f>Ringkasan!T561/1000000000</f>
        <v>1567.6264000000001</v>
      </c>
      <c r="U561" s="6">
        <f>Ringkasan!U561/1000000000</f>
        <v>751.17148099999997</v>
      </c>
      <c r="V561" s="6">
        <f>Ringkasan!V561/1000000000</f>
        <v>120.544576603</v>
      </c>
      <c r="W561" s="6">
        <f>Ringkasan!W561/1000000000</f>
        <v>120.544576603</v>
      </c>
      <c r="X561" s="6">
        <f>Ringkasan!X561/1000000000</f>
        <v>0</v>
      </c>
      <c r="Y561" s="6">
        <f>Ringkasan!Y561/1000000000</f>
        <v>18.05</v>
      </c>
      <c r="Z561" s="6">
        <f>Ringkasan!Z561/1000000000</f>
        <v>0</v>
      </c>
      <c r="AA561" s="6">
        <f>Ringkasan!AA561/1000000000</f>
        <v>0</v>
      </c>
      <c r="AB561" s="6">
        <f>Ringkasan!AB561/1000000000</f>
        <v>18.05</v>
      </c>
      <c r="AC561" s="6">
        <f>Ringkasan!AC561/1000000000</f>
        <v>3422.1701268050001</v>
      </c>
      <c r="AD561" s="6">
        <f>Ringkasan!AD561/1000000000</f>
        <v>2616.6075151079999</v>
      </c>
      <c r="AE561" s="5">
        <f>Ringkasan!AE561/1000000000</f>
        <v>1471.383074399</v>
      </c>
      <c r="AF561" s="6">
        <f>Ringkasan!AF561/1000000000</f>
        <v>1054.4774951090001</v>
      </c>
      <c r="AG561" s="6">
        <f>Ringkasan!AG561/1000000000</f>
        <v>0.42099999999999999</v>
      </c>
      <c r="AH561" s="6">
        <f>Ringkasan!AH561/1000000000</f>
        <v>2.5</v>
      </c>
      <c r="AI561" s="6">
        <f>Ringkasan!AI561/1000000000</f>
        <v>80.870945500000005</v>
      </c>
      <c r="AJ561" s="6">
        <f>Ringkasan!AJ561/1000000000</f>
        <v>6.9550001000000004</v>
      </c>
      <c r="AK561" s="6">
        <f>Ringkasan!AK561/1000000000</f>
        <v>337.48637946299999</v>
      </c>
      <c r="AL561" s="6">
        <f>Ringkasan!AL561/1000000000</f>
        <v>12.07375</v>
      </c>
      <c r="AM561" s="6">
        <f>Ringkasan!AM561/1000000000</f>
        <v>105.50570783800001</v>
      </c>
      <c r="AN561" s="6">
        <f>Ringkasan!AN561/1000000000</f>
        <v>133.84170159999999</v>
      </c>
      <c r="AO561" s="6">
        <f>Ringkasan!AO561/1000000000</f>
        <v>72.490713</v>
      </c>
      <c r="AP561" s="6">
        <f>Ringkasan!AP561/1000000000</f>
        <v>13.304835325000001</v>
      </c>
      <c r="AQ561" s="6">
        <f>Ringkasan!AQ561/1000000000</f>
        <v>0.26967170000000001</v>
      </c>
      <c r="AR561" s="6">
        <f>Ringkasan!AR561/1000000000</f>
        <v>7</v>
      </c>
      <c r="AS561" s="6">
        <f>Ringkasan!AS561/1000000000</f>
        <v>7</v>
      </c>
      <c r="AT561" s="6">
        <f>Ringkasan!AT561/1000000000</f>
        <v>461.07623223399997</v>
      </c>
      <c r="AU561" s="6">
        <f>Ringkasan!AU561/1000000000</f>
        <v>21.409695834000001</v>
      </c>
      <c r="AV561" s="6">
        <f>Ringkasan!AV561/1000000000</f>
        <v>439.66653639999998</v>
      </c>
      <c r="AW561" s="127">
        <f>Ringkasan!AW561/1000000000</f>
        <v>0</v>
      </c>
      <c r="AX561" s="127">
        <f>Ringkasan!AX561/1000000000</f>
        <v>0</v>
      </c>
      <c r="AY561" s="127">
        <f>Ringkasan!AY561/1000000000</f>
        <v>0</v>
      </c>
      <c r="AZ561" s="127">
        <f>Ringkasan!AZ561/1000000000</f>
        <v>0</v>
      </c>
      <c r="BA561" s="127">
        <f>Ringkasan!BA561/1000000000</f>
        <v>0</v>
      </c>
      <c r="BB561" s="127">
        <f>Ringkasan!BB561/1000000000</f>
        <v>0</v>
      </c>
      <c r="BC561" s="127">
        <f>Ringkasan!BC561/1000000000</f>
        <v>0</v>
      </c>
      <c r="BD561" s="127">
        <f>Ringkasan!BD561/1000000000</f>
        <v>23.512130436</v>
      </c>
      <c r="BE561" s="127">
        <f>Ringkasan!BE561/1000000000</f>
        <v>0</v>
      </c>
      <c r="BF561" s="127">
        <f>Ringkasan!BF561/1000000000</f>
        <v>7</v>
      </c>
      <c r="BG561" s="127">
        <f>Ringkasan!BG561/1000000000</f>
        <v>16.512130436</v>
      </c>
      <c r="BH561" s="127">
        <f>Ringkasan!BH561/1000000000</f>
        <v>0</v>
      </c>
      <c r="BI561" s="127">
        <f>Ringkasan!BI561/1000000000</f>
        <v>0</v>
      </c>
      <c r="BJ561" s="128">
        <f>Ringkasan!BJ561/1000000000</f>
        <v>23.512130436</v>
      </c>
      <c r="BK561" s="128">
        <f>Ringkasan!BK561/1000000000</f>
        <v>-23.512130436</v>
      </c>
      <c r="BL561" s="87">
        <f>Ringkasan!BL561/1000000000</f>
        <v>0</v>
      </c>
      <c r="BM561" s="47">
        <f t="shared" si="216"/>
        <v>1</v>
      </c>
      <c r="BN561" s="48">
        <f t="shared" si="217"/>
        <v>0</v>
      </c>
      <c r="BO561" s="49"/>
      <c r="BP561" s="39">
        <f t="shared" si="228"/>
        <v>1</v>
      </c>
      <c r="BR561" s="6" t="e">
        <f>Ringkasan!#REF!/1000000000</f>
        <v>#REF!</v>
      </c>
      <c r="BS561" s="6" t="e">
        <f t="shared" si="211"/>
        <v>#REF!</v>
      </c>
      <c r="BT561" s="39" t="e">
        <f t="shared" si="214"/>
        <v>#REF!</v>
      </c>
      <c r="BV561" s="6" t="e">
        <f>Ringkasan!#REF!/1000000000</f>
        <v>#REF!</v>
      </c>
      <c r="BW561" s="6" t="e">
        <f t="shared" si="212"/>
        <v>#REF!</v>
      </c>
      <c r="BX561" s="39" t="e">
        <f t="shared" si="215"/>
        <v>#REF!</v>
      </c>
    </row>
    <row r="562" spans="1:76" ht="15" customHeight="1" x14ac:dyDescent="0.25">
      <c r="A562" s="59" t="s">
        <v>435</v>
      </c>
      <c r="B562" s="3">
        <f t="shared" si="229"/>
        <v>418</v>
      </c>
      <c r="C562" s="4">
        <f t="shared" si="229"/>
        <v>5</v>
      </c>
      <c r="D562" s="8" t="s">
        <v>435</v>
      </c>
      <c r="E562" s="12" t="str">
        <f>[1]Pendapatan!D562</f>
        <v>11 Tahun 2024</v>
      </c>
      <c r="F562" s="92">
        <f>[1]Pendapatan!E562</f>
        <v>45657</v>
      </c>
      <c r="G562" s="6">
        <f>Ringkasan!G562/1000000000</f>
        <v>1150.6548141870001</v>
      </c>
      <c r="H562" s="6">
        <f>Ringkasan!H562/1000000000</f>
        <v>303.21293599000001</v>
      </c>
      <c r="I562" s="114">
        <f>Ringkasan!I562/1000000000</f>
        <v>194.19348729800001</v>
      </c>
      <c r="J562" s="6">
        <f>Ringkasan!J562/1000000000</f>
        <v>20.697987286</v>
      </c>
      <c r="K562" s="6">
        <f>Ringkasan!K562/1000000000</f>
        <v>5</v>
      </c>
      <c r="L562" s="6">
        <f>Ringkasan!L562/1000000000</f>
        <v>83.321461405999997</v>
      </c>
      <c r="M562" s="6">
        <f>Ringkasan!M562/1000000000</f>
        <v>847.44187819700005</v>
      </c>
      <c r="N562" s="6">
        <f>Ringkasan!N562/1000000000</f>
        <v>802.37855000000002</v>
      </c>
      <c r="O562" s="6">
        <f>Ringkasan!O562/1000000000</f>
        <v>0</v>
      </c>
      <c r="P562" s="6">
        <f>Ringkasan!P562/1000000000</f>
        <v>0</v>
      </c>
      <c r="Q562" s="6">
        <f>Ringkasan!Q562/1000000000</f>
        <v>56.740296999999998</v>
      </c>
      <c r="R562" s="6">
        <f>Ringkasan!R562/1000000000</f>
        <v>25.597621</v>
      </c>
      <c r="S562" s="6">
        <f>Ringkasan!S562/1000000000</f>
        <v>96.102329999999995</v>
      </c>
      <c r="T562" s="6">
        <f>Ringkasan!T562/1000000000</f>
        <v>472.36618600000003</v>
      </c>
      <c r="U562" s="6">
        <f>Ringkasan!U562/1000000000</f>
        <v>151.57211599999999</v>
      </c>
      <c r="V562" s="6">
        <f>Ringkasan!V562/1000000000</f>
        <v>45.063328196999997</v>
      </c>
      <c r="W562" s="6">
        <f>Ringkasan!W562/1000000000</f>
        <v>45.063328196999997</v>
      </c>
      <c r="X562" s="6">
        <f>Ringkasan!X562/1000000000</f>
        <v>0</v>
      </c>
      <c r="Y562" s="6">
        <f>Ringkasan!Y562/1000000000</f>
        <v>0</v>
      </c>
      <c r="Z562" s="6">
        <f>Ringkasan!Z562/1000000000</f>
        <v>0</v>
      </c>
      <c r="AA562" s="6">
        <f>Ringkasan!AA562/1000000000</f>
        <v>0</v>
      </c>
      <c r="AB562" s="6">
        <f>Ringkasan!AB562/1000000000</f>
        <v>0</v>
      </c>
      <c r="AC562" s="6">
        <f>Ringkasan!AC562/1000000000</f>
        <v>1145.6548141869989</v>
      </c>
      <c r="AD562" s="6">
        <f>Ringkasan!AD562/1000000000</f>
        <v>859.63775729999907</v>
      </c>
      <c r="AE562" s="5">
        <f>Ringkasan!AE562/1000000000</f>
        <v>435.64228322414891</v>
      </c>
      <c r="AF562" s="6">
        <f>Ringkasan!AF562/1000000000</f>
        <v>393.63524490485003</v>
      </c>
      <c r="AG562" s="6">
        <f>Ringkasan!AG562/1000000000</f>
        <v>0</v>
      </c>
      <c r="AH562" s="6">
        <f>Ringkasan!AH562/1000000000</f>
        <v>3</v>
      </c>
      <c r="AI562" s="6">
        <f>Ringkasan!AI562/1000000000</f>
        <v>27.360229171</v>
      </c>
      <c r="AJ562" s="6">
        <f>Ringkasan!AJ562/1000000000</f>
        <v>0</v>
      </c>
      <c r="AK562" s="6">
        <f>Ringkasan!AK562/1000000000</f>
        <v>150.25589462900001</v>
      </c>
      <c r="AL562" s="6">
        <f>Ringkasan!AL562/1000000000</f>
        <v>17.367999999999999</v>
      </c>
      <c r="AM562" s="6">
        <f>Ringkasan!AM562/1000000000</f>
        <v>21.359610358000001</v>
      </c>
      <c r="AN562" s="6">
        <f>Ringkasan!AN562/1000000000</f>
        <v>48.104080934999999</v>
      </c>
      <c r="AO562" s="6">
        <f>Ringkasan!AO562/1000000000</f>
        <v>55.896608155000003</v>
      </c>
      <c r="AP562" s="6">
        <f>Ringkasan!AP562/1000000000</f>
        <v>7.2765751810000001</v>
      </c>
      <c r="AQ562" s="6">
        <f>Ringkasan!AQ562/1000000000</f>
        <v>0.25102000000000002</v>
      </c>
      <c r="AR562" s="6">
        <f>Ringkasan!AR562/1000000000</f>
        <v>3.1269999999999998</v>
      </c>
      <c r="AS562" s="6">
        <f>Ringkasan!AS562/1000000000</f>
        <v>3.1269999999999998</v>
      </c>
      <c r="AT562" s="6">
        <f>Ringkasan!AT562/1000000000</f>
        <v>132.634162258</v>
      </c>
      <c r="AU562" s="6">
        <f>Ringkasan!AU562/1000000000</f>
        <v>21.330147457999999</v>
      </c>
      <c r="AV562" s="6">
        <f>Ringkasan!AV562/1000000000</f>
        <v>111.3040148</v>
      </c>
      <c r="AW562" s="127">
        <f>Ringkasan!AW562/1000000000</f>
        <v>0</v>
      </c>
      <c r="AX562" s="127">
        <f>Ringkasan!AX562/1000000000</f>
        <v>0</v>
      </c>
      <c r="AY562" s="127">
        <f>Ringkasan!AY562/1000000000</f>
        <v>0</v>
      </c>
      <c r="AZ562" s="127">
        <f>Ringkasan!AZ562/1000000000</f>
        <v>0</v>
      </c>
      <c r="BA562" s="127">
        <f>Ringkasan!BA562/1000000000</f>
        <v>0</v>
      </c>
      <c r="BB562" s="127">
        <f>Ringkasan!BB562/1000000000</f>
        <v>0</v>
      </c>
      <c r="BC562" s="127">
        <f>Ringkasan!BC562/1000000000</f>
        <v>0</v>
      </c>
      <c r="BD562" s="127">
        <f>Ringkasan!BD562/1000000000</f>
        <v>5</v>
      </c>
      <c r="BE562" s="127">
        <f>Ringkasan!BE562/1000000000</f>
        <v>0</v>
      </c>
      <c r="BF562" s="127">
        <f>Ringkasan!BF562/1000000000</f>
        <v>5</v>
      </c>
      <c r="BG562" s="127">
        <f>Ringkasan!BG562/1000000000</f>
        <v>0</v>
      </c>
      <c r="BH562" s="127">
        <f>Ringkasan!BH562/1000000000</f>
        <v>0</v>
      </c>
      <c r="BI562" s="127">
        <f>Ringkasan!BI562/1000000000</f>
        <v>0</v>
      </c>
      <c r="BJ562" s="128">
        <f>Ringkasan!BJ562/1000000000</f>
        <v>5.000000000000977</v>
      </c>
      <c r="BK562" s="128">
        <f>Ringkasan!BK562/1000000000</f>
        <v>-5</v>
      </c>
      <c r="BL562" s="87">
        <f>Ringkasan!BL562/1000000000</f>
        <v>9.7656250000000006E-13</v>
      </c>
      <c r="BM562" s="47">
        <f t="shared" si="216"/>
        <v>1</v>
      </c>
      <c r="BN562" s="48">
        <f t="shared" si="217"/>
        <v>0</v>
      </c>
      <c r="BO562" s="49"/>
      <c r="BP562" s="39">
        <f t="shared" si="228"/>
        <v>1</v>
      </c>
      <c r="BR562" s="6" t="e">
        <f>Ringkasan!#REF!/1000000000</f>
        <v>#REF!</v>
      </c>
      <c r="BS562" s="6" t="e">
        <f t="shared" si="211"/>
        <v>#REF!</v>
      </c>
      <c r="BT562" s="39" t="e">
        <f t="shared" si="214"/>
        <v>#REF!</v>
      </c>
      <c r="BV562" s="6" t="e">
        <f>Ringkasan!#REF!/1000000000</f>
        <v>#REF!</v>
      </c>
      <c r="BW562" s="6" t="e">
        <f t="shared" si="212"/>
        <v>#REF!</v>
      </c>
      <c r="BX562" s="39" t="e">
        <f t="shared" si="215"/>
        <v>#REF!</v>
      </c>
    </row>
    <row r="563" spans="1:76" ht="15" customHeight="1" x14ac:dyDescent="0.25">
      <c r="A563" s="59" t="s">
        <v>436</v>
      </c>
      <c r="B563" s="3">
        <f t="shared" si="229"/>
        <v>419</v>
      </c>
      <c r="C563" s="4">
        <f t="shared" si="229"/>
        <v>6</v>
      </c>
      <c r="D563" s="8" t="s">
        <v>436</v>
      </c>
      <c r="E563" s="12" t="str">
        <f>[1]Pendapatan!D563</f>
        <v>8 Tahun 2024</v>
      </c>
      <c r="F563" s="92">
        <f>[1]Pendapatan!E563</f>
        <v>45653</v>
      </c>
      <c r="G563" s="6">
        <f>Ringkasan!G563/1000000000</f>
        <v>2456.3254592190001</v>
      </c>
      <c r="H563" s="6">
        <f>Ringkasan!H563/1000000000</f>
        <v>231.94011552200001</v>
      </c>
      <c r="I563" s="114">
        <f>Ringkasan!I563/1000000000</f>
        <v>81.744248345000003</v>
      </c>
      <c r="J563" s="6">
        <f>Ringkasan!J563/1000000000</f>
        <v>127.22319434000001</v>
      </c>
      <c r="K563" s="6">
        <f>Ringkasan!K563/1000000000</f>
        <v>15.918200671999999</v>
      </c>
      <c r="L563" s="6">
        <f>Ringkasan!L563/1000000000</f>
        <v>7.054472165</v>
      </c>
      <c r="M563" s="6">
        <f>Ringkasan!M563/1000000000</f>
        <v>2175.257293697</v>
      </c>
      <c r="N563" s="6">
        <f>Ringkasan!N563/1000000000</f>
        <v>2111.2487329999999</v>
      </c>
      <c r="O563" s="6">
        <f>Ringkasan!O563/1000000000</f>
        <v>0</v>
      </c>
      <c r="P563" s="6">
        <f>Ringkasan!P563/1000000000</f>
        <v>0</v>
      </c>
      <c r="Q563" s="6">
        <f>Ringkasan!Q563/1000000000</f>
        <v>150.77940799999999</v>
      </c>
      <c r="R563" s="6">
        <f>Ringkasan!R563/1000000000</f>
        <v>0</v>
      </c>
      <c r="S563" s="6">
        <f>Ringkasan!S563/1000000000</f>
        <v>464.32677200000001</v>
      </c>
      <c r="T563" s="6">
        <f>Ringkasan!T563/1000000000</f>
        <v>1047.622085</v>
      </c>
      <c r="U563" s="6">
        <f>Ringkasan!U563/1000000000</f>
        <v>448.52046799999999</v>
      </c>
      <c r="V563" s="6">
        <f>Ringkasan!V563/1000000000</f>
        <v>64.008560696999993</v>
      </c>
      <c r="W563" s="6">
        <f>Ringkasan!W563/1000000000</f>
        <v>64.008560696999993</v>
      </c>
      <c r="X563" s="6">
        <f>Ringkasan!X563/1000000000</f>
        <v>0</v>
      </c>
      <c r="Y563" s="6">
        <f>Ringkasan!Y563/1000000000</f>
        <v>49.128050000000002</v>
      </c>
      <c r="Z563" s="6">
        <f>Ringkasan!Z563/1000000000</f>
        <v>15.328049999999999</v>
      </c>
      <c r="AA563" s="6">
        <f>Ringkasan!AA563/1000000000</f>
        <v>0</v>
      </c>
      <c r="AB563" s="6">
        <f>Ringkasan!AB563/1000000000</f>
        <v>33.799999999999997</v>
      </c>
      <c r="AC563" s="6">
        <f>Ringkasan!AC563/1000000000</f>
        <v>2453.320459219</v>
      </c>
      <c r="AD563" s="6">
        <f>Ringkasan!AD563/1000000000</f>
        <v>1833.1405687930001</v>
      </c>
      <c r="AE563" s="5">
        <f>Ringkasan!AE563/1000000000</f>
        <v>1105.750581241</v>
      </c>
      <c r="AF563" s="6">
        <f>Ringkasan!AF563/1000000000</f>
        <v>673.94211537000001</v>
      </c>
      <c r="AG563" s="6">
        <f>Ringkasan!AG563/1000000000</f>
        <v>0</v>
      </c>
      <c r="AH563" s="6">
        <f>Ringkasan!AH563/1000000000</f>
        <v>0</v>
      </c>
      <c r="AI563" s="6">
        <f>Ringkasan!AI563/1000000000</f>
        <v>48.326032181999999</v>
      </c>
      <c r="AJ563" s="6">
        <f>Ringkasan!AJ563/1000000000</f>
        <v>5.1218399999999997</v>
      </c>
      <c r="AK563" s="6">
        <f>Ringkasan!AK563/1000000000</f>
        <v>233.516039957</v>
      </c>
      <c r="AL563" s="6">
        <f>Ringkasan!AL563/1000000000</f>
        <v>1.2924</v>
      </c>
      <c r="AM563" s="6">
        <f>Ringkasan!AM563/1000000000</f>
        <v>48.640626455000003</v>
      </c>
      <c r="AN563" s="6">
        <f>Ringkasan!AN563/1000000000</f>
        <v>79.290682528000005</v>
      </c>
      <c r="AO563" s="6">
        <f>Ringkasan!AO563/1000000000</f>
        <v>104.28417097400001</v>
      </c>
      <c r="AP563" s="6">
        <f>Ringkasan!AP563/1000000000</f>
        <v>8.1600000000000006E-3</v>
      </c>
      <c r="AQ563" s="6">
        <f>Ringkasan!AQ563/1000000000</f>
        <v>0</v>
      </c>
      <c r="AR563" s="6">
        <f>Ringkasan!AR563/1000000000</f>
        <v>46.869835100000003</v>
      </c>
      <c r="AS563" s="6">
        <f>Ringkasan!AS563/1000000000</f>
        <v>46.869835100000003</v>
      </c>
      <c r="AT563" s="6">
        <f>Ringkasan!AT563/1000000000</f>
        <v>339.79401536900002</v>
      </c>
      <c r="AU563" s="6">
        <f>Ringkasan!AU563/1000000000</f>
        <v>20.896744268999999</v>
      </c>
      <c r="AV563" s="6">
        <f>Ringkasan!AV563/1000000000</f>
        <v>318.89727110000001</v>
      </c>
      <c r="AW563" s="127">
        <f>Ringkasan!AW563/1000000000</f>
        <v>5</v>
      </c>
      <c r="AX563" s="127">
        <f>Ringkasan!AX563/1000000000</f>
        <v>5</v>
      </c>
      <c r="AY563" s="127">
        <f>Ringkasan!AY563/1000000000</f>
        <v>0</v>
      </c>
      <c r="AZ563" s="127">
        <f>Ringkasan!AZ563/1000000000</f>
        <v>0</v>
      </c>
      <c r="BA563" s="127">
        <f>Ringkasan!BA563/1000000000</f>
        <v>0</v>
      </c>
      <c r="BB563" s="127">
        <f>Ringkasan!BB563/1000000000</f>
        <v>0</v>
      </c>
      <c r="BC563" s="127">
        <f>Ringkasan!BC563/1000000000</f>
        <v>0</v>
      </c>
      <c r="BD563" s="127">
        <f>Ringkasan!BD563/1000000000</f>
        <v>8.0050000000000008</v>
      </c>
      <c r="BE563" s="127">
        <f>Ringkasan!BE563/1000000000</f>
        <v>0</v>
      </c>
      <c r="BF563" s="127">
        <f>Ringkasan!BF563/1000000000</f>
        <v>8.0050000000000008</v>
      </c>
      <c r="BG563" s="127">
        <f>Ringkasan!BG563/1000000000</f>
        <v>0</v>
      </c>
      <c r="BH563" s="127">
        <f>Ringkasan!BH563/1000000000</f>
        <v>0</v>
      </c>
      <c r="BI563" s="127">
        <f>Ringkasan!BI563/1000000000</f>
        <v>0</v>
      </c>
      <c r="BJ563" s="128">
        <f>Ringkasan!BJ563/1000000000</f>
        <v>3.0049999999999999</v>
      </c>
      <c r="BK563" s="128">
        <f>Ringkasan!BK563/1000000000</f>
        <v>-3.0049999999999999</v>
      </c>
      <c r="BL563" s="87">
        <f>Ringkasan!BL563/1000000000</f>
        <v>0</v>
      </c>
      <c r="BM563" s="47">
        <f t="shared" si="216"/>
        <v>1</v>
      </c>
      <c r="BN563" s="48">
        <f t="shared" si="217"/>
        <v>0</v>
      </c>
      <c r="BO563" s="49"/>
      <c r="BP563" s="39">
        <f t="shared" si="228"/>
        <v>1</v>
      </c>
      <c r="BR563" s="6" t="e">
        <f>Ringkasan!#REF!/1000000000</f>
        <v>#REF!</v>
      </c>
      <c r="BS563" s="6" t="e">
        <f t="shared" si="211"/>
        <v>#REF!</v>
      </c>
      <c r="BT563" s="39" t="e">
        <f t="shared" si="214"/>
        <v>#REF!</v>
      </c>
      <c r="BV563" s="6" t="e">
        <f>Ringkasan!#REF!/1000000000</f>
        <v>#REF!</v>
      </c>
      <c r="BW563" s="6" t="e">
        <f t="shared" si="212"/>
        <v>#REF!</v>
      </c>
      <c r="BX563" s="39" t="e">
        <f t="shared" si="215"/>
        <v>#REF!</v>
      </c>
    </row>
    <row r="564" spans="1:76" ht="15" customHeight="1" x14ac:dyDescent="0.25">
      <c r="A564" s="59" t="s">
        <v>437</v>
      </c>
      <c r="B564" s="3">
        <f t="shared" si="229"/>
        <v>420</v>
      </c>
      <c r="C564" s="4">
        <f t="shared" si="229"/>
        <v>7</v>
      </c>
      <c r="D564" s="8" t="s">
        <v>437</v>
      </c>
      <c r="E564" s="12" t="str">
        <f>[1]Pendapatan!D564</f>
        <v>06 Tahun 2024</v>
      </c>
      <c r="F564" s="92">
        <f>[1]Pendapatan!E564</f>
        <v>45646.434027777781</v>
      </c>
      <c r="G564" s="6">
        <f>Ringkasan!G564/1000000000</f>
        <v>1331.006864724</v>
      </c>
      <c r="H564" s="6">
        <f>Ringkasan!H564/1000000000</f>
        <v>124.79920472400001</v>
      </c>
      <c r="I564" s="114">
        <f>Ringkasan!I564/1000000000</f>
        <v>66.52</v>
      </c>
      <c r="J564" s="6">
        <f>Ringkasan!J564/1000000000</f>
        <v>5.3004239999999996</v>
      </c>
      <c r="K564" s="6">
        <f>Ringkasan!K564/1000000000</f>
        <v>5.87</v>
      </c>
      <c r="L564" s="6">
        <f>Ringkasan!L564/1000000000</f>
        <v>47.108780723999999</v>
      </c>
      <c r="M564" s="6">
        <f>Ringkasan!M564/1000000000</f>
        <v>1032.0400199999999</v>
      </c>
      <c r="N564" s="6">
        <f>Ringkasan!N564/1000000000</f>
        <v>990.08702000000005</v>
      </c>
      <c r="O564" s="6">
        <f>Ringkasan!O564/1000000000</f>
        <v>0</v>
      </c>
      <c r="P564" s="6">
        <f>Ringkasan!P564/1000000000</f>
        <v>0</v>
      </c>
      <c r="Q564" s="6">
        <f>Ringkasan!Q564/1000000000</f>
        <v>49.739111000000001</v>
      </c>
      <c r="R564" s="6">
        <f>Ringkasan!R564/1000000000</f>
        <v>21.832742</v>
      </c>
      <c r="S564" s="6">
        <f>Ringkasan!S564/1000000000</f>
        <v>281.13050199999998</v>
      </c>
      <c r="T564" s="6">
        <f>Ringkasan!T564/1000000000</f>
        <v>438.065944</v>
      </c>
      <c r="U564" s="6">
        <f>Ringkasan!U564/1000000000</f>
        <v>199.31872100000001</v>
      </c>
      <c r="V564" s="6">
        <f>Ringkasan!V564/1000000000</f>
        <v>41.953000000000003</v>
      </c>
      <c r="W564" s="6">
        <f>Ringkasan!W564/1000000000</f>
        <v>41.953000000000003</v>
      </c>
      <c r="X564" s="6">
        <f>Ringkasan!X564/1000000000</f>
        <v>0</v>
      </c>
      <c r="Y564" s="6">
        <f>Ringkasan!Y564/1000000000</f>
        <v>174.16764000000001</v>
      </c>
      <c r="Z564" s="6">
        <f>Ringkasan!Z564/1000000000</f>
        <v>5.0000000000000001E-3</v>
      </c>
      <c r="AA564" s="6">
        <f>Ringkasan!AA564/1000000000</f>
        <v>0</v>
      </c>
      <c r="AB564" s="6">
        <f>Ringkasan!AB564/1000000000</f>
        <v>174.16264000000001</v>
      </c>
      <c r="AC564" s="6">
        <f>Ringkasan!AC564/1000000000</f>
        <v>1346.006864724</v>
      </c>
      <c r="AD564" s="6">
        <f>Ringkasan!AD564/1000000000</f>
        <v>975.32402457600006</v>
      </c>
      <c r="AE564" s="5">
        <f>Ringkasan!AE564/1000000000</f>
        <v>550.75354172000004</v>
      </c>
      <c r="AF564" s="6">
        <f>Ringkasan!AF564/1000000000</f>
        <v>390.844986371</v>
      </c>
      <c r="AG564" s="6">
        <f>Ringkasan!AG564/1000000000</f>
        <v>0</v>
      </c>
      <c r="AH564" s="6">
        <f>Ringkasan!AH564/1000000000</f>
        <v>0</v>
      </c>
      <c r="AI564" s="6">
        <f>Ringkasan!AI564/1000000000</f>
        <v>17.601896485000001</v>
      </c>
      <c r="AJ564" s="6">
        <f>Ringkasan!AJ564/1000000000</f>
        <v>16.1236</v>
      </c>
      <c r="AK564" s="6">
        <f>Ringkasan!AK564/1000000000</f>
        <v>237.334052748</v>
      </c>
      <c r="AL564" s="6">
        <f>Ringkasan!AL564/1000000000</f>
        <v>0</v>
      </c>
      <c r="AM564" s="6">
        <f>Ringkasan!AM564/1000000000</f>
        <v>23.667135542</v>
      </c>
      <c r="AN564" s="6">
        <f>Ringkasan!AN564/1000000000</f>
        <v>62.27803102</v>
      </c>
      <c r="AO564" s="6">
        <f>Ringkasan!AO564/1000000000</f>
        <v>149.478876036</v>
      </c>
      <c r="AP564" s="6">
        <f>Ringkasan!AP564/1000000000</f>
        <v>1.91001015</v>
      </c>
      <c r="AQ564" s="6">
        <f>Ringkasan!AQ564/1000000000</f>
        <v>0</v>
      </c>
      <c r="AR564" s="6">
        <f>Ringkasan!AR564/1000000000</f>
        <v>15</v>
      </c>
      <c r="AS564" s="6">
        <f>Ringkasan!AS564/1000000000</f>
        <v>15</v>
      </c>
      <c r="AT564" s="6">
        <f>Ringkasan!AT564/1000000000</f>
        <v>118.34878740000001</v>
      </c>
      <c r="AU564" s="6">
        <f>Ringkasan!AU564/1000000000</f>
        <v>7.1820424000000003</v>
      </c>
      <c r="AV564" s="6">
        <f>Ringkasan!AV564/1000000000</f>
        <v>111.16674500000001</v>
      </c>
      <c r="AW564" s="127">
        <f>Ringkasan!AW564/1000000000</f>
        <v>15</v>
      </c>
      <c r="AX564" s="127">
        <f>Ringkasan!AX564/1000000000</f>
        <v>15</v>
      </c>
      <c r="AY564" s="127">
        <f>Ringkasan!AY564/1000000000</f>
        <v>0</v>
      </c>
      <c r="AZ564" s="127">
        <f>Ringkasan!AZ564/1000000000</f>
        <v>0</v>
      </c>
      <c r="BA564" s="127">
        <f>Ringkasan!BA564/1000000000</f>
        <v>0</v>
      </c>
      <c r="BB564" s="127">
        <f>Ringkasan!BB564/1000000000</f>
        <v>0</v>
      </c>
      <c r="BC564" s="127">
        <f>Ringkasan!BC564/1000000000</f>
        <v>0</v>
      </c>
      <c r="BD564" s="127">
        <f>Ringkasan!BD564/1000000000</f>
        <v>0</v>
      </c>
      <c r="BE564" s="127">
        <f>Ringkasan!BE564/1000000000</f>
        <v>0</v>
      </c>
      <c r="BF564" s="127">
        <f>Ringkasan!BF564/1000000000</f>
        <v>0</v>
      </c>
      <c r="BG564" s="127">
        <f>Ringkasan!BG564/1000000000</f>
        <v>0</v>
      </c>
      <c r="BH564" s="127">
        <f>Ringkasan!BH564/1000000000</f>
        <v>0</v>
      </c>
      <c r="BI564" s="127">
        <f>Ringkasan!BI564/1000000000</f>
        <v>0</v>
      </c>
      <c r="BJ564" s="128">
        <f>Ringkasan!BJ564/1000000000</f>
        <v>-15</v>
      </c>
      <c r="BK564" s="128">
        <f>Ringkasan!BK564/1000000000</f>
        <v>15</v>
      </c>
      <c r="BL564" s="87">
        <f>Ringkasan!BL564/1000000000</f>
        <v>0</v>
      </c>
      <c r="BM564" s="47">
        <f t="shared" si="216"/>
        <v>1</v>
      </c>
      <c r="BN564" s="48">
        <f t="shared" si="217"/>
        <v>0</v>
      </c>
      <c r="BO564" s="49"/>
      <c r="BP564" s="39">
        <f t="shared" si="228"/>
        <v>1</v>
      </c>
      <c r="BR564" s="6" t="e">
        <f>Ringkasan!#REF!/1000000000</f>
        <v>#REF!</v>
      </c>
      <c r="BS564" s="6" t="e">
        <f t="shared" si="211"/>
        <v>#REF!</v>
      </c>
      <c r="BT564" s="39" t="e">
        <f t="shared" si="214"/>
        <v>#REF!</v>
      </c>
      <c r="BV564" s="6" t="e">
        <f>Ringkasan!#REF!/1000000000</f>
        <v>#REF!</v>
      </c>
      <c r="BW564" s="6" t="e">
        <f t="shared" si="212"/>
        <v>#REF!</v>
      </c>
      <c r="BX564" s="39" t="e">
        <f t="shared" si="215"/>
        <v>#REF!</v>
      </c>
    </row>
    <row r="565" spans="1:76" ht="15" customHeight="1" x14ac:dyDescent="0.25">
      <c r="A565" s="59" t="s">
        <v>643</v>
      </c>
      <c r="B565" s="3">
        <f t="shared" si="229"/>
        <v>421</v>
      </c>
      <c r="C565" s="4">
        <f t="shared" si="229"/>
        <v>8</v>
      </c>
      <c r="D565" s="8" t="s">
        <v>643</v>
      </c>
      <c r="E565" s="12" t="str">
        <f>[1]Pendapatan!D565</f>
        <v>23 Tahun 2024</v>
      </c>
      <c r="F565" s="92">
        <f>[1]Pendapatan!E565</f>
        <v>45657</v>
      </c>
      <c r="G565" s="6">
        <f>Ringkasan!G565/1000000000</f>
        <v>2813.0947187880001</v>
      </c>
      <c r="H565" s="6">
        <f>Ringkasan!H565/1000000000</f>
        <v>438.89196591899997</v>
      </c>
      <c r="I565" s="114">
        <f>Ringkasan!I565/1000000000</f>
        <v>255.58962234899997</v>
      </c>
      <c r="J565" s="6">
        <f>Ringkasan!J565/1000000000</f>
        <v>166.90922722299999</v>
      </c>
      <c r="K565" s="6">
        <f>Ringkasan!K565/1000000000</f>
        <v>12.617716347</v>
      </c>
      <c r="L565" s="6">
        <f>Ringkasan!L565/1000000000</f>
        <v>3.7753999999999999</v>
      </c>
      <c r="M565" s="6">
        <f>Ringkasan!M565/1000000000</f>
        <v>2334.3754248690002</v>
      </c>
      <c r="N565" s="6">
        <f>Ringkasan!N565/1000000000</f>
        <v>2232.8506659999998</v>
      </c>
      <c r="O565" s="6">
        <f>Ringkasan!O565/1000000000</f>
        <v>0</v>
      </c>
      <c r="P565" s="6">
        <f>Ringkasan!P565/1000000000</f>
        <v>0</v>
      </c>
      <c r="Q565" s="6">
        <f>Ringkasan!Q565/1000000000</f>
        <v>176.35745700000001</v>
      </c>
      <c r="R565" s="6">
        <f>Ringkasan!R565/1000000000</f>
        <v>7.9308069999999997</v>
      </c>
      <c r="S565" s="6">
        <f>Ringkasan!S565/1000000000</f>
        <v>171.89949999999999</v>
      </c>
      <c r="T565" s="6">
        <f>Ringkasan!T565/1000000000</f>
        <v>1342.769427</v>
      </c>
      <c r="U565" s="6">
        <f>Ringkasan!U565/1000000000</f>
        <v>533.89347499999997</v>
      </c>
      <c r="V565" s="6">
        <f>Ringkasan!V565/1000000000</f>
        <v>101.524758869</v>
      </c>
      <c r="W565" s="6">
        <f>Ringkasan!W565/1000000000</f>
        <v>101.524758869</v>
      </c>
      <c r="X565" s="6">
        <f>Ringkasan!X565/1000000000</f>
        <v>0</v>
      </c>
      <c r="Y565" s="6">
        <f>Ringkasan!Y565/1000000000</f>
        <v>39.827328000000001</v>
      </c>
      <c r="Z565" s="6">
        <f>Ringkasan!Z565/1000000000</f>
        <v>0.30199999999999999</v>
      </c>
      <c r="AA565" s="6">
        <f>Ringkasan!AA565/1000000000</f>
        <v>0</v>
      </c>
      <c r="AB565" s="6">
        <f>Ringkasan!AB565/1000000000</f>
        <v>39.525328000000002</v>
      </c>
      <c r="AC565" s="6">
        <f>Ringkasan!AC565/1000000000</f>
        <v>2781.914021447998</v>
      </c>
      <c r="AD565" s="6">
        <f>Ringkasan!AD565/1000000000</f>
        <v>2098.7274117788384</v>
      </c>
      <c r="AE565" s="5">
        <f>Ringkasan!AE565/1000000000</f>
        <v>1274.0771726106191</v>
      </c>
      <c r="AF565" s="6">
        <f>Ringkasan!AF565/1000000000</f>
        <v>751.78699447521899</v>
      </c>
      <c r="AG565" s="6">
        <f>Ringkasan!AG565/1000000000</f>
        <v>9.4497121909999997</v>
      </c>
      <c r="AH565" s="6">
        <f>Ringkasan!AH565/1000000000</f>
        <v>0</v>
      </c>
      <c r="AI565" s="6">
        <f>Ringkasan!AI565/1000000000</f>
        <v>62.657532502000002</v>
      </c>
      <c r="AJ565" s="6">
        <f>Ringkasan!AJ565/1000000000</f>
        <v>0.75600000000000001</v>
      </c>
      <c r="AK565" s="6">
        <f>Ringkasan!AK565/1000000000</f>
        <v>310.02089987556002</v>
      </c>
      <c r="AL565" s="6">
        <f>Ringkasan!AL565/1000000000</f>
        <v>0.75</v>
      </c>
      <c r="AM565" s="6">
        <f>Ringkasan!AM565/1000000000</f>
        <v>91.720600500559996</v>
      </c>
      <c r="AN565" s="6">
        <f>Ringkasan!AN565/1000000000</f>
        <v>123.39903339200001</v>
      </c>
      <c r="AO565" s="6">
        <f>Ringkasan!AO565/1000000000</f>
        <v>80.881385983000001</v>
      </c>
      <c r="AP565" s="6">
        <f>Ringkasan!AP565/1000000000</f>
        <v>13.209184</v>
      </c>
      <c r="AQ565" s="6">
        <f>Ringkasan!AQ565/1000000000</f>
        <v>6.0696E-2</v>
      </c>
      <c r="AR565" s="6">
        <f>Ringkasan!AR565/1000000000</f>
        <v>13.700285174600001</v>
      </c>
      <c r="AS565" s="6">
        <f>Ringkasan!AS565/1000000000</f>
        <v>13.700285174600001</v>
      </c>
      <c r="AT565" s="6">
        <f>Ringkasan!AT565/1000000000</f>
        <v>359.46542461899998</v>
      </c>
      <c r="AU565" s="6">
        <f>Ringkasan!AU565/1000000000</f>
        <v>26.998882059</v>
      </c>
      <c r="AV565" s="6">
        <f>Ringkasan!AV565/1000000000</f>
        <v>332.46654255999999</v>
      </c>
      <c r="AW565" s="127">
        <f>Ringkasan!AW565/1000000000</f>
        <v>0</v>
      </c>
      <c r="AX565" s="127">
        <f>Ringkasan!AX565/1000000000</f>
        <v>0</v>
      </c>
      <c r="AY565" s="127">
        <f>Ringkasan!AY565/1000000000</f>
        <v>0</v>
      </c>
      <c r="AZ565" s="127">
        <f>Ringkasan!AZ565/1000000000</f>
        <v>0</v>
      </c>
      <c r="BA565" s="127">
        <f>Ringkasan!BA565/1000000000</f>
        <v>0</v>
      </c>
      <c r="BB565" s="127">
        <f>Ringkasan!BB565/1000000000</f>
        <v>0</v>
      </c>
      <c r="BC565" s="127">
        <f>Ringkasan!BC565/1000000000</f>
        <v>0</v>
      </c>
      <c r="BD565" s="127">
        <f>Ringkasan!BD565/1000000000</f>
        <v>0</v>
      </c>
      <c r="BE565" s="127">
        <f>Ringkasan!BE565/1000000000</f>
        <v>0</v>
      </c>
      <c r="BF565" s="127">
        <f>Ringkasan!BF565/1000000000</f>
        <v>0</v>
      </c>
      <c r="BG565" s="127">
        <f>Ringkasan!BG565/1000000000</f>
        <v>0</v>
      </c>
      <c r="BH565" s="127">
        <f>Ringkasan!BH565/1000000000</f>
        <v>0</v>
      </c>
      <c r="BI565" s="127">
        <f>Ringkasan!BI565/1000000000</f>
        <v>0</v>
      </c>
      <c r="BJ565" s="128">
        <f>Ringkasan!BJ565/1000000000</f>
        <v>31.180697340001952</v>
      </c>
      <c r="BK565" s="128">
        <f>Ringkasan!BK565/1000000000</f>
        <v>0</v>
      </c>
      <c r="BL565" s="87">
        <f>Ringkasan!BL565/1000000000</f>
        <v>31.180697340001952</v>
      </c>
      <c r="BM565" s="47">
        <f t="shared" si="216"/>
        <v>1</v>
      </c>
      <c r="BN565" s="48">
        <f t="shared" si="217"/>
        <v>0</v>
      </c>
      <c r="BO565" s="49"/>
      <c r="BP565" s="39">
        <f t="shared" si="228"/>
        <v>1</v>
      </c>
      <c r="BR565" s="6" t="e">
        <f>Ringkasan!#REF!/1000000000</f>
        <v>#REF!</v>
      </c>
      <c r="BS565" s="6" t="e">
        <f t="shared" si="211"/>
        <v>#REF!</v>
      </c>
      <c r="BT565" s="39" t="e">
        <f t="shared" si="214"/>
        <v>#REF!</v>
      </c>
      <c r="BV565" s="6" t="e">
        <f>Ringkasan!#REF!/1000000000</f>
        <v>#REF!</v>
      </c>
      <c r="BW565" s="6" t="e">
        <f t="shared" si="212"/>
        <v>#REF!</v>
      </c>
      <c r="BX565" s="39" t="e">
        <f t="shared" si="215"/>
        <v>#REF!</v>
      </c>
    </row>
    <row r="566" spans="1:76" ht="15" customHeight="1" x14ac:dyDescent="0.25">
      <c r="A566" s="59" t="s">
        <v>438</v>
      </c>
      <c r="B566" s="3">
        <f t="shared" si="229"/>
        <v>422</v>
      </c>
      <c r="C566" s="4">
        <f t="shared" si="229"/>
        <v>9</v>
      </c>
      <c r="D566" s="8" t="s">
        <v>438</v>
      </c>
      <c r="E566" s="12" t="str">
        <f>[1]Pendapatan!D566</f>
        <v>06 Tahun 2024</v>
      </c>
      <c r="F566" s="92">
        <f>[1]Pendapatan!E566</f>
        <v>45657.920138888891</v>
      </c>
      <c r="G566" s="6">
        <f>Ringkasan!G566/1000000000</f>
        <v>1077.181509176</v>
      </c>
      <c r="H566" s="6">
        <f>Ringkasan!H566/1000000000</f>
        <v>101.23570157899999</v>
      </c>
      <c r="I566" s="114">
        <f>Ringkasan!I566/1000000000</f>
        <v>42.557655101999998</v>
      </c>
      <c r="J566" s="6">
        <f>Ringkasan!J566/1000000000</f>
        <v>37.236514567</v>
      </c>
      <c r="K566" s="6">
        <f>Ringkasan!K566/1000000000</f>
        <v>1.6567727000000001</v>
      </c>
      <c r="L566" s="6">
        <f>Ringkasan!L566/1000000000</f>
        <v>19.784759210000001</v>
      </c>
      <c r="M566" s="6">
        <f>Ringkasan!M566/1000000000</f>
        <v>975.945807597</v>
      </c>
      <c r="N566" s="6">
        <f>Ringkasan!N566/1000000000</f>
        <v>934.52806925000004</v>
      </c>
      <c r="O566" s="6">
        <f>Ringkasan!O566/1000000000</f>
        <v>0</v>
      </c>
      <c r="P566" s="6">
        <f>Ringkasan!P566/1000000000</f>
        <v>0</v>
      </c>
      <c r="Q566" s="6">
        <f>Ringkasan!Q566/1000000000</f>
        <v>0</v>
      </c>
      <c r="R566" s="6">
        <f>Ringkasan!R566/1000000000</f>
        <v>7.4770050000000001</v>
      </c>
      <c r="S566" s="6">
        <f>Ringkasan!S566/1000000000</f>
        <v>107.02732425000001</v>
      </c>
      <c r="T566" s="6">
        <f>Ringkasan!T566/1000000000</f>
        <v>506.28794399999998</v>
      </c>
      <c r="U566" s="6">
        <f>Ringkasan!U566/1000000000</f>
        <v>313.73579599999999</v>
      </c>
      <c r="V566" s="6">
        <f>Ringkasan!V566/1000000000</f>
        <v>41.417738346999997</v>
      </c>
      <c r="W566" s="6">
        <f>Ringkasan!W566/1000000000</f>
        <v>41.417738346999997</v>
      </c>
      <c r="X566" s="6">
        <f>Ringkasan!X566/1000000000</f>
        <v>0</v>
      </c>
      <c r="Y566" s="6">
        <f>Ringkasan!Y566/1000000000</f>
        <v>0</v>
      </c>
      <c r="Z566" s="6">
        <f>Ringkasan!Z566/1000000000</f>
        <v>0</v>
      </c>
      <c r="AA566" s="6">
        <f>Ringkasan!AA566/1000000000</f>
        <v>0</v>
      </c>
      <c r="AB566" s="6">
        <f>Ringkasan!AB566/1000000000</f>
        <v>0</v>
      </c>
      <c r="AC566" s="6">
        <f>Ringkasan!AC566/1000000000</f>
        <v>1130.2443818659999</v>
      </c>
      <c r="AD566" s="6">
        <f>Ringkasan!AD566/1000000000</f>
        <v>818.41409236699997</v>
      </c>
      <c r="AE566" s="5">
        <f>Ringkasan!AE566/1000000000</f>
        <v>526.66945897100004</v>
      </c>
      <c r="AF566" s="6">
        <f>Ringkasan!AF566/1000000000</f>
        <v>266.28387207100002</v>
      </c>
      <c r="AG566" s="6">
        <f>Ringkasan!AG566/1000000000</f>
        <v>0</v>
      </c>
      <c r="AH566" s="6">
        <f>Ringkasan!AH566/1000000000</f>
        <v>0</v>
      </c>
      <c r="AI566" s="6">
        <f>Ringkasan!AI566/1000000000</f>
        <v>22.326061325000001</v>
      </c>
      <c r="AJ566" s="6">
        <f>Ringkasan!AJ566/1000000000</f>
        <v>3.1347</v>
      </c>
      <c r="AK566" s="6">
        <f>Ringkasan!AK566/1000000000</f>
        <v>309.830289499</v>
      </c>
      <c r="AL566" s="6">
        <f>Ringkasan!AL566/1000000000</f>
        <v>6.579245169</v>
      </c>
      <c r="AM566" s="6">
        <f>Ringkasan!AM566/1000000000</f>
        <v>36.000466944999999</v>
      </c>
      <c r="AN566" s="6">
        <f>Ringkasan!AN566/1000000000</f>
        <v>191.85103387699999</v>
      </c>
      <c r="AO566" s="6">
        <f>Ringkasan!AO566/1000000000</f>
        <v>75.344123408000002</v>
      </c>
      <c r="AP566" s="6">
        <f>Ringkasan!AP566/1000000000</f>
        <v>5.54201E-2</v>
      </c>
      <c r="AQ566" s="6">
        <f>Ringkasan!AQ566/1000000000</f>
        <v>0</v>
      </c>
      <c r="AR566" s="6">
        <f>Ringkasan!AR566/1000000000</f>
        <v>2</v>
      </c>
      <c r="AS566" s="6">
        <f>Ringkasan!AS566/1000000000</f>
        <v>2</v>
      </c>
      <c r="AT566" s="6">
        <f>Ringkasan!AT566/1000000000</f>
        <v>0</v>
      </c>
      <c r="AU566" s="6">
        <f>Ringkasan!AU566/1000000000</f>
        <v>0</v>
      </c>
      <c r="AV566" s="6">
        <f>Ringkasan!AV566/1000000000</f>
        <v>0</v>
      </c>
      <c r="AW566" s="127">
        <f>Ringkasan!AW566/1000000000</f>
        <v>53.062872689999999</v>
      </c>
      <c r="AX566" s="127">
        <f>Ringkasan!AX566/1000000000</f>
        <v>53.062872689999999</v>
      </c>
      <c r="AY566" s="127">
        <f>Ringkasan!AY566/1000000000</f>
        <v>0</v>
      </c>
      <c r="AZ566" s="127">
        <f>Ringkasan!AZ566/1000000000</f>
        <v>0</v>
      </c>
      <c r="BA566" s="127">
        <f>Ringkasan!BA566/1000000000</f>
        <v>0</v>
      </c>
      <c r="BB566" s="127">
        <f>Ringkasan!BB566/1000000000</f>
        <v>0</v>
      </c>
      <c r="BC566" s="127">
        <f>Ringkasan!BC566/1000000000</f>
        <v>0</v>
      </c>
      <c r="BD566" s="127">
        <f>Ringkasan!BD566/1000000000</f>
        <v>0</v>
      </c>
      <c r="BE566" s="127">
        <f>Ringkasan!BE566/1000000000</f>
        <v>0</v>
      </c>
      <c r="BF566" s="127">
        <f>Ringkasan!BF566/1000000000</f>
        <v>0</v>
      </c>
      <c r="BG566" s="127">
        <f>Ringkasan!BG566/1000000000</f>
        <v>0</v>
      </c>
      <c r="BH566" s="127">
        <f>Ringkasan!BH566/1000000000</f>
        <v>0</v>
      </c>
      <c r="BI566" s="127">
        <f>Ringkasan!BI566/1000000000</f>
        <v>0</v>
      </c>
      <c r="BJ566" s="128">
        <f>Ringkasan!BJ566/1000000000</f>
        <v>-53.062872689999999</v>
      </c>
      <c r="BK566" s="128">
        <f>Ringkasan!BK566/1000000000</f>
        <v>53.062872689999999</v>
      </c>
      <c r="BL566" s="87">
        <f>Ringkasan!BL566/1000000000</f>
        <v>0</v>
      </c>
      <c r="BM566" s="47">
        <f t="shared" si="216"/>
        <v>1</v>
      </c>
      <c r="BN566" s="48">
        <f t="shared" si="217"/>
        <v>0</v>
      </c>
      <c r="BO566" s="49"/>
      <c r="BP566" s="39">
        <f t="shared" si="228"/>
        <v>1</v>
      </c>
      <c r="BR566" s="6" t="e">
        <f>Ringkasan!#REF!/1000000000</f>
        <v>#REF!</v>
      </c>
      <c r="BS566" s="6" t="e">
        <f t="shared" si="211"/>
        <v>#REF!</v>
      </c>
      <c r="BT566" s="39" t="e">
        <f t="shared" si="214"/>
        <v>#REF!</v>
      </c>
      <c r="BV566" s="6" t="e">
        <f>Ringkasan!#REF!/1000000000</f>
        <v>#REF!</v>
      </c>
      <c r="BW566" s="6" t="e">
        <f t="shared" si="212"/>
        <v>#REF!</v>
      </c>
      <c r="BX566" s="39" t="e">
        <f t="shared" si="215"/>
        <v>#REF!</v>
      </c>
    </row>
    <row r="567" spans="1:76" ht="15" customHeight="1" x14ac:dyDescent="0.25">
      <c r="A567" s="59" t="s">
        <v>439</v>
      </c>
      <c r="B567" s="3">
        <f t="shared" si="229"/>
        <v>423</v>
      </c>
      <c r="C567" s="4">
        <f t="shared" si="229"/>
        <v>10</v>
      </c>
      <c r="D567" s="8" t="s">
        <v>439</v>
      </c>
      <c r="E567" s="12" t="str">
        <f>[1]Pendapatan!D567</f>
        <v>08 Tahun 2024</v>
      </c>
      <c r="F567" s="92">
        <f>[1]Pendapatan!E567</f>
        <v>45657.730555555558</v>
      </c>
      <c r="G567" s="6">
        <f>Ringkasan!G567/1000000000</f>
        <v>1890.7729336550001</v>
      </c>
      <c r="H567" s="6">
        <f>Ringkasan!H567/1000000000</f>
        <v>608.82849085600003</v>
      </c>
      <c r="I567" s="114">
        <f>Ringkasan!I567/1000000000</f>
        <v>291.086984024</v>
      </c>
      <c r="J567" s="6">
        <f>Ringkasan!J567/1000000000</f>
        <v>300.12815854399997</v>
      </c>
      <c r="K567" s="6">
        <f>Ringkasan!K567/1000000000</f>
        <v>10.75</v>
      </c>
      <c r="L567" s="6">
        <f>Ringkasan!L567/1000000000</f>
        <v>6.8633482880000001</v>
      </c>
      <c r="M567" s="6">
        <f>Ringkasan!M567/1000000000</f>
        <v>1281.9444427989999</v>
      </c>
      <c r="N567" s="6">
        <f>Ringkasan!N567/1000000000</f>
        <v>1187.8284410000001</v>
      </c>
      <c r="O567" s="6">
        <f>Ringkasan!O567/1000000000</f>
        <v>0</v>
      </c>
      <c r="P567" s="6">
        <f>Ringkasan!P567/1000000000</f>
        <v>0</v>
      </c>
      <c r="Q567" s="6">
        <f>Ringkasan!Q567/1000000000</f>
        <v>0</v>
      </c>
      <c r="R567" s="6">
        <f>Ringkasan!R567/1000000000</f>
        <v>15.192982000000001</v>
      </c>
      <c r="S567" s="6">
        <f>Ringkasan!S567/1000000000</f>
        <v>184.54197300000001</v>
      </c>
      <c r="T567" s="6">
        <f>Ringkasan!T567/1000000000</f>
        <v>746.65419199999997</v>
      </c>
      <c r="U567" s="6">
        <f>Ringkasan!U567/1000000000</f>
        <v>241.43929399999999</v>
      </c>
      <c r="V567" s="6">
        <f>Ringkasan!V567/1000000000</f>
        <v>94.116001799000003</v>
      </c>
      <c r="W567" s="6">
        <f>Ringkasan!W567/1000000000</f>
        <v>94.116001799000003</v>
      </c>
      <c r="X567" s="6">
        <f>Ringkasan!X567/1000000000</f>
        <v>0</v>
      </c>
      <c r="Y567" s="6">
        <f>Ringkasan!Y567/1000000000</f>
        <v>0</v>
      </c>
      <c r="Z567" s="6">
        <f>Ringkasan!Z567/1000000000</f>
        <v>0</v>
      </c>
      <c r="AA567" s="6">
        <f>Ringkasan!AA567/1000000000</f>
        <v>0</v>
      </c>
      <c r="AB567" s="6">
        <f>Ringkasan!AB567/1000000000</f>
        <v>0</v>
      </c>
      <c r="AC567" s="6">
        <f>Ringkasan!AC567/1000000000</f>
        <v>1957.672933655</v>
      </c>
      <c r="AD567" s="6">
        <f>Ringkasan!AD567/1000000000</f>
        <v>1579.7074267099999</v>
      </c>
      <c r="AE567" s="5">
        <f>Ringkasan!AE567/1000000000</f>
        <v>775.21588198500001</v>
      </c>
      <c r="AF567" s="6">
        <f>Ringkasan!AF567/1000000000</f>
        <v>750.60747984099999</v>
      </c>
      <c r="AG567" s="6">
        <f>Ringkasan!AG567/1000000000</f>
        <v>0</v>
      </c>
      <c r="AH567" s="6">
        <f>Ringkasan!AH567/1000000000</f>
        <v>0</v>
      </c>
      <c r="AI567" s="6">
        <f>Ringkasan!AI567/1000000000</f>
        <v>53.103164884000002</v>
      </c>
      <c r="AJ567" s="6">
        <f>Ringkasan!AJ567/1000000000</f>
        <v>0.78090000000000004</v>
      </c>
      <c r="AK567" s="6">
        <f>Ringkasan!AK567/1000000000</f>
        <v>367.42415694499999</v>
      </c>
      <c r="AL567" s="6">
        <f>Ringkasan!AL567/1000000000</f>
        <v>24.673588455000001</v>
      </c>
      <c r="AM567" s="6">
        <f>Ringkasan!AM567/1000000000</f>
        <v>139.695643647</v>
      </c>
      <c r="AN567" s="6">
        <f>Ringkasan!AN567/1000000000</f>
        <v>119.4862625</v>
      </c>
      <c r="AO567" s="6">
        <f>Ringkasan!AO567/1000000000</f>
        <v>82.497713069</v>
      </c>
      <c r="AP567" s="6">
        <f>Ringkasan!AP567/1000000000</f>
        <v>1.070949274</v>
      </c>
      <c r="AQ567" s="6">
        <f>Ringkasan!AQ567/1000000000</f>
        <v>0</v>
      </c>
      <c r="AR567" s="6">
        <f>Ringkasan!AR567/1000000000</f>
        <v>7</v>
      </c>
      <c r="AS567" s="6">
        <f>Ringkasan!AS567/1000000000</f>
        <v>7</v>
      </c>
      <c r="AT567" s="6">
        <f>Ringkasan!AT567/1000000000</f>
        <v>3.54135</v>
      </c>
      <c r="AU567" s="6">
        <f>Ringkasan!AU567/1000000000</f>
        <v>0</v>
      </c>
      <c r="AV567" s="6">
        <f>Ringkasan!AV567/1000000000</f>
        <v>3.54135</v>
      </c>
      <c r="AW567" s="127">
        <f>Ringkasan!AW567/1000000000</f>
        <v>66.900000000000006</v>
      </c>
      <c r="AX567" s="127">
        <f>Ringkasan!AX567/1000000000</f>
        <v>66.900000000000006</v>
      </c>
      <c r="AY567" s="127">
        <f>Ringkasan!AY567/1000000000</f>
        <v>0</v>
      </c>
      <c r="AZ567" s="127">
        <f>Ringkasan!AZ567/1000000000</f>
        <v>0</v>
      </c>
      <c r="BA567" s="127">
        <f>Ringkasan!BA567/1000000000</f>
        <v>0</v>
      </c>
      <c r="BB567" s="127">
        <f>Ringkasan!BB567/1000000000</f>
        <v>0</v>
      </c>
      <c r="BC567" s="127">
        <f>Ringkasan!BC567/1000000000</f>
        <v>0</v>
      </c>
      <c r="BD567" s="127">
        <f>Ringkasan!BD567/1000000000</f>
        <v>0</v>
      </c>
      <c r="BE567" s="127">
        <f>Ringkasan!BE567/1000000000</f>
        <v>0</v>
      </c>
      <c r="BF567" s="127">
        <f>Ringkasan!BF567/1000000000</f>
        <v>0</v>
      </c>
      <c r="BG567" s="127">
        <f>Ringkasan!BG567/1000000000</f>
        <v>0</v>
      </c>
      <c r="BH567" s="127">
        <f>Ringkasan!BH567/1000000000</f>
        <v>0</v>
      </c>
      <c r="BI567" s="127">
        <f>Ringkasan!BI567/1000000000</f>
        <v>0</v>
      </c>
      <c r="BJ567" s="128">
        <f>Ringkasan!BJ567/1000000000</f>
        <v>-66.900000000000006</v>
      </c>
      <c r="BK567" s="128">
        <f>Ringkasan!BK567/1000000000</f>
        <v>66.900000000000006</v>
      </c>
      <c r="BL567" s="87">
        <f>Ringkasan!BL567/1000000000</f>
        <v>0</v>
      </c>
      <c r="BM567" s="47">
        <f t="shared" si="216"/>
        <v>1</v>
      </c>
      <c r="BN567" s="48">
        <f t="shared" si="217"/>
        <v>0</v>
      </c>
      <c r="BO567" s="49"/>
      <c r="BP567" s="39">
        <f t="shared" si="228"/>
        <v>1</v>
      </c>
      <c r="BR567" s="6" t="e">
        <f>Ringkasan!#REF!/1000000000</f>
        <v>#REF!</v>
      </c>
      <c r="BS567" s="6" t="e">
        <f t="shared" si="211"/>
        <v>#REF!</v>
      </c>
      <c r="BT567" s="39" t="e">
        <f t="shared" si="214"/>
        <v>#REF!</v>
      </c>
      <c r="BV567" s="6" t="e">
        <f>Ringkasan!#REF!/1000000000</f>
        <v>#REF!</v>
      </c>
      <c r="BW567" s="6" t="e">
        <f t="shared" si="212"/>
        <v>#REF!</v>
      </c>
      <c r="BX567" s="39" t="e">
        <f t="shared" si="215"/>
        <v>#REF!</v>
      </c>
    </row>
    <row r="568" spans="1:76" ht="15" customHeight="1" x14ac:dyDescent="0.25">
      <c r="B568" s="13" t="s">
        <v>560</v>
      </c>
      <c r="C568" s="14" t="s">
        <v>560</v>
      </c>
      <c r="D568" s="15" t="s">
        <v>561</v>
      </c>
      <c r="E568" s="16"/>
      <c r="F568" s="93"/>
      <c r="G568" s="115">
        <f>Ringkasan!G568/1000000000</f>
        <v>16817.441506053001</v>
      </c>
      <c r="H568" s="115">
        <f>Ringkasan!H568/1000000000</f>
        <v>2461.1765179829999</v>
      </c>
      <c r="I568" s="115">
        <f>Ringkasan!I568/1000000000</f>
        <v>1053.411062674</v>
      </c>
      <c r="J568" s="7">
        <f>Ringkasan!J568/1000000000</f>
        <v>1011.888497717</v>
      </c>
      <c r="K568" s="7">
        <f>Ringkasan!K568/1000000000</f>
        <v>107.201992119</v>
      </c>
      <c r="L568" s="7">
        <f>Ringkasan!L568/1000000000</f>
        <v>288.67496547299999</v>
      </c>
      <c r="M568" s="7">
        <f>Ringkasan!M568/1000000000</f>
        <v>14008.843103286999</v>
      </c>
      <c r="N568" s="7">
        <f>Ringkasan!N568/1000000000</f>
        <v>13463.258829</v>
      </c>
      <c r="O568" s="7">
        <f>Ringkasan!O568/1000000000</f>
        <v>0</v>
      </c>
      <c r="P568" s="7">
        <f>Ringkasan!P568/1000000000</f>
        <v>0</v>
      </c>
      <c r="Q568" s="7">
        <f>Ringkasan!Q568/1000000000</f>
        <v>1098.9142730000001</v>
      </c>
      <c r="R568" s="7">
        <f>Ringkasan!R568/1000000000</f>
        <v>79.230152000000004</v>
      </c>
      <c r="S568" s="7">
        <f>Ringkasan!S568/1000000000</f>
        <v>1499.448091</v>
      </c>
      <c r="T568" s="7">
        <f>Ringkasan!T568/1000000000</f>
        <v>7713.4870819999996</v>
      </c>
      <c r="U568" s="7">
        <f>Ringkasan!U568/1000000000</f>
        <v>3072.1792310000001</v>
      </c>
      <c r="V568" s="7">
        <f>Ringkasan!V568/1000000000</f>
        <v>545.58427428699997</v>
      </c>
      <c r="W568" s="7">
        <f>Ringkasan!W568/1000000000</f>
        <v>545.58427428699997</v>
      </c>
      <c r="X568" s="7">
        <f>Ringkasan!X568/1000000000</f>
        <v>0</v>
      </c>
      <c r="Y568" s="7">
        <f>Ringkasan!Y568/1000000000</f>
        <v>347.421884783</v>
      </c>
      <c r="Z568" s="7">
        <f>Ringkasan!Z568/1000000000</f>
        <v>30.037880000000001</v>
      </c>
      <c r="AA568" s="7">
        <f>Ringkasan!AA568/1000000000</f>
        <v>0</v>
      </c>
      <c r="AB568" s="7">
        <f>Ringkasan!AB568/1000000000</f>
        <v>317.38400478300002</v>
      </c>
      <c r="AC568" s="7">
        <f>Ringkasan!AC568/1000000000</f>
        <v>16825.732249231998</v>
      </c>
      <c r="AD568" s="7">
        <f>Ringkasan!AD568/1000000000</f>
        <v>12765.464907106998</v>
      </c>
      <c r="AE568" s="7">
        <f>Ringkasan!AE568/1000000000</f>
        <v>7633.706211241768</v>
      </c>
      <c r="AF568" s="7">
        <f>Ringkasan!AF568/1000000000</f>
        <v>4732.8070434342299</v>
      </c>
      <c r="AG568" s="7">
        <f>Ringkasan!AG568/1000000000</f>
        <v>9.8707121910000009</v>
      </c>
      <c r="AH568" s="7">
        <f>Ringkasan!AH568/1000000000</f>
        <v>7</v>
      </c>
      <c r="AI568" s="7">
        <f>Ringkasan!AI568/1000000000</f>
        <v>331.29251524</v>
      </c>
      <c r="AJ568" s="7">
        <f>Ringkasan!AJ568/1000000000</f>
        <v>50.788424999999997</v>
      </c>
      <c r="AK568" s="7">
        <f>Ringkasan!AK568/1000000000</f>
        <v>1800.5823142873999</v>
      </c>
      <c r="AL568" s="7">
        <f>Ringkasan!AL568/1000000000</f>
        <v>32.764150000000001</v>
      </c>
      <c r="AM568" s="7">
        <f>Ringkasan!AM568/1000000000</f>
        <v>409.66605511256</v>
      </c>
      <c r="AN568" s="7">
        <f>Ringkasan!AN568/1000000000</f>
        <v>657.14195113884</v>
      </c>
      <c r="AO568" s="7">
        <f>Ringkasan!AO568/1000000000</f>
        <v>655.285066798</v>
      </c>
      <c r="AP568" s="7">
        <f>Ringkasan!AP568/1000000000</f>
        <v>45.043561537999999</v>
      </c>
      <c r="AQ568" s="7">
        <f>Ringkasan!AQ568/1000000000</f>
        <v>0.68152970000000002</v>
      </c>
      <c r="AR568" s="7">
        <f>Ringkasan!AR568/1000000000</f>
        <v>115.3323402746</v>
      </c>
      <c r="AS568" s="7">
        <f>Ringkasan!AS568/1000000000</f>
        <v>115.3323402746</v>
      </c>
      <c r="AT568" s="7">
        <f>Ringkasan!AT568/1000000000</f>
        <v>2144.352687563</v>
      </c>
      <c r="AU568" s="7">
        <f>Ringkasan!AU568/1000000000</f>
        <v>128.76644760299999</v>
      </c>
      <c r="AV568" s="7">
        <f>Ringkasan!AV568/1000000000</f>
        <v>2015.5862399600001</v>
      </c>
      <c r="AW568" s="129">
        <f>Ringkasan!AW568/1000000000</f>
        <v>78.988570955</v>
      </c>
      <c r="AX568" s="129">
        <f>Ringkasan!AX568/1000000000</f>
        <v>78.688570955000003</v>
      </c>
      <c r="AY568" s="129">
        <f>Ringkasan!AY568/1000000000</f>
        <v>0</v>
      </c>
      <c r="AZ568" s="129">
        <f>Ringkasan!AZ568/1000000000</f>
        <v>0</v>
      </c>
      <c r="BA568" s="129">
        <f>Ringkasan!BA568/1000000000</f>
        <v>0</v>
      </c>
      <c r="BB568" s="129">
        <f>Ringkasan!BB568/1000000000</f>
        <v>0.3</v>
      </c>
      <c r="BC568" s="129">
        <f>Ringkasan!BC568/1000000000</f>
        <v>0</v>
      </c>
      <c r="BD568" s="129">
        <f>Ringkasan!BD568/1000000000</f>
        <v>39.517130436000002</v>
      </c>
      <c r="BE568" s="129">
        <f>Ringkasan!BE568/1000000000</f>
        <v>0</v>
      </c>
      <c r="BF568" s="129">
        <f>Ringkasan!BF568/1000000000</f>
        <v>23.004999999999999</v>
      </c>
      <c r="BG568" s="129">
        <f>Ringkasan!BG568/1000000000</f>
        <v>16.512130436</v>
      </c>
      <c r="BH568" s="129">
        <f>Ringkasan!BH568/1000000000</f>
        <v>0</v>
      </c>
      <c r="BI568" s="129">
        <f>Ringkasan!BI568/1000000000</f>
        <v>0</v>
      </c>
      <c r="BJ568" s="130">
        <f>Ringkasan!BJ568/1000000000</f>
        <v>-8.2907431789970705</v>
      </c>
      <c r="BK568" s="130">
        <f>Ringkasan!BK568/1000000000</f>
        <v>39.471440518999998</v>
      </c>
      <c r="BL568" s="89">
        <f>Ringkasan!BL568/1000000000</f>
        <v>31.180697340002929</v>
      </c>
      <c r="BM568" s="47">
        <f t="shared" ref="BM568:BN568" si="230">SUM(BM558:BM565)</f>
        <v>8</v>
      </c>
      <c r="BN568" s="48">
        <f t="shared" si="230"/>
        <v>0</v>
      </c>
      <c r="BO568" s="49"/>
      <c r="BR568" s="115" t="e">
        <f>Ringkasan!#REF!/1000000000</f>
        <v>#REF!</v>
      </c>
      <c r="BS568" s="115" t="e">
        <f t="shared" si="211"/>
        <v>#REF!</v>
      </c>
      <c r="BT568" s="39" t="e">
        <f t="shared" si="214"/>
        <v>#REF!</v>
      </c>
      <c r="BV568" s="115" t="e">
        <f>Ringkasan!#REF!/1000000000</f>
        <v>#REF!</v>
      </c>
      <c r="BW568" s="115" t="e">
        <f t="shared" si="212"/>
        <v>#REF!</v>
      </c>
      <c r="BX568" s="39" t="e">
        <f t="shared" si="215"/>
        <v>#REF!</v>
      </c>
    </row>
    <row r="569" spans="1:76" ht="15" customHeight="1" x14ac:dyDescent="0.25">
      <c r="B569" s="13" t="s">
        <v>562</v>
      </c>
      <c r="C569" s="14" t="s">
        <v>562</v>
      </c>
      <c r="D569" s="15" t="s">
        <v>563</v>
      </c>
      <c r="E569" s="16"/>
      <c r="F569" s="93"/>
      <c r="G569" s="115">
        <f>Ringkasan!G569/1000000000</f>
        <v>2967.9544428310001</v>
      </c>
      <c r="H569" s="115">
        <f>Ringkasan!H569/1000000000</f>
        <v>710.064192435</v>
      </c>
      <c r="I569" s="115">
        <f>Ringkasan!I569/1000000000</f>
        <v>333.64463912600002</v>
      </c>
      <c r="J569" s="7">
        <f>Ringkasan!J569/1000000000</f>
        <v>337.364673111</v>
      </c>
      <c r="K569" s="7">
        <f>Ringkasan!K569/1000000000</f>
        <v>12.406772699999999</v>
      </c>
      <c r="L569" s="7">
        <f>Ringkasan!L569/1000000000</f>
        <v>26.648107498000002</v>
      </c>
      <c r="M569" s="7">
        <f>Ringkasan!M569/1000000000</f>
        <v>2257.8902503959998</v>
      </c>
      <c r="N569" s="7">
        <f>Ringkasan!N569/1000000000</f>
        <v>2122.3565102500002</v>
      </c>
      <c r="O569" s="7">
        <f>Ringkasan!O569/1000000000</f>
        <v>0</v>
      </c>
      <c r="P569" s="7">
        <f>Ringkasan!P569/1000000000</f>
        <v>0</v>
      </c>
      <c r="Q569" s="7">
        <f>Ringkasan!Q569/1000000000</f>
        <v>0</v>
      </c>
      <c r="R569" s="7">
        <f>Ringkasan!R569/1000000000</f>
        <v>22.669986999999999</v>
      </c>
      <c r="S569" s="7">
        <f>Ringkasan!S569/1000000000</f>
        <v>291.56929724999998</v>
      </c>
      <c r="T569" s="7">
        <f>Ringkasan!T569/1000000000</f>
        <v>1252.9421359999999</v>
      </c>
      <c r="U569" s="7">
        <f>Ringkasan!U569/1000000000</f>
        <v>555.17508999999995</v>
      </c>
      <c r="V569" s="7">
        <f>Ringkasan!V569/1000000000</f>
        <v>135.53374014600001</v>
      </c>
      <c r="W569" s="7">
        <f>Ringkasan!W569/1000000000</f>
        <v>135.53374014600001</v>
      </c>
      <c r="X569" s="7">
        <f>Ringkasan!X569/1000000000</f>
        <v>0</v>
      </c>
      <c r="Y569" s="7">
        <f>Ringkasan!Y569/1000000000</f>
        <v>0</v>
      </c>
      <c r="Z569" s="7">
        <f>Ringkasan!Z569/1000000000</f>
        <v>0</v>
      </c>
      <c r="AA569" s="7">
        <f>Ringkasan!AA569/1000000000</f>
        <v>0</v>
      </c>
      <c r="AB569" s="7">
        <f>Ringkasan!AB569/1000000000</f>
        <v>0</v>
      </c>
      <c r="AC569" s="7">
        <f>Ringkasan!AC569/1000000000</f>
        <v>3087.9173155210001</v>
      </c>
      <c r="AD569" s="7">
        <f>Ringkasan!AD569/1000000000</f>
        <v>2398.1215190769999</v>
      </c>
      <c r="AE569" s="7">
        <f>Ringkasan!AE569/1000000000</f>
        <v>1301.8853409559999</v>
      </c>
      <c r="AF569" s="7">
        <f>Ringkasan!AF569/1000000000</f>
        <v>1016.891351912</v>
      </c>
      <c r="AG569" s="7">
        <f>Ringkasan!AG569/1000000000</f>
        <v>0</v>
      </c>
      <c r="AH569" s="7">
        <f>Ringkasan!AH569/1000000000</f>
        <v>0</v>
      </c>
      <c r="AI569" s="7">
        <f>Ringkasan!AI569/1000000000</f>
        <v>75.429226209000007</v>
      </c>
      <c r="AJ569" s="7">
        <f>Ringkasan!AJ569/1000000000</f>
        <v>3.9156</v>
      </c>
      <c r="AK569" s="7">
        <f>Ringkasan!AK569/1000000000</f>
        <v>677.254446444</v>
      </c>
      <c r="AL569" s="7">
        <f>Ringkasan!AL569/1000000000</f>
        <v>31.252833624000001</v>
      </c>
      <c r="AM569" s="7">
        <f>Ringkasan!AM569/1000000000</f>
        <v>175.696110592</v>
      </c>
      <c r="AN569" s="7">
        <f>Ringkasan!AN569/1000000000</f>
        <v>311.33729637699997</v>
      </c>
      <c r="AO569" s="7">
        <f>Ringkasan!AO569/1000000000</f>
        <v>157.84183647699999</v>
      </c>
      <c r="AP569" s="7">
        <f>Ringkasan!AP569/1000000000</f>
        <v>1.126369374</v>
      </c>
      <c r="AQ569" s="7">
        <f>Ringkasan!AQ569/1000000000</f>
        <v>0</v>
      </c>
      <c r="AR569" s="7">
        <f>Ringkasan!AR569/1000000000</f>
        <v>9</v>
      </c>
      <c r="AS569" s="7">
        <f>Ringkasan!AS569/1000000000</f>
        <v>9</v>
      </c>
      <c r="AT569" s="7">
        <f>Ringkasan!AT569/1000000000</f>
        <v>3.54135</v>
      </c>
      <c r="AU569" s="7">
        <f>Ringkasan!AU569/1000000000</f>
        <v>0</v>
      </c>
      <c r="AV569" s="7">
        <f>Ringkasan!AV569/1000000000</f>
        <v>3.54135</v>
      </c>
      <c r="AW569" s="129">
        <f>Ringkasan!AW569/1000000000</f>
        <v>119.96287269</v>
      </c>
      <c r="AX569" s="129">
        <f>Ringkasan!AX569/1000000000</f>
        <v>119.96287269</v>
      </c>
      <c r="AY569" s="129">
        <f>Ringkasan!AY569/1000000000</f>
        <v>0</v>
      </c>
      <c r="AZ569" s="129">
        <f>Ringkasan!AZ569/1000000000</f>
        <v>0</v>
      </c>
      <c r="BA569" s="129">
        <f>Ringkasan!BA569/1000000000</f>
        <v>0</v>
      </c>
      <c r="BB569" s="129">
        <f>Ringkasan!BB569/1000000000</f>
        <v>0</v>
      </c>
      <c r="BC569" s="129">
        <f>Ringkasan!BC569/1000000000</f>
        <v>0</v>
      </c>
      <c r="BD569" s="129">
        <f>Ringkasan!BD569/1000000000</f>
        <v>0</v>
      </c>
      <c r="BE569" s="129">
        <f>Ringkasan!BE569/1000000000</f>
        <v>0</v>
      </c>
      <c r="BF569" s="129">
        <f>Ringkasan!BF569/1000000000</f>
        <v>0</v>
      </c>
      <c r="BG569" s="129">
        <f>Ringkasan!BG569/1000000000</f>
        <v>0</v>
      </c>
      <c r="BH569" s="129">
        <f>Ringkasan!BH569/1000000000</f>
        <v>0</v>
      </c>
      <c r="BI569" s="129">
        <f>Ringkasan!BI569/1000000000</f>
        <v>0</v>
      </c>
      <c r="BJ569" s="130">
        <f>Ringkasan!BJ569/1000000000</f>
        <v>-119.96287269</v>
      </c>
      <c r="BK569" s="130">
        <f>Ringkasan!BK569/1000000000</f>
        <v>119.96287269</v>
      </c>
      <c r="BL569" s="89">
        <f>Ringkasan!BL569/1000000000</f>
        <v>0</v>
      </c>
      <c r="BM569" s="47">
        <f t="shared" ref="BM569:BN569" si="231">SUM(BM566:BM567)</f>
        <v>2</v>
      </c>
      <c r="BN569" s="48">
        <f t="shared" si="231"/>
        <v>0</v>
      </c>
      <c r="BO569" s="49"/>
      <c r="BR569" s="115" t="e">
        <f>Ringkasan!#REF!/1000000000</f>
        <v>#REF!</v>
      </c>
      <c r="BS569" s="115" t="e">
        <f t="shared" si="211"/>
        <v>#REF!</v>
      </c>
      <c r="BT569" s="39" t="e">
        <f t="shared" si="214"/>
        <v>#REF!</v>
      </c>
      <c r="BV569" s="115" t="e">
        <f>Ringkasan!#REF!/1000000000</f>
        <v>#REF!</v>
      </c>
      <c r="BW569" s="115" t="e">
        <f t="shared" si="212"/>
        <v>#REF!</v>
      </c>
      <c r="BX569" s="39" t="e">
        <f t="shared" si="215"/>
        <v>#REF!</v>
      </c>
    </row>
    <row r="570" spans="1:76" ht="15" customHeight="1" x14ac:dyDescent="0.25">
      <c r="B570" s="13" t="s">
        <v>564</v>
      </c>
      <c r="C570" s="14" t="s">
        <v>564</v>
      </c>
      <c r="D570" s="15" t="s">
        <v>620</v>
      </c>
      <c r="E570" s="16"/>
      <c r="F570" s="93"/>
      <c r="G570" s="115">
        <f>Ringkasan!G570/1000000000</f>
        <v>19785.395948884001</v>
      </c>
      <c r="H570" s="115">
        <f>Ringkasan!H570/1000000000</f>
        <v>3171.2407104180002</v>
      </c>
      <c r="I570" s="115">
        <f>Ringkasan!I570/1000000000</f>
        <v>1387.0557018</v>
      </c>
      <c r="J570" s="7">
        <f>Ringkasan!J570/1000000000</f>
        <v>1349.2531708280001</v>
      </c>
      <c r="K570" s="7">
        <f>Ringkasan!K570/1000000000</f>
        <v>119.608764819</v>
      </c>
      <c r="L570" s="7">
        <f>Ringkasan!L570/1000000000</f>
        <v>315.32307297099999</v>
      </c>
      <c r="M570" s="7">
        <f>Ringkasan!M570/1000000000</f>
        <v>16266.733353682999</v>
      </c>
      <c r="N570" s="7">
        <f>Ringkasan!N570/1000000000</f>
        <v>15585.61533925</v>
      </c>
      <c r="O570" s="7">
        <f>Ringkasan!O570/1000000000</f>
        <v>0</v>
      </c>
      <c r="P570" s="7">
        <f>Ringkasan!P570/1000000000</f>
        <v>0</v>
      </c>
      <c r="Q570" s="7">
        <f>Ringkasan!Q570/1000000000</f>
        <v>1098.9142730000001</v>
      </c>
      <c r="R570" s="7">
        <f>Ringkasan!R570/1000000000</f>
        <v>101.900139</v>
      </c>
      <c r="S570" s="7">
        <f>Ringkasan!S570/1000000000</f>
        <v>1791.0173882500001</v>
      </c>
      <c r="T570" s="7">
        <f>Ringkasan!T570/1000000000</f>
        <v>8966.4292179999993</v>
      </c>
      <c r="U570" s="7">
        <f>Ringkasan!U570/1000000000</f>
        <v>3627.3543209999998</v>
      </c>
      <c r="V570" s="7">
        <f>Ringkasan!V570/1000000000</f>
        <v>681.11801443299998</v>
      </c>
      <c r="W570" s="7">
        <f>Ringkasan!W570/1000000000</f>
        <v>681.11801443299998</v>
      </c>
      <c r="X570" s="7">
        <f>Ringkasan!X570/1000000000</f>
        <v>0</v>
      </c>
      <c r="Y570" s="7">
        <f>Ringkasan!Y570/1000000000</f>
        <v>347.421884783</v>
      </c>
      <c r="Z570" s="7">
        <f>Ringkasan!Z570/1000000000</f>
        <v>30.037880000000001</v>
      </c>
      <c r="AA570" s="7">
        <f>Ringkasan!AA570/1000000000</f>
        <v>0</v>
      </c>
      <c r="AB570" s="7">
        <f>Ringkasan!AB570/1000000000</f>
        <v>317.38400478300002</v>
      </c>
      <c r="AC570" s="7">
        <f>Ringkasan!AC570/1000000000</f>
        <v>19913.649564752999</v>
      </c>
      <c r="AD570" s="7">
        <f>Ringkasan!AD570/1000000000</f>
        <v>15163.586426183998</v>
      </c>
      <c r="AE570" s="7">
        <f>Ringkasan!AE570/1000000000</f>
        <v>8935.5915521977677</v>
      </c>
      <c r="AF570" s="7">
        <f>Ringkasan!AF570/1000000000</f>
        <v>5749.6983953462295</v>
      </c>
      <c r="AG570" s="7">
        <f>Ringkasan!AG570/1000000000</f>
        <v>9.8707121910000009</v>
      </c>
      <c r="AH570" s="7">
        <f>Ringkasan!AH570/1000000000</f>
        <v>7</v>
      </c>
      <c r="AI570" s="7">
        <f>Ringkasan!AI570/1000000000</f>
        <v>406.72174144899998</v>
      </c>
      <c r="AJ570" s="7">
        <f>Ringkasan!AJ570/1000000000</f>
        <v>54.704025000000001</v>
      </c>
      <c r="AK570" s="7">
        <f>Ringkasan!AK570/1000000000</f>
        <v>2477.8367607313999</v>
      </c>
      <c r="AL570" s="7">
        <f>Ringkasan!AL570/1000000000</f>
        <v>64.016983624000005</v>
      </c>
      <c r="AM570" s="7">
        <f>Ringkasan!AM570/1000000000</f>
        <v>585.36216570456008</v>
      </c>
      <c r="AN570" s="7">
        <f>Ringkasan!AN570/1000000000</f>
        <v>968.47924751583992</v>
      </c>
      <c r="AO570" s="7">
        <f>Ringkasan!AO570/1000000000</f>
        <v>813.12690327500002</v>
      </c>
      <c r="AP570" s="7">
        <f>Ringkasan!AP570/1000000000</f>
        <v>46.169930911999998</v>
      </c>
      <c r="AQ570" s="7">
        <f>Ringkasan!AQ570/1000000000</f>
        <v>0.68152970000000002</v>
      </c>
      <c r="AR570" s="7">
        <f>Ringkasan!AR570/1000000000</f>
        <v>124.3323402746</v>
      </c>
      <c r="AS570" s="7">
        <f>Ringkasan!AS570/1000000000</f>
        <v>124.3323402746</v>
      </c>
      <c r="AT570" s="7">
        <f>Ringkasan!AT570/1000000000</f>
        <v>2147.894037563</v>
      </c>
      <c r="AU570" s="7">
        <f>Ringkasan!AU570/1000000000</f>
        <v>128.76644760299999</v>
      </c>
      <c r="AV570" s="7">
        <f>Ringkasan!AV570/1000000000</f>
        <v>2019.12758996</v>
      </c>
      <c r="AW570" s="129">
        <f>Ringkasan!AW570/1000000000</f>
        <v>198.95144364500001</v>
      </c>
      <c r="AX570" s="129">
        <f>Ringkasan!AX570/1000000000</f>
        <v>198.651443645</v>
      </c>
      <c r="AY570" s="129">
        <f>Ringkasan!AY570/1000000000</f>
        <v>0</v>
      </c>
      <c r="AZ570" s="129">
        <f>Ringkasan!AZ570/1000000000</f>
        <v>0</v>
      </c>
      <c r="BA570" s="129">
        <f>Ringkasan!BA570/1000000000</f>
        <v>0</v>
      </c>
      <c r="BB570" s="129">
        <f>Ringkasan!BB570/1000000000</f>
        <v>0.3</v>
      </c>
      <c r="BC570" s="129">
        <f>Ringkasan!BC570/1000000000</f>
        <v>0</v>
      </c>
      <c r="BD570" s="129">
        <f>Ringkasan!BD570/1000000000</f>
        <v>39.517130436000002</v>
      </c>
      <c r="BE570" s="129">
        <f>Ringkasan!BE570/1000000000</f>
        <v>0</v>
      </c>
      <c r="BF570" s="129">
        <f>Ringkasan!BF570/1000000000</f>
        <v>23.004999999999999</v>
      </c>
      <c r="BG570" s="129">
        <f>Ringkasan!BG570/1000000000</f>
        <v>16.512130436</v>
      </c>
      <c r="BH570" s="129">
        <f>Ringkasan!BH570/1000000000</f>
        <v>0</v>
      </c>
      <c r="BI570" s="129">
        <f>Ringkasan!BI570/1000000000</f>
        <v>0</v>
      </c>
      <c r="BJ570" s="130">
        <f>Ringkasan!BJ570/1000000000</f>
        <v>-128.25361586899706</v>
      </c>
      <c r="BK570" s="130">
        <f>Ringkasan!BK570/1000000000</f>
        <v>159.43431320900001</v>
      </c>
      <c r="BL570" s="89">
        <f>Ringkasan!BL570/1000000000</f>
        <v>31.180697340002929</v>
      </c>
      <c r="BM570" s="47">
        <f t="shared" ref="BM570:BN570" si="232">BM568+BM569</f>
        <v>10</v>
      </c>
      <c r="BN570" s="48">
        <f t="shared" si="232"/>
        <v>0</v>
      </c>
      <c r="BO570" s="49"/>
      <c r="BR570" s="115" t="e">
        <f>Ringkasan!#REF!/1000000000</f>
        <v>#REF!</v>
      </c>
      <c r="BS570" s="115" t="e">
        <f t="shared" si="211"/>
        <v>#REF!</v>
      </c>
      <c r="BT570" s="39" t="e">
        <f t="shared" si="214"/>
        <v>#REF!</v>
      </c>
      <c r="BV570" s="115" t="e">
        <f>Ringkasan!#REF!/1000000000</f>
        <v>#REF!</v>
      </c>
      <c r="BW570" s="115" t="e">
        <f t="shared" si="212"/>
        <v>#REF!</v>
      </c>
      <c r="BX570" s="39" t="e">
        <f t="shared" si="215"/>
        <v>#REF!</v>
      </c>
    </row>
    <row r="571" spans="1:76" ht="15" customHeight="1" x14ac:dyDescent="0.25">
      <c r="B571" s="13" t="s">
        <v>566</v>
      </c>
      <c r="C571" s="14" t="s">
        <v>566</v>
      </c>
      <c r="D571" s="15" t="s">
        <v>621</v>
      </c>
      <c r="E571" s="16"/>
      <c r="F571" s="93"/>
      <c r="G571" s="115">
        <f>Ringkasan!G571/1000000000</f>
        <v>26115.804362259001</v>
      </c>
      <c r="H571" s="115">
        <f>Ringkasan!H571/1000000000</f>
        <v>5681.7519265430001</v>
      </c>
      <c r="I571" s="115">
        <f>Ringkasan!I571/1000000000</f>
        <v>3002.0022386780001</v>
      </c>
      <c r="J571" s="7">
        <f>Ringkasan!J571/1000000000</f>
        <v>2118.318546598</v>
      </c>
      <c r="K571" s="7">
        <f>Ringkasan!K571/1000000000</f>
        <v>208.279001986</v>
      </c>
      <c r="L571" s="7">
        <f>Ringkasan!L571/1000000000</f>
        <v>353.15213928100002</v>
      </c>
      <c r="M571" s="7">
        <f>Ringkasan!M571/1000000000</f>
        <v>19876.529413683002</v>
      </c>
      <c r="N571" s="7">
        <f>Ringkasan!N571/1000000000</f>
        <v>19192.445924250002</v>
      </c>
      <c r="O571" s="7">
        <f>Ringkasan!O571/1000000000</f>
        <v>0</v>
      </c>
      <c r="P571" s="7">
        <f>Ringkasan!P571/1000000000</f>
        <v>0</v>
      </c>
      <c r="Q571" s="7">
        <f>Ringkasan!Q571/1000000000</f>
        <v>1098.9142730000001</v>
      </c>
      <c r="R571" s="7">
        <f>Ringkasan!R571/1000000000</f>
        <v>101.900139</v>
      </c>
      <c r="S571" s="7">
        <f>Ringkasan!S571/1000000000</f>
        <v>2559.5117042500001</v>
      </c>
      <c r="T571" s="7">
        <f>Ringkasan!T571/1000000000</f>
        <v>10814.648192000001</v>
      </c>
      <c r="U571" s="7">
        <f>Ringkasan!U571/1000000000</f>
        <v>4617.4716159999998</v>
      </c>
      <c r="V571" s="7">
        <f>Ringkasan!V571/1000000000</f>
        <v>684.08348943299995</v>
      </c>
      <c r="W571" s="7">
        <f>Ringkasan!W571/1000000000</f>
        <v>681.11801443299998</v>
      </c>
      <c r="X571" s="7">
        <f>Ringkasan!X571/1000000000</f>
        <v>2.9654750000000001</v>
      </c>
      <c r="Y571" s="7">
        <f>Ringkasan!Y571/1000000000</f>
        <v>557.52302203299996</v>
      </c>
      <c r="Z571" s="7">
        <f>Ringkasan!Z571/1000000000</f>
        <v>32.085880000000003</v>
      </c>
      <c r="AA571" s="7">
        <f>Ringkasan!AA571/1000000000</f>
        <v>0</v>
      </c>
      <c r="AB571" s="7">
        <f>Ringkasan!AB571/1000000000</f>
        <v>525.43714203299999</v>
      </c>
      <c r="AC571" s="7">
        <f>Ringkasan!AC571/1000000000</f>
        <v>26146.259252135998</v>
      </c>
      <c r="AD571" s="7">
        <f>Ringkasan!AD571/1000000000</f>
        <v>19722.466657448</v>
      </c>
      <c r="AE571" s="7">
        <f>Ringkasan!AE571/1000000000</f>
        <v>11356.113791168767</v>
      </c>
      <c r="AF571" s="7">
        <f>Ringkasan!AF571/1000000000</f>
        <v>7726.1613053402298</v>
      </c>
      <c r="AG571" s="7">
        <f>Ringkasan!AG571/1000000000</f>
        <v>44.827333246999999</v>
      </c>
      <c r="AH571" s="7">
        <f>Ringkasan!AH571/1000000000</f>
        <v>7</v>
      </c>
      <c r="AI571" s="7">
        <f>Ringkasan!AI571/1000000000</f>
        <v>529.11570269200001</v>
      </c>
      <c r="AJ571" s="7">
        <f>Ringkasan!AJ571/1000000000</f>
        <v>59.248525000000001</v>
      </c>
      <c r="AK571" s="7">
        <f>Ringkasan!AK571/1000000000</f>
        <v>2963.8206058433998</v>
      </c>
      <c r="AL571" s="7">
        <f>Ringkasan!AL571/1000000000</f>
        <v>64.016983624000005</v>
      </c>
      <c r="AM571" s="7">
        <f>Ringkasan!AM571/1000000000</f>
        <v>855.82213727456008</v>
      </c>
      <c r="AN571" s="7">
        <f>Ringkasan!AN571/1000000000</f>
        <v>1061.24500275784</v>
      </c>
      <c r="AO571" s="7">
        <f>Ringkasan!AO571/1000000000</f>
        <v>915.87945947499998</v>
      </c>
      <c r="AP571" s="7">
        <f>Ringkasan!AP571/1000000000</f>
        <v>64.165493011999999</v>
      </c>
      <c r="AQ571" s="7">
        <f>Ringkasan!AQ571/1000000000</f>
        <v>2.6915296999999998</v>
      </c>
      <c r="AR571" s="7">
        <f>Ringkasan!AR571/1000000000</f>
        <v>625.30241396659994</v>
      </c>
      <c r="AS571" s="7">
        <f>Ringkasan!AS571/1000000000</f>
        <v>625.30241396659994</v>
      </c>
      <c r="AT571" s="7">
        <f>Ringkasan!AT571/1000000000</f>
        <v>2834.6695748779998</v>
      </c>
      <c r="AU571" s="7">
        <f>Ringkasan!AU571/1000000000</f>
        <v>814.85848491800004</v>
      </c>
      <c r="AV571" s="7">
        <f>Ringkasan!AV571/1000000000</f>
        <v>2019.8110899599999</v>
      </c>
      <c r="AW571" s="129">
        <f>Ringkasan!AW571/1000000000</f>
        <v>223.95144364500001</v>
      </c>
      <c r="AX571" s="129">
        <f>Ringkasan!AX571/1000000000</f>
        <v>223.651443645</v>
      </c>
      <c r="AY571" s="129">
        <f>Ringkasan!AY571/1000000000</f>
        <v>0</v>
      </c>
      <c r="AZ571" s="129">
        <f>Ringkasan!AZ571/1000000000</f>
        <v>0</v>
      </c>
      <c r="BA571" s="129">
        <f>Ringkasan!BA571/1000000000</f>
        <v>0</v>
      </c>
      <c r="BB571" s="129">
        <f>Ringkasan!BB571/1000000000</f>
        <v>0.3</v>
      </c>
      <c r="BC571" s="129">
        <f>Ringkasan!BC571/1000000000</f>
        <v>0</v>
      </c>
      <c r="BD571" s="129">
        <f>Ringkasan!BD571/1000000000</f>
        <v>162.31585642799999</v>
      </c>
      <c r="BE571" s="129">
        <f>Ringkasan!BE571/1000000000</f>
        <v>0</v>
      </c>
      <c r="BF571" s="129">
        <f>Ringkasan!BF571/1000000000</f>
        <v>23.004999999999999</v>
      </c>
      <c r="BG571" s="129">
        <f>Ringkasan!BG571/1000000000</f>
        <v>139.31085642799999</v>
      </c>
      <c r="BH571" s="129">
        <f>Ringkasan!BH571/1000000000</f>
        <v>0</v>
      </c>
      <c r="BI571" s="129">
        <f>Ringkasan!BI571/1000000000</f>
        <v>0</v>
      </c>
      <c r="BJ571" s="130">
        <f>Ringkasan!BJ571/1000000000</f>
        <v>-30.454889876997072</v>
      </c>
      <c r="BK571" s="130">
        <f>Ringkasan!BK571/1000000000</f>
        <v>61.635587217000001</v>
      </c>
      <c r="BL571" s="89">
        <f>Ringkasan!BL571/1000000000</f>
        <v>31.180697340002929</v>
      </c>
      <c r="BM571" s="47">
        <f t="shared" ref="BM571:BN571" si="233">BM570+BM557</f>
        <v>11</v>
      </c>
      <c r="BN571" s="48">
        <f t="shared" si="233"/>
        <v>0</v>
      </c>
      <c r="BO571" s="49"/>
      <c r="BR571" s="115" t="e">
        <f>Ringkasan!#REF!/1000000000</f>
        <v>#REF!</v>
      </c>
      <c r="BS571" s="115" t="e">
        <f t="shared" si="211"/>
        <v>#REF!</v>
      </c>
      <c r="BT571" s="39" t="e">
        <f t="shared" si="214"/>
        <v>#REF!</v>
      </c>
      <c r="BV571" s="115" t="e">
        <f>Ringkasan!#REF!/1000000000</f>
        <v>#REF!</v>
      </c>
      <c r="BW571" s="115" t="e">
        <f t="shared" si="212"/>
        <v>#REF!</v>
      </c>
      <c r="BX571" s="39" t="e">
        <f t="shared" si="215"/>
        <v>#REF!</v>
      </c>
    </row>
    <row r="572" spans="1:76" s="141" customFormat="1" ht="15" customHeight="1" x14ac:dyDescent="0.25">
      <c r="A572" s="141" t="s">
        <v>717</v>
      </c>
      <c r="B572" s="9" t="s">
        <v>555</v>
      </c>
      <c r="C572" s="10">
        <v>30</v>
      </c>
      <c r="D572" s="11" t="s">
        <v>440</v>
      </c>
      <c r="E572" s="1" t="str">
        <f>[1]Pendapatan!D572</f>
        <v>6 Tahun 2024</v>
      </c>
      <c r="F572" s="142">
        <f>[1]Pendapatan!E572</f>
        <v>45649.510416666664</v>
      </c>
      <c r="G572" s="113">
        <f>Ringkasan!G572/1000000000</f>
        <v>5219.9868557549999</v>
      </c>
      <c r="H572" s="113">
        <f>Ringkasan!H572/1000000000</f>
        <v>1923.350420755</v>
      </c>
      <c r="I572" s="113">
        <f>Ringkasan!I572/1000000000</f>
        <v>1567.5882478010001</v>
      </c>
      <c r="J572" s="147">
        <f>Ringkasan!J572/1000000000</f>
        <v>218.58726097499999</v>
      </c>
      <c r="K572" s="147">
        <f>Ringkasan!K572/1000000000</f>
        <v>62.519178857</v>
      </c>
      <c r="L572" s="147">
        <f>Ringkasan!L572/1000000000</f>
        <v>74.655733122000001</v>
      </c>
      <c r="M572" s="147">
        <f>Ringkasan!M572/1000000000</f>
        <v>3296.6364349999999</v>
      </c>
      <c r="N572" s="147">
        <f>Ringkasan!N572/1000000000</f>
        <v>3296.6364349999999</v>
      </c>
      <c r="O572" s="147">
        <f>Ringkasan!O572/1000000000</f>
        <v>0</v>
      </c>
      <c r="P572" s="147">
        <f>Ringkasan!P572/1000000000</f>
        <v>0</v>
      </c>
      <c r="Q572" s="147">
        <f>Ringkasan!Q572/1000000000</f>
        <v>0</v>
      </c>
      <c r="R572" s="147">
        <f>Ringkasan!R572/1000000000</f>
        <v>6.7007709999999996</v>
      </c>
      <c r="S572" s="147">
        <f>Ringkasan!S572/1000000000</f>
        <v>61.652427000000003</v>
      </c>
      <c r="T572" s="147">
        <f>Ringkasan!T572/1000000000</f>
        <v>2132.0473080000002</v>
      </c>
      <c r="U572" s="147">
        <f>Ringkasan!U572/1000000000</f>
        <v>1096.2359289999999</v>
      </c>
      <c r="V572" s="147">
        <f>Ringkasan!V572/1000000000</f>
        <v>0</v>
      </c>
      <c r="W572" s="147">
        <f>Ringkasan!W572/1000000000</f>
        <v>0</v>
      </c>
      <c r="X572" s="147">
        <f>Ringkasan!X572/1000000000</f>
        <v>0</v>
      </c>
      <c r="Y572" s="147">
        <f>Ringkasan!Y572/1000000000</f>
        <v>0</v>
      </c>
      <c r="Z572" s="147">
        <f>Ringkasan!Z572/1000000000</f>
        <v>0</v>
      </c>
      <c r="AA572" s="147">
        <f>Ringkasan!AA572/1000000000</f>
        <v>0</v>
      </c>
      <c r="AB572" s="147">
        <f>Ringkasan!AB572/1000000000</f>
        <v>0</v>
      </c>
      <c r="AC572" s="147">
        <f>Ringkasan!AC572/1000000000</f>
        <v>5056.5072887910001</v>
      </c>
      <c r="AD572" s="147">
        <f>Ringkasan!AD572/1000000000</f>
        <v>3964.259077875</v>
      </c>
      <c r="AE572" s="2">
        <f>Ringkasan!AE572/1000000000</f>
        <v>2434.609539949</v>
      </c>
      <c r="AF572" s="147">
        <f>Ringkasan!AF572/1000000000</f>
        <v>942.88798044199996</v>
      </c>
      <c r="AG572" s="147">
        <f>Ringkasan!AG572/1000000000</f>
        <v>47.206923484000001</v>
      </c>
      <c r="AH572" s="147">
        <f>Ringkasan!AH572/1000000000</f>
        <v>0</v>
      </c>
      <c r="AI572" s="147">
        <f>Ringkasan!AI572/1000000000</f>
        <v>529.69463399999995</v>
      </c>
      <c r="AJ572" s="147">
        <f>Ringkasan!AJ572/1000000000</f>
        <v>9.86</v>
      </c>
      <c r="AK572" s="147">
        <f>Ringkasan!AK572/1000000000</f>
        <v>400.871425891</v>
      </c>
      <c r="AL572" s="147">
        <f>Ringkasan!AL572/1000000000</f>
        <v>0</v>
      </c>
      <c r="AM572" s="147">
        <f>Ringkasan!AM572/1000000000</f>
        <v>54.366315333000003</v>
      </c>
      <c r="AN572" s="147">
        <f>Ringkasan!AN572/1000000000</f>
        <v>240.986243</v>
      </c>
      <c r="AO572" s="147">
        <f>Ringkasan!AO572/1000000000</f>
        <v>99.017331408000004</v>
      </c>
      <c r="AP572" s="147">
        <f>Ringkasan!AP572/1000000000</f>
        <v>6.5015361499999997</v>
      </c>
      <c r="AQ572" s="147">
        <f>Ringkasan!AQ572/1000000000</f>
        <v>0</v>
      </c>
      <c r="AR572" s="147">
        <f>Ringkasan!AR572/1000000000</f>
        <v>22.180954686</v>
      </c>
      <c r="AS572" s="147">
        <f>Ringkasan!AS572/1000000000</f>
        <v>22.180954686</v>
      </c>
      <c r="AT572" s="147">
        <f>Ringkasan!AT572/1000000000</f>
        <v>669.19583033900005</v>
      </c>
      <c r="AU572" s="147">
        <f>Ringkasan!AU572/1000000000</f>
        <v>629.33893193899996</v>
      </c>
      <c r="AV572" s="147">
        <f>Ringkasan!AV572/1000000000</f>
        <v>39.856898399999999</v>
      </c>
      <c r="AW572" s="148">
        <f>Ringkasan!AW572/1000000000</f>
        <v>0</v>
      </c>
      <c r="AX572" s="148">
        <f>Ringkasan!AX572/1000000000</f>
        <v>0</v>
      </c>
      <c r="AY572" s="148">
        <f>Ringkasan!AY572/1000000000</f>
        <v>0</v>
      </c>
      <c r="AZ572" s="148">
        <f>Ringkasan!AZ572/1000000000</f>
        <v>0</v>
      </c>
      <c r="BA572" s="148">
        <f>Ringkasan!BA572/1000000000</f>
        <v>0</v>
      </c>
      <c r="BB572" s="148">
        <f>Ringkasan!BB572/1000000000</f>
        <v>0</v>
      </c>
      <c r="BC572" s="148">
        <f>Ringkasan!BC572/1000000000</f>
        <v>0</v>
      </c>
      <c r="BD572" s="148">
        <f>Ringkasan!BD572/1000000000</f>
        <v>163.47956696400001</v>
      </c>
      <c r="BE572" s="148">
        <f>Ringkasan!BE572/1000000000</f>
        <v>0</v>
      </c>
      <c r="BF572" s="148">
        <f>Ringkasan!BF572/1000000000</f>
        <v>0</v>
      </c>
      <c r="BG572" s="148">
        <f>Ringkasan!BG572/1000000000</f>
        <v>163.47956696400001</v>
      </c>
      <c r="BH572" s="148">
        <f>Ringkasan!BH572/1000000000</f>
        <v>0</v>
      </c>
      <c r="BI572" s="148">
        <f>Ringkasan!BI572/1000000000</f>
        <v>0</v>
      </c>
      <c r="BJ572" s="98">
        <f>Ringkasan!BJ572/1000000000</f>
        <v>163.47956696400001</v>
      </c>
      <c r="BK572" s="98">
        <f>Ringkasan!BK572/1000000000</f>
        <v>-163.47956696400001</v>
      </c>
      <c r="BL572" s="85">
        <f>Ringkasan!BL572/1000000000</f>
        <v>0</v>
      </c>
      <c r="BM572" s="143">
        <f t="shared" si="216"/>
        <v>1</v>
      </c>
      <c r="BN572" s="144">
        <f t="shared" si="217"/>
        <v>0</v>
      </c>
      <c r="BO572" s="145"/>
      <c r="BP572" s="146">
        <f t="shared" ref="BP572:BP594" si="234">IF(G572&gt;0,1,0)</f>
        <v>1</v>
      </c>
      <c r="BR572" s="170" t="e">
        <f>Ringkasan!#REF!/1000000000</f>
        <v>#REF!</v>
      </c>
      <c r="BS572" s="170" t="e">
        <f t="shared" si="211"/>
        <v>#REF!</v>
      </c>
      <c r="BT572" s="146" t="e">
        <f t="shared" si="214"/>
        <v>#REF!</v>
      </c>
      <c r="BV572" s="170" t="e">
        <f>Ringkasan!#REF!/1000000000</f>
        <v>#REF!</v>
      </c>
      <c r="BW572" s="170" t="e">
        <f t="shared" si="212"/>
        <v>#REF!</v>
      </c>
      <c r="BX572" s="146" t="e">
        <f t="shared" si="215"/>
        <v>#REF!</v>
      </c>
    </row>
    <row r="573" spans="1:76" ht="15" customHeight="1" x14ac:dyDescent="0.25">
      <c r="A573" s="59" t="s">
        <v>441</v>
      </c>
      <c r="B573" s="3">
        <f>B567+1</f>
        <v>424</v>
      </c>
      <c r="C573" s="4">
        <v>1</v>
      </c>
      <c r="D573" s="8" t="s">
        <v>441</v>
      </c>
      <c r="E573" s="12" t="str">
        <f>[1]Pendapatan!D573</f>
        <v>5 Tahun 2024</v>
      </c>
      <c r="F573" s="92">
        <f>[1]Pendapatan!E573</f>
        <v>45656</v>
      </c>
      <c r="G573" s="6">
        <f>Ringkasan!G573/1000000000</f>
        <v>1206.4707779309999</v>
      </c>
      <c r="H573" s="6">
        <f>Ringkasan!H573/1000000000</f>
        <v>69.326954439999994</v>
      </c>
      <c r="I573" s="114">
        <f>Ringkasan!I573/1000000000</f>
        <v>19.488056496999999</v>
      </c>
      <c r="J573" s="6">
        <f>Ringkasan!J573/1000000000</f>
        <v>42.550497943000003</v>
      </c>
      <c r="K573" s="6">
        <f>Ringkasan!K573/1000000000</f>
        <v>1.5</v>
      </c>
      <c r="L573" s="6">
        <f>Ringkasan!L573/1000000000</f>
        <v>5.7884000000000002</v>
      </c>
      <c r="M573" s="6">
        <f>Ringkasan!M573/1000000000</f>
        <v>1125.9438234910001</v>
      </c>
      <c r="N573" s="6">
        <f>Ringkasan!N573/1000000000</f>
        <v>1103.5179559999999</v>
      </c>
      <c r="O573" s="6">
        <f>Ringkasan!O573/1000000000</f>
        <v>0</v>
      </c>
      <c r="P573" s="6">
        <f>Ringkasan!P573/1000000000</f>
        <v>0</v>
      </c>
      <c r="Q573" s="6">
        <f>Ringkasan!Q573/1000000000</f>
        <v>131.561026</v>
      </c>
      <c r="R573" s="6">
        <f>Ringkasan!R573/1000000000</f>
        <v>21.842026000000001</v>
      </c>
      <c r="S573" s="6">
        <f>Ringkasan!S573/1000000000</f>
        <v>5.745565</v>
      </c>
      <c r="T573" s="6">
        <f>Ringkasan!T573/1000000000</f>
        <v>688.87192600000003</v>
      </c>
      <c r="U573" s="6">
        <f>Ringkasan!U573/1000000000</f>
        <v>255.49741299999999</v>
      </c>
      <c r="V573" s="6">
        <f>Ringkasan!V573/1000000000</f>
        <v>22.425867491000002</v>
      </c>
      <c r="W573" s="6">
        <f>Ringkasan!W573/1000000000</f>
        <v>22.425867491000002</v>
      </c>
      <c r="X573" s="6">
        <f>Ringkasan!X573/1000000000</f>
        <v>0</v>
      </c>
      <c r="Y573" s="6">
        <f>Ringkasan!Y573/1000000000</f>
        <v>11.2</v>
      </c>
      <c r="Z573" s="6">
        <f>Ringkasan!Z573/1000000000</f>
        <v>0</v>
      </c>
      <c r="AA573" s="6">
        <f>Ringkasan!AA573/1000000000</f>
        <v>0</v>
      </c>
      <c r="AB573" s="6">
        <f>Ringkasan!AB573/1000000000</f>
        <v>11.2</v>
      </c>
      <c r="AC573" s="6">
        <f>Ringkasan!AC573/1000000000</f>
        <v>1206.4707779309999</v>
      </c>
      <c r="AD573" s="6">
        <f>Ringkasan!AD573/1000000000</f>
        <v>869.97220883399996</v>
      </c>
      <c r="AE573" s="5">
        <f>Ringkasan!AE573/1000000000</f>
        <v>577.55142242199997</v>
      </c>
      <c r="AF573" s="6">
        <f>Ringkasan!AF573/1000000000</f>
        <v>236.139744312</v>
      </c>
      <c r="AG573" s="6">
        <f>Ringkasan!AG573/1000000000</f>
        <v>0</v>
      </c>
      <c r="AH573" s="6">
        <f>Ringkasan!AH573/1000000000</f>
        <v>0</v>
      </c>
      <c r="AI573" s="6">
        <f>Ringkasan!AI573/1000000000</f>
        <v>54.163873000000002</v>
      </c>
      <c r="AJ573" s="6">
        <f>Ringkasan!AJ573/1000000000</f>
        <v>2.1171690999999999</v>
      </c>
      <c r="AK573" s="6">
        <f>Ringkasan!AK573/1000000000</f>
        <v>110.60376799700001</v>
      </c>
      <c r="AL573" s="6">
        <f>Ringkasan!AL573/1000000000</f>
        <v>2.5139999999999998</v>
      </c>
      <c r="AM573" s="6">
        <f>Ringkasan!AM573/1000000000</f>
        <v>27.932596369999999</v>
      </c>
      <c r="AN573" s="6">
        <f>Ringkasan!AN573/1000000000</f>
        <v>25.752747007</v>
      </c>
      <c r="AO573" s="6">
        <f>Ringkasan!AO573/1000000000</f>
        <v>54.111443620000003</v>
      </c>
      <c r="AP573" s="6">
        <f>Ringkasan!AP573/1000000000</f>
        <v>0.29298099999999999</v>
      </c>
      <c r="AQ573" s="6">
        <f>Ringkasan!AQ573/1000000000</f>
        <v>0</v>
      </c>
      <c r="AR573" s="6">
        <f>Ringkasan!AR573/1000000000</f>
        <v>2.5</v>
      </c>
      <c r="AS573" s="6">
        <f>Ringkasan!AS573/1000000000</f>
        <v>2.5</v>
      </c>
      <c r="AT573" s="6">
        <f>Ringkasan!AT573/1000000000</f>
        <v>223.3948011</v>
      </c>
      <c r="AU573" s="6">
        <f>Ringkasan!AU573/1000000000</f>
        <v>0.93</v>
      </c>
      <c r="AV573" s="6">
        <f>Ringkasan!AV573/1000000000</f>
        <v>222.46480109999999</v>
      </c>
      <c r="AW573" s="127">
        <f>Ringkasan!AW573/1000000000</f>
        <v>0</v>
      </c>
      <c r="AX573" s="127">
        <f>Ringkasan!AX573/1000000000</f>
        <v>0</v>
      </c>
      <c r="AY573" s="127">
        <f>Ringkasan!AY573/1000000000</f>
        <v>0</v>
      </c>
      <c r="AZ573" s="127">
        <f>Ringkasan!AZ573/1000000000</f>
        <v>0</v>
      </c>
      <c r="BA573" s="127">
        <f>Ringkasan!BA573/1000000000</f>
        <v>0</v>
      </c>
      <c r="BB573" s="127">
        <f>Ringkasan!BB573/1000000000</f>
        <v>0</v>
      </c>
      <c r="BC573" s="127">
        <f>Ringkasan!BC573/1000000000</f>
        <v>0</v>
      </c>
      <c r="BD573" s="127">
        <f>Ringkasan!BD573/1000000000</f>
        <v>0</v>
      </c>
      <c r="BE573" s="127">
        <f>Ringkasan!BE573/1000000000</f>
        <v>0</v>
      </c>
      <c r="BF573" s="127">
        <f>Ringkasan!BF573/1000000000</f>
        <v>0</v>
      </c>
      <c r="BG573" s="127">
        <f>Ringkasan!BG573/1000000000</f>
        <v>0</v>
      </c>
      <c r="BH573" s="127">
        <f>Ringkasan!BH573/1000000000</f>
        <v>0</v>
      </c>
      <c r="BI573" s="127">
        <f>Ringkasan!BI573/1000000000</f>
        <v>0</v>
      </c>
      <c r="BJ573" s="128">
        <f>Ringkasan!BJ573/1000000000</f>
        <v>0</v>
      </c>
      <c r="BK573" s="128">
        <f>Ringkasan!BK573/1000000000</f>
        <v>0</v>
      </c>
      <c r="BL573" s="87">
        <f>Ringkasan!BL573/1000000000</f>
        <v>0</v>
      </c>
      <c r="BM573" s="47">
        <f t="shared" si="216"/>
        <v>1</v>
      </c>
      <c r="BN573" s="48">
        <f t="shared" si="217"/>
        <v>0</v>
      </c>
      <c r="BO573" s="49"/>
      <c r="BP573" s="39">
        <f t="shared" si="234"/>
        <v>1</v>
      </c>
      <c r="BR573" s="6" t="e">
        <f>Ringkasan!#REF!/1000000000</f>
        <v>#REF!</v>
      </c>
      <c r="BS573" s="6" t="e">
        <f t="shared" si="211"/>
        <v>#REF!</v>
      </c>
      <c r="BT573" s="39" t="e">
        <f t="shared" si="214"/>
        <v>#REF!</v>
      </c>
      <c r="BV573" s="6" t="e">
        <f>Ringkasan!#REF!/1000000000</f>
        <v>#REF!</v>
      </c>
      <c r="BW573" s="6" t="e">
        <f t="shared" si="212"/>
        <v>#REF!</v>
      </c>
      <c r="BX573" s="39" t="e">
        <f t="shared" si="215"/>
        <v>#REF!</v>
      </c>
    </row>
    <row r="574" spans="1:76" ht="15" customHeight="1" x14ac:dyDescent="0.25">
      <c r="A574" s="59" t="s">
        <v>442</v>
      </c>
      <c r="B574" s="3">
        <f t="shared" ref="B574:C589" si="235">B573+1</f>
        <v>425</v>
      </c>
      <c r="C574" s="4">
        <f t="shared" si="235"/>
        <v>2</v>
      </c>
      <c r="D574" s="8" t="s">
        <v>442</v>
      </c>
      <c r="E574" s="12" t="str">
        <f>[1]Pendapatan!D574</f>
        <v>7 Tahun 2024</v>
      </c>
      <c r="F574" s="92">
        <f>[1]Pendapatan!E574</f>
        <v>45656.359722222223</v>
      </c>
      <c r="G574" s="6">
        <f>Ringkasan!G574/1000000000</f>
        <v>1017.47045424</v>
      </c>
      <c r="H574" s="6">
        <f>Ringkasan!H574/1000000000</f>
        <v>132.611330557</v>
      </c>
      <c r="I574" s="114">
        <f>Ringkasan!I574/1000000000</f>
        <v>48.028739065000003</v>
      </c>
      <c r="J574" s="6">
        <f>Ringkasan!J574/1000000000</f>
        <v>9.2144619999999993</v>
      </c>
      <c r="K574" s="6">
        <f>Ringkasan!K574/1000000000</f>
        <v>3.4806886640000001</v>
      </c>
      <c r="L574" s="6">
        <f>Ringkasan!L574/1000000000</f>
        <v>71.887440827999995</v>
      </c>
      <c r="M574" s="6">
        <f>Ringkasan!M574/1000000000</f>
        <v>873.79604768299998</v>
      </c>
      <c r="N574" s="6">
        <f>Ringkasan!N574/1000000000</f>
        <v>855.16222900000002</v>
      </c>
      <c r="O574" s="6">
        <f>Ringkasan!O574/1000000000</f>
        <v>0</v>
      </c>
      <c r="P574" s="6">
        <f>Ringkasan!P574/1000000000</f>
        <v>0</v>
      </c>
      <c r="Q574" s="6">
        <f>Ringkasan!Q574/1000000000</f>
        <v>61.870789000000002</v>
      </c>
      <c r="R574" s="6">
        <f>Ringkasan!R574/1000000000</f>
        <v>15.381360000000001</v>
      </c>
      <c r="S574" s="6">
        <f>Ringkasan!S574/1000000000</f>
        <v>4.6838860000000002</v>
      </c>
      <c r="T574" s="6">
        <f>Ringkasan!T574/1000000000</f>
        <v>552.05326300000002</v>
      </c>
      <c r="U574" s="6">
        <f>Ringkasan!U574/1000000000</f>
        <v>221.17293100000001</v>
      </c>
      <c r="V574" s="6">
        <f>Ringkasan!V574/1000000000</f>
        <v>18.633818683000001</v>
      </c>
      <c r="W574" s="6">
        <f>Ringkasan!W574/1000000000</f>
        <v>18.633818683000001</v>
      </c>
      <c r="X574" s="6">
        <f>Ringkasan!X574/1000000000</f>
        <v>0</v>
      </c>
      <c r="Y574" s="6">
        <f>Ringkasan!Y574/1000000000</f>
        <v>11.063076000000001</v>
      </c>
      <c r="Z574" s="6">
        <f>Ringkasan!Z574/1000000000</f>
        <v>0</v>
      </c>
      <c r="AA574" s="6">
        <f>Ringkasan!AA574/1000000000</f>
        <v>0</v>
      </c>
      <c r="AB574" s="6">
        <f>Ringkasan!AB574/1000000000</f>
        <v>11.063076000000001</v>
      </c>
      <c r="AC574" s="6">
        <f>Ringkasan!AC574/1000000000</f>
        <v>1044.074724655</v>
      </c>
      <c r="AD574" s="6">
        <f>Ringkasan!AD574/1000000000</f>
        <v>808.13081599600002</v>
      </c>
      <c r="AE574" s="5">
        <f>Ringkasan!AE574/1000000000</f>
        <v>475.36587220400003</v>
      </c>
      <c r="AF574" s="6">
        <f>Ringkasan!AF574/1000000000</f>
        <v>322.59810676199999</v>
      </c>
      <c r="AG574" s="6">
        <f>Ringkasan!AG574/1000000000</f>
        <v>0</v>
      </c>
      <c r="AH574" s="6">
        <f>Ringkasan!AH574/1000000000</f>
        <v>0</v>
      </c>
      <c r="AI574" s="6">
        <f>Ringkasan!AI574/1000000000</f>
        <v>10.16683703</v>
      </c>
      <c r="AJ574" s="6">
        <f>Ringkasan!AJ574/1000000000</f>
        <v>0</v>
      </c>
      <c r="AK574" s="6">
        <f>Ringkasan!AK574/1000000000</f>
        <v>112.017869656</v>
      </c>
      <c r="AL574" s="6">
        <f>Ringkasan!AL574/1000000000</f>
        <v>0</v>
      </c>
      <c r="AM574" s="6">
        <f>Ringkasan!AM574/1000000000</f>
        <v>9.1642693390000005</v>
      </c>
      <c r="AN574" s="6">
        <f>Ringkasan!AN574/1000000000</f>
        <v>26.768110335999999</v>
      </c>
      <c r="AO574" s="6">
        <f>Ringkasan!AO574/1000000000</f>
        <v>75.917339980999998</v>
      </c>
      <c r="AP574" s="6">
        <f>Ringkasan!AP574/1000000000</f>
        <v>0.10174999999999999</v>
      </c>
      <c r="AQ574" s="6">
        <f>Ringkasan!AQ574/1000000000</f>
        <v>6.6400000000000001E-2</v>
      </c>
      <c r="AR574" s="6">
        <f>Ringkasan!AR574/1000000000</f>
        <v>3.2348680779999999</v>
      </c>
      <c r="AS574" s="6">
        <f>Ringkasan!AS574/1000000000</f>
        <v>3.2348680779999999</v>
      </c>
      <c r="AT574" s="6">
        <f>Ringkasan!AT574/1000000000</f>
        <v>120.69117092499999</v>
      </c>
      <c r="AU574" s="6">
        <f>Ringkasan!AU574/1000000000</f>
        <v>2.696667025</v>
      </c>
      <c r="AV574" s="6">
        <f>Ringkasan!AV574/1000000000</f>
        <v>117.9945039</v>
      </c>
      <c r="AW574" s="127">
        <f>Ringkasan!AW574/1000000000</f>
        <v>26.604270414999998</v>
      </c>
      <c r="AX574" s="127">
        <f>Ringkasan!AX574/1000000000</f>
        <v>26.604270414999998</v>
      </c>
      <c r="AY574" s="127">
        <f>Ringkasan!AY574/1000000000</f>
        <v>0</v>
      </c>
      <c r="AZ574" s="127">
        <f>Ringkasan!AZ574/1000000000</f>
        <v>0</v>
      </c>
      <c r="BA574" s="127">
        <f>Ringkasan!BA574/1000000000</f>
        <v>0</v>
      </c>
      <c r="BB574" s="127">
        <f>Ringkasan!BB574/1000000000</f>
        <v>0</v>
      </c>
      <c r="BC574" s="127">
        <f>Ringkasan!BC574/1000000000</f>
        <v>0</v>
      </c>
      <c r="BD574" s="127">
        <f>Ringkasan!BD574/1000000000</f>
        <v>0</v>
      </c>
      <c r="BE574" s="127">
        <f>Ringkasan!BE574/1000000000</f>
        <v>0</v>
      </c>
      <c r="BF574" s="127">
        <f>Ringkasan!BF574/1000000000</f>
        <v>0</v>
      </c>
      <c r="BG574" s="127">
        <f>Ringkasan!BG574/1000000000</f>
        <v>0</v>
      </c>
      <c r="BH574" s="127">
        <f>Ringkasan!BH574/1000000000</f>
        <v>0</v>
      </c>
      <c r="BI574" s="127">
        <f>Ringkasan!BI574/1000000000</f>
        <v>0</v>
      </c>
      <c r="BJ574" s="128">
        <f>Ringkasan!BJ574/1000000000</f>
        <v>-26.604270414999998</v>
      </c>
      <c r="BK574" s="128">
        <f>Ringkasan!BK574/1000000000</f>
        <v>26.604270414999998</v>
      </c>
      <c r="BL574" s="87">
        <f>Ringkasan!BL574/1000000000</f>
        <v>0</v>
      </c>
      <c r="BM574" s="47">
        <f t="shared" si="216"/>
        <v>1</v>
      </c>
      <c r="BN574" s="48">
        <f t="shared" si="217"/>
        <v>0</v>
      </c>
      <c r="BO574" s="49"/>
      <c r="BP574" s="39">
        <f t="shared" si="234"/>
        <v>1</v>
      </c>
      <c r="BR574" s="6" t="e">
        <f>Ringkasan!#REF!/1000000000</f>
        <v>#REF!</v>
      </c>
      <c r="BS574" s="6" t="e">
        <f t="shared" si="211"/>
        <v>#REF!</v>
      </c>
      <c r="BT574" s="39" t="e">
        <f t="shared" si="214"/>
        <v>#REF!</v>
      </c>
      <c r="BV574" s="6" t="e">
        <f>Ringkasan!#REF!/1000000000</f>
        <v>#REF!</v>
      </c>
      <c r="BW574" s="6" t="e">
        <f t="shared" si="212"/>
        <v>#REF!</v>
      </c>
      <c r="BX574" s="39" t="e">
        <f t="shared" si="215"/>
        <v>#REF!</v>
      </c>
    </row>
    <row r="575" spans="1:76" ht="15" customHeight="1" x14ac:dyDescent="0.25">
      <c r="A575" s="59" t="s">
        <v>443</v>
      </c>
      <c r="B575" s="3">
        <f t="shared" si="235"/>
        <v>426</v>
      </c>
      <c r="C575" s="4">
        <f t="shared" si="235"/>
        <v>3</v>
      </c>
      <c r="D575" s="8" t="s">
        <v>443</v>
      </c>
      <c r="E575" s="12" t="str">
        <f>[1]Pendapatan!D575</f>
        <v>05 Tahun 2024</v>
      </c>
      <c r="F575" s="92">
        <f>[1]Pendapatan!E575</f>
        <v>45656</v>
      </c>
      <c r="G575" s="6">
        <f>Ringkasan!G575/1000000000</f>
        <v>1285.706359583</v>
      </c>
      <c r="H575" s="6">
        <f>Ringkasan!H575/1000000000</f>
        <v>90.206516555999997</v>
      </c>
      <c r="I575" s="114">
        <f>Ringkasan!I575/1000000000</f>
        <v>43.991274216000001</v>
      </c>
      <c r="J575" s="6">
        <f>Ringkasan!J575/1000000000</f>
        <v>5.4739644399999996</v>
      </c>
      <c r="K575" s="6">
        <f>Ringkasan!K575/1000000000</f>
        <v>2.5</v>
      </c>
      <c r="L575" s="6">
        <f>Ringkasan!L575/1000000000</f>
        <v>38.2412779</v>
      </c>
      <c r="M575" s="6">
        <f>Ringkasan!M575/1000000000</f>
        <v>1180.5257696149999</v>
      </c>
      <c r="N575" s="6">
        <f>Ringkasan!N575/1000000000</f>
        <v>1153.6688119999999</v>
      </c>
      <c r="O575" s="6">
        <f>Ringkasan!O575/1000000000</f>
        <v>0</v>
      </c>
      <c r="P575" s="6">
        <f>Ringkasan!P575/1000000000</f>
        <v>0</v>
      </c>
      <c r="Q575" s="6">
        <f>Ringkasan!Q575/1000000000</f>
        <v>201.17886100000001</v>
      </c>
      <c r="R575" s="6">
        <f>Ringkasan!R575/1000000000</f>
        <v>0</v>
      </c>
      <c r="S575" s="6">
        <f>Ringkasan!S575/1000000000</f>
        <v>9.6917790000000004</v>
      </c>
      <c r="T575" s="6">
        <f>Ringkasan!T575/1000000000</f>
        <v>708.12308499999995</v>
      </c>
      <c r="U575" s="6">
        <f>Ringkasan!U575/1000000000</f>
        <v>234.67508699999999</v>
      </c>
      <c r="V575" s="6">
        <f>Ringkasan!V575/1000000000</f>
        <v>26.856957614999999</v>
      </c>
      <c r="W575" s="6">
        <f>Ringkasan!W575/1000000000</f>
        <v>26.856957614999999</v>
      </c>
      <c r="X575" s="6">
        <f>Ringkasan!X575/1000000000</f>
        <v>0</v>
      </c>
      <c r="Y575" s="6">
        <f>Ringkasan!Y575/1000000000</f>
        <v>14.974073411999999</v>
      </c>
      <c r="Z575" s="6">
        <f>Ringkasan!Z575/1000000000</f>
        <v>0</v>
      </c>
      <c r="AA575" s="6">
        <f>Ringkasan!AA575/1000000000</f>
        <v>0</v>
      </c>
      <c r="AB575" s="6">
        <f>Ringkasan!AB575/1000000000</f>
        <v>14.974073411999999</v>
      </c>
      <c r="AC575" s="6">
        <f>Ringkasan!AC575/1000000000</f>
        <v>1283.206359583</v>
      </c>
      <c r="AD575" s="6">
        <f>Ringkasan!AD575/1000000000</f>
        <v>890.22510655799999</v>
      </c>
      <c r="AE575" s="5">
        <f>Ringkasan!AE575/1000000000</f>
        <v>588.63669354340004</v>
      </c>
      <c r="AF575" s="6">
        <f>Ringkasan!AF575/1000000000</f>
        <v>274.59853808660006</v>
      </c>
      <c r="AG575" s="6">
        <f>Ringkasan!AG575/1000000000</f>
        <v>0</v>
      </c>
      <c r="AH575" s="6">
        <f>Ringkasan!AH575/1000000000</f>
        <v>0</v>
      </c>
      <c r="AI575" s="6">
        <f>Ringkasan!AI575/1000000000</f>
        <v>26.203274927999999</v>
      </c>
      <c r="AJ575" s="6">
        <f>Ringkasan!AJ575/1000000000</f>
        <v>0.78659999999999997</v>
      </c>
      <c r="AK575" s="6">
        <f>Ringkasan!AK575/1000000000</f>
        <v>107.110483163</v>
      </c>
      <c r="AL575" s="6">
        <f>Ringkasan!AL575/1000000000</f>
        <v>0</v>
      </c>
      <c r="AM575" s="6">
        <f>Ringkasan!AM575/1000000000</f>
        <v>22.431684769</v>
      </c>
      <c r="AN575" s="6">
        <f>Ringkasan!AN575/1000000000</f>
        <v>20.013537249999999</v>
      </c>
      <c r="AO575" s="6">
        <f>Ringkasan!AO575/1000000000</f>
        <v>63.453683144000003</v>
      </c>
      <c r="AP575" s="6">
        <f>Ringkasan!AP575/1000000000</f>
        <v>1.2060280000000001</v>
      </c>
      <c r="AQ575" s="6">
        <f>Ringkasan!AQ575/1000000000</f>
        <v>5.5500000000000002E-3</v>
      </c>
      <c r="AR575" s="6">
        <f>Ringkasan!AR575/1000000000</f>
        <v>8.5436140399999996</v>
      </c>
      <c r="AS575" s="6">
        <f>Ringkasan!AS575/1000000000</f>
        <v>8.5436140399999996</v>
      </c>
      <c r="AT575" s="6">
        <f>Ringkasan!AT575/1000000000</f>
        <v>277.32715582200001</v>
      </c>
      <c r="AU575" s="6">
        <f>Ringkasan!AU575/1000000000</f>
        <v>4.3791274219999998</v>
      </c>
      <c r="AV575" s="6">
        <f>Ringkasan!AV575/1000000000</f>
        <v>272.9480284</v>
      </c>
      <c r="AW575" s="127">
        <f>Ringkasan!AW575/1000000000</f>
        <v>0</v>
      </c>
      <c r="AX575" s="127">
        <f>Ringkasan!AX575/1000000000</f>
        <v>0</v>
      </c>
      <c r="AY575" s="127">
        <f>Ringkasan!AY575/1000000000</f>
        <v>0</v>
      </c>
      <c r="AZ575" s="127">
        <f>Ringkasan!AZ575/1000000000</f>
        <v>0</v>
      </c>
      <c r="BA575" s="127">
        <f>Ringkasan!BA575/1000000000</f>
        <v>0</v>
      </c>
      <c r="BB575" s="127">
        <f>Ringkasan!BB575/1000000000</f>
        <v>0</v>
      </c>
      <c r="BC575" s="127">
        <f>Ringkasan!BC575/1000000000</f>
        <v>0</v>
      </c>
      <c r="BD575" s="127">
        <f>Ringkasan!BD575/1000000000</f>
        <v>2.5</v>
      </c>
      <c r="BE575" s="127">
        <f>Ringkasan!BE575/1000000000</f>
        <v>0</v>
      </c>
      <c r="BF575" s="127">
        <f>Ringkasan!BF575/1000000000</f>
        <v>2.5</v>
      </c>
      <c r="BG575" s="127">
        <f>Ringkasan!BG575/1000000000</f>
        <v>0</v>
      </c>
      <c r="BH575" s="127">
        <f>Ringkasan!BH575/1000000000</f>
        <v>0</v>
      </c>
      <c r="BI575" s="127">
        <f>Ringkasan!BI575/1000000000</f>
        <v>0</v>
      </c>
      <c r="BJ575" s="128">
        <f>Ringkasan!BJ575/1000000000</f>
        <v>2.5</v>
      </c>
      <c r="BK575" s="128">
        <f>Ringkasan!BK575/1000000000</f>
        <v>-2.5</v>
      </c>
      <c r="BL575" s="87">
        <f>Ringkasan!BL575/1000000000</f>
        <v>0</v>
      </c>
      <c r="BM575" s="47">
        <f t="shared" si="216"/>
        <v>1</v>
      </c>
      <c r="BN575" s="48">
        <f t="shared" si="217"/>
        <v>0</v>
      </c>
      <c r="BO575" s="49"/>
      <c r="BP575" s="39">
        <f t="shared" si="234"/>
        <v>1</v>
      </c>
      <c r="BR575" s="6" t="e">
        <f>Ringkasan!#REF!/1000000000</f>
        <v>#REF!</v>
      </c>
      <c r="BS575" s="6" t="e">
        <f t="shared" si="211"/>
        <v>#REF!</v>
      </c>
      <c r="BT575" s="39" t="e">
        <f t="shared" si="214"/>
        <v>#REF!</v>
      </c>
      <c r="BV575" s="6" t="e">
        <f>Ringkasan!#REF!/1000000000</f>
        <v>#REF!</v>
      </c>
      <c r="BW575" s="6" t="e">
        <f t="shared" si="212"/>
        <v>#REF!</v>
      </c>
      <c r="BX575" s="39" t="e">
        <f t="shared" si="215"/>
        <v>#REF!</v>
      </c>
    </row>
    <row r="576" spans="1:76" ht="15" customHeight="1" x14ac:dyDescent="0.25">
      <c r="A576" s="59" t="s">
        <v>444</v>
      </c>
      <c r="B576" s="3">
        <f t="shared" si="235"/>
        <v>427</v>
      </c>
      <c r="C576" s="4">
        <f t="shared" si="235"/>
        <v>4</v>
      </c>
      <c r="D576" s="8" t="s">
        <v>444</v>
      </c>
      <c r="E576" s="12" t="str">
        <f>[1]Pendapatan!D576</f>
        <v>10 Tahun 2024</v>
      </c>
      <c r="F576" s="92">
        <f>[1]Pendapatan!E576</f>
        <v>45656.625</v>
      </c>
      <c r="G576" s="6">
        <f>Ringkasan!G576/1000000000</f>
        <v>1254.775052185</v>
      </c>
      <c r="H576" s="6">
        <f>Ringkasan!H576/1000000000</f>
        <v>63.523236947000001</v>
      </c>
      <c r="I576" s="114">
        <f>Ringkasan!I576/1000000000</f>
        <v>29.372881232000001</v>
      </c>
      <c r="J576" s="6">
        <f>Ringkasan!J576/1000000000</f>
        <v>4.5707880000000003</v>
      </c>
      <c r="K576" s="6">
        <f>Ringkasan!K576/1000000000</f>
        <v>3.845122715</v>
      </c>
      <c r="L576" s="6">
        <f>Ringkasan!L576/1000000000</f>
        <v>25.734445000000001</v>
      </c>
      <c r="M576" s="6">
        <f>Ringkasan!M576/1000000000</f>
        <v>1176.679753789</v>
      </c>
      <c r="N576" s="6">
        <f>Ringkasan!N576/1000000000</f>
        <v>1151.206484</v>
      </c>
      <c r="O576" s="6">
        <f>Ringkasan!O576/1000000000</f>
        <v>0</v>
      </c>
      <c r="P576" s="6">
        <f>Ringkasan!P576/1000000000</f>
        <v>0</v>
      </c>
      <c r="Q576" s="6">
        <f>Ringkasan!Q576/1000000000</f>
        <v>176.511494</v>
      </c>
      <c r="R576" s="6">
        <f>Ringkasan!R576/1000000000</f>
        <v>0</v>
      </c>
      <c r="S576" s="6">
        <f>Ringkasan!S576/1000000000</f>
        <v>5.9201090000000001</v>
      </c>
      <c r="T576" s="6">
        <f>Ringkasan!T576/1000000000</f>
        <v>721.56172900000001</v>
      </c>
      <c r="U576" s="6">
        <f>Ringkasan!U576/1000000000</f>
        <v>247.21315200000001</v>
      </c>
      <c r="V576" s="6">
        <f>Ringkasan!V576/1000000000</f>
        <v>25.473269789</v>
      </c>
      <c r="W576" s="6">
        <f>Ringkasan!W576/1000000000</f>
        <v>25.473269789</v>
      </c>
      <c r="X576" s="6">
        <f>Ringkasan!X576/1000000000</f>
        <v>0</v>
      </c>
      <c r="Y576" s="6">
        <f>Ringkasan!Y576/1000000000</f>
        <v>14.572061449</v>
      </c>
      <c r="Z576" s="6">
        <f>Ringkasan!Z576/1000000000</f>
        <v>0</v>
      </c>
      <c r="AA576" s="6">
        <f>Ringkasan!AA576/1000000000</f>
        <v>0</v>
      </c>
      <c r="AB576" s="6">
        <f>Ringkasan!AB576/1000000000</f>
        <v>14.572061449</v>
      </c>
      <c r="AC576" s="6">
        <f>Ringkasan!AC576/1000000000</f>
        <v>1254.875052185</v>
      </c>
      <c r="AD576" s="6">
        <f>Ringkasan!AD576/1000000000</f>
        <v>891.26590941500001</v>
      </c>
      <c r="AE576" s="5">
        <f>Ringkasan!AE576/1000000000</f>
        <v>630.61500662699996</v>
      </c>
      <c r="AF576" s="6">
        <f>Ringkasan!AF576/1000000000</f>
        <v>237.533597031</v>
      </c>
      <c r="AG576" s="6">
        <f>Ringkasan!AG576/1000000000</f>
        <v>0</v>
      </c>
      <c r="AH576" s="6">
        <f>Ringkasan!AH576/1000000000</f>
        <v>5.9499999999999997E-2</v>
      </c>
      <c r="AI576" s="6">
        <f>Ringkasan!AI576/1000000000</f>
        <v>23.007805757</v>
      </c>
      <c r="AJ576" s="6">
        <f>Ringkasan!AJ576/1000000000</f>
        <v>0.05</v>
      </c>
      <c r="AK576" s="6">
        <f>Ringkasan!AK576/1000000000</f>
        <v>104.70105301</v>
      </c>
      <c r="AL576" s="6">
        <f>Ringkasan!AL576/1000000000</f>
        <v>7.85</v>
      </c>
      <c r="AM576" s="6">
        <f>Ringkasan!AM576/1000000000</f>
        <v>10.342278879</v>
      </c>
      <c r="AN576" s="6">
        <f>Ringkasan!AN576/1000000000</f>
        <v>38.492712779999998</v>
      </c>
      <c r="AO576" s="6">
        <f>Ringkasan!AO576/1000000000</f>
        <v>44.861106749999998</v>
      </c>
      <c r="AP576" s="6">
        <f>Ringkasan!AP576/1000000000</f>
        <v>3.154954601</v>
      </c>
      <c r="AQ576" s="6">
        <f>Ringkasan!AQ576/1000000000</f>
        <v>0</v>
      </c>
      <c r="AR576" s="6">
        <f>Ringkasan!AR576/1000000000</f>
        <v>2</v>
      </c>
      <c r="AS576" s="6">
        <f>Ringkasan!AS576/1000000000</f>
        <v>2</v>
      </c>
      <c r="AT576" s="6">
        <f>Ringkasan!AT576/1000000000</f>
        <v>256.90808976</v>
      </c>
      <c r="AU576" s="6">
        <f>Ringkasan!AU576/1000000000</f>
        <v>1.5780000000000001</v>
      </c>
      <c r="AV576" s="6">
        <f>Ringkasan!AV576/1000000000</f>
        <v>255.33008975999999</v>
      </c>
      <c r="AW576" s="127">
        <f>Ringkasan!AW576/1000000000</f>
        <v>0.1</v>
      </c>
      <c r="AX576" s="127">
        <f>Ringkasan!AX576/1000000000</f>
        <v>0</v>
      </c>
      <c r="AY576" s="127">
        <f>Ringkasan!AY576/1000000000</f>
        <v>0</v>
      </c>
      <c r="AZ576" s="127">
        <f>Ringkasan!AZ576/1000000000</f>
        <v>0</v>
      </c>
      <c r="BA576" s="127">
        <f>Ringkasan!BA576/1000000000</f>
        <v>0</v>
      </c>
      <c r="BB576" s="127">
        <f>Ringkasan!BB576/1000000000</f>
        <v>0.1</v>
      </c>
      <c r="BC576" s="127">
        <f>Ringkasan!BC576/1000000000</f>
        <v>0</v>
      </c>
      <c r="BD576" s="127">
        <f>Ringkasan!BD576/1000000000</f>
        <v>0</v>
      </c>
      <c r="BE576" s="127">
        <f>Ringkasan!BE576/1000000000</f>
        <v>0</v>
      </c>
      <c r="BF576" s="127">
        <f>Ringkasan!BF576/1000000000</f>
        <v>0</v>
      </c>
      <c r="BG576" s="127">
        <f>Ringkasan!BG576/1000000000</f>
        <v>0</v>
      </c>
      <c r="BH576" s="127">
        <f>Ringkasan!BH576/1000000000</f>
        <v>0</v>
      </c>
      <c r="BI576" s="127">
        <f>Ringkasan!BI576/1000000000</f>
        <v>0</v>
      </c>
      <c r="BJ576" s="128">
        <f>Ringkasan!BJ576/1000000000</f>
        <v>-0.1</v>
      </c>
      <c r="BK576" s="128">
        <f>Ringkasan!BK576/1000000000</f>
        <v>0.1</v>
      </c>
      <c r="BL576" s="87">
        <f>Ringkasan!BL576/1000000000</f>
        <v>0</v>
      </c>
      <c r="BM576" s="47">
        <f t="shared" si="216"/>
        <v>1</v>
      </c>
      <c r="BN576" s="48">
        <f t="shared" si="217"/>
        <v>0</v>
      </c>
      <c r="BO576" s="49"/>
      <c r="BP576" s="39">
        <f t="shared" si="234"/>
        <v>1</v>
      </c>
      <c r="BR576" s="6" t="e">
        <f>Ringkasan!#REF!/1000000000</f>
        <v>#REF!</v>
      </c>
      <c r="BS576" s="6" t="e">
        <f t="shared" si="211"/>
        <v>#REF!</v>
      </c>
      <c r="BT576" s="39" t="e">
        <f t="shared" si="214"/>
        <v>#REF!</v>
      </c>
      <c r="BV576" s="6" t="e">
        <f>Ringkasan!#REF!/1000000000</f>
        <v>#REF!</v>
      </c>
      <c r="BW576" s="6" t="e">
        <f t="shared" si="212"/>
        <v>#REF!</v>
      </c>
      <c r="BX576" s="39" t="e">
        <f t="shared" si="215"/>
        <v>#REF!</v>
      </c>
    </row>
    <row r="577" spans="1:76" ht="15" customHeight="1" x14ac:dyDescent="0.25">
      <c r="A577" s="59" t="s">
        <v>445</v>
      </c>
      <c r="B577" s="3">
        <f t="shared" si="235"/>
        <v>428</v>
      </c>
      <c r="C577" s="4">
        <f t="shared" si="235"/>
        <v>5</v>
      </c>
      <c r="D577" s="8" t="s">
        <v>445</v>
      </c>
      <c r="E577" s="12" t="str">
        <f>[1]Pendapatan!D577</f>
        <v>5 Tahun 2024</v>
      </c>
      <c r="F577" s="92">
        <f>[1]Pendapatan!E577</f>
        <v>45656</v>
      </c>
      <c r="G577" s="6">
        <f>Ringkasan!G577/1000000000</f>
        <v>1419.166142988</v>
      </c>
      <c r="H577" s="6">
        <f>Ringkasan!H577/1000000000</f>
        <v>80.768828821</v>
      </c>
      <c r="I577" s="114">
        <f>Ringkasan!I577/1000000000</f>
        <v>43.970467802999998</v>
      </c>
      <c r="J577" s="6">
        <f>Ringkasan!J577/1000000000</f>
        <v>5.0216529999999997</v>
      </c>
      <c r="K577" s="6">
        <f>Ringkasan!K577/1000000000</f>
        <v>6.5415356129999997</v>
      </c>
      <c r="L577" s="6">
        <f>Ringkasan!L577/1000000000</f>
        <v>25.235172405</v>
      </c>
      <c r="M577" s="6">
        <f>Ringkasan!M577/1000000000</f>
        <v>1318.871414271</v>
      </c>
      <c r="N577" s="6">
        <f>Ringkasan!N577/1000000000</f>
        <v>1293.188431</v>
      </c>
      <c r="O577" s="6">
        <f>Ringkasan!O577/1000000000</f>
        <v>0</v>
      </c>
      <c r="P577" s="6">
        <f>Ringkasan!P577/1000000000</f>
        <v>0</v>
      </c>
      <c r="Q577" s="6">
        <f>Ringkasan!Q577/1000000000</f>
        <v>147.903278</v>
      </c>
      <c r="R577" s="6">
        <f>Ringkasan!R577/1000000000</f>
        <v>13.632474999999999</v>
      </c>
      <c r="S577" s="6">
        <f>Ringkasan!S577/1000000000</f>
        <v>7.1452450000000001</v>
      </c>
      <c r="T577" s="6">
        <f>Ringkasan!T577/1000000000</f>
        <v>808.71342700000002</v>
      </c>
      <c r="U577" s="6">
        <f>Ringkasan!U577/1000000000</f>
        <v>315.79400600000002</v>
      </c>
      <c r="V577" s="6">
        <f>Ringkasan!V577/1000000000</f>
        <v>25.682983271000001</v>
      </c>
      <c r="W577" s="6">
        <f>Ringkasan!W577/1000000000</f>
        <v>25.682983271000001</v>
      </c>
      <c r="X577" s="6">
        <f>Ringkasan!X577/1000000000</f>
        <v>0</v>
      </c>
      <c r="Y577" s="6">
        <f>Ringkasan!Y577/1000000000</f>
        <v>19.525899895999999</v>
      </c>
      <c r="Z577" s="6">
        <f>Ringkasan!Z577/1000000000</f>
        <v>0</v>
      </c>
      <c r="AA577" s="6">
        <f>Ringkasan!AA577/1000000000</f>
        <v>0</v>
      </c>
      <c r="AB577" s="6">
        <f>Ringkasan!AB577/1000000000</f>
        <v>19.525899895999999</v>
      </c>
      <c r="AC577" s="6">
        <f>Ringkasan!AC577/1000000000</f>
        <v>1431.37026335</v>
      </c>
      <c r="AD577" s="6">
        <f>Ringkasan!AD577/1000000000</f>
        <v>1030.3783977810001</v>
      </c>
      <c r="AE577" s="5">
        <f>Ringkasan!AE577/1000000000</f>
        <v>597.10979602199995</v>
      </c>
      <c r="AF577" s="6">
        <f>Ringkasan!AF577/1000000000</f>
        <v>415.15908935900001</v>
      </c>
      <c r="AG577" s="6">
        <f>Ringkasan!AG577/1000000000</f>
        <v>0</v>
      </c>
      <c r="AH577" s="6">
        <f>Ringkasan!AH577/1000000000</f>
        <v>0</v>
      </c>
      <c r="AI577" s="6">
        <f>Ringkasan!AI577/1000000000</f>
        <v>18.0255124</v>
      </c>
      <c r="AJ577" s="6">
        <f>Ringkasan!AJ577/1000000000</f>
        <v>8.4000000000000005E-2</v>
      </c>
      <c r="AK577" s="6">
        <f>Ringkasan!AK577/1000000000</f>
        <v>161.61873248800001</v>
      </c>
      <c r="AL577" s="6">
        <f>Ringkasan!AL577/1000000000</f>
        <v>1.1319893999999999</v>
      </c>
      <c r="AM577" s="6">
        <f>Ringkasan!AM577/1000000000</f>
        <v>26.578355147</v>
      </c>
      <c r="AN577" s="6">
        <f>Ringkasan!AN577/1000000000</f>
        <v>23.361590454000002</v>
      </c>
      <c r="AO577" s="6">
        <f>Ringkasan!AO577/1000000000</f>
        <v>108.596797487</v>
      </c>
      <c r="AP577" s="6">
        <f>Ringkasan!AP577/1000000000</f>
        <v>1.85</v>
      </c>
      <c r="AQ577" s="6">
        <f>Ringkasan!AQ577/1000000000</f>
        <v>0.1</v>
      </c>
      <c r="AR577" s="6">
        <f>Ringkasan!AR577/1000000000</f>
        <v>5</v>
      </c>
      <c r="AS577" s="6">
        <f>Ringkasan!AS577/1000000000</f>
        <v>5</v>
      </c>
      <c r="AT577" s="6">
        <f>Ringkasan!AT577/1000000000</f>
        <v>234.37313308099999</v>
      </c>
      <c r="AU577" s="6">
        <f>Ringkasan!AU577/1000000000</f>
        <v>4.8992120809999999</v>
      </c>
      <c r="AV577" s="6">
        <f>Ringkasan!AV577/1000000000</f>
        <v>229.47392099999999</v>
      </c>
      <c r="AW577" s="127">
        <f>Ringkasan!AW577/1000000000</f>
        <v>12.204120361999999</v>
      </c>
      <c r="AX577" s="127">
        <f>Ringkasan!AX577/1000000000</f>
        <v>12.004120362</v>
      </c>
      <c r="AY577" s="127">
        <f>Ringkasan!AY577/1000000000</f>
        <v>0</v>
      </c>
      <c r="AZ577" s="127">
        <f>Ringkasan!AZ577/1000000000</f>
        <v>0</v>
      </c>
      <c r="BA577" s="127">
        <f>Ringkasan!BA577/1000000000</f>
        <v>0</v>
      </c>
      <c r="BB577" s="127">
        <f>Ringkasan!BB577/1000000000</f>
        <v>0.2</v>
      </c>
      <c r="BC577" s="127">
        <f>Ringkasan!BC577/1000000000</f>
        <v>0</v>
      </c>
      <c r="BD577" s="127">
        <f>Ringkasan!BD577/1000000000</f>
        <v>0</v>
      </c>
      <c r="BE577" s="127">
        <f>Ringkasan!BE577/1000000000</f>
        <v>0</v>
      </c>
      <c r="BF577" s="127">
        <f>Ringkasan!BF577/1000000000</f>
        <v>0</v>
      </c>
      <c r="BG577" s="127">
        <f>Ringkasan!BG577/1000000000</f>
        <v>0</v>
      </c>
      <c r="BH577" s="127">
        <f>Ringkasan!BH577/1000000000</f>
        <v>0</v>
      </c>
      <c r="BI577" s="127">
        <f>Ringkasan!BI577/1000000000</f>
        <v>0</v>
      </c>
      <c r="BJ577" s="128">
        <f>Ringkasan!BJ577/1000000000</f>
        <v>-12.204120361999999</v>
      </c>
      <c r="BK577" s="128">
        <f>Ringkasan!BK577/1000000000</f>
        <v>12.204120361999999</v>
      </c>
      <c r="BL577" s="87">
        <f>Ringkasan!BL577/1000000000</f>
        <v>0</v>
      </c>
      <c r="BM577" s="47">
        <f t="shared" si="216"/>
        <v>1</v>
      </c>
      <c r="BN577" s="48">
        <f t="shared" si="217"/>
        <v>0</v>
      </c>
      <c r="BO577" s="49"/>
      <c r="BP577" s="39">
        <f t="shared" si="234"/>
        <v>1</v>
      </c>
      <c r="BR577" s="6" t="e">
        <f>Ringkasan!#REF!/1000000000</f>
        <v>#REF!</v>
      </c>
      <c r="BS577" s="6" t="e">
        <f t="shared" si="211"/>
        <v>#REF!</v>
      </c>
      <c r="BT577" s="39" t="e">
        <f t="shared" si="214"/>
        <v>#REF!</v>
      </c>
      <c r="BV577" s="6" t="e">
        <f>Ringkasan!#REF!/1000000000</f>
        <v>#REF!</v>
      </c>
      <c r="BW577" s="6" t="e">
        <f t="shared" si="212"/>
        <v>#REF!</v>
      </c>
      <c r="BX577" s="39" t="e">
        <f t="shared" si="215"/>
        <v>#REF!</v>
      </c>
    </row>
    <row r="578" spans="1:76" ht="15" customHeight="1" x14ac:dyDescent="0.25">
      <c r="A578" s="59" t="s">
        <v>446</v>
      </c>
      <c r="B578" s="3">
        <f t="shared" si="235"/>
        <v>429</v>
      </c>
      <c r="C578" s="4">
        <f t="shared" si="235"/>
        <v>6</v>
      </c>
      <c r="D578" s="8" t="s">
        <v>446</v>
      </c>
      <c r="E578" s="12" t="str">
        <f>[1]Pendapatan!D578</f>
        <v>04 Tahun 2024</v>
      </c>
      <c r="F578" s="92">
        <f>[1]Pendapatan!E578</f>
        <v>45656</v>
      </c>
      <c r="G578" s="6">
        <f>Ringkasan!G578/1000000000</f>
        <v>901.31617631899996</v>
      </c>
      <c r="H578" s="6">
        <f>Ringkasan!H578/1000000000</f>
        <v>48.605493516999999</v>
      </c>
      <c r="I578" s="114">
        <f>Ringkasan!I578/1000000000</f>
        <v>21.047784849999999</v>
      </c>
      <c r="J578" s="6">
        <f>Ringkasan!J578/1000000000</f>
        <v>20.067418784000001</v>
      </c>
      <c r="K578" s="6">
        <f>Ringkasan!K578/1000000000</f>
        <v>3.048722165</v>
      </c>
      <c r="L578" s="6">
        <f>Ringkasan!L578/1000000000</f>
        <v>4.4415677179999999</v>
      </c>
      <c r="M578" s="6">
        <f>Ringkasan!M578/1000000000</f>
        <v>844.90249280199998</v>
      </c>
      <c r="N578" s="6">
        <f>Ringkasan!N578/1000000000</f>
        <v>820.455063</v>
      </c>
      <c r="O578" s="6">
        <f>Ringkasan!O578/1000000000</f>
        <v>0</v>
      </c>
      <c r="P578" s="6">
        <f>Ringkasan!P578/1000000000</f>
        <v>0</v>
      </c>
      <c r="Q578" s="6">
        <f>Ringkasan!Q578/1000000000</f>
        <v>112.34692800000001</v>
      </c>
      <c r="R578" s="6">
        <f>Ringkasan!R578/1000000000</f>
        <v>24.105142000000001</v>
      </c>
      <c r="S578" s="6">
        <f>Ringkasan!S578/1000000000</f>
        <v>4.9943379999999999</v>
      </c>
      <c r="T578" s="6">
        <f>Ringkasan!T578/1000000000</f>
        <v>513.44305699999995</v>
      </c>
      <c r="U578" s="6">
        <f>Ringkasan!U578/1000000000</f>
        <v>165.56559799999999</v>
      </c>
      <c r="V578" s="6">
        <f>Ringkasan!V578/1000000000</f>
        <v>24.447429801999998</v>
      </c>
      <c r="W578" s="6">
        <f>Ringkasan!W578/1000000000</f>
        <v>24.447429801999998</v>
      </c>
      <c r="X578" s="6">
        <f>Ringkasan!X578/1000000000</f>
        <v>0</v>
      </c>
      <c r="Y578" s="6">
        <f>Ringkasan!Y578/1000000000</f>
        <v>7.8081899999999997</v>
      </c>
      <c r="Z578" s="6">
        <f>Ringkasan!Z578/1000000000</f>
        <v>0</v>
      </c>
      <c r="AA578" s="6">
        <f>Ringkasan!AA578/1000000000</f>
        <v>0</v>
      </c>
      <c r="AB578" s="6">
        <f>Ringkasan!AB578/1000000000</f>
        <v>7.8081899999999997</v>
      </c>
      <c r="AC578" s="6">
        <f>Ringkasan!AC578/1000000000</f>
        <v>868.45107603199995</v>
      </c>
      <c r="AD578" s="6">
        <f>Ringkasan!AD578/1000000000</f>
        <v>623.529392895</v>
      </c>
      <c r="AE578" s="5">
        <f>Ringkasan!AE578/1000000000</f>
        <v>423.70284643800005</v>
      </c>
      <c r="AF578" s="6">
        <f>Ringkasan!AF578/1000000000</f>
        <v>174.82822666800001</v>
      </c>
      <c r="AG578" s="6">
        <f>Ringkasan!AG578/1000000000</f>
        <v>11.110654504999999</v>
      </c>
      <c r="AH578" s="6">
        <f>Ringkasan!AH578/1000000000</f>
        <v>0</v>
      </c>
      <c r="AI578" s="6">
        <f>Ringkasan!AI578/1000000000</f>
        <v>11.047665284000001</v>
      </c>
      <c r="AJ578" s="6">
        <f>Ringkasan!AJ578/1000000000</f>
        <v>2.84</v>
      </c>
      <c r="AK578" s="6">
        <f>Ringkasan!AK578/1000000000</f>
        <v>75.016319242999998</v>
      </c>
      <c r="AL578" s="6">
        <f>Ringkasan!AL578/1000000000</f>
        <v>0</v>
      </c>
      <c r="AM578" s="6">
        <f>Ringkasan!AM578/1000000000</f>
        <v>15.179894416</v>
      </c>
      <c r="AN578" s="6">
        <f>Ringkasan!AN578/1000000000</f>
        <v>24.672058689</v>
      </c>
      <c r="AO578" s="6">
        <f>Ringkasan!AO578/1000000000</f>
        <v>33.174847100000001</v>
      </c>
      <c r="AP578" s="6">
        <f>Ringkasan!AP578/1000000000</f>
        <v>1.9895190380000001</v>
      </c>
      <c r="AQ578" s="6">
        <f>Ringkasan!AQ578/1000000000</f>
        <v>0</v>
      </c>
      <c r="AR578" s="6">
        <f>Ringkasan!AR578/1000000000</f>
        <v>1.6294564309999999</v>
      </c>
      <c r="AS578" s="6">
        <f>Ringkasan!AS578/1000000000</f>
        <v>1.6294564309999999</v>
      </c>
      <c r="AT578" s="6">
        <f>Ringkasan!AT578/1000000000</f>
        <v>168.27590746300001</v>
      </c>
      <c r="AU578" s="6">
        <f>Ringkasan!AU578/1000000000</f>
        <v>4.1014883629999996</v>
      </c>
      <c r="AV578" s="6">
        <f>Ringkasan!AV578/1000000000</f>
        <v>164.17441909999999</v>
      </c>
      <c r="AW578" s="127">
        <f>Ringkasan!AW578/1000000000</f>
        <v>0</v>
      </c>
      <c r="AX578" s="127">
        <f>Ringkasan!AX578/1000000000</f>
        <v>0</v>
      </c>
      <c r="AY578" s="127">
        <f>Ringkasan!AY578/1000000000</f>
        <v>0</v>
      </c>
      <c r="AZ578" s="127">
        <f>Ringkasan!AZ578/1000000000</f>
        <v>0</v>
      </c>
      <c r="BA578" s="127">
        <f>Ringkasan!BA578/1000000000</f>
        <v>0</v>
      </c>
      <c r="BB578" s="127">
        <f>Ringkasan!BB578/1000000000</f>
        <v>0</v>
      </c>
      <c r="BC578" s="127">
        <f>Ringkasan!BC578/1000000000</f>
        <v>0</v>
      </c>
      <c r="BD578" s="127">
        <f>Ringkasan!BD578/1000000000</f>
        <v>32.865100286999997</v>
      </c>
      <c r="BE578" s="127">
        <f>Ringkasan!BE578/1000000000</f>
        <v>0</v>
      </c>
      <c r="BF578" s="127">
        <f>Ringkasan!BF578/1000000000</f>
        <v>2.5</v>
      </c>
      <c r="BG578" s="127">
        <f>Ringkasan!BG578/1000000000</f>
        <v>30.365100287000001</v>
      </c>
      <c r="BH578" s="127">
        <f>Ringkasan!BH578/1000000000</f>
        <v>0</v>
      </c>
      <c r="BI578" s="127">
        <f>Ringkasan!BI578/1000000000</f>
        <v>0</v>
      </c>
      <c r="BJ578" s="128">
        <f>Ringkasan!BJ578/1000000000</f>
        <v>32.865100286999997</v>
      </c>
      <c r="BK578" s="128">
        <f>Ringkasan!BK578/1000000000</f>
        <v>-32.865100286999997</v>
      </c>
      <c r="BL578" s="87">
        <f>Ringkasan!BL578/1000000000</f>
        <v>0</v>
      </c>
      <c r="BM578" s="47">
        <f t="shared" si="216"/>
        <v>1</v>
      </c>
      <c r="BN578" s="48">
        <f t="shared" si="217"/>
        <v>0</v>
      </c>
      <c r="BO578" s="49"/>
      <c r="BP578" s="39">
        <f t="shared" si="234"/>
        <v>1</v>
      </c>
      <c r="BR578" s="6" t="e">
        <f>Ringkasan!#REF!/1000000000</f>
        <v>#REF!</v>
      </c>
      <c r="BS578" s="6" t="e">
        <f t="shared" si="211"/>
        <v>#REF!</v>
      </c>
      <c r="BT578" s="39" t="e">
        <f t="shared" si="214"/>
        <v>#REF!</v>
      </c>
      <c r="BV578" s="6" t="e">
        <f>Ringkasan!#REF!/1000000000</f>
        <v>#REF!</v>
      </c>
      <c r="BW578" s="6" t="e">
        <f t="shared" si="212"/>
        <v>#REF!</v>
      </c>
      <c r="BX578" s="39" t="e">
        <f t="shared" si="215"/>
        <v>#REF!</v>
      </c>
    </row>
    <row r="579" spans="1:76" ht="15" customHeight="1" x14ac:dyDescent="0.25">
      <c r="A579" s="59" t="s">
        <v>447</v>
      </c>
      <c r="B579" s="3">
        <f t="shared" si="235"/>
        <v>430</v>
      </c>
      <c r="C579" s="4">
        <f t="shared" si="235"/>
        <v>7</v>
      </c>
      <c r="D579" s="8" t="s">
        <v>447</v>
      </c>
      <c r="E579" s="12" t="str">
        <f>[1]Pendapatan!D579</f>
        <v>5 Tahun 2024</v>
      </c>
      <c r="F579" s="92">
        <f>[1]Pendapatan!E579</f>
        <v>45656</v>
      </c>
      <c r="G579" s="6">
        <f>Ringkasan!G579/1000000000</f>
        <v>905.98856803199999</v>
      </c>
      <c r="H579" s="6">
        <f>Ringkasan!H579/1000000000</f>
        <v>52.646890069000001</v>
      </c>
      <c r="I579" s="114">
        <f>Ringkasan!I579/1000000000</f>
        <v>26.333873873999998</v>
      </c>
      <c r="J579" s="6">
        <f>Ringkasan!J579/1000000000</f>
        <v>17.726985303999999</v>
      </c>
      <c r="K579" s="6">
        <f>Ringkasan!K579/1000000000</f>
        <v>4.9526519840000001</v>
      </c>
      <c r="L579" s="6">
        <f>Ringkasan!L579/1000000000</f>
        <v>3.633378907</v>
      </c>
      <c r="M579" s="6">
        <f>Ringkasan!M579/1000000000</f>
        <v>845.34167796300005</v>
      </c>
      <c r="N579" s="6">
        <f>Ringkasan!N579/1000000000</f>
        <v>824.94397300000003</v>
      </c>
      <c r="O579" s="6">
        <f>Ringkasan!O579/1000000000</f>
        <v>0</v>
      </c>
      <c r="P579" s="6">
        <f>Ringkasan!P579/1000000000</f>
        <v>0</v>
      </c>
      <c r="Q579" s="6">
        <f>Ringkasan!Q579/1000000000</f>
        <v>112.132232</v>
      </c>
      <c r="R579" s="6">
        <f>Ringkasan!R579/1000000000</f>
        <v>0</v>
      </c>
      <c r="S579" s="6">
        <f>Ringkasan!S579/1000000000</f>
        <v>3.8759480000000002</v>
      </c>
      <c r="T579" s="6">
        <f>Ringkasan!T579/1000000000</f>
        <v>496.85617500000001</v>
      </c>
      <c r="U579" s="6">
        <f>Ringkasan!U579/1000000000</f>
        <v>212.07961800000001</v>
      </c>
      <c r="V579" s="6">
        <f>Ringkasan!V579/1000000000</f>
        <v>20.397704962999999</v>
      </c>
      <c r="W579" s="6">
        <f>Ringkasan!W579/1000000000</f>
        <v>20.397704962999999</v>
      </c>
      <c r="X579" s="6">
        <f>Ringkasan!X579/1000000000</f>
        <v>0</v>
      </c>
      <c r="Y579" s="6">
        <f>Ringkasan!Y579/1000000000</f>
        <v>8</v>
      </c>
      <c r="Z579" s="6">
        <f>Ringkasan!Z579/1000000000</f>
        <v>0</v>
      </c>
      <c r="AA579" s="6">
        <f>Ringkasan!AA579/1000000000</f>
        <v>0</v>
      </c>
      <c r="AB579" s="6">
        <f>Ringkasan!AB579/1000000000</f>
        <v>8</v>
      </c>
      <c r="AC579" s="6">
        <f>Ringkasan!AC579/1000000000</f>
        <v>967.30292481283902</v>
      </c>
      <c r="AD579" s="6">
        <f>Ringkasan!AD579/1000000000</f>
        <v>687.76199895573905</v>
      </c>
      <c r="AE579" s="5">
        <f>Ringkasan!AE579/1000000000</f>
        <v>393.96838315673904</v>
      </c>
      <c r="AF579" s="6">
        <f>Ringkasan!AF579/1000000000</f>
        <v>283.30999387100002</v>
      </c>
      <c r="AG579" s="6">
        <f>Ringkasan!AG579/1000000000</f>
        <v>0</v>
      </c>
      <c r="AH579" s="6">
        <f>Ringkasan!AH579/1000000000</f>
        <v>0</v>
      </c>
      <c r="AI579" s="6">
        <f>Ringkasan!AI579/1000000000</f>
        <v>8.6471219280000007</v>
      </c>
      <c r="AJ579" s="6">
        <f>Ringkasan!AJ579/1000000000</f>
        <v>1.8365</v>
      </c>
      <c r="AK579" s="6">
        <f>Ringkasan!AK579/1000000000</f>
        <v>109.5793956401</v>
      </c>
      <c r="AL579" s="6">
        <f>Ringkasan!AL579/1000000000</f>
        <v>1.9847999999999999</v>
      </c>
      <c r="AM579" s="6">
        <f>Ringkasan!AM579/1000000000</f>
        <v>18.874913181099998</v>
      </c>
      <c r="AN579" s="6">
        <f>Ringkasan!AN579/1000000000</f>
        <v>32.244296349000003</v>
      </c>
      <c r="AO579" s="6">
        <f>Ringkasan!AO579/1000000000</f>
        <v>56.351426109999998</v>
      </c>
      <c r="AP579" s="6">
        <f>Ringkasan!AP579/1000000000</f>
        <v>3.7560000000000003E-2</v>
      </c>
      <c r="AQ579" s="6">
        <f>Ringkasan!AQ579/1000000000</f>
        <v>8.6400000000000005E-2</v>
      </c>
      <c r="AR579" s="6">
        <f>Ringkasan!AR579/1000000000</f>
        <v>5</v>
      </c>
      <c r="AS579" s="6">
        <f>Ringkasan!AS579/1000000000</f>
        <v>5</v>
      </c>
      <c r="AT579" s="6">
        <f>Ringkasan!AT579/1000000000</f>
        <v>164.96153021699999</v>
      </c>
      <c r="AU579" s="6">
        <f>Ringkasan!AU579/1000000000</f>
        <v>2.7560859170000001</v>
      </c>
      <c r="AV579" s="6">
        <f>Ringkasan!AV579/1000000000</f>
        <v>162.20544430000001</v>
      </c>
      <c r="AW579" s="127">
        <f>Ringkasan!AW579/1000000000</f>
        <v>66.314356780840001</v>
      </c>
      <c r="AX579" s="127">
        <f>Ringkasan!AX579/1000000000</f>
        <v>66.314356780840001</v>
      </c>
      <c r="AY579" s="127">
        <f>Ringkasan!AY579/1000000000</f>
        <v>0</v>
      </c>
      <c r="AZ579" s="127">
        <f>Ringkasan!AZ579/1000000000</f>
        <v>0</v>
      </c>
      <c r="BA579" s="127">
        <f>Ringkasan!BA579/1000000000</f>
        <v>0</v>
      </c>
      <c r="BB579" s="127">
        <f>Ringkasan!BB579/1000000000</f>
        <v>0</v>
      </c>
      <c r="BC579" s="127">
        <f>Ringkasan!BC579/1000000000</f>
        <v>0</v>
      </c>
      <c r="BD579" s="127">
        <f>Ringkasan!BD579/1000000000</f>
        <v>5</v>
      </c>
      <c r="BE579" s="127">
        <f>Ringkasan!BE579/1000000000</f>
        <v>0</v>
      </c>
      <c r="BF579" s="127">
        <f>Ringkasan!BF579/1000000000</f>
        <v>5</v>
      </c>
      <c r="BG579" s="127">
        <f>Ringkasan!BG579/1000000000</f>
        <v>0</v>
      </c>
      <c r="BH579" s="127">
        <f>Ringkasan!BH579/1000000000</f>
        <v>0</v>
      </c>
      <c r="BI579" s="127">
        <f>Ringkasan!BI579/1000000000</f>
        <v>0</v>
      </c>
      <c r="BJ579" s="128">
        <f>Ringkasan!BJ579/1000000000</f>
        <v>-61.314356780838992</v>
      </c>
      <c r="BK579" s="128">
        <f>Ringkasan!BK579/1000000000</f>
        <v>61.314356780839994</v>
      </c>
      <c r="BL579" s="87">
        <f>Ringkasan!BL579/1000000000</f>
        <v>1.0070800781249999E-12</v>
      </c>
      <c r="BM579" s="47">
        <f t="shared" si="216"/>
        <v>1</v>
      </c>
      <c r="BN579" s="48">
        <f t="shared" si="217"/>
        <v>0</v>
      </c>
      <c r="BO579" s="49"/>
      <c r="BP579" s="39">
        <f t="shared" si="234"/>
        <v>1</v>
      </c>
      <c r="BR579" s="6" t="e">
        <f>Ringkasan!#REF!/1000000000</f>
        <v>#REF!</v>
      </c>
      <c r="BS579" s="6" t="e">
        <f t="shared" si="211"/>
        <v>#REF!</v>
      </c>
      <c r="BT579" s="39" t="e">
        <f t="shared" si="214"/>
        <v>#REF!</v>
      </c>
      <c r="BV579" s="6" t="e">
        <f>Ringkasan!#REF!/1000000000</f>
        <v>#REF!</v>
      </c>
      <c r="BW579" s="6" t="e">
        <f t="shared" si="212"/>
        <v>#REF!</v>
      </c>
      <c r="BX579" s="39" t="e">
        <f t="shared" si="215"/>
        <v>#REF!</v>
      </c>
    </row>
    <row r="580" spans="1:76" ht="15" customHeight="1" x14ac:dyDescent="0.25">
      <c r="A580" s="59" t="s">
        <v>448</v>
      </c>
      <c r="B580" s="3">
        <f t="shared" si="235"/>
        <v>431</v>
      </c>
      <c r="C580" s="4">
        <f t="shared" si="235"/>
        <v>8</v>
      </c>
      <c r="D580" s="8" t="s">
        <v>448</v>
      </c>
      <c r="E580" s="12" t="str">
        <f>[1]Pendapatan!D580</f>
        <v>06 Tahun 2024</v>
      </c>
      <c r="F580" s="92">
        <f>[1]Pendapatan!E580</f>
        <v>45656.566666666666</v>
      </c>
      <c r="G580" s="6">
        <f>Ringkasan!G580/1000000000</f>
        <v>1345.4091297929999</v>
      </c>
      <c r="H580" s="6">
        <f>Ringkasan!H580/1000000000</f>
        <v>140.55411123900001</v>
      </c>
      <c r="I580" s="114">
        <f>Ringkasan!I580/1000000000</f>
        <v>50.033869539999998</v>
      </c>
      <c r="J580" s="6">
        <f>Ringkasan!J580/1000000000</f>
        <v>12.350998398</v>
      </c>
      <c r="K580" s="6">
        <f>Ringkasan!K580/1000000000</f>
        <v>6.3443674569999997</v>
      </c>
      <c r="L580" s="6">
        <f>Ringkasan!L580/1000000000</f>
        <v>71.824875844000005</v>
      </c>
      <c r="M580" s="6">
        <f>Ringkasan!M580/1000000000</f>
        <v>1185.1520851170001</v>
      </c>
      <c r="N580" s="6">
        <f>Ringkasan!N580/1000000000</f>
        <v>1150.967245</v>
      </c>
      <c r="O580" s="6">
        <f>Ringkasan!O580/1000000000</f>
        <v>0</v>
      </c>
      <c r="P580" s="6">
        <f>Ringkasan!P580/1000000000</f>
        <v>0</v>
      </c>
      <c r="Q580" s="6">
        <f>Ringkasan!Q580/1000000000</f>
        <v>123.365629</v>
      </c>
      <c r="R580" s="6">
        <f>Ringkasan!R580/1000000000</f>
        <v>0</v>
      </c>
      <c r="S580" s="6">
        <f>Ringkasan!S580/1000000000</f>
        <v>7.539536</v>
      </c>
      <c r="T580" s="6">
        <f>Ringkasan!T580/1000000000</f>
        <v>729.67488000000003</v>
      </c>
      <c r="U580" s="6">
        <f>Ringkasan!U580/1000000000</f>
        <v>290.38720000000001</v>
      </c>
      <c r="V580" s="6">
        <f>Ringkasan!V580/1000000000</f>
        <v>34.184840117</v>
      </c>
      <c r="W580" s="6">
        <f>Ringkasan!W580/1000000000</f>
        <v>34.184840117</v>
      </c>
      <c r="X580" s="6">
        <f>Ringkasan!X580/1000000000</f>
        <v>0</v>
      </c>
      <c r="Y580" s="6">
        <f>Ringkasan!Y580/1000000000</f>
        <v>19.702933436999999</v>
      </c>
      <c r="Z580" s="6">
        <f>Ringkasan!Z580/1000000000</f>
        <v>0</v>
      </c>
      <c r="AA580" s="6">
        <f>Ringkasan!AA580/1000000000</f>
        <v>0</v>
      </c>
      <c r="AB580" s="6">
        <f>Ringkasan!AB580/1000000000</f>
        <v>19.702933436999999</v>
      </c>
      <c r="AC580" s="6">
        <f>Ringkasan!AC580/1000000000</f>
        <v>1357.4091297929999</v>
      </c>
      <c r="AD580" s="6">
        <f>Ringkasan!AD580/1000000000</f>
        <v>980.02749878299983</v>
      </c>
      <c r="AE580" s="5">
        <f>Ringkasan!AE580/1000000000</f>
        <v>616.65336193399992</v>
      </c>
      <c r="AF580" s="6">
        <f>Ringkasan!AF580/1000000000</f>
        <v>322.20048914</v>
      </c>
      <c r="AG580" s="6">
        <f>Ringkasan!AG580/1000000000</f>
        <v>0</v>
      </c>
      <c r="AH580" s="6">
        <f>Ringkasan!AH580/1000000000</f>
        <v>0</v>
      </c>
      <c r="AI580" s="6">
        <f>Ringkasan!AI580/1000000000</f>
        <v>37.105207700000001</v>
      </c>
      <c r="AJ580" s="6">
        <f>Ringkasan!AJ580/1000000000</f>
        <v>4.0684400089999997</v>
      </c>
      <c r="AK580" s="6">
        <f>Ringkasan!AK580/1000000000</f>
        <v>171.08057921599999</v>
      </c>
      <c r="AL580" s="6">
        <f>Ringkasan!AL580/1000000000</f>
        <v>0</v>
      </c>
      <c r="AM580" s="6">
        <f>Ringkasan!AM580/1000000000</f>
        <v>17.767608890999998</v>
      </c>
      <c r="AN580" s="6">
        <f>Ringkasan!AN580/1000000000</f>
        <v>8.7245702999999999</v>
      </c>
      <c r="AO580" s="6">
        <f>Ringkasan!AO580/1000000000</f>
        <v>137.53716399999999</v>
      </c>
      <c r="AP580" s="6">
        <f>Ringkasan!AP580/1000000000</f>
        <v>6.4012360250000002</v>
      </c>
      <c r="AQ580" s="6">
        <f>Ringkasan!AQ580/1000000000</f>
        <v>0.65</v>
      </c>
      <c r="AR580" s="6">
        <f>Ringkasan!AR580/1000000000</f>
        <v>3</v>
      </c>
      <c r="AS580" s="6">
        <f>Ringkasan!AS580/1000000000</f>
        <v>3</v>
      </c>
      <c r="AT580" s="6">
        <f>Ringkasan!AT580/1000000000</f>
        <v>203.30105179399999</v>
      </c>
      <c r="AU580" s="6">
        <f>Ringkasan!AU580/1000000000</f>
        <v>6.2384867939999999</v>
      </c>
      <c r="AV580" s="6">
        <f>Ringkasan!AV580/1000000000</f>
        <v>197.06256500000001</v>
      </c>
      <c r="AW580" s="127">
        <f>Ringkasan!AW580/1000000000</f>
        <v>13</v>
      </c>
      <c r="AX580" s="127">
        <f>Ringkasan!AX580/1000000000</f>
        <v>13</v>
      </c>
      <c r="AY580" s="127">
        <f>Ringkasan!AY580/1000000000</f>
        <v>0</v>
      </c>
      <c r="AZ580" s="127">
        <f>Ringkasan!AZ580/1000000000</f>
        <v>0</v>
      </c>
      <c r="BA580" s="127">
        <f>Ringkasan!BA580/1000000000</f>
        <v>0</v>
      </c>
      <c r="BB580" s="127">
        <f>Ringkasan!BB580/1000000000</f>
        <v>0</v>
      </c>
      <c r="BC580" s="127">
        <f>Ringkasan!BC580/1000000000</f>
        <v>0</v>
      </c>
      <c r="BD580" s="127">
        <f>Ringkasan!BD580/1000000000</f>
        <v>1</v>
      </c>
      <c r="BE580" s="127">
        <f>Ringkasan!BE580/1000000000</f>
        <v>0</v>
      </c>
      <c r="BF580" s="127">
        <f>Ringkasan!BF580/1000000000</f>
        <v>1</v>
      </c>
      <c r="BG580" s="127">
        <f>Ringkasan!BG580/1000000000</f>
        <v>0</v>
      </c>
      <c r="BH580" s="127">
        <f>Ringkasan!BH580/1000000000</f>
        <v>0</v>
      </c>
      <c r="BI580" s="127">
        <f>Ringkasan!BI580/1000000000</f>
        <v>0</v>
      </c>
      <c r="BJ580" s="128">
        <f>Ringkasan!BJ580/1000000000</f>
        <v>-12</v>
      </c>
      <c r="BK580" s="128">
        <f>Ringkasan!BK580/1000000000</f>
        <v>12</v>
      </c>
      <c r="BL580" s="87">
        <f>Ringkasan!BL580/1000000000</f>
        <v>0</v>
      </c>
      <c r="BM580" s="47">
        <f t="shared" si="216"/>
        <v>1</v>
      </c>
      <c r="BN580" s="48">
        <f t="shared" si="217"/>
        <v>0</v>
      </c>
      <c r="BO580" s="49"/>
      <c r="BP580" s="39">
        <f t="shared" si="234"/>
        <v>1</v>
      </c>
      <c r="BR580" s="6" t="e">
        <f>Ringkasan!#REF!/1000000000</f>
        <v>#REF!</v>
      </c>
      <c r="BS580" s="6" t="e">
        <f t="shared" si="211"/>
        <v>#REF!</v>
      </c>
      <c r="BT580" s="39" t="e">
        <f t="shared" si="214"/>
        <v>#REF!</v>
      </c>
      <c r="BV580" s="6" t="e">
        <f>Ringkasan!#REF!/1000000000</f>
        <v>#REF!</v>
      </c>
      <c r="BW580" s="6" t="e">
        <f t="shared" si="212"/>
        <v>#REF!</v>
      </c>
      <c r="BX580" s="39" t="e">
        <f t="shared" si="215"/>
        <v>#REF!</v>
      </c>
    </row>
    <row r="581" spans="1:76" ht="15" customHeight="1" x14ac:dyDescent="0.25">
      <c r="A581" s="59" t="s">
        <v>449</v>
      </c>
      <c r="B581" s="3">
        <f t="shared" si="235"/>
        <v>432</v>
      </c>
      <c r="C581" s="4">
        <f t="shared" si="235"/>
        <v>9</v>
      </c>
      <c r="D581" s="8" t="s">
        <v>449</v>
      </c>
      <c r="E581" s="12" t="str">
        <f>[1]Pendapatan!D581</f>
        <v>Nomor 07 Tahun 2024</v>
      </c>
      <c r="F581" s="92">
        <f>[1]Pendapatan!E581</f>
        <v>45656</v>
      </c>
      <c r="G581" s="6">
        <f>Ringkasan!G581/1000000000</f>
        <v>1451.9193913193001</v>
      </c>
      <c r="H581" s="6">
        <f>Ringkasan!H581/1000000000</f>
        <v>318.21140874229997</v>
      </c>
      <c r="I581" s="114">
        <f>Ringkasan!I581/1000000000</f>
        <v>221.77829215529999</v>
      </c>
      <c r="J581" s="6">
        <f>Ringkasan!J581/1000000000</f>
        <v>72.807240827000001</v>
      </c>
      <c r="K581" s="6">
        <f>Ringkasan!K581/1000000000</f>
        <v>6.2810295070000004</v>
      </c>
      <c r="L581" s="6">
        <f>Ringkasan!L581/1000000000</f>
        <v>17.344846253</v>
      </c>
      <c r="M581" s="6">
        <f>Ringkasan!M581/1000000000</f>
        <v>1120.588227577</v>
      </c>
      <c r="N581" s="6">
        <f>Ringkasan!N581/1000000000</f>
        <v>1077.4757259999999</v>
      </c>
      <c r="O581" s="6">
        <f>Ringkasan!O581/1000000000</f>
        <v>0</v>
      </c>
      <c r="P581" s="6">
        <f>Ringkasan!P581/1000000000</f>
        <v>0</v>
      </c>
      <c r="Q581" s="6">
        <f>Ringkasan!Q581/1000000000</f>
        <v>143.97294600000001</v>
      </c>
      <c r="R581" s="6">
        <f>Ringkasan!R581/1000000000</f>
        <v>15.112648</v>
      </c>
      <c r="S581" s="6">
        <f>Ringkasan!S581/1000000000</f>
        <v>9.2501829999999998</v>
      </c>
      <c r="T581" s="6">
        <f>Ringkasan!T581/1000000000</f>
        <v>634.054709</v>
      </c>
      <c r="U581" s="6">
        <f>Ringkasan!U581/1000000000</f>
        <v>275.08524</v>
      </c>
      <c r="V581" s="6">
        <f>Ringkasan!V581/1000000000</f>
        <v>43.112501577000003</v>
      </c>
      <c r="W581" s="6">
        <f>Ringkasan!W581/1000000000</f>
        <v>43.112501577000003</v>
      </c>
      <c r="X581" s="6">
        <f>Ringkasan!X581/1000000000</f>
        <v>0</v>
      </c>
      <c r="Y581" s="6">
        <f>Ringkasan!Y581/1000000000</f>
        <v>13.119755</v>
      </c>
      <c r="Z581" s="6">
        <f>Ringkasan!Z581/1000000000</f>
        <v>0</v>
      </c>
      <c r="AA581" s="6">
        <f>Ringkasan!AA581/1000000000</f>
        <v>0</v>
      </c>
      <c r="AB581" s="6">
        <f>Ringkasan!AB581/1000000000</f>
        <v>13.119755</v>
      </c>
      <c r="AC581" s="6">
        <f>Ringkasan!AC581/1000000000</f>
        <v>1427.8624934833001</v>
      </c>
      <c r="AD581" s="6">
        <f>Ringkasan!AD581/1000000000</f>
        <v>1012.65817185199</v>
      </c>
      <c r="AE581" s="5">
        <f>Ringkasan!AE581/1000000000</f>
        <v>553.02425302998995</v>
      </c>
      <c r="AF581" s="6">
        <f>Ringkasan!AF581/1000000000</f>
        <v>434.003967768</v>
      </c>
      <c r="AG581" s="6">
        <f>Ringkasan!AG581/1000000000</f>
        <v>15.984233054000001</v>
      </c>
      <c r="AH581" s="6">
        <f>Ringkasan!AH581/1000000000</f>
        <v>0</v>
      </c>
      <c r="AI581" s="6">
        <f>Ringkasan!AI581/1000000000</f>
        <v>9.6247179999999997</v>
      </c>
      <c r="AJ581" s="6">
        <f>Ringkasan!AJ581/1000000000</f>
        <v>2.1000000000000001E-2</v>
      </c>
      <c r="AK581" s="6">
        <f>Ringkasan!AK581/1000000000</f>
        <v>171.490198588</v>
      </c>
      <c r="AL581" s="6">
        <f>Ringkasan!AL581/1000000000</f>
        <v>0</v>
      </c>
      <c r="AM581" s="6">
        <f>Ringkasan!AM581/1000000000</f>
        <v>18.631623289</v>
      </c>
      <c r="AN581" s="6">
        <f>Ringkasan!AN581/1000000000</f>
        <v>51.329467194000003</v>
      </c>
      <c r="AO581" s="6">
        <f>Ringkasan!AO581/1000000000</f>
        <v>100.921523345</v>
      </c>
      <c r="AP581" s="6">
        <f>Ringkasan!AP581/1000000000</f>
        <v>0.60758475999999995</v>
      </c>
      <c r="AQ581" s="6">
        <f>Ringkasan!AQ581/1000000000</f>
        <v>0</v>
      </c>
      <c r="AR581" s="6">
        <f>Ringkasan!AR581/1000000000</f>
        <v>24.914983351310003</v>
      </c>
      <c r="AS581" s="6">
        <f>Ringkasan!AS581/1000000000</f>
        <v>24.914983351310003</v>
      </c>
      <c r="AT581" s="6">
        <f>Ringkasan!AT581/1000000000</f>
        <v>218.79913969200001</v>
      </c>
      <c r="AU581" s="6">
        <f>Ringkasan!AU581/1000000000</f>
        <v>11.420722791999999</v>
      </c>
      <c r="AV581" s="6">
        <f>Ringkasan!AV581/1000000000</f>
        <v>207.37841689999999</v>
      </c>
      <c r="AW581" s="127">
        <f>Ringkasan!AW581/1000000000</f>
        <v>13.30499416</v>
      </c>
      <c r="AX581" s="127">
        <f>Ringkasan!AX581/1000000000</f>
        <v>13.30499416</v>
      </c>
      <c r="AY581" s="127">
        <f>Ringkasan!AY581/1000000000</f>
        <v>0</v>
      </c>
      <c r="AZ581" s="127">
        <f>Ringkasan!AZ581/1000000000</f>
        <v>0</v>
      </c>
      <c r="BA581" s="127">
        <f>Ringkasan!BA581/1000000000</f>
        <v>0</v>
      </c>
      <c r="BB581" s="127">
        <f>Ringkasan!BB581/1000000000</f>
        <v>0</v>
      </c>
      <c r="BC581" s="127">
        <f>Ringkasan!BC581/1000000000</f>
        <v>0</v>
      </c>
      <c r="BD581" s="127">
        <f>Ringkasan!BD581/1000000000</f>
        <v>37.361891995999997</v>
      </c>
      <c r="BE581" s="127">
        <f>Ringkasan!BE581/1000000000</f>
        <v>0</v>
      </c>
      <c r="BF581" s="127">
        <f>Ringkasan!BF581/1000000000</f>
        <v>2</v>
      </c>
      <c r="BG581" s="127">
        <f>Ringkasan!BG581/1000000000</f>
        <v>35.361891995999997</v>
      </c>
      <c r="BH581" s="127">
        <f>Ringkasan!BH581/1000000000</f>
        <v>0</v>
      </c>
      <c r="BI581" s="127">
        <f>Ringkasan!BI581/1000000000</f>
        <v>0</v>
      </c>
      <c r="BJ581" s="128">
        <f>Ringkasan!BJ581/1000000000</f>
        <v>24.056897836000001</v>
      </c>
      <c r="BK581" s="128">
        <f>Ringkasan!BK581/1000000000</f>
        <v>-24.056897836000001</v>
      </c>
      <c r="BL581" s="87">
        <f>Ringkasan!BL581/1000000000</f>
        <v>0</v>
      </c>
      <c r="BM581" s="47">
        <f t="shared" si="216"/>
        <v>1</v>
      </c>
      <c r="BN581" s="48">
        <f t="shared" si="217"/>
        <v>0</v>
      </c>
      <c r="BO581" s="49"/>
      <c r="BP581" s="39">
        <f t="shared" si="234"/>
        <v>1</v>
      </c>
      <c r="BR581" s="6" t="e">
        <f>Ringkasan!#REF!/1000000000</f>
        <v>#REF!</v>
      </c>
      <c r="BS581" s="6" t="e">
        <f t="shared" si="211"/>
        <v>#REF!</v>
      </c>
      <c r="BT581" s="39" t="e">
        <f t="shared" si="214"/>
        <v>#REF!</v>
      </c>
      <c r="BV581" s="6" t="e">
        <f>Ringkasan!#REF!/1000000000</f>
        <v>#REF!</v>
      </c>
      <c r="BW581" s="6" t="e">
        <f t="shared" si="212"/>
        <v>#REF!</v>
      </c>
      <c r="BX581" s="39" t="e">
        <f t="shared" si="215"/>
        <v>#REF!</v>
      </c>
    </row>
    <row r="582" spans="1:76" ht="15" customHeight="1" x14ac:dyDescent="0.25">
      <c r="A582" s="59" t="s">
        <v>450</v>
      </c>
      <c r="B582" s="3">
        <f t="shared" si="235"/>
        <v>433</v>
      </c>
      <c r="C582" s="4">
        <f t="shared" si="235"/>
        <v>10</v>
      </c>
      <c r="D582" s="8" t="s">
        <v>450</v>
      </c>
      <c r="E582" s="12" t="str">
        <f>[1]Pendapatan!D582</f>
        <v>6 Tahun 2024</v>
      </c>
      <c r="F582" s="92">
        <f>[1]Pendapatan!E582</f>
        <v>45656.552083333336</v>
      </c>
      <c r="G582" s="6">
        <f>Ringkasan!G582/1000000000</f>
        <v>1247.072162467</v>
      </c>
      <c r="H582" s="6">
        <f>Ringkasan!H582/1000000000</f>
        <v>60.975922797999999</v>
      </c>
      <c r="I582" s="114">
        <f>Ringkasan!I582/1000000000</f>
        <v>29.257411105999999</v>
      </c>
      <c r="J582" s="6">
        <f>Ringkasan!J582/1000000000</f>
        <v>14.973608543999999</v>
      </c>
      <c r="K582" s="6">
        <f>Ringkasan!K582/1000000000</f>
        <v>8.7684037260000007</v>
      </c>
      <c r="L582" s="6">
        <f>Ringkasan!L582/1000000000</f>
        <v>7.9764994219999998</v>
      </c>
      <c r="M582" s="6">
        <f>Ringkasan!M582/1000000000</f>
        <v>1173.584036618</v>
      </c>
      <c r="N582" s="6">
        <f>Ringkasan!N582/1000000000</f>
        <v>1153.5691320000001</v>
      </c>
      <c r="O582" s="6">
        <f>Ringkasan!O582/1000000000</f>
        <v>0</v>
      </c>
      <c r="P582" s="6">
        <f>Ringkasan!P582/1000000000</f>
        <v>0</v>
      </c>
      <c r="Q582" s="6">
        <f>Ringkasan!Q582/1000000000</f>
        <v>143.94931600000001</v>
      </c>
      <c r="R582" s="6">
        <f>Ringkasan!R582/1000000000</f>
        <v>13.820779999999999</v>
      </c>
      <c r="S582" s="6">
        <f>Ringkasan!S582/1000000000</f>
        <v>4.4587430000000001</v>
      </c>
      <c r="T582" s="6">
        <f>Ringkasan!T582/1000000000</f>
        <v>625.38771699999995</v>
      </c>
      <c r="U582" s="6">
        <f>Ringkasan!U582/1000000000</f>
        <v>365.95257600000002</v>
      </c>
      <c r="V582" s="6">
        <f>Ringkasan!V582/1000000000</f>
        <v>20.014904617999999</v>
      </c>
      <c r="W582" s="6">
        <f>Ringkasan!W582/1000000000</f>
        <v>20.014904617999999</v>
      </c>
      <c r="X582" s="6">
        <f>Ringkasan!X582/1000000000</f>
        <v>0</v>
      </c>
      <c r="Y582" s="6">
        <f>Ringkasan!Y582/1000000000</f>
        <v>12.512203051</v>
      </c>
      <c r="Z582" s="6">
        <f>Ringkasan!Z582/1000000000</f>
        <v>0.251</v>
      </c>
      <c r="AA582" s="6">
        <f>Ringkasan!AA582/1000000000</f>
        <v>0</v>
      </c>
      <c r="AB582" s="6">
        <f>Ringkasan!AB582/1000000000</f>
        <v>12.261203051000001</v>
      </c>
      <c r="AC582" s="6">
        <f>Ringkasan!AC582/1000000000</f>
        <v>1276.1251685530001</v>
      </c>
      <c r="AD582" s="6">
        <f>Ringkasan!AD582/1000000000</f>
        <v>857.02754338099999</v>
      </c>
      <c r="AE582" s="5">
        <f>Ringkasan!AE582/1000000000</f>
        <v>574.58421415999999</v>
      </c>
      <c r="AF582" s="6">
        <f>Ringkasan!AF582/1000000000</f>
        <v>262.99112410100003</v>
      </c>
      <c r="AG582" s="6">
        <f>Ringkasan!AG582/1000000000</f>
        <v>0</v>
      </c>
      <c r="AH582" s="6">
        <f>Ringkasan!AH582/1000000000</f>
        <v>0</v>
      </c>
      <c r="AI582" s="6">
        <f>Ringkasan!AI582/1000000000</f>
        <v>19.452205119999999</v>
      </c>
      <c r="AJ582" s="6">
        <f>Ringkasan!AJ582/1000000000</f>
        <v>0</v>
      </c>
      <c r="AK582" s="6">
        <f>Ringkasan!AK582/1000000000</f>
        <v>206.78137980700001</v>
      </c>
      <c r="AL582" s="6">
        <f>Ringkasan!AL582/1000000000</f>
        <v>0</v>
      </c>
      <c r="AM582" s="6">
        <f>Ringkasan!AM582/1000000000</f>
        <v>60.224843163000003</v>
      </c>
      <c r="AN582" s="6">
        <f>Ringkasan!AN582/1000000000</f>
        <v>63.085610713999998</v>
      </c>
      <c r="AO582" s="6">
        <f>Ringkasan!AO582/1000000000</f>
        <v>74.146341930000006</v>
      </c>
      <c r="AP582" s="6">
        <f>Ringkasan!AP582/1000000000</f>
        <v>8.5845839999999995</v>
      </c>
      <c r="AQ582" s="6">
        <f>Ringkasan!AQ582/1000000000</f>
        <v>0.74</v>
      </c>
      <c r="AR582" s="6">
        <f>Ringkasan!AR582/1000000000</f>
        <v>2</v>
      </c>
      <c r="AS582" s="6">
        <f>Ringkasan!AS582/1000000000</f>
        <v>2</v>
      </c>
      <c r="AT582" s="6">
        <f>Ringkasan!AT582/1000000000</f>
        <v>210.31624536499999</v>
      </c>
      <c r="AU582" s="6">
        <f>Ringkasan!AU582/1000000000</f>
        <v>3.8315816250000001</v>
      </c>
      <c r="AV582" s="6">
        <f>Ringkasan!AV582/1000000000</f>
        <v>206.48466374</v>
      </c>
      <c r="AW582" s="127">
        <f>Ringkasan!AW582/1000000000</f>
        <v>29.053006086</v>
      </c>
      <c r="AX582" s="127">
        <f>Ringkasan!AX582/1000000000</f>
        <v>29.053006086</v>
      </c>
      <c r="AY582" s="127">
        <f>Ringkasan!AY582/1000000000</f>
        <v>0</v>
      </c>
      <c r="AZ582" s="127">
        <f>Ringkasan!AZ582/1000000000</f>
        <v>0</v>
      </c>
      <c r="BA582" s="127">
        <f>Ringkasan!BA582/1000000000</f>
        <v>0</v>
      </c>
      <c r="BB582" s="127">
        <f>Ringkasan!BB582/1000000000</f>
        <v>0</v>
      </c>
      <c r="BC582" s="127">
        <f>Ringkasan!BC582/1000000000</f>
        <v>0</v>
      </c>
      <c r="BD582" s="127">
        <f>Ringkasan!BD582/1000000000</f>
        <v>0</v>
      </c>
      <c r="BE582" s="127">
        <f>Ringkasan!BE582/1000000000</f>
        <v>0</v>
      </c>
      <c r="BF582" s="127">
        <f>Ringkasan!BF582/1000000000</f>
        <v>0</v>
      </c>
      <c r="BG582" s="127">
        <f>Ringkasan!BG582/1000000000</f>
        <v>0</v>
      </c>
      <c r="BH582" s="127">
        <f>Ringkasan!BH582/1000000000</f>
        <v>0</v>
      </c>
      <c r="BI582" s="127">
        <f>Ringkasan!BI582/1000000000</f>
        <v>0</v>
      </c>
      <c r="BJ582" s="128">
        <f>Ringkasan!BJ582/1000000000</f>
        <v>-29.053006086</v>
      </c>
      <c r="BK582" s="128">
        <f>Ringkasan!BK582/1000000000</f>
        <v>29.053006086</v>
      </c>
      <c r="BL582" s="87">
        <f>Ringkasan!BL582/1000000000</f>
        <v>0</v>
      </c>
      <c r="BM582" s="47">
        <f t="shared" si="216"/>
        <v>1</v>
      </c>
      <c r="BN582" s="48">
        <f t="shared" si="217"/>
        <v>0</v>
      </c>
      <c r="BO582" s="49"/>
      <c r="BP582" s="39">
        <f t="shared" si="234"/>
        <v>1</v>
      </c>
      <c r="BR582" s="6" t="e">
        <f>Ringkasan!#REF!/1000000000</f>
        <v>#REF!</v>
      </c>
      <c r="BS582" s="6" t="e">
        <f t="shared" si="211"/>
        <v>#REF!</v>
      </c>
      <c r="BT582" s="39" t="e">
        <f t="shared" si="214"/>
        <v>#REF!</v>
      </c>
      <c r="BV582" s="6" t="e">
        <f>Ringkasan!#REF!/1000000000</f>
        <v>#REF!</v>
      </c>
      <c r="BW582" s="6" t="e">
        <f t="shared" si="212"/>
        <v>#REF!</v>
      </c>
      <c r="BX582" s="39" t="e">
        <f t="shared" si="215"/>
        <v>#REF!</v>
      </c>
    </row>
    <row r="583" spans="1:76" ht="15" customHeight="1" x14ac:dyDescent="0.25">
      <c r="A583" s="59" t="s">
        <v>451</v>
      </c>
      <c r="B583" s="3">
        <f t="shared" si="235"/>
        <v>434</v>
      </c>
      <c r="C583" s="4">
        <f t="shared" si="235"/>
        <v>11</v>
      </c>
      <c r="D583" s="8" t="s">
        <v>451</v>
      </c>
      <c r="E583" s="12" t="str">
        <f>[1]Pendapatan!D583</f>
        <v>4 Tahun 2024</v>
      </c>
      <c r="F583" s="92">
        <f>[1]Pendapatan!E583</f>
        <v>45656</v>
      </c>
      <c r="G583" s="6">
        <f>Ringkasan!G583/1000000000</f>
        <v>835.56390691199999</v>
      </c>
      <c r="H583" s="6">
        <f>Ringkasan!H583/1000000000</f>
        <v>52</v>
      </c>
      <c r="I583" s="114">
        <f>Ringkasan!I583/1000000000</f>
        <v>14.111274393</v>
      </c>
      <c r="J583" s="6">
        <f>Ringkasan!J583/1000000000</f>
        <v>5.1295536070000001</v>
      </c>
      <c r="K583" s="6">
        <f>Ringkasan!K583/1000000000</f>
        <v>3</v>
      </c>
      <c r="L583" s="6">
        <f>Ringkasan!L583/1000000000</f>
        <v>29.759172</v>
      </c>
      <c r="M583" s="6">
        <f>Ringkasan!M583/1000000000</f>
        <v>775.65424591199996</v>
      </c>
      <c r="N583" s="6">
        <f>Ringkasan!N583/1000000000</f>
        <v>754.53493900000001</v>
      </c>
      <c r="O583" s="6">
        <f>Ringkasan!O583/1000000000</f>
        <v>0</v>
      </c>
      <c r="P583" s="6">
        <f>Ringkasan!P583/1000000000</f>
        <v>0</v>
      </c>
      <c r="Q583" s="6">
        <f>Ringkasan!Q583/1000000000</f>
        <v>78.306128999999999</v>
      </c>
      <c r="R583" s="6">
        <f>Ringkasan!R583/1000000000</f>
        <v>0</v>
      </c>
      <c r="S583" s="6">
        <f>Ringkasan!S583/1000000000</f>
        <v>4.3005800000000001</v>
      </c>
      <c r="T583" s="6">
        <f>Ringkasan!T583/1000000000</f>
        <v>492.54954600000002</v>
      </c>
      <c r="U583" s="6">
        <f>Ringkasan!U583/1000000000</f>
        <v>179.37868399999999</v>
      </c>
      <c r="V583" s="6">
        <f>Ringkasan!V583/1000000000</f>
        <v>21.119306911999999</v>
      </c>
      <c r="W583" s="6">
        <f>Ringkasan!W583/1000000000</f>
        <v>21.119306911999999</v>
      </c>
      <c r="X583" s="6">
        <f>Ringkasan!X583/1000000000</f>
        <v>0</v>
      </c>
      <c r="Y583" s="6">
        <f>Ringkasan!Y583/1000000000</f>
        <v>7.9096609999999998</v>
      </c>
      <c r="Z583" s="6">
        <f>Ringkasan!Z583/1000000000</f>
        <v>0</v>
      </c>
      <c r="AA583" s="6">
        <f>Ringkasan!AA583/1000000000</f>
        <v>0</v>
      </c>
      <c r="AB583" s="6">
        <f>Ringkasan!AB583/1000000000</f>
        <v>7.9096609999999998</v>
      </c>
      <c r="AC583" s="6">
        <f>Ringkasan!AC583/1000000000</f>
        <v>835.58890691199997</v>
      </c>
      <c r="AD583" s="6">
        <f>Ringkasan!AD583/1000000000</f>
        <v>591.77367170299999</v>
      </c>
      <c r="AE583" s="5">
        <f>Ringkasan!AE583/1000000000</f>
        <v>432.57402046999999</v>
      </c>
      <c r="AF583" s="6">
        <f>Ringkasan!AF583/1000000000</f>
        <v>145.54682673299999</v>
      </c>
      <c r="AG583" s="6">
        <f>Ringkasan!AG583/1000000000</f>
        <v>0</v>
      </c>
      <c r="AH583" s="6">
        <f>Ringkasan!AH583/1000000000</f>
        <v>0</v>
      </c>
      <c r="AI583" s="6">
        <f>Ringkasan!AI583/1000000000</f>
        <v>7.7278244999999997</v>
      </c>
      <c r="AJ583" s="6">
        <f>Ringkasan!AJ583/1000000000</f>
        <v>5.9249999999999998</v>
      </c>
      <c r="AK583" s="6">
        <f>Ringkasan!AK583/1000000000</f>
        <v>106.251533438</v>
      </c>
      <c r="AL583" s="6">
        <f>Ringkasan!AL583/1000000000</f>
        <v>2.5409099999999998</v>
      </c>
      <c r="AM583" s="6">
        <f>Ringkasan!AM583/1000000000</f>
        <v>35.233372078000002</v>
      </c>
      <c r="AN583" s="6">
        <f>Ringkasan!AN583/1000000000</f>
        <v>5.1979003600000002</v>
      </c>
      <c r="AO583" s="6">
        <f>Ringkasan!AO583/1000000000</f>
        <v>61.620390999999998</v>
      </c>
      <c r="AP583" s="6">
        <f>Ringkasan!AP583/1000000000</f>
        <v>0.44096000000000002</v>
      </c>
      <c r="AQ583" s="6">
        <f>Ringkasan!AQ583/1000000000</f>
        <v>1.218</v>
      </c>
      <c r="AR583" s="6">
        <f>Ringkasan!AR583/1000000000</f>
        <v>7.6582767709999997</v>
      </c>
      <c r="AS583" s="6">
        <f>Ringkasan!AS583/1000000000</f>
        <v>7.6582767709999997</v>
      </c>
      <c r="AT583" s="6">
        <f>Ringkasan!AT583/1000000000</f>
        <v>129.90542500000001</v>
      </c>
      <c r="AU583" s="6">
        <f>Ringkasan!AU583/1000000000</f>
        <v>1.9240839999999999</v>
      </c>
      <c r="AV583" s="6">
        <f>Ringkasan!AV583/1000000000</f>
        <v>127.981341</v>
      </c>
      <c r="AW583" s="127">
        <f>Ringkasan!AW583/1000000000</f>
        <v>0</v>
      </c>
      <c r="AX583" s="127">
        <f>Ringkasan!AX583/1000000000</f>
        <v>0</v>
      </c>
      <c r="AY583" s="127">
        <f>Ringkasan!AY583/1000000000</f>
        <v>0</v>
      </c>
      <c r="AZ583" s="127">
        <f>Ringkasan!AZ583/1000000000</f>
        <v>0</v>
      </c>
      <c r="BA583" s="127">
        <f>Ringkasan!BA583/1000000000</f>
        <v>0</v>
      </c>
      <c r="BB583" s="127">
        <f>Ringkasan!BB583/1000000000</f>
        <v>0</v>
      </c>
      <c r="BC583" s="127">
        <f>Ringkasan!BC583/1000000000</f>
        <v>0</v>
      </c>
      <c r="BD583" s="127">
        <f>Ringkasan!BD583/1000000000</f>
        <v>0</v>
      </c>
      <c r="BE583" s="127">
        <f>Ringkasan!BE583/1000000000</f>
        <v>0</v>
      </c>
      <c r="BF583" s="127">
        <f>Ringkasan!BF583/1000000000</f>
        <v>0</v>
      </c>
      <c r="BG583" s="127">
        <f>Ringkasan!BG583/1000000000</f>
        <v>0</v>
      </c>
      <c r="BH583" s="127">
        <f>Ringkasan!BH583/1000000000</f>
        <v>0</v>
      </c>
      <c r="BI583" s="127">
        <f>Ringkasan!BI583/1000000000</f>
        <v>0</v>
      </c>
      <c r="BJ583" s="128">
        <f>Ringkasan!BJ583/1000000000</f>
        <v>-2.5000000000000001E-2</v>
      </c>
      <c r="BK583" s="128">
        <f>Ringkasan!BK583/1000000000</f>
        <v>0</v>
      </c>
      <c r="BL583" s="87">
        <f>Ringkasan!BL583/1000000000</f>
        <v>-2.5000000000000001E-2</v>
      </c>
      <c r="BM583" s="47">
        <f t="shared" si="216"/>
        <v>1</v>
      </c>
      <c r="BN583" s="48">
        <f t="shared" si="217"/>
        <v>0</v>
      </c>
      <c r="BO583" s="49"/>
      <c r="BP583" s="39">
        <f t="shared" si="234"/>
        <v>1</v>
      </c>
      <c r="BR583" s="6" t="e">
        <f>Ringkasan!#REF!/1000000000</f>
        <v>#REF!</v>
      </c>
      <c r="BS583" s="6" t="e">
        <f t="shared" si="211"/>
        <v>#REF!</v>
      </c>
      <c r="BT583" s="39" t="e">
        <f t="shared" si="214"/>
        <v>#REF!</v>
      </c>
      <c r="BV583" s="6" t="e">
        <f>Ringkasan!#REF!/1000000000</f>
        <v>#REF!</v>
      </c>
      <c r="BW583" s="6" t="e">
        <f t="shared" si="212"/>
        <v>#REF!</v>
      </c>
      <c r="BX583" s="39" t="e">
        <f t="shared" si="215"/>
        <v>#REF!</v>
      </c>
    </row>
    <row r="584" spans="1:76" ht="15" customHeight="1" x14ac:dyDescent="0.25">
      <c r="A584" s="59" t="s">
        <v>452</v>
      </c>
      <c r="B584" s="3">
        <f t="shared" si="235"/>
        <v>435</v>
      </c>
      <c r="C584" s="4">
        <f t="shared" si="235"/>
        <v>12</v>
      </c>
      <c r="D584" s="8" t="s">
        <v>452</v>
      </c>
      <c r="E584" s="12" t="str">
        <f>[1]Pendapatan!D584</f>
        <v>10 TAHUN 2024</v>
      </c>
      <c r="F584" s="92">
        <f>[1]Pendapatan!E584</f>
        <v>45656</v>
      </c>
      <c r="G584" s="6">
        <f>Ringkasan!G584/1000000000</f>
        <v>969.19880684790007</v>
      </c>
      <c r="H584" s="6">
        <f>Ringkasan!H584/1000000000</f>
        <v>64.583449642900007</v>
      </c>
      <c r="I584" s="114">
        <f>Ringkasan!I584/1000000000</f>
        <v>22.849140142900001</v>
      </c>
      <c r="J584" s="6">
        <f>Ringkasan!J584/1000000000</f>
        <v>32.0097095</v>
      </c>
      <c r="K584" s="6">
        <f>Ringkasan!K584/1000000000</f>
        <v>3.8</v>
      </c>
      <c r="L584" s="6">
        <f>Ringkasan!L584/1000000000</f>
        <v>5.9245999999999999</v>
      </c>
      <c r="M584" s="6">
        <f>Ringkasan!M584/1000000000</f>
        <v>896.99796926600004</v>
      </c>
      <c r="N584" s="6">
        <f>Ringkasan!N584/1000000000</f>
        <v>885.82688399999995</v>
      </c>
      <c r="O584" s="6">
        <f>Ringkasan!O584/1000000000</f>
        <v>0</v>
      </c>
      <c r="P584" s="6">
        <f>Ringkasan!P584/1000000000</f>
        <v>0</v>
      </c>
      <c r="Q584" s="6">
        <f>Ringkasan!Q584/1000000000</f>
        <v>145.996713</v>
      </c>
      <c r="R584" s="6">
        <f>Ringkasan!R584/1000000000</f>
        <v>6.7914289999999999</v>
      </c>
      <c r="S584" s="6">
        <f>Ringkasan!S584/1000000000</f>
        <v>4.7856889999999996</v>
      </c>
      <c r="T584" s="6">
        <f>Ringkasan!T584/1000000000</f>
        <v>528.99420099999998</v>
      </c>
      <c r="U584" s="6">
        <f>Ringkasan!U584/1000000000</f>
        <v>199.25885199999999</v>
      </c>
      <c r="V584" s="6">
        <f>Ringkasan!V584/1000000000</f>
        <v>11.171085266</v>
      </c>
      <c r="W584" s="6">
        <f>Ringkasan!W584/1000000000</f>
        <v>11.171085266</v>
      </c>
      <c r="X584" s="6">
        <f>Ringkasan!X584/1000000000</f>
        <v>0</v>
      </c>
      <c r="Y584" s="6">
        <f>Ringkasan!Y584/1000000000</f>
        <v>7.6173879390000003</v>
      </c>
      <c r="Z584" s="6">
        <f>Ringkasan!Z584/1000000000</f>
        <v>0</v>
      </c>
      <c r="AA584" s="6">
        <f>Ringkasan!AA584/1000000000</f>
        <v>0</v>
      </c>
      <c r="AB584" s="6">
        <f>Ringkasan!AB584/1000000000</f>
        <v>7.6173879390000003</v>
      </c>
      <c r="AC584" s="6">
        <f>Ringkasan!AC584/1000000000</f>
        <v>988.74412612689991</v>
      </c>
      <c r="AD584" s="6">
        <f>Ringkasan!AD584/1000000000</f>
        <v>679.39766626589994</v>
      </c>
      <c r="AE584" s="5">
        <f>Ringkasan!AE584/1000000000</f>
        <v>479.97835206393995</v>
      </c>
      <c r="AF584" s="6">
        <f>Ringkasan!AF584/1000000000</f>
        <v>195.34405820196002</v>
      </c>
      <c r="AG584" s="6">
        <f>Ringkasan!AG584/1000000000</f>
        <v>0</v>
      </c>
      <c r="AH584" s="6">
        <f>Ringkasan!AH584/1000000000</f>
        <v>0</v>
      </c>
      <c r="AI584" s="6">
        <f>Ringkasan!AI584/1000000000</f>
        <v>1.835256</v>
      </c>
      <c r="AJ584" s="6">
        <f>Ringkasan!AJ584/1000000000</f>
        <v>2.2400000000000002</v>
      </c>
      <c r="AK584" s="6">
        <f>Ringkasan!AK584/1000000000</f>
        <v>102.706252181</v>
      </c>
      <c r="AL584" s="6">
        <f>Ringkasan!AL584/1000000000</f>
        <v>0</v>
      </c>
      <c r="AM584" s="6">
        <f>Ringkasan!AM584/1000000000</f>
        <v>18.335879480999999</v>
      </c>
      <c r="AN584" s="6">
        <f>Ringkasan!AN584/1000000000</f>
        <v>16.139500000000002</v>
      </c>
      <c r="AO584" s="6">
        <f>Ringkasan!AO584/1000000000</f>
        <v>63.894475</v>
      </c>
      <c r="AP584" s="6">
        <f>Ringkasan!AP584/1000000000</f>
        <v>2.2303977000000001</v>
      </c>
      <c r="AQ584" s="6">
        <f>Ringkasan!AQ584/1000000000</f>
        <v>2.1059999999999999</v>
      </c>
      <c r="AR584" s="6">
        <f>Ringkasan!AR584/1000000000</f>
        <v>4.5</v>
      </c>
      <c r="AS584" s="6">
        <f>Ringkasan!AS584/1000000000</f>
        <v>4.5</v>
      </c>
      <c r="AT584" s="6">
        <f>Ringkasan!AT584/1000000000</f>
        <v>202.14020768</v>
      </c>
      <c r="AU584" s="6">
        <f>Ringkasan!AU584/1000000000</f>
        <v>1.1114868</v>
      </c>
      <c r="AV584" s="6">
        <f>Ringkasan!AV584/1000000000</f>
        <v>201.02872088000001</v>
      </c>
      <c r="AW584" s="127">
        <f>Ringkasan!AW584/1000000000</f>
        <v>22.487949278999999</v>
      </c>
      <c r="AX584" s="127">
        <f>Ringkasan!AX584/1000000000</f>
        <v>22.487949278999999</v>
      </c>
      <c r="AY584" s="127">
        <f>Ringkasan!AY584/1000000000</f>
        <v>0</v>
      </c>
      <c r="AZ584" s="127">
        <f>Ringkasan!AZ584/1000000000</f>
        <v>0</v>
      </c>
      <c r="BA584" s="127">
        <f>Ringkasan!BA584/1000000000</f>
        <v>0</v>
      </c>
      <c r="BB584" s="127">
        <f>Ringkasan!BB584/1000000000</f>
        <v>0</v>
      </c>
      <c r="BC584" s="127">
        <f>Ringkasan!BC584/1000000000</f>
        <v>0</v>
      </c>
      <c r="BD584" s="127">
        <f>Ringkasan!BD584/1000000000</f>
        <v>2.9426299999999999</v>
      </c>
      <c r="BE584" s="127">
        <f>Ringkasan!BE584/1000000000</f>
        <v>0</v>
      </c>
      <c r="BF584" s="127">
        <f>Ringkasan!BF584/1000000000</f>
        <v>2.9426299999999999</v>
      </c>
      <c r="BG584" s="127">
        <f>Ringkasan!BG584/1000000000</f>
        <v>0</v>
      </c>
      <c r="BH584" s="127">
        <f>Ringkasan!BH584/1000000000</f>
        <v>0</v>
      </c>
      <c r="BI584" s="127">
        <f>Ringkasan!BI584/1000000000</f>
        <v>0</v>
      </c>
      <c r="BJ584" s="128">
        <f>Ringkasan!BJ584/1000000000</f>
        <v>-19.545319278999877</v>
      </c>
      <c r="BK584" s="128">
        <f>Ringkasan!BK584/1000000000</f>
        <v>19.545319279000001</v>
      </c>
      <c r="BL584" s="87">
        <f>Ringkasan!BL584/1000000000</f>
        <v>1.2207031250000001E-13</v>
      </c>
      <c r="BM584" s="47">
        <f t="shared" si="216"/>
        <v>1</v>
      </c>
      <c r="BN584" s="48">
        <f t="shared" si="217"/>
        <v>0</v>
      </c>
      <c r="BO584" s="49"/>
      <c r="BP584" s="39">
        <f t="shared" si="234"/>
        <v>1</v>
      </c>
      <c r="BR584" s="6" t="e">
        <f>Ringkasan!#REF!/1000000000</f>
        <v>#REF!</v>
      </c>
      <c r="BS584" s="6" t="e">
        <f t="shared" si="211"/>
        <v>#REF!</v>
      </c>
      <c r="BT584" s="39" t="e">
        <f t="shared" si="214"/>
        <v>#REF!</v>
      </c>
      <c r="BV584" s="6" t="e">
        <f>Ringkasan!#REF!/1000000000</f>
        <v>#REF!</v>
      </c>
      <c r="BW584" s="6" t="e">
        <f t="shared" si="212"/>
        <v>#REF!</v>
      </c>
      <c r="BX584" s="39" t="e">
        <f t="shared" si="215"/>
        <v>#REF!</v>
      </c>
    </row>
    <row r="585" spans="1:76" ht="15" customHeight="1" x14ac:dyDescent="0.25">
      <c r="A585" s="59" t="s">
        <v>453</v>
      </c>
      <c r="B585" s="3">
        <f t="shared" si="235"/>
        <v>436</v>
      </c>
      <c r="C585" s="4">
        <f t="shared" si="235"/>
        <v>13</v>
      </c>
      <c r="D585" s="8" t="s">
        <v>453</v>
      </c>
      <c r="E585" s="12" t="str">
        <f>[1]Pendapatan!D585</f>
        <v>06 Tahun 2024</v>
      </c>
      <c r="F585" s="92">
        <f>[1]Pendapatan!E585</f>
        <v>45657.277083333334</v>
      </c>
      <c r="G585" s="6">
        <f>Ringkasan!G585/1000000000</f>
        <v>853.31706467699996</v>
      </c>
      <c r="H585" s="6">
        <f>Ringkasan!H585/1000000000</f>
        <v>45.555129164999997</v>
      </c>
      <c r="I585" s="114">
        <f>Ringkasan!I585/1000000000</f>
        <v>28.167025309</v>
      </c>
      <c r="J585" s="6">
        <f>Ringkasan!J585/1000000000</f>
        <v>10.347113319</v>
      </c>
      <c r="K585" s="6">
        <f>Ringkasan!K585/1000000000</f>
        <v>5</v>
      </c>
      <c r="L585" s="6">
        <f>Ringkasan!L585/1000000000</f>
        <v>2.0409905369999999</v>
      </c>
      <c r="M585" s="6">
        <f>Ringkasan!M585/1000000000</f>
        <v>800.30214151200005</v>
      </c>
      <c r="N585" s="6">
        <f>Ringkasan!N585/1000000000</f>
        <v>784.35685599999999</v>
      </c>
      <c r="O585" s="6">
        <f>Ringkasan!O585/1000000000</f>
        <v>0</v>
      </c>
      <c r="P585" s="6">
        <f>Ringkasan!P585/1000000000</f>
        <v>0</v>
      </c>
      <c r="Q585" s="6">
        <f>Ringkasan!Q585/1000000000</f>
        <v>99.236384999999999</v>
      </c>
      <c r="R585" s="6">
        <f>Ringkasan!R585/1000000000</f>
        <v>14.163141</v>
      </c>
      <c r="S585" s="6">
        <f>Ringkasan!S585/1000000000</f>
        <v>4.9106040000000002</v>
      </c>
      <c r="T585" s="6">
        <f>Ringkasan!T585/1000000000</f>
        <v>484.19441</v>
      </c>
      <c r="U585" s="6">
        <f>Ringkasan!U585/1000000000</f>
        <v>181.852316</v>
      </c>
      <c r="V585" s="6">
        <f>Ringkasan!V585/1000000000</f>
        <v>15.945285512</v>
      </c>
      <c r="W585" s="6">
        <f>Ringkasan!W585/1000000000</f>
        <v>15.945285512</v>
      </c>
      <c r="X585" s="6">
        <f>Ringkasan!X585/1000000000</f>
        <v>0</v>
      </c>
      <c r="Y585" s="6">
        <f>Ringkasan!Y585/1000000000</f>
        <v>7.4597939999999996</v>
      </c>
      <c r="Z585" s="6">
        <f>Ringkasan!Z585/1000000000</f>
        <v>0</v>
      </c>
      <c r="AA585" s="6">
        <f>Ringkasan!AA585/1000000000</f>
        <v>0</v>
      </c>
      <c r="AB585" s="6">
        <f>Ringkasan!AB585/1000000000</f>
        <v>7.4597939999999996</v>
      </c>
      <c r="AC585" s="6">
        <f>Ringkasan!AC585/1000000000</f>
        <v>872.54780167700005</v>
      </c>
      <c r="AD585" s="6">
        <f>Ringkasan!AD585/1000000000</f>
        <v>621.47726089299999</v>
      </c>
      <c r="AE585" s="5">
        <f>Ringkasan!AE585/1000000000</f>
        <v>419.13626042200008</v>
      </c>
      <c r="AF585" s="6">
        <f>Ringkasan!AF585/1000000000</f>
        <v>190.714924207</v>
      </c>
      <c r="AG585" s="6">
        <f>Ringkasan!AG585/1000000000</f>
        <v>0</v>
      </c>
      <c r="AH585" s="6">
        <f>Ringkasan!AH585/1000000000</f>
        <v>0</v>
      </c>
      <c r="AI585" s="6">
        <f>Ringkasan!AI585/1000000000</f>
        <v>11.126076264</v>
      </c>
      <c r="AJ585" s="6">
        <f>Ringkasan!AJ585/1000000000</f>
        <v>0.5</v>
      </c>
      <c r="AK585" s="6">
        <f>Ringkasan!AK585/1000000000</f>
        <v>95.824417638</v>
      </c>
      <c r="AL585" s="6">
        <f>Ringkasan!AL585/1000000000</f>
        <v>0</v>
      </c>
      <c r="AM585" s="6">
        <f>Ringkasan!AM585/1000000000</f>
        <v>12.93053398</v>
      </c>
      <c r="AN585" s="6">
        <f>Ringkasan!AN585/1000000000</f>
        <v>12.078521500000001</v>
      </c>
      <c r="AO585" s="6">
        <f>Ringkasan!AO585/1000000000</f>
        <v>66.952035608000003</v>
      </c>
      <c r="AP585" s="6">
        <f>Ringkasan!AP585/1000000000</f>
        <v>3.86332655</v>
      </c>
      <c r="AQ585" s="6">
        <f>Ringkasan!AQ585/1000000000</f>
        <v>0</v>
      </c>
      <c r="AR585" s="6">
        <f>Ringkasan!AR585/1000000000</f>
        <v>3.3</v>
      </c>
      <c r="AS585" s="6">
        <f>Ringkasan!AS585/1000000000</f>
        <v>3.3</v>
      </c>
      <c r="AT585" s="6">
        <f>Ringkasan!AT585/1000000000</f>
        <v>151.94612314599999</v>
      </c>
      <c r="AU585" s="6">
        <f>Ringkasan!AU585/1000000000</f>
        <v>3.2142367460000001</v>
      </c>
      <c r="AV585" s="6">
        <f>Ringkasan!AV585/1000000000</f>
        <v>148.73188640000001</v>
      </c>
      <c r="AW585" s="127">
        <f>Ringkasan!AW585/1000000000</f>
        <v>24.730737000000001</v>
      </c>
      <c r="AX585" s="127">
        <f>Ringkasan!AX585/1000000000</f>
        <v>24.730737000000001</v>
      </c>
      <c r="AY585" s="127">
        <f>Ringkasan!AY585/1000000000</f>
        <v>0</v>
      </c>
      <c r="AZ585" s="127">
        <f>Ringkasan!AZ585/1000000000</f>
        <v>0</v>
      </c>
      <c r="BA585" s="127">
        <f>Ringkasan!BA585/1000000000</f>
        <v>0</v>
      </c>
      <c r="BB585" s="127">
        <f>Ringkasan!BB585/1000000000</f>
        <v>0</v>
      </c>
      <c r="BC585" s="127">
        <f>Ringkasan!BC585/1000000000</f>
        <v>0</v>
      </c>
      <c r="BD585" s="127">
        <f>Ringkasan!BD585/1000000000</f>
        <v>5.5</v>
      </c>
      <c r="BE585" s="127">
        <f>Ringkasan!BE585/1000000000</f>
        <v>0</v>
      </c>
      <c r="BF585" s="127">
        <f>Ringkasan!BF585/1000000000</f>
        <v>5.5</v>
      </c>
      <c r="BG585" s="127">
        <f>Ringkasan!BG585/1000000000</f>
        <v>0</v>
      </c>
      <c r="BH585" s="127">
        <f>Ringkasan!BH585/1000000000</f>
        <v>0</v>
      </c>
      <c r="BI585" s="127">
        <f>Ringkasan!BI585/1000000000</f>
        <v>0</v>
      </c>
      <c r="BJ585" s="128">
        <f>Ringkasan!BJ585/1000000000</f>
        <v>-19.230737000000001</v>
      </c>
      <c r="BK585" s="128">
        <f>Ringkasan!BK585/1000000000</f>
        <v>19.230737000000001</v>
      </c>
      <c r="BL585" s="87">
        <f>Ringkasan!BL585/1000000000</f>
        <v>0</v>
      </c>
      <c r="BM585" s="47">
        <f t="shared" si="216"/>
        <v>1</v>
      </c>
      <c r="BN585" s="48">
        <f t="shared" si="217"/>
        <v>0</v>
      </c>
      <c r="BO585" s="49"/>
      <c r="BP585" s="39">
        <f t="shared" si="234"/>
        <v>1</v>
      </c>
      <c r="BR585" s="6" t="e">
        <f>Ringkasan!#REF!/1000000000</f>
        <v>#REF!</v>
      </c>
      <c r="BS585" s="6" t="e">
        <f t="shared" ref="BS585:BS648" si="236">G585-BR585</f>
        <v>#REF!</v>
      </c>
      <c r="BT585" s="39" t="e">
        <f t="shared" si="214"/>
        <v>#REF!</v>
      </c>
      <c r="BV585" s="6" t="e">
        <f>Ringkasan!#REF!/1000000000</f>
        <v>#REF!</v>
      </c>
      <c r="BW585" s="6" t="e">
        <f t="shared" ref="BW585:BW648" si="237">AC585-BV585</f>
        <v>#REF!</v>
      </c>
      <c r="BX585" s="39" t="e">
        <f t="shared" si="215"/>
        <v>#REF!</v>
      </c>
    </row>
    <row r="586" spans="1:76" ht="15" customHeight="1" x14ac:dyDescent="0.25">
      <c r="A586" s="59" t="s">
        <v>454</v>
      </c>
      <c r="B586" s="3">
        <f t="shared" si="235"/>
        <v>437</v>
      </c>
      <c r="C586" s="4">
        <f t="shared" si="235"/>
        <v>14</v>
      </c>
      <c r="D586" s="8" t="s">
        <v>454</v>
      </c>
      <c r="E586" s="12" t="str">
        <f>[1]Pendapatan!D586</f>
        <v>5 Tahun 2024</v>
      </c>
      <c r="F586" s="92">
        <f>[1]Pendapatan!E586</f>
        <v>45649</v>
      </c>
      <c r="G586" s="6">
        <f>Ringkasan!G586/1000000000</f>
        <v>660.80228499999998</v>
      </c>
      <c r="H586" s="6">
        <f>Ringkasan!H586/1000000000</f>
        <v>30.538763401000001</v>
      </c>
      <c r="I586" s="114">
        <f>Ringkasan!I586/1000000000</f>
        <v>9.7978034009999995</v>
      </c>
      <c r="J586" s="6">
        <f>Ringkasan!J586/1000000000</f>
        <v>11.352359999999999</v>
      </c>
      <c r="K586" s="6">
        <f>Ringkasan!K586/1000000000</f>
        <v>4.6886000000000001</v>
      </c>
      <c r="L586" s="6">
        <f>Ringkasan!L586/1000000000</f>
        <v>4.7</v>
      </c>
      <c r="M586" s="6">
        <f>Ringkasan!M586/1000000000</f>
        <v>622.67011035200005</v>
      </c>
      <c r="N586" s="6">
        <f>Ringkasan!N586/1000000000</f>
        <v>609.145127</v>
      </c>
      <c r="O586" s="6">
        <f>Ringkasan!O586/1000000000</f>
        <v>0</v>
      </c>
      <c r="P586" s="6">
        <f>Ringkasan!P586/1000000000</f>
        <v>0</v>
      </c>
      <c r="Q586" s="6">
        <f>Ringkasan!Q586/1000000000</f>
        <v>57.326554999999999</v>
      </c>
      <c r="R586" s="6">
        <f>Ringkasan!R586/1000000000</f>
        <v>15.028755</v>
      </c>
      <c r="S586" s="6">
        <f>Ringkasan!S586/1000000000</f>
        <v>4.2322519999999999</v>
      </c>
      <c r="T586" s="6">
        <f>Ringkasan!T586/1000000000</f>
        <v>386.92778199999998</v>
      </c>
      <c r="U586" s="6">
        <f>Ringkasan!U586/1000000000</f>
        <v>145.629783</v>
      </c>
      <c r="V586" s="6">
        <f>Ringkasan!V586/1000000000</f>
        <v>13.524983352</v>
      </c>
      <c r="W586" s="6">
        <f>Ringkasan!W586/1000000000</f>
        <v>13.524983352</v>
      </c>
      <c r="X586" s="6">
        <f>Ringkasan!X586/1000000000</f>
        <v>0</v>
      </c>
      <c r="Y586" s="6">
        <f>Ringkasan!Y586/1000000000</f>
        <v>7.5934112469999997</v>
      </c>
      <c r="Z586" s="6">
        <f>Ringkasan!Z586/1000000000</f>
        <v>2.1678000000000002</v>
      </c>
      <c r="AA586" s="6">
        <f>Ringkasan!AA586/1000000000</f>
        <v>0</v>
      </c>
      <c r="AB586" s="6">
        <f>Ringkasan!AB586/1000000000</f>
        <v>5.425611247</v>
      </c>
      <c r="AC586" s="6">
        <f>Ringkasan!AC586/1000000000</f>
        <v>684.24228500000004</v>
      </c>
      <c r="AD586" s="6">
        <f>Ringkasan!AD586/1000000000</f>
        <v>483.18114638999998</v>
      </c>
      <c r="AE586" s="5">
        <f>Ringkasan!AE586/1000000000</f>
        <v>287.47828707500003</v>
      </c>
      <c r="AF586" s="6">
        <f>Ringkasan!AF586/1000000000</f>
        <v>179.277459295</v>
      </c>
      <c r="AG586" s="6">
        <f>Ringkasan!AG586/1000000000</f>
        <v>0</v>
      </c>
      <c r="AH586" s="6">
        <f>Ringkasan!AH586/1000000000</f>
        <v>0</v>
      </c>
      <c r="AI586" s="6">
        <f>Ringkasan!AI586/1000000000</f>
        <v>13.89903252</v>
      </c>
      <c r="AJ586" s="6">
        <f>Ringkasan!AJ586/1000000000</f>
        <v>2.5263675000000001</v>
      </c>
      <c r="AK586" s="6">
        <f>Ringkasan!AK586/1000000000</f>
        <v>102.034731427</v>
      </c>
      <c r="AL586" s="6">
        <f>Ringkasan!AL586/1000000000</f>
        <v>0</v>
      </c>
      <c r="AM586" s="6">
        <f>Ringkasan!AM586/1000000000</f>
        <v>10.898081627</v>
      </c>
      <c r="AN586" s="6">
        <f>Ringkasan!AN586/1000000000</f>
        <v>27.920756300000001</v>
      </c>
      <c r="AO586" s="6">
        <f>Ringkasan!AO586/1000000000</f>
        <v>63.021565500000001</v>
      </c>
      <c r="AP586" s="6">
        <f>Ringkasan!AP586/1000000000</f>
        <v>0.194328</v>
      </c>
      <c r="AQ586" s="6">
        <f>Ringkasan!AQ586/1000000000</f>
        <v>0</v>
      </c>
      <c r="AR586" s="6">
        <f>Ringkasan!AR586/1000000000</f>
        <v>1.4</v>
      </c>
      <c r="AS586" s="6">
        <f>Ringkasan!AS586/1000000000</f>
        <v>1.4</v>
      </c>
      <c r="AT586" s="6">
        <f>Ringkasan!AT586/1000000000</f>
        <v>97.626407182999998</v>
      </c>
      <c r="AU586" s="6">
        <f>Ringkasan!AU586/1000000000</f>
        <v>0.46830660000000002</v>
      </c>
      <c r="AV586" s="6">
        <f>Ringkasan!AV586/1000000000</f>
        <v>97.158100583000007</v>
      </c>
      <c r="AW586" s="127">
        <f>Ringkasan!AW586/1000000000</f>
        <v>23.44</v>
      </c>
      <c r="AX586" s="127">
        <f>Ringkasan!AX586/1000000000</f>
        <v>23.44</v>
      </c>
      <c r="AY586" s="127">
        <f>Ringkasan!AY586/1000000000</f>
        <v>0</v>
      </c>
      <c r="AZ586" s="127">
        <f>Ringkasan!AZ586/1000000000</f>
        <v>0</v>
      </c>
      <c r="BA586" s="127">
        <f>Ringkasan!BA586/1000000000</f>
        <v>0</v>
      </c>
      <c r="BB586" s="127">
        <f>Ringkasan!BB586/1000000000</f>
        <v>0</v>
      </c>
      <c r="BC586" s="127">
        <f>Ringkasan!BC586/1000000000</f>
        <v>0</v>
      </c>
      <c r="BD586" s="127">
        <f>Ringkasan!BD586/1000000000</f>
        <v>0</v>
      </c>
      <c r="BE586" s="127">
        <f>Ringkasan!BE586/1000000000</f>
        <v>0</v>
      </c>
      <c r="BF586" s="127">
        <f>Ringkasan!BF586/1000000000</f>
        <v>0</v>
      </c>
      <c r="BG586" s="127">
        <f>Ringkasan!BG586/1000000000</f>
        <v>0</v>
      </c>
      <c r="BH586" s="127">
        <f>Ringkasan!BH586/1000000000</f>
        <v>0</v>
      </c>
      <c r="BI586" s="127">
        <f>Ringkasan!BI586/1000000000</f>
        <v>0</v>
      </c>
      <c r="BJ586" s="128">
        <f>Ringkasan!BJ586/1000000000</f>
        <v>-23.44</v>
      </c>
      <c r="BK586" s="128">
        <f>Ringkasan!BK586/1000000000</f>
        <v>23.44</v>
      </c>
      <c r="BL586" s="87">
        <f>Ringkasan!BL586/1000000000</f>
        <v>0</v>
      </c>
      <c r="BM586" s="47">
        <f t="shared" si="216"/>
        <v>1</v>
      </c>
      <c r="BN586" s="48">
        <f t="shared" si="217"/>
        <v>0</v>
      </c>
      <c r="BO586" s="49"/>
      <c r="BP586" s="39">
        <f t="shared" si="234"/>
        <v>1</v>
      </c>
      <c r="BR586" s="6" t="e">
        <f>Ringkasan!#REF!/1000000000</f>
        <v>#REF!</v>
      </c>
      <c r="BS586" s="6" t="e">
        <f t="shared" si="236"/>
        <v>#REF!</v>
      </c>
      <c r="BT586" s="39" t="e">
        <f t="shared" si="214"/>
        <v>#REF!</v>
      </c>
      <c r="BV586" s="6" t="e">
        <f>Ringkasan!#REF!/1000000000</f>
        <v>#REF!</v>
      </c>
      <c r="BW586" s="6" t="e">
        <f t="shared" si="237"/>
        <v>#REF!</v>
      </c>
      <c r="BX586" s="39" t="e">
        <f t="shared" si="215"/>
        <v>#REF!</v>
      </c>
    </row>
    <row r="587" spans="1:76" ht="15" customHeight="1" x14ac:dyDescent="0.25">
      <c r="A587" s="59" t="s">
        <v>455</v>
      </c>
      <c r="B587" s="3">
        <f t="shared" si="235"/>
        <v>438</v>
      </c>
      <c r="C587" s="4">
        <f t="shared" si="235"/>
        <v>15</v>
      </c>
      <c r="D587" s="8" t="s">
        <v>455</v>
      </c>
      <c r="E587" s="12" t="str">
        <f>[1]Pendapatan!D587</f>
        <v>6 Tahun 2024</v>
      </c>
      <c r="F587" s="92">
        <f>[1]Pendapatan!E587</f>
        <v>45656</v>
      </c>
      <c r="G587" s="6">
        <f>Ringkasan!G587/1000000000</f>
        <v>1350.6125</v>
      </c>
      <c r="H587" s="6">
        <f>Ringkasan!H587/1000000000</f>
        <v>122.744621614</v>
      </c>
      <c r="I587" s="114">
        <f>Ringkasan!I587/1000000000</f>
        <v>43.661837054999999</v>
      </c>
      <c r="J587" s="6">
        <f>Ringkasan!J587/1000000000</f>
        <v>67.079980872999997</v>
      </c>
      <c r="K587" s="6">
        <f>Ringkasan!K587/1000000000</f>
        <v>1.698073291</v>
      </c>
      <c r="L587" s="6">
        <f>Ringkasan!L587/1000000000</f>
        <v>10.304730395</v>
      </c>
      <c r="M587" s="6">
        <f>Ringkasan!M587/1000000000</f>
        <v>1207.359087886</v>
      </c>
      <c r="N587" s="6">
        <f>Ringkasan!N587/1000000000</f>
        <v>1168.167725</v>
      </c>
      <c r="O587" s="6">
        <f>Ringkasan!O587/1000000000</f>
        <v>0</v>
      </c>
      <c r="P587" s="6">
        <f>Ringkasan!P587/1000000000</f>
        <v>0</v>
      </c>
      <c r="Q587" s="6">
        <f>Ringkasan!Q587/1000000000</f>
        <v>147.12496300000001</v>
      </c>
      <c r="R587" s="6">
        <f>Ringkasan!R587/1000000000</f>
        <v>7.7413639999999999</v>
      </c>
      <c r="S587" s="6">
        <f>Ringkasan!S587/1000000000</f>
        <v>8.1967809999999997</v>
      </c>
      <c r="T587" s="6">
        <f>Ringkasan!T587/1000000000</f>
        <v>736.02348199999994</v>
      </c>
      <c r="U587" s="6">
        <f>Ringkasan!U587/1000000000</f>
        <v>269.08113500000002</v>
      </c>
      <c r="V587" s="6">
        <f>Ringkasan!V587/1000000000</f>
        <v>39.191362886</v>
      </c>
      <c r="W587" s="6">
        <f>Ringkasan!W587/1000000000</f>
        <v>39.191362886</v>
      </c>
      <c r="X587" s="6">
        <f>Ringkasan!X587/1000000000</f>
        <v>0</v>
      </c>
      <c r="Y587" s="6">
        <f>Ringkasan!Y587/1000000000</f>
        <v>20.5087905</v>
      </c>
      <c r="Z587" s="6">
        <f>Ringkasan!Z587/1000000000</f>
        <v>0</v>
      </c>
      <c r="AA587" s="6">
        <f>Ringkasan!AA587/1000000000</f>
        <v>0</v>
      </c>
      <c r="AB587" s="6">
        <f>Ringkasan!AB587/1000000000</f>
        <v>20.5087905</v>
      </c>
      <c r="AC587" s="6">
        <f>Ringkasan!AC587/1000000000</f>
        <v>1435.5</v>
      </c>
      <c r="AD587" s="6">
        <f>Ringkasan!AD587/1000000000</f>
        <v>1102.6134487133302</v>
      </c>
      <c r="AE587" s="5">
        <f>Ringkasan!AE587/1000000000</f>
        <v>690.63699017600004</v>
      </c>
      <c r="AF587" s="6">
        <f>Ringkasan!AF587/1000000000</f>
        <v>363.70481189333003</v>
      </c>
      <c r="AG587" s="6">
        <f>Ringkasan!AG587/1000000000</f>
        <v>9.2542252860000005</v>
      </c>
      <c r="AH587" s="6">
        <f>Ringkasan!AH587/1000000000</f>
        <v>0</v>
      </c>
      <c r="AI587" s="6">
        <f>Ringkasan!AI587/1000000000</f>
        <v>36.010421358000002</v>
      </c>
      <c r="AJ587" s="6">
        <f>Ringkasan!AJ587/1000000000</f>
        <v>3.0070000000000001</v>
      </c>
      <c r="AK587" s="6">
        <f>Ringkasan!AK587/1000000000</f>
        <v>98.047981675670002</v>
      </c>
      <c r="AL587" s="6">
        <f>Ringkasan!AL587/1000000000</f>
        <v>0.24079999999999999</v>
      </c>
      <c r="AM587" s="6">
        <f>Ringkasan!AM587/1000000000</f>
        <v>44.868157592000003</v>
      </c>
      <c r="AN587" s="6">
        <f>Ringkasan!AN587/1000000000</f>
        <v>27.822325675669997</v>
      </c>
      <c r="AO587" s="6">
        <f>Ringkasan!AO587/1000000000</f>
        <v>20.771365230000001</v>
      </c>
      <c r="AP587" s="6">
        <f>Ringkasan!AP587/1000000000</f>
        <v>4.3453331779999997</v>
      </c>
      <c r="AQ587" s="6">
        <f>Ringkasan!AQ587/1000000000</f>
        <v>0</v>
      </c>
      <c r="AR587" s="6">
        <f>Ringkasan!AR587/1000000000</f>
        <v>4.4671890909999998</v>
      </c>
      <c r="AS587" s="6">
        <f>Ringkasan!AS587/1000000000</f>
        <v>4.4671890909999998</v>
      </c>
      <c r="AT587" s="6">
        <f>Ringkasan!AT587/1000000000</f>
        <v>230.37138052</v>
      </c>
      <c r="AU587" s="6">
        <f>Ringkasan!AU587/1000000000</f>
        <v>5.153035</v>
      </c>
      <c r="AV587" s="6">
        <f>Ringkasan!AV587/1000000000</f>
        <v>225.21834552000001</v>
      </c>
      <c r="AW587" s="127">
        <f>Ringkasan!AW587/1000000000</f>
        <v>114.287919664</v>
      </c>
      <c r="AX587" s="127">
        <f>Ringkasan!AX587/1000000000</f>
        <v>114.287919664</v>
      </c>
      <c r="AY587" s="127">
        <f>Ringkasan!AY587/1000000000</f>
        <v>0</v>
      </c>
      <c r="AZ587" s="127">
        <f>Ringkasan!AZ587/1000000000</f>
        <v>0</v>
      </c>
      <c r="BA587" s="127">
        <f>Ringkasan!BA587/1000000000</f>
        <v>0</v>
      </c>
      <c r="BB587" s="127">
        <f>Ringkasan!BB587/1000000000</f>
        <v>0</v>
      </c>
      <c r="BC587" s="127">
        <f>Ringkasan!BC587/1000000000</f>
        <v>0</v>
      </c>
      <c r="BD587" s="127">
        <f>Ringkasan!BD587/1000000000</f>
        <v>29.400419664000001</v>
      </c>
      <c r="BE587" s="127">
        <f>Ringkasan!BE587/1000000000</f>
        <v>0</v>
      </c>
      <c r="BF587" s="127">
        <f>Ringkasan!BF587/1000000000</f>
        <v>0</v>
      </c>
      <c r="BG587" s="127">
        <f>Ringkasan!BG587/1000000000</f>
        <v>29.400419664000001</v>
      </c>
      <c r="BH587" s="127">
        <f>Ringkasan!BH587/1000000000</f>
        <v>0</v>
      </c>
      <c r="BI587" s="127">
        <f>Ringkasan!BI587/1000000000</f>
        <v>0</v>
      </c>
      <c r="BJ587" s="128">
        <f>Ringkasan!BJ587/1000000000</f>
        <v>-84.887500000000003</v>
      </c>
      <c r="BK587" s="128">
        <f>Ringkasan!BK587/1000000000</f>
        <v>84.887500000000003</v>
      </c>
      <c r="BL587" s="87">
        <f>Ringkasan!BL587/1000000000</f>
        <v>0</v>
      </c>
      <c r="BM587" s="47">
        <f t="shared" si="216"/>
        <v>1</v>
      </c>
      <c r="BN587" s="48">
        <f t="shared" si="217"/>
        <v>0</v>
      </c>
      <c r="BO587" s="49"/>
      <c r="BP587" s="39">
        <f t="shared" si="234"/>
        <v>1</v>
      </c>
      <c r="BR587" s="6" t="e">
        <f>Ringkasan!#REF!/1000000000</f>
        <v>#REF!</v>
      </c>
      <c r="BS587" s="6" t="e">
        <f t="shared" si="236"/>
        <v>#REF!</v>
      </c>
      <c r="BT587" s="39" t="e">
        <f t="shared" si="214"/>
        <v>#REF!</v>
      </c>
      <c r="BV587" s="6" t="e">
        <f>Ringkasan!#REF!/1000000000</f>
        <v>#REF!</v>
      </c>
      <c r="BW587" s="6" t="e">
        <f t="shared" si="237"/>
        <v>#REF!</v>
      </c>
      <c r="BX587" s="39" t="e">
        <f t="shared" si="215"/>
        <v>#REF!</v>
      </c>
    </row>
    <row r="588" spans="1:76" ht="15" customHeight="1" x14ac:dyDescent="0.25">
      <c r="A588" s="59" t="s">
        <v>456</v>
      </c>
      <c r="B588" s="3">
        <f t="shared" si="235"/>
        <v>439</v>
      </c>
      <c r="C588" s="4">
        <f t="shared" si="235"/>
        <v>16</v>
      </c>
      <c r="D588" s="8" t="s">
        <v>456</v>
      </c>
      <c r="E588" s="12" t="str">
        <f>[1]Pendapatan!D588</f>
        <v>4 Tahun 2024</v>
      </c>
      <c r="F588" s="92">
        <f>[1]Pendapatan!E588</f>
        <v>45653.791666666664</v>
      </c>
      <c r="G588" s="6">
        <f>Ringkasan!G588/1000000000</f>
        <v>798.38949394600002</v>
      </c>
      <c r="H588" s="6">
        <f>Ringkasan!H588/1000000000</f>
        <v>80.856810018999994</v>
      </c>
      <c r="I588" s="114">
        <f>Ringkasan!I588/1000000000</f>
        <v>40.359543541000001</v>
      </c>
      <c r="J588" s="6">
        <f>Ringkasan!J588/1000000000</f>
        <v>32.535433679999997</v>
      </c>
      <c r="K588" s="6">
        <f>Ringkasan!K588/1000000000</f>
        <v>5</v>
      </c>
      <c r="L588" s="6">
        <f>Ringkasan!L588/1000000000</f>
        <v>2.9618327980000001</v>
      </c>
      <c r="M588" s="6">
        <f>Ringkasan!M588/1000000000</f>
        <v>711.50268392700002</v>
      </c>
      <c r="N588" s="6">
        <f>Ringkasan!N588/1000000000</f>
        <v>699.69715900000006</v>
      </c>
      <c r="O588" s="6">
        <f>Ringkasan!O588/1000000000</f>
        <v>0</v>
      </c>
      <c r="P588" s="6">
        <f>Ringkasan!P588/1000000000</f>
        <v>0</v>
      </c>
      <c r="Q588" s="6">
        <f>Ringkasan!Q588/1000000000</f>
        <v>56.584567</v>
      </c>
      <c r="R588" s="6">
        <f>Ringkasan!R588/1000000000</f>
        <v>14.379401</v>
      </c>
      <c r="S588" s="6">
        <f>Ringkasan!S588/1000000000</f>
        <v>4.41066</v>
      </c>
      <c r="T588" s="6">
        <f>Ringkasan!T588/1000000000</f>
        <v>436.76901299999997</v>
      </c>
      <c r="U588" s="6">
        <f>Ringkasan!U588/1000000000</f>
        <v>187.553518</v>
      </c>
      <c r="V588" s="6">
        <f>Ringkasan!V588/1000000000</f>
        <v>11.805524927</v>
      </c>
      <c r="W588" s="6">
        <f>Ringkasan!W588/1000000000</f>
        <v>11.805524927</v>
      </c>
      <c r="X588" s="6">
        <f>Ringkasan!X588/1000000000</f>
        <v>0</v>
      </c>
      <c r="Y588" s="6">
        <f>Ringkasan!Y588/1000000000</f>
        <v>6.03</v>
      </c>
      <c r="Z588" s="6">
        <f>Ringkasan!Z588/1000000000</f>
        <v>0.03</v>
      </c>
      <c r="AA588" s="6">
        <f>Ringkasan!AA588/1000000000</f>
        <v>0</v>
      </c>
      <c r="AB588" s="6">
        <f>Ringkasan!AB588/1000000000</f>
        <v>6</v>
      </c>
      <c r="AC588" s="6">
        <f>Ringkasan!AC588/1000000000</f>
        <v>800.54044252599999</v>
      </c>
      <c r="AD588" s="6">
        <f>Ringkasan!AD588/1000000000</f>
        <v>551.59962497799995</v>
      </c>
      <c r="AE588" s="5">
        <f>Ringkasan!AE588/1000000000</f>
        <v>318.67748827000003</v>
      </c>
      <c r="AF588" s="6">
        <f>Ringkasan!AF588/1000000000</f>
        <v>226.489415708</v>
      </c>
      <c r="AG588" s="6">
        <f>Ringkasan!AG588/1000000000</f>
        <v>0</v>
      </c>
      <c r="AH588" s="6">
        <f>Ringkasan!AH588/1000000000</f>
        <v>0</v>
      </c>
      <c r="AI588" s="6">
        <f>Ringkasan!AI588/1000000000</f>
        <v>5.6626209999999997</v>
      </c>
      <c r="AJ588" s="6">
        <f>Ringkasan!AJ588/1000000000</f>
        <v>0.77010000000000001</v>
      </c>
      <c r="AK588" s="6">
        <f>Ringkasan!AK588/1000000000</f>
        <v>146.71917774799999</v>
      </c>
      <c r="AL588" s="6">
        <f>Ringkasan!AL588/1000000000</f>
        <v>0</v>
      </c>
      <c r="AM588" s="6">
        <f>Ringkasan!AM588/1000000000</f>
        <v>37.326082821</v>
      </c>
      <c r="AN588" s="6">
        <f>Ringkasan!AN588/1000000000</f>
        <v>30.4528</v>
      </c>
      <c r="AO588" s="6">
        <f>Ringkasan!AO588/1000000000</f>
        <v>77.507520026999998</v>
      </c>
      <c r="AP588" s="6">
        <f>Ringkasan!AP588/1000000000</f>
        <v>1.4327749000000001</v>
      </c>
      <c r="AQ588" s="6">
        <f>Ringkasan!AQ588/1000000000</f>
        <v>0</v>
      </c>
      <c r="AR588" s="6">
        <f>Ringkasan!AR588/1000000000</f>
        <v>1.5191055</v>
      </c>
      <c r="AS588" s="6">
        <f>Ringkasan!AS588/1000000000</f>
        <v>1.5191055</v>
      </c>
      <c r="AT588" s="6">
        <f>Ringkasan!AT588/1000000000</f>
        <v>100.7025343</v>
      </c>
      <c r="AU588" s="6">
        <f>Ringkasan!AU588/1000000000</f>
        <v>0</v>
      </c>
      <c r="AV588" s="6">
        <f>Ringkasan!AV588/1000000000</f>
        <v>100.7025343</v>
      </c>
      <c r="AW588" s="127">
        <f>Ringkasan!AW588/1000000000</f>
        <v>2.1509485800000001</v>
      </c>
      <c r="AX588" s="127">
        <f>Ringkasan!AX588/1000000000</f>
        <v>2.1509485800000001</v>
      </c>
      <c r="AY588" s="127">
        <f>Ringkasan!AY588/1000000000</f>
        <v>0</v>
      </c>
      <c r="AZ588" s="127">
        <f>Ringkasan!AZ588/1000000000</f>
        <v>0</v>
      </c>
      <c r="BA588" s="127">
        <f>Ringkasan!BA588/1000000000</f>
        <v>0</v>
      </c>
      <c r="BB588" s="127">
        <f>Ringkasan!BB588/1000000000</f>
        <v>0</v>
      </c>
      <c r="BC588" s="127">
        <f>Ringkasan!BC588/1000000000</f>
        <v>0</v>
      </c>
      <c r="BD588" s="127">
        <f>Ringkasan!BD588/1000000000</f>
        <v>0</v>
      </c>
      <c r="BE588" s="127">
        <f>Ringkasan!BE588/1000000000</f>
        <v>0</v>
      </c>
      <c r="BF588" s="127">
        <f>Ringkasan!BF588/1000000000</f>
        <v>0</v>
      </c>
      <c r="BG588" s="127">
        <f>Ringkasan!BG588/1000000000</f>
        <v>0</v>
      </c>
      <c r="BH588" s="127">
        <f>Ringkasan!BH588/1000000000</f>
        <v>0</v>
      </c>
      <c r="BI588" s="127">
        <f>Ringkasan!BI588/1000000000</f>
        <v>0</v>
      </c>
      <c r="BJ588" s="128">
        <f>Ringkasan!BJ588/1000000000</f>
        <v>-2.1509485800000001</v>
      </c>
      <c r="BK588" s="128">
        <f>Ringkasan!BK588/1000000000</f>
        <v>2.1509485800000001</v>
      </c>
      <c r="BL588" s="87">
        <f>Ringkasan!BL588/1000000000</f>
        <v>0</v>
      </c>
      <c r="BM588" s="47">
        <f t="shared" si="216"/>
        <v>1</v>
      </c>
      <c r="BN588" s="48">
        <f t="shared" si="217"/>
        <v>0</v>
      </c>
      <c r="BO588" s="49"/>
      <c r="BP588" s="39">
        <f t="shared" si="234"/>
        <v>1</v>
      </c>
      <c r="BR588" s="6" t="e">
        <f>Ringkasan!#REF!/1000000000</f>
        <v>#REF!</v>
      </c>
      <c r="BS588" s="6" t="e">
        <f t="shared" si="236"/>
        <v>#REF!</v>
      </c>
      <c r="BT588" s="39" t="e">
        <f t="shared" ref="BT588:BT651" si="238">IF(BS588=0,"Benar","Salah")</f>
        <v>#REF!</v>
      </c>
      <c r="BV588" s="6" t="e">
        <f>Ringkasan!#REF!/1000000000</f>
        <v>#REF!</v>
      </c>
      <c r="BW588" s="6" t="e">
        <f t="shared" si="237"/>
        <v>#REF!</v>
      </c>
      <c r="BX588" s="39" t="e">
        <f t="shared" ref="BX588:BX651" si="239">IF(BW588=0,"Benar","Salah")</f>
        <v>#REF!</v>
      </c>
    </row>
    <row r="589" spans="1:76" ht="15" customHeight="1" x14ac:dyDescent="0.25">
      <c r="A589" s="59" t="s">
        <v>457</v>
      </c>
      <c r="B589" s="3">
        <f t="shared" si="235"/>
        <v>440</v>
      </c>
      <c r="C589" s="4">
        <f t="shared" si="235"/>
        <v>17</v>
      </c>
      <c r="D589" s="8" t="s">
        <v>457</v>
      </c>
      <c r="E589" s="12" t="str">
        <f>[1]Pendapatan!D589</f>
        <v>06 Tahun 2024</v>
      </c>
      <c r="F589" s="92">
        <f>[1]Pendapatan!E589</f>
        <v>45657.667361111111</v>
      </c>
      <c r="G589" s="6">
        <f>Ringkasan!G589/1000000000</f>
        <v>1189.863113723</v>
      </c>
      <c r="H589" s="6">
        <f>Ringkasan!H589/1000000000</f>
        <v>44.754639572999999</v>
      </c>
      <c r="I589" s="114">
        <f>Ringkasan!I589/1000000000</f>
        <v>29.108318769</v>
      </c>
      <c r="J589" s="6">
        <f>Ringkasan!J589/1000000000</f>
        <v>9.5494629999999994</v>
      </c>
      <c r="K589" s="6">
        <f>Ringkasan!K589/1000000000</f>
        <v>3.9537423989999998</v>
      </c>
      <c r="L589" s="6">
        <f>Ringkasan!L589/1000000000</f>
        <v>2.1431154050000001</v>
      </c>
      <c r="M589" s="6">
        <f>Ringkasan!M589/1000000000</f>
        <v>1125.722919345</v>
      </c>
      <c r="N589" s="6">
        <f>Ringkasan!N589/1000000000</f>
        <v>1107.294069</v>
      </c>
      <c r="O589" s="6">
        <f>Ringkasan!O589/1000000000</f>
        <v>0</v>
      </c>
      <c r="P589" s="6">
        <f>Ringkasan!P589/1000000000</f>
        <v>0</v>
      </c>
      <c r="Q589" s="6">
        <f>Ringkasan!Q589/1000000000</f>
        <v>171.97374199999999</v>
      </c>
      <c r="R589" s="6">
        <f>Ringkasan!R589/1000000000</f>
        <v>7.6515120000000003</v>
      </c>
      <c r="S589" s="6">
        <f>Ringkasan!S589/1000000000</f>
        <v>4.3559330000000003</v>
      </c>
      <c r="T589" s="6">
        <f>Ringkasan!T589/1000000000</f>
        <v>633.40868999999998</v>
      </c>
      <c r="U589" s="6">
        <f>Ringkasan!U589/1000000000</f>
        <v>289.90419200000002</v>
      </c>
      <c r="V589" s="6">
        <f>Ringkasan!V589/1000000000</f>
        <v>18.428850345000001</v>
      </c>
      <c r="W589" s="6">
        <f>Ringkasan!W589/1000000000</f>
        <v>18.428850345000001</v>
      </c>
      <c r="X589" s="6">
        <f>Ringkasan!X589/1000000000</f>
        <v>0</v>
      </c>
      <c r="Y589" s="6">
        <f>Ringkasan!Y589/1000000000</f>
        <v>19.385554805000002</v>
      </c>
      <c r="Z589" s="6">
        <f>Ringkasan!Z589/1000000000</f>
        <v>0</v>
      </c>
      <c r="AA589" s="6">
        <f>Ringkasan!AA589/1000000000</f>
        <v>0</v>
      </c>
      <c r="AB589" s="6">
        <f>Ringkasan!AB589/1000000000</f>
        <v>19.385554805000002</v>
      </c>
      <c r="AC589" s="6">
        <f>Ringkasan!AC589/1000000000</f>
        <v>1203.031035706</v>
      </c>
      <c r="AD589" s="6">
        <f>Ringkasan!AD589/1000000000</f>
        <v>803.19448958099997</v>
      </c>
      <c r="AE589" s="5">
        <f>Ringkasan!AE589/1000000000</f>
        <v>428.10930298599999</v>
      </c>
      <c r="AF589" s="6">
        <f>Ringkasan!AF589/1000000000</f>
        <v>313.39006536099998</v>
      </c>
      <c r="AG589" s="6">
        <f>Ringkasan!AG589/1000000000</f>
        <v>0</v>
      </c>
      <c r="AH589" s="6">
        <f>Ringkasan!AH589/1000000000</f>
        <v>0.322377254</v>
      </c>
      <c r="AI589" s="6">
        <f>Ringkasan!AI589/1000000000</f>
        <v>47.469426480000003</v>
      </c>
      <c r="AJ589" s="6">
        <f>Ringkasan!AJ589/1000000000</f>
        <v>13.9033175</v>
      </c>
      <c r="AK589" s="6">
        <f>Ringkasan!AK589/1000000000</f>
        <v>151.17348275000001</v>
      </c>
      <c r="AL589" s="6">
        <f>Ringkasan!AL589/1000000000</f>
        <v>0</v>
      </c>
      <c r="AM589" s="6">
        <f>Ringkasan!AM589/1000000000</f>
        <v>20.997346834999998</v>
      </c>
      <c r="AN589" s="6">
        <f>Ringkasan!AN589/1000000000</f>
        <v>55.339413</v>
      </c>
      <c r="AO589" s="6">
        <f>Ringkasan!AO589/1000000000</f>
        <v>73.765594840000006</v>
      </c>
      <c r="AP589" s="6">
        <f>Ringkasan!AP589/1000000000</f>
        <v>1.0711280750000001</v>
      </c>
      <c r="AQ589" s="6">
        <f>Ringkasan!AQ589/1000000000</f>
        <v>0</v>
      </c>
      <c r="AR589" s="6">
        <f>Ringkasan!AR589/1000000000</f>
        <v>9.0536310750000002</v>
      </c>
      <c r="AS589" s="6">
        <f>Ringkasan!AS589/1000000000</f>
        <v>9.0536310750000002</v>
      </c>
      <c r="AT589" s="6">
        <f>Ringkasan!AT589/1000000000</f>
        <v>239.60943230000001</v>
      </c>
      <c r="AU589" s="6">
        <f>Ringkasan!AU589/1000000000</f>
        <v>3.8847200000000002</v>
      </c>
      <c r="AV589" s="6">
        <f>Ringkasan!AV589/1000000000</f>
        <v>235.72471229999999</v>
      </c>
      <c r="AW589" s="127">
        <f>Ringkasan!AW589/1000000000</f>
        <v>14.667921982999999</v>
      </c>
      <c r="AX589" s="127">
        <f>Ringkasan!AX589/1000000000</f>
        <v>14.667921982999999</v>
      </c>
      <c r="AY589" s="127">
        <f>Ringkasan!AY589/1000000000</f>
        <v>0</v>
      </c>
      <c r="AZ589" s="127">
        <f>Ringkasan!AZ589/1000000000</f>
        <v>0</v>
      </c>
      <c r="BA589" s="127">
        <f>Ringkasan!BA589/1000000000</f>
        <v>0</v>
      </c>
      <c r="BB589" s="127">
        <f>Ringkasan!BB589/1000000000</f>
        <v>0</v>
      </c>
      <c r="BC589" s="127">
        <f>Ringkasan!BC589/1000000000</f>
        <v>0</v>
      </c>
      <c r="BD589" s="127">
        <f>Ringkasan!BD589/1000000000</f>
        <v>1.5</v>
      </c>
      <c r="BE589" s="127">
        <f>Ringkasan!BE589/1000000000</f>
        <v>0</v>
      </c>
      <c r="BF589" s="127">
        <f>Ringkasan!BF589/1000000000</f>
        <v>1.5</v>
      </c>
      <c r="BG589" s="127">
        <f>Ringkasan!BG589/1000000000</f>
        <v>0</v>
      </c>
      <c r="BH589" s="127">
        <f>Ringkasan!BH589/1000000000</f>
        <v>0</v>
      </c>
      <c r="BI589" s="127">
        <f>Ringkasan!BI589/1000000000</f>
        <v>0</v>
      </c>
      <c r="BJ589" s="128">
        <f>Ringkasan!BJ589/1000000000</f>
        <v>-13.167921982999999</v>
      </c>
      <c r="BK589" s="128">
        <f>Ringkasan!BK589/1000000000</f>
        <v>13.167921982999999</v>
      </c>
      <c r="BL589" s="87">
        <f>Ringkasan!BL589/1000000000</f>
        <v>0</v>
      </c>
      <c r="BM589" s="47">
        <f t="shared" si="216"/>
        <v>1</v>
      </c>
      <c r="BN589" s="48">
        <f t="shared" si="217"/>
        <v>0</v>
      </c>
      <c r="BO589" s="49"/>
      <c r="BP589" s="39">
        <f t="shared" si="234"/>
        <v>1</v>
      </c>
      <c r="BR589" s="6" t="e">
        <f>Ringkasan!#REF!/1000000000</f>
        <v>#REF!</v>
      </c>
      <c r="BS589" s="6" t="e">
        <f t="shared" si="236"/>
        <v>#REF!</v>
      </c>
      <c r="BT589" s="39" t="e">
        <f t="shared" si="238"/>
        <v>#REF!</v>
      </c>
      <c r="BV589" s="6" t="e">
        <f>Ringkasan!#REF!/1000000000</f>
        <v>#REF!</v>
      </c>
      <c r="BW589" s="6" t="e">
        <f t="shared" si="237"/>
        <v>#REF!</v>
      </c>
      <c r="BX589" s="39" t="e">
        <f t="shared" si="239"/>
        <v>#REF!</v>
      </c>
    </row>
    <row r="590" spans="1:76" ht="15" customHeight="1" x14ac:dyDescent="0.25">
      <c r="A590" s="59" t="s">
        <v>458</v>
      </c>
      <c r="B590" s="3">
        <f t="shared" ref="B590:C594" si="240">B589+1</f>
        <v>441</v>
      </c>
      <c r="C590" s="4">
        <f t="shared" si="240"/>
        <v>18</v>
      </c>
      <c r="D590" s="8" t="s">
        <v>458</v>
      </c>
      <c r="E590" s="12" t="str">
        <f>[1]Pendapatan!D590</f>
        <v>05 Tahun 2024</v>
      </c>
      <c r="F590" s="92">
        <f>[1]Pendapatan!E590</f>
        <v>45656.375</v>
      </c>
      <c r="G590" s="6">
        <f>Ringkasan!G590/1000000000</f>
        <v>699.52883258099996</v>
      </c>
      <c r="H590" s="6">
        <f>Ringkasan!H590/1000000000</f>
        <v>29.126965939000002</v>
      </c>
      <c r="I590" s="114">
        <f>Ringkasan!I590/1000000000</f>
        <v>9.4979551789999999</v>
      </c>
      <c r="J590" s="6">
        <f>Ringkasan!J590/1000000000</f>
        <v>4.1842220000000001</v>
      </c>
      <c r="K590" s="6">
        <f>Ringkasan!K590/1000000000</f>
        <v>2.7652698600000001</v>
      </c>
      <c r="L590" s="6">
        <f>Ringkasan!L590/1000000000</f>
        <v>12.6795189</v>
      </c>
      <c r="M590" s="6">
        <f>Ringkasan!M590/1000000000</f>
        <v>664.84367488500004</v>
      </c>
      <c r="N590" s="6">
        <f>Ringkasan!N590/1000000000</f>
        <v>651.68831899999998</v>
      </c>
      <c r="O590" s="6">
        <f>Ringkasan!O590/1000000000</f>
        <v>0</v>
      </c>
      <c r="P590" s="6">
        <f>Ringkasan!P590/1000000000</f>
        <v>0</v>
      </c>
      <c r="Q590" s="6">
        <f>Ringkasan!Q590/1000000000</f>
        <v>60.476241000000002</v>
      </c>
      <c r="R590" s="6">
        <f>Ringkasan!R590/1000000000</f>
        <v>14.068155000000001</v>
      </c>
      <c r="S590" s="6">
        <f>Ringkasan!S590/1000000000</f>
        <v>3.5440990000000001</v>
      </c>
      <c r="T590" s="6">
        <f>Ringkasan!T590/1000000000</f>
        <v>380.07927899999999</v>
      </c>
      <c r="U590" s="6">
        <f>Ringkasan!U590/1000000000</f>
        <v>193.520545</v>
      </c>
      <c r="V590" s="6">
        <f>Ringkasan!V590/1000000000</f>
        <v>13.155355885000001</v>
      </c>
      <c r="W590" s="6">
        <f>Ringkasan!W590/1000000000</f>
        <v>13.155355885000001</v>
      </c>
      <c r="X590" s="6">
        <f>Ringkasan!X590/1000000000</f>
        <v>0</v>
      </c>
      <c r="Y590" s="6">
        <f>Ringkasan!Y590/1000000000</f>
        <v>5.5581917570000003</v>
      </c>
      <c r="Z590" s="6">
        <f>Ringkasan!Z590/1000000000</f>
        <v>0</v>
      </c>
      <c r="AA590" s="6">
        <f>Ringkasan!AA590/1000000000</f>
        <v>0</v>
      </c>
      <c r="AB590" s="6">
        <f>Ringkasan!AB590/1000000000</f>
        <v>5.5581917570000003</v>
      </c>
      <c r="AC590" s="6">
        <f>Ringkasan!AC590/1000000000</f>
        <v>714.52883258099996</v>
      </c>
      <c r="AD590" s="6">
        <f>Ringkasan!AD590/1000000000</f>
        <v>467.76117093779999</v>
      </c>
      <c r="AE590" s="5">
        <f>Ringkasan!AE590/1000000000</f>
        <v>276.66897749079999</v>
      </c>
      <c r="AF590" s="6">
        <f>Ringkasan!AF590/1000000000</f>
        <v>178.94297719299999</v>
      </c>
      <c r="AG590" s="6">
        <f>Ringkasan!AG590/1000000000</f>
        <v>0</v>
      </c>
      <c r="AH590" s="6">
        <f>Ringkasan!AH590/1000000000</f>
        <v>0</v>
      </c>
      <c r="AI590" s="6">
        <f>Ringkasan!AI590/1000000000</f>
        <v>9.2332162540000002</v>
      </c>
      <c r="AJ590" s="6">
        <f>Ringkasan!AJ590/1000000000</f>
        <v>2.9159999999999999</v>
      </c>
      <c r="AK590" s="6">
        <f>Ringkasan!AK590/1000000000</f>
        <v>143.09972064320002</v>
      </c>
      <c r="AL590" s="6">
        <f>Ringkasan!AL590/1000000000</f>
        <v>0</v>
      </c>
      <c r="AM590" s="6">
        <f>Ringkasan!AM590/1000000000</f>
        <v>13.414044761</v>
      </c>
      <c r="AN590" s="6">
        <f>Ringkasan!AN590/1000000000</f>
        <v>26.194496999999998</v>
      </c>
      <c r="AO590" s="6">
        <f>Ringkasan!AO590/1000000000</f>
        <v>103.45141638219999</v>
      </c>
      <c r="AP590" s="6">
        <f>Ringkasan!AP590/1000000000</f>
        <v>3.9762499999999999E-2</v>
      </c>
      <c r="AQ590" s="6">
        <f>Ringkasan!AQ590/1000000000</f>
        <v>0</v>
      </c>
      <c r="AR590" s="6">
        <f>Ringkasan!AR590/1000000000</f>
        <v>3.5</v>
      </c>
      <c r="AS590" s="6">
        <f>Ringkasan!AS590/1000000000</f>
        <v>3.5</v>
      </c>
      <c r="AT590" s="6">
        <f>Ringkasan!AT590/1000000000</f>
        <v>100.167941</v>
      </c>
      <c r="AU590" s="6">
        <f>Ringkasan!AU590/1000000000</f>
        <v>1.3292999999999999</v>
      </c>
      <c r="AV590" s="6">
        <f>Ringkasan!AV590/1000000000</f>
        <v>98.838640999999996</v>
      </c>
      <c r="AW590" s="127">
        <f>Ringkasan!AW590/1000000000</f>
        <v>15</v>
      </c>
      <c r="AX590" s="127">
        <f>Ringkasan!AX590/1000000000</f>
        <v>15</v>
      </c>
      <c r="AY590" s="127">
        <f>Ringkasan!AY590/1000000000</f>
        <v>0</v>
      </c>
      <c r="AZ590" s="127">
        <f>Ringkasan!AZ590/1000000000</f>
        <v>0</v>
      </c>
      <c r="BA590" s="127">
        <f>Ringkasan!BA590/1000000000</f>
        <v>0</v>
      </c>
      <c r="BB590" s="127">
        <f>Ringkasan!BB590/1000000000</f>
        <v>0</v>
      </c>
      <c r="BC590" s="127">
        <f>Ringkasan!BC590/1000000000</f>
        <v>0</v>
      </c>
      <c r="BD590" s="127">
        <f>Ringkasan!BD590/1000000000</f>
        <v>0</v>
      </c>
      <c r="BE590" s="127">
        <f>Ringkasan!BE590/1000000000</f>
        <v>0</v>
      </c>
      <c r="BF590" s="127">
        <f>Ringkasan!BF590/1000000000</f>
        <v>0</v>
      </c>
      <c r="BG590" s="127">
        <f>Ringkasan!BG590/1000000000</f>
        <v>0</v>
      </c>
      <c r="BH590" s="127">
        <f>Ringkasan!BH590/1000000000</f>
        <v>0</v>
      </c>
      <c r="BI590" s="127">
        <f>Ringkasan!BI590/1000000000</f>
        <v>0</v>
      </c>
      <c r="BJ590" s="128">
        <f>Ringkasan!BJ590/1000000000</f>
        <v>-15</v>
      </c>
      <c r="BK590" s="128">
        <f>Ringkasan!BK590/1000000000</f>
        <v>15</v>
      </c>
      <c r="BL590" s="87">
        <f>Ringkasan!BL590/1000000000</f>
        <v>0</v>
      </c>
      <c r="BM590" s="47">
        <f t="shared" si="216"/>
        <v>1</v>
      </c>
      <c r="BN590" s="48">
        <f t="shared" si="217"/>
        <v>0</v>
      </c>
      <c r="BO590" s="49"/>
      <c r="BP590" s="39">
        <f t="shared" si="234"/>
        <v>1</v>
      </c>
      <c r="BR590" s="6" t="e">
        <f>Ringkasan!#REF!/1000000000</f>
        <v>#REF!</v>
      </c>
      <c r="BS590" s="6" t="e">
        <f t="shared" si="236"/>
        <v>#REF!</v>
      </c>
      <c r="BT590" s="39" t="e">
        <f t="shared" si="238"/>
        <v>#REF!</v>
      </c>
      <c r="BV590" s="6" t="e">
        <f>Ringkasan!#REF!/1000000000</f>
        <v>#REF!</v>
      </c>
      <c r="BW590" s="6" t="e">
        <f t="shared" si="237"/>
        <v>#REF!</v>
      </c>
      <c r="BX590" s="39" t="e">
        <f t="shared" si="239"/>
        <v>#REF!</v>
      </c>
    </row>
    <row r="591" spans="1:76" ht="15" customHeight="1" x14ac:dyDescent="0.25">
      <c r="A591" s="59" t="s">
        <v>459</v>
      </c>
      <c r="B591" s="3">
        <f t="shared" si="240"/>
        <v>442</v>
      </c>
      <c r="C591" s="4">
        <f t="shared" si="240"/>
        <v>19</v>
      </c>
      <c r="D591" s="8" t="s">
        <v>459</v>
      </c>
      <c r="E591" s="12" t="str">
        <f>[1]Pendapatan!D591</f>
        <v>08 Tahun 2024</v>
      </c>
      <c r="F591" s="92">
        <f>[1]Pendapatan!E591</f>
        <v>45656</v>
      </c>
      <c r="G591" s="6">
        <f>Ringkasan!G591/1000000000</f>
        <v>1320.8789952290001</v>
      </c>
      <c r="H591" s="6">
        <f>Ringkasan!H591/1000000000</f>
        <v>117.336650311</v>
      </c>
      <c r="I591" s="114">
        <f>Ringkasan!I591/1000000000</f>
        <v>49.952315071000001</v>
      </c>
      <c r="J591" s="6">
        <f>Ringkasan!J591/1000000000</f>
        <v>3.1084749999999999</v>
      </c>
      <c r="K591" s="6">
        <f>Ringkasan!K591/1000000000</f>
        <v>12.25</v>
      </c>
      <c r="L591" s="6">
        <f>Ringkasan!L591/1000000000</f>
        <v>52.02586024</v>
      </c>
      <c r="M591" s="6">
        <f>Ringkasan!M591/1000000000</f>
        <v>1187.6588555139999</v>
      </c>
      <c r="N591" s="6">
        <f>Ringkasan!N591/1000000000</f>
        <v>1158.9495380000001</v>
      </c>
      <c r="O591" s="6">
        <f>Ringkasan!O591/1000000000</f>
        <v>0</v>
      </c>
      <c r="P591" s="6">
        <f>Ringkasan!P591/1000000000</f>
        <v>0</v>
      </c>
      <c r="Q591" s="6">
        <f>Ringkasan!Q591/1000000000</f>
        <v>128.096914</v>
      </c>
      <c r="R591" s="6">
        <f>Ringkasan!R591/1000000000</f>
        <v>32.828969000000001</v>
      </c>
      <c r="S591" s="6">
        <f>Ringkasan!S591/1000000000</f>
        <v>9.7703450000000007</v>
      </c>
      <c r="T591" s="6">
        <f>Ringkasan!T591/1000000000</f>
        <v>711.12452599999995</v>
      </c>
      <c r="U591" s="6">
        <f>Ringkasan!U591/1000000000</f>
        <v>277.128784</v>
      </c>
      <c r="V591" s="6">
        <f>Ringkasan!V591/1000000000</f>
        <v>28.709317513999999</v>
      </c>
      <c r="W591" s="6">
        <f>Ringkasan!W591/1000000000</f>
        <v>28.709317513999999</v>
      </c>
      <c r="X591" s="6">
        <f>Ringkasan!X591/1000000000</f>
        <v>0</v>
      </c>
      <c r="Y591" s="6">
        <f>Ringkasan!Y591/1000000000</f>
        <v>15.883489404000001</v>
      </c>
      <c r="Z591" s="6">
        <f>Ringkasan!Z591/1000000000</f>
        <v>0</v>
      </c>
      <c r="AA591" s="6">
        <f>Ringkasan!AA591/1000000000</f>
        <v>0</v>
      </c>
      <c r="AB591" s="6">
        <f>Ringkasan!AB591/1000000000</f>
        <v>15.883489404000001</v>
      </c>
      <c r="AC591" s="6">
        <f>Ringkasan!AC591/1000000000</f>
        <v>1392.4906741459999</v>
      </c>
      <c r="AD591" s="6">
        <f>Ringkasan!AD591/1000000000</f>
        <v>1001.621831158</v>
      </c>
      <c r="AE591" s="5">
        <f>Ringkasan!AE591/1000000000</f>
        <v>629.15281805300003</v>
      </c>
      <c r="AF591" s="6">
        <f>Ringkasan!AF591/1000000000</f>
        <v>354.63816260499999</v>
      </c>
      <c r="AG591" s="6">
        <f>Ringkasan!AG591/1000000000</f>
        <v>0</v>
      </c>
      <c r="AH591" s="6">
        <f>Ringkasan!AH591/1000000000</f>
        <v>0</v>
      </c>
      <c r="AI591" s="6">
        <f>Ringkasan!AI591/1000000000</f>
        <v>16.892060499999999</v>
      </c>
      <c r="AJ591" s="6">
        <f>Ringkasan!AJ591/1000000000</f>
        <v>0.93879000000000001</v>
      </c>
      <c r="AK591" s="6">
        <f>Ringkasan!AK591/1000000000</f>
        <v>181.353397288</v>
      </c>
      <c r="AL591" s="6">
        <f>Ringkasan!AL591/1000000000</f>
        <v>0</v>
      </c>
      <c r="AM591" s="6">
        <f>Ringkasan!AM591/1000000000</f>
        <v>32.170977309000001</v>
      </c>
      <c r="AN591" s="6">
        <f>Ringkasan!AN591/1000000000</f>
        <v>25.460047579000001</v>
      </c>
      <c r="AO591" s="6">
        <f>Ringkasan!AO591/1000000000</f>
        <v>123.57983299999999</v>
      </c>
      <c r="AP591" s="6">
        <f>Ringkasan!AP591/1000000000</f>
        <v>0.14253940000000001</v>
      </c>
      <c r="AQ591" s="6">
        <f>Ringkasan!AQ591/1000000000</f>
        <v>0</v>
      </c>
      <c r="AR591" s="6">
        <f>Ringkasan!AR591/1000000000</f>
        <v>5</v>
      </c>
      <c r="AS591" s="6">
        <f>Ringkasan!AS591/1000000000</f>
        <v>5</v>
      </c>
      <c r="AT591" s="6">
        <f>Ringkasan!AT591/1000000000</f>
        <v>204.51544569999999</v>
      </c>
      <c r="AU591" s="6">
        <f>Ringkasan!AU591/1000000000</f>
        <v>5.3060790999999998</v>
      </c>
      <c r="AV591" s="6">
        <f>Ringkasan!AV591/1000000000</f>
        <v>199.20936660000001</v>
      </c>
      <c r="AW591" s="127">
        <f>Ringkasan!AW591/1000000000</f>
        <v>71.611678917000006</v>
      </c>
      <c r="AX591" s="127">
        <f>Ringkasan!AX591/1000000000</f>
        <v>71.611678917000006</v>
      </c>
      <c r="AY591" s="127">
        <f>Ringkasan!AY591/1000000000</f>
        <v>0</v>
      </c>
      <c r="AZ591" s="127">
        <f>Ringkasan!AZ591/1000000000</f>
        <v>0</v>
      </c>
      <c r="BA591" s="127">
        <f>Ringkasan!BA591/1000000000</f>
        <v>0</v>
      </c>
      <c r="BB591" s="127">
        <f>Ringkasan!BB591/1000000000</f>
        <v>0</v>
      </c>
      <c r="BC591" s="127">
        <f>Ringkasan!BC591/1000000000</f>
        <v>0</v>
      </c>
      <c r="BD591" s="127">
        <f>Ringkasan!BD591/1000000000</f>
        <v>0</v>
      </c>
      <c r="BE591" s="127">
        <f>Ringkasan!BE591/1000000000</f>
        <v>0</v>
      </c>
      <c r="BF591" s="127">
        <f>Ringkasan!BF591/1000000000</f>
        <v>0</v>
      </c>
      <c r="BG591" s="127">
        <f>Ringkasan!BG591/1000000000</f>
        <v>0</v>
      </c>
      <c r="BH591" s="127">
        <f>Ringkasan!BH591/1000000000</f>
        <v>0</v>
      </c>
      <c r="BI591" s="127">
        <f>Ringkasan!BI591/1000000000</f>
        <v>0</v>
      </c>
      <c r="BJ591" s="128">
        <f>Ringkasan!BJ591/1000000000</f>
        <v>-71.611678917000006</v>
      </c>
      <c r="BK591" s="128">
        <f>Ringkasan!BK591/1000000000</f>
        <v>71.611678917000006</v>
      </c>
      <c r="BL591" s="87">
        <f>Ringkasan!BL591/1000000000</f>
        <v>0</v>
      </c>
      <c r="BM591" s="47">
        <f t="shared" ref="BM591:BM651" si="241">IF(RIGHT(E591,4)="2024",1,0)</f>
        <v>1</v>
      </c>
      <c r="BN591" s="48">
        <f t="shared" ref="BN591:BN651" si="242">IF(RIGHT(E591,4)="2025",1,0)</f>
        <v>0</v>
      </c>
      <c r="BO591" s="49"/>
      <c r="BP591" s="39">
        <f t="shared" si="234"/>
        <v>1</v>
      </c>
      <c r="BR591" s="6" t="e">
        <f>Ringkasan!#REF!/1000000000</f>
        <v>#REF!</v>
      </c>
      <c r="BS591" s="6" t="e">
        <f t="shared" si="236"/>
        <v>#REF!</v>
      </c>
      <c r="BT591" s="39" t="e">
        <f t="shared" si="238"/>
        <v>#REF!</v>
      </c>
      <c r="BV591" s="6" t="e">
        <f>Ringkasan!#REF!/1000000000</f>
        <v>#REF!</v>
      </c>
      <c r="BW591" s="6" t="e">
        <f t="shared" si="237"/>
        <v>#REF!</v>
      </c>
      <c r="BX591" s="39" t="e">
        <f t="shared" si="239"/>
        <v>#REF!</v>
      </c>
    </row>
    <row r="592" spans="1:76" ht="15" customHeight="1" x14ac:dyDescent="0.25">
      <c r="A592" s="59" t="s">
        <v>460</v>
      </c>
      <c r="B592" s="3">
        <f t="shared" si="240"/>
        <v>443</v>
      </c>
      <c r="C592" s="4">
        <f t="shared" si="240"/>
        <v>20</v>
      </c>
      <c r="D592" s="8" t="s">
        <v>460</v>
      </c>
      <c r="E592" s="12" t="str">
        <f>[1]Pendapatan!D592</f>
        <v>04 Tahun 2024</v>
      </c>
      <c r="F592" s="92">
        <f>[1]Pendapatan!E592</f>
        <v>45656.92083333333</v>
      </c>
      <c r="G592" s="6">
        <f>Ringkasan!G592/1000000000</f>
        <v>1806.8240888089999</v>
      </c>
      <c r="H592" s="6">
        <f>Ringkasan!H592/1000000000</f>
        <v>100</v>
      </c>
      <c r="I592" s="114">
        <f>Ringkasan!I592/1000000000</f>
        <v>39.359443876999997</v>
      </c>
      <c r="J592" s="6">
        <f>Ringkasan!J592/1000000000</f>
        <v>7.7999649340000001</v>
      </c>
      <c r="K592" s="6">
        <f>Ringkasan!K592/1000000000</f>
        <v>9.8034700259999994</v>
      </c>
      <c r="L592" s="6">
        <f>Ringkasan!L592/1000000000</f>
        <v>43.037121163000002</v>
      </c>
      <c r="M592" s="6">
        <f>Ringkasan!M592/1000000000</f>
        <v>1689.8240888089999</v>
      </c>
      <c r="N592" s="6">
        <f>Ringkasan!N592/1000000000</f>
        <v>1662.425551</v>
      </c>
      <c r="O592" s="6">
        <f>Ringkasan!O592/1000000000</f>
        <v>0</v>
      </c>
      <c r="P592" s="6">
        <f>Ringkasan!P592/1000000000</f>
        <v>0</v>
      </c>
      <c r="Q592" s="6">
        <f>Ringkasan!Q592/1000000000</f>
        <v>242.97090399999999</v>
      </c>
      <c r="R592" s="6">
        <f>Ringkasan!R592/1000000000</f>
        <v>7.2079880000000003</v>
      </c>
      <c r="S592" s="6">
        <f>Ringkasan!S592/1000000000</f>
        <v>5.2303179999999996</v>
      </c>
      <c r="T592" s="6">
        <f>Ringkasan!T592/1000000000</f>
        <v>952.76010599999995</v>
      </c>
      <c r="U592" s="6">
        <f>Ringkasan!U592/1000000000</f>
        <v>454.256235</v>
      </c>
      <c r="V592" s="6">
        <f>Ringkasan!V592/1000000000</f>
        <v>27.398537809</v>
      </c>
      <c r="W592" s="6">
        <f>Ringkasan!W592/1000000000</f>
        <v>27.398537809</v>
      </c>
      <c r="X592" s="6">
        <f>Ringkasan!X592/1000000000</f>
        <v>0</v>
      </c>
      <c r="Y592" s="6">
        <f>Ringkasan!Y592/1000000000</f>
        <v>17</v>
      </c>
      <c r="Z592" s="6">
        <f>Ringkasan!Z592/1000000000</f>
        <v>0</v>
      </c>
      <c r="AA592" s="6">
        <f>Ringkasan!AA592/1000000000</f>
        <v>0</v>
      </c>
      <c r="AB592" s="6">
        <f>Ringkasan!AB592/1000000000</f>
        <v>17</v>
      </c>
      <c r="AC592" s="6">
        <f>Ringkasan!AC592/1000000000</f>
        <v>1806.8240888089999</v>
      </c>
      <c r="AD592" s="6">
        <f>Ringkasan!AD592/1000000000</f>
        <v>1279.789500004</v>
      </c>
      <c r="AE592" s="5">
        <f>Ringkasan!AE592/1000000000</f>
        <v>844.91110751308986</v>
      </c>
      <c r="AF592" s="6">
        <f>Ringkasan!AF592/1000000000</f>
        <v>425.47731149091004</v>
      </c>
      <c r="AG592" s="6">
        <f>Ringkasan!AG592/1000000000</f>
        <v>0</v>
      </c>
      <c r="AH592" s="6">
        <f>Ringkasan!AH592/1000000000</f>
        <v>0</v>
      </c>
      <c r="AI592" s="6">
        <f>Ringkasan!AI592/1000000000</f>
        <v>8.8210809999999995</v>
      </c>
      <c r="AJ592" s="6">
        <f>Ringkasan!AJ592/1000000000</f>
        <v>0.57999999999999996</v>
      </c>
      <c r="AK592" s="6">
        <f>Ringkasan!AK592/1000000000</f>
        <v>183.99312530700001</v>
      </c>
      <c r="AL592" s="6">
        <f>Ringkasan!AL592/1000000000</f>
        <v>0.35</v>
      </c>
      <c r="AM592" s="6">
        <f>Ringkasan!AM592/1000000000</f>
        <v>34.159407688999998</v>
      </c>
      <c r="AN592" s="6">
        <f>Ringkasan!AN592/1000000000</f>
        <v>60.349640350000001</v>
      </c>
      <c r="AO592" s="6">
        <f>Ringkasan!AO592/1000000000</f>
        <v>87.889299268000002</v>
      </c>
      <c r="AP592" s="6">
        <f>Ringkasan!AP592/1000000000</f>
        <v>0.244778</v>
      </c>
      <c r="AQ592" s="6">
        <f>Ringkasan!AQ592/1000000000</f>
        <v>1</v>
      </c>
      <c r="AR592" s="6">
        <f>Ringkasan!AR592/1000000000</f>
        <v>2.125</v>
      </c>
      <c r="AS592" s="6">
        <f>Ringkasan!AS592/1000000000</f>
        <v>2.125</v>
      </c>
      <c r="AT592" s="6">
        <f>Ringkasan!AT592/1000000000</f>
        <v>340.91646349799998</v>
      </c>
      <c r="AU592" s="6">
        <f>Ringkasan!AU592/1000000000</f>
        <v>0</v>
      </c>
      <c r="AV592" s="6">
        <f>Ringkasan!AV592/1000000000</f>
        <v>340.91646349799998</v>
      </c>
      <c r="AW592" s="127">
        <f>Ringkasan!AW592/1000000000</f>
        <v>0</v>
      </c>
      <c r="AX592" s="127">
        <f>Ringkasan!AX592/1000000000</f>
        <v>0</v>
      </c>
      <c r="AY592" s="127">
        <f>Ringkasan!AY592/1000000000</f>
        <v>0</v>
      </c>
      <c r="AZ592" s="127">
        <f>Ringkasan!AZ592/1000000000</f>
        <v>0</v>
      </c>
      <c r="BA592" s="127">
        <f>Ringkasan!BA592/1000000000</f>
        <v>0</v>
      </c>
      <c r="BB592" s="127">
        <f>Ringkasan!BB592/1000000000</f>
        <v>0</v>
      </c>
      <c r="BC592" s="127">
        <f>Ringkasan!BC592/1000000000</f>
        <v>0</v>
      </c>
      <c r="BD592" s="127">
        <f>Ringkasan!BD592/1000000000</f>
        <v>0</v>
      </c>
      <c r="BE592" s="127">
        <f>Ringkasan!BE592/1000000000</f>
        <v>0</v>
      </c>
      <c r="BF592" s="127">
        <f>Ringkasan!BF592/1000000000</f>
        <v>0</v>
      </c>
      <c r="BG592" s="127">
        <f>Ringkasan!BG592/1000000000</f>
        <v>0</v>
      </c>
      <c r="BH592" s="127">
        <f>Ringkasan!BH592/1000000000</f>
        <v>0</v>
      </c>
      <c r="BI592" s="127">
        <f>Ringkasan!BI592/1000000000</f>
        <v>0</v>
      </c>
      <c r="BJ592" s="128">
        <f>Ringkasan!BJ592/1000000000</f>
        <v>0</v>
      </c>
      <c r="BK592" s="128">
        <f>Ringkasan!BK592/1000000000</f>
        <v>0</v>
      </c>
      <c r="BL592" s="87">
        <f>Ringkasan!BL592/1000000000</f>
        <v>0</v>
      </c>
      <c r="BM592" s="47">
        <f t="shared" si="241"/>
        <v>1</v>
      </c>
      <c r="BN592" s="48">
        <f t="shared" si="242"/>
        <v>0</v>
      </c>
      <c r="BO592" s="49"/>
      <c r="BP592" s="39">
        <f t="shared" si="234"/>
        <v>1</v>
      </c>
      <c r="BR592" s="6" t="e">
        <f>Ringkasan!#REF!/1000000000</f>
        <v>#REF!</v>
      </c>
      <c r="BS592" s="6" t="e">
        <f t="shared" si="236"/>
        <v>#REF!</v>
      </c>
      <c r="BT592" s="39" t="e">
        <f t="shared" si="238"/>
        <v>#REF!</v>
      </c>
      <c r="BV592" s="6" t="e">
        <f>Ringkasan!#REF!/1000000000</f>
        <v>#REF!</v>
      </c>
      <c r="BW592" s="6" t="e">
        <f t="shared" si="237"/>
        <v>#REF!</v>
      </c>
      <c r="BX592" s="39" t="e">
        <f t="shared" si="239"/>
        <v>#REF!</v>
      </c>
    </row>
    <row r="593" spans="1:76" ht="15" customHeight="1" x14ac:dyDescent="0.25">
      <c r="A593" s="59" t="s">
        <v>461</v>
      </c>
      <c r="B593" s="3">
        <f t="shared" si="240"/>
        <v>444</v>
      </c>
      <c r="C593" s="4">
        <f t="shared" si="240"/>
        <v>21</v>
      </c>
      <c r="D593" s="8" t="s">
        <v>461</v>
      </c>
      <c r="E593" s="12" t="str">
        <f>[1]Pendapatan!D593</f>
        <v>7  Tahun  2024</v>
      </c>
      <c r="F593" s="92">
        <f>[1]Pendapatan!E593</f>
        <v>45656.552083333336</v>
      </c>
      <c r="G593" s="6">
        <f>Ringkasan!G593/1000000000</f>
        <v>1217.36184456102</v>
      </c>
      <c r="H593" s="6">
        <f>Ringkasan!H593/1000000000</f>
        <v>81.635325136169996</v>
      </c>
      <c r="I593" s="114">
        <f>Ringkasan!I593/1000000000</f>
        <v>34.048257067000002</v>
      </c>
      <c r="J593" s="6">
        <f>Ringkasan!J593/1000000000</f>
        <v>3.5185346580000001</v>
      </c>
      <c r="K593" s="6">
        <f>Ringkasan!K593/1000000000</f>
        <v>11.250092652999999</v>
      </c>
      <c r="L593" s="6">
        <f>Ringkasan!L593/1000000000</f>
        <v>32.818440758169999</v>
      </c>
      <c r="M593" s="6">
        <f>Ringkasan!M593/1000000000</f>
        <v>1111.45895542485</v>
      </c>
      <c r="N593" s="6">
        <f>Ringkasan!N593/1000000000</f>
        <v>1093.4755660000001</v>
      </c>
      <c r="O593" s="6">
        <f>Ringkasan!O593/1000000000</f>
        <v>0</v>
      </c>
      <c r="P593" s="6">
        <f>Ringkasan!P593/1000000000</f>
        <v>0</v>
      </c>
      <c r="Q593" s="6">
        <f>Ringkasan!Q593/1000000000</f>
        <v>156.38163499999999</v>
      </c>
      <c r="R593" s="6">
        <f>Ringkasan!R593/1000000000</f>
        <v>0</v>
      </c>
      <c r="S593" s="6">
        <f>Ringkasan!S593/1000000000</f>
        <v>4.6455060000000001</v>
      </c>
      <c r="T593" s="6">
        <f>Ringkasan!T593/1000000000</f>
        <v>687.39388399999996</v>
      </c>
      <c r="U593" s="6">
        <f>Ringkasan!U593/1000000000</f>
        <v>245.054541</v>
      </c>
      <c r="V593" s="6">
        <f>Ringkasan!V593/1000000000</f>
        <v>17.983389424849999</v>
      </c>
      <c r="W593" s="6">
        <f>Ringkasan!W593/1000000000</f>
        <v>17.983389424849999</v>
      </c>
      <c r="X593" s="6">
        <f>Ringkasan!X593/1000000000</f>
        <v>0</v>
      </c>
      <c r="Y593" s="6">
        <f>Ringkasan!Y593/1000000000</f>
        <v>24.267564</v>
      </c>
      <c r="Z593" s="6">
        <f>Ringkasan!Z593/1000000000</f>
        <v>0</v>
      </c>
      <c r="AA593" s="6">
        <f>Ringkasan!AA593/1000000000</f>
        <v>0</v>
      </c>
      <c r="AB593" s="6">
        <f>Ringkasan!AB593/1000000000</f>
        <v>24.267564</v>
      </c>
      <c r="AC593" s="6">
        <f>Ringkasan!AC593/1000000000</f>
        <v>1237.88056387293</v>
      </c>
      <c r="AD593" s="6">
        <f>Ringkasan!AD593/1000000000</f>
        <v>931.3552490566799</v>
      </c>
      <c r="AE593" s="5">
        <f>Ringkasan!AE593/1000000000</f>
        <v>656.98119615849998</v>
      </c>
      <c r="AF593" s="6">
        <f>Ringkasan!AF593/1000000000</f>
        <v>266.75517619817998</v>
      </c>
      <c r="AG593" s="6">
        <f>Ringkasan!AG593/1000000000</f>
        <v>0</v>
      </c>
      <c r="AH593" s="6">
        <f>Ringkasan!AH593/1000000000</f>
        <v>0</v>
      </c>
      <c r="AI593" s="6">
        <f>Ringkasan!AI593/1000000000</f>
        <v>7.0238766999999998</v>
      </c>
      <c r="AJ593" s="6">
        <f>Ringkasan!AJ593/1000000000</f>
        <v>0.59499999999999997</v>
      </c>
      <c r="AK593" s="6">
        <f>Ringkasan!AK593/1000000000</f>
        <v>75.939740816249994</v>
      </c>
      <c r="AL593" s="6">
        <f>Ringkasan!AL593/1000000000</f>
        <v>0</v>
      </c>
      <c r="AM593" s="6">
        <f>Ringkasan!AM593/1000000000</f>
        <v>16.032003154249999</v>
      </c>
      <c r="AN593" s="6">
        <f>Ringkasan!AN593/1000000000</f>
        <v>10.8665646</v>
      </c>
      <c r="AO593" s="6">
        <f>Ringkasan!AO593/1000000000</f>
        <v>48.711776037</v>
      </c>
      <c r="AP593" s="6">
        <f>Ringkasan!AP593/1000000000</f>
        <v>0.27939702500000002</v>
      </c>
      <c r="AQ593" s="6">
        <f>Ringkasan!AQ593/1000000000</f>
        <v>0.05</v>
      </c>
      <c r="AR593" s="6">
        <f>Ringkasan!AR593/1000000000</f>
        <v>5</v>
      </c>
      <c r="AS593" s="6">
        <f>Ringkasan!AS593/1000000000</f>
        <v>5</v>
      </c>
      <c r="AT593" s="6">
        <f>Ringkasan!AT593/1000000000</f>
        <v>225.58557400000001</v>
      </c>
      <c r="AU593" s="6">
        <f>Ringkasan!AU593/1000000000</f>
        <v>0</v>
      </c>
      <c r="AV593" s="6">
        <f>Ringkasan!AV593/1000000000</f>
        <v>225.58557400000001</v>
      </c>
      <c r="AW593" s="127">
        <f>Ringkasan!AW593/1000000000</f>
        <v>20.518719311910001</v>
      </c>
      <c r="AX593" s="127">
        <f>Ringkasan!AX593/1000000000</f>
        <v>20.518719311910001</v>
      </c>
      <c r="AY593" s="127">
        <f>Ringkasan!AY593/1000000000</f>
        <v>0</v>
      </c>
      <c r="AZ593" s="127">
        <f>Ringkasan!AZ593/1000000000</f>
        <v>0</v>
      </c>
      <c r="BA593" s="127">
        <f>Ringkasan!BA593/1000000000</f>
        <v>0</v>
      </c>
      <c r="BB593" s="127">
        <f>Ringkasan!BB593/1000000000</f>
        <v>0</v>
      </c>
      <c r="BC593" s="127">
        <f>Ringkasan!BC593/1000000000</f>
        <v>0</v>
      </c>
      <c r="BD593" s="127">
        <f>Ringkasan!BD593/1000000000</f>
        <v>0</v>
      </c>
      <c r="BE593" s="127">
        <f>Ringkasan!BE593/1000000000</f>
        <v>0</v>
      </c>
      <c r="BF593" s="127">
        <f>Ringkasan!BF593/1000000000</f>
        <v>0</v>
      </c>
      <c r="BG593" s="127">
        <f>Ringkasan!BG593/1000000000</f>
        <v>0</v>
      </c>
      <c r="BH593" s="127">
        <f>Ringkasan!BH593/1000000000</f>
        <v>0</v>
      </c>
      <c r="BI593" s="127">
        <f>Ringkasan!BI593/1000000000</f>
        <v>0</v>
      </c>
      <c r="BJ593" s="128">
        <f>Ringkasan!BJ593/1000000000</f>
        <v>-20.518719311909912</v>
      </c>
      <c r="BK593" s="128">
        <f>Ringkasan!BK593/1000000000</f>
        <v>20.518719311910001</v>
      </c>
      <c r="BL593" s="87">
        <f>Ringkasan!BL593/1000000000</f>
        <v>8.7738037109375003E-14</v>
      </c>
      <c r="BM593" s="47">
        <f t="shared" si="241"/>
        <v>1</v>
      </c>
      <c r="BN593" s="48">
        <f t="shared" si="242"/>
        <v>0</v>
      </c>
      <c r="BO593" s="49"/>
      <c r="BP593" s="39">
        <f t="shared" si="234"/>
        <v>1</v>
      </c>
      <c r="BR593" s="6" t="e">
        <f>Ringkasan!#REF!/1000000000</f>
        <v>#REF!</v>
      </c>
      <c r="BS593" s="6" t="e">
        <f t="shared" si="236"/>
        <v>#REF!</v>
      </c>
      <c r="BT593" s="39" t="e">
        <f t="shared" si="238"/>
        <v>#REF!</v>
      </c>
      <c r="BV593" s="6" t="e">
        <f>Ringkasan!#REF!/1000000000</f>
        <v>#REF!</v>
      </c>
      <c r="BW593" s="6" t="e">
        <f t="shared" si="237"/>
        <v>#REF!</v>
      </c>
      <c r="BX593" s="39" t="e">
        <f t="shared" si="239"/>
        <v>#REF!</v>
      </c>
    </row>
    <row r="594" spans="1:76" ht="15" customHeight="1" x14ac:dyDescent="0.25">
      <c r="A594" s="59" t="s">
        <v>462</v>
      </c>
      <c r="B594" s="3">
        <f t="shared" si="240"/>
        <v>445</v>
      </c>
      <c r="C594" s="4">
        <f t="shared" si="240"/>
        <v>22</v>
      </c>
      <c r="D594" s="8" t="s">
        <v>462</v>
      </c>
      <c r="E594" s="12" t="str">
        <f>[1]Pendapatan!D594</f>
        <v>4 Tahun 2024</v>
      </c>
      <c r="F594" s="92">
        <f>[1]Pendapatan!E594</f>
        <v>45656.72152777778</v>
      </c>
      <c r="G594" s="6">
        <f>Ringkasan!G594/1000000000</f>
        <v>1468.8028053529999</v>
      </c>
      <c r="H594" s="6">
        <f>Ringkasan!H594/1000000000</f>
        <v>331.26412595300002</v>
      </c>
      <c r="I594" s="114">
        <f>Ringkasan!I594/1000000000</f>
        <v>259.609143195</v>
      </c>
      <c r="J594" s="6">
        <f>Ringkasan!J594/1000000000</f>
        <v>51.924999999999997</v>
      </c>
      <c r="K594" s="6">
        <f>Ringkasan!K594/1000000000</f>
        <v>13.764982758</v>
      </c>
      <c r="L594" s="6">
        <f>Ringkasan!L594/1000000000</f>
        <v>5.9649999999999999</v>
      </c>
      <c r="M594" s="6">
        <f>Ringkasan!M594/1000000000</f>
        <v>1120.4322794</v>
      </c>
      <c r="N594" s="6">
        <f>Ringkasan!N594/1000000000</f>
        <v>1069.97344</v>
      </c>
      <c r="O594" s="6">
        <f>Ringkasan!O594/1000000000</f>
        <v>0</v>
      </c>
      <c r="P594" s="6">
        <f>Ringkasan!P594/1000000000</f>
        <v>0</v>
      </c>
      <c r="Q594" s="6">
        <f>Ringkasan!Q594/1000000000</f>
        <v>0</v>
      </c>
      <c r="R594" s="6">
        <f>Ringkasan!R594/1000000000</f>
        <v>8.8584010000000006</v>
      </c>
      <c r="S594" s="6">
        <f>Ringkasan!S594/1000000000</f>
        <v>28.45327</v>
      </c>
      <c r="T594" s="6">
        <f>Ringkasan!T594/1000000000</f>
        <v>801.39334799999995</v>
      </c>
      <c r="U594" s="6">
        <f>Ringkasan!U594/1000000000</f>
        <v>231.26842099999999</v>
      </c>
      <c r="V594" s="6">
        <f>Ringkasan!V594/1000000000</f>
        <v>50.458839400000002</v>
      </c>
      <c r="W594" s="6">
        <f>Ringkasan!W594/1000000000</f>
        <v>50.458839400000002</v>
      </c>
      <c r="X594" s="6">
        <f>Ringkasan!X594/1000000000</f>
        <v>0</v>
      </c>
      <c r="Y594" s="6">
        <f>Ringkasan!Y594/1000000000</f>
        <v>17.106400000000001</v>
      </c>
      <c r="Z594" s="6">
        <f>Ringkasan!Z594/1000000000</f>
        <v>0</v>
      </c>
      <c r="AA594" s="6">
        <f>Ringkasan!AA594/1000000000</f>
        <v>0</v>
      </c>
      <c r="AB594" s="6">
        <f>Ringkasan!AB594/1000000000</f>
        <v>17.106400000000001</v>
      </c>
      <c r="AC594" s="6">
        <f>Ringkasan!AC594/1000000000</f>
        <v>1463.8028053529999</v>
      </c>
      <c r="AD594" s="6">
        <f>Ringkasan!AD594/1000000000</f>
        <v>1253.5439996711098</v>
      </c>
      <c r="AE594" s="5">
        <f>Ringkasan!AE594/1000000000</f>
        <v>821.44469220196993</v>
      </c>
      <c r="AF594" s="6">
        <f>Ringkasan!AF594/1000000000</f>
        <v>413.72592470514002</v>
      </c>
      <c r="AG594" s="6">
        <f>Ringkasan!AG594/1000000000</f>
        <v>0</v>
      </c>
      <c r="AH594" s="6">
        <f>Ringkasan!AH594/1000000000</f>
        <v>0</v>
      </c>
      <c r="AI594" s="6">
        <f>Ringkasan!AI594/1000000000</f>
        <v>13.986598764</v>
      </c>
      <c r="AJ594" s="6">
        <f>Ringkasan!AJ594/1000000000</f>
        <v>4.3867839999999996</v>
      </c>
      <c r="AK594" s="6">
        <f>Ringkasan!AK594/1000000000</f>
        <v>202.25880568189001</v>
      </c>
      <c r="AL594" s="6">
        <f>Ringkasan!AL594/1000000000</f>
        <v>0.92732009999999998</v>
      </c>
      <c r="AM594" s="6">
        <f>Ringkasan!AM594/1000000000</f>
        <v>49.330476093889999</v>
      </c>
      <c r="AN594" s="6">
        <f>Ringkasan!AN594/1000000000</f>
        <v>37.592722033999998</v>
      </c>
      <c r="AO594" s="6">
        <f>Ringkasan!AO594/1000000000</f>
        <v>110.558151454</v>
      </c>
      <c r="AP594" s="6">
        <f>Ringkasan!AP594/1000000000</f>
        <v>8.7500000000000002E-4</v>
      </c>
      <c r="AQ594" s="6">
        <f>Ringkasan!AQ594/1000000000</f>
        <v>3.8492609999999998</v>
      </c>
      <c r="AR594" s="6">
        <f>Ringkasan!AR594/1000000000</f>
        <v>8</v>
      </c>
      <c r="AS594" s="6">
        <f>Ringkasan!AS594/1000000000</f>
        <v>8</v>
      </c>
      <c r="AT594" s="6">
        <f>Ringkasan!AT594/1000000000</f>
        <v>0</v>
      </c>
      <c r="AU594" s="6">
        <f>Ringkasan!AU594/1000000000</f>
        <v>0</v>
      </c>
      <c r="AV594" s="6">
        <f>Ringkasan!AV594/1000000000</f>
        <v>0</v>
      </c>
      <c r="AW594" s="127">
        <f>Ringkasan!AW594/1000000000</f>
        <v>2</v>
      </c>
      <c r="AX594" s="127">
        <f>Ringkasan!AX594/1000000000</f>
        <v>2</v>
      </c>
      <c r="AY594" s="127">
        <f>Ringkasan!AY594/1000000000</f>
        <v>0</v>
      </c>
      <c r="AZ594" s="127">
        <f>Ringkasan!AZ594/1000000000</f>
        <v>0</v>
      </c>
      <c r="BA594" s="127">
        <f>Ringkasan!BA594/1000000000</f>
        <v>0</v>
      </c>
      <c r="BB594" s="127">
        <f>Ringkasan!BB594/1000000000</f>
        <v>0</v>
      </c>
      <c r="BC594" s="127">
        <f>Ringkasan!BC594/1000000000</f>
        <v>0</v>
      </c>
      <c r="BD594" s="127">
        <f>Ringkasan!BD594/1000000000</f>
        <v>7</v>
      </c>
      <c r="BE594" s="127">
        <f>Ringkasan!BE594/1000000000</f>
        <v>0</v>
      </c>
      <c r="BF594" s="127">
        <f>Ringkasan!BF594/1000000000</f>
        <v>7</v>
      </c>
      <c r="BG594" s="127">
        <f>Ringkasan!BG594/1000000000</f>
        <v>0</v>
      </c>
      <c r="BH594" s="127">
        <f>Ringkasan!BH594/1000000000</f>
        <v>0</v>
      </c>
      <c r="BI594" s="127">
        <f>Ringkasan!BI594/1000000000</f>
        <v>0</v>
      </c>
      <c r="BJ594" s="128">
        <f>Ringkasan!BJ594/1000000000</f>
        <v>5</v>
      </c>
      <c r="BK594" s="128">
        <f>Ringkasan!BK594/1000000000</f>
        <v>-5</v>
      </c>
      <c r="BL594" s="87">
        <f>Ringkasan!BL594/1000000000</f>
        <v>0</v>
      </c>
      <c r="BM594" s="47">
        <f t="shared" si="241"/>
        <v>1</v>
      </c>
      <c r="BN594" s="48">
        <f t="shared" si="242"/>
        <v>0</v>
      </c>
      <c r="BO594" s="49"/>
      <c r="BP594" s="39">
        <f t="shared" si="234"/>
        <v>1</v>
      </c>
      <c r="BR594" s="6" t="e">
        <f>Ringkasan!#REF!/1000000000</f>
        <v>#REF!</v>
      </c>
      <c r="BS594" s="6" t="e">
        <f t="shared" si="236"/>
        <v>#REF!</v>
      </c>
      <c r="BT594" s="39" t="e">
        <f t="shared" si="238"/>
        <v>#REF!</v>
      </c>
      <c r="BV594" s="6" t="e">
        <f>Ringkasan!#REF!/1000000000</f>
        <v>#REF!</v>
      </c>
      <c r="BW594" s="6" t="e">
        <f t="shared" si="237"/>
        <v>#REF!</v>
      </c>
      <c r="BX594" s="39" t="e">
        <f t="shared" si="239"/>
        <v>#REF!</v>
      </c>
    </row>
    <row r="595" spans="1:76" ht="15" customHeight="1" x14ac:dyDescent="0.25">
      <c r="B595" s="13" t="s">
        <v>560</v>
      </c>
      <c r="C595" s="14" t="s">
        <v>560</v>
      </c>
      <c r="D595" s="15" t="s">
        <v>561</v>
      </c>
      <c r="E595" s="16"/>
      <c r="F595" s="93"/>
      <c r="G595" s="115">
        <f>Ringkasan!G595/1000000000</f>
        <v>23737.635147143224</v>
      </c>
      <c r="H595" s="115">
        <f>Ringkasan!H595/1000000000</f>
        <v>1826.5630484873698</v>
      </c>
      <c r="I595" s="115">
        <f>Ringkasan!I595/1000000000</f>
        <v>854.21556414319991</v>
      </c>
      <c r="J595" s="7">
        <f>Ringkasan!J595/1000000000</f>
        <v>391.37242781100002</v>
      </c>
      <c r="K595" s="7">
        <f>Ringkasan!K595/1000000000</f>
        <v>110.47177006</v>
      </c>
      <c r="L595" s="7">
        <f>Ringkasan!L595/1000000000</f>
        <v>470.50328647316996</v>
      </c>
      <c r="M595" s="7">
        <f>Ringkasan!M595/1000000000</f>
        <v>21639.380061758853</v>
      </c>
      <c r="N595" s="7">
        <f>Ringkasan!N595/1000000000</f>
        <v>21159.716784</v>
      </c>
      <c r="O595" s="7">
        <f>Ringkasan!O595/1000000000</f>
        <v>0</v>
      </c>
      <c r="P595" s="7">
        <f>Ringkasan!P595/1000000000</f>
        <v>0</v>
      </c>
      <c r="Q595" s="7">
        <f>Ringkasan!Q595/1000000000</f>
        <v>2699.2672470000002</v>
      </c>
      <c r="R595" s="7">
        <f>Ringkasan!R595/1000000000</f>
        <v>223.755145</v>
      </c>
      <c r="S595" s="7">
        <f>Ringkasan!S595/1000000000</f>
        <v>121.68809899999999</v>
      </c>
      <c r="T595" s="7">
        <f>Ringkasan!T595/1000000000</f>
        <v>12908.964887</v>
      </c>
      <c r="U595" s="7">
        <f>Ringkasan!U595/1000000000</f>
        <v>5206.0414060000003</v>
      </c>
      <c r="V595" s="7">
        <f>Ringkasan!V595/1000000000</f>
        <v>479.66327775884997</v>
      </c>
      <c r="W595" s="7">
        <f>Ringkasan!W595/1000000000</f>
        <v>479.66327775884997</v>
      </c>
      <c r="X595" s="7">
        <f>Ringkasan!X595/1000000000</f>
        <v>0</v>
      </c>
      <c r="Y595" s="7">
        <f>Ringkasan!Y595/1000000000</f>
        <v>271.69203689699998</v>
      </c>
      <c r="Z595" s="7">
        <f>Ringkasan!Z595/1000000000</f>
        <v>2.4487999999999999</v>
      </c>
      <c r="AA595" s="7">
        <f>Ringkasan!AA595/1000000000</f>
        <v>0</v>
      </c>
      <c r="AB595" s="7">
        <f>Ringkasan!AB595/1000000000</f>
        <v>269.24323689699997</v>
      </c>
      <c r="AC595" s="7">
        <f>Ringkasan!AC595/1000000000</f>
        <v>24089.066727734968</v>
      </c>
      <c r="AD595" s="7">
        <f>Ringkasan!AD595/1000000000</f>
        <v>17164.742104131441</v>
      </c>
      <c r="AE595" s="7">
        <f>Ringkasan!AE595/1000000000</f>
        <v>10895.516650215457</v>
      </c>
      <c r="AF595" s="7">
        <f>Ringkasan!AF595/1000000000</f>
        <v>5803.6440659849804</v>
      </c>
      <c r="AG595" s="7">
        <f>Ringkasan!AG595/1000000000</f>
        <v>36.349112845000001</v>
      </c>
      <c r="AH595" s="7">
        <f>Ringkasan!AH595/1000000000</f>
        <v>0.381877254</v>
      </c>
      <c r="AI595" s="7">
        <f>Ringkasan!AI595/1000000000</f>
        <v>383.14511372300001</v>
      </c>
      <c r="AJ595" s="7">
        <f>Ringkasan!AJ595/1000000000</f>
        <v>45.705284108999997</v>
      </c>
      <c r="AK595" s="7">
        <f>Ringkasan!AK595/1000000000</f>
        <v>2717.1433397202204</v>
      </c>
      <c r="AL595" s="7">
        <f>Ringkasan!AL595/1000000000</f>
        <v>16.612499400000001</v>
      </c>
      <c r="AM595" s="7">
        <f>Ringkasan!AM595/1000000000</f>
        <v>503.49395477134999</v>
      </c>
      <c r="AN595" s="7">
        <f>Ringkasan!AN595/1000000000</f>
        <v>612.26666743766987</v>
      </c>
      <c r="AO595" s="7">
        <f>Ringkasan!AO595/1000000000</f>
        <v>1540.2369453592</v>
      </c>
      <c r="AP595" s="7">
        <f>Ringkasan!AP595/1000000000</f>
        <v>38.510922751999999</v>
      </c>
      <c r="AQ595" s="7">
        <f>Ringkasan!AQ595/1000000000</f>
        <v>6.0223500000000003</v>
      </c>
      <c r="AR595" s="7">
        <f>Ringkasan!AR595/1000000000</f>
        <v>105.34612433731</v>
      </c>
      <c r="AS595" s="7">
        <f>Ringkasan!AS595/1000000000</f>
        <v>105.34612433731</v>
      </c>
      <c r="AT595" s="7">
        <f>Ringkasan!AT595/1000000000</f>
        <v>4101.8351595459999</v>
      </c>
      <c r="AU595" s="7">
        <f>Ringkasan!AU595/1000000000</f>
        <v>65.222620265000003</v>
      </c>
      <c r="AV595" s="7">
        <f>Ringkasan!AV595/1000000000</f>
        <v>4036.612539281</v>
      </c>
      <c r="AW595" s="129">
        <f>Ringkasan!AW595/1000000000</f>
        <v>469.47662253874995</v>
      </c>
      <c r="AX595" s="129">
        <f>Ringkasan!AX595/1000000000</f>
        <v>469.17662253874994</v>
      </c>
      <c r="AY595" s="129">
        <f>Ringkasan!AY595/1000000000</f>
        <v>0</v>
      </c>
      <c r="AZ595" s="129">
        <f>Ringkasan!AZ595/1000000000</f>
        <v>0</v>
      </c>
      <c r="BA595" s="129">
        <f>Ringkasan!BA595/1000000000</f>
        <v>0</v>
      </c>
      <c r="BB595" s="129">
        <f>Ringkasan!BB595/1000000000</f>
        <v>0.3</v>
      </c>
      <c r="BC595" s="129">
        <f>Ringkasan!BC595/1000000000</f>
        <v>0</v>
      </c>
      <c r="BD595" s="129">
        <f>Ringkasan!BD595/1000000000</f>
        <v>118.07004194700001</v>
      </c>
      <c r="BE595" s="129">
        <f>Ringkasan!BE595/1000000000</f>
        <v>0</v>
      </c>
      <c r="BF595" s="129">
        <f>Ringkasan!BF595/1000000000</f>
        <v>22.942630000000001</v>
      </c>
      <c r="BG595" s="129">
        <f>Ringkasan!BG595/1000000000</f>
        <v>95.127411946999999</v>
      </c>
      <c r="BH595" s="129">
        <f>Ringkasan!BH595/1000000000</f>
        <v>0</v>
      </c>
      <c r="BI595" s="129">
        <f>Ringkasan!BI595/1000000000</f>
        <v>0</v>
      </c>
      <c r="BJ595" s="130">
        <f>Ringkasan!BJ595/1000000000</f>
        <v>-351.4315805917488</v>
      </c>
      <c r="BK595" s="130">
        <f>Ringkasan!BK595/1000000000</f>
        <v>351.40658059174996</v>
      </c>
      <c r="BL595" s="89">
        <f>Ringkasan!BL595/1000000000</f>
        <v>-2.499999999878311E-2</v>
      </c>
      <c r="BM595" s="47">
        <f t="shared" ref="BM595:BN595" si="243">SUM(BM573:BM593)</f>
        <v>21</v>
      </c>
      <c r="BN595" s="48">
        <f t="shared" si="243"/>
        <v>0</v>
      </c>
      <c r="BO595" s="49"/>
      <c r="BR595" s="115" t="e">
        <f>Ringkasan!#REF!/1000000000</f>
        <v>#REF!</v>
      </c>
      <c r="BS595" s="115" t="e">
        <f t="shared" si="236"/>
        <v>#REF!</v>
      </c>
      <c r="BT595" s="39" t="e">
        <f t="shared" si="238"/>
        <v>#REF!</v>
      </c>
      <c r="BV595" s="115" t="e">
        <f>Ringkasan!#REF!/1000000000</f>
        <v>#REF!</v>
      </c>
      <c r="BW595" s="115" t="e">
        <f t="shared" si="237"/>
        <v>#REF!</v>
      </c>
      <c r="BX595" s="39" t="e">
        <f t="shared" si="239"/>
        <v>#REF!</v>
      </c>
    </row>
    <row r="596" spans="1:76" ht="15" customHeight="1" x14ac:dyDescent="0.25">
      <c r="B596" s="13" t="s">
        <v>562</v>
      </c>
      <c r="C596" s="14" t="s">
        <v>562</v>
      </c>
      <c r="D596" s="15" t="s">
        <v>563</v>
      </c>
      <c r="E596" s="16"/>
      <c r="F596" s="93"/>
      <c r="G596" s="115">
        <f>Ringkasan!G596/1000000000</f>
        <v>1468.8028053529999</v>
      </c>
      <c r="H596" s="115">
        <f>Ringkasan!H596/1000000000</f>
        <v>331.26412595300002</v>
      </c>
      <c r="I596" s="115">
        <f>Ringkasan!I596/1000000000</f>
        <v>259.609143195</v>
      </c>
      <c r="J596" s="7">
        <f>Ringkasan!J596/1000000000</f>
        <v>51.924999999999997</v>
      </c>
      <c r="K596" s="7">
        <f>Ringkasan!K596/1000000000</f>
        <v>13.764982758</v>
      </c>
      <c r="L596" s="7">
        <f>Ringkasan!L596/1000000000</f>
        <v>5.9649999999999999</v>
      </c>
      <c r="M596" s="7">
        <f>Ringkasan!M596/1000000000</f>
        <v>1120.4322794</v>
      </c>
      <c r="N596" s="7">
        <f>Ringkasan!N596/1000000000</f>
        <v>1069.97344</v>
      </c>
      <c r="O596" s="7">
        <f>Ringkasan!O596/1000000000</f>
        <v>0</v>
      </c>
      <c r="P596" s="7">
        <f>Ringkasan!P596/1000000000</f>
        <v>0</v>
      </c>
      <c r="Q596" s="7">
        <f>Ringkasan!Q596/1000000000</f>
        <v>0</v>
      </c>
      <c r="R596" s="7">
        <f>Ringkasan!R596/1000000000</f>
        <v>8.8584010000000006</v>
      </c>
      <c r="S596" s="7">
        <f>Ringkasan!S596/1000000000</f>
        <v>28.45327</v>
      </c>
      <c r="T596" s="7">
        <f>Ringkasan!T596/1000000000</f>
        <v>801.39334799999995</v>
      </c>
      <c r="U596" s="7">
        <f>Ringkasan!U596/1000000000</f>
        <v>231.26842099999999</v>
      </c>
      <c r="V596" s="7">
        <f>Ringkasan!V596/1000000000</f>
        <v>50.458839400000002</v>
      </c>
      <c r="W596" s="7">
        <f>Ringkasan!W596/1000000000</f>
        <v>50.458839400000002</v>
      </c>
      <c r="X596" s="7">
        <f>Ringkasan!X596/1000000000</f>
        <v>0</v>
      </c>
      <c r="Y596" s="7">
        <f>Ringkasan!Y596/1000000000</f>
        <v>17.106400000000001</v>
      </c>
      <c r="Z596" s="7">
        <f>Ringkasan!Z596/1000000000</f>
        <v>0</v>
      </c>
      <c r="AA596" s="7">
        <f>Ringkasan!AA596/1000000000</f>
        <v>0</v>
      </c>
      <c r="AB596" s="7">
        <f>Ringkasan!AB596/1000000000</f>
        <v>17.106400000000001</v>
      </c>
      <c r="AC596" s="7">
        <f>Ringkasan!AC596/1000000000</f>
        <v>1463.8028053529999</v>
      </c>
      <c r="AD596" s="7">
        <f>Ringkasan!AD596/1000000000</f>
        <v>1253.5439996711098</v>
      </c>
      <c r="AE596" s="7">
        <f>Ringkasan!AE596/1000000000</f>
        <v>821.44469220196993</v>
      </c>
      <c r="AF596" s="7">
        <f>Ringkasan!AF596/1000000000</f>
        <v>413.72592470514002</v>
      </c>
      <c r="AG596" s="7">
        <f>Ringkasan!AG596/1000000000</f>
        <v>0</v>
      </c>
      <c r="AH596" s="7">
        <f>Ringkasan!AH596/1000000000</f>
        <v>0</v>
      </c>
      <c r="AI596" s="7">
        <f>Ringkasan!AI596/1000000000</f>
        <v>13.986598764</v>
      </c>
      <c r="AJ596" s="7">
        <f>Ringkasan!AJ596/1000000000</f>
        <v>4.3867839999999996</v>
      </c>
      <c r="AK596" s="7">
        <f>Ringkasan!AK596/1000000000</f>
        <v>202.25880568189001</v>
      </c>
      <c r="AL596" s="7">
        <f>Ringkasan!AL596/1000000000</f>
        <v>0.92732009999999998</v>
      </c>
      <c r="AM596" s="7">
        <f>Ringkasan!AM596/1000000000</f>
        <v>49.330476093889999</v>
      </c>
      <c r="AN596" s="7">
        <f>Ringkasan!AN596/1000000000</f>
        <v>37.592722033999998</v>
      </c>
      <c r="AO596" s="7">
        <f>Ringkasan!AO596/1000000000</f>
        <v>110.558151454</v>
      </c>
      <c r="AP596" s="7">
        <f>Ringkasan!AP596/1000000000</f>
        <v>8.7500000000000002E-4</v>
      </c>
      <c r="AQ596" s="7">
        <f>Ringkasan!AQ596/1000000000</f>
        <v>3.8492609999999998</v>
      </c>
      <c r="AR596" s="7">
        <f>Ringkasan!AR596/1000000000</f>
        <v>8</v>
      </c>
      <c r="AS596" s="7">
        <f>Ringkasan!AS596/1000000000</f>
        <v>8</v>
      </c>
      <c r="AT596" s="7">
        <f>Ringkasan!AT596/1000000000</f>
        <v>0</v>
      </c>
      <c r="AU596" s="7">
        <f>Ringkasan!AU596/1000000000</f>
        <v>0</v>
      </c>
      <c r="AV596" s="7">
        <f>Ringkasan!AV596/1000000000</f>
        <v>0</v>
      </c>
      <c r="AW596" s="129">
        <f>Ringkasan!AW596/1000000000</f>
        <v>2</v>
      </c>
      <c r="AX596" s="129">
        <f>Ringkasan!AX596/1000000000</f>
        <v>2</v>
      </c>
      <c r="AY596" s="129">
        <f>Ringkasan!AY596/1000000000</f>
        <v>0</v>
      </c>
      <c r="AZ596" s="129">
        <f>Ringkasan!AZ596/1000000000</f>
        <v>0</v>
      </c>
      <c r="BA596" s="129">
        <f>Ringkasan!BA596/1000000000</f>
        <v>0</v>
      </c>
      <c r="BB596" s="129">
        <f>Ringkasan!BB596/1000000000</f>
        <v>0</v>
      </c>
      <c r="BC596" s="129">
        <f>Ringkasan!BC596/1000000000</f>
        <v>0</v>
      </c>
      <c r="BD596" s="129">
        <f>Ringkasan!BD596/1000000000</f>
        <v>7</v>
      </c>
      <c r="BE596" s="129">
        <f>Ringkasan!BE596/1000000000</f>
        <v>0</v>
      </c>
      <c r="BF596" s="129">
        <f>Ringkasan!BF596/1000000000</f>
        <v>7</v>
      </c>
      <c r="BG596" s="129">
        <f>Ringkasan!BG596/1000000000</f>
        <v>0</v>
      </c>
      <c r="BH596" s="129">
        <f>Ringkasan!BH596/1000000000</f>
        <v>0</v>
      </c>
      <c r="BI596" s="129">
        <f>Ringkasan!BI596/1000000000</f>
        <v>0</v>
      </c>
      <c r="BJ596" s="130">
        <f>Ringkasan!BJ596/1000000000</f>
        <v>5</v>
      </c>
      <c r="BK596" s="130">
        <f>Ringkasan!BK596/1000000000</f>
        <v>-5</v>
      </c>
      <c r="BL596" s="89">
        <f>Ringkasan!BL596/1000000000</f>
        <v>0</v>
      </c>
      <c r="BM596" s="47">
        <f t="shared" ref="BM596:BN596" si="244">SUM(BM594)</f>
        <v>1</v>
      </c>
      <c r="BN596" s="48">
        <f t="shared" si="244"/>
        <v>0</v>
      </c>
      <c r="BO596" s="49"/>
      <c r="BR596" s="115" t="e">
        <f>Ringkasan!#REF!/1000000000</f>
        <v>#REF!</v>
      </c>
      <c r="BS596" s="115" t="e">
        <f t="shared" si="236"/>
        <v>#REF!</v>
      </c>
      <c r="BT596" s="39" t="e">
        <f t="shared" si="238"/>
        <v>#REF!</v>
      </c>
      <c r="BV596" s="115" t="e">
        <f>Ringkasan!#REF!/1000000000</f>
        <v>#REF!</v>
      </c>
      <c r="BW596" s="115" t="e">
        <f t="shared" si="237"/>
        <v>#REF!</v>
      </c>
      <c r="BX596" s="39" t="e">
        <f t="shared" si="239"/>
        <v>#REF!</v>
      </c>
    </row>
    <row r="597" spans="1:76" ht="15" customHeight="1" x14ac:dyDescent="0.25">
      <c r="B597" s="13" t="s">
        <v>564</v>
      </c>
      <c r="C597" s="14" t="s">
        <v>564</v>
      </c>
      <c r="D597" s="15" t="s">
        <v>622</v>
      </c>
      <c r="E597" s="16"/>
      <c r="F597" s="93"/>
      <c r="G597" s="115">
        <f>Ringkasan!G597/1000000000</f>
        <v>25206.437952496224</v>
      </c>
      <c r="H597" s="115">
        <f>Ringkasan!H597/1000000000</f>
        <v>2157.8271744403701</v>
      </c>
      <c r="I597" s="115">
        <f>Ringkasan!I597/1000000000</f>
        <v>1113.8247073381999</v>
      </c>
      <c r="J597" s="7">
        <f>Ringkasan!J597/1000000000</f>
        <v>443.29742781099998</v>
      </c>
      <c r="K597" s="7">
        <f>Ringkasan!K597/1000000000</f>
        <v>124.236752818</v>
      </c>
      <c r="L597" s="7">
        <f>Ringkasan!L597/1000000000</f>
        <v>476.46828647317</v>
      </c>
      <c r="M597" s="7">
        <f>Ringkasan!M597/1000000000</f>
        <v>22759.812341158853</v>
      </c>
      <c r="N597" s="7">
        <f>Ringkasan!N597/1000000000</f>
        <v>22229.690224000002</v>
      </c>
      <c r="O597" s="7">
        <f>Ringkasan!O597/1000000000</f>
        <v>0</v>
      </c>
      <c r="P597" s="7">
        <f>Ringkasan!P597/1000000000</f>
        <v>0</v>
      </c>
      <c r="Q597" s="7">
        <f>Ringkasan!Q597/1000000000</f>
        <v>2699.2672470000002</v>
      </c>
      <c r="R597" s="7">
        <f>Ringkasan!R597/1000000000</f>
        <v>232.61354600000001</v>
      </c>
      <c r="S597" s="7">
        <f>Ringkasan!S597/1000000000</f>
        <v>150.141369</v>
      </c>
      <c r="T597" s="7">
        <f>Ringkasan!T597/1000000000</f>
        <v>13710.358235</v>
      </c>
      <c r="U597" s="7">
        <f>Ringkasan!U597/1000000000</f>
        <v>5437.309827</v>
      </c>
      <c r="V597" s="7">
        <f>Ringkasan!V597/1000000000</f>
        <v>530.12211715884996</v>
      </c>
      <c r="W597" s="7">
        <f>Ringkasan!W597/1000000000</f>
        <v>530.12211715884996</v>
      </c>
      <c r="X597" s="7">
        <f>Ringkasan!X597/1000000000</f>
        <v>0</v>
      </c>
      <c r="Y597" s="7">
        <f>Ringkasan!Y597/1000000000</f>
        <v>288.79843689699999</v>
      </c>
      <c r="Z597" s="7">
        <f>Ringkasan!Z597/1000000000</f>
        <v>2.4487999999999999</v>
      </c>
      <c r="AA597" s="7">
        <f>Ringkasan!AA597/1000000000</f>
        <v>0</v>
      </c>
      <c r="AB597" s="7">
        <f>Ringkasan!AB597/1000000000</f>
        <v>286.34963689699998</v>
      </c>
      <c r="AC597" s="7">
        <f>Ringkasan!AC597/1000000000</f>
        <v>25552.869533087967</v>
      </c>
      <c r="AD597" s="7">
        <f>Ringkasan!AD597/1000000000</f>
        <v>18418.286103802551</v>
      </c>
      <c r="AE597" s="7">
        <f>Ringkasan!AE597/1000000000</f>
        <v>11716.961342417428</v>
      </c>
      <c r="AF597" s="7">
        <f>Ringkasan!AF597/1000000000</f>
        <v>6217.3699906901202</v>
      </c>
      <c r="AG597" s="7">
        <f>Ringkasan!AG597/1000000000</f>
        <v>36.349112845000001</v>
      </c>
      <c r="AH597" s="7">
        <f>Ringkasan!AH597/1000000000</f>
        <v>0.381877254</v>
      </c>
      <c r="AI597" s="7">
        <f>Ringkasan!AI597/1000000000</f>
        <v>397.13171248700002</v>
      </c>
      <c r="AJ597" s="7">
        <f>Ringkasan!AJ597/1000000000</f>
        <v>50.092068109000003</v>
      </c>
      <c r="AK597" s="7">
        <f>Ringkasan!AK597/1000000000</f>
        <v>2919.4021454021104</v>
      </c>
      <c r="AL597" s="7">
        <f>Ringkasan!AL597/1000000000</f>
        <v>17.5398195</v>
      </c>
      <c r="AM597" s="7">
        <f>Ringkasan!AM597/1000000000</f>
        <v>552.82443086523995</v>
      </c>
      <c r="AN597" s="7">
        <f>Ringkasan!AN597/1000000000</f>
        <v>649.85938947166994</v>
      </c>
      <c r="AO597" s="7">
        <f>Ringkasan!AO597/1000000000</f>
        <v>1650.7950968132</v>
      </c>
      <c r="AP597" s="7">
        <f>Ringkasan!AP597/1000000000</f>
        <v>38.511797752</v>
      </c>
      <c r="AQ597" s="7">
        <f>Ringkasan!AQ597/1000000000</f>
        <v>9.8716109999999997</v>
      </c>
      <c r="AR597" s="7">
        <f>Ringkasan!AR597/1000000000</f>
        <v>113.34612433731</v>
      </c>
      <c r="AS597" s="7">
        <f>Ringkasan!AS597/1000000000</f>
        <v>113.34612433731</v>
      </c>
      <c r="AT597" s="7">
        <f>Ringkasan!AT597/1000000000</f>
        <v>4101.8351595459999</v>
      </c>
      <c r="AU597" s="7">
        <f>Ringkasan!AU597/1000000000</f>
        <v>65.222620265000003</v>
      </c>
      <c r="AV597" s="7">
        <f>Ringkasan!AV597/1000000000</f>
        <v>4036.612539281</v>
      </c>
      <c r="AW597" s="129">
        <f>Ringkasan!AW597/1000000000</f>
        <v>471.47662253874995</v>
      </c>
      <c r="AX597" s="129">
        <f>Ringkasan!AX597/1000000000</f>
        <v>471.17662253874994</v>
      </c>
      <c r="AY597" s="129">
        <f>Ringkasan!AY597/1000000000</f>
        <v>0</v>
      </c>
      <c r="AZ597" s="129">
        <f>Ringkasan!AZ597/1000000000</f>
        <v>0</v>
      </c>
      <c r="BA597" s="129">
        <f>Ringkasan!BA597/1000000000</f>
        <v>0</v>
      </c>
      <c r="BB597" s="129">
        <f>Ringkasan!BB597/1000000000</f>
        <v>0.3</v>
      </c>
      <c r="BC597" s="129">
        <f>Ringkasan!BC597/1000000000</f>
        <v>0</v>
      </c>
      <c r="BD597" s="129">
        <f>Ringkasan!BD597/1000000000</f>
        <v>125.07004194700001</v>
      </c>
      <c r="BE597" s="129">
        <f>Ringkasan!BE597/1000000000</f>
        <v>0</v>
      </c>
      <c r="BF597" s="129">
        <f>Ringkasan!BF597/1000000000</f>
        <v>29.942630000000001</v>
      </c>
      <c r="BG597" s="129">
        <f>Ringkasan!BG597/1000000000</f>
        <v>95.127411946999999</v>
      </c>
      <c r="BH597" s="129">
        <f>Ringkasan!BH597/1000000000</f>
        <v>0</v>
      </c>
      <c r="BI597" s="129">
        <f>Ringkasan!BI597/1000000000</f>
        <v>0</v>
      </c>
      <c r="BJ597" s="130">
        <f>Ringkasan!BJ597/1000000000</f>
        <v>-346.4315805917488</v>
      </c>
      <c r="BK597" s="130">
        <f>Ringkasan!BK597/1000000000</f>
        <v>346.40658059174996</v>
      </c>
      <c r="BL597" s="89">
        <f>Ringkasan!BL597/1000000000</f>
        <v>-2.499999999878311E-2</v>
      </c>
      <c r="BM597" s="47">
        <f t="shared" ref="BM597:BN597" si="245">BM595+BM596</f>
        <v>22</v>
      </c>
      <c r="BN597" s="48">
        <f t="shared" si="245"/>
        <v>0</v>
      </c>
      <c r="BO597" s="49"/>
      <c r="BR597" s="115" t="e">
        <f>Ringkasan!#REF!/1000000000</f>
        <v>#REF!</v>
      </c>
      <c r="BS597" s="115" t="e">
        <f t="shared" si="236"/>
        <v>#REF!</v>
      </c>
      <c r="BT597" s="39" t="e">
        <f t="shared" si="238"/>
        <v>#REF!</v>
      </c>
      <c r="BV597" s="115" t="e">
        <f>Ringkasan!#REF!/1000000000</f>
        <v>#REF!</v>
      </c>
      <c r="BW597" s="115" t="e">
        <f t="shared" si="237"/>
        <v>#REF!</v>
      </c>
      <c r="BX597" s="39" t="e">
        <f t="shared" si="239"/>
        <v>#REF!</v>
      </c>
    </row>
    <row r="598" spans="1:76" ht="15" customHeight="1" x14ac:dyDescent="0.25">
      <c r="B598" s="13" t="s">
        <v>566</v>
      </c>
      <c r="C598" s="14" t="s">
        <v>566</v>
      </c>
      <c r="D598" s="15" t="s">
        <v>623</v>
      </c>
      <c r="E598" s="16"/>
      <c r="F598" s="93"/>
      <c r="G598" s="115">
        <f>Ringkasan!G598/1000000000</f>
        <v>30426.424808251224</v>
      </c>
      <c r="H598" s="115">
        <f>Ringkasan!H598/1000000000</f>
        <v>4081.17759519537</v>
      </c>
      <c r="I598" s="115">
        <f>Ringkasan!I598/1000000000</f>
        <v>2681.4129551392002</v>
      </c>
      <c r="J598" s="7">
        <f>Ringkasan!J598/1000000000</f>
        <v>661.88468878599997</v>
      </c>
      <c r="K598" s="7">
        <f>Ringkasan!K598/1000000000</f>
        <v>186.755931675</v>
      </c>
      <c r="L598" s="7">
        <f>Ringkasan!L598/1000000000</f>
        <v>551.1240195951699</v>
      </c>
      <c r="M598" s="7">
        <f>Ringkasan!M598/1000000000</f>
        <v>26056.44877615885</v>
      </c>
      <c r="N598" s="7">
        <f>Ringkasan!N598/1000000000</f>
        <v>25526.326658999998</v>
      </c>
      <c r="O598" s="7">
        <f>Ringkasan!O598/1000000000</f>
        <v>0</v>
      </c>
      <c r="P598" s="7">
        <f>Ringkasan!P598/1000000000</f>
        <v>0</v>
      </c>
      <c r="Q598" s="7">
        <f>Ringkasan!Q598/1000000000</f>
        <v>2699.2672470000002</v>
      </c>
      <c r="R598" s="7">
        <f>Ringkasan!R598/1000000000</f>
        <v>239.31431699999999</v>
      </c>
      <c r="S598" s="7">
        <f>Ringkasan!S598/1000000000</f>
        <v>211.79379599999999</v>
      </c>
      <c r="T598" s="7">
        <f>Ringkasan!T598/1000000000</f>
        <v>15842.405543000001</v>
      </c>
      <c r="U598" s="7">
        <f>Ringkasan!U598/1000000000</f>
        <v>6533.5457560000004</v>
      </c>
      <c r="V598" s="7">
        <f>Ringkasan!V598/1000000000</f>
        <v>530.12211715884996</v>
      </c>
      <c r="W598" s="7">
        <f>Ringkasan!W598/1000000000</f>
        <v>530.12211715884996</v>
      </c>
      <c r="X598" s="7">
        <f>Ringkasan!X598/1000000000</f>
        <v>0</v>
      </c>
      <c r="Y598" s="7">
        <f>Ringkasan!Y598/1000000000</f>
        <v>288.79843689699999</v>
      </c>
      <c r="Z598" s="7">
        <f>Ringkasan!Z598/1000000000</f>
        <v>2.4487999999999999</v>
      </c>
      <c r="AA598" s="7">
        <f>Ringkasan!AA598/1000000000</f>
        <v>0</v>
      </c>
      <c r="AB598" s="7">
        <f>Ringkasan!AB598/1000000000</f>
        <v>286.34963689699998</v>
      </c>
      <c r="AC598" s="7">
        <f>Ringkasan!AC598/1000000000</f>
        <v>30609.37682187897</v>
      </c>
      <c r="AD598" s="7">
        <f>Ringkasan!AD598/1000000000</f>
        <v>22382.545181677549</v>
      </c>
      <c r="AE598" s="7">
        <f>Ringkasan!AE598/1000000000</f>
        <v>14151.570882366428</v>
      </c>
      <c r="AF598" s="7">
        <f>Ringkasan!AF598/1000000000</f>
        <v>7160.2579711321205</v>
      </c>
      <c r="AG598" s="7">
        <f>Ringkasan!AG598/1000000000</f>
        <v>83.556036328999994</v>
      </c>
      <c r="AH598" s="7">
        <f>Ringkasan!AH598/1000000000</f>
        <v>0.381877254</v>
      </c>
      <c r="AI598" s="7">
        <f>Ringkasan!AI598/1000000000</f>
        <v>926.82634648700002</v>
      </c>
      <c r="AJ598" s="7">
        <f>Ringkasan!AJ598/1000000000</f>
        <v>59.952068109000002</v>
      </c>
      <c r="AK598" s="7">
        <f>Ringkasan!AK598/1000000000</f>
        <v>3320.2735712931103</v>
      </c>
      <c r="AL598" s="7">
        <f>Ringkasan!AL598/1000000000</f>
        <v>17.5398195</v>
      </c>
      <c r="AM598" s="7">
        <f>Ringkasan!AM598/1000000000</f>
        <v>607.19074619823994</v>
      </c>
      <c r="AN598" s="7">
        <f>Ringkasan!AN598/1000000000</f>
        <v>890.84563247166989</v>
      </c>
      <c r="AO598" s="7">
        <f>Ringkasan!AO598/1000000000</f>
        <v>1749.8124282212</v>
      </c>
      <c r="AP598" s="7">
        <f>Ringkasan!AP598/1000000000</f>
        <v>45.013333901999999</v>
      </c>
      <c r="AQ598" s="7">
        <f>Ringkasan!AQ598/1000000000</f>
        <v>9.8716109999999997</v>
      </c>
      <c r="AR598" s="7">
        <f>Ringkasan!AR598/1000000000</f>
        <v>135.52707902330999</v>
      </c>
      <c r="AS598" s="7">
        <f>Ringkasan!AS598/1000000000</f>
        <v>135.52707902330999</v>
      </c>
      <c r="AT598" s="7">
        <f>Ringkasan!AT598/1000000000</f>
        <v>4771.0309898850001</v>
      </c>
      <c r="AU598" s="7">
        <f>Ringkasan!AU598/1000000000</f>
        <v>694.56155220400001</v>
      </c>
      <c r="AV598" s="7">
        <f>Ringkasan!AV598/1000000000</f>
        <v>4076.4694376809998</v>
      </c>
      <c r="AW598" s="129">
        <f>Ringkasan!AW598/1000000000</f>
        <v>471.47662253874995</v>
      </c>
      <c r="AX598" s="129">
        <f>Ringkasan!AX598/1000000000</f>
        <v>471.17662253874994</v>
      </c>
      <c r="AY598" s="129">
        <f>Ringkasan!AY598/1000000000</f>
        <v>0</v>
      </c>
      <c r="AZ598" s="129">
        <f>Ringkasan!AZ598/1000000000</f>
        <v>0</v>
      </c>
      <c r="BA598" s="129">
        <f>Ringkasan!BA598/1000000000</f>
        <v>0</v>
      </c>
      <c r="BB598" s="129">
        <f>Ringkasan!BB598/1000000000</f>
        <v>0.3</v>
      </c>
      <c r="BC598" s="129">
        <f>Ringkasan!BC598/1000000000</f>
        <v>0</v>
      </c>
      <c r="BD598" s="129">
        <f>Ringkasan!BD598/1000000000</f>
        <v>288.54960891100001</v>
      </c>
      <c r="BE598" s="129">
        <f>Ringkasan!BE598/1000000000</f>
        <v>0</v>
      </c>
      <c r="BF598" s="129">
        <f>Ringkasan!BF598/1000000000</f>
        <v>29.942630000000001</v>
      </c>
      <c r="BG598" s="129">
        <f>Ringkasan!BG598/1000000000</f>
        <v>258.606978911</v>
      </c>
      <c r="BH598" s="129">
        <f>Ringkasan!BH598/1000000000</f>
        <v>0</v>
      </c>
      <c r="BI598" s="129">
        <f>Ringkasan!BI598/1000000000</f>
        <v>0</v>
      </c>
      <c r="BJ598" s="130">
        <f>Ringkasan!BJ598/1000000000</f>
        <v>-182.95201362774878</v>
      </c>
      <c r="BK598" s="130">
        <f>Ringkasan!BK598/1000000000</f>
        <v>182.92701362774994</v>
      </c>
      <c r="BL598" s="89">
        <f>Ringkasan!BL598/1000000000</f>
        <v>-2.499999999878311E-2</v>
      </c>
      <c r="BM598" s="47">
        <f t="shared" ref="BM598:BN598" si="246">BM597+BM572</f>
        <v>23</v>
      </c>
      <c r="BN598" s="48">
        <f t="shared" si="246"/>
        <v>0</v>
      </c>
      <c r="BO598" s="49"/>
      <c r="BR598" s="115" t="e">
        <f>Ringkasan!#REF!/1000000000</f>
        <v>#REF!</v>
      </c>
      <c r="BS598" s="115" t="e">
        <f t="shared" si="236"/>
        <v>#REF!</v>
      </c>
      <c r="BT598" s="39" t="e">
        <f t="shared" si="238"/>
        <v>#REF!</v>
      </c>
      <c r="BV598" s="115" t="e">
        <f>Ringkasan!#REF!/1000000000</f>
        <v>#REF!</v>
      </c>
      <c r="BW598" s="115" t="e">
        <f t="shared" si="237"/>
        <v>#REF!</v>
      </c>
      <c r="BX598" s="39" t="e">
        <f t="shared" si="239"/>
        <v>#REF!</v>
      </c>
    </row>
    <row r="599" spans="1:76" s="141" customFormat="1" ht="15" customHeight="1" x14ac:dyDescent="0.25">
      <c r="A599" s="141" t="s">
        <v>718</v>
      </c>
      <c r="B599" s="9" t="s">
        <v>556</v>
      </c>
      <c r="C599" s="10">
        <v>31</v>
      </c>
      <c r="D599" s="11" t="s">
        <v>463</v>
      </c>
      <c r="E599" s="1" t="str">
        <f>[1]Pendapatan!D599</f>
        <v>11 Tahun 2024</v>
      </c>
      <c r="F599" s="142">
        <f>[1]Pendapatan!E599</f>
        <v>45657.375</v>
      </c>
      <c r="G599" s="113">
        <f>Ringkasan!G599/1000000000</f>
        <v>3247.6727622097196</v>
      </c>
      <c r="H599" s="113">
        <f>Ringkasan!H599/1000000000</f>
        <v>873.01103120971993</v>
      </c>
      <c r="I599" s="113">
        <f>Ringkasan!I599/1000000000</f>
        <v>601.84584099100005</v>
      </c>
      <c r="J599" s="147">
        <f>Ringkasan!J599/1000000000</f>
        <v>77.807889599999996</v>
      </c>
      <c r="K599" s="147">
        <f>Ringkasan!K599/1000000000</f>
        <v>63</v>
      </c>
      <c r="L599" s="147">
        <f>Ringkasan!L599/1000000000</f>
        <v>130.35730061871999</v>
      </c>
      <c r="M599" s="147">
        <f>Ringkasan!M599/1000000000</f>
        <v>2374.3407309999998</v>
      </c>
      <c r="N599" s="147">
        <f>Ringkasan!N599/1000000000</f>
        <v>2374.3407309999998</v>
      </c>
      <c r="O599" s="147">
        <f>Ringkasan!O599/1000000000</f>
        <v>0</v>
      </c>
      <c r="P599" s="147">
        <f>Ringkasan!P599/1000000000</f>
        <v>0</v>
      </c>
      <c r="Q599" s="147">
        <f>Ringkasan!Q599/1000000000</f>
        <v>0</v>
      </c>
      <c r="R599" s="147">
        <f>Ringkasan!R599/1000000000</f>
        <v>0</v>
      </c>
      <c r="S599" s="147">
        <f>Ringkasan!S599/1000000000</f>
        <v>78.843770000000006</v>
      </c>
      <c r="T599" s="147">
        <f>Ringkasan!T599/1000000000</f>
        <v>1672.9844880000001</v>
      </c>
      <c r="U599" s="147">
        <f>Ringkasan!U599/1000000000</f>
        <v>622.512473</v>
      </c>
      <c r="V599" s="147">
        <f>Ringkasan!V599/1000000000</f>
        <v>0</v>
      </c>
      <c r="W599" s="147">
        <f>Ringkasan!W599/1000000000</f>
        <v>0</v>
      </c>
      <c r="X599" s="147">
        <f>Ringkasan!X599/1000000000</f>
        <v>0</v>
      </c>
      <c r="Y599" s="147">
        <f>Ringkasan!Y599/1000000000</f>
        <v>0.32100000000000001</v>
      </c>
      <c r="Z599" s="147">
        <f>Ringkasan!Z599/1000000000</f>
        <v>0.32100000000000001</v>
      </c>
      <c r="AA599" s="147">
        <f>Ringkasan!AA599/1000000000</f>
        <v>0</v>
      </c>
      <c r="AB599" s="147">
        <f>Ringkasan!AB599/1000000000</f>
        <v>0</v>
      </c>
      <c r="AC599" s="147">
        <f>Ringkasan!AC599/1000000000</f>
        <v>3136.0005365777201</v>
      </c>
      <c r="AD599" s="147">
        <f>Ringkasan!AD599/1000000000</f>
        <v>2471.1042779456602</v>
      </c>
      <c r="AE599" s="2">
        <f>Ringkasan!AE599/1000000000</f>
        <v>1330.3582146696599</v>
      </c>
      <c r="AF599" s="147">
        <f>Ringkasan!AF599/1000000000</f>
        <v>954.43742727400002</v>
      </c>
      <c r="AG599" s="147">
        <f>Ringkasan!AG599/1000000000</f>
        <v>1.0113742160000001</v>
      </c>
      <c r="AH599" s="147">
        <f>Ringkasan!AH599/1000000000</f>
        <v>0.97302070100000004</v>
      </c>
      <c r="AI599" s="147">
        <f>Ringkasan!AI599/1000000000</f>
        <v>175.56885108500001</v>
      </c>
      <c r="AJ599" s="147">
        <f>Ringkasan!AJ599/1000000000</f>
        <v>8.7553900000000002</v>
      </c>
      <c r="AK599" s="147">
        <f>Ringkasan!AK599/1000000000</f>
        <v>332.805405452</v>
      </c>
      <c r="AL599" s="147">
        <f>Ringkasan!AL599/1000000000</f>
        <v>8.5588569999999997</v>
      </c>
      <c r="AM599" s="147">
        <f>Ringkasan!AM599/1000000000</f>
        <v>118.740336411</v>
      </c>
      <c r="AN599" s="147">
        <f>Ringkasan!AN599/1000000000</f>
        <v>80.901301990999997</v>
      </c>
      <c r="AO599" s="147">
        <f>Ringkasan!AO599/1000000000</f>
        <v>122.74749654999999</v>
      </c>
      <c r="AP599" s="147">
        <f>Ringkasan!AP599/1000000000</f>
        <v>4.4999999999999997E-3</v>
      </c>
      <c r="AQ599" s="147">
        <f>Ringkasan!AQ599/1000000000</f>
        <v>1.8529135000000001</v>
      </c>
      <c r="AR599" s="147">
        <f>Ringkasan!AR599/1000000000</f>
        <v>15</v>
      </c>
      <c r="AS599" s="147">
        <f>Ringkasan!AS599/1000000000</f>
        <v>15</v>
      </c>
      <c r="AT599" s="147">
        <f>Ringkasan!AT599/1000000000</f>
        <v>317.09085318005998</v>
      </c>
      <c r="AU599" s="147">
        <f>Ringkasan!AU599/1000000000</f>
        <v>305.09085318005998</v>
      </c>
      <c r="AV599" s="147">
        <f>Ringkasan!AV599/1000000000</f>
        <v>12</v>
      </c>
      <c r="AW599" s="148">
        <f>Ringkasan!AW599/1000000000</f>
        <v>25</v>
      </c>
      <c r="AX599" s="148">
        <f>Ringkasan!AX599/1000000000</f>
        <v>25</v>
      </c>
      <c r="AY599" s="148">
        <f>Ringkasan!AY599/1000000000</f>
        <v>0</v>
      </c>
      <c r="AZ599" s="148">
        <f>Ringkasan!AZ599/1000000000</f>
        <v>0</v>
      </c>
      <c r="BA599" s="148">
        <f>Ringkasan!BA599/1000000000</f>
        <v>0</v>
      </c>
      <c r="BB599" s="148">
        <f>Ringkasan!BB599/1000000000</f>
        <v>0</v>
      </c>
      <c r="BC599" s="148">
        <f>Ringkasan!BC599/1000000000</f>
        <v>0</v>
      </c>
      <c r="BD599" s="148">
        <f>Ringkasan!BD599/1000000000</f>
        <v>136.67222563199999</v>
      </c>
      <c r="BE599" s="148">
        <f>Ringkasan!BE599/1000000000</f>
        <v>0</v>
      </c>
      <c r="BF599" s="148">
        <f>Ringkasan!BF599/1000000000</f>
        <v>0</v>
      </c>
      <c r="BG599" s="148">
        <f>Ringkasan!BG599/1000000000</f>
        <v>136.67222563199999</v>
      </c>
      <c r="BH599" s="148">
        <f>Ringkasan!BH599/1000000000</f>
        <v>0</v>
      </c>
      <c r="BI599" s="148">
        <f>Ringkasan!BI599/1000000000</f>
        <v>0</v>
      </c>
      <c r="BJ599" s="98">
        <f>Ringkasan!BJ599/1000000000</f>
        <v>111.67222563199951</v>
      </c>
      <c r="BK599" s="98">
        <f>Ringkasan!BK599/1000000000</f>
        <v>-111.67222563200001</v>
      </c>
      <c r="BL599" s="85">
        <f>Ringkasan!BL599/1000000000</f>
        <v>-4.8828125000000003E-13</v>
      </c>
      <c r="BM599" s="143">
        <f t="shared" si="241"/>
        <v>1</v>
      </c>
      <c r="BN599" s="144">
        <f t="shared" si="242"/>
        <v>0</v>
      </c>
      <c r="BO599" s="145"/>
      <c r="BP599" s="146">
        <f t="shared" ref="BP599:BP610" si="247">IF(G599&gt;0,1,0)</f>
        <v>1</v>
      </c>
      <c r="BR599" s="113" t="e">
        <f>Ringkasan!#REF!/1000000000</f>
        <v>#REF!</v>
      </c>
      <c r="BS599" s="113" t="e">
        <f t="shared" si="236"/>
        <v>#REF!</v>
      </c>
      <c r="BT599" s="146" t="e">
        <f t="shared" si="238"/>
        <v>#REF!</v>
      </c>
      <c r="BV599" s="113" t="e">
        <f>Ringkasan!#REF!/1000000000</f>
        <v>#REF!</v>
      </c>
      <c r="BW599" s="113" t="e">
        <f t="shared" si="237"/>
        <v>#REF!</v>
      </c>
      <c r="BX599" s="146" t="e">
        <f t="shared" si="239"/>
        <v>#REF!</v>
      </c>
    </row>
    <row r="600" spans="1:76" ht="15" customHeight="1" x14ac:dyDescent="0.25">
      <c r="A600" s="59" t="s">
        <v>464</v>
      </c>
      <c r="B600" s="3">
        <f>B594+1</f>
        <v>446</v>
      </c>
      <c r="C600" s="4">
        <v>1</v>
      </c>
      <c r="D600" s="8" t="s">
        <v>464</v>
      </c>
      <c r="E600" s="12" t="str">
        <f>[1]Pendapatan!D600</f>
        <v>7 Tahun 2024</v>
      </c>
      <c r="F600" s="92">
        <f>[1]Pendapatan!E600</f>
        <v>45656</v>
      </c>
      <c r="G600" s="6">
        <f>Ringkasan!G600/1000000000</f>
        <v>1061.3378674400001</v>
      </c>
      <c r="H600" s="6">
        <f>Ringkasan!H600/1000000000</f>
        <v>48</v>
      </c>
      <c r="I600" s="114">
        <f>Ringkasan!I600/1000000000</f>
        <v>20.155266861000001</v>
      </c>
      <c r="J600" s="6">
        <f>Ringkasan!J600/1000000000</f>
        <v>14.084293443</v>
      </c>
      <c r="K600" s="6">
        <f>Ringkasan!K600/1000000000</f>
        <v>4.0048457700000002</v>
      </c>
      <c r="L600" s="6">
        <f>Ringkasan!L600/1000000000</f>
        <v>9.7555939259999995</v>
      </c>
      <c r="M600" s="6">
        <f>Ringkasan!M600/1000000000</f>
        <v>1007.927351</v>
      </c>
      <c r="N600" s="6">
        <f>Ringkasan!N600/1000000000</f>
        <v>992.92735100000004</v>
      </c>
      <c r="O600" s="6">
        <f>Ringkasan!O600/1000000000</f>
        <v>0</v>
      </c>
      <c r="P600" s="6">
        <f>Ringkasan!P600/1000000000</f>
        <v>0</v>
      </c>
      <c r="Q600" s="6">
        <f>Ringkasan!Q600/1000000000</f>
        <v>72.914860000000004</v>
      </c>
      <c r="R600" s="6">
        <f>Ringkasan!R600/1000000000</f>
        <v>0</v>
      </c>
      <c r="S600" s="6">
        <f>Ringkasan!S600/1000000000</f>
        <v>8.0342509999999994</v>
      </c>
      <c r="T600" s="6">
        <f>Ringkasan!T600/1000000000</f>
        <v>534.276433</v>
      </c>
      <c r="U600" s="6">
        <f>Ringkasan!U600/1000000000</f>
        <v>377.70180699999997</v>
      </c>
      <c r="V600" s="6">
        <f>Ringkasan!V600/1000000000</f>
        <v>15</v>
      </c>
      <c r="W600" s="6">
        <f>Ringkasan!W600/1000000000</f>
        <v>15</v>
      </c>
      <c r="X600" s="6">
        <f>Ringkasan!X600/1000000000</f>
        <v>0</v>
      </c>
      <c r="Y600" s="6">
        <f>Ringkasan!Y600/1000000000</f>
        <v>5.4105164400000003</v>
      </c>
      <c r="Z600" s="6">
        <f>Ringkasan!Z600/1000000000</f>
        <v>0</v>
      </c>
      <c r="AA600" s="6">
        <f>Ringkasan!AA600/1000000000</f>
        <v>0</v>
      </c>
      <c r="AB600" s="6">
        <f>Ringkasan!AB600/1000000000</f>
        <v>5.4105164400000003</v>
      </c>
      <c r="AC600" s="6">
        <f>Ringkasan!AC600/1000000000</f>
        <v>1078.9835766599999</v>
      </c>
      <c r="AD600" s="6">
        <f>Ringkasan!AD600/1000000000</f>
        <v>619.07220750199997</v>
      </c>
      <c r="AE600" s="5">
        <f>Ringkasan!AE600/1000000000</f>
        <v>431.71553178300002</v>
      </c>
      <c r="AF600" s="6">
        <f>Ringkasan!AF600/1000000000</f>
        <v>136.52414181899999</v>
      </c>
      <c r="AG600" s="6">
        <f>Ringkasan!AG600/1000000000</f>
        <v>0</v>
      </c>
      <c r="AH600" s="6">
        <f>Ringkasan!AH600/1000000000</f>
        <v>0</v>
      </c>
      <c r="AI600" s="6">
        <f>Ringkasan!AI600/1000000000</f>
        <v>50.234533900000002</v>
      </c>
      <c r="AJ600" s="6">
        <f>Ringkasan!AJ600/1000000000</f>
        <v>0.59799999999999998</v>
      </c>
      <c r="AK600" s="6">
        <f>Ringkasan!AK600/1000000000</f>
        <v>324.34148472800001</v>
      </c>
      <c r="AL600" s="6">
        <f>Ringkasan!AL600/1000000000</f>
        <v>1.4</v>
      </c>
      <c r="AM600" s="6">
        <f>Ringkasan!AM600/1000000000</f>
        <v>41.372980750000004</v>
      </c>
      <c r="AN600" s="6">
        <f>Ringkasan!AN600/1000000000</f>
        <v>198.84640176299999</v>
      </c>
      <c r="AO600" s="6">
        <f>Ringkasan!AO600/1000000000</f>
        <v>79.783956614999994</v>
      </c>
      <c r="AP600" s="6">
        <f>Ringkasan!AP600/1000000000</f>
        <v>2.7381456000000002</v>
      </c>
      <c r="AQ600" s="6">
        <f>Ringkasan!AQ600/1000000000</f>
        <v>0.2</v>
      </c>
      <c r="AR600" s="6">
        <f>Ringkasan!AR600/1000000000</f>
        <v>5</v>
      </c>
      <c r="AS600" s="6">
        <f>Ringkasan!AS600/1000000000</f>
        <v>5</v>
      </c>
      <c r="AT600" s="6">
        <f>Ringkasan!AT600/1000000000</f>
        <v>130.56988443</v>
      </c>
      <c r="AU600" s="6">
        <f>Ringkasan!AU600/1000000000</f>
        <v>3.4239560299999998</v>
      </c>
      <c r="AV600" s="6">
        <f>Ringkasan!AV600/1000000000</f>
        <v>127.1459284</v>
      </c>
      <c r="AW600" s="127">
        <f>Ringkasan!AW600/1000000000</f>
        <v>19.645709220000001</v>
      </c>
      <c r="AX600" s="127">
        <f>Ringkasan!AX600/1000000000</f>
        <v>19.645709220000001</v>
      </c>
      <c r="AY600" s="127">
        <f>Ringkasan!AY600/1000000000</f>
        <v>0</v>
      </c>
      <c r="AZ600" s="127">
        <f>Ringkasan!AZ600/1000000000</f>
        <v>0</v>
      </c>
      <c r="BA600" s="127">
        <f>Ringkasan!BA600/1000000000</f>
        <v>0</v>
      </c>
      <c r="BB600" s="127">
        <f>Ringkasan!BB600/1000000000</f>
        <v>0</v>
      </c>
      <c r="BC600" s="127">
        <f>Ringkasan!BC600/1000000000</f>
        <v>0</v>
      </c>
      <c r="BD600" s="127">
        <f>Ringkasan!BD600/1000000000</f>
        <v>2</v>
      </c>
      <c r="BE600" s="127">
        <f>Ringkasan!BE600/1000000000</f>
        <v>0</v>
      </c>
      <c r="BF600" s="127">
        <f>Ringkasan!BF600/1000000000</f>
        <v>2</v>
      </c>
      <c r="BG600" s="127">
        <f>Ringkasan!BG600/1000000000</f>
        <v>0</v>
      </c>
      <c r="BH600" s="127">
        <f>Ringkasan!BH600/1000000000</f>
        <v>0</v>
      </c>
      <c r="BI600" s="127">
        <f>Ringkasan!BI600/1000000000</f>
        <v>0</v>
      </c>
      <c r="BJ600" s="128">
        <f>Ringkasan!BJ600/1000000000</f>
        <v>-17.645709220000001</v>
      </c>
      <c r="BK600" s="128">
        <f>Ringkasan!BK600/1000000000</f>
        <v>17.645709220000001</v>
      </c>
      <c r="BL600" s="87">
        <f>Ringkasan!BL600/1000000000</f>
        <v>0</v>
      </c>
      <c r="BM600" s="47">
        <f t="shared" si="241"/>
        <v>1</v>
      </c>
      <c r="BN600" s="48">
        <f t="shared" si="242"/>
        <v>0</v>
      </c>
      <c r="BO600" s="49"/>
      <c r="BP600" s="39">
        <f t="shared" si="247"/>
        <v>1</v>
      </c>
      <c r="BR600" s="6" t="e">
        <f>Ringkasan!#REF!/1000000000</f>
        <v>#REF!</v>
      </c>
      <c r="BS600" s="6" t="e">
        <f t="shared" si="236"/>
        <v>#REF!</v>
      </c>
      <c r="BT600" s="39" t="e">
        <f t="shared" si="238"/>
        <v>#REF!</v>
      </c>
      <c r="BV600" s="6" t="e">
        <f>Ringkasan!#REF!/1000000000</f>
        <v>#REF!</v>
      </c>
      <c r="BW600" s="6" t="e">
        <f t="shared" si="237"/>
        <v>#REF!</v>
      </c>
      <c r="BX600" s="39" t="e">
        <f t="shared" si="239"/>
        <v>#REF!</v>
      </c>
    </row>
    <row r="601" spans="1:76" ht="15" customHeight="1" x14ac:dyDescent="0.25">
      <c r="A601" s="59" t="s">
        <v>465</v>
      </c>
      <c r="B601" s="3">
        <f t="shared" ref="B601:C610" si="248">B600+1</f>
        <v>447</v>
      </c>
      <c r="C601" s="4">
        <f t="shared" si="248"/>
        <v>2</v>
      </c>
      <c r="D601" s="8" t="s">
        <v>465</v>
      </c>
      <c r="E601" s="12" t="str">
        <f>[1]Pendapatan!D601</f>
        <v>01 Tahun 2025</v>
      </c>
      <c r="F601" s="92">
        <f>[1]Pendapatan!E601</f>
        <v>45673.615972222222</v>
      </c>
      <c r="G601" s="6">
        <f>Ringkasan!G601/1000000000</f>
        <v>732.78004699999997</v>
      </c>
      <c r="H601" s="6">
        <f>Ringkasan!H601/1000000000</f>
        <v>44.126303</v>
      </c>
      <c r="I601" s="114">
        <f>Ringkasan!I601/1000000000</f>
        <v>8</v>
      </c>
      <c r="J601" s="6">
        <f>Ringkasan!J601/1000000000</f>
        <v>7.9713029999999998</v>
      </c>
      <c r="K601" s="6">
        <f>Ringkasan!K601/1000000000</f>
        <v>4.5</v>
      </c>
      <c r="L601" s="6">
        <f>Ringkasan!L601/1000000000</f>
        <v>23.655000000000001</v>
      </c>
      <c r="M601" s="6">
        <f>Ringkasan!M601/1000000000</f>
        <v>684.45374400000003</v>
      </c>
      <c r="N601" s="6">
        <f>Ringkasan!N601/1000000000</f>
        <v>669.45374400000003</v>
      </c>
      <c r="O601" s="6">
        <f>Ringkasan!O601/1000000000</f>
        <v>0</v>
      </c>
      <c r="P601" s="6">
        <f>Ringkasan!P601/1000000000</f>
        <v>0</v>
      </c>
      <c r="Q601" s="6">
        <f>Ringkasan!Q601/1000000000</f>
        <v>68.8155</v>
      </c>
      <c r="R601" s="6">
        <f>Ringkasan!R601/1000000000</f>
        <v>7.7925810000000002</v>
      </c>
      <c r="S601" s="6">
        <f>Ringkasan!S601/1000000000</f>
        <v>7.4092190000000002</v>
      </c>
      <c r="T601" s="6">
        <f>Ringkasan!T601/1000000000</f>
        <v>453.83929899999998</v>
      </c>
      <c r="U601" s="6">
        <f>Ringkasan!U601/1000000000</f>
        <v>131.59714500000001</v>
      </c>
      <c r="V601" s="6">
        <f>Ringkasan!V601/1000000000</f>
        <v>15</v>
      </c>
      <c r="W601" s="6">
        <f>Ringkasan!W601/1000000000</f>
        <v>15</v>
      </c>
      <c r="X601" s="6">
        <f>Ringkasan!X601/1000000000</f>
        <v>0</v>
      </c>
      <c r="Y601" s="6">
        <f>Ringkasan!Y601/1000000000</f>
        <v>4.2</v>
      </c>
      <c r="Z601" s="6">
        <f>Ringkasan!Z601/1000000000</f>
        <v>0</v>
      </c>
      <c r="AA601" s="6">
        <f>Ringkasan!AA601/1000000000</f>
        <v>0</v>
      </c>
      <c r="AB601" s="6">
        <f>Ringkasan!AB601/1000000000</f>
        <v>4.2</v>
      </c>
      <c r="AC601" s="6">
        <f>Ringkasan!AC601/1000000000</f>
        <v>758.28004699999997</v>
      </c>
      <c r="AD601" s="6">
        <f>Ringkasan!AD601/1000000000</f>
        <v>561.99447940000005</v>
      </c>
      <c r="AE601" s="5">
        <f>Ringkasan!AE601/1000000000</f>
        <v>326.797346</v>
      </c>
      <c r="AF601" s="6">
        <f>Ringkasan!AF601/1000000000</f>
        <v>196.04022309999999</v>
      </c>
      <c r="AG601" s="6">
        <f>Ringkasan!AG601/1000000000</f>
        <v>0</v>
      </c>
      <c r="AH601" s="6">
        <f>Ringkasan!AH601/1000000000</f>
        <v>2.42</v>
      </c>
      <c r="AI601" s="6">
        <f>Ringkasan!AI601/1000000000</f>
        <v>20.039999000000002</v>
      </c>
      <c r="AJ601" s="6">
        <f>Ringkasan!AJ601/1000000000</f>
        <v>16.6969113</v>
      </c>
      <c r="AK601" s="6">
        <f>Ringkasan!AK601/1000000000</f>
        <v>73.277973099999997</v>
      </c>
      <c r="AL601" s="6">
        <f>Ringkasan!AL601/1000000000</f>
        <v>0.43</v>
      </c>
      <c r="AM601" s="6">
        <f>Ringkasan!AM601/1000000000</f>
        <v>6.7554844999999997</v>
      </c>
      <c r="AN601" s="6">
        <f>Ringkasan!AN601/1000000000</f>
        <v>17.312659549999999</v>
      </c>
      <c r="AO601" s="6">
        <f>Ringkasan!AO601/1000000000</f>
        <v>48.663128649999997</v>
      </c>
      <c r="AP601" s="6">
        <f>Ringkasan!AP601/1000000000</f>
        <v>0.1167004</v>
      </c>
      <c r="AQ601" s="6">
        <f>Ringkasan!AQ601/1000000000</f>
        <v>0</v>
      </c>
      <c r="AR601" s="6">
        <f>Ringkasan!AR601/1000000000</f>
        <v>4</v>
      </c>
      <c r="AS601" s="6">
        <f>Ringkasan!AS601/1000000000</f>
        <v>4</v>
      </c>
      <c r="AT601" s="6">
        <f>Ringkasan!AT601/1000000000</f>
        <v>119.0075945</v>
      </c>
      <c r="AU601" s="6">
        <f>Ringkasan!AU601/1000000000</f>
        <v>0</v>
      </c>
      <c r="AV601" s="6">
        <f>Ringkasan!AV601/1000000000</f>
        <v>119.0075945</v>
      </c>
      <c r="AW601" s="127">
        <f>Ringkasan!AW601/1000000000</f>
        <v>27</v>
      </c>
      <c r="AX601" s="127">
        <f>Ringkasan!AX601/1000000000</f>
        <v>27</v>
      </c>
      <c r="AY601" s="127">
        <f>Ringkasan!AY601/1000000000</f>
        <v>0</v>
      </c>
      <c r="AZ601" s="127">
        <f>Ringkasan!AZ601/1000000000</f>
        <v>0</v>
      </c>
      <c r="BA601" s="127">
        <f>Ringkasan!BA601/1000000000</f>
        <v>0</v>
      </c>
      <c r="BB601" s="127">
        <f>Ringkasan!BB601/1000000000</f>
        <v>0</v>
      </c>
      <c r="BC601" s="127">
        <f>Ringkasan!BC601/1000000000</f>
        <v>0</v>
      </c>
      <c r="BD601" s="127">
        <f>Ringkasan!BD601/1000000000</f>
        <v>1.5</v>
      </c>
      <c r="BE601" s="127">
        <f>Ringkasan!BE601/1000000000</f>
        <v>0</v>
      </c>
      <c r="BF601" s="127">
        <f>Ringkasan!BF601/1000000000</f>
        <v>1.5</v>
      </c>
      <c r="BG601" s="127">
        <f>Ringkasan!BG601/1000000000</f>
        <v>0</v>
      </c>
      <c r="BH601" s="127">
        <f>Ringkasan!BH601/1000000000</f>
        <v>0</v>
      </c>
      <c r="BI601" s="127">
        <f>Ringkasan!BI601/1000000000</f>
        <v>0</v>
      </c>
      <c r="BJ601" s="128">
        <f>Ringkasan!BJ601/1000000000</f>
        <v>-25.5</v>
      </c>
      <c r="BK601" s="128">
        <f>Ringkasan!BK601/1000000000</f>
        <v>25.5</v>
      </c>
      <c r="BL601" s="87">
        <f>Ringkasan!BL601/1000000000</f>
        <v>0</v>
      </c>
      <c r="BM601" s="47">
        <f t="shared" si="241"/>
        <v>0</v>
      </c>
      <c r="BN601" s="48">
        <f t="shared" si="242"/>
        <v>1</v>
      </c>
      <c r="BO601" s="49"/>
      <c r="BP601" s="39">
        <f t="shared" si="247"/>
        <v>1</v>
      </c>
      <c r="BR601" s="6" t="e">
        <f>Ringkasan!#REF!/1000000000</f>
        <v>#REF!</v>
      </c>
      <c r="BS601" s="6" t="e">
        <f t="shared" si="236"/>
        <v>#REF!</v>
      </c>
      <c r="BT601" s="39" t="e">
        <f t="shared" si="238"/>
        <v>#REF!</v>
      </c>
      <c r="BV601" s="6" t="e">
        <f>Ringkasan!#REF!/1000000000</f>
        <v>#REF!</v>
      </c>
      <c r="BW601" s="6" t="e">
        <f t="shared" si="237"/>
        <v>#REF!</v>
      </c>
      <c r="BX601" s="39" t="e">
        <f t="shared" si="239"/>
        <v>#REF!</v>
      </c>
    </row>
    <row r="602" spans="1:76" ht="15" customHeight="1" x14ac:dyDescent="0.25">
      <c r="A602" s="59" t="s">
        <v>719</v>
      </c>
      <c r="B602" s="3">
        <f t="shared" si="248"/>
        <v>448</v>
      </c>
      <c r="C602" s="4">
        <f t="shared" si="248"/>
        <v>3</v>
      </c>
      <c r="D602" s="8" t="s">
        <v>466</v>
      </c>
      <c r="E602" s="12" t="str">
        <f>[1]Pendapatan!D602</f>
        <v/>
      </c>
      <c r="F602" s="92" t="str">
        <f>[1]Pendapatan!E602</f>
        <v/>
      </c>
      <c r="G602" s="6">
        <f>Ringkasan!G602/1000000000</f>
        <v>0</v>
      </c>
      <c r="H602" s="6">
        <f>Ringkasan!H602/1000000000</f>
        <v>0</v>
      </c>
      <c r="I602" s="114">
        <f>Ringkasan!I602/1000000000</f>
        <v>0</v>
      </c>
      <c r="J602" s="6">
        <f>Ringkasan!J602/1000000000</f>
        <v>0</v>
      </c>
      <c r="K602" s="6">
        <f>Ringkasan!K602/1000000000</f>
        <v>0</v>
      </c>
      <c r="L602" s="6">
        <f>Ringkasan!L602/1000000000</f>
        <v>0</v>
      </c>
      <c r="M602" s="6">
        <f>Ringkasan!M602/1000000000</f>
        <v>0</v>
      </c>
      <c r="N602" s="6">
        <f>Ringkasan!N602/1000000000</f>
        <v>0</v>
      </c>
      <c r="O602" s="6">
        <f>Ringkasan!O602/1000000000</f>
        <v>0</v>
      </c>
      <c r="P602" s="6">
        <f>Ringkasan!P602/1000000000</f>
        <v>0</v>
      </c>
      <c r="Q602" s="6">
        <f>Ringkasan!Q602/1000000000</f>
        <v>0</v>
      </c>
      <c r="R602" s="6">
        <f>Ringkasan!R602/1000000000</f>
        <v>0</v>
      </c>
      <c r="S602" s="6">
        <f>Ringkasan!S602/1000000000</f>
        <v>0</v>
      </c>
      <c r="T602" s="6">
        <f>Ringkasan!T602/1000000000</f>
        <v>0</v>
      </c>
      <c r="U602" s="6">
        <f>Ringkasan!U602/1000000000</f>
        <v>0</v>
      </c>
      <c r="V602" s="6">
        <f>Ringkasan!V602/1000000000</f>
        <v>0</v>
      </c>
      <c r="W602" s="6">
        <f>Ringkasan!W602/1000000000</f>
        <v>0</v>
      </c>
      <c r="X602" s="6">
        <f>Ringkasan!X602/1000000000</f>
        <v>0</v>
      </c>
      <c r="Y602" s="6">
        <f>Ringkasan!Y602/1000000000</f>
        <v>0</v>
      </c>
      <c r="Z602" s="6">
        <f>Ringkasan!Z602/1000000000</f>
        <v>0</v>
      </c>
      <c r="AA602" s="6">
        <f>Ringkasan!AA602/1000000000</f>
        <v>0</v>
      </c>
      <c r="AB602" s="6">
        <f>Ringkasan!AB602/1000000000</f>
        <v>0</v>
      </c>
      <c r="AC602" s="6">
        <f>Ringkasan!AC602/1000000000</f>
        <v>0</v>
      </c>
      <c r="AD602" s="6">
        <f>Ringkasan!AD602/1000000000</f>
        <v>0</v>
      </c>
      <c r="AE602" s="5">
        <f>Ringkasan!AE602/1000000000</f>
        <v>0</v>
      </c>
      <c r="AF602" s="6">
        <f>Ringkasan!AF602/1000000000</f>
        <v>0</v>
      </c>
      <c r="AG602" s="6">
        <f>Ringkasan!AG602/1000000000</f>
        <v>0</v>
      </c>
      <c r="AH602" s="6">
        <f>Ringkasan!AH602/1000000000</f>
        <v>0</v>
      </c>
      <c r="AI602" s="6">
        <f>Ringkasan!AI602/1000000000</f>
        <v>0</v>
      </c>
      <c r="AJ602" s="6">
        <f>Ringkasan!AJ602/1000000000</f>
        <v>0</v>
      </c>
      <c r="AK602" s="6">
        <f>Ringkasan!AK602/1000000000</f>
        <v>0</v>
      </c>
      <c r="AL602" s="6">
        <f>Ringkasan!AL602/1000000000</f>
        <v>0</v>
      </c>
      <c r="AM602" s="6">
        <f>Ringkasan!AM602/1000000000</f>
        <v>0</v>
      </c>
      <c r="AN602" s="6">
        <f>Ringkasan!AN602/1000000000</f>
        <v>0</v>
      </c>
      <c r="AO602" s="6">
        <f>Ringkasan!AO602/1000000000</f>
        <v>0</v>
      </c>
      <c r="AP602" s="6">
        <f>Ringkasan!AP602/1000000000</f>
        <v>0</v>
      </c>
      <c r="AQ602" s="6">
        <f>Ringkasan!AQ602/1000000000</f>
        <v>0</v>
      </c>
      <c r="AR602" s="6">
        <f>Ringkasan!AR602/1000000000</f>
        <v>0</v>
      </c>
      <c r="AS602" s="6">
        <f>Ringkasan!AS602/1000000000</f>
        <v>0</v>
      </c>
      <c r="AT602" s="6">
        <f>Ringkasan!AT602/1000000000</f>
        <v>0</v>
      </c>
      <c r="AU602" s="6">
        <f>Ringkasan!AU602/1000000000</f>
        <v>0</v>
      </c>
      <c r="AV602" s="6">
        <f>Ringkasan!AV602/1000000000</f>
        <v>0</v>
      </c>
      <c r="AW602" s="127">
        <f>Ringkasan!AW602/1000000000</f>
        <v>0</v>
      </c>
      <c r="AX602" s="127">
        <f>Ringkasan!AX602/1000000000</f>
        <v>0</v>
      </c>
      <c r="AY602" s="127">
        <f>Ringkasan!AY602/1000000000</f>
        <v>0</v>
      </c>
      <c r="AZ602" s="127">
        <f>Ringkasan!AZ602/1000000000</f>
        <v>0</v>
      </c>
      <c r="BA602" s="127">
        <f>Ringkasan!BA602/1000000000</f>
        <v>0</v>
      </c>
      <c r="BB602" s="127">
        <f>Ringkasan!BB602/1000000000</f>
        <v>0</v>
      </c>
      <c r="BC602" s="127">
        <f>Ringkasan!BC602/1000000000</f>
        <v>0</v>
      </c>
      <c r="BD602" s="127">
        <f>Ringkasan!BD602/1000000000</f>
        <v>0</v>
      </c>
      <c r="BE602" s="127">
        <f>Ringkasan!BE602/1000000000</f>
        <v>0</v>
      </c>
      <c r="BF602" s="127">
        <f>Ringkasan!BF602/1000000000</f>
        <v>0</v>
      </c>
      <c r="BG602" s="127">
        <f>Ringkasan!BG602/1000000000</f>
        <v>0</v>
      </c>
      <c r="BH602" s="127">
        <f>Ringkasan!BH602/1000000000</f>
        <v>0</v>
      </c>
      <c r="BI602" s="127">
        <f>Ringkasan!BI602/1000000000</f>
        <v>0</v>
      </c>
      <c r="BJ602" s="128">
        <f>Ringkasan!BJ602/1000000000</f>
        <v>0</v>
      </c>
      <c r="BK602" s="128">
        <f>Ringkasan!BK602/1000000000</f>
        <v>0</v>
      </c>
      <c r="BL602" s="87">
        <f>Ringkasan!BL602/1000000000</f>
        <v>0</v>
      </c>
      <c r="BM602" s="47">
        <f t="shared" si="241"/>
        <v>0</v>
      </c>
      <c r="BN602" s="48">
        <f t="shared" si="242"/>
        <v>0</v>
      </c>
      <c r="BO602" s="49"/>
      <c r="BP602" s="39">
        <f t="shared" si="247"/>
        <v>0</v>
      </c>
      <c r="BR602" s="6" t="e">
        <f>Ringkasan!#REF!/1000000000</f>
        <v>#REF!</v>
      </c>
      <c r="BS602" s="6" t="e">
        <f t="shared" si="236"/>
        <v>#REF!</v>
      </c>
      <c r="BT602" s="39" t="e">
        <f t="shared" si="238"/>
        <v>#REF!</v>
      </c>
      <c r="BV602" s="6" t="e">
        <f>Ringkasan!#REF!/1000000000</f>
        <v>#REF!</v>
      </c>
      <c r="BW602" s="6" t="e">
        <f t="shared" si="237"/>
        <v>#REF!</v>
      </c>
      <c r="BX602" s="39" t="e">
        <f t="shared" si="239"/>
        <v>#REF!</v>
      </c>
    </row>
    <row r="603" spans="1:76" ht="15" customHeight="1" x14ac:dyDescent="0.25">
      <c r="A603" s="59" t="s">
        <v>467</v>
      </c>
      <c r="B603" s="3">
        <f t="shared" si="248"/>
        <v>449</v>
      </c>
      <c r="C603" s="4">
        <f t="shared" si="248"/>
        <v>4</v>
      </c>
      <c r="D603" s="8" t="s">
        <v>467</v>
      </c>
      <c r="E603" s="12" t="str">
        <f>[1]Pendapatan!D603</f>
        <v>14 Tahun 2024</v>
      </c>
      <c r="F603" s="92">
        <f>[1]Pendapatan!E603</f>
        <v>45642.824999999997</v>
      </c>
      <c r="G603" s="6">
        <f>Ringkasan!G603/1000000000</f>
        <v>1111.8311688238998</v>
      </c>
      <c r="H603" s="6">
        <f>Ringkasan!H603/1000000000</f>
        <v>110.62068606056</v>
      </c>
      <c r="I603" s="114">
        <f>Ringkasan!I603/1000000000</f>
        <v>49.154429960000002</v>
      </c>
      <c r="J603" s="6">
        <f>Ringkasan!J603/1000000000</f>
        <v>7.7769235200000004</v>
      </c>
      <c r="K603" s="6">
        <f>Ringkasan!K603/1000000000</f>
        <v>4.3021936409999997</v>
      </c>
      <c r="L603" s="6">
        <f>Ringkasan!L603/1000000000</f>
        <v>49.387138939559996</v>
      </c>
      <c r="M603" s="6">
        <f>Ringkasan!M603/1000000000</f>
        <v>992.77273527733996</v>
      </c>
      <c r="N603" s="6">
        <f>Ringkasan!N603/1000000000</f>
        <v>980.65308944233993</v>
      </c>
      <c r="O603" s="6">
        <f>Ringkasan!O603/1000000000</f>
        <v>0</v>
      </c>
      <c r="P603" s="6">
        <f>Ringkasan!P603/1000000000</f>
        <v>0</v>
      </c>
      <c r="Q603" s="6">
        <f>Ringkasan!Q603/1000000000</f>
        <v>96.240189000000001</v>
      </c>
      <c r="R603" s="6">
        <f>Ringkasan!R603/1000000000</f>
        <v>24.951983999999999</v>
      </c>
      <c r="S603" s="6">
        <f>Ringkasan!S603/1000000000</f>
        <v>20.692304</v>
      </c>
      <c r="T603" s="6">
        <f>Ringkasan!T603/1000000000</f>
        <v>669.85329644233991</v>
      </c>
      <c r="U603" s="6">
        <f>Ringkasan!U603/1000000000</f>
        <v>168.91531599999999</v>
      </c>
      <c r="V603" s="6">
        <f>Ringkasan!V603/1000000000</f>
        <v>12.119645835</v>
      </c>
      <c r="W603" s="6">
        <f>Ringkasan!W603/1000000000</f>
        <v>12.119645835</v>
      </c>
      <c r="X603" s="6">
        <f>Ringkasan!X603/1000000000</f>
        <v>0</v>
      </c>
      <c r="Y603" s="6">
        <f>Ringkasan!Y603/1000000000</f>
        <v>8.4377474859999992</v>
      </c>
      <c r="Z603" s="6">
        <f>Ringkasan!Z603/1000000000</f>
        <v>1</v>
      </c>
      <c r="AA603" s="6">
        <f>Ringkasan!AA603/1000000000</f>
        <v>0</v>
      </c>
      <c r="AB603" s="6">
        <f>Ringkasan!AB603/1000000000</f>
        <v>7.4377474860000001</v>
      </c>
      <c r="AC603" s="6">
        <f>Ringkasan!AC603/1000000000</f>
        <v>1110.2488095198999</v>
      </c>
      <c r="AD603" s="6">
        <f>Ringkasan!AD603/1000000000</f>
        <v>656.95888738489987</v>
      </c>
      <c r="AE603" s="5">
        <f>Ringkasan!AE603/1000000000</f>
        <v>379.33804743445995</v>
      </c>
      <c r="AF603" s="6">
        <f>Ringkasan!AF603/1000000000</f>
        <v>254.05669623244</v>
      </c>
      <c r="AG603" s="6">
        <f>Ringkasan!AG603/1000000000</f>
        <v>10.803735746999999</v>
      </c>
      <c r="AH603" s="6">
        <f>Ringkasan!AH603/1000000000</f>
        <v>0</v>
      </c>
      <c r="AI603" s="6">
        <f>Ringkasan!AI603/1000000000</f>
        <v>12.760407970999999</v>
      </c>
      <c r="AJ603" s="6">
        <f>Ringkasan!AJ603/1000000000</f>
        <v>0</v>
      </c>
      <c r="AK603" s="6">
        <f>Ringkasan!AK603/1000000000</f>
        <v>280.65832313499999</v>
      </c>
      <c r="AL603" s="6">
        <f>Ringkasan!AL603/1000000000</f>
        <v>0</v>
      </c>
      <c r="AM603" s="6">
        <f>Ringkasan!AM603/1000000000</f>
        <v>20.058958010000001</v>
      </c>
      <c r="AN603" s="6">
        <f>Ringkasan!AN603/1000000000</f>
        <v>60.579957194000002</v>
      </c>
      <c r="AO603" s="6">
        <f>Ringkasan!AO603/1000000000</f>
        <v>193.67143668099999</v>
      </c>
      <c r="AP603" s="6">
        <f>Ringkasan!AP603/1000000000</f>
        <v>0.38921525000000001</v>
      </c>
      <c r="AQ603" s="6">
        <f>Ringkasan!AQ603/1000000000</f>
        <v>5.9587560000000002</v>
      </c>
      <c r="AR603" s="6">
        <f>Ringkasan!AR603/1000000000</f>
        <v>5.6</v>
      </c>
      <c r="AS603" s="6">
        <f>Ringkasan!AS603/1000000000</f>
        <v>5.6</v>
      </c>
      <c r="AT603" s="6">
        <f>Ringkasan!AT603/1000000000</f>
        <v>167.031599</v>
      </c>
      <c r="AU603" s="6">
        <f>Ringkasan!AU603/1000000000</f>
        <v>0</v>
      </c>
      <c r="AV603" s="6">
        <f>Ringkasan!AV603/1000000000</f>
        <v>167.031599</v>
      </c>
      <c r="AW603" s="127">
        <f>Ringkasan!AW603/1000000000</f>
        <v>32.049632799999998</v>
      </c>
      <c r="AX603" s="127">
        <f>Ringkasan!AX603/1000000000</f>
        <v>32.049632799999998</v>
      </c>
      <c r="AY603" s="127">
        <f>Ringkasan!AY603/1000000000</f>
        <v>0</v>
      </c>
      <c r="AZ603" s="127">
        <f>Ringkasan!AZ603/1000000000</f>
        <v>0</v>
      </c>
      <c r="BA603" s="127">
        <f>Ringkasan!BA603/1000000000</f>
        <v>0</v>
      </c>
      <c r="BB603" s="127">
        <f>Ringkasan!BB603/1000000000</f>
        <v>0</v>
      </c>
      <c r="BC603" s="127">
        <f>Ringkasan!BC603/1000000000</f>
        <v>0</v>
      </c>
      <c r="BD603" s="127">
        <f>Ringkasan!BD603/1000000000</f>
        <v>33.631992103999998</v>
      </c>
      <c r="BE603" s="127">
        <f>Ringkasan!BE603/1000000000</f>
        <v>0</v>
      </c>
      <c r="BF603" s="127">
        <f>Ringkasan!BF603/1000000000</f>
        <v>5</v>
      </c>
      <c r="BG603" s="127">
        <f>Ringkasan!BG603/1000000000</f>
        <v>28.631992103999998</v>
      </c>
      <c r="BH603" s="127">
        <f>Ringkasan!BH603/1000000000</f>
        <v>0</v>
      </c>
      <c r="BI603" s="127">
        <f>Ringkasan!BI603/1000000000</f>
        <v>0</v>
      </c>
      <c r="BJ603" s="128">
        <f>Ringkasan!BJ603/1000000000</f>
        <v>1.5823593039999999</v>
      </c>
      <c r="BK603" s="128">
        <f>Ringkasan!BK603/1000000000</f>
        <v>-1.5823593039999999</v>
      </c>
      <c r="BL603" s="87">
        <f>Ringkasan!BL603/1000000000</f>
        <v>0</v>
      </c>
      <c r="BM603" s="47">
        <f t="shared" si="241"/>
        <v>1</v>
      </c>
      <c r="BN603" s="48">
        <f t="shared" si="242"/>
        <v>0</v>
      </c>
      <c r="BO603" s="49"/>
      <c r="BP603" s="39">
        <f t="shared" si="247"/>
        <v>1</v>
      </c>
      <c r="BR603" s="6" t="e">
        <f>Ringkasan!#REF!/1000000000</f>
        <v>#REF!</v>
      </c>
      <c r="BS603" s="6" t="e">
        <f t="shared" si="236"/>
        <v>#REF!</v>
      </c>
      <c r="BT603" s="39" t="e">
        <f t="shared" si="238"/>
        <v>#REF!</v>
      </c>
      <c r="BV603" s="6" t="e">
        <f>Ringkasan!#REF!/1000000000</f>
        <v>#REF!</v>
      </c>
      <c r="BW603" s="6" t="e">
        <f t="shared" si="237"/>
        <v>#REF!</v>
      </c>
      <c r="BX603" s="39" t="e">
        <f t="shared" si="239"/>
        <v>#REF!</v>
      </c>
    </row>
    <row r="604" spans="1:76" ht="15" customHeight="1" x14ac:dyDescent="0.25">
      <c r="A604" s="59" t="s">
        <v>468</v>
      </c>
      <c r="B604" s="3">
        <f t="shared" si="248"/>
        <v>450</v>
      </c>
      <c r="C604" s="4">
        <f t="shared" si="248"/>
        <v>5</v>
      </c>
      <c r="D604" s="8" t="s">
        <v>468</v>
      </c>
      <c r="E604" s="12" t="str">
        <f>[1]Pendapatan!D604</f>
        <v>5 Tahun 2024</v>
      </c>
      <c r="F604" s="92">
        <f>[1]Pendapatan!E604</f>
        <v>45656</v>
      </c>
      <c r="G604" s="6">
        <f>Ringkasan!G604/1000000000</f>
        <v>1788.502663924</v>
      </c>
      <c r="H604" s="6">
        <f>Ringkasan!H604/1000000000</f>
        <v>106.97381</v>
      </c>
      <c r="I604" s="114">
        <f>Ringkasan!I604/1000000000</f>
        <v>29</v>
      </c>
      <c r="J604" s="6">
        <f>Ringkasan!J604/1000000000</f>
        <v>73.072587999999996</v>
      </c>
      <c r="K604" s="6">
        <f>Ringkasan!K604/1000000000</f>
        <v>1.901222</v>
      </c>
      <c r="L604" s="6">
        <f>Ringkasan!L604/1000000000</f>
        <v>3</v>
      </c>
      <c r="M604" s="6">
        <f>Ringkasan!M604/1000000000</f>
        <v>1657.2763679239999</v>
      </c>
      <c r="N604" s="6">
        <f>Ringkasan!N604/1000000000</f>
        <v>1614.0203839999999</v>
      </c>
      <c r="O604" s="6">
        <f>Ringkasan!O604/1000000000</f>
        <v>0</v>
      </c>
      <c r="P604" s="6">
        <f>Ringkasan!P604/1000000000</f>
        <v>0</v>
      </c>
      <c r="Q604" s="6">
        <f>Ringkasan!Q604/1000000000</f>
        <v>168.09410299999999</v>
      </c>
      <c r="R604" s="6">
        <f>Ringkasan!R604/1000000000</f>
        <v>0</v>
      </c>
      <c r="S604" s="6">
        <f>Ringkasan!S604/1000000000</f>
        <v>19.026229000000001</v>
      </c>
      <c r="T604" s="6">
        <f>Ringkasan!T604/1000000000</f>
        <v>1088.728284</v>
      </c>
      <c r="U604" s="6">
        <f>Ringkasan!U604/1000000000</f>
        <v>338.17176799999999</v>
      </c>
      <c r="V604" s="6">
        <f>Ringkasan!V604/1000000000</f>
        <v>43.255983923999999</v>
      </c>
      <c r="W604" s="6">
        <f>Ringkasan!W604/1000000000</f>
        <v>43.255983923999999</v>
      </c>
      <c r="X604" s="6">
        <f>Ringkasan!X604/1000000000</f>
        <v>0</v>
      </c>
      <c r="Y604" s="6">
        <f>Ringkasan!Y604/1000000000</f>
        <v>24.252486000000001</v>
      </c>
      <c r="Z604" s="6">
        <f>Ringkasan!Z604/1000000000</f>
        <v>0</v>
      </c>
      <c r="AA604" s="6">
        <f>Ringkasan!AA604/1000000000</f>
        <v>0</v>
      </c>
      <c r="AB604" s="6">
        <f>Ringkasan!AB604/1000000000</f>
        <v>24.252486000000001</v>
      </c>
      <c r="AC604" s="6">
        <f>Ringkasan!AC604/1000000000</f>
        <v>1785.502663924</v>
      </c>
      <c r="AD604" s="6">
        <f>Ringkasan!AD604/1000000000</f>
        <v>1316.648995088</v>
      </c>
      <c r="AE604" s="5">
        <f>Ringkasan!AE604/1000000000</f>
        <v>906.09237062499994</v>
      </c>
      <c r="AF604" s="6">
        <f>Ringkasan!AF604/1000000000</f>
        <v>285.265061011</v>
      </c>
      <c r="AG604" s="6">
        <f>Ringkasan!AG604/1000000000</f>
        <v>0</v>
      </c>
      <c r="AH604" s="6">
        <f>Ringkasan!AH604/1000000000</f>
        <v>8</v>
      </c>
      <c r="AI604" s="6">
        <f>Ringkasan!AI604/1000000000</f>
        <v>93.842916000000002</v>
      </c>
      <c r="AJ604" s="6">
        <f>Ringkasan!AJ604/1000000000</f>
        <v>23.448647451999999</v>
      </c>
      <c r="AK604" s="6">
        <f>Ringkasan!AK604/1000000000</f>
        <v>178.707063836</v>
      </c>
      <c r="AL604" s="6">
        <f>Ringkasan!AL604/1000000000</f>
        <v>0</v>
      </c>
      <c r="AM604" s="6">
        <f>Ringkasan!AM604/1000000000</f>
        <v>43.532594959999997</v>
      </c>
      <c r="AN604" s="6">
        <f>Ringkasan!AN604/1000000000</f>
        <v>64.521441385000003</v>
      </c>
      <c r="AO604" s="6">
        <f>Ringkasan!AO604/1000000000</f>
        <v>70.586827490999994</v>
      </c>
      <c r="AP604" s="6">
        <f>Ringkasan!AP604/1000000000</f>
        <v>5.9200000000000003E-2</v>
      </c>
      <c r="AQ604" s="6">
        <f>Ringkasan!AQ604/1000000000</f>
        <v>7.0000000000000001E-3</v>
      </c>
      <c r="AR604" s="6">
        <f>Ringkasan!AR604/1000000000</f>
        <v>10</v>
      </c>
      <c r="AS604" s="6">
        <f>Ringkasan!AS604/1000000000</f>
        <v>10</v>
      </c>
      <c r="AT604" s="6">
        <f>Ringkasan!AT604/1000000000</f>
        <v>280.14660500000002</v>
      </c>
      <c r="AU604" s="6">
        <f>Ringkasan!AU604/1000000000</f>
        <v>0</v>
      </c>
      <c r="AV604" s="6">
        <f>Ringkasan!AV604/1000000000</f>
        <v>280.14660500000002</v>
      </c>
      <c r="AW604" s="127">
        <f>Ringkasan!AW604/1000000000</f>
        <v>1</v>
      </c>
      <c r="AX604" s="127">
        <f>Ringkasan!AX604/1000000000</f>
        <v>1</v>
      </c>
      <c r="AY604" s="127">
        <f>Ringkasan!AY604/1000000000</f>
        <v>0</v>
      </c>
      <c r="AZ604" s="127">
        <f>Ringkasan!AZ604/1000000000</f>
        <v>0</v>
      </c>
      <c r="BA604" s="127">
        <f>Ringkasan!BA604/1000000000</f>
        <v>0</v>
      </c>
      <c r="BB604" s="127">
        <f>Ringkasan!BB604/1000000000</f>
        <v>0</v>
      </c>
      <c r="BC604" s="127">
        <f>Ringkasan!BC604/1000000000</f>
        <v>0</v>
      </c>
      <c r="BD604" s="127">
        <f>Ringkasan!BD604/1000000000</f>
        <v>4</v>
      </c>
      <c r="BE604" s="127">
        <f>Ringkasan!BE604/1000000000</f>
        <v>0</v>
      </c>
      <c r="BF604" s="127">
        <f>Ringkasan!BF604/1000000000</f>
        <v>4</v>
      </c>
      <c r="BG604" s="127">
        <f>Ringkasan!BG604/1000000000</f>
        <v>0</v>
      </c>
      <c r="BH604" s="127">
        <f>Ringkasan!BH604/1000000000</f>
        <v>0</v>
      </c>
      <c r="BI604" s="127">
        <f>Ringkasan!BI604/1000000000</f>
        <v>0</v>
      </c>
      <c r="BJ604" s="128">
        <f>Ringkasan!BJ604/1000000000</f>
        <v>3</v>
      </c>
      <c r="BK604" s="128">
        <f>Ringkasan!BK604/1000000000</f>
        <v>-3</v>
      </c>
      <c r="BL604" s="87">
        <f>Ringkasan!BL604/1000000000</f>
        <v>0</v>
      </c>
      <c r="BM604" s="47">
        <f t="shared" si="241"/>
        <v>1</v>
      </c>
      <c r="BN604" s="48">
        <f t="shared" si="242"/>
        <v>0</v>
      </c>
      <c r="BO604" s="49"/>
      <c r="BP604" s="39">
        <f t="shared" si="247"/>
        <v>1</v>
      </c>
      <c r="BR604" s="6" t="e">
        <f>Ringkasan!#REF!/1000000000</f>
        <v>#REF!</v>
      </c>
      <c r="BS604" s="6" t="e">
        <f t="shared" si="236"/>
        <v>#REF!</v>
      </c>
      <c r="BT604" s="39" t="e">
        <f t="shared" si="238"/>
        <v>#REF!</v>
      </c>
      <c r="BV604" s="6" t="e">
        <f>Ringkasan!#REF!/1000000000</f>
        <v>#REF!</v>
      </c>
      <c r="BW604" s="6" t="e">
        <f t="shared" si="237"/>
        <v>#REF!</v>
      </c>
      <c r="BX604" s="39" t="e">
        <f t="shared" si="239"/>
        <v>#REF!</v>
      </c>
    </row>
    <row r="605" spans="1:76" ht="15" customHeight="1" x14ac:dyDescent="0.25">
      <c r="A605" s="59" t="s">
        <v>469</v>
      </c>
      <c r="B605" s="3">
        <f t="shared" si="248"/>
        <v>451</v>
      </c>
      <c r="C605" s="4">
        <f t="shared" si="248"/>
        <v>6</v>
      </c>
      <c r="D605" s="8" t="s">
        <v>469</v>
      </c>
      <c r="E605" s="12" t="str">
        <f>[1]Pendapatan!D605</f>
        <v>06 Tahun 2025</v>
      </c>
      <c r="F605" s="92">
        <f>[1]Pendapatan!E605</f>
        <v>45687.5</v>
      </c>
      <c r="G605" s="6">
        <f>Ringkasan!G605/1000000000</f>
        <v>904.49553671199999</v>
      </c>
      <c r="H605" s="6">
        <f>Ringkasan!H605/1000000000</f>
        <v>65.957489283000001</v>
      </c>
      <c r="I605" s="114">
        <f>Ringkasan!I605/1000000000</f>
        <v>35.498647824999999</v>
      </c>
      <c r="J605" s="6">
        <f>Ringkasan!J605/1000000000</f>
        <v>3.6030630000000001</v>
      </c>
      <c r="K605" s="6">
        <f>Ringkasan!K605/1000000000</f>
        <v>5.3907784579999998</v>
      </c>
      <c r="L605" s="6">
        <f>Ringkasan!L605/1000000000</f>
        <v>21.465</v>
      </c>
      <c r="M605" s="6">
        <f>Ringkasan!M605/1000000000</f>
        <v>831.84372987300003</v>
      </c>
      <c r="N605" s="6">
        <f>Ringkasan!N605/1000000000</f>
        <v>819.82142299999998</v>
      </c>
      <c r="O605" s="6">
        <f>Ringkasan!O605/1000000000</f>
        <v>0</v>
      </c>
      <c r="P605" s="6">
        <f>Ringkasan!P605/1000000000</f>
        <v>0</v>
      </c>
      <c r="Q605" s="6">
        <f>Ringkasan!Q605/1000000000</f>
        <v>139.50238999999999</v>
      </c>
      <c r="R605" s="6">
        <f>Ringkasan!R605/1000000000</f>
        <v>0</v>
      </c>
      <c r="S605" s="6">
        <f>Ringkasan!S605/1000000000</f>
        <v>7.2936209999999999</v>
      </c>
      <c r="T605" s="6">
        <f>Ringkasan!T605/1000000000</f>
        <v>519.59831699999995</v>
      </c>
      <c r="U605" s="6">
        <f>Ringkasan!U605/1000000000</f>
        <v>153.42709500000001</v>
      </c>
      <c r="V605" s="6">
        <f>Ringkasan!V605/1000000000</f>
        <v>12.022306873</v>
      </c>
      <c r="W605" s="6">
        <f>Ringkasan!W605/1000000000</f>
        <v>12.022306873</v>
      </c>
      <c r="X605" s="6">
        <f>Ringkasan!X605/1000000000</f>
        <v>0</v>
      </c>
      <c r="Y605" s="6">
        <f>Ringkasan!Y605/1000000000</f>
        <v>6.6943175559999997</v>
      </c>
      <c r="Z605" s="6">
        <f>Ringkasan!Z605/1000000000</f>
        <v>0</v>
      </c>
      <c r="AA605" s="6">
        <f>Ringkasan!AA605/1000000000</f>
        <v>0</v>
      </c>
      <c r="AB605" s="6">
        <f>Ringkasan!AB605/1000000000</f>
        <v>6.6943175559999997</v>
      </c>
      <c r="AC605" s="6">
        <f>Ringkasan!AC605/1000000000</f>
        <v>905.371161712</v>
      </c>
      <c r="AD605" s="6">
        <f>Ringkasan!AD605/1000000000</f>
        <v>618.51950145000001</v>
      </c>
      <c r="AE605" s="5">
        <f>Ringkasan!AE605/1000000000</f>
        <v>339.706762707</v>
      </c>
      <c r="AF605" s="6">
        <f>Ringkasan!AF605/1000000000</f>
        <v>240.67450611300001</v>
      </c>
      <c r="AG605" s="6">
        <f>Ringkasan!AG605/1000000000</f>
        <v>0</v>
      </c>
      <c r="AH605" s="6">
        <f>Ringkasan!AH605/1000000000</f>
        <v>0</v>
      </c>
      <c r="AI605" s="6">
        <f>Ringkasan!AI605/1000000000</f>
        <v>36.794732629999999</v>
      </c>
      <c r="AJ605" s="6">
        <f>Ringkasan!AJ605/1000000000</f>
        <v>1.3434999999999999</v>
      </c>
      <c r="AK605" s="6">
        <f>Ringkasan!AK605/1000000000</f>
        <v>70.244530462</v>
      </c>
      <c r="AL605" s="6">
        <f>Ringkasan!AL605/1000000000</f>
        <v>1.452709421</v>
      </c>
      <c r="AM605" s="6">
        <f>Ringkasan!AM605/1000000000</f>
        <v>11.526924856000001</v>
      </c>
      <c r="AN605" s="6">
        <f>Ringkasan!AN605/1000000000</f>
        <v>14.860685265000001</v>
      </c>
      <c r="AO605" s="6">
        <f>Ringkasan!AO605/1000000000</f>
        <v>42.139737920000002</v>
      </c>
      <c r="AP605" s="6">
        <f>Ringkasan!AP605/1000000000</f>
        <v>0.26447300000000001</v>
      </c>
      <c r="AQ605" s="6">
        <f>Ringkasan!AQ605/1000000000</f>
        <v>0</v>
      </c>
      <c r="AR605" s="6">
        <f>Ringkasan!AR605/1000000000</f>
        <v>2.4</v>
      </c>
      <c r="AS605" s="6">
        <f>Ringkasan!AS605/1000000000</f>
        <v>2.4</v>
      </c>
      <c r="AT605" s="6">
        <f>Ringkasan!AT605/1000000000</f>
        <v>214.20712979999999</v>
      </c>
      <c r="AU605" s="6">
        <f>Ringkasan!AU605/1000000000</f>
        <v>3</v>
      </c>
      <c r="AV605" s="6">
        <f>Ringkasan!AV605/1000000000</f>
        <v>211.20712979999999</v>
      </c>
      <c r="AW605" s="127">
        <f>Ringkasan!AW605/1000000000</f>
        <v>1.8756250000000001</v>
      </c>
      <c r="AX605" s="127">
        <f>Ringkasan!AX605/1000000000</f>
        <v>1.8756250000000001</v>
      </c>
      <c r="AY605" s="127">
        <f>Ringkasan!AY605/1000000000</f>
        <v>0</v>
      </c>
      <c r="AZ605" s="127">
        <f>Ringkasan!AZ605/1000000000</f>
        <v>0</v>
      </c>
      <c r="BA605" s="127">
        <f>Ringkasan!BA605/1000000000</f>
        <v>0</v>
      </c>
      <c r="BB605" s="127">
        <f>Ringkasan!BB605/1000000000</f>
        <v>0</v>
      </c>
      <c r="BC605" s="127">
        <f>Ringkasan!BC605/1000000000</f>
        <v>0</v>
      </c>
      <c r="BD605" s="127">
        <f>Ringkasan!BD605/1000000000</f>
        <v>1</v>
      </c>
      <c r="BE605" s="127">
        <f>Ringkasan!BE605/1000000000</f>
        <v>0</v>
      </c>
      <c r="BF605" s="127">
        <f>Ringkasan!BF605/1000000000</f>
        <v>1</v>
      </c>
      <c r="BG605" s="127">
        <f>Ringkasan!BG605/1000000000</f>
        <v>0</v>
      </c>
      <c r="BH605" s="127">
        <f>Ringkasan!BH605/1000000000</f>
        <v>0</v>
      </c>
      <c r="BI605" s="127">
        <f>Ringkasan!BI605/1000000000</f>
        <v>0</v>
      </c>
      <c r="BJ605" s="128">
        <f>Ringkasan!BJ605/1000000000</f>
        <v>-0.87562499999999999</v>
      </c>
      <c r="BK605" s="128">
        <f>Ringkasan!BK605/1000000000</f>
        <v>0.87562499999999999</v>
      </c>
      <c r="BL605" s="87">
        <f>Ringkasan!BL605/1000000000</f>
        <v>0</v>
      </c>
      <c r="BM605" s="47">
        <f t="shared" si="241"/>
        <v>0</v>
      </c>
      <c r="BN605" s="48">
        <f t="shared" si="242"/>
        <v>1</v>
      </c>
      <c r="BO605" s="49"/>
      <c r="BP605" s="39">
        <f t="shared" si="247"/>
        <v>1</v>
      </c>
      <c r="BR605" s="6" t="e">
        <f>Ringkasan!#REF!/1000000000</f>
        <v>#REF!</v>
      </c>
      <c r="BS605" s="6" t="e">
        <f t="shared" si="236"/>
        <v>#REF!</v>
      </c>
      <c r="BT605" s="39" t="e">
        <f t="shared" si="238"/>
        <v>#REF!</v>
      </c>
      <c r="BV605" s="6" t="e">
        <f>Ringkasan!#REF!/1000000000</f>
        <v>#REF!</v>
      </c>
      <c r="BW605" s="6" t="e">
        <f t="shared" si="237"/>
        <v>#REF!</v>
      </c>
      <c r="BX605" s="39" t="e">
        <f t="shared" si="239"/>
        <v>#REF!</v>
      </c>
    </row>
    <row r="606" spans="1:76" ht="15" customHeight="1" x14ac:dyDescent="0.25">
      <c r="A606" s="59" t="s">
        <v>727</v>
      </c>
      <c r="B606" s="3">
        <f t="shared" si="248"/>
        <v>452</v>
      </c>
      <c r="C606" s="99">
        <f t="shared" si="248"/>
        <v>7</v>
      </c>
      <c r="D606" s="8" t="s">
        <v>653</v>
      </c>
      <c r="E606" s="12" t="str">
        <f>[1]Pendapatan!D606</f>
        <v>01 Tahun 2025</v>
      </c>
      <c r="F606" s="92">
        <f>[1]Pendapatan!E606</f>
        <v>45700</v>
      </c>
      <c r="G606" s="6">
        <f>Ringkasan!G606/1000000000</f>
        <v>833.45250136300001</v>
      </c>
      <c r="H606" s="6">
        <f>Ringkasan!H606/1000000000</f>
        <v>32.773541219000002</v>
      </c>
      <c r="I606" s="114">
        <f>Ringkasan!I606/1000000000</f>
        <v>8.8899120729999996</v>
      </c>
      <c r="J606" s="6">
        <f>Ringkasan!J606/1000000000</f>
        <v>15.513999999999999</v>
      </c>
      <c r="K606" s="6">
        <f>Ringkasan!K606/1000000000</f>
        <v>3.0415570930000002</v>
      </c>
      <c r="L606" s="6">
        <f>Ringkasan!L606/1000000000</f>
        <v>5.3280720529999996</v>
      </c>
      <c r="M606" s="6">
        <f>Ringkasan!M606/1000000000</f>
        <v>794.178763</v>
      </c>
      <c r="N606" s="6">
        <f>Ringkasan!N606/1000000000</f>
        <v>774.178763</v>
      </c>
      <c r="O606" s="6">
        <f>Ringkasan!O606/1000000000</f>
        <v>0</v>
      </c>
      <c r="P606" s="6">
        <f>Ringkasan!P606/1000000000</f>
        <v>0</v>
      </c>
      <c r="Q606" s="6">
        <f>Ringkasan!Q606/1000000000</f>
        <v>69.904866999999996</v>
      </c>
      <c r="R606" s="6">
        <f>Ringkasan!R606/1000000000</f>
        <v>7.349952</v>
      </c>
      <c r="S606" s="6">
        <f>Ringkasan!S606/1000000000</f>
        <v>11.099223</v>
      </c>
      <c r="T606" s="6">
        <f>Ringkasan!T606/1000000000</f>
        <v>588.56240600000001</v>
      </c>
      <c r="U606" s="6">
        <f>Ringkasan!U606/1000000000</f>
        <v>97.262315000000001</v>
      </c>
      <c r="V606" s="6">
        <f>Ringkasan!V606/1000000000</f>
        <v>20</v>
      </c>
      <c r="W606" s="6">
        <f>Ringkasan!W606/1000000000</f>
        <v>20</v>
      </c>
      <c r="X606" s="6">
        <f>Ringkasan!X606/1000000000</f>
        <v>0</v>
      </c>
      <c r="Y606" s="6">
        <f>Ringkasan!Y606/1000000000</f>
        <v>6.5001971440000004</v>
      </c>
      <c r="Z606" s="6">
        <f>Ringkasan!Z606/1000000000</f>
        <v>0</v>
      </c>
      <c r="AA606" s="6">
        <f>Ringkasan!AA606/1000000000</f>
        <v>0</v>
      </c>
      <c r="AB606" s="6">
        <f>Ringkasan!AB606/1000000000</f>
        <v>6.5001971440000004</v>
      </c>
      <c r="AC606" s="6">
        <f>Ringkasan!AC606/1000000000</f>
        <v>859.89841164899997</v>
      </c>
      <c r="AD606" s="6">
        <f>Ringkasan!AD606/1000000000</f>
        <v>666.31165762900002</v>
      </c>
      <c r="AE606" s="5">
        <f>Ringkasan!AE606/1000000000</f>
        <v>413.066033941</v>
      </c>
      <c r="AF606" s="6">
        <f>Ringkasan!AF606/1000000000</f>
        <v>242.246244335</v>
      </c>
      <c r="AG606" s="6">
        <f>Ringkasan!AG606/1000000000</f>
        <v>0</v>
      </c>
      <c r="AH606" s="6">
        <f>Ringkasan!AH606/1000000000</f>
        <v>0</v>
      </c>
      <c r="AI606" s="6">
        <f>Ringkasan!AI606/1000000000</f>
        <v>9.3066293529999999</v>
      </c>
      <c r="AJ606" s="6">
        <f>Ringkasan!AJ606/1000000000</f>
        <v>1.69275</v>
      </c>
      <c r="AK606" s="6">
        <f>Ringkasan!AK606/1000000000</f>
        <v>61.715724119999997</v>
      </c>
      <c r="AL606" s="6">
        <f>Ringkasan!AL606/1000000000</f>
        <v>5.3</v>
      </c>
      <c r="AM606" s="6">
        <f>Ringkasan!AM606/1000000000</f>
        <v>16.641229639999999</v>
      </c>
      <c r="AN606" s="6">
        <f>Ringkasan!AN606/1000000000</f>
        <v>33.166975291</v>
      </c>
      <c r="AO606" s="6">
        <f>Ringkasan!AO606/1000000000</f>
        <v>6.236519189</v>
      </c>
      <c r="AP606" s="6">
        <f>Ringkasan!AP606/1000000000</f>
        <v>0</v>
      </c>
      <c r="AQ606" s="6">
        <f>Ringkasan!AQ606/1000000000</f>
        <v>0.371</v>
      </c>
      <c r="AR606" s="6">
        <f>Ringkasan!AR606/1000000000</f>
        <v>2</v>
      </c>
      <c r="AS606" s="6">
        <f>Ringkasan!AS606/1000000000</f>
        <v>2</v>
      </c>
      <c r="AT606" s="6">
        <f>Ringkasan!AT606/1000000000</f>
        <v>129.8710299</v>
      </c>
      <c r="AU606" s="6">
        <f>Ringkasan!AU606/1000000000</f>
        <v>0</v>
      </c>
      <c r="AV606" s="6">
        <f>Ringkasan!AV606/1000000000</f>
        <v>129.8710299</v>
      </c>
      <c r="AW606" s="127">
        <f>Ringkasan!AW606/1000000000</f>
        <v>28.445910286</v>
      </c>
      <c r="AX606" s="127">
        <f>Ringkasan!AX606/1000000000</f>
        <v>28.445910286</v>
      </c>
      <c r="AY606" s="127">
        <f>Ringkasan!AY606/1000000000</f>
        <v>0</v>
      </c>
      <c r="AZ606" s="127">
        <f>Ringkasan!AZ606/1000000000</f>
        <v>0</v>
      </c>
      <c r="BA606" s="127">
        <f>Ringkasan!BA606/1000000000</f>
        <v>0</v>
      </c>
      <c r="BB606" s="127">
        <f>Ringkasan!BB606/1000000000</f>
        <v>0</v>
      </c>
      <c r="BC606" s="127">
        <f>Ringkasan!BC606/1000000000</f>
        <v>0</v>
      </c>
      <c r="BD606" s="127">
        <f>Ringkasan!BD606/1000000000</f>
        <v>2</v>
      </c>
      <c r="BE606" s="127">
        <f>Ringkasan!BE606/1000000000</f>
        <v>0</v>
      </c>
      <c r="BF606" s="127">
        <f>Ringkasan!BF606/1000000000</f>
        <v>2</v>
      </c>
      <c r="BG606" s="127">
        <f>Ringkasan!BG606/1000000000</f>
        <v>0</v>
      </c>
      <c r="BH606" s="127">
        <f>Ringkasan!BH606/1000000000</f>
        <v>0</v>
      </c>
      <c r="BI606" s="127">
        <f>Ringkasan!BI606/1000000000</f>
        <v>0</v>
      </c>
      <c r="BJ606" s="128">
        <f>Ringkasan!BJ606/1000000000</f>
        <v>-26.445910286</v>
      </c>
      <c r="BK606" s="128">
        <f>Ringkasan!BK606/1000000000</f>
        <v>26.445910286</v>
      </c>
      <c r="BL606" s="87">
        <f>Ringkasan!BL606/1000000000</f>
        <v>0</v>
      </c>
      <c r="BM606" s="47">
        <f t="shared" si="241"/>
        <v>0</v>
      </c>
      <c r="BN606" s="48">
        <f t="shared" si="242"/>
        <v>1</v>
      </c>
      <c r="BO606" s="49"/>
      <c r="BP606" s="39">
        <f t="shared" si="247"/>
        <v>1</v>
      </c>
      <c r="BR606" s="6" t="e">
        <f>Ringkasan!#REF!/1000000000</f>
        <v>#REF!</v>
      </c>
      <c r="BS606" s="6" t="e">
        <f t="shared" si="236"/>
        <v>#REF!</v>
      </c>
      <c r="BT606" s="39" t="e">
        <f t="shared" si="238"/>
        <v>#REF!</v>
      </c>
      <c r="BV606" s="6" t="e">
        <f>Ringkasan!#REF!/1000000000</f>
        <v>#REF!</v>
      </c>
      <c r="BW606" s="6" t="e">
        <f t="shared" si="237"/>
        <v>#REF!</v>
      </c>
      <c r="BX606" s="39" t="e">
        <f t="shared" si="239"/>
        <v>#REF!</v>
      </c>
    </row>
    <row r="607" spans="1:76" ht="15" customHeight="1" x14ac:dyDescent="0.25">
      <c r="A607" s="59" t="s">
        <v>470</v>
      </c>
      <c r="B607" s="3">
        <f t="shared" si="248"/>
        <v>453</v>
      </c>
      <c r="C607" s="4">
        <f t="shared" si="248"/>
        <v>8</v>
      </c>
      <c r="D607" s="8" t="s">
        <v>470</v>
      </c>
      <c r="E607" s="12" t="str">
        <f>[1]Pendapatan!D607</f>
        <v>1 TAHUN 2025</v>
      </c>
      <c r="F607" s="92">
        <f>[1]Pendapatan!E607</f>
        <v>45674.659722222219</v>
      </c>
      <c r="G607" s="6">
        <f>Ringkasan!G607/1000000000</f>
        <v>1046.2717705</v>
      </c>
      <c r="H607" s="6">
        <f>Ringkasan!H607/1000000000</f>
        <v>21.5</v>
      </c>
      <c r="I607" s="114">
        <f>Ringkasan!I607/1000000000</f>
        <v>9</v>
      </c>
      <c r="J607" s="6">
        <f>Ringkasan!J607/1000000000</f>
        <v>2.0772219999999999</v>
      </c>
      <c r="K607" s="6">
        <f>Ringkasan!K607/1000000000</f>
        <v>3.6184051880000001</v>
      </c>
      <c r="L607" s="6">
        <f>Ringkasan!L607/1000000000</f>
        <v>6.8043728120000004</v>
      </c>
      <c r="M607" s="6">
        <f>Ringkasan!M607/1000000000</f>
        <v>1009.4467705</v>
      </c>
      <c r="N607" s="6">
        <f>Ringkasan!N607/1000000000</f>
        <v>989.94332099999997</v>
      </c>
      <c r="O607" s="6">
        <f>Ringkasan!O607/1000000000</f>
        <v>0</v>
      </c>
      <c r="P607" s="6">
        <f>Ringkasan!P607/1000000000</f>
        <v>0</v>
      </c>
      <c r="Q607" s="6">
        <f>Ringkasan!Q607/1000000000</f>
        <v>87.851630999999998</v>
      </c>
      <c r="R607" s="6">
        <f>Ringkasan!R607/1000000000</f>
        <v>7.5789590000000002</v>
      </c>
      <c r="S607" s="6">
        <f>Ringkasan!S607/1000000000</f>
        <v>8.7380220000000008</v>
      </c>
      <c r="T607" s="6">
        <f>Ringkasan!T607/1000000000</f>
        <v>645.41480200000001</v>
      </c>
      <c r="U607" s="6">
        <f>Ringkasan!U607/1000000000</f>
        <v>240.35990699999999</v>
      </c>
      <c r="V607" s="6">
        <f>Ringkasan!V607/1000000000</f>
        <v>19.503449499999999</v>
      </c>
      <c r="W607" s="6">
        <f>Ringkasan!W607/1000000000</f>
        <v>19.503449499999999</v>
      </c>
      <c r="X607" s="6">
        <f>Ringkasan!X607/1000000000</f>
        <v>0</v>
      </c>
      <c r="Y607" s="6">
        <f>Ringkasan!Y607/1000000000</f>
        <v>15.324999999999999</v>
      </c>
      <c r="Z607" s="6">
        <f>Ringkasan!Z607/1000000000</f>
        <v>0</v>
      </c>
      <c r="AA607" s="6">
        <f>Ringkasan!AA607/1000000000</f>
        <v>0</v>
      </c>
      <c r="AB607" s="6">
        <f>Ringkasan!AB607/1000000000</f>
        <v>15.324999999999999</v>
      </c>
      <c r="AC607" s="6">
        <f>Ringkasan!AC607/1000000000</f>
        <v>1043.5217705</v>
      </c>
      <c r="AD607" s="6">
        <f>Ringkasan!AD607/1000000000</f>
        <v>772.2156963496999</v>
      </c>
      <c r="AE607" s="5">
        <f>Ringkasan!AE607/1000000000</f>
        <v>478.71224100109998</v>
      </c>
      <c r="AF607" s="6">
        <f>Ringkasan!AF607/1000000000</f>
        <v>270.7523567106</v>
      </c>
      <c r="AG607" s="6">
        <f>Ringkasan!AG607/1000000000</f>
        <v>0</v>
      </c>
      <c r="AH607" s="6">
        <f>Ringkasan!AH607/1000000000</f>
        <v>0</v>
      </c>
      <c r="AI607" s="6">
        <f>Ringkasan!AI607/1000000000</f>
        <v>22.432355250000001</v>
      </c>
      <c r="AJ607" s="6">
        <f>Ringkasan!AJ607/1000000000</f>
        <v>0.31874338800000002</v>
      </c>
      <c r="AK607" s="6">
        <f>Ringkasan!AK607/1000000000</f>
        <v>108.71011165030001</v>
      </c>
      <c r="AL607" s="6">
        <f>Ringkasan!AL607/1000000000</f>
        <v>2.0710977879999999</v>
      </c>
      <c r="AM607" s="6">
        <f>Ringkasan!AM607/1000000000</f>
        <v>13.403148301</v>
      </c>
      <c r="AN607" s="6">
        <f>Ringkasan!AN607/1000000000</f>
        <v>23.956164766000001</v>
      </c>
      <c r="AO607" s="6">
        <f>Ringkasan!AO607/1000000000</f>
        <v>69.197020795300006</v>
      </c>
      <c r="AP607" s="6">
        <f>Ringkasan!AP607/1000000000</f>
        <v>8.2680000000000003E-2</v>
      </c>
      <c r="AQ607" s="6">
        <f>Ringkasan!AQ607/1000000000</f>
        <v>0</v>
      </c>
      <c r="AR607" s="6">
        <f>Ringkasan!AR607/1000000000</f>
        <v>8</v>
      </c>
      <c r="AS607" s="6">
        <f>Ringkasan!AS607/1000000000</f>
        <v>8</v>
      </c>
      <c r="AT607" s="6">
        <f>Ringkasan!AT607/1000000000</f>
        <v>154.59596250000001</v>
      </c>
      <c r="AU607" s="6">
        <f>Ringkasan!AU607/1000000000</f>
        <v>0</v>
      </c>
      <c r="AV607" s="6">
        <f>Ringkasan!AV607/1000000000</f>
        <v>154.59596250000001</v>
      </c>
      <c r="AW607" s="127">
        <f>Ringkasan!AW607/1000000000</f>
        <v>0</v>
      </c>
      <c r="AX607" s="127">
        <f>Ringkasan!AX607/1000000000</f>
        <v>0</v>
      </c>
      <c r="AY607" s="127">
        <f>Ringkasan!AY607/1000000000</f>
        <v>0</v>
      </c>
      <c r="AZ607" s="127">
        <f>Ringkasan!AZ607/1000000000</f>
        <v>0</v>
      </c>
      <c r="BA607" s="127">
        <f>Ringkasan!BA607/1000000000</f>
        <v>0</v>
      </c>
      <c r="BB607" s="127">
        <f>Ringkasan!BB607/1000000000</f>
        <v>0</v>
      </c>
      <c r="BC607" s="127">
        <f>Ringkasan!BC607/1000000000</f>
        <v>0</v>
      </c>
      <c r="BD607" s="127">
        <f>Ringkasan!BD607/1000000000</f>
        <v>2.75</v>
      </c>
      <c r="BE607" s="127">
        <f>Ringkasan!BE607/1000000000</f>
        <v>0</v>
      </c>
      <c r="BF607" s="127">
        <f>Ringkasan!BF607/1000000000</f>
        <v>2.75</v>
      </c>
      <c r="BG607" s="127">
        <f>Ringkasan!BG607/1000000000</f>
        <v>0</v>
      </c>
      <c r="BH607" s="127">
        <f>Ringkasan!BH607/1000000000</f>
        <v>0</v>
      </c>
      <c r="BI607" s="127">
        <f>Ringkasan!BI607/1000000000</f>
        <v>0</v>
      </c>
      <c r="BJ607" s="128">
        <f>Ringkasan!BJ607/1000000000</f>
        <v>2.75</v>
      </c>
      <c r="BK607" s="128">
        <f>Ringkasan!BK607/1000000000</f>
        <v>-2.75</v>
      </c>
      <c r="BL607" s="87">
        <f>Ringkasan!BL607/1000000000</f>
        <v>0</v>
      </c>
      <c r="BM607" s="47">
        <f t="shared" si="241"/>
        <v>0</v>
      </c>
      <c r="BN607" s="48">
        <f t="shared" si="242"/>
        <v>1</v>
      </c>
      <c r="BO607" s="49"/>
      <c r="BP607" s="39">
        <f t="shared" si="247"/>
        <v>1</v>
      </c>
      <c r="BR607" s="6" t="e">
        <f>Ringkasan!#REF!/1000000000</f>
        <v>#REF!</v>
      </c>
      <c r="BS607" s="6" t="e">
        <f t="shared" si="236"/>
        <v>#REF!</v>
      </c>
      <c r="BT607" s="39" t="e">
        <f t="shared" si="238"/>
        <v>#REF!</v>
      </c>
      <c r="BV607" s="6" t="e">
        <f>Ringkasan!#REF!/1000000000</f>
        <v>#REF!</v>
      </c>
      <c r="BW607" s="6" t="e">
        <f t="shared" si="237"/>
        <v>#REF!</v>
      </c>
      <c r="BX607" s="39" t="e">
        <f t="shared" si="239"/>
        <v>#REF!</v>
      </c>
    </row>
    <row r="608" spans="1:76" ht="15" customHeight="1" x14ac:dyDescent="0.25">
      <c r="A608" s="59" t="s">
        <v>471</v>
      </c>
      <c r="B608" s="3">
        <f t="shared" si="248"/>
        <v>454</v>
      </c>
      <c r="C608" s="4">
        <f t="shared" si="248"/>
        <v>9</v>
      </c>
      <c r="D608" s="8" t="s">
        <v>471</v>
      </c>
      <c r="E608" s="12" t="str">
        <f>[1]Pendapatan!D608</f>
        <v/>
      </c>
      <c r="F608" s="92" t="str">
        <f>[1]Pendapatan!E608</f>
        <v/>
      </c>
      <c r="G608" s="6">
        <f>Ringkasan!G608/1000000000</f>
        <v>0</v>
      </c>
      <c r="H608" s="6">
        <f>Ringkasan!H608/1000000000</f>
        <v>0</v>
      </c>
      <c r="I608" s="114">
        <f>Ringkasan!I608/1000000000</f>
        <v>0</v>
      </c>
      <c r="J608" s="6">
        <f>Ringkasan!J608/1000000000</f>
        <v>0</v>
      </c>
      <c r="K608" s="6">
        <f>Ringkasan!K608/1000000000</f>
        <v>0</v>
      </c>
      <c r="L608" s="6">
        <f>Ringkasan!L608/1000000000</f>
        <v>0</v>
      </c>
      <c r="M608" s="6">
        <f>Ringkasan!M608/1000000000</f>
        <v>0</v>
      </c>
      <c r="N608" s="6">
        <f>Ringkasan!N608/1000000000</f>
        <v>0</v>
      </c>
      <c r="O608" s="6">
        <f>Ringkasan!O608/1000000000</f>
        <v>0</v>
      </c>
      <c r="P608" s="6">
        <f>Ringkasan!P608/1000000000</f>
        <v>0</v>
      </c>
      <c r="Q608" s="6">
        <f>Ringkasan!Q608/1000000000</f>
        <v>0</v>
      </c>
      <c r="R608" s="6">
        <f>Ringkasan!R608/1000000000</f>
        <v>0</v>
      </c>
      <c r="S608" s="6">
        <f>Ringkasan!S608/1000000000</f>
        <v>0</v>
      </c>
      <c r="T608" s="6">
        <f>Ringkasan!T608/1000000000</f>
        <v>0</v>
      </c>
      <c r="U608" s="6">
        <f>Ringkasan!U608/1000000000</f>
        <v>0</v>
      </c>
      <c r="V608" s="6">
        <f>Ringkasan!V608/1000000000</f>
        <v>0</v>
      </c>
      <c r="W608" s="6">
        <f>Ringkasan!W608/1000000000</f>
        <v>0</v>
      </c>
      <c r="X608" s="6">
        <f>Ringkasan!X608/1000000000</f>
        <v>0</v>
      </c>
      <c r="Y608" s="6">
        <f>Ringkasan!Y608/1000000000</f>
        <v>0</v>
      </c>
      <c r="Z608" s="6">
        <f>Ringkasan!Z608/1000000000</f>
        <v>0</v>
      </c>
      <c r="AA608" s="6">
        <f>Ringkasan!AA608/1000000000</f>
        <v>0</v>
      </c>
      <c r="AB608" s="6">
        <f>Ringkasan!AB608/1000000000</f>
        <v>0</v>
      </c>
      <c r="AC608" s="6">
        <f>Ringkasan!AC608/1000000000</f>
        <v>0</v>
      </c>
      <c r="AD608" s="6">
        <f>Ringkasan!AD608/1000000000</f>
        <v>0</v>
      </c>
      <c r="AE608" s="5">
        <f>Ringkasan!AE608/1000000000</f>
        <v>0</v>
      </c>
      <c r="AF608" s="6">
        <f>Ringkasan!AF608/1000000000</f>
        <v>0</v>
      </c>
      <c r="AG608" s="6">
        <f>Ringkasan!AG608/1000000000</f>
        <v>0</v>
      </c>
      <c r="AH608" s="6">
        <f>Ringkasan!AH608/1000000000</f>
        <v>0</v>
      </c>
      <c r="AI608" s="6">
        <f>Ringkasan!AI608/1000000000</f>
        <v>0</v>
      </c>
      <c r="AJ608" s="6">
        <f>Ringkasan!AJ608/1000000000</f>
        <v>0</v>
      </c>
      <c r="AK608" s="6">
        <f>Ringkasan!AK608/1000000000</f>
        <v>0</v>
      </c>
      <c r="AL608" s="6">
        <f>Ringkasan!AL608/1000000000</f>
        <v>0</v>
      </c>
      <c r="AM608" s="6">
        <f>Ringkasan!AM608/1000000000</f>
        <v>0</v>
      </c>
      <c r="AN608" s="6">
        <f>Ringkasan!AN608/1000000000</f>
        <v>0</v>
      </c>
      <c r="AO608" s="6">
        <f>Ringkasan!AO608/1000000000</f>
        <v>0</v>
      </c>
      <c r="AP608" s="6">
        <f>Ringkasan!AP608/1000000000</f>
        <v>0</v>
      </c>
      <c r="AQ608" s="6">
        <f>Ringkasan!AQ608/1000000000</f>
        <v>0</v>
      </c>
      <c r="AR608" s="6">
        <f>Ringkasan!AR608/1000000000</f>
        <v>0</v>
      </c>
      <c r="AS608" s="6">
        <f>Ringkasan!AS608/1000000000</f>
        <v>0</v>
      </c>
      <c r="AT608" s="6">
        <f>Ringkasan!AT608/1000000000</f>
        <v>0</v>
      </c>
      <c r="AU608" s="6">
        <f>Ringkasan!AU608/1000000000</f>
        <v>0</v>
      </c>
      <c r="AV608" s="6">
        <f>Ringkasan!AV608/1000000000</f>
        <v>0</v>
      </c>
      <c r="AW608" s="127">
        <f>Ringkasan!AW608/1000000000</f>
        <v>0</v>
      </c>
      <c r="AX608" s="127">
        <f>Ringkasan!AX608/1000000000</f>
        <v>0</v>
      </c>
      <c r="AY608" s="127">
        <f>Ringkasan!AY608/1000000000</f>
        <v>0</v>
      </c>
      <c r="AZ608" s="127">
        <f>Ringkasan!AZ608/1000000000</f>
        <v>0</v>
      </c>
      <c r="BA608" s="127">
        <f>Ringkasan!BA608/1000000000</f>
        <v>0</v>
      </c>
      <c r="BB608" s="127">
        <f>Ringkasan!BB608/1000000000</f>
        <v>0</v>
      </c>
      <c r="BC608" s="127">
        <f>Ringkasan!BC608/1000000000</f>
        <v>0</v>
      </c>
      <c r="BD608" s="127">
        <f>Ringkasan!BD608/1000000000</f>
        <v>0</v>
      </c>
      <c r="BE608" s="127">
        <f>Ringkasan!BE608/1000000000</f>
        <v>0</v>
      </c>
      <c r="BF608" s="127">
        <f>Ringkasan!BF608/1000000000</f>
        <v>0</v>
      </c>
      <c r="BG608" s="127">
        <f>Ringkasan!BG608/1000000000</f>
        <v>0</v>
      </c>
      <c r="BH608" s="127">
        <f>Ringkasan!BH608/1000000000</f>
        <v>0</v>
      </c>
      <c r="BI608" s="127">
        <f>Ringkasan!BI608/1000000000</f>
        <v>0</v>
      </c>
      <c r="BJ608" s="128">
        <f>Ringkasan!BJ608/1000000000</f>
        <v>0</v>
      </c>
      <c r="BK608" s="128">
        <f>Ringkasan!BK608/1000000000</f>
        <v>0</v>
      </c>
      <c r="BL608" s="87">
        <f>Ringkasan!BL608/1000000000</f>
        <v>0</v>
      </c>
      <c r="BM608" s="47">
        <f t="shared" si="241"/>
        <v>0</v>
      </c>
      <c r="BN608" s="48">
        <f t="shared" si="242"/>
        <v>0</v>
      </c>
      <c r="BO608" s="49"/>
      <c r="BP608" s="39">
        <f t="shared" si="247"/>
        <v>0</v>
      </c>
      <c r="BR608" s="6" t="e">
        <f>Ringkasan!#REF!/1000000000</f>
        <v>#REF!</v>
      </c>
      <c r="BS608" s="6" t="e">
        <f t="shared" si="236"/>
        <v>#REF!</v>
      </c>
      <c r="BT608" s="39" t="e">
        <f t="shared" si="238"/>
        <v>#REF!</v>
      </c>
      <c r="BV608" s="6" t="e">
        <f>Ringkasan!#REF!/1000000000</f>
        <v>#REF!</v>
      </c>
      <c r="BW608" s="6" t="e">
        <f t="shared" si="237"/>
        <v>#REF!</v>
      </c>
      <c r="BX608" s="39" t="e">
        <f t="shared" si="239"/>
        <v>#REF!</v>
      </c>
    </row>
    <row r="609" spans="1:76" ht="15" customHeight="1" x14ac:dyDescent="0.25">
      <c r="A609" s="59" t="s">
        <v>472</v>
      </c>
      <c r="B609" s="3">
        <f t="shared" si="248"/>
        <v>455</v>
      </c>
      <c r="C609" s="4">
        <f t="shared" si="248"/>
        <v>10</v>
      </c>
      <c r="D609" s="8" t="s">
        <v>472</v>
      </c>
      <c r="E609" s="12" t="str">
        <f>[1]Pendapatan!D609</f>
        <v>7 Tahun 2024</v>
      </c>
      <c r="F609" s="92">
        <f>[1]Pendapatan!E609</f>
        <v>45653.5</v>
      </c>
      <c r="G609" s="6">
        <f>Ringkasan!G609/1000000000</f>
        <v>1311.412774315</v>
      </c>
      <c r="H609" s="6">
        <f>Ringkasan!H609/1000000000</f>
        <v>235.87932000199999</v>
      </c>
      <c r="I609" s="114">
        <f>Ringkasan!I609/1000000000</f>
        <v>161.53995588999999</v>
      </c>
      <c r="J609" s="6">
        <f>Ringkasan!J609/1000000000</f>
        <v>36.762495811999997</v>
      </c>
      <c r="K609" s="6">
        <f>Ringkasan!K609/1000000000</f>
        <v>6.5</v>
      </c>
      <c r="L609" s="6">
        <f>Ringkasan!L609/1000000000</f>
        <v>31.076868300000001</v>
      </c>
      <c r="M609" s="6">
        <f>Ringkasan!M609/1000000000</f>
        <v>1050.0611227290001</v>
      </c>
      <c r="N609" s="6">
        <f>Ringkasan!N609/1000000000</f>
        <v>1002.443066</v>
      </c>
      <c r="O609" s="6">
        <f>Ringkasan!O609/1000000000</f>
        <v>0</v>
      </c>
      <c r="P609" s="6">
        <f>Ringkasan!P609/1000000000</f>
        <v>0</v>
      </c>
      <c r="Q609" s="6">
        <f>Ringkasan!Q609/1000000000</f>
        <v>33.818029000000003</v>
      </c>
      <c r="R609" s="6">
        <f>Ringkasan!R609/1000000000</f>
        <v>0</v>
      </c>
      <c r="S609" s="6">
        <f>Ringkasan!S609/1000000000</f>
        <v>27.862204999999999</v>
      </c>
      <c r="T609" s="6">
        <f>Ringkasan!T609/1000000000</f>
        <v>735.42909399999996</v>
      </c>
      <c r="U609" s="6">
        <f>Ringkasan!U609/1000000000</f>
        <v>205.33373800000001</v>
      </c>
      <c r="V609" s="6">
        <f>Ringkasan!V609/1000000000</f>
        <v>47.618056729000003</v>
      </c>
      <c r="W609" s="6">
        <f>Ringkasan!W609/1000000000</f>
        <v>47.618056729000003</v>
      </c>
      <c r="X609" s="6">
        <f>Ringkasan!X609/1000000000</f>
        <v>0</v>
      </c>
      <c r="Y609" s="6">
        <f>Ringkasan!Y609/1000000000</f>
        <v>25.472331583999999</v>
      </c>
      <c r="Z609" s="6">
        <f>Ringkasan!Z609/1000000000</f>
        <v>0</v>
      </c>
      <c r="AA609" s="6">
        <f>Ringkasan!AA609/1000000000</f>
        <v>0</v>
      </c>
      <c r="AB609" s="6">
        <f>Ringkasan!AB609/1000000000</f>
        <v>25.472331583999999</v>
      </c>
      <c r="AC609" s="6">
        <f>Ringkasan!AC609/1000000000</f>
        <v>1337.4627743149999</v>
      </c>
      <c r="AD609" s="6">
        <f>Ringkasan!AD609/1000000000</f>
        <v>1050.5291501143699</v>
      </c>
      <c r="AE609" s="5">
        <f>Ringkasan!AE609/1000000000</f>
        <v>584.14354057690991</v>
      </c>
      <c r="AF609" s="6">
        <f>Ringkasan!AF609/1000000000</f>
        <v>448.16839306445996</v>
      </c>
      <c r="AG609" s="6">
        <f>Ringkasan!AG609/1000000000</f>
        <v>0</v>
      </c>
      <c r="AH609" s="6">
        <f>Ringkasan!AH609/1000000000</f>
        <v>0.4</v>
      </c>
      <c r="AI609" s="6">
        <f>Ringkasan!AI609/1000000000</f>
        <v>17.443626472999998</v>
      </c>
      <c r="AJ609" s="6">
        <f>Ringkasan!AJ609/1000000000</f>
        <v>0.37358999999999998</v>
      </c>
      <c r="AK609" s="6">
        <f>Ringkasan!AK609/1000000000</f>
        <v>171.47148604163002</v>
      </c>
      <c r="AL609" s="6">
        <f>Ringkasan!AL609/1000000000</f>
        <v>4.16</v>
      </c>
      <c r="AM609" s="6">
        <f>Ringkasan!AM609/1000000000</f>
        <v>52.732600828000002</v>
      </c>
      <c r="AN609" s="6">
        <f>Ringkasan!AN609/1000000000</f>
        <v>41.094660939999997</v>
      </c>
      <c r="AO609" s="6">
        <f>Ringkasan!AO609/1000000000</f>
        <v>72.811776573629999</v>
      </c>
      <c r="AP609" s="6">
        <f>Ringkasan!AP609/1000000000</f>
        <v>0.45500000000000002</v>
      </c>
      <c r="AQ609" s="6">
        <f>Ringkasan!AQ609/1000000000</f>
        <v>0.21744769999999999</v>
      </c>
      <c r="AR609" s="6">
        <f>Ringkasan!AR609/1000000000</f>
        <v>8.5536388490000004</v>
      </c>
      <c r="AS609" s="6">
        <f>Ringkasan!AS609/1000000000</f>
        <v>8.5536388490000004</v>
      </c>
      <c r="AT609" s="6">
        <f>Ringkasan!AT609/1000000000</f>
        <v>106.90849931</v>
      </c>
      <c r="AU609" s="6">
        <f>Ringkasan!AU609/1000000000</f>
        <v>0</v>
      </c>
      <c r="AV609" s="6">
        <f>Ringkasan!AV609/1000000000</f>
        <v>106.90849931</v>
      </c>
      <c r="AW609" s="127">
        <f>Ringkasan!AW609/1000000000</f>
        <v>20.05</v>
      </c>
      <c r="AX609" s="127">
        <f>Ringkasan!AX609/1000000000</f>
        <v>20.05</v>
      </c>
      <c r="AY609" s="127">
        <f>Ringkasan!AY609/1000000000</f>
        <v>0</v>
      </c>
      <c r="AZ609" s="127">
        <f>Ringkasan!AZ609/1000000000</f>
        <v>0</v>
      </c>
      <c r="BA609" s="127">
        <f>Ringkasan!BA609/1000000000</f>
        <v>0</v>
      </c>
      <c r="BB609" s="127">
        <f>Ringkasan!BB609/1000000000</f>
        <v>0</v>
      </c>
      <c r="BC609" s="127">
        <f>Ringkasan!BC609/1000000000</f>
        <v>0</v>
      </c>
      <c r="BD609" s="127">
        <f>Ringkasan!BD609/1000000000</f>
        <v>0</v>
      </c>
      <c r="BE609" s="127">
        <f>Ringkasan!BE609/1000000000</f>
        <v>0</v>
      </c>
      <c r="BF609" s="127">
        <f>Ringkasan!BF609/1000000000</f>
        <v>0</v>
      </c>
      <c r="BG609" s="127">
        <f>Ringkasan!BG609/1000000000</f>
        <v>0</v>
      </c>
      <c r="BH609" s="127">
        <f>Ringkasan!BH609/1000000000</f>
        <v>0</v>
      </c>
      <c r="BI609" s="127">
        <f>Ringkasan!BI609/1000000000</f>
        <v>0</v>
      </c>
      <c r="BJ609" s="128">
        <f>Ringkasan!BJ609/1000000000</f>
        <v>-26.05</v>
      </c>
      <c r="BK609" s="128">
        <f>Ringkasan!BK609/1000000000</f>
        <v>20.05</v>
      </c>
      <c r="BL609" s="87">
        <f>Ringkasan!BL609/1000000000</f>
        <v>-6</v>
      </c>
      <c r="BM609" s="47">
        <f t="shared" si="241"/>
        <v>1</v>
      </c>
      <c r="BN609" s="48">
        <f t="shared" si="242"/>
        <v>0</v>
      </c>
      <c r="BO609" s="49"/>
      <c r="BP609" s="39">
        <f t="shared" si="247"/>
        <v>1</v>
      </c>
      <c r="BR609" s="6" t="e">
        <f>Ringkasan!#REF!/1000000000</f>
        <v>#REF!</v>
      </c>
      <c r="BS609" s="6" t="e">
        <f t="shared" si="236"/>
        <v>#REF!</v>
      </c>
      <c r="BT609" s="39" t="e">
        <f t="shared" si="238"/>
        <v>#REF!</v>
      </c>
      <c r="BV609" s="6" t="e">
        <f>Ringkasan!#REF!/1000000000</f>
        <v>#REF!</v>
      </c>
      <c r="BW609" s="6" t="e">
        <f t="shared" si="237"/>
        <v>#REF!</v>
      </c>
      <c r="BX609" s="39" t="e">
        <f t="shared" si="239"/>
        <v>#REF!</v>
      </c>
    </row>
    <row r="610" spans="1:76" ht="15" customHeight="1" x14ac:dyDescent="0.25">
      <c r="A610" s="59" t="s">
        <v>473</v>
      </c>
      <c r="B610" s="3">
        <f t="shared" si="248"/>
        <v>456</v>
      </c>
      <c r="C610" s="4">
        <f t="shared" si="248"/>
        <v>11</v>
      </c>
      <c r="D610" s="8" t="s">
        <v>473</v>
      </c>
      <c r="E610" s="12" t="str">
        <f>[1]Pendapatan!D610</f>
        <v>01 Tahun 2025</v>
      </c>
      <c r="F610" s="92">
        <f>[1]Pendapatan!E610</f>
        <v>45679.624305555553</v>
      </c>
      <c r="G610" s="6">
        <f>Ringkasan!G610/1000000000</f>
        <v>598.16899644</v>
      </c>
      <c r="H610" s="6">
        <f>Ringkasan!H610/1000000000</f>
        <v>30.699406440000001</v>
      </c>
      <c r="I610" s="114">
        <f>Ringkasan!I610/1000000000</f>
        <v>11.144</v>
      </c>
      <c r="J610" s="6">
        <f>Ringkasan!J610/1000000000</f>
        <v>12.9072</v>
      </c>
      <c r="K610" s="6">
        <f>Ringkasan!K610/1000000000</f>
        <v>2.3282064400000002</v>
      </c>
      <c r="L610" s="6">
        <f>Ringkasan!L610/1000000000</f>
        <v>4.32</v>
      </c>
      <c r="M610" s="6">
        <f>Ringkasan!M610/1000000000</f>
        <v>563.60238000000004</v>
      </c>
      <c r="N610" s="6">
        <f>Ringkasan!N610/1000000000</f>
        <v>550.65237999999999</v>
      </c>
      <c r="O610" s="6">
        <f>Ringkasan!O610/1000000000</f>
        <v>0</v>
      </c>
      <c r="P610" s="6">
        <f>Ringkasan!P610/1000000000</f>
        <v>0</v>
      </c>
      <c r="Q610" s="6">
        <f>Ringkasan!Q610/1000000000</f>
        <v>23.432421999999999</v>
      </c>
      <c r="R610" s="6">
        <f>Ringkasan!R610/1000000000</f>
        <v>0</v>
      </c>
      <c r="S610" s="6">
        <f>Ringkasan!S610/1000000000</f>
        <v>6.0061580000000001</v>
      </c>
      <c r="T610" s="6">
        <f>Ringkasan!T610/1000000000</f>
        <v>425.37752899999998</v>
      </c>
      <c r="U610" s="6">
        <f>Ringkasan!U610/1000000000</f>
        <v>95.836270999999996</v>
      </c>
      <c r="V610" s="6">
        <f>Ringkasan!V610/1000000000</f>
        <v>12.95</v>
      </c>
      <c r="W610" s="6">
        <f>Ringkasan!W610/1000000000</f>
        <v>12.95</v>
      </c>
      <c r="X610" s="6">
        <f>Ringkasan!X610/1000000000</f>
        <v>0</v>
      </c>
      <c r="Y610" s="6">
        <f>Ringkasan!Y610/1000000000</f>
        <v>3.86721</v>
      </c>
      <c r="Z610" s="6">
        <f>Ringkasan!Z610/1000000000</f>
        <v>0</v>
      </c>
      <c r="AA610" s="6">
        <f>Ringkasan!AA610/1000000000</f>
        <v>0</v>
      </c>
      <c r="AB610" s="6">
        <f>Ringkasan!AB610/1000000000</f>
        <v>3.86721</v>
      </c>
      <c r="AC610" s="6">
        <f>Ringkasan!AC610/1000000000</f>
        <v>603.16899644</v>
      </c>
      <c r="AD610" s="6">
        <f>Ringkasan!AD610/1000000000</f>
        <v>485.54827907999999</v>
      </c>
      <c r="AE610" s="5">
        <f>Ringkasan!AE610/1000000000</f>
        <v>248.752846441</v>
      </c>
      <c r="AF610" s="6">
        <f>Ringkasan!AF610/1000000000</f>
        <v>219.89151323900001</v>
      </c>
      <c r="AG610" s="6">
        <f>Ringkasan!AG610/1000000000</f>
        <v>0</v>
      </c>
      <c r="AH610" s="6">
        <f>Ringkasan!AH610/1000000000</f>
        <v>0</v>
      </c>
      <c r="AI610" s="6">
        <f>Ringkasan!AI610/1000000000</f>
        <v>14.6222394</v>
      </c>
      <c r="AJ610" s="6">
        <f>Ringkasan!AJ610/1000000000</f>
        <v>2.2816800000000002</v>
      </c>
      <c r="AK610" s="6">
        <f>Ringkasan!AK610/1000000000</f>
        <v>46.049926659999997</v>
      </c>
      <c r="AL610" s="6">
        <f>Ringkasan!AL610/1000000000</f>
        <v>0</v>
      </c>
      <c r="AM610" s="6">
        <f>Ringkasan!AM610/1000000000</f>
        <v>7.3417676600000004</v>
      </c>
      <c r="AN610" s="6">
        <f>Ringkasan!AN610/1000000000</f>
        <v>26.545999999999999</v>
      </c>
      <c r="AO610" s="6">
        <f>Ringkasan!AO610/1000000000</f>
        <v>12.059919000000001</v>
      </c>
      <c r="AP610" s="6">
        <f>Ringkasan!AP610/1000000000</f>
        <v>0.10224</v>
      </c>
      <c r="AQ610" s="6">
        <f>Ringkasan!AQ610/1000000000</f>
        <v>0</v>
      </c>
      <c r="AR610" s="6">
        <f>Ringkasan!AR610/1000000000</f>
        <v>5</v>
      </c>
      <c r="AS610" s="6">
        <f>Ringkasan!AS610/1000000000</f>
        <v>5</v>
      </c>
      <c r="AT610" s="6">
        <f>Ringkasan!AT610/1000000000</f>
        <v>66.570790700000003</v>
      </c>
      <c r="AU610" s="6">
        <f>Ringkasan!AU610/1000000000</f>
        <v>0</v>
      </c>
      <c r="AV610" s="6">
        <f>Ringkasan!AV610/1000000000</f>
        <v>66.570790700000003</v>
      </c>
      <c r="AW610" s="127">
        <f>Ringkasan!AW610/1000000000</f>
        <v>5</v>
      </c>
      <c r="AX610" s="127">
        <f>Ringkasan!AX610/1000000000</f>
        <v>5</v>
      </c>
      <c r="AY610" s="127">
        <f>Ringkasan!AY610/1000000000</f>
        <v>0</v>
      </c>
      <c r="AZ610" s="127">
        <f>Ringkasan!AZ610/1000000000</f>
        <v>0</v>
      </c>
      <c r="BA610" s="127">
        <f>Ringkasan!BA610/1000000000</f>
        <v>0</v>
      </c>
      <c r="BB610" s="127">
        <f>Ringkasan!BB610/1000000000</f>
        <v>0</v>
      </c>
      <c r="BC610" s="127">
        <f>Ringkasan!BC610/1000000000</f>
        <v>0</v>
      </c>
      <c r="BD610" s="127">
        <f>Ringkasan!BD610/1000000000</f>
        <v>0</v>
      </c>
      <c r="BE610" s="127">
        <f>Ringkasan!BE610/1000000000</f>
        <v>0</v>
      </c>
      <c r="BF610" s="127">
        <f>Ringkasan!BF610/1000000000</f>
        <v>0</v>
      </c>
      <c r="BG610" s="127">
        <f>Ringkasan!BG610/1000000000</f>
        <v>0</v>
      </c>
      <c r="BH610" s="127">
        <f>Ringkasan!BH610/1000000000</f>
        <v>0</v>
      </c>
      <c r="BI610" s="127">
        <f>Ringkasan!BI610/1000000000</f>
        <v>0</v>
      </c>
      <c r="BJ610" s="128">
        <f>Ringkasan!BJ610/1000000000</f>
        <v>-5</v>
      </c>
      <c r="BK610" s="128">
        <f>Ringkasan!BK610/1000000000</f>
        <v>5</v>
      </c>
      <c r="BL610" s="87">
        <f>Ringkasan!BL610/1000000000</f>
        <v>0</v>
      </c>
      <c r="BM610" s="47">
        <f t="shared" si="241"/>
        <v>0</v>
      </c>
      <c r="BN610" s="48">
        <f t="shared" si="242"/>
        <v>1</v>
      </c>
      <c r="BO610" s="49"/>
      <c r="BP610" s="39">
        <f t="shared" si="247"/>
        <v>1</v>
      </c>
      <c r="BR610" s="6" t="e">
        <f>Ringkasan!#REF!/1000000000</f>
        <v>#REF!</v>
      </c>
      <c r="BS610" s="6" t="e">
        <f t="shared" si="236"/>
        <v>#REF!</v>
      </c>
      <c r="BT610" s="39" t="e">
        <f t="shared" si="238"/>
        <v>#REF!</v>
      </c>
      <c r="BV610" s="6" t="e">
        <f>Ringkasan!#REF!/1000000000</f>
        <v>#REF!</v>
      </c>
      <c r="BW610" s="6" t="e">
        <f t="shared" si="237"/>
        <v>#REF!</v>
      </c>
      <c r="BX610" s="39" t="e">
        <f t="shared" si="239"/>
        <v>#REF!</v>
      </c>
    </row>
    <row r="611" spans="1:76" ht="15" customHeight="1" x14ac:dyDescent="0.25">
      <c r="B611" s="13" t="s">
        <v>560</v>
      </c>
      <c r="C611" s="14" t="s">
        <v>560</v>
      </c>
      <c r="D611" s="15" t="s">
        <v>561</v>
      </c>
      <c r="E611" s="16"/>
      <c r="F611" s="93"/>
      <c r="G611" s="115">
        <f>Ringkasan!G611/1000000000</f>
        <v>7478.6715557629004</v>
      </c>
      <c r="H611" s="115">
        <f>Ringkasan!H611/1000000000</f>
        <v>429.95182956256002</v>
      </c>
      <c r="I611" s="115">
        <f>Ringkasan!I611/1000000000</f>
        <v>159.698256719</v>
      </c>
      <c r="J611" s="7">
        <f>Ringkasan!J611/1000000000</f>
        <v>124.099392963</v>
      </c>
      <c r="K611" s="7">
        <f>Ringkasan!K611/1000000000</f>
        <v>26.759002150000001</v>
      </c>
      <c r="L611" s="7">
        <f>Ringkasan!L611/1000000000</f>
        <v>119.39517773055999</v>
      </c>
      <c r="M611" s="7">
        <f>Ringkasan!M611/1000000000</f>
        <v>6977.8994615743395</v>
      </c>
      <c r="N611" s="7">
        <f>Ringkasan!N611/1000000000</f>
        <v>6840.9980754423395</v>
      </c>
      <c r="O611" s="7">
        <f>Ringkasan!O611/1000000000</f>
        <v>0</v>
      </c>
      <c r="P611" s="7">
        <f>Ringkasan!P611/1000000000</f>
        <v>0</v>
      </c>
      <c r="Q611" s="7">
        <f>Ringkasan!Q611/1000000000</f>
        <v>703.32353999999998</v>
      </c>
      <c r="R611" s="7">
        <f>Ringkasan!R611/1000000000</f>
        <v>47.673476000000001</v>
      </c>
      <c r="S611" s="7">
        <f>Ringkasan!S611/1000000000</f>
        <v>82.292868999999996</v>
      </c>
      <c r="T611" s="7">
        <f>Ringkasan!T611/1000000000</f>
        <v>4500.2728374423396</v>
      </c>
      <c r="U611" s="7">
        <f>Ringkasan!U611/1000000000</f>
        <v>1507.4353530000001</v>
      </c>
      <c r="V611" s="7">
        <f>Ringkasan!V611/1000000000</f>
        <v>136.901386132</v>
      </c>
      <c r="W611" s="7">
        <f>Ringkasan!W611/1000000000</f>
        <v>136.901386132</v>
      </c>
      <c r="X611" s="7">
        <f>Ringkasan!X611/1000000000</f>
        <v>0</v>
      </c>
      <c r="Y611" s="7">
        <f>Ringkasan!Y611/1000000000</f>
        <v>70.820264625999997</v>
      </c>
      <c r="Z611" s="7">
        <f>Ringkasan!Z611/1000000000</f>
        <v>1</v>
      </c>
      <c r="AA611" s="7">
        <f>Ringkasan!AA611/1000000000</f>
        <v>0</v>
      </c>
      <c r="AB611" s="7">
        <f>Ringkasan!AB611/1000000000</f>
        <v>69.820264625999997</v>
      </c>
      <c r="AC611" s="7">
        <f>Ringkasan!AC611/1000000000</f>
        <v>7541.8064409649005</v>
      </c>
      <c r="AD611" s="7">
        <f>Ringkasan!AD611/1000000000</f>
        <v>5211.7214248036007</v>
      </c>
      <c r="AE611" s="7">
        <f>Ringkasan!AE611/1000000000</f>
        <v>3275.4283334915599</v>
      </c>
      <c r="AF611" s="7">
        <f>Ringkasan!AF611/1000000000</f>
        <v>1625.55922932104</v>
      </c>
      <c r="AG611" s="7">
        <f>Ringkasan!AG611/1000000000</f>
        <v>10.803735746999999</v>
      </c>
      <c r="AH611" s="7">
        <f>Ringkasan!AH611/1000000000</f>
        <v>10.42</v>
      </c>
      <c r="AI611" s="7">
        <f>Ringkasan!AI611/1000000000</f>
        <v>245.41157410400001</v>
      </c>
      <c r="AJ611" s="7">
        <f>Ringkasan!AJ611/1000000000</f>
        <v>44.098552140000002</v>
      </c>
      <c r="AK611" s="7">
        <f>Ringkasan!AK611/1000000000</f>
        <v>1097.6552110313</v>
      </c>
      <c r="AL611" s="7">
        <f>Ringkasan!AL611/1000000000</f>
        <v>10.653807209</v>
      </c>
      <c r="AM611" s="7">
        <f>Ringkasan!AM611/1000000000</f>
        <v>153.291321017</v>
      </c>
      <c r="AN611" s="7">
        <f>Ringkasan!AN611/1000000000</f>
        <v>413.244285214</v>
      </c>
      <c r="AO611" s="7">
        <f>Ringkasan!AO611/1000000000</f>
        <v>510.27862734129997</v>
      </c>
      <c r="AP611" s="7">
        <f>Ringkasan!AP611/1000000000</f>
        <v>3.6504142499999999</v>
      </c>
      <c r="AQ611" s="7">
        <f>Ringkasan!AQ611/1000000000</f>
        <v>6.5367559999999996</v>
      </c>
      <c r="AR611" s="7">
        <f>Ringkasan!AR611/1000000000</f>
        <v>37</v>
      </c>
      <c r="AS611" s="7">
        <f>Ringkasan!AS611/1000000000</f>
        <v>37</v>
      </c>
      <c r="AT611" s="7">
        <f>Ringkasan!AT611/1000000000</f>
        <v>1195.42980513</v>
      </c>
      <c r="AU611" s="7">
        <f>Ringkasan!AU611/1000000000</f>
        <v>6.4239560300000003</v>
      </c>
      <c r="AV611" s="7">
        <f>Ringkasan!AV611/1000000000</f>
        <v>1189.0058491</v>
      </c>
      <c r="AW611" s="129">
        <f>Ringkasan!AW611/1000000000</f>
        <v>110.016877306</v>
      </c>
      <c r="AX611" s="129">
        <f>Ringkasan!AX611/1000000000</f>
        <v>110.016877306</v>
      </c>
      <c r="AY611" s="129">
        <f>Ringkasan!AY611/1000000000</f>
        <v>0</v>
      </c>
      <c r="AZ611" s="129">
        <f>Ringkasan!AZ611/1000000000</f>
        <v>0</v>
      </c>
      <c r="BA611" s="129">
        <f>Ringkasan!BA611/1000000000</f>
        <v>0</v>
      </c>
      <c r="BB611" s="129">
        <f>Ringkasan!BB611/1000000000</f>
        <v>0</v>
      </c>
      <c r="BC611" s="129">
        <f>Ringkasan!BC611/1000000000</f>
        <v>0</v>
      </c>
      <c r="BD611" s="129">
        <f>Ringkasan!BD611/1000000000</f>
        <v>46.881992103999998</v>
      </c>
      <c r="BE611" s="129">
        <f>Ringkasan!BE611/1000000000</f>
        <v>0</v>
      </c>
      <c r="BF611" s="129">
        <f>Ringkasan!BF611/1000000000</f>
        <v>18.25</v>
      </c>
      <c r="BG611" s="129">
        <f>Ringkasan!BG611/1000000000</f>
        <v>28.631992103999998</v>
      </c>
      <c r="BH611" s="129">
        <f>Ringkasan!BH611/1000000000</f>
        <v>0</v>
      </c>
      <c r="BI611" s="129">
        <f>Ringkasan!BI611/1000000000</f>
        <v>0</v>
      </c>
      <c r="BJ611" s="130">
        <f>Ringkasan!BJ611/1000000000</f>
        <v>-63.134885202</v>
      </c>
      <c r="BK611" s="130">
        <f>Ringkasan!BK611/1000000000</f>
        <v>63.134885202</v>
      </c>
      <c r="BL611" s="89">
        <f>Ringkasan!BL611/1000000000</f>
        <v>0</v>
      </c>
      <c r="BM611" s="47">
        <f t="shared" ref="BM611:BN611" si="249">SUM(BM600:BM608)</f>
        <v>3</v>
      </c>
      <c r="BN611" s="48">
        <f t="shared" si="249"/>
        <v>4</v>
      </c>
      <c r="BO611" s="49"/>
      <c r="BR611" s="115" t="e">
        <f>Ringkasan!#REF!/1000000000</f>
        <v>#REF!</v>
      </c>
      <c r="BS611" s="115" t="e">
        <f t="shared" si="236"/>
        <v>#REF!</v>
      </c>
      <c r="BT611" s="39" t="e">
        <f t="shared" si="238"/>
        <v>#REF!</v>
      </c>
      <c r="BV611" s="115" t="e">
        <f>Ringkasan!#REF!/1000000000</f>
        <v>#REF!</v>
      </c>
      <c r="BW611" s="115" t="e">
        <f t="shared" si="237"/>
        <v>#REF!</v>
      </c>
      <c r="BX611" s="39" t="e">
        <f t="shared" si="239"/>
        <v>#REF!</v>
      </c>
    </row>
    <row r="612" spans="1:76" ht="15" customHeight="1" x14ac:dyDescent="0.25">
      <c r="B612" s="13" t="s">
        <v>562</v>
      </c>
      <c r="C612" s="14" t="s">
        <v>562</v>
      </c>
      <c r="D612" s="15" t="s">
        <v>563</v>
      </c>
      <c r="E612" s="16"/>
      <c r="F612" s="93"/>
      <c r="G612" s="115">
        <f>Ringkasan!G612/1000000000</f>
        <v>1909.581770755</v>
      </c>
      <c r="H612" s="115">
        <f>Ringkasan!H612/1000000000</f>
        <v>266.578726442</v>
      </c>
      <c r="I612" s="115">
        <f>Ringkasan!I612/1000000000</f>
        <v>172.68395588999999</v>
      </c>
      <c r="J612" s="7">
        <f>Ringkasan!J612/1000000000</f>
        <v>49.669695812000001</v>
      </c>
      <c r="K612" s="7">
        <f>Ringkasan!K612/1000000000</f>
        <v>8.8282064400000007</v>
      </c>
      <c r="L612" s="7">
        <f>Ringkasan!L612/1000000000</f>
        <v>35.396868300000001</v>
      </c>
      <c r="M612" s="7">
        <f>Ringkasan!M612/1000000000</f>
        <v>1613.6635027289999</v>
      </c>
      <c r="N612" s="7">
        <f>Ringkasan!N612/1000000000</f>
        <v>1553.095446</v>
      </c>
      <c r="O612" s="7">
        <f>Ringkasan!O612/1000000000</f>
        <v>0</v>
      </c>
      <c r="P612" s="7">
        <f>Ringkasan!P612/1000000000</f>
        <v>0</v>
      </c>
      <c r="Q612" s="7">
        <f>Ringkasan!Q612/1000000000</f>
        <v>57.250450999999998</v>
      </c>
      <c r="R612" s="7">
        <f>Ringkasan!R612/1000000000</f>
        <v>0</v>
      </c>
      <c r="S612" s="7">
        <f>Ringkasan!S612/1000000000</f>
        <v>33.868363000000002</v>
      </c>
      <c r="T612" s="7">
        <f>Ringkasan!T612/1000000000</f>
        <v>1160.8066229999999</v>
      </c>
      <c r="U612" s="7">
        <f>Ringkasan!U612/1000000000</f>
        <v>301.17000899999999</v>
      </c>
      <c r="V612" s="7">
        <f>Ringkasan!V612/1000000000</f>
        <v>60.568056728999998</v>
      </c>
      <c r="W612" s="7">
        <f>Ringkasan!W612/1000000000</f>
        <v>60.568056728999998</v>
      </c>
      <c r="X612" s="7">
        <f>Ringkasan!X612/1000000000</f>
        <v>0</v>
      </c>
      <c r="Y612" s="7">
        <f>Ringkasan!Y612/1000000000</f>
        <v>29.339541583999999</v>
      </c>
      <c r="Z612" s="7">
        <f>Ringkasan!Z612/1000000000</f>
        <v>0</v>
      </c>
      <c r="AA612" s="7">
        <f>Ringkasan!AA612/1000000000</f>
        <v>0</v>
      </c>
      <c r="AB612" s="7">
        <f>Ringkasan!AB612/1000000000</f>
        <v>29.339541583999999</v>
      </c>
      <c r="AC612" s="7">
        <f>Ringkasan!AC612/1000000000</f>
        <v>1940.6317707549999</v>
      </c>
      <c r="AD612" s="7">
        <f>Ringkasan!AD612/1000000000</f>
        <v>1536.0774291943699</v>
      </c>
      <c r="AE612" s="7">
        <f>Ringkasan!AE612/1000000000</f>
        <v>832.89638701790989</v>
      </c>
      <c r="AF612" s="7">
        <f>Ringkasan!AF612/1000000000</f>
        <v>668.05990630345991</v>
      </c>
      <c r="AG612" s="7">
        <f>Ringkasan!AG612/1000000000</f>
        <v>0</v>
      </c>
      <c r="AH612" s="7">
        <f>Ringkasan!AH612/1000000000</f>
        <v>0.4</v>
      </c>
      <c r="AI612" s="7">
        <f>Ringkasan!AI612/1000000000</f>
        <v>32.065865873</v>
      </c>
      <c r="AJ612" s="7">
        <f>Ringkasan!AJ612/1000000000</f>
        <v>2.6552699999999998</v>
      </c>
      <c r="AK612" s="7">
        <f>Ringkasan!AK612/1000000000</f>
        <v>217.52141270163</v>
      </c>
      <c r="AL612" s="7">
        <f>Ringkasan!AL612/1000000000</f>
        <v>4.16</v>
      </c>
      <c r="AM612" s="7">
        <f>Ringkasan!AM612/1000000000</f>
        <v>60.074368487999998</v>
      </c>
      <c r="AN612" s="7">
        <f>Ringkasan!AN612/1000000000</f>
        <v>67.640660940000004</v>
      </c>
      <c r="AO612" s="7">
        <f>Ringkasan!AO612/1000000000</f>
        <v>84.871695573630006</v>
      </c>
      <c r="AP612" s="7">
        <f>Ringkasan!AP612/1000000000</f>
        <v>0.55723999999999996</v>
      </c>
      <c r="AQ612" s="7">
        <f>Ringkasan!AQ612/1000000000</f>
        <v>0.21744769999999999</v>
      </c>
      <c r="AR612" s="7">
        <f>Ringkasan!AR612/1000000000</f>
        <v>13.553638849</v>
      </c>
      <c r="AS612" s="7">
        <f>Ringkasan!AS612/1000000000</f>
        <v>13.553638849</v>
      </c>
      <c r="AT612" s="7">
        <f>Ringkasan!AT612/1000000000</f>
        <v>173.47929001</v>
      </c>
      <c r="AU612" s="7">
        <f>Ringkasan!AU612/1000000000</f>
        <v>0</v>
      </c>
      <c r="AV612" s="7">
        <f>Ringkasan!AV612/1000000000</f>
        <v>173.47929001</v>
      </c>
      <c r="AW612" s="129">
        <f>Ringkasan!AW612/1000000000</f>
        <v>25.05</v>
      </c>
      <c r="AX612" s="129">
        <f>Ringkasan!AX612/1000000000</f>
        <v>25.05</v>
      </c>
      <c r="AY612" s="129">
        <f>Ringkasan!AY612/1000000000</f>
        <v>0</v>
      </c>
      <c r="AZ612" s="129">
        <f>Ringkasan!AZ612/1000000000</f>
        <v>0</v>
      </c>
      <c r="BA612" s="129">
        <f>Ringkasan!BA612/1000000000</f>
        <v>0</v>
      </c>
      <c r="BB612" s="129">
        <f>Ringkasan!BB612/1000000000</f>
        <v>0</v>
      </c>
      <c r="BC612" s="129">
        <f>Ringkasan!BC612/1000000000</f>
        <v>0</v>
      </c>
      <c r="BD612" s="129">
        <f>Ringkasan!BD612/1000000000</f>
        <v>0</v>
      </c>
      <c r="BE612" s="129">
        <f>Ringkasan!BE612/1000000000</f>
        <v>0</v>
      </c>
      <c r="BF612" s="129">
        <f>Ringkasan!BF612/1000000000</f>
        <v>0</v>
      </c>
      <c r="BG612" s="129">
        <f>Ringkasan!BG612/1000000000</f>
        <v>0</v>
      </c>
      <c r="BH612" s="129">
        <f>Ringkasan!BH612/1000000000</f>
        <v>0</v>
      </c>
      <c r="BI612" s="129">
        <f>Ringkasan!BI612/1000000000</f>
        <v>0</v>
      </c>
      <c r="BJ612" s="130">
        <f>Ringkasan!BJ612/1000000000</f>
        <v>-31.05</v>
      </c>
      <c r="BK612" s="130">
        <f>Ringkasan!BK612/1000000000</f>
        <v>25.05</v>
      </c>
      <c r="BL612" s="89">
        <f>Ringkasan!BL612/1000000000</f>
        <v>-6</v>
      </c>
      <c r="BM612" s="47">
        <f t="shared" ref="BM612:BN612" si="250">SUM(BM609:BM610)</f>
        <v>1</v>
      </c>
      <c r="BN612" s="48">
        <f t="shared" si="250"/>
        <v>1</v>
      </c>
      <c r="BO612" s="49"/>
      <c r="BR612" s="115" t="e">
        <f>Ringkasan!#REF!/1000000000</f>
        <v>#REF!</v>
      </c>
      <c r="BS612" s="115" t="e">
        <f t="shared" si="236"/>
        <v>#REF!</v>
      </c>
      <c r="BT612" s="39" t="e">
        <f t="shared" si="238"/>
        <v>#REF!</v>
      </c>
      <c r="BV612" s="115" t="e">
        <f>Ringkasan!#REF!/1000000000</f>
        <v>#REF!</v>
      </c>
      <c r="BW612" s="115" t="e">
        <f t="shared" si="237"/>
        <v>#REF!</v>
      </c>
      <c r="BX612" s="39" t="e">
        <f t="shared" si="239"/>
        <v>#REF!</v>
      </c>
    </row>
    <row r="613" spans="1:76" ht="15" customHeight="1" x14ac:dyDescent="0.25">
      <c r="B613" s="13" t="s">
        <v>564</v>
      </c>
      <c r="C613" s="14" t="s">
        <v>564</v>
      </c>
      <c r="D613" s="15" t="s">
        <v>624</v>
      </c>
      <c r="E613" s="16"/>
      <c r="F613" s="93"/>
      <c r="G613" s="115">
        <f>Ringkasan!G613/1000000000</f>
        <v>9388.2533265179009</v>
      </c>
      <c r="H613" s="115">
        <f>Ringkasan!H613/1000000000</f>
        <v>696.53055600456003</v>
      </c>
      <c r="I613" s="115">
        <f>Ringkasan!I613/1000000000</f>
        <v>332.38221260900002</v>
      </c>
      <c r="J613" s="7">
        <f>Ringkasan!J613/1000000000</f>
        <v>173.769088775</v>
      </c>
      <c r="K613" s="7">
        <f>Ringkasan!K613/1000000000</f>
        <v>35.587208590000003</v>
      </c>
      <c r="L613" s="7">
        <f>Ringkasan!L613/1000000000</f>
        <v>154.79204603055999</v>
      </c>
      <c r="M613" s="7">
        <f>Ringkasan!M613/1000000000</f>
        <v>8591.562964303339</v>
      </c>
      <c r="N613" s="7">
        <f>Ringkasan!N613/1000000000</f>
        <v>8394.0935214423407</v>
      </c>
      <c r="O613" s="7">
        <f>Ringkasan!O613/1000000000</f>
        <v>0</v>
      </c>
      <c r="P613" s="7">
        <f>Ringkasan!P613/1000000000</f>
        <v>0</v>
      </c>
      <c r="Q613" s="7">
        <f>Ringkasan!Q613/1000000000</f>
        <v>760.57399099999998</v>
      </c>
      <c r="R613" s="7">
        <f>Ringkasan!R613/1000000000</f>
        <v>47.673476000000001</v>
      </c>
      <c r="S613" s="7">
        <f>Ringkasan!S613/1000000000</f>
        <v>116.161232</v>
      </c>
      <c r="T613" s="7">
        <f>Ringkasan!T613/1000000000</f>
        <v>5661.07946044234</v>
      </c>
      <c r="U613" s="7">
        <f>Ringkasan!U613/1000000000</f>
        <v>1808.605362</v>
      </c>
      <c r="V613" s="7">
        <f>Ringkasan!V613/1000000000</f>
        <v>197.469442861</v>
      </c>
      <c r="W613" s="7">
        <f>Ringkasan!W613/1000000000</f>
        <v>197.469442861</v>
      </c>
      <c r="X613" s="7">
        <f>Ringkasan!X613/1000000000</f>
        <v>0</v>
      </c>
      <c r="Y613" s="7">
        <f>Ringkasan!Y613/1000000000</f>
        <v>100.15980621</v>
      </c>
      <c r="Z613" s="7">
        <f>Ringkasan!Z613/1000000000</f>
        <v>1</v>
      </c>
      <c r="AA613" s="7">
        <f>Ringkasan!AA613/1000000000</f>
        <v>0</v>
      </c>
      <c r="AB613" s="7">
        <f>Ringkasan!AB613/1000000000</f>
        <v>99.159806209999999</v>
      </c>
      <c r="AC613" s="7">
        <f>Ringkasan!AC613/1000000000</f>
        <v>9482.4382117199002</v>
      </c>
      <c r="AD613" s="7">
        <f>Ringkasan!AD613/1000000000</f>
        <v>6747.7988539979706</v>
      </c>
      <c r="AE613" s="7">
        <f>Ringkasan!AE613/1000000000</f>
        <v>4108.3247205094694</v>
      </c>
      <c r="AF613" s="7">
        <f>Ringkasan!AF613/1000000000</f>
        <v>2293.6191356244999</v>
      </c>
      <c r="AG613" s="7">
        <f>Ringkasan!AG613/1000000000</f>
        <v>10.803735746999999</v>
      </c>
      <c r="AH613" s="7">
        <f>Ringkasan!AH613/1000000000</f>
        <v>10.82</v>
      </c>
      <c r="AI613" s="7">
        <f>Ringkasan!AI613/1000000000</f>
        <v>277.47743997700002</v>
      </c>
      <c r="AJ613" s="7">
        <f>Ringkasan!AJ613/1000000000</f>
        <v>46.753822139999997</v>
      </c>
      <c r="AK613" s="7">
        <f>Ringkasan!AK613/1000000000</f>
        <v>1315.1766237329302</v>
      </c>
      <c r="AL613" s="7">
        <f>Ringkasan!AL613/1000000000</f>
        <v>14.813807209</v>
      </c>
      <c r="AM613" s="7">
        <f>Ringkasan!AM613/1000000000</f>
        <v>213.36568950500001</v>
      </c>
      <c r="AN613" s="7">
        <f>Ringkasan!AN613/1000000000</f>
        <v>480.88494615399998</v>
      </c>
      <c r="AO613" s="7">
        <f>Ringkasan!AO613/1000000000</f>
        <v>595.15032291492992</v>
      </c>
      <c r="AP613" s="7">
        <f>Ringkasan!AP613/1000000000</f>
        <v>4.20765425</v>
      </c>
      <c r="AQ613" s="7">
        <f>Ringkasan!AQ613/1000000000</f>
        <v>6.7542036999999997</v>
      </c>
      <c r="AR613" s="7">
        <f>Ringkasan!AR613/1000000000</f>
        <v>50.553638849000002</v>
      </c>
      <c r="AS613" s="7">
        <f>Ringkasan!AS613/1000000000</f>
        <v>50.553638849000002</v>
      </c>
      <c r="AT613" s="7">
        <f>Ringkasan!AT613/1000000000</f>
        <v>1368.9090951400001</v>
      </c>
      <c r="AU613" s="7">
        <f>Ringkasan!AU613/1000000000</f>
        <v>6.4239560300000003</v>
      </c>
      <c r="AV613" s="7">
        <f>Ringkasan!AV613/1000000000</f>
        <v>1362.4851391100001</v>
      </c>
      <c r="AW613" s="129">
        <f>Ringkasan!AW613/1000000000</f>
        <v>135.06687730600001</v>
      </c>
      <c r="AX613" s="129">
        <f>Ringkasan!AX613/1000000000</f>
        <v>135.06687730600001</v>
      </c>
      <c r="AY613" s="129">
        <f>Ringkasan!AY613/1000000000</f>
        <v>0</v>
      </c>
      <c r="AZ613" s="129">
        <f>Ringkasan!AZ613/1000000000</f>
        <v>0</v>
      </c>
      <c r="BA613" s="129">
        <f>Ringkasan!BA613/1000000000</f>
        <v>0</v>
      </c>
      <c r="BB613" s="129">
        <f>Ringkasan!BB613/1000000000</f>
        <v>0</v>
      </c>
      <c r="BC613" s="129">
        <f>Ringkasan!BC613/1000000000</f>
        <v>0</v>
      </c>
      <c r="BD613" s="129">
        <f>Ringkasan!BD613/1000000000</f>
        <v>46.881992103999998</v>
      </c>
      <c r="BE613" s="129">
        <f>Ringkasan!BE613/1000000000</f>
        <v>0</v>
      </c>
      <c r="BF613" s="129">
        <f>Ringkasan!BF613/1000000000</f>
        <v>18.25</v>
      </c>
      <c r="BG613" s="129">
        <f>Ringkasan!BG613/1000000000</f>
        <v>28.631992103999998</v>
      </c>
      <c r="BH613" s="129">
        <f>Ringkasan!BH613/1000000000</f>
        <v>0</v>
      </c>
      <c r="BI613" s="129">
        <f>Ringkasan!BI613/1000000000</f>
        <v>0</v>
      </c>
      <c r="BJ613" s="130">
        <f>Ringkasan!BJ613/1000000000</f>
        <v>-94.184885202000004</v>
      </c>
      <c r="BK613" s="130">
        <f>Ringkasan!BK613/1000000000</f>
        <v>88.184885202000004</v>
      </c>
      <c r="BL613" s="89">
        <f>Ringkasan!BL613/1000000000</f>
        <v>-6</v>
      </c>
      <c r="BM613" s="47">
        <f t="shared" ref="BM613:BN613" si="251">BM611+BM612</f>
        <v>4</v>
      </c>
      <c r="BN613" s="48">
        <f t="shared" si="251"/>
        <v>5</v>
      </c>
      <c r="BO613" s="49"/>
      <c r="BR613" s="115" t="e">
        <f>Ringkasan!#REF!/1000000000</f>
        <v>#REF!</v>
      </c>
      <c r="BS613" s="115" t="e">
        <f t="shared" si="236"/>
        <v>#REF!</v>
      </c>
      <c r="BT613" s="39" t="e">
        <f t="shared" si="238"/>
        <v>#REF!</v>
      </c>
      <c r="BV613" s="115" t="e">
        <f>Ringkasan!#REF!/1000000000</f>
        <v>#REF!</v>
      </c>
      <c r="BW613" s="115" t="e">
        <f t="shared" si="237"/>
        <v>#REF!</v>
      </c>
      <c r="BX613" s="39" t="e">
        <f t="shared" si="239"/>
        <v>#REF!</v>
      </c>
    </row>
    <row r="614" spans="1:76" ht="15" customHeight="1" x14ac:dyDescent="0.25">
      <c r="B614" s="13" t="s">
        <v>566</v>
      </c>
      <c r="C614" s="14" t="s">
        <v>566</v>
      </c>
      <c r="D614" s="15" t="s">
        <v>625</v>
      </c>
      <c r="E614" s="16"/>
      <c r="F614" s="93"/>
      <c r="G614" s="115">
        <f>Ringkasan!G614/1000000000</f>
        <v>12635.926088727621</v>
      </c>
      <c r="H614" s="115">
        <f>Ringkasan!H614/1000000000</f>
        <v>1569.5415872142801</v>
      </c>
      <c r="I614" s="115">
        <f>Ringkasan!I614/1000000000</f>
        <v>934.22805359999995</v>
      </c>
      <c r="J614" s="7">
        <f>Ringkasan!J614/1000000000</f>
        <v>251.57697837500001</v>
      </c>
      <c r="K614" s="7">
        <f>Ringkasan!K614/1000000000</f>
        <v>98.587208590000003</v>
      </c>
      <c r="L614" s="7">
        <f>Ringkasan!L614/1000000000</f>
        <v>285.14934664928001</v>
      </c>
      <c r="M614" s="7">
        <f>Ringkasan!M614/1000000000</f>
        <v>10965.903695303339</v>
      </c>
      <c r="N614" s="7">
        <f>Ringkasan!N614/1000000000</f>
        <v>10768.434252442339</v>
      </c>
      <c r="O614" s="7">
        <f>Ringkasan!O614/1000000000</f>
        <v>0</v>
      </c>
      <c r="P614" s="7">
        <f>Ringkasan!P614/1000000000</f>
        <v>0</v>
      </c>
      <c r="Q614" s="7">
        <f>Ringkasan!Q614/1000000000</f>
        <v>760.57399099999998</v>
      </c>
      <c r="R614" s="7">
        <f>Ringkasan!R614/1000000000</f>
        <v>47.673476000000001</v>
      </c>
      <c r="S614" s="7">
        <f>Ringkasan!S614/1000000000</f>
        <v>195.00500199999999</v>
      </c>
      <c r="T614" s="7">
        <f>Ringkasan!T614/1000000000</f>
        <v>7334.06394844234</v>
      </c>
      <c r="U614" s="7">
        <f>Ringkasan!U614/1000000000</f>
        <v>2431.117835</v>
      </c>
      <c r="V614" s="7">
        <f>Ringkasan!V614/1000000000</f>
        <v>197.469442861</v>
      </c>
      <c r="W614" s="7">
        <f>Ringkasan!W614/1000000000</f>
        <v>197.469442861</v>
      </c>
      <c r="X614" s="7">
        <f>Ringkasan!X614/1000000000</f>
        <v>0</v>
      </c>
      <c r="Y614" s="7">
        <f>Ringkasan!Y614/1000000000</f>
        <v>100.48080621</v>
      </c>
      <c r="Z614" s="7">
        <f>Ringkasan!Z614/1000000000</f>
        <v>1.321</v>
      </c>
      <c r="AA614" s="7">
        <f>Ringkasan!AA614/1000000000</f>
        <v>0</v>
      </c>
      <c r="AB614" s="7">
        <f>Ringkasan!AB614/1000000000</f>
        <v>99.159806209999999</v>
      </c>
      <c r="AC614" s="7">
        <f>Ringkasan!AC614/1000000000</f>
        <v>12618.438748297622</v>
      </c>
      <c r="AD614" s="7">
        <f>Ringkasan!AD614/1000000000</f>
        <v>9218.9031319436308</v>
      </c>
      <c r="AE614" s="7">
        <f>Ringkasan!AE614/1000000000</f>
        <v>5438.6829351791303</v>
      </c>
      <c r="AF614" s="7">
        <f>Ringkasan!AF614/1000000000</f>
        <v>3248.0565628985</v>
      </c>
      <c r="AG614" s="7">
        <f>Ringkasan!AG614/1000000000</f>
        <v>11.815109962999999</v>
      </c>
      <c r="AH614" s="7">
        <f>Ringkasan!AH614/1000000000</f>
        <v>11.793020701</v>
      </c>
      <c r="AI614" s="7">
        <f>Ringkasan!AI614/1000000000</f>
        <v>453.04629106200002</v>
      </c>
      <c r="AJ614" s="7">
        <f>Ringkasan!AJ614/1000000000</f>
        <v>55.509212140000002</v>
      </c>
      <c r="AK614" s="7">
        <f>Ringkasan!AK614/1000000000</f>
        <v>1647.9820291849301</v>
      </c>
      <c r="AL614" s="7">
        <f>Ringkasan!AL614/1000000000</f>
        <v>23.372664209</v>
      </c>
      <c r="AM614" s="7">
        <f>Ringkasan!AM614/1000000000</f>
        <v>332.10602591600002</v>
      </c>
      <c r="AN614" s="7">
        <f>Ringkasan!AN614/1000000000</f>
        <v>561.78624814499994</v>
      </c>
      <c r="AO614" s="7">
        <f>Ringkasan!AO614/1000000000</f>
        <v>717.89781946492997</v>
      </c>
      <c r="AP614" s="7">
        <f>Ringkasan!AP614/1000000000</f>
        <v>4.2121542500000002</v>
      </c>
      <c r="AQ614" s="7">
        <f>Ringkasan!AQ614/1000000000</f>
        <v>8.6071171999999994</v>
      </c>
      <c r="AR614" s="7">
        <f>Ringkasan!AR614/1000000000</f>
        <v>65.553638848999995</v>
      </c>
      <c r="AS614" s="7">
        <f>Ringkasan!AS614/1000000000</f>
        <v>65.553638848999995</v>
      </c>
      <c r="AT614" s="7">
        <f>Ringkasan!AT614/1000000000</f>
        <v>1685.99994832006</v>
      </c>
      <c r="AU614" s="7">
        <f>Ringkasan!AU614/1000000000</f>
        <v>311.51480921005998</v>
      </c>
      <c r="AV614" s="7">
        <f>Ringkasan!AV614/1000000000</f>
        <v>1374.4851391100001</v>
      </c>
      <c r="AW614" s="129">
        <f>Ringkasan!AW614/1000000000</f>
        <v>160.06687730600001</v>
      </c>
      <c r="AX614" s="129">
        <f>Ringkasan!AX614/1000000000</f>
        <v>160.06687730600001</v>
      </c>
      <c r="AY614" s="129">
        <f>Ringkasan!AY614/1000000000</f>
        <v>0</v>
      </c>
      <c r="AZ614" s="129">
        <f>Ringkasan!AZ614/1000000000</f>
        <v>0</v>
      </c>
      <c r="BA614" s="129">
        <f>Ringkasan!BA614/1000000000</f>
        <v>0</v>
      </c>
      <c r="BB614" s="129">
        <f>Ringkasan!BB614/1000000000</f>
        <v>0</v>
      </c>
      <c r="BC614" s="129">
        <f>Ringkasan!BC614/1000000000</f>
        <v>0</v>
      </c>
      <c r="BD614" s="129">
        <f>Ringkasan!BD614/1000000000</f>
        <v>183.554217736</v>
      </c>
      <c r="BE614" s="129">
        <f>Ringkasan!BE614/1000000000</f>
        <v>0</v>
      </c>
      <c r="BF614" s="129">
        <f>Ringkasan!BF614/1000000000</f>
        <v>18.25</v>
      </c>
      <c r="BG614" s="129">
        <f>Ringkasan!BG614/1000000000</f>
        <v>165.304217736</v>
      </c>
      <c r="BH614" s="129">
        <f>Ringkasan!BH614/1000000000</f>
        <v>0</v>
      </c>
      <c r="BI614" s="129">
        <f>Ringkasan!BI614/1000000000</f>
        <v>0</v>
      </c>
      <c r="BJ614" s="130">
        <f>Ringkasan!BJ614/1000000000</f>
        <v>17.487340429999513</v>
      </c>
      <c r="BK614" s="130">
        <f>Ringkasan!BK614/1000000000</f>
        <v>-23.48734043</v>
      </c>
      <c r="BL614" s="89">
        <f>Ringkasan!BL614/1000000000</f>
        <v>-6.0000000000004885</v>
      </c>
      <c r="BM614" s="47">
        <f t="shared" ref="BM614:BN614" si="252">BM613+BM599</f>
        <v>5</v>
      </c>
      <c r="BN614" s="48">
        <f t="shared" si="252"/>
        <v>5</v>
      </c>
      <c r="BO614" s="49"/>
      <c r="BR614" s="115" t="e">
        <f>Ringkasan!#REF!/1000000000</f>
        <v>#REF!</v>
      </c>
      <c r="BS614" s="115" t="e">
        <f t="shared" si="236"/>
        <v>#REF!</v>
      </c>
      <c r="BT614" s="39" t="e">
        <f t="shared" si="238"/>
        <v>#REF!</v>
      </c>
      <c r="BV614" s="115" t="e">
        <f>Ringkasan!#REF!/1000000000</f>
        <v>#REF!</v>
      </c>
      <c r="BW614" s="115" t="e">
        <f t="shared" si="237"/>
        <v>#REF!</v>
      </c>
      <c r="BX614" s="39" t="e">
        <f t="shared" si="239"/>
        <v>#REF!</v>
      </c>
    </row>
    <row r="615" spans="1:76" s="141" customFormat="1" ht="15" customHeight="1" x14ac:dyDescent="0.25">
      <c r="A615" s="141" t="s">
        <v>720</v>
      </c>
      <c r="B615" s="9" t="s">
        <v>557</v>
      </c>
      <c r="C615" s="10">
        <v>32</v>
      </c>
      <c r="D615" s="11" t="s">
        <v>474</v>
      </c>
      <c r="E615" s="1" t="str">
        <f>[1]Pendapatan!D615</f>
        <v>01 Tahun 2025</v>
      </c>
      <c r="F615" s="142">
        <f>[1]Pendapatan!E615</f>
        <v>45679</v>
      </c>
      <c r="G615" s="113">
        <f>Ringkasan!G615/1000000000</f>
        <v>3444.833052</v>
      </c>
      <c r="H615" s="113">
        <f>Ringkasan!H615/1000000000</f>
        <v>861.70380599999999</v>
      </c>
      <c r="I615" s="113">
        <f>Ringkasan!I615/1000000000</f>
        <v>710.04474600000003</v>
      </c>
      <c r="J615" s="147">
        <f>Ringkasan!J615/1000000000</f>
        <v>11.359337999999999</v>
      </c>
      <c r="K615" s="147">
        <f>Ringkasan!K615/1000000000</f>
        <v>3.2260369999999998</v>
      </c>
      <c r="L615" s="147">
        <f>Ringkasan!L615/1000000000</f>
        <v>137.07368500000001</v>
      </c>
      <c r="M615" s="147">
        <f>Ringkasan!M615/1000000000</f>
        <v>2582.9292460000001</v>
      </c>
      <c r="N615" s="147">
        <f>Ringkasan!N615/1000000000</f>
        <v>2582.9292460000001</v>
      </c>
      <c r="O615" s="147">
        <f>Ringkasan!O615/1000000000</f>
        <v>0</v>
      </c>
      <c r="P615" s="147">
        <f>Ringkasan!P615/1000000000</f>
        <v>0</v>
      </c>
      <c r="Q615" s="147">
        <f>Ringkasan!Q615/1000000000</f>
        <v>0</v>
      </c>
      <c r="R615" s="147">
        <f>Ringkasan!R615/1000000000</f>
        <v>0</v>
      </c>
      <c r="S615" s="147">
        <f>Ringkasan!S615/1000000000</f>
        <v>833.27681600000005</v>
      </c>
      <c r="T615" s="147">
        <f>Ringkasan!T615/1000000000</f>
        <v>1358.5016740000001</v>
      </c>
      <c r="U615" s="147">
        <f>Ringkasan!U615/1000000000</f>
        <v>391.150756</v>
      </c>
      <c r="V615" s="147">
        <f>Ringkasan!V615/1000000000</f>
        <v>0</v>
      </c>
      <c r="W615" s="147">
        <f>Ringkasan!W615/1000000000</f>
        <v>0</v>
      </c>
      <c r="X615" s="147">
        <f>Ringkasan!X615/1000000000</f>
        <v>0</v>
      </c>
      <c r="Y615" s="147">
        <f>Ringkasan!Y615/1000000000</f>
        <v>0.2</v>
      </c>
      <c r="Z615" s="147">
        <f>Ringkasan!Z615/1000000000</f>
        <v>0.2</v>
      </c>
      <c r="AA615" s="147">
        <f>Ringkasan!AA615/1000000000</f>
        <v>0</v>
      </c>
      <c r="AB615" s="147">
        <f>Ringkasan!AB615/1000000000</f>
        <v>0</v>
      </c>
      <c r="AC615" s="147">
        <f>Ringkasan!AC615/1000000000</f>
        <v>3414.3639700800004</v>
      </c>
      <c r="AD615" s="147">
        <f>Ringkasan!AD615/1000000000</f>
        <v>2630.0702848280007</v>
      </c>
      <c r="AE615" s="2">
        <f>Ringkasan!AE615/1000000000</f>
        <v>1197.3489380923804</v>
      </c>
      <c r="AF615" s="147">
        <f>Ringkasan!AF615/1000000000</f>
        <v>1305.9128371356201</v>
      </c>
      <c r="AG615" s="147">
        <f>Ringkasan!AG615/1000000000</f>
        <v>6.0896627499999996</v>
      </c>
      <c r="AH615" s="147">
        <f>Ringkasan!AH615/1000000000</f>
        <v>0</v>
      </c>
      <c r="AI615" s="147">
        <f>Ringkasan!AI615/1000000000</f>
        <v>114.61884685</v>
      </c>
      <c r="AJ615" s="147">
        <f>Ringkasan!AJ615/1000000000</f>
        <v>6.1</v>
      </c>
      <c r="AK615" s="147">
        <f>Ringkasan!AK615/1000000000</f>
        <v>528.23530098499998</v>
      </c>
      <c r="AL615" s="147">
        <f>Ringkasan!AL615/1000000000</f>
        <v>0.4</v>
      </c>
      <c r="AM615" s="147">
        <f>Ringkasan!AM615/1000000000</f>
        <v>174.79993661399999</v>
      </c>
      <c r="AN615" s="147">
        <f>Ringkasan!AN615/1000000000</f>
        <v>144.332665093</v>
      </c>
      <c r="AO615" s="147">
        <f>Ringkasan!AO615/1000000000</f>
        <v>196.831058458</v>
      </c>
      <c r="AP615" s="147">
        <f>Ringkasan!AP615/1000000000</f>
        <v>9.5852400000000006</v>
      </c>
      <c r="AQ615" s="147">
        <f>Ringkasan!AQ615/1000000000</f>
        <v>2.2864008199999999</v>
      </c>
      <c r="AR615" s="147">
        <f>Ringkasan!AR615/1000000000</f>
        <v>45</v>
      </c>
      <c r="AS615" s="147">
        <f>Ringkasan!AS615/1000000000</f>
        <v>45</v>
      </c>
      <c r="AT615" s="147">
        <f>Ringkasan!AT615/1000000000</f>
        <v>211.05838426700001</v>
      </c>
      <c r="AU615" s="147">
        <f>Ringkasan!AU615/1000000000</f>
        <v>211.05838426700001</v>
      </c>
      <c r="AV615" s="147">
        <f>Ringkasan!AV615/1000000000</f>
        <v>0</v>
      </c>
      <c r="AW615" s="148">
        <f>Ringkasan!AW615/1000000000</f>
        <v>10</v>
      </c>
      <c r="AX615" s="148">
        <f>Ringkasan!AX615/1000000000</f>
        <v>10</v>
      </c>
      <c r="AY615" s="148">
        <f>Ringkasan!AY615/1000000000</f>
        <v>0</v>
      </c>
      <c r="AZ615" s="148">
        <f>Ringkasan!AZ615/1000000000</f>
        <v>0</v>
      </c>
      <c r="BA615" s="148">
        <f>Ringkasan!BA615/1000000000</f>
        <v>0</v>
      </c>
      <c r="BB615" s="148">
        <f>Ringkasan!BB615/1000000000</f>
        <v>0</v>
      </c>
      <c r="BC615" s="148">
        <f>Ringkasan!BC615/1000000000</f>
        <v>0</v>
      </c>
      <c r="BD615" s="148">
        <f>Ringkasan!BD615/1000000000</f>
        <v>40.469081920000001</v>
      </c>
      <c r="BE615" s="148">
        <f>Ringkasan!BE615/1000000000</f>
        <v>0</v>
      </c>
      <c r="BF615" s="148">
        <f>Ringkasan!BF615/1000000000</f>
        <v>5</v>
      </c>
      <c r="BG615" s="148">
        <f>Ringkasan!BG615/1000000000</f>
        <v>35.469081920000001</v>
      </c>
      <c r="BH615" s="148">
        <f>Ringkasan!BH615/1000000000</f>
        <v>0</v>
      </c>
      <c r="BI615" s="148">
        <f>Ringkasan!BI615/1000000000</f>
        <v>0</v>
      </c>
      <c r="BJ615" s="98">
        <f>Ringkasan!BJ615/1000000000</f>
        <v>30.46908191999951</v>
      </c>
      <c r="BK615" s="98">
        <f>Ringkasan!BK615/1000000000</f>
        <v>-30.469081920000001</v>
      </c>
      <c r="BL615" s="85">
        <f>Ringkasan!BL615/1000000000</f>
        <v>-4.8828125000000003E-13</v>
      </c>
      <c r="BM615" s="143">
        <f t="shared" si="241"/>
        <v>0</v>
      </c>
      <c r="BN615" s="144">
        <f t="shared" si="242"/>
        <v>1</v>
      </c>
      <c r="BO615" s="145"/>
      <c r="BP615" s="146">
        <f t="shared" ref="BP615:BP625" si="253">IF(G615&gt;0,1,0)</f>
        <v>1</v>
      </c>
      <c r="BR615" s="113" t="e">
        <f>Ringkasan!#REF!/1000000000</f>
        <v>#REF!</v>
      </c>
      <c r="BS615" s="113" t="e">
        <f t="shared" si="236"/>
        <v>#REF!</v>
      </c>
      <c r="BT615" s="146" t="e">
        <f t="shared" si="238"/>
        <v>#REF!</v>
      </c>
      <c r="BV615" s="113" t="e">
        <f>Ringkasan!#REF!/1000000000</f>
        <v>#REF!</v>
      </c>
      <c r="BW615" s="113" t="e">
        <f t="shared" si="237"/>
        <v>#REF!</v>
      </c>
      <c r="BX615" s="146" t="e">
        <f t="shared" si="239"/>
        <v>#REF!</v>
      </c>
    </row>
    <row r="616" spans="1:76" ht="15" customHeight="1" x14ac:dyDescent="0.25">
      <c r="A616" s="59" t="s">
        <v>475</v>
      </c>
      <c r="B616" s="3">
        <f>B610+1</f>
        <v>457</v>
      </c>
      <c r="C616" s="4">
        <v>1</v>
      </c>
      <c r="D616" s="8" t="s">
        <v>475</v>
      </c>
      <c r="E616" s="12" t="str">
        <f>[1]Pendapatan!D616</f>
        <v>1 Tahun 2025</v>
      </c>
      <c r="F616" s="92">
        <f>[1]Pendapatan!E616</f>
        <v>45671.759722222225</v>
      </c>
      <c r="G616" s="6">
        <f>Ringkasan!G616/1000000000</f>
        <v>1090.923394504</v>
      </c>
      <c r="H616" s="6">
        <f>Ringkasan!H616/1000000000</f>
        <v>58.612234999999998</v>
      </c>
      <c r="I616" s="114">
        <f>Ringkasan!I616/1000000000</f>
        <v>12.146930757</v>
      </c>
      <c r="J616" s="6">
        <f>Ringkasan!J616/1000000000</f>
        <v>2.3891520000000002</v>
      </c>
      <c r="K616" s="6">
        <f>Ringkasan!K616/1000000000</f>
        <v>1.3693839999999999</v>
      </c>
      <c r="L616" s="6">
        <f>Ringkasan!L616/1000000000</f>
        <v>42.706768242999999</v>
      </c>
      <c r="M616" s="6">
        <f>Ringkasan!M616/1000000000</f>
        <v>1002.548451504</v>
      </c>
      <c r="N616" s="6">
        <f>Ringkasan!N616/1000000000</f>
        <v>969.45627000000002</v>
      </c>
      <c r="O616" s="6">
        <f>Ringkasan!O616/1000000000</f>
        <v>0</v>
      </c>
      <c r="P616" s="6">
        <f>Ringkasan!P616/1000000000</f>
        <v>0</v>
      </c>
      <c r="Q616" s="6">
        <f>Ringkasan!Q616/1000000000</f>
        <v>135.55283</v>
      </c>
      <c r="R616" s="6">
        <f>Ringkasan!R616/1000000000</f>
        <v>0</v>
      </c>
      <c r="S616" s="6">
        <f>Ringkasan!S616/1000000000</f>
        <v>111.457814</v>
      </c>
      <c r="T616" s="6">
        <f>Ringkasan!T616/1000000000</f>
        <v>537.82495300000005</v>
      </c>
      <c r="U616" s="6">
        <f>Ringkasan!U616/1000000000</f>
        <v>184.62067300000001</v>
      </c>
      <c r="V616" s="6">
        <f>Ringkasan!V616/1000000000</f>
        <v>33.092181504000003</v>
      </c>
      <c r="W616" s="6">
        <f>Ringkasan!W616/1000000000</f>
        <v>33.092181504000003</v>
      </c>
      <c r="X616" s="6">
        <f>Ringkasan!X616/1000000000</f>
        <v>0</v>
      </c>
      <c r="Y616" s="6">
        <f>Ringkasan!Y616/1000000000</f>
        <v>29.762708</v>
      </c>
      <c r="Z616" s="6">
        <f>Ringkasan!Z616/1000000000</f>
        <v>24.814299999999999</v>
      </c>
      <c r="AA616" s="6">
        <f>Ringkasan!AA616/1000000000</f>
        <v>0</v>
      </c>
      <c r="AB616" s="6">
        <f>Ringkasan!AB616/1000000000</f>
        <v>4.9484079999999997</v>
      </c>
      <c r="AC616" s="6">
        <f>Ringkasan!AC616/1000000000</f>
        <v>1154.5575971830001</v>
      </c>
      <c r="AD616" s="6">
        <f>Ringkasan!AD616/1000000000</f>
        <v>778.19599306199996</v>
      </c>
      <c r="AE616" s="5">
        <f>Ringkasan!AE616/1000000000</f>
        <v>437.17050028400001</v>
      </c>
      <c r="AF616" s="6">
        <f>Ringkasan!AF616/1000000000</f>
        <v>310.433386563</v>
      </c>
      <c r="AG616" s="6">
        <f>Ringkasan!AG616/1000000000</f>
        <v>12.513281214999999</v>
      </c>
      <c r="AH616" s="6">
        <f>Ringkasan!AH616/1000000000</f>
        <v>0</v>
      </c>
      <c r="AI616" s="6">
        <f>Ringkasan!AI616/1000000000</f>
        <v>11.583824999999999</v>
      </c>
      <c r="AJ616" s="6">
        <f>Ringkasan!AJ616/1000000000</f>
        <v>6.4950000000000001</v>
      </c>
      <c r="AK616" s="6">
        <f>Ringkasan!AK616/1000000000</f>
        <v>168.395552721</v>
      </c>
      <c r="AL616" s="6">
        <f>Ringkasan!AL616/1000000000</f>
        <v>2</v>
      </c>
      <c r="AM616" s="6">
        <f>Ringkasan!AM616/1000000000</f>
        <v>23.037736576</v>
      </c>
      <c r="AN616" s="6">
        <f>Ringkasan!AN616/1000000000</f>
        <v>48.276944671000003</v>
      </c>
      <c r="AO616" s="6">
        <f>Ringkasan!AO616/1000000000</f>
        <v>95.080871474000006</v>
      </c>
      <c r="AP616" s="6">
        <f>Ringkasan!AP616/1000000000</f>
        <v>0</v>
      </c>
      <c r="AQ616" s="6">
        <f>Ringkasan!AQ616/1000000000</f>
        <v>0</v>
      </c>
      <c r="AR616" s="6">
        <f>Ringkasan!AR616/1000000000</f>
        <v>6.3273083999999997</v>
      </c>
      <c r="AS616" s="6">
        <f>Ringkasan!AS616/1000000000</f>
        <v>6.3273083999999997</v>
      </c>
      <c r="AT616" s="6">
        <f>Ringkasan!AT616/1000000000</f>
        <v>201.63874300000001</v>
      </c>
      <c r="AU616" s="6">
        <f>Ringkasan!AU616/1000000000</f>
        <v>1.1576363000000001</v>
      </c>
      <c r="AV616" s="6">
        <f>Ringkasan!AV616/1000000000</f>
        <v>200.4811067</v>
      </c>
      <c r="AW616" s="127">
        <f>Ringkasan!AW616/1000000000</f>
        <v>86.467412230999997</v>
      </c>
      <c r="AX616" s="127">
        <f>Ringkasan!AX616/1000000000</f>
        <v>86.467412230999997</v>
      </c>
      <c r="AY616" s="127">
        <f>Ringkasan!AY616/1000000000</f>
        <v>0</v>
      </c>
      <c r="AZ616" s="127">
        <f>Ringkasan!AZ616/1000000000</f>
        <v>0</v>
      </c>
      <c r="BA616" s="127">
        <f>Ringkasan!BA616/1000000000</f>
        <v>0</v>
      </c>
      <c r="BB616" s="127">
        <f>Ringkasan!BB616/1000000000</f>
        <v>0</v>
      </c>
      <c r="BC616" s="127">
        <f>Ringkasan!BC616/1000000000</f>
        <v>0</v>
      </c>
      <c r="BD616" s="127">
        <f>Ringkasan!BD616/1000000000</f>
        <v>22.833209552</v>
      </c>
      <c r="BE616" s="127">
        <f>Ringkasan!BE616/1000000000</f>
        <v>0</v>
      </c>
      <c r="BF616" s="127">
        <f>Ringkasan!BF616/1000000000</f>
        <v>0</v>
      </c>
      <c r="BG616" s="127">
        <f>Ringkasan!BG616/1000000000</f>
        <v>22.833209552</v>
      </c>
      <c r="BH616" s="127">
        <f>Ringkasan!BH616/1000000000</f>
        <v>0</v>
      </c>
      <c r="BI616" s="127">
        <f>Ringkasan!BI616/1000000000</f>
        <v>0</v>
      </c>
      <c r="BJ616" s="128">
        <f>Ringkasan!BJ616/1000000000</f>
        <v>-63.634202678999998</v>
      </c>
      <c r="BK616" s="128">
        <f>Ringkasan!BK616/1000000000</f>
        <v>63.634202678999998</v>
      </c>
      <c r="BL616" s="87">
        <f>Ringkasan!BL616/1000000000</f>
        <v>0</v>
      </c>
      <c r="BM616" s="47">
        <f t="shared" si="241"/>
        <v>0</v>
      </c>
      <c r="BN616" s="48">
        <f t="shared" si="242"/>
        <v>1</v>
      </c>
      <c r="BO616" s="49"/>
      <c r="BP616" s="39">
        <f t="shared" si="253"/>
        <v>1</v>
      </c>
      <c r="BR616" s="6" t="e">
        <f>Ringkasan!#REF!/1000000000</f>
        <v>#REF!</v>
      </c>
      <c r="BS616" s="6" t="e">
        <f t="shared" si="236"/>
        <v>#REF!</v>
      </c>
      <c r="BT616" s="39" t="e">
        <f t="shared" si="238"/>
        <v>#REF!</v>
      </c>
      <c r="BV616" s="6" t="e">
        <f>Ringkasan!#REF!/1000000000</f>
        <v>#REF!</v>
      </c>
      <c r="BW616" s="6" t="e">
        <f t="shared" si="237"/>
        <v>#REF!</v>
      </c>
      <c r="BX616" s="39" t="e">
        <f t="shared" si="239"/>
        <v>#REF!</v>
      </c>
    </row>
    <row r="617" spans="1:76" ht="15" customHeight="1" x14ac:dyDescent="0.25">
      <c r="A617" s="59" t="s">
        <v>476</v>
      </c>
      <c r="B617" s="3">
        <f t="shared" ref="B617:C625" si="254">B616+1</f>
        <v>458</v>
      </c>
      <c r="C617" s="4">
        <f t="shared" si="254"/>
        <v>2</v>
      </c>
      <c r="D617" s="8" t="s">
        <v>476</v>
      </c>
      <c r="E617" s="12" t="str">
        <f>[1]Pendapatan!D617</f>
        <v>11 Tahun 2024</v>
      </c>
      <c r="F617" s="92">
        <f>[1]Pendapatan!E617</f>
        <v>45656.416666666664</v>
      </c>
      <c r="G617" s="6">
        <f>Ringkasan!G617/1000000000</f>
        <v>2110.0676736820001</v>
      </c>
      <c r="H617" s="6">
        <f>Ringkasan!H617/1000000000</f>
        <v>215</v>
      </c>
      <c r="I617" s="114">
        <f>Ringkasan!I617/1000000000</f>
        <v>138.65299999999999</v>
      </c>
      <c r="J617" s="6">
        <f>Ringkasan!J617/1000000000</f>
        <v>69.1905</v>
      </c>
      <c r="K617" s="6">
        <f>Ringkasan!K617/1000000000</f>
        <v>1</v>
      </c>
      <c r="L617" s="6">
        <f>Ringkasan!L617/1000000000</f>
        <v>6.1565000000000003</v>
      </c>
      <c r="M617" s="6">
        <f>Ringkasan!M617/1000000000</f>
        <v>1885.0676736820001</v>
      </c>
      <c r="N617" s="6">
        <f>Ringkasan!N617/1000000000</f>
        <v>1768.8397890000001</v>
      </c>
      <c r="O617" s="6">
        <f>Ringkasan!O617/1000000000</f>
        <v>0</v>
      </c>
      <c r="P617" s="6">
        <f>Ringkasan!P617/1000000000</f>
        <v>0</v>
      </c>
      <c r="Q617" s="6">
        <f>Ringkasan!Q617/1000000000</f>
        <v>212.20035100000001</v>
      </c>
      <c r="R617" s="6">
        <f>Ringkasan!R617/1000000000</f>
        <v>0</v>
      </c>
      <c r="S617" s="6">
        <f>Ringkasan!S617/1000000000</f>
        <v>463.19687699999997</v>
      </c>
      <c r="T617" s="6">
        <f>Ringkasan!T617/1000000000</f>
        <v>783.900576</v>
      </c>
      <c r="U617" s="6">
        <f>Ringkasan!U617/1000000000</f>
        <v>309.54198500000001</v>
      </c>
      <c r="V617" s="6">
        <f>Ringkasan!V617/1000000000</f>
        <v>116.227884682</v>
      </c>
      <c r="W617" s="6">
        <f>Ringkasan!W617/1000000000</f>
        <v>116.227884682</v>
      </c>
      <c r="X617" s="6">
        <f>Ringkasan!X617/1000000000</f>
        <v>0</v>
      </c>
      <c r="Y617" s="6">
        <f>Ringkasan!Y617/1000000000</f>
        <v>10</v>
      </c>
      <c r="Z617" s="6">
        <f>Ringkasan!Z617/1000000000</f>
        <v>0</v>
      </c>
      <c r="AA617" s="6">
        <f>Ringkasan!AA617/1000000000</f>
        <v>0</v>
      </c>
      <c r="AB617" s="6">
        <f>Ringkasan!AB617/1000000000</f>
        <v>10</v>
      </c>
      <c r="AC617" s="6">
        <f>Ringkasan!AC617/1000000000</f>
        <v>2105.5676736820001</v>
      </c>
      <c r="AD617" s="6">
        <f>Ringkasan!AD617/1000000000</f>
        <v>1274.066591736</v>
      </c>
      <c r="AE617" s="5">
        <f>Ringkasan!AE617/1000000000</f>
        <v>606.36153965000005</v>
      </c>
      <c r="AF617" s="6">
        <f>Ringkasan!AF617/1000000000</f>
        <v>542.545345086</v>
      </c>
      <c r="AG617" s="6">
        <f>Ringkasan!AG617/1000000000</f>
        <v>0</v>
      </c>
      <c r="AH617" s="6">
        <f>Ringkasan!AH617/1000000000</f>
        <v>0</v>
      </c>
      <c r="AI617" s="6">
        <f>Ringkasan!AI617/1000000000</f>
        <v>91.041051999999993</v>
      </c>
      <c r="AJ617" s="6">
        <f>Ringkasan!AJ617/1000000000</f>
        <v>34.118654999999997</v>
      </c>
      <c r="AK617" s="6">
        <f>Ringkasan!AK617/1000000000</f>
        <v>408.06814301100002</v>
      </c>
      <c r="AL617" s="6">
        <f>Ringkasan!AL617/1000000000</f>
        <v>6.85</v>
      </c>
      <c r="AM617" s="6">
        <f>Ringkasan!AM617/1000000000</f>
        <v>67.133241350000006</v>
      </c>
      <c r="AN617" s="6">
        <f>Ringkasan!AN617/1000000000</f>
        <v>173.482500692</v>
      </c>
      <c r="AO617" s="6">
        <f>Ringkasan!AO617/1000000000</f>
        <v>159.70526096899999</v>
      </c>
      <c r="AP617" s="6">
        <f>Ringkasan!AP617/1000000000</f>
        <v>8.4000000000000005E-2</v>
      </c>
      <c r="AQ617" s="6">
        <f>Ringkasan!AQ617/1000000000</f>
        <v>0.81313999999999997</v>
      </c>
      <c r="AR617" s="6">
        <f>Ringkasan!AR617/1000000000</f>
        <v>65.738492635</v>
      </c>
      <c r="AS617" s="6">
        <f>Ringkasan!AS617/1000000000</f>
        <v>65.738492635</v>
      </c>
      <c r="AT617" s="6">
        <f>Ringkasan!AT617/1000000000</f>
        <v>357.69444629999998</v>
      </c>
      <c r="AU617" s="6">
        <f>Ringkasan!AU617/1000000000</f>
        <v>20.78435</v>
      </c>
      <c r="AV617" s="6">
        <f>Ringkasan!AV617/1000000000</f>
        <v>336.91009630000002</v>
      </c>
      <c r="AW617" s="127">
        <f>Ringkasan!AW617/1000000000</f>
        <v>0</v>
      </c>
      <c r="AX617" s="127">
        <f>Ringkasan!AX617/1000000000</f>
        <v>0</v>
      </c>
      <c r="AY617" s="127">
        <f>Ringkasan!AY617/1000000000</f>
        <v>0</v>
      </c>
      <c r="AZ617" s="127">
        <f>Ringkasan!AZ617/1000000000</f>
        <v>0</v>
      </c>
      <c r="BA617" s="127">
        <f>Ringkasan!BA617/1000000000</f>
        <v>0</v>
      </c>
      <c r="BB617" s="127">
        <f>Ringkasan!BB617/1000000000</f>
        <v>0</v>
      </c>
      <c r="BC617" s="127">
        <f>Ringkasan!BC617/1000000000</f>
        <v>0</v>
      </c>
      <c r="BD617" s="127">
        <f>Ringkasan!BD617/1000000000</f>
        <v>4.5</v>
      </c>
      <c r="BE617" s="127">
        <f>Ringkasan!BE617/1000000000</f>
        <v>0</v>
      </c>
      <c r="BF617" s="127">
        <f>Ringkasan!BF617/1000000000</f>
        <v>4.5</v>
      </c>
      <c r="BG617" s="127">
        <f>Ringkasan!BG617/1000000000</f>
        <v>0</v>
      </c>
      <c r="BH617" s="127">
        <f>Ringkasan!BH617/1000000000</f>
        <v>0</v>
      </c>
      <c r="BI617" s="127">
        <f>Ringkasan!BI617/1000000000</f>
        <v>0</v>
      </c>
      <c r="BJ617" s="128">
        <f>Ringkasan!BJ617/1000000000</f>
        <v>4.5</v>
      </c>
      <c r="BK617" s="128">
        <f>Ringkasan!BK617/1000000000</f>
        <v>-4.5</v>
      </c>
      <c r="BL617" s="87">
        <f>Ringkasan!BL617/1000000000</f>
        <v>0</v>
      </c>
      <c r="BM617" s="47">
        <f t="shared" si="241"/>
        <v>1</v>
      </c>
      <c r="BN617" s="48">
        <f t="shared" si="242"/>
        <v>0</v>
      </c>
      <c r="BO617" s="49"/>
      <c r="BP617" s="39">
        <f t="shared" si="253"/>
        <v>1</v>
      </c>
      <c r="BR617" s="6" t="e">
        <f>Ringkasan!#REF!/1000000000</f>
        <v>#REF!</v>
      </c>
      <c r="BS617" s="6" t="e">
        <f t="shared" si="236"/>
        <v>#REF!</v>
      </c>
      <c r="BT617" s="39" t="e">
        <f t="shared" si="238"/>
        <v>#REF!</v>
      </c>
      <c r="BV617" s="6" t="e">
        <f>Ringkasan!#REF!/1000000000</f>
        <v>#REF!</v>
      </c>
      <c r="BW617" s="6" t="e">
        <f t="shared" si="237"/>
        <v>#REF!</v>
      </c>
      <c r="BX617" s="39" t="e">
        <f t="shared" si="239"/>
        <v>#REF!</v>
      </c>
    </row>
    <row r="618" spans="1:76" ht="15" customHeight="1" x14ac:dyDescent="0.25">
      <c r="A618" s="59" t="s">
        <v>477</v>
      </c>
      <c r="B618" s="3">
        <f t="shared" si="254"/>
        <v>459</v>
      </c>
      <c r="C618" s="4">
        <f t="shared" si="254"/>
        <v>3</v>
      </c>
      <c r="D618" s="8" t="s">
        <v>477</v>
      </c>
      <c r="E618" s="12" t="str">
        <f>[1]Pendapatan!D618</f>
        <v>1 TAHUN 2025</v>
      </c>
      <c r="F618" s="92">
        <f>[1]Pendapatan!E618</f>
        <v>45678</v>
      </c>
      <c r="G618" s="6">
        <f>Ringkasan!G618/1000000000</f>
        <v>2500</v>
      </c>
      <c r="H618" s="6">
        <f>Ringkasan!H618/1000000000</f>
        <v>393.8</v>
      </c>
      <c r="I618" s="114">
        <f>Ringkasan!I618/1000000000</f>
        <v>175</v>
      </c>
      <c r="J618" s="6">
        <f>Ringkasan!J618/1000000000</f>
        <v>205.55</v>
      </c>
      <c r="K618" s="6">
        <f>Ringkasan!K618/1000000000</f>
        <v>0.5</v>
      </c>
      <c r="L618" s="6">
        <f>Ringkasan!L618/1000000000</f>
        <v>12.75</v>
      </c>
      <c r="M618" s="6">
        <f>Ringkasan!M618/1000000000</f>
        <v>2099.0188783130002</v>
      </c>
      <c r="N618" s="6">
        <f>Ringkasan!N618/1000000000</f>
        <v>1723.642382</v>
      </c>
      <c r="O618" s="6">
        <f>Ringkasan!O618/1000000000</f>
        <v>0</v>
      </c>
      <c r="P618" s="6">
        <f>Ringkasan!P618/1000000000</f>
        <v>0</v>
      </c>
      <c r="Q618" s="6">
        <f>Ringkasan!Q618/1000000000</f>
        <v>52.076155</v>
      </c>
      <c r="R618" s="6">
        <f>Ringkasan!R618/1000000000</f>
        <v>0</v>
      </c>
      <c r="S618" s="6">
        <f>Ringkasan!S618/1000000000</f>
        <v>1062.4820970000001</v>
      </c>
      <c r="T618" s="6">
        <f>Ringkasan!T618/1000000000</f>
        <v>463.66750000000002</v>
      </c>
      <c r="U618" s="6">
        <f>Ringkasan!U618/1000000000</f>
        <v>145.41663</v>
      </c>
      <c r="V618" s="6">
        <f>Ringkasan!V618/1000000000</f>
        <v>375.37649631300002</v>
      </c>
      <c r="W618" s="6">
        <f>Ringkasan!W618/1000000000</f>
        <v>375.37649631300002</v>
      </c>
      <c r="X618" s="6">
        <f>Ringkasan!X618/1000000000</f>
        <v>0</v>
      </c>
      <c r="Y618" s="6">
        <f>Ringkasan!Y618/1000000000</f>
        <v>7.1811216870000001</v>
      </c>
      <c r="Z618" s="6">
        <f>Ringkasan!Z618/1000000000</f>
        <v>0</v>
      </c>
      <c r="AA618" s="6">
        <f>Ringkasan!AA618/1000000000</f>
        <v>0</v>
      </c>
      <c r="AB618" s="6">
        <f>Ringkasan!AB618/1000000000</f>
        <v>7.1811216870000001</v>
      </c>
      <c r="AC618" s="6">
        <f>Ringkasan!AC618/1000000000</f>
        <v>2500</v>
      </c>
      <c r="AD618" s="6">
        <f>Ringkasan!AD618/1000000000</f>
        <v>1518.9791302829999</v>
      </c>
      <c r="AE618" s="5">
        <f>Ringkasan!AE618/1000000000</f>
        <v>683.44303895600001</v>
      </c>
      <c r="AF618" s="6">
        <f>Ringkasan!AF618/1000000000</f>
        <v>828.02056496800003</v>
      </c>
      <c r="AG618" s="6">
        <f>Ringkasan!AG618/1000000000</f>
        <v>0</v>
      </c>
      <c r="AH618" s="6">
        <f>Ringkasan!AH618/1000000000</f>
        <v>1</v>
      </c>
      <c r="AI618" s="6">
        <f>Ringkasan!AI618/1000000000</f>
        <v>6.5155263589999999</v>
      </c>
      <c r="AJ618" s="6">
        <f>Ringkasan!AJ618/1000000000</f>
        <v>0</v>
      </c>
      <c r="AK618" s="6">
        <f>Ringkasan!AK618/1000000000</f>
        <v>778.17151762599997</v>
      </c>
      <c r="AL618" s="6">
        <f>Ringkasan!AL618/1000000000</f>
        <v>4.5484745369999997</v>
      </c>
      <c r="AM618" s="6">
        <f>Ringkasan!AM618/1000000000</f>
        <v>88.621218912000003</v>
      </c>
      <c r="AN618" s="6">
        <f>Ringkasan!AN618/1000000000</f>
        <v>169.54845034499999</v>
      </c>
      <c r="AO618" s="6">
        <f>Ringkasan!AO618/1000000000</f>
        <v>511.00426595300002</v>
      </c>
      <c r="AP618" s="6">
        <f>Ringkasan!AP618/1000000000</f>
        <v>4.4491078789999996</v>
      </c>
      <c r="AQ618" s="6">
        <f>Ringkasan!AQ618/1000000000</f>
        <v>0</v>
      </c>
      <c r="AR618" s="6">
        <f>Ringkasan!AR618/1000000000</f>
        <v>24.5</v>
      </c>
      <c r="AS618" s="6">
        <f>Ringkasan!AS618/1000000000</f>
        <v>24.5</v>
      </c>
      <c r="AT618" s="6">
        <f>Ringkasan!AT618/1000000000</f>
        <v>178.34935209099999</v>
      </c>
      <c r="AU618" s="6">
        <f>Ringkasan!AU618/1000000000</f>
        <v>0</v>
      </c>
      <c r="AV618" s="6">
        <f>Ringkasan!AV618/1000000000</f>
        <v>178.34935209099999</v>
      </c>
      <c r="AW618" s="127">
        <f>Ringkasan!AW618/1000000000</f>
        <v>0</v>
      </c>
      <c r="AX618" s="127">
        <f>Ringkasan!AX618/1000000000</f>
        <v>0</v>
      </c>
      <c r="AY618" s="127">
        <f>Ringkasan!AY618/1000000000</f>
        <v>0</v>
      </c>
      <c r="AZ618" s="127">
        <f>Ringkasan!AZ618/1000000000</f>
        <v>0</v>
      </c>
      <c r="BA618" s="127">
        <f>Ringkasan!BA618/1000000000</f>
        <v>0</v>
      </c>
      <c r="BB618" s="127">
        <f>Ringkasan!BB618/1000000000</f>
        <v>0</v>
      </c>
      <c r="BC618" s="127">
        <f>Ringkasan!BC618/1000000000</f>
        <v>0</v>
      </c>
      <c r="BD618" s="127">
        <f>Ringkasan!BD618/1000000000</f>
        <v>0</v>
      </c>
      <c r="BE618" s="127">
        <f>Ringkasan!BE618/1000000000</f>
        <v>0</v>
      </c>
      <c r="BF618" s="127">
        <f>Ringkasan!BF618/1000000000</f>
        <v>0</v>
      </c>
      <c r="BG618" s="127">
        <f>Ringkasan!BG618/1000000000</f>
        <v>0</v>
      </c>
      <c r="BH618" s="127">
        <f>Ringkasan!BH618/1000000000</f>
        <v>0</v>
      </c>
      <c r="BI618" s="127">
        <f>Ringkasan!BI618/1000000000</f>
        <v>0</v>
      </c>
      <c r="BJ618" s="128">
        <f>Ringkasan!BJ618/1000000000</f>
        <v>0</v>
      </c>
      <c r="BK618" s="128">
        <f>Ringkasan!BK618/1000000000</f>
        <v>0</v>
      </c>
      <c r="BL618" s="87">
        <f>Ringkasan!BL618/1000000000</f>
        <v>0</v>
      </c>
      <c r="BM618" s="47">
        <f t="shared" si="241"/>
        <v>0</v>
      </c>
      <c r="BN618" s="48">
        <f t="shared" si="242"/>
        <v>1</v>
      </c>
      <c r="BO618" s="49"/>
      <c r="BP618" s="39">
        <f t="shared" si="253"/>
        <v>1</v>
      </c>
      <c r="BR618" s="6" t="e">
        <f>Ringkasan!#REF!/1000000000</f>
        <v>#REF!</v>
      </c>
      <c r="BS618" s="6" t="e">
        <f t="shared" si="236"/>
        <v>#REF!</v>
      </c>
      <c r="BT618" s="39" t="e">
        <f t="shared" si="238"/>
        <v>#REF!</v>
      </c>
      <c r="BV618" s="6" t="e">
        <f>Ringkasan!#REF!/1000000000</f>
        <v>#REF!</v>
      </c>
      <c r="BW618" s="6" t="e">
        <f t="shared" si="237"/>
        <v>#REF!</v>
      </c>
      <c r="BX618" s="39" t="e">
        <f t="shared" si="239"/>
        <v>#REF!</v>
      </c>
    </row>
    <row r="619" spans="1:76" ht="15" customHeight="1" x14ac:dyDescent="0.25">
      <c r="A619" s="59" t="s">
        <v>478</v>
      </c>
      <c r="B619" s="3">
        <f t="shared" si="254"/>
        <v>460</v>
      </c>
      <c r="C619" s="4">
        <f t="shared" si="254"/>
        <v>4</v>
      </c>
      <c r="D619" s="8" t="s">
        <v>478</v>
      </c>
      <c r="E619" s="12" t="str">
        <f>[1]Pendapatan!D619</f>
        <v>5 Tahun 2024</v>
      </c>
      <c r="F619" s="92">
        <f>[1]Pendapatan!E619</f>
        <v>45656.930555555555</v>
      </c>
      <c r="G619" s="6">
        <f>Ringkasan!G619/1000000000</f>
        <v>1409.549677</v>
      </c>
      <c r="H619" s="6">
        <f>Ringkasan!H619/1000000000</f>
        <v>43.8</v>
      </c>
      <c r="I619" s="114">
        <f>Ringkasan!I619/1000000000</f>
        <v>31.85</v>
      </c>
      <c r="J619" s="6">
        <f>Ringkasan!J619/1000000000</f>
        <v>3.8</v>
      </c>
      <c r="K619" s="6">
        <f>Ringkasan!K619/1000000000</f>
        <v>2.5</v>
      </c>
      <c r="L619" s="6">
        <f>Ringkasan!L619/1000000000</f>
        <v>5.65</v>
      </c>
      <c r="M619" s="6">
        <f>Ringkasan!M619/1000000000</f>
        <v>1355.749677</v>
      </c>
      <c r="N619" s="6">
        <f>Ringkasan!N619/1000000000</f>
        <v>1333.7347769999999</v>
      </c>
      <c r="O619" s="6">
        <f>Ringkasan!O619/1000000000</f>
        <v>0</v>
      </c>
      <c r="P619" s="6">
        <f>Ringkasan!P619/1000000000</f>
        <v>0</v>
      </c>
      <c r="Q619" s="6">
        <f>Ringkasan!Q619/1000000000</f>
        <v>87.849806999999998</v>
      </c>
      <c r="R619" s="6">
        <f>Ringkasan!R619/1000000000</f>
        <v>6.889615</v>
      </c>
      <c r="S619" s="6">
        <f>Ringkasan!S619/1000000000</f>
        <v>623.87327600000003</v>
      </c>
      <c r="T619" s="6">
        <f>Ringkasan!T619/1000000000</f>
        <v>497.52331900000001</v>
      </c>
      <c r="U619" s="6">
        <f>Ringkasan!U619/1000000000</f>
        <v>117.59876</v>
      </c>
      <c r="V619" s="6">
        <f>Ringkasan!V619/1000000000</f>
        <v>22.014900000000001</v>
      </c>
      <c r="W619" s="6">
        <f>Ringkasan!W619/1000000000</f>
        <v>22.014900000000001</v>
      </c>
      <c r="X619" s="6">
        <f>Ringkasan!X619/1000000000</f>
        <v>0</v>
      </c>
      <c r="Y619" s="6">
        <f>Ringkasan!Y619/1000000000</f>
        <v>10</v>
      </c>
      <c r="Z619" s="6">
        <f>Ringkasan!Z619/1000000000</f>
        <v>0</v>
      </c>
      <c r="AA619" s="6">
        <f>Ringkasan!AA619/1000000000</f>
        <v>0</v>
      </c>
      <c r="AB619" s="6">
        <f>Ringkasan!AB619/1000000000</f>
        <v>10</v>
      </c>
      <c r="AC619" s="6">
        <f>Ringkasan!AC619/1000000000</f>
        <v>1981.6048540199999</v>
      </c>
      <c r="AD619" s="6">
        <f>Ringkasan!AD619/1000000000</f>
        <v>1150.9833072270001</v>
      </c>
      <c r="AE619" s="5">
        <f>Ringkasan!AE619/1000000000</f>
        <v>448.86842454200001</v>
      </c>
      <c r="AF619" s="6">
        <f>Ringkasan!AF619/1000000000</f>
        <v>685.345205685</v>
      </c>
      <c r="AG619" s="6">
        <f>Ringkasan!AG619/1000000000</f>
        <v>0</v>
      </c>
      <c r="AH619" s="6">
        <f>Ringkasan!AH619/1000000000</f>
        <v>0</v>
      </c>
      <c r="AI619" s="6">
        <f>Ringkasan!AI619/1000000000</f>
        <v>15.969677000000001</v>
      </c>
      <c r="AJ619" s="6">
        <f>Ringkasan!AJ619/1000000000</f>
        <v>0.8</v>
      </c>
      <c r="AK619" s="6">
        <f>Ringkasan!AK619/1000000000</f>
        <v>625.63208029299994</v>
      </c>
      <c r="AL619" s="6">
        <f>Ringkasan!AL619/1000000000</f>
        <v>2.2914260839999998</v>
      </c>
      <c r="AM619" s="6">
        <f>Ringkasan!AM619/1000000000</f>
        <v>62.790462382000001</v>
      </c>
      <c r="AN619" s="6">
        <f>Ringkasan!AN619/1000000000</f>
        <v>131.13003831399999</v>
      </c>
      <c r="AO619" s="6">
        <f>Ringkasan!AO619/1000000000</f>
        <v>428.24453351300002</v>
      </c>
      <c r="AP619" s="6">
        <f>Ringkasan!AP619/1000000000</f>
        <v>1.1756200000000001</v>
      </c>
      <c r="AQ619" s="6">
        <f>Ringkasan!AQ619/1000000000</f>
        <v>0</v>
      </c>
      <c r="AR619" s="6">
        <f>Ringkasan!AR619/1000000000</f>
        <v>5</v>
      </c>
      <c r="AS619" s="6">
        <f>Ringkasan!AS619/1000000000</f>
        <v>5</v>
      </c>
      <c r="AT619" s="6">
        <f>Ringkasan!AT619/1000000000</f>
        <v>199.98946649999999</v>
      </c>
      <c r="AU619" s="6">
        <f>Ringkasan!AU619/1000000000</f>
        <v>0</v>
      </c>
      <c r="AV619" s="6">
        <f>Ringkasan!AV619/1000000000</f>
        <v>199.98946649999999</v>
      </c>
      <c r="AW619" s="127">
        <f>Ringkasan!AW619/1000000000</f>
        <v>573.55517701999997</v>
      </c>
      <c r="AX619" s="127">
        <f>Ringkasan!AX619/1000000000</f>
        <v>573.55517701999997</v>
      </c>
      <c r="AY619" s="127">
        <f>Ringkasan!AY619/1000000000</f>
        <v>0</v>
      </c>
      <c r="AZ619" s="127">
        <f>Ringkasan!AZ619/1000000000</f>
        <v>0</v>
      </c>
      <c r="BA619" s="127">
        <f>Ringkasan!BA619/1000000000</f>
        <v>0</v>
      </c>
      <c r="BB619" s="127">
        <f>Ringkasan!BB619/1000000000</f>
        <v>0</v>
      </c>
      <c r="BC619" s="127">
        <f>Ringkasan!BC619/1000000000</f>
        <v>0</v>
      </c>
      <c r="BD619" s="127">
        <f>Ringkasan!BD619/1000000000</f>
        <v>1.5</v>
      </c>
      <c r="BE619" s="127">
        <f>Ringkasan!BE619/1000000000</f>
        <v>0</v>
      </c>
      <c r="BF619" s="127">
        <f>Ringkasan!BF619/1000000000</f>
        <v>1.5</v>
      </c>
      <c r="BG619" s="127">
        <f>Ringkasan!BG619/1000000000</f>
        <v>0</v>
      </c>
      <c r="BH619" s="127">
        <f>Ringkasan!BH619/1000000000</f>
        <v>0</v>
      </c>
      <c r="BI619" s="127">
        <f>Ringkasan!BI619/1000000000</f>
        <v>0</v>
      </c>
      <c r="BJ619" s="128">
        <f>Ringkasan!BJ619/1000000000</f>
        <v>-572.05517701999997</v>
      </c>
      <c r="BK619" s="128">
        <f>Ringkasan!BK619/1000000000</f>
        <v>572.05517701999997</v>
      </c>
      <c r="BL619" s="87">
        <f>Ringkasan!BL619/1000000000</f>
        <v>0</v>
      </c>
      <c r="BM619" s="47">
        <f t="shared" si="241"/>
        <v>1</v>
      </c>
      <c r="BN619" s="48">
        <f t="shared" si="242"/>
        <v>0</v>
      </c>
      <c r="BO619" s="49"/>
      <c r="BP619" s="39">
        <f t="shared" si="253"/>
        <v>1</v>
      </c>
      <c r="BR619" s="6" t="e">
        <f>Ringkasan!#REF!/1000000000</f>
        <v>#REF!</v>
      </c>
      <c r="BS619" s="6" t="e">
        <f t="shared" si="236"/>
        <v>#REF!</v>
      </c>
      <c r="BT619" s="39" t="e">
        <f t="shared" si="238"/>
        <v>#REF!</v>
      </c>
      <c r="BV619" s="6" t="e">
        <f>Ringkasan!#REF!/1000000000</f>
        <v>#REF!</v>
      </c>
      <c r="BW619" s="6" t="e">
        <f t="shared" si="237"/>
        <v>#REF!</v>
      </c>
      <c r="BX619" s="39" t="e">
        <f t="shared" si="239"/>
        <v>#REF!</v>
      </c>
    </row>
    <row r="620" spans="1:76" ht="15" customHeight="1" x14ac:dyDescent="0.25">
      <c r="A620" s="59" t="s">
        <v>479</v>
      </c>
      <c r="B620" s="3">
        <f t="shared" si="254"/>
        <v>461</v>
      </c>
      <c r="C620" s="4">
        <f t="shared" si="254"/>
        <v>5</v>
      </c>
      <c r="D620" s="8" t="s">
        <v>479</v>
      </c>
      <c r="E620" s="12" t="str">
        <f>[1]Pendapatan!D620</f>
        <v>7 Tahun 2024</v>
      </c>
      <c r="F620" s="92">
        <f>[1]Pendapatan!E620</f>
        <v>45650.611805555556</v>
      </c>
      <c r="G620" s="6">
        <f>Ringkasan!G620/1000000000</f>
        <v>1149.773947589</v>
      </c>
      <c r="H620" s="6">
        <f>Ringkasan!H620/1000000000</f>
        <v>107.55</v>
      </c>
      <c r="I620" s="114">
        <f>Ringkasan!I620/1000000000</f>
        <v>30</v>
      </c>
      <c r="J620" s="6">
        <f>Ringkasan!J620/1000000000</f>
        <v>3.7</v>
      </c>
      <c r="K620" s="6">
        <f>Ringkasan!K620/1000000000</f>
        <v>2</v>
      </c>
      <c r="L620" s="6">
        <f>Ringkasan!L620/1000000000</f>
        <v>71.849999999999994</v>
      </c>
      <c r="M620" s="6">
        <f>Ringkasan!M620/1000000000</f>
        <v>1032.2237518269999</v>
      </c>
      <c r="N620" s="6">
        <f>Ringkasan!N620/1000000000</f>
        <v>949.74082299999998</v>
      </c>
      <c r="O620" s="6">
        <f>Ringkasan!O620/1000000000</f>
        <v>0</v>
      </c>
      <c r="P620" s="6">
        <f>Ringkasan!P620/1000000000</f>
        <v>0</v>
      </c>
      <c r="Q620" s="6">
        <f>Ringkasan!Q620/1000000000</f>
        <v>150.74956700000001</v>
      </c>
      <c r="R620" s="6">
        <f>Ringkasan!R620/1000000000</f>
        <v>0</v>
      </c>
      <c r="S620" s="6">
        <f>Ringkasan!S620/1000000000</f>
        <v>74.268648999999996</v>
      </c>
      <c r="T620" s="6">
        <f>Ringkasan!T620/1000000000</f>
        <v>526.04857800000002</v>
      </c>
      <c r="U620" s="6">
        <f>Ringkasan!U620/1000000000</f>
        <v>198.67402899999999</v>
      </c>
      <c r="V620" s="6">
        <f>Ringkasan!V620/1000000000</f>
        <v>82.482928826999995</v>
      </c>
      <c r="W620" s="6">
        <f>Ringkasan!W620/1000000000</f>
        <v>82.482928826999995</v>
      </c>
      <c r="X620" s="6">
        <f>Ringkasan!X620/1000000000</f>
        <v>0</v>
      </c>
      <c r="Y620" s="6">
        <f>Ringkasan!Y620/1000000000</f>
        <v>10.000195762000001</v>
      </c>
      <c r="Z620" s="6">
        <f>Ringkasan!Z620/1000000000</f>
        <v>0</v>
      </c>
      <c r="AA620" s="6">
        <f>Ringkasan!AA620/1000000000</f>
        <v>0</v>
      </c>
      <c r="AB620" s="6">
        <f>Ringkasan!AB620/1000000000</f>
        <v>10.000195762000001</v>
      </c>
      <c r="AC620" s="6">
        <f>Ringkasan!AC620/1000000000</f>
        <v>1157.0758909202598</v>
      </c>
      <c r="AD620" s="6">
        <f>Ringkasan!AD620/1000000000</f>
        <v>821.89921037525971</v>
      </c>
      <c r="AE620" s="5">
        <f>Ringkasan!AE620/1000000000</f>
        <v>407.78363900608991</v>
      </c>
      <c r="AF620" s="6">
        <f>Ringkasan!AF620/1000000000</f>
        <v>389.53774332697986</v>
      </c>
      <c r="AG620" s="6">
        <f>Ringkasan!AG620/1000000000</f>
        <v>0</v>
      </c>
      <c r="AH620" s="6">
        <f>Ringkasan!AH620/1000000000</f>
        <v>0</v>
      </c>
      <c r="AI620" s="6">
        <f>Ringkasan!AI620/1000000000</f>
        <v>23.800828042189998</v>
      </c>
      <c r="AJ620" s="6">
        <f>Ringkasan!AJ620/1000000000</f>
        <v>0.77700000000000002</v>
      </c>
      <c r="AK620" s="6">
        <f>Ringkasan!AK620/1000000000</f>
        <v>121.230306545</v>
      </c>
      <c r="AL620" s="6">
        <f>Ringkasan!AL620/1000000000</f>
        <v>0.75</v>
      </c>
      <c r="AM620" s="6">
        <f>Ringkasan!AM620/1000000000</f>
        <v>12.571439746999999</v>
      </c>
      <c r="AN620" s="6">
        <f>Ringkasan!AN620/1000000000</f>
        <v>37.993828897999997</v>
      </c>
      <c r="AO620" s="6">
        <f>Ringkasan!AO620/1000000000</f>
        <v>68.3733699</v>
      </c>
      <c r="AP620" s="6">
        <f>Ringkasan!AP620/1000000000</f>
        <v>1.541668</v>
      </c>
      <c r="AQ620" s="6">
        <f>Ringkasan!AQ620/1000000000</f>
        <v>0</v>
      </c>
      <c r="AR620" s="6">
        <f>Ringkasan!AR620/1000000000</f>
        <v>7.5</v>
      </c>
      <c r="AS620" s="6">
        <f>Ringkasan!AS620/1000000000</f>
        <v>7.5</v>
      </c>
      <c r="AT620" s="6">
        <f>Ringkasan!AT620/1000000000</f>
        <v>206.44637399999999</v>
      </c>
      <c r="AU620" s="6">
        <f>Ringkasan!AU620/1000000000</f>
        <v>0</v>
      </c>
      <c r="AV620" s="6">
        <f>Ringkasan!AV620/1000000000</f>
        <v>206.44637399999999</v>
      </c>
      <c r="AW620" s="127">
        <f>Ringkasan!AW620/1000000000</f>
        <v>7.3019433312600004</v>
      </c>
      <c r="AX620" s="127">
        <f>Ringkasan!AX620/1000000000</f>
        <v>7.3019433312600004</v>
      </c>
      <c r="AY620" s="127">
        <f>Ringkasan!AY620/1000000000</f>
        <v>0</v>
      </c>
      <c r="AZ620" s="127">
        <f>Ringkasan!AZ620/1000000000</f>
        <v>0</v>
      </c>
      <c r="BA620" s="127">
        <f>Ringkasan!BA620/1000000000</f>
        <v>0</v>
      </c>
      <c r="BB620" s="127">
        <f>Ringkasan!BB620/1000000000</f>
        <v>0</v>
      </c>
      <c r="BC620" s="127">
        <f>Ringkasan!BC620/1000000000</f>
        <v>0</v>
      </c>
      <c r="BD620" s="127">
        <f>Ringkasan!BD620/1000000000</f>
        <v>0</v>
      </c>
      <c r="BE620" s="127">
        <f>Ringkasan!BE620/1000000000</f>
        <v>0</v>
      </c>
      <c r="BF620" s="127">
        <f>Ringkasan!BF620/1000000000</f>
        <v>0</v>
      </c>
      <c r="BG620" s="127">
        <f>Ringkasan!BG620/1000000000</f>
        <v>0</v>
      </c>
      <c r="BH620" s="127">
        <f>Ringkasan!BH620/1000000000</f>
        <v>0</v>
      </c>
      <c r="BI620" s="127">
        <f>Ringkasan!BI620/1000000000</f>
        <v>0</v>
      </c>
      <c r="BJ620" s="128">
        <f>Ringkasan!BJ620/1000000000</f>
        <v>-7.3019433312597659</v>
      </c>
      <c r="BK620" s="128">
        <f>Ringkasan!BK620/1000000000</f>
        <v>7.3019433312600004</v>
      </c>
      <c r="BL620" s="87">
        <f>Ringkasan!BL620/1000000000</f>
        <v>2.3460388183593751E-13</v>
      </c>
      <c r="BM620" s="47">
        <f t="shared" si="241"/>
        <v>1</v>
      </c>
      <c r="BN620" s="48">
        <f t="shared" si="242"/>
        <v>0</v>
      </c>
      <c r="BO620" s="49"/>
      <c r="BP620" s="39">
        <f t="shared" si="253"/>
        <v>1</v>
      </c>
      <c r="BR620" s="6" t="e">
        <f>Ringkasan!#REF!/1000000000</f>
        <v>#REF!</v>
      </c>
      <c r="BS620" s="6" t="e">
        <f t="shared" si="236"/>
        <v>#REF!</v>
      </c>
      <c r="BT620" s="39" t="e">
        <f t="shared" si="238"/>
        <v>#REF!</v>
      </c>
      <c r="BV620" s="6" t="e">
        <f>Ringkasan!#REF!/1000000000</f>
        <v>#REF!</v>
      </c>
      <c r="BW620" s="6" t="e">
        <f t="shared" si="237"/>
        <v>#REF!</v>
      </c>
      <c r="BX620" s="39" t="e">
        <f t="shared" si="239"/>
        <v>#REF!</v>
      </c>
    </row>
    <row r="621" spans="1:76" ht="15" customHeight="1" x14ac:dyDescent="0.25">
      <c r="A621" s="59" t="s">
        <v>721</v>
      </c>
      <c r="B621" s="3">
        <f t="shared" si="254"/>
        <v>462</v>
      </c>
      <c r="C621" s="4">
        <f t="shared" si="254"/>
        <v>6</v>
      </c>
      <c r="D621" s="8" t="s">
        <v>480</v>
      </c>
      <c r="E621" s="12" t="str">
        <f>[1]Pendapatan!D621</f>
        <v>01 Tahun 2025</v>
      </c>
      <c r="F621" s="92">
        <f>[1]Pendapatan!E621</f>
        <v>45672.5</v>
      </c>
      <c r="G621" s="6">
        <f>Ringkasan!G621/1000000000</f>
        <v>1042.2208412130001</v>
      </c>
      <c r="H621" s="6">
        <f>Ringkasan!H621/1000000000</f>
        <v>28.778131672000001</v>
      </c>
      <c r="I621" s="114">
        <f>Ringkasan!I621/1000000000</f>
        <v>9</v>
      </c>
      <c r="J621" s="6">
        <f>Ringkasan!J621/1000000000</f>
        <v>9.8681316720000005</v>
      </c>
      <c r="K621" s="6">
        <f>Ringkasan!K621/1000000000</f>
        <v>1.5</v>
      </c>
      <c r="L621" s="6">
        <f>Ringkasan!L621/1000000000</f>
        <v>8.41</v>
      </c>
      <c r="M621" s="6">
        <f>Ringkasan!M621/1000000000</f>
        <v>1011.442709541</v>
      </c>
      <c r="N621" s="6">
        <f>Ringkasan!N621/1000000000</f>
        <v>953.51399300032995</v>
      </c>
      <c r="O621" s="6">
        <f>Ringkasan!O621/1000000000</f>
        <v>0</v>
      </c>
      <c r="P621" s="6">
        <f>Ringkasan!P621/1000000000</f>
        <v>0</v>
      </c>
      <c r="Q621" s="6">
        <f>Ringkasan!Q621/1000000000</f>
        <v>66.735677999999993</v>
      </c>
      <c r="R621" s="6">
        <f>Ringkasan!R621/1000000000</f>
        <v>7.4249859999999996</v>
      </c>
      <c r="S621" s="6">
        <f>Ringkasan!S621/1000000000</f>
        <v>58.875433000000001</v>
      </c>
      <c r="T621" s="6">
        <f>Ringkasan!T621/1000000000</f>
        <v>504.30179199999998</v>
      </c>
      <c r="U621" s="6">
        <f>Ringkasan!U621/1000000000</f>
        <v>316.17610400032993</v>
      </c>
      <c r="V621" s="6">
        <f>Ringkasan!V621/1000000000</f>
        <v>57.928716540669996</v>
      </c>
      <c r="W621" s="6">
        <f>Ringkasan!W621/1000000000</f>
        <v>57.928716540669996</v>
      </c>
      <c r="X621" s="6">
        <f>Ringkasan!X621/1000000000</f>
        <v>0</v>
      </c>
      <c r="Y621" s="6">
        <f>Ringkasan!Y621/1000000000</f>
        <v>2</v>
      </c>
      <c r="Z621" s="6">
        <f>Ringkasan!Z621/1000000000</f>
        <v>0</v>
      </c>
      <c r="AA621" s="6">
        <f>Ringkasan!AA621/1000000000</f>
        <v>0</v>
      </c>
      <c r="AB621" s="6">
        <f>Ringkasan!AB621/1000000000</f>
        <v>2</v>
      </c>
      <c r="AC621" s="6">
        <f>Ringkasan!AC621/1000000000</f>
        <v>1057.785997213</v>
      </c>
      <c r="AD621" s="6">
        <f>Ringkasan!AD621/1000000000</f>
        <v>628.31377929500002</v>
      </c>
      <c r="AE621" s="5">
        <f>Ringkasan!AE621/1000000000</f>
        <v>293.38402323899999</v>
      </c>
      <c r="AF621" s="6">
        <f>Ringkasan!AF621/1000000000</f>
        <v>327.83021149799998</v>
      </c>
      <c r="AG621" s="6">
        <f>Ringkasan!AG621/1000000000</f>
        <v>0</v>
      </c>
      <c r="AH621" s="6">
        <f>Ringkasan!AH621/1000000000</f>
        <v>5</v>
      </c>
      <c r="AI621" s="6">
        <f>Ringkasan!AI621/1000000000</f>
        <v>2.0995445579999998</v>
      </c>
      <c r="AJ621" s="6">
        <f>Ringkasan!AJ621/1000000000</f>
        <v>0</v>
      </c>
      <c r="AK621" s="6">
        <f>Ringkasan!AK621/1000000000</f>
        <v>303.53970425099999</v>
      </c>
      <c r="AL621" s="6">
        <f>Ringkasan!AL621/1000000000</f>
        <v>0</v>
      </c>
      <c r="AM621" s="6">
        <f>Ringkasan!AM621/1000000000</f>
        <v>34.775448165</v>
      </c>
      <c r="AN621" s="6">
        <f>Ringkasan!AN621/1000000000</f>
        <v>187.86761877399999</v>
      </c>
      <c r="AO621" s="6">
        <f>Ringkasan!AO621/1000000000</f>
        <v>80.258824812</v>
      </c>
      <c r="AP621" s="6">
        <f>Ringkasan!AP621/1000000000</f>
        <v>0.43881249999999999</v>
      </c>
      <c r="AQ621" s="6">
        <f>Ringkasan!AQ621/1000000000</f>
        <v>0.19900000000000001</v>
      </c>
      <c r="AR621" s="6">
        <f>Ringkasan!AR621/1000000000</f>
        <v>1</v>
      </c>
      <c r="AS621" s="6">
        <f>Ringkasan!AS621/1000000000</f>
        <v>1</v>
      </c>
      <c r="AT621" s="6">
        <f>Ringkasan!AT621/1000000000</f>
        <v>124.93251366699999</v>
      </c>
      <c r="AU621" s="6">
        <f>Ringkasan!AU621/1000000000</f>
        <v>1.8791131670000001</v>
      </c>
      <c r="AV621" s="6">
        <f>Ringkasan!AV621/1000000000</f>
        <v>123.0534005</v>
      </c>
      <c r="AW621" s="127">
        <f>Ringkasan!AW621/1000000000</f>
        <v>15.565156</v>
      </c>
      <c r="AX621" s="127">
        <f>Ringkasan!AX621/1000000000</f>
        <v>15.565156</v>
      </c>
      <c r="AY621" s="127">
        <f>Ringkasan!AY621/1000000000</f>
        <v>0</v>
      </c>
      <c r="AZ621" s="127">
        <f>Ringkasan!AZ621/1000000000</f>
        <v>0</v>
      </c>
      <c r="BA621" s="127">
        <f>Ringkasan!BA621/1000000000</f>
        <v>0</v>
      </c>
      <c r="BB621" s="127">
        <f>Ringkasan!BB621/1000000000</f>
        <v>0</v>
      </c>
      <c r="BC621" s="127">
        <f>Ringkasan!BC621/1000000000</f>
        <v>0</v>
      </c>
      <c r="BD621" s="127">
        <f>Ringkasan!BD621/1000000000</f>
        <v>0</v>
      </c>
      <c r="BE621" s="127">
        <f>Ringkasan!BE621/1000000000</f>
        <v>0</v>
      </c>
      <c r="BF621" s="127">
        <f>Ringkasan!BF621/1000000000</f>
        <v>0</v>
      </c>
      <c r="BG621" s="127">
        <f>Ringkasan!BG621/1000000000</f>
        <v>0</v>
      </c>
      <c r="BH621" s="127">
        <f>Ringkasan!BH621/1000000000</f>
        <v>0</v>
      </c>
      <c r="BI621" s="127">
        <f>Ringkasan!BI621/1000000000</f>
        <v>0</v>
      </c>
      <c r="BJ621" s="128">
        <f>Ringkasan!BJ621/1000000000</f>
        <v>-15.565156</v>
      </c>
      <c r="BK621" s="128">
        <f>Ringkasan!BK621/1000000000</f>
        <v>15.565156</v>
      </c>
      <c r="BL621" s="87">
        <f>Ringkasan!BL621/1000000000</f>
        <v>0</v>
      </c>
      <c r="BM621" s="47">
        <f t="shared" si="241"/>
        <v>0</v>
      </c>
      <c r="BN621" s="48">
        <f t="shared" si="242"/>
        <v>1</v>
      </c>
      <c r="BO621" s="49"/>
      <c r="BP621" s="39">
        <f t="shared" si="253"/>
        <v>1</v>
      </c>
      <c r="BR621" s="6" t="e">
        <f>Ringkasan!#REF!/1000000000</f>
        <v>#REF!</v>
      </c>
      <c r="BS621" s="6" t="e">
        <f t="shared" si="236"/>
        <v>#REF!</v>
      </c>
      <c r="BT621" s="39" t="e">
        <f t="shared" si="238"/>
        <v>#REF!</v>
      </c>
      <c r="BV621" s="6" t="e">
        <f>Ringkasan!#REF!/1000000000</f>
        <v>#REF!</v>
      </c>
      <c r="BW621" s="6" t="e">
        <f t="shared" si="237"/>
        <v>#REF!</v>
      </c>
      <c r="BX621" s="39" t="e">
        <f t="shared" si="239"/>
        <v>#REF!</v>
      </c>
    </row>
    <row r="622" spans="1:76" ht="15" customHeight="1" x14ac:dyDescent="0.25">
      <c r="A622" s="59" t="s">
        <v>648</v>
      </c>
      <c r="B622" s="3">
        <f t="shared" si="254"/>
        <v>463</v>
      </c>
      <c r="C622" s="4">
        <f t="shared" si="254"/>
        <v>7</v>
      </c>
      <c r="D622" s="8" t="s">
        <v>648</v>
      </c>
      <c r="E622" s="12" t="str">
        <f>[1]Pendapatan!D622</f>
        <v>1 TAHUN 2025</v>
      </c>
      <c r="F622" s="92">
        <f>[1]Pendapatan!E622</f>
        <v>45672.314583333333</v>
      </c>
      <c r="G622" s="6">
        <f>Ringkasan!G622/1000000000</f>
        <v>765.70499507900001</v>
      </c>
      <c r="H622" s="6">
        <f>Ringkasan!H622/1000000000</f>
        <v>69.895770628999998</v>
      </c>
      <c r="I622" s="114">
        <f>Ringkasan!I622/1000000000</f>
        <v>30.205559999999998</v>
      </c>
      <c r="J622" s="6">
        <f>Ringkasan!J622/1000000000</f>
        <v>32.612285395999997</v>
      </c>
      <c r="K622" s="6">
        <f>Ringkasan!K622/1000000000</f>
        <v>0</v>
      </c>
      <c r="L622" s="6">
        <f>Ringkasan!L622/1000000000</f>
        <v>7.0779252330000002</v>
      </c>
      <c r="M622" s="6">
        <f>Ringkasan!M622/1000000000</f>
        <v>660.01855645000001</v>
      </c>
      <c r="N622" s="6">
        <f>Ringkasan!N622/1000000000</f>
        <v>638.33554700000002</v>
      </c>
      <c r="O622" s="6">
        <f>Ringkasan!O622/1000000000</f>
        <v>0</v>
      </c>
      <c r="P622" s="6">
        <f>Ringkasan!P622/1000000000</f>
        <v>0</v>
      </c>
      <c r="Q622" s="6">
        <f>Ringkasan!Q622/1000000000</f>
        <v>66.055043999999995</v>
      </c>
      <c r="R622" s="6">
        <f>Ringkasan!R622/1000000000</f>
        <v>0</v>
      </c>
      <c r="S622" s="6">
        <f>Ringkasan!S622/1000000000</f>
        <v>54.486401000000001</v>
      </c>
      <c r="T622" s="6">
        <f>Ringkasan!T622/1000000000</f>
        <v>421.53785900000003</v>
      </c>
      <c r="U622" s="6">
        <f>Ringkasan!U622/1000000000</f>
        <v>96.256242999999998</v>
      </c>
      <c r="V622" s="6">
        <f>Ringkasan!V622/1000000000</f>
        <v>21.68300945</v>
      </c>
      <c r="W622" s="6">
        <f>Ringkasan!W622/1000000000</f>
        <v>21.68300945</v>
      </c>
      <c r="X622" s="6">
        <f>Ringkasan!X622/1000000000</f>
        <v>0</v>
      </c>
      <c r="Y622" s="6">
        <f>Ringkasan!Y622/1000000000</f>
        <v>35.790667999999997</v>
      </c>
      <c r="Z622" s="6">
        <f>Ringkasan!Z622/1000000000</f>
        <v>31.389531999999999</v>
      </c>
      <c r="AA622" s="6">
        <f>Ringkasan!AA622/1000000000</f>
        <v>0</v>
      </c>
      <c r="AB622" s="6">
        <f>Ringkasan!AB622/1000000000</f>
        <v>4.4011360000000002</v>
      </c>
      <c r="AC622" s="6">
        <f>Ringkasan!AC622/1000000000</f>
        <v>857.05708015954997</v>
      </c>
      <c r="AD622" s="6">
        <f>Ringkasan!AD622/1000000000</f>
        <v>545.38308074639997</v>
      </c>
      <c r="AE622" s="5">
        <f>Ringkasan!AE622/1000000000</f>
        <v>301.99422218369995</v>
      </c>
      <c r="AF622" s="6">
        <f>Ringkasan!AF622/1000000000</f>
        <v>235.59167286270002</v>
      </c>
      <c r="AG622" s="6">
        <f>Ringkasan!AG622/1000000000</f>
        <v>0</v>
      </c>
      <c r="AH622" s="6">
        <f>Ringkasan!AH622/1000000000</f>
        <v>3.3742000000000001</v>
      </c>
      <c r="AI622" s="6">
        <f>Ringkasan!AI622/1000000000</f>
        <v>1.4795986999999999</v>
      </c>
      <c r="AJ622" s="6">
        <f>Ringkasan!AJ622/1000000000</f>
        <v>2.943387</v>
      </c>
      <c r="AK622" s="6">
        <f>Ringkasan!AK622/1000000000</f>
        <v>188.46459480614999</v>
      </c>
      <c r="AL622" s="6">
        <f>Ringkasan!AL622/1000000000</f>
        <v>3.95</v>
      </c>
      <c r="AM622" s="6">
        <f>Ringkasan!AM622/1000000000</f>
        <v>34.253038103999998</v>
      </c>
      <c r="AN622" s="6">
        <f>Ringkasan!AN622/1000000000</f>
        <v>75.478295320000001</v>
      </c>
      <c r="AO622" s="6">
        <f>Ringkasan!AO622/1000000000</f>
        <v>74.127836382149994</v>
      </c>
      <c r="AP622" s="6">
        <f>Ringkasan!AP622/1000000000</f>
        <v>0.65542500000000004</v>
      </c>
      <c r="AQ622" s="6">
        <f>Ringkasan!AQ622/1000000000</f>
        <v>0</v>
      </c>
      <c r="AR622" s="6">
        <f>Ringkasan!AR622/1000000000</f>
        <v>5</v>
      </c>
      <c r="AS622" s="6">
        <f>Ringkasan!AS622/1000000000</f>
        <v>5</v>
      </c>
      <c r="AT622" s="6">
        <f>Ringkasan!AT622/1000000000</f>
        <v>118.209404607</v>
      </c>
      <c r="AU622" s="6">
        <f>Ringkasan!AU622/1000000000</f>
        <v>4.5519346049999996</v>
      </c>
      <c r="AV622" s="6">
        <f>Ringkasan!AV622/1000000000</f>
        <v>113.657470002</v>
      </c>
      <c r="AW622" s="127">
        <f>Ringkasan!AW622/1000000000</f>
        <v>1.00002642</v>
      </c>
      <c r="AX622" s="127">
        <f>Ringkasan!AX622/1000000000</f>
        <v>1.00002642</v>
      </c>
      <c r="AY622" s="127">
        <f>Ringkasan!AY622/1000000000</f>
        <v>0</v>
      </c>
      <c r="AZ622" s="127">
        <f>Ringkasan!AZ622/1000000000</f>
        <v>0</v>
      </c>
      <c r="BA622" s="127">
        <f>Ringkasan!BA622/1000000000</f>
        <v>0</v>
      </c>
      <c r="BB622" s="127">
        <f>Ringkasan!BB622/1000000000</f>
        <v>0</v>
      </c>
      <c r="BC622" s="127">
        <f>Ringkasan!BC622/1000000000</f>
        <v>0</v>
      </c>
      <c r="BD622" s="127">
        <f>Ringkasan!BD622/1000000000</f>
        <v>33.580333332999999</v>
      </c>
      <c r="BE622" s="127">
        <f>Ringkasan!BE622/1000000000</f>
        <v>0</v>
      </c>
      <c r="BF622" s="127">
        <f>Ringkasan!BF622/1000000000</f>
        <v>0</v>
      </c>
      <c r="BG622" s="127">
        <f>Ringkasan!BG622/1000000000</f>
        <v>33.580333332999999</v>
      </c>
      <c r="BH622" s="127">
        <f>Ringkasan!BH622/1000000000</f>
        <v>0</v>
      </c>
      <c r="BI622" s="127">
        <f>Ringkasan!BI622/1000000000</f>
        <v>0</v>
      </c>
      <c r="BJ622" s="128">
        <f>Ringkasan!BJ622/1000000000</f>
        <v>-91.352085080549926</v>
      </c>
      <c r="BK622" s="128">
        <f>Ringkasan!BK622/1000000000</f>
        <v>-32.580306913000001</v>
      </c>
      <c r="BL622" s="87">
        <f>Ringkasan!BL622/1000000000</f>
        <v>-123.93239199354993</v>
      </c>
      <c r="BM622" s="47">
        <f t="shared" si="241"/>
        <v>0</v>
      </c>
      <c r="BN622" s="48">
        <f t="shared" si="242"/>
        <v>1</v>
      </c>
      <c r="BO622" s="49"/>
      <c r="BP622" s="39">
        <f t="shared" si="253"/>
        <v>1</v>
      </c>
      <c r="BR622" s="6" t="e">
        <f>Ringkasan!#REF!/1000000000</f>
        <v>#REF!</v>
      </c>
      <c r="BS622" s="6" t="e">
        <f t="shared" si="236"/>
        <v>#REF!</v>
      </c>
      <c r="BT622" s="39" t="e">
        <f t="shared" si="238"/>
        <v>#REF!</v>
      </c>
      <c r="BV622" s="6" t="e">
        <f>Ringkasan!#REF!/1000000000</f>
        <v>#REF!</v>
      </c>
      <c r="BW622" s="6" t="e">
        <f t="shared" si="237"/>
        <v>#REF!</v>
      </c>
      <c r="BX622" s="39" t="e">
        <f t="shared" si="239"/>
        <v>#REF!</v>
      </c>
    </row>
    <row r="623" spans="1:76" ht="15" customHeight="1" x14ac:dyDescent="0.25">
      <c r="A623" s="59" t="s">
        <v>481</v>
      </c>
      <c r="B623" s="3">
        <f t="shared" si="254"/>
        <v>464</v>
      </c>
      <c r="C623" s="4">
        <f t="shared" si="254"/>
        <v>8</v>
      </c>
      <c r="D623" s="8" t="s">
        <v>481</v>
      </c>
      <c r="E623" s="12" t="str">
        <f>[1]Pendapatan!D623</f>
        <v>Nomor 9 Tahun 2024</v>
      </c>
      <c r="F623" s="92">
        <f>[1]Pendapatan!E623</f>
        <v>45657.833333333336</v>
      </c>
      <c r="G623" s="6">
        <f>Ringkasan!G623/1000000000</f>
        <v>699.86870275299998</v>
      </c>
      <c r="H623" s="6">
        <f>Ringkasan!H623/1000000000</f>
        <v>39.24</v>
      </c>
      <c r="I623" s="114">
        <f>Ringkasan!I623/1000000000</f>
        <v>6.73</v>
      </c>
      <c r="J623" s="6">
        <f>Ringkasan!J623/1000000000</f>
        <v>2.5</v>
      </c>
      <c r="K623" s="6">
        <f>Ringkasan!K623/1000000000</f>
        <v>0</v>
      </c>
      <c r="L623" s="6">
        <f>Ringkasan!L623/1000000000</f>
        <v>30.01</v>
      </c>
      <c r="M623" s="6">
        <f>Ringkasan!M623/1000000000</f>
        <v>660.62870275299997</v>
      </c>
      <c r="N623" s="6">
        <f>Ringkasan!N623/1000000000</f>
        <v>632.60114899999996</v>
      </c>
      <c r="O623" s="6">
        <f>Ringkasan!O623/1000000000</f>
        <v>0</v>
      </c>
      <c r="P623" s="6">
        <f>Ringkasan!P623/1000000000</f>
        <v>0</v>
      </c>
      <c r="Q623" s="6">
        <f>Ringkasan!Q623/1000000000</f>
        <v>60.018673999999997</v>
      </c>
      <c r="R623" s="6">
        <f>Ringkasan!R623/1000000000</f>
        <v>0</v>
      </c>
      <c r="S623" s="6">
        <f>Ringkasan!S623/1000000000</f>
        <v>82.680639999999997</v>
      </c>
      <c r="T623" s="6">
        <f>Ringkasan!T623/1000000000</f>
        <v>378.296334</v>
      </c>
      <c r="U623" s="6">
        <f>Ringkasan!U623/1000000000</f>
        <v>111.605501</v>
      </c>
      <c r="V623" s="6">
        <f>Ringkasan!V623/1000000000</f>
        <v>28.027553752999999</v>
      </c>
      <c r="W623" s="6">
        <f>Ringkasan!W623/1000000000</f>
        <v>28.027553752999999</v>
      </c>
      <c r="X623" s="6">
        <f>Ringkasan!X623/1000000000</f>
        <v>0</v>
      </c>
      <c r="Y623" s="6">
        <f>Ringkasan!Y623/1000000000</f>
        <v>0</v>
      </c>
      <c r="Z623" s="6">
        <f>Ringkasan!Z623/1000000000</f>
        <v>0</v>
      </c>
      <c r="AA623" s="6">
        <f>Ringkasan!AA623/1000000000</f>
        <v>0</v>
      </c>
      <c r="AB623" s="6">
        <f>Ringkasan!AB623/1000000000</f>
        <v>0</v>
      </c>
      <c r="AC623" s="6">
        <f>Ringkasan!AC623/1000000000</f>
        <v>699.86870275299998</v>
      </c>
      <c r="AD623" s="6">
        <f>Ringkasan!AD623/1000000000</f>
        <v>469.44165336999998</v>
      </c>
      <c r="AE623" s="5">
        <f>Ringkasan!AE623/1000000000</f>
        <v>278.87985582900001</v>
      </c>
      <c r="AF623" s="6">
        <f>Ringkasan!AF623/1000000000</f>
        <v>189.10400454099999</v>
      </c>
      <c r="AG623" s="6">
        <f>Ringkasan!AG623/1000000000</f>
        <v>0</v>
      </c>
      <c r="AH623" s="6">
        <f>Ringkasan!AH623/1000000000</f>
        <v>0</v>
      </c>
      <c r="AI623" s="6">
        <f>Ringkasan!AI623/1000000000</f>
        <v>1.4577929999999999</v>
      </c>
      <c r="AJ623" s="6">
        <f>Ringkasan!AJ623/1000000000</f>
        <v>0</v>
      </c>
      <c r="AK623" s="6">
        <f>Ringkasan!AK623/1000000000</f>
        <v>119.81067798300001</v>
      </c>
      <c r="AL623" s="6">
        <f>Ringkasan!AL623/1000000000</f>
        <v>0.75</v>
      </c>
      <c r="AM623" s="6">
        <f>Ringkasan!AM623/1000000000</f>
        <v>10.421198239000001</v>
      </c>
      <c r="AN623" s="6">
        <f>Ringkasan!AN623/1000000000</f>
        <v>47.769292556000003</v>
      </c>
      <c r="AO623" s="6">
        <f>Ringkasan!AO623/1000000000</f>
        <v>60.670187188</v>
      </c>
      <c r="AP623" s="6">
        <f>Ringkasan!AP623/1000000000</f>
        <v>0</v>
      </c>
      <c r="AQ623" s="6">
        <f>Ringkasan!AQ623/1000000000</f>
        <v>0.2</v>
      </c>
      <c r="AR623" s="6">
        <f>Ringkasan!AR623/1000000000</f>
        <v>4.5</v>
      </c>
      <c r="AS623" s="6">
        <f>Ringkasan!AS623/1000000000</f>
        <v>4.5</v>
      </c>
      <c r="AT623" s="6">
        <f>Ringkasan!AT623/1000000000</f>
        <v>106.11637140000001</v>
      </c>
      <c r="AU623" s="6">
        <f>Ringkasan!AU623/1000000000</f>
        <v>0</v>
      </c>
      <c r="AV623" s="6">
        <f>Ringkasan!AV623/1000000000</f>
        <v>106.11637140000001</v>
      </c>
      <c r="AW623" s="127">
        <f>Ringkasan!AW623/1000000000</f>
        <v>0</v>
      </c>
      <c r="AX623" s="127">
        <f>Ringkasan!AX623/1000000000</f>
        <v>0</v>
      </c>
      <c r="AY623" s="127">
        <f>Ringkasan!AY623/1000000000</f>
        <v>0</v>
      </c>
      <c r="AZ623" s="127">
        <f>Ringkasan!AZ623/1000000000</f>
        <v>0</v>
      </c>
      <c r="BA623" s="127">
        <f>Ringkasan!BA623/1000000000</f>
        <v>0</v>
      </c>
      <c r="BB623" s="127">
        <f>Ringkasan!BB623/1000000000</f>
        <v>0</v>
      </c>
      <c r="BC623" s="127">
        <f>Ringkasan!BC623/1000000000</f>
        <v>0</v>
      </c>
      <c r="BD623" s="127">
        <f>Ringkasan!BD623/1000000000</f>
        <v>0</v>
      </c>
      <c r="BE623" s="127">
        <f>Ringkasan!BE623/1000000000</f>
        <v>0</v>
      </c>
      <c r="BF623" s="127">
        <f>Ringkasan!BF623/1000000000</f>
        <v>0</v>
      </c>
      <c r="BG623" s="127">
        <f>Ringkasan!BG623/1000000000</f>
        <v>0</v>
      </c>
      <c r="BH623" s="127">
        <f>Ringkasan!BH623/1000000000</f>
        <v>0</v>
      </c>
      <c r="BI623" s="127">
        <f>Ringkasan!BI623/1000000000</f>
        <v>0</v>
      </c>
      <c r="BJ623" s="128">
        <f>Ringkasan!BJ623/1000000000</f>
        <v>0</v>
      </c>
      <c r="BK623" s="128">
        <f>Ringkasan!BK623/1000000000</f>
        <v>0</v>
      </c>
      <c r="BL623" s="87">
        <f>Ringkasan!BL623/1000000000</f>
        <v>0</v>
      </c>
      <c r="BM623" s="47">
        <f t="shared" si="241"/>
        <v>1</v>
      </c>
      <c r="BN623" s="48">
        <f t="shared" si="242"/>
        <v>0</v>
      </c>
      <c r="BO623" s="49"/>
      <c r="BP623" s="39">
        <f t="shared" si="253"/>
        <v>1</v>
      </c>
      <c r="BR623" s="6" t="e">
        <f>Ringkasan!#REF!/1000000000</f>
        <v>#REF!</v>
      </c>
      <c r="BS623" s="6" t="e">
        <f t="shared" si="236"/>
        <v>#REF!</v>
      </c>
      <c r="BT623" s="39" t="e">
        <f t="shared" si="238"/>
        <v>#REF!</v>
      </c>
      <c r="BV623" s="6" t="e">
        <f>Ringkasan!#REF!/1000000000</f>
        <v>#REF!</v>
      </c>
      <c r="BW623" s="6" t="e">
        <f t="shared" si="237"/>
        <v>#REF!</v>
      </c>
      <c r="BX623" s="39" t="e">
        <f t="shared" si="239"/>
        <v>#REF!</v>
      </c>
    </row>
    <row r="624" spans="1:76" ht="15" customHeight="1" x14ac:dyDescent="0.25">
      <c r="A624" s="59" t="s">
        <v>482</v>
      </c>
      <c r="B624" s="3">
        <f t="shared" si="254"/>
        <v>465</v>
      </c>
      <c r="C624" s="4">
        <f t="shared" si="254"/>
        <v>9</v>
      </c>
      <c r="D624" s="8" t="s">
        <v>482</v>
      </c>
      <c r="E624" s="12" t="str">
        <f>[1]Pendapatan!D624</f>
        <v>5 Tahun 2024</v>
      </c>
      <c r="F624" s="92">
        <f>[1]Pendapatan!E624</f>
        <v>45657</v>
      </c>
      <c r="G624" s="6">
        <f>Ringkasan!G624/1000000000</f>
        <v>1104.98293913</v>
      </c>
      <c r="H624" s="6">
        <f>Ringkasan!H624/1000000000</f>
        <v>141.31800000000001</v>
      </c>
      <c r="I624" s="114">
        <f>Ringkasan!I624/1000000000</f>
        <v>86.65</v>
      </c>
      <c r="J624" s="6">
        <f>Ringkasan!J624/1000000000</f>
        <v>37.718000000000004</v>
      </c>
      <c r="K624" s="6">
        <f>Ringkasan!K624/1000000000</f>
        <v>3.5</v>
      </c>
      <c r="L624" s="6">
        <f>Ringkasan!L624/1000000000</f>
        <v>13.45</v>
      </c>
      <c r="M624" s="6">
        <f>Ringkasan!M624/1000000000</f>
        <v>957.59587799999997</v>
      </c>
      <c r="N624" s="6">
        <f>Ringkasan!N624/1000000000</f>
        <v>878.59587799999997</v>
      </c>
      <c r="O624" s="6">
        <f>Ringkasan!O624/1000000000</f>
        <v>0</v>
      </c>
      <c r="P624" s="6">
        <f>Ringkasan!P624/1000000000</f>
        <v>0</v>
      </c>
      <c r="Q624" s="6">
        <f>Ringkasan!Q624/1000000000</f>
        <v>0</v>
      </c>
      <c r="R624" s="6">
        <f>Ringkasan!R624/1000000000</f>
        <v>0</v>
      </c>
      <c r="S624" s="6">
        <f>Ringkasan!S624/1000000000</f>
        <v>103.49656299999999</v>
      </c>
      <c r="T624" s="6">
        <f>Ringkasan!T624/1000000000</f>
        <v>657.65178100000003</v>
      </c>
      <c r="U624" s="6">
        <f>Ringkasan!U624/1000000000</f>
        <v>117.447534</v>
      </c>
      <c r="V624" s="6">
        <f>Ringkasan!V624/1000000000</f>
        <v>79</v>
      </c>
      <c r="W624" s="6">
        <f>Ringkasan!W624/1000000000</f>
        <v>79</v>
      </c>
      <c r="X624" s="6">
        <f>Ringkasan!X624/1000000000</f>
        <v>0</v>
      </c>
      <c r="Y624" s="6">
        <f>Ringkasan!Y624/1000000000</f>
        <v>6.0690611299999997</v>
      </c>
      <c r="Z624" s="6">
        <f>Ringkasan!Z624/1000000000</f>
        <v>0</v>
      </c>
      <c r="AA624" s="6">
        <f>Ringkasan!AA624/1000000000</f>
        <v>0</v>
      </c>
      <c r="AB624" s="6">
        <f>Ringkasan!AB624/1000000000</f>
        <v>6.0690611299999997</v>
      </c>
      <c r="AC624" s="6">
        <f>Ringkasan!AC624/1000000000</f>
        <v>1101.98293913</v>
      </c>
      <c r="AD624" s="6">
        <f>Ringkasan!AD624/1000000000</f>
        <v>979.12219773100003</v>
      </c>
      <c r="AE624" s="5">
        <f>Ringkasan!AE624/1000000000</f>
        <v>569.06592333799995</v>
      </c>
      <c r="AF624" s="6">
        <f>Ringkasan!AF624/1000000000</f>
        <v>400.01707439299997</v>
      </c>
      <c r="AG624" s="6">
        <f>Ringkasan!AG624/1000000000</f>
        <v>0</v>
      </c>
      <c r="AH624" s="6">
        <f>Ringkasan!AH624/1000000000</f>
        <v>0</v>
      </c>
      <c r="AI624" s="6">
        <f>Ringkasan!AI624/1000000000</f>
        <v>8.5551999999999992</v>
      </c>
      <c r="AJ624" s="6">
        <f>Ringkasan!AJ624/1000000000</f>
        <v>1.484</v>
      </c>
      <c r="AK624" s="6">
        <f>Ringkasan!AK624/1000000000</f>
        <v>102.86074139900001</v>
      </c>
      <c r="AL624" s="6">
        <f>Ringkasan!AL624/1000000000</f>
        <v>5.9160424999999996</v>
      </c>
      <c r="AM624" s="6">
        <f>Ringkasan!AM624/1000000000</f>
        <v>17.062352033</v>
      </c>
      <c r="AN624" s="6">
        <f>Ringkasan!AN624/1000000000</f>
        <v>27.212805179999993</v>
      </c>
      <c r="AO624" s="6">
        <f>Ringkasan!AO624/1000000000</f>
        <v>51.562618686</v>
      </c>
      <c r="AP624" s="6">
        <f>Ringkasan!AP624/1000000000</f>
        <v>0.206923</v>
      </c>
      <c r="AQ624" s="6">
        <f>Ringkasan!AQ624/1000000000</f>
        <v>0.9</v>
      </c>
      <c r="AR624" s="6">
        <f>Ringkasan!AR624/1000000000</f>
        <v>20</v>
      </c>
      <c r="AS624" s="6">
        <f>Ringkasan!AS624/1000000000</f>
        <v>20</v>
      </c>
      <c r="AT624" s="6">
        <f>Ringkasan!AT624/1000000000</f>
        <v>0</v>
      </c>
      <c r="AU624" s="6">
        <f>Ringkasan!AU624/1000000000</f>
        <v>0</v>
      </c>
      <c r="AV624" s="6">
        <f>Ringkasan!AV624/1000000000</f>
        <v>0</v>
      </c>
      <c r="AW624" s="127">
        <f>Ringkasan!AW624/1000000000</f>
        <v>0</v>
      </c>
      <c r="AX624" s="127">
        <f>Ringkasan!AX624/1000000000</f>
        <v>0</v>
      </c>
      <c r="AY624" s="127">
        <f>Ringkasan!AY624/1000000000</f>
        <v>0</v>
      </c>
      <c r="AZ624" s="127">
        <f>Ringkasan!AZ624/1000000000</f>
        <v>0</v>
      </c>
      <c r="BA624" s="127">
        <f>Ringkasan!BA624/1000000000</f>
        <v>0</v>
      </c>
      <c r="BB624" s="127">
        <f>Ringkasan!BB624/1000000000</f>
        <v>0</v>
      </c>
      <c r="BC624" s="127">
        <f>Ringkasan!BC624/1000000000</f>
        <v>0</v>
      </c>
      <c r="BD624" s="127">
        <f>Ringkasan!BD624/1000000000</f>
        <v>3</v>
      </c>
      <c r="BE624" s="127">
        <f>Ringkasan!BE624/1000000000</f>
        <v>0</v>
      </c>
      <c r="BF624" s="127">
        <f>Ringkasan!BF624/1000000000</f>
        <v>3</v>
      </c>
      <c r="BG624" s="127">
        <f>Ringkasan!BG624/1000000000</f>
        <v>0</v>
      </c>
      <c r="BH624" s="127">
        <f>Ringkasan!BH624/1000000000</f>
        <v>0</v>
      </c>
      <c r="BI624" s="127">
        <f>Ringkasan!BI624/1000000000</f>
        <v>0</v>
      </c>
      <c r="BJ624" s="128">
        <f>Ringkasan!BJ624/1000000000</f>
        <v>3</v>
      </c>
      <c r="BK624" s="128">
        <f>Ringkasan!BK624/1000000000</f>
        <v>-3</v>
      </c>
      <c r="BL624" s="87">
        <f>Ringkasan!BL624/1000000000</f>
        <v>0</v>
      </c>
      <c r="BM624" s="47">
        <f t="shared" si="241"/>
        <v>1</v>
      </c>
      <c r="BN624" s="48">
        <f t="shared" si="242"/>
        <v>0</v>
      </c>
      <c r="BO624" s="49"/>
      <c r="BP624" s="39">
        <f t="shared" si="253"/>
        <v>1</v>
      </c>
      <c r="BR624" s="6" t="e">
        <f>Ringkasan!#REF!/1000000000</f>
        <v>#REF!</v>
      </c>
      <c r="BS624" s="6" t="e">
        <f t="shared" si="236"/>
        <v>#REF!</v>
      </c>
      <c r="BT624" s="39" t="e">
        <f t="shared" si="238"/>
        <v>#REF!</v>
      </c>
      <c r="BV624" s="6" t="e">
        <f>Ringkasan!#REF!/1000000000</f>
        <v>#REF!</v>
      </c>
      <c r="BW624" s="6" t="e">
        <f t="shared" si="237"/>
        <v>#REF!</v>
      </c>
      <c r="BX624" s="39" t="e">
        <f t="shared" si="239"/>
        <v>#REF!</v>
      </c>
    </row>
    <row r="625" spans="1:76" ht="15" customHeight="1" x14ac:dyDescent="0.25">
      <c r="A625" s="59" t="s">
        <v>646</v>
      </c>
      <c r="B625" s="3">
        <f t="shared" si="254"/>
        <v>466</v>
      </c>
      <c r="C625" s="4">
        <f t="shared" si="254"/>
        <v>10</v>
      </c>
      <c r="D625" s="8" t="s">
        <v>646</v>
      </c>
      <c r="E625" s="12" t="str">
        <f>[1]Pendapatan!D625</f>
        <v>04 TAHUN 2024</v>
      </c>
      <c r="F625" s="92">
        <f>[1]Pendapatan!E625</f>
        <v>45653</v>
      </c>
      <c r="G625" s="6">
        <f>Ringkasan!G625/1000000000</f>
        <v>1069.5411373740001</v>
      </c>
      <c r="H625" s="6">
        <f>Ringkasan!H625/1000000000</f>
        <v>73.586662373999999</v>
      </c>
      <c r="I625" s="114">
        <f>Ringkasan!I625/1000000000</f>
        <v>24</v>
      </c>
      <c r="J625" s="6">
        <f>Ringkasan!J625/1000000000</f>
        <v>9.21936</v>
      </c>
      <c r="K625" s="6">
        <f>Ringkasan!K625/1000000000</f>
        <v>1.204802374</v>
      </c>
      <c r="L625" s="6">
        <f>Ringkasan!L625/1000000000</f>
        <v>39.162500000000001</v>
      </c>
      <c r="M625" s="6">
        <f>Ringkasan!M625/1000000000</f>
        <v>989.08757100000003</v>
      </c>
      <c r="N625" s="6">
        <f>Ringkasan!N625/1000000000</f>
        <v>959.08757100000003</v>
      </c>
      <c r="O625" s="6">
        <f>Ringkasan!O625/1000000000</f>
        <v>0</v>
      </c>
      <c r="P625" s="6">
        <f>Ringkasan!P625/1000000000</f>
        <v>0</v>
      </c>
      <c r="Q625" s="6">
        <f>Ringkasan!Q625/1000000000</f>
        <v>38.592294000000003</v>
      </c>
      <c r="R625" s="6">
        <f>Ringkasan!R625/1000000000</f>
        <v>6.5127509999999997</v>
      </c>
      <c r="S625" s="6">
        <f>Ringkasan!S625/1000000000</f>
        <v>190.77009799999999</v>
      </c>
      <c r="T625" s="6">
        <f>Ringkasan!T625/1000000000</f>
        <v>565.74388699999997</v>
      </c>
      <c r="U625" s="6">
        <f>Ringkasan!U625/1000000000</f>
        <v>157.46854099999999</v>
      </c>
      <c r="V625" s="6">
        <f>Ringkasan!V625/1000000000</f>
        <v>30</v>
      </c>
      <c r="W625" s="6">
        <f>Ringkasan!W625/1000000000</f>
        <v>30</v>
      </c>
      <c r="X625" s="6">
        <f>Ringkasan!X625/1000000000</f>
        <v>0</v>
      </c>
      <c r="Y625" s="6">
        <f>Ringkasan!Y625/1000000000</f>
        <v>6.8669039999999999</v>
      </c>
      <c r="Z625" s="6">
        <f>Ringkasan!Z625/1000000000</f>
        <v>0</v>
      </c>
      <c r="AA625" s="6">
        <f>Ringkasan!AA625/1000000000</f>
        <v>0</v>
      </c>
      <c r="AB625" s="6">
        <f>Ringkasan!AB625/1000000000</f>
        <v>6.8669039999999999</v>
      </c>
      <c r="AC625" s="6">
        <f>Ringkasan!AC625/1000000000</f>
        <v>1162.0868726159999</v>
      </c>
      <c r="AD625" s="6">
        <f>Ringkasan!AD625/1000000000</f>
        <v>822.54929394400006</v>
      </c>
      <c r="AE625" s="5">
        <f>Ringkasan!AE625/1000000000</f>
        <v>468.06843965799999</v>
      </c>
      <c r="AF625" s="6">
        <f>Ringkasan!AF625/1000000000</f>
        <v>343.44219228600002</v>
      </c>
      <c r="AG625" s="6">
        <f>Ringkasan!AG625/1000000000</f>
        <v>0</v>
      </c>
      <c r="AH625" s="6">
        <f>Ringkasan!AH625/1000000000</f>
        <v>0</v>
      </c>
      <c r="AI625" s="6">
        <f>Ringkasan!AI625/1000000000</f>
        <v>10.538662</v>
      </c>
      <c r="AJ625" s="6">
        <f>Ringkasan!AJ625/1000000000</f>
        <v>0.5</v>
      </c>
      <c r="AK625" s="6">
        <f>Ringkasan!AK625/1000000000</f>
        <v>220.343886172</v>
      </c>
      <c r="AL625" s="6">
        <f>Ringkasan!AL625/1000000000</f>
        <v>0.88927500100000001</v>
      </c>
      <c r="AM625" s="6">
        <f>Ringkasan!AM625/1000000000</f>
        <v>44.128931059999999</v>
      </c>
      <c r="AN625" s="6">
        <f>Ringkasan!AN625/1000000000</f>
        <v>69.503389030999998</v>
      </c>
      <c r="AO625" s="6">
        <f>Ringkasan!AO625/1000000000</f>
        <v>104.61956687999999</v>
      </c>
      <c r="AP625" s="6">
        <f>Ringkasan!AP625/1000000000</f>
        <v>1.0877242</v>
      </c>
      <c r="AQ625" s="6">
        <f>Ringkasan!AQ625/1000000000</f>
        <v>0.115</v>
      </c>
      <c r="AR625" s="6">
        <f>Ringkasan!AR625/1000000000</f>
        <v>5</v>
      </c>
      <c r="AS625" s="6">
        <f>Ringkasan!AS625/1000000000</f>
        <v>5</v>
      </c>
      <c r="AT625" s="6">
        <f>Ringkasan!AT625/1000000000</f>
        <v>114.1936925</v>
      </c>
      <c r="AU625" s="6">
        <f>Ringkasan!AU625/1000000000</f>
        <v>0</v>
      </c>
      <c r="AV625" s="6">
        <f>Ringkasan!AV625/1000000000</f>
        <v>114.1936925</v>
      </c>
      <c r="AW625" s="127">
        <f>Ringkasan!AW625/1000000000</f>
        <v>96.545735242000006</v>
      </c>
      <c r="AX625" s="127">
        <f>Ringkasan!AX625/1000000000</f>
        <v>96.545735242000006</v>
      </c>
      <c r="AY625" s="127">
        <f>Ringkasan!AY625/1000000000</f>
        <v>0</v>
      </c>
      <c r="AZ625" s="127">
        <f>Ringkasan!AZ625/1000000000</f>
        <v>0</v>
      </c>
      <c r="BA625" s="127">
        <f>Ringkasan!BA625/1000000000</f>
        <v>0</v>
      </c>
      <c r="BB625" s="127">
        <f>Ringkasan!BB625/1000000000</f>
        <v>0</v>
      </c>
      <c r="BC625" s="127">
        <f>Ringkasan!BC625/1000000000</f>
        <v>0</v>
      </c>
      <c r="BD625" s="127">
        <f>Ringkasan!BD625/1000000000</f>
        <v>4</v>
      </c>
      <c r="BE625" s="127">
        <f>Ringkasan!BE625/1000000000</f>
        <v>0</v>
      </c>
      <c r="BF625" s="127">
        <f>Ringkasan!BF625/1000000000</f>
        <v>4</v>
      </c>
      <c r="BG625" s="127">
        <f>Ringkasan!BG625/1000000000</f>
        <v>0</v>
      </c>
      <c r="BH625" s="127">
        <f>Ringkasan!BH625/1000000000</f>
        <v>0</v>
      </c>
      <c r="BI625" s="127">
        <f>Ringkasan!BI625/1000000000</f>
        <v>0</v>
      </c>
      <c r="BJ625" s="128">
        <f>Ringkasan!BJ625/1000000000</f>
        <v>-92.545735242000006</v>
      </c>
      <c r="BK625" s="128">
        <f>Ringkasan!BK625/1000000000</f>
        <v>92.545735242000006</v>
      </c>
      <c r="BL625" s="87">
        <f>Ringkasan!BL625/1000000000</f>
        <v>0</v>
      </c>
      <c r="BM625" s="47">
        <f t="shared" si="241"/>
        <v>1</v>
      </c>
      <c r="BN625" s="48">
        <f t="shared" si="242"/>
        <v>0</v>
      </c>
      <c r="BO625" s="49"/>
      <c r="BP625" s="39">
        <f t="shared" si="253"/>
        <v>1</v>
      </c>
      <c r="BR625" s="6" t="e">
        <f>Ringkasan!#REF!/1000000000</f>
        <v>#REF!</v>
      </c>
      <c r="BS625" s="6" t="e">
        <f t="shared" si="236"/>
        <v>#REF!</v>
      </c>
      <c r="BT625" s="39" t="e">
        <f t="shared" si="238"/>
        <v>#REF!</v>
      </c>
      <c r="BV625" s="6" t="e">
        <f>Ringkasan!#REF!/1000000000</f>
        <v>#REF!</v>
      </c>
      <c r="BW625" s="6" t="e">
        <f t="shared" si="237"/>
        <v>#REF!</v>
      </c>
      <c r="BX625" s="39" t="e">
        <f t="shared" si="239"/>
        <v>#REF!</v>
      </c>
    </row>
    <row r="626" spans="1:76" ht="15" customHeight="1" x14ac:dyDescent="0.25">
      <c r="B626" s="13" t="s">
        <v>560</v>
      </c>
      <c r="C626" s="14" t="s">
        <v>560</v>
      </c>
      <c r="D626" s="15" t="s">
        <v>561</v>
      </c>
      <c r="E626" s="16"/>
      <c r="F626" s="93"/>
      <c r="G626" s="115">
        <f>Ringkasan!G626/1000000000</f>
        <v>10768.109231820001</v>
      </c>
      <c r="H626" s="115">
        <f>Ringkasan!H626/1000000000</f>
        <v>956.67613730100004</v>
      </c>
      <c r="I626" s="115">
        <f>Ringkasan!I626/1000000000</f>
        <v>433.585490757</v>
      </c>
      <c r="J626" s="7">
        <f>Ringkasan!J626/1000000000</f>
        <v>329.61006906799997</v>
      </c>
      <c r="K626" s="7">
        <f>Ringkasan!K626/1000000000</f>
        <v>8.8693840000000002</v>
      </c>
      <c r="L626" s="7">
        <f>Ringkasan!L626/1000000000</f>
        <v>184.61119347600001</v>
      </c>
      <c r="M626" s="7">
        <f>Ringkasan!M626/1000000000</f>
        <v>9706.6984010699998</v>
      </c>
      <c r="N626" s="7">
        <f>Ringkasan!N626/1000000000</f>
        <v>8969.8647300003304</v>
      </c>
      <c r="O626" s="7">
        <f>Ringkasan!O626/1000000000</f>
        <v>0</v>
      </c>
      <c r="P626" s="7">
        <f>Ringkasan!P626/1000000000</f>
        <v>0</v>
      </c>
      <c r="Q626" s="7">
        <f>Ringkasan!Q626/1000000000</f>
        <v>831.23810600000002</v>
      </c>
      <c r="R626" s="7">
        <f>Ringkasan!R626/1000000000</f>
        <v>14.314601</v>
      </c>
      <c r="S626" s="7">
        <f>Ringkasan!S626/1000000000</f>
        <v>2531.321187</v>
      </c>
      <c r="T626" s="7">
        <f>Ringkasan!T626/1000000000</f>
        <v>4113.1009110000005</v>
      </c>
      <c r="U626" s="7">
        <f>Ringkasan!U626/1000000000</f>
        <v>1479.8899250003301</v>
      </c>
      <c r="V626" s="7">
        <f>Ringkasan!V626/1000000000</f>
        <v>736.83367106967</v>
      </c>
      <c r="W626" s="7">
        <f>Ringkasan!W626/1000000000</f>
        <v>736.83367106967</v>
      </c>
      <c r="X626" s="7">
        <f>Ringkasan!X626/1000000000</f>
        <v>0</v>
      </c>
      <c r="Y626" s="7">
        <f>Ringkasan!Y626/1000000000</f>
        <v>104.73469344900001</v>
      </c>
      <c r="Z626" s="7">
        <f>Ringkasan!Z626/1000000000</f>
        <v>56.203831999999998</v>
      </c>
      <c r="AA626" s="7">
        <f>Ringkasan!AA626/1000000000</f>
        <v>0</v>
      </c>
      <c r="AB626" s="7">
        <f>Ringkasan!AB626/1000000000</f>
        <v>48.530861449</v>
      </c>
      <c r="AC626" s="7">
        <f>Ringkasan!AC626/1000000000</f>
        <v>11513.517795930811</v>
      </c>
      <c r="AD626" s="7">
        <f>Ringkasan!AD626/1000000000</f>
        <v>7187.2627460946605</v>
      </c>
      <c r="AE626" s="7">
        <f>Ringkasan!AE626/1000000000</f>
        <v>3457.8852436897901</v>
      </c>
      <c r="AF626" s="7">
        <f>Ringkasan!AF626/1000000000</f>
        <v>3508.4081345306804</v>
      </c>
      <c r="AG626" s="7">
        <f>Ringkasan!AG626/1000000000</f>
        <v>12.513281214999999</v>
      </c>
      <c r="AH626" s="7">
        <f>Ringkasan!AH626/1000000000</f>
        <v>9.3742000000000001</v>
      </c>
      <c r="AI626" s="7">
        <f>Ringkasan!AI626/1000000000</f>
        <v>153.94784465919</v>
      </c>
      <c r="AJ626" s="7">
        <f>Ringkasan!AJ626/1000000000</f>
        <v>45.134042000000001</v>
      </c>
      <c r="AK626" s="7">
        <f>Ringkasan!AK626/1000000000</f>
        <v>2713.31257723615</v>
      </c>
      <c r="AL626" s="7">
        <f>Ringkasan!AL626/1000000000</f>
        <v>21.139900620999999</v>
      </c>
      <c r="AM626" s="7">
        <f>Ringkasan!AM626/1000000000</f>
        <v>333.603783475</v>
      </c>
      <c r="AN626" s="7">
        <f>Ringkasan!AN626/1000000000</f>
        <v>871.54696956999999</v>
      </c>
      <c r="AO626" s="7">
        <f>Ringkasan!AO626/1000000000</f>
        <v>1477.4651501911499</v>
      </c>
      <c r="AP626" s="7">
        <f>Ringkasan!AP626/1000000000</f>
        <v>8.3446333789999994</v>
      </c>
      <c r="AQ626" s="7">
        <f>Ringkasan!AQ626/1000000000</f>
        <v>1.21214</v>
      </c>
      <c r="AR626" s="7">
        <f>Ringkasan!AR626/1000000000</f>
        <v>119.56580103500001</v>
      </c>
      <c r="AS626" s="7">
        <f>Ringkasan!AS626/1000000000</f>
        <v>119.56580103500001</v>
      </c>
      <c r="AT626" s="7">
        <f>Ringkasan!AT626/1000000000</f>
        <v>1493.3766715649999</v>
      </c>
      <c r="AU626" s="7">
        <f>Ringkasan!AU626/1000000000</f>
        <v>28.373034071999999</v>
      </c>
      <c r="AV626" s="7">
        <f>Ringkasan!AV626/1000000000</f>
        <v>1465.003637493</v>
      </c>
      <c r="AW626" s="129">
        <f>Ringkasan!AW626/1000000000</f>
        <v>683.88971500226</v>
      </c>
      <c r="AX626" s="129">
        <f>Ringkasan!AX626/1000000000</f>
        <v>683.88971500226</v>
      </c>
      <c r="AY626" s="129">
        <f>Ringkasan!AY626/1000000000</f>
        <v>0</v>
      </c>
      <c r="AZ626" s="129">
        <f>Ringkasan!AZ626/1000000000</f>
        <v>0</v>
      </c>
      <c r="BA626" s="129">
        <f>Ringkasan!BA626/1000000000</f>
        <v>0</v>
      </c>
      <c r="BB626" s="129">
        <f>Ringkasan!BB626/1000000000</f>
        <v>0</v>
      </c>
      <c r="BC626" s="129">
        <f>Ringkasan!BC626/1000000000</f>
        <v>0</v>
      </c>
      <c r="BD626" s="129">
        <f>Ringkasan!BD626/1000000000</f>
        <v>62.413542884999998</v>
      </c>
      <c r="BE626" s="129">
        <f>Ringkasan!BE626/1000000000</f>
        <v>0</v>
      </c>
      <c r="BF626" s="129">
        <f>Ringkasan!BF626/1000000000</f>
        <v>6</v>
      </c>
      <c r="BG626" s="129">
        <f>Ringkasan!BG626/1000000000</f>
        <v>56.413542884999998</v>
      </c>
      <c r="BH626" s="129">
        <f>Ringkasan!BH626/1000000000</f>
        <v>0</v>
      </c>
      <c r="BI626" s="129">
        <f>Ringkasan!BI626/1000000000</f>
        <v>0</v>
      </c>
      <c r="BJ626" s="130">
        <f>Ringkasan!BJ626/1000000000</f>
        <v>-745.40856411080972</v>
      </c>
      <c r="BK626" s="130">
        <f>Ringkasan!BK626/1000000000</f>
        <v>621.47617211726003</v>
      </c>
      <c r="BL626" s="89">
        <f>Ringkasan!BL626/1000000000</f>
        <v>-123.9323919935497</v>
      </c>
      <c r="BM626" s="47">
        <f t="shared" ref="BM626:BN626" si="255">SUM(BM616:BM623)</f>
        <v>4</v>
      </c>
      <c r="BN626" s="48">
        <f t="shared" si="255"/>
        <v>4</v>
      </c>
      <c r="BO626" s="49"/>
      <c r="BR626" s="115" t="e">
        <f>Ringkasan!#REF!/1000000000</f>
        <v>#REF!</v>
      </c>
      <c r="BS626" s="115" t="e">
        <f t="shared" si="236"/>
        <v>#REF!</v>
      </c>
      <c r="BT626" s="39" t="e">
        <f t="shared" si="238"/>
        <v>#REF!</v>
      </c>
      <c r="BV626" s="115" t="e">
        <f>Ringkasan!#REF!/1000000000</f>
        <v>#REF!</v>
      </c>
      <c r="BW626" s="115" t="e">
        <f t="shared" si="237"/>
        <v>#REF!</v>
      </c>
      <c r="BX626" s="39" t="e">
        <f t="shared" si="239"/>
        <v>#REF!</v>
      </c>
    </row>
    <row r="627" spans="1:76" ht="15" customHeight="1" x14ac:dyDescent="0.25">
      <c r="B627" s="13" t="s">
        <v>562</v>
      </c>
      <c r="C627" s="14" t="s">
        <v>562</v>
      </c>
      <c r="D627" s="15" t="s">
        <v>563</v>
      </c>
      <c r="E627" s="16"/>
      <c r="F627" s="93"/>
      <c r="G627" s="115">
        <f>Ringkasan!G627/1000000000</f>
        <v>2174.5240765039998</v>
      </c>
      <c r="H627" s="115">
        <f>Ringkasan!H627/1000000000</f>
        <v>214.904662374</v>
      </c>
      <c r="I627" s="115">
        <f>Ringkasan!I627/1000000000</f>
        <v>110.65</v>
      </c>
      <c r="J627" s="7">
        <f>Ringkasan!J627/1000000000</f>
        <v>46.937359999999998</v>
      </c>
      <c r="K627" s="7">
        <f>Ringkasan!K627/1000000000</f>
        <v>4.7048023739999998</v>
      </c>
      <c r="L627" s="7">
        <f>Ringkasan!L627/1000000000</f>
        <v>52.612499999999997</v>
      </c>
      <c r="M627" s="7">
        <f>Ringkasan!M627/1000000000</f>
        <v>1946.6834490000001</v>
      </c>
      <c r="N627" s="7">
        <f>Ringkasan!N627/1000000000</f>
        <v>1837.6834490000001</v>
      </c>
      <c r="O627" s="7">
        <f>Ringkasan!O627/1000000000</f>
        <v>0</v>
      </c>
      <c r="P627" s="7">
        <f>Ringkasan!P627/1000000000</f>
        <v>0</v>
      </c>
      <c r="Q627" s="7">
        <f>Ringkasan!Q627/1000000000</f>
        <v>38.592294000000003</v>
      </c>
      <c r="R627" s="7">
        <f>Ringkasan!R627/1000000000</f>
        <v>6.5127509999999997</v>
      </c>
      <c r="S627" s="7">
        <f>Ringkasan!S627/1000000000</f>
        <v>294.266661</v>
      </c>
      <c r="T627" s="7">
        <f>Ringkasan!T627/1000000000</f>
        <v>1223.3956679999999</v>
      </c>
      <c r="U627" s="7">
        <f>Ringkasan!U627/1000000000</f>
        <v>274.91607499999998</v>
      </c>
      <c r="V627" s="7">
        <f>Ringkasan!V627/1000000000</f>
        <v>109</v>
      </c>
      <c r="W627" s="7">
        <f>Ringkasan!W627/1000000000</f>
        <v>109</v>
      </c>
      <c r="X627" s="7">
        <f>Ringkasan!X627/1000000000</f>
        <v>0</v>
      </c>
      <c r="Y627" s="7">
        <f>Ringkasan!Y627/1000000000</f>
        <v>12.93596513</v>
      </c>
      <c r="Z627" s="7">
        <f>Ringkasan!Z627/1000000000</f>
        <v>0</v>
      </c>
      <c r="AA627" s="7">
        <f>Ringkasan!AA627/1000000000</f>
        <v>0</v>
      </c>
      <c r="AB627" s="7">
        <f>Ringkasan!AB627/1000000000</f>
        <v>12.93596513</v>
      </c>
      <c r="AC627" s="7">
        <f>Ringkasan!AC627/1000000000</f>
        <v>2264.0698117460001</v>
      </c>
      <c r="AD627" s="7">
        <f>Ringkasan!AD627/1000000000</f>
        <v>1801.671491675</v>
      </c>
      <c r="AE627" s="7">
        <f>Ringkasan!AE627/1000000000</f>
        <v>1037.1343629959999</v>
      </c>
      <c r="AF627" s="7">
        <f>Ringkasan!AF627/1000000000</f>
        <v>743.45926667900005</v>
      </c>
      <c r="AG627" s="7">
        <f>Ringkasan!AG627/1000000000</f>
        <v>0</v>
      </c>
      <c r="AH627" s="7">
        <f>Ringkasan!AH627/1000000000</f>
        <v>0</v>
      </c>
      <c r="AI627" s="7">
        <f>Ringkasan!AI627/1000000000</f>
        <v>19.093862000000001</v>
      </c>
      <c r="AJ627" s="7">
        <f>Ringkasan!AJ627/1000000000</f>
        <v>1.984</v>
      </c>
      <c r="AK627" s="7">
        <f>Ringkasan!AK627/1000000000</f>
        <v>323.204627571</v>
      </c>
      <c r="AL627" s="7">
        <f>Ringkasan!AL627/1000000000</f>
        <v>6.8053175010000002</v>
      </c>
      <c r="AM627" s="7">
        <f>Ringkasan!AM627/1000000000</f>
        <v>61.191283093000003</v>
      </c>
      <c r="AN627" s="7">
        <f>Ringkasan!AN627/1000000000</f>
        <v>96.716194211000001</v>
      </c>
      <c r="AO627" s="7">
        <f>Ringkasan!AO627/1000000000</f>
        <v>156.18218556599999</v>
      </c>
      <c r="AP627" s="7">
        <f>Ringkasan!AP627/1000000000</f>
        <v>1.2946472</v>
      </c>
      <c r="AQ627" s="7">
        <f>Ringkasan!AQ627/1000000000</f>
        <v>1.0149999999999999</v>
      </c>
      <c r="AR627" s="7">
        <f>Ringkasan!AR627/1000000000</f>
        <v>25</v>
      </c>
      <c r="AS627" s="7">
        <f>Ringkasan!AS627/1000000000</f>
        <v>25</v>
      </c>
      <c r="AT627" s="7">
        <f>Ringkasan!AT627/1000000000</f>
        <v>114.1936925</v>
      </c>
      <c r="AU627" s="7">
        <f>Ringkasan!AU627/1000000000</f>
        <v>0</v>
      </c>
      <c r="AV627" s="7">
        <f>Ringkasan!AV627/1000000000</f>
        <v>114.1936925</v>
      </c>
      <c r="AW627" s="129">
        <f>Ringkasan!AW627/1000000000</f>
        <v>96.545735242000006</v>
      </c>
      <c r="AX627" s="129">
        <f>Ringkasan!AX627/1000000000</f>
        <v>96.545735242000006</v>
      </c>
      <c r="AY627" s="129">
        <f>Ringkasan!AY627/1000000000</f>
        <v>0</v>
      </c>
      <c r="AZ627" s="129">
        <f>Ringkasan!AZ627/1000000000</f>
        <v>0</v>
      </c>
      <c r="BA627" s="129">
        <f>Ringkasan!BA627/1000000000</f>
        <v>0</v>
      </c>
      <c r="BB627" s="129">
        <f>Ringkasan!BB627/1000000000</f>
        <v>0</v>
      </c>
      <c r="BC627" s="129">
        <f>Ringkasan!BC627/1000000000</f>
        <v>0</v>
      </c>
      <c r="BD627" s="129">
        <f>Ringkasan!BD627/1000000000</f>
        <v>7</v>
      </c>
      <c r="BE627" s="129">
        <f>Ringkasan!BE627/1000000000</f>
        <v>0</v>
      </c>
      <c r="BF627" s="129">
        <f>Ringkasan!BF627/1000000000</f>
        <v>7</v>
      </c>
      <c r="BG627" s="129">
        <f>Ringkasan!BG627/1000000000</f>
        <v>0</v>
      </c>
      <c r="BH627" s="129">
        <f>Ringkasan!BH627/1000000000</f>
        <v>0</v>
      </c>
      <c r="BI627" s="129">
        <f>Ringkasan!BI627/1000000000</f>
        <v>0</v>
      </c>
      <c r="BJ627" s="130">
        <f>Ringkasan!BJ627/1000000000</f>
        <v>-89.545735242000006</v>
      </c>
      <c r="BK627" s="130">
        <f>Ringkasan!BK627/1000000000</f>
        <v>89.545735242000006</v>
      </c>
      <c r="BL627" s="89">
        <f>Ringkasan!BL627/1000000000</f>
        <v>0</v>
      </c>
      <c r="BM627" s="47">
        <f t="shared" ref="BM627:BN627" si="256">SUM(BM624:BM625)</f>
        <v>2</v>
      </c>
      <c r="BN627" s="48">
        <f t="shared" si="256"/>
        <v>0</v>
      </c>
      <c r="BO627" s="49"/>
      <c r="BR627" s="115" t="e">
        <f>Ringkasan!#REF!/1000000000</f>
        <v>#REF!</v>
      </c>
      <c r="BS627" s="115" t="e">
        <f t="shared" si="236"/>
        <v>#REF!</v>
      </c>
      <c r="BT627" s="39" t="e">
        <f t="shared" si="238"/>
        <v>#REF!</v>
      </c>
      <c r="BV627" s="115" t="e">
        <f>Ringkasan!#REF!/1000000000</f>
        <v>#REF!</v>
      </c>
      <c r="BW627" s="115" t="e">
        <f t="shared" si="237"/>
        <v>#REF!</v>
      </c>
      <c r="BX627" s="39" t="e">
        <f t="shared" si="239"/>
        <v>#REF!</v>
      </c>
    </row>
    <row r="628" spans="1:76" ht="15" customHeight="1" x14ac:dyDescent="0.25">
      <c r="B628" s="13" t="s">
        <v>564</v>
      </c>
      <c r="C628" s="14" t="s">
        <v>564</v>
      </c>
      <c r="D628" s="15" t="s">
        <v>626</v>
      </c>
      <c r="E628" s="16"/>
      <c r="F628" s="93"/>
      <c r="G628" s="115">
        <f>Ringkasan!G628/1000000000</f>
        <v>12942.633308324001</v>
      </c>
      <c r="H628" s="115">
        <f>Ringkasan!H628/1000000000</f>
        <v>1171.580799675</v>
      </c>
      <c r="I628" s="115">
        <f>Ringkasan!I628/1000000000</f>
        <v>544.23549075699998</v>
      </c>
      <c r="J628" s="7">
        <f>Ringkasan!J628/1000000000</f>
        <v>376.54742906799999</v>
      </c>
      <c r="K628" s="7">
        <f>Ringkasan!K628/1000000000</f>
        <v>13.574186374</v>
      </c>
      <c r="L628" s="7">
        <f>Ringkasan!L628/1000000000</f>
        <v>237.22369347599999</v>
      </c>
      <c r="M628" s="7">
        <f>Ringkasan!M628/1000000000</f>
        <v>11653.38185007</v>
      </c>
      <c r="N628" s="7">
        <f>Ringkasan!N628/1000000000</f>
        <v>10807.54817900033</v>
      </c>
      <c r="O628" s="7">
        <f>Ringkasan!O628/1000000000</f>
        <v>0</v>
      </c>
      <c r="P628" s="7">
        <f>Ringkasan!P628/1000000000</f>
        <v>0</v>
      </c>
      <c r="Q628" s="7">
        <f>Ringkasan!Q628/1000000000</f>
        <v>869.83040000000005</v>
      </c>
      <c r="R628" s="7">
        <f>Ringkasan!R628/1000000000</f>
        <v>20.827352000000001</v>
      </c>
      <c r="S628" s="7">
        <f>Ringkasan!S628/1000000000</f>
        <v>2825.5878480000001</v>
      </c>
      <c r="T628" s="7">
        <f>Ringkasan!T628/1000000000</f>
        <v>5336.4965789999997</v>
      </c>
      <c r="U628" s="7">
        <f>Ringkasan!U628/1000000000</f>
        <v>1754.8060000003302</v>
      </c>
      <c r="V628" s="7">
        <f>Ringkasan!V628/1000000000</f>
        <v>845.83367106967</v>
      </c>
      <c r="W628" s="7">
        <f>Ringkasan!W628/1000000000</f>
        <v>845.83367106967</v>
      </c>
      <c r="X628" s="7">
        <f>Ringkasan!X628/1000000000</f>
        <v>0</v>
      </c>
      <c r="Y628" s="7">
        <f>Ringkasan!Y628/1000000000</f>
        <v>117.670658579</v>
      </c>
      <c r="Z628" s="7">
        <f>Ringkasan!Z628/1000000000</f>
        <v>56.203831999999998</v>
      </c>
      <c r="AA628" s="7">
        <f>Ringkasan!AA628/1000000000</f>
        <v>0</v>
      </c>
      <c r="AB628" s="7">
        <f>Ringkasan!AB628/1000000000</f>
        <v>61.466826578999999</v>
      </c>
      <c r="AC628" s="7">
        <f>Ringkasan!AC628/1000000000</f>
        <v>13777.587607676811</v>
      </c>
      <c r="AD628" s="7">
        <f>Ringkasan!AD628/1000000000</f>
        <v>8988.9342377696594</v>
      </c>
      <c r="AE628" s="7">
        <f>Ringkasan!AE628/1000000000</f>
        <v>4495.0196066857898</v>
      </c>
      <c r="AF628" s="7">
        <f>Ringkasan!AF628/1000000000</f>
        <v>4251.8674012096799</v>
      </c>
      <c r="AG628" s="7">
        <f>Ringkasan!AG628/1000000000</f>
        <v>12.513281214999999</v>
      </c>
      <c r="AH628" s="7">
        <f>Ringkasan!AH628/1000000000</f>
        <v>9.3742000000000001</v>
      </c>
      <c r="AI628" s="7">
        <f>Ringkasan!AI628/1000000000</f>
        <v>173.04170665919</v>
      </c>
      <c r="AJ628" s="7">
        <f>Ringkasan!AJ628/1000000000</f>
        <v>47.118042000000003</v>
      </c>
      <c r="AK628" s="7">
        <f>Ringkasan!AK628/1000000000</f>
        <v>3036.5172048071499</v>
      </c>
      <c r="AL628" s="7">
        <f>Ringkasan!AL628/1000000000</f>
        <v>27.945218122</v>
      </c>
      <c r="AM628" s="7">
        <f>Ringkasan!AM628/1000000000</f>
        <v>394.79506656799998</v>
      </c>
      <c r="AN628" s="7">
        <f>Ringkasan!AN628/1000000000</f>
        <v>968.263163781</v>
      </c>
      <c r="AO628" s="7">
        <f>Ringkasan!AO628/1000000000</f>
        <v>1633.6473357571499</v>
      </c>
      <c r="AP628" s="7">
        <f>Ringkasan!AP628/1000000000</f>
        <v>9.6392805789999993</v>
      </c>
      <c r="AQ628" s="7">
        <f>Ringkasan!AQ628/1000000000</f>
        <v>2.2271399999999999</v>
      </c>
      <c r="AR628" s="7">
        <f>Ringkasan!AR628/1000000000</f>
        <v>144.56580103499999</v>
      </c>
      <c r="AS628" s="7">
        <f>Ringkasan!AS628/1000000000</f>
        <v>144.56580103499999</v>
      </c>
      <c r="AT628" s="7">
        <f>Ringkasan!AT628/1000000000</f>
        <v>1607.5703640649999</v>
      </c>
      <c r="AU628" s="7">
        <f>Ringkasan!AU628/1000000000</f>
        <v>28.373034071999999</v>
      </c>
      <c r="AV628" s="7">
        <f>Ringkasan!AV628/1000000000</f>
        <v>1579.197329993</v>
      </c>
      <c r="AW628" s="129">
        <f>Ringkasan!AW628/1000000000</f>
        <v>780.43545024425998</v>
      </c>
      <c r="AX628" s="129">
        <f>Ringkasan!AX628/1000000000</f>
        <v>780.43545024425998</v>
      </c>
      <c r="AY628" s="129">
        <f>Ringkasan!AY628/1000000000</f>
        <v>0</v>
      </c>
      <c r="AZ628" s="129">
        <f>Ringkasan!AZ628/1000000000</f>
        <v>0</v>
      </c>
      <c r="BA628" s="129">
        <f>Ringkasan!BA628/1000000000</f>
        <v>0</v>
      </c>
      <c r="BB628" s="129">
        <f>Ringkasan!BB628/1000000000</f>
        <v>0</v>
      </c>
      <c r="BC628" s="129">
        <f>Ringkasan!BC628/1000000000</f>
        <v>0</v>
      </c>
      <c r="BD628" s="129">
        <f>Ringkasan!BD628/1000000000</f>
        <v>69.413542884999998</v>
      </c>
      <c r="BE628" s="129">
        <f>Ringkasan!BE628/1000000000</f>
        <v>0</v>
      </c>
      <c r="BF628" s="129">
        <f>Ringkasan!BF628/1000000000</f>
        <v>13</v>
      </c>
      <c r="BG628" s="129">
        <f>Ringkasan!BG628/1000000000</f>
        <v>56.413542884999998</v>
      </c>
      <c r="BH628" s="129">
        <f>Ringkasan!BH628/1000000000</f>
        <v>0</v>
      </c>
      <c r="BI628" s="129">
        <f>Ringkasan!BI628/1000000000</f>
        <v>0</v>
      </c>
      <c r="BJ628" s="130">
        <f>Ringkasan!BJ628/1000000000</f>
        <v>-834.9542993528097</v>
      </c>
      <c r="BK628" s="130">
        <f>Ringkasan!BK628/1000000000</f>
        <v>711.02190735926001</v>
      </c>
      <c r="BL628" s="89">
        <f>Ringkasan!BL628/1000000000</f>
        <v>-123.9323919935497</v>
      </c>
      <c r="BM628" s="47">
        <f t="shared" ref="BM628:BN628" si="257">BM626+BM627</f>
        <v>6</v>
      </c>
      <c r="BN628" s="48">
        <f t="shared" si="257"/>
        <v>4</v>
      </c>
      <c r="BO628" s="49"/>
      <c r="BR628" s="115" t="e">
        <f>Ringkasan!#REF!/1000000000</f>
        <v>#REF!</v>
      </c>
      <c r="BS628" s="115" t="e">
        <f t="shared" si="236"/>
        <v>#REF!</v>
      </c>
      <c r="BT628" s="39" t="e">
        <f t="shared" si="238"/>
        <v>#REF!</v>
      </c>
      <c r="BV628" s="115" t="e">
        <f>Ringkasan!#REF!/1000000000</f>
        <v>#REF!</v>
      </c>
      <c r="BW628" s="115" t="e">
        <f t="shared" si="237"/>
        <v>#REF!</v>
      </c>
      <c r="BX628" s="39" t="e">
        <f t="shared" si="239"/>
        <v>#REF!</v>
      </c>
    </row>
    <row r="629" spans="1:76" ht="15" customHeight="1" x14ac:dyDescent="0.25">
      <c r="B629" s="13" t="s">
        <v>566</v>
      </c>
      <c r="C629" s="14" t="s">
        <v>566</v>
      </c>
      <c r="D629" s="15" t="s">
        <v>627</v>
      </c>
      <c r="E629" s="16"/>
      <c r="F629" s="93"/>
      <c r="G629" s="115">
        <f>Ringkasan!G629/1000000000</f>
        <v>16387.466360324001</v>
      </c>
      <c r="H629" s="115">
        <f>Ringkasan!H629/1000000000</f>
        <v>2033.284605675</v>
      </c>
      <c r="I629" s="115">
        <f>Ringkasan!I629/1000000000</f>
        <v>1254.280236757</v>
      </c>
      <c r="J629" s="7">
        <f>Ringkasan!J629/1000000000</f>
        <v>387.90676706800002</v>
      </c>
      <c r="K629" s="7">
        <f>Ringkasan!K629/1000000000</f>
        <v>16.800223374000002</v>
      </c>
      <c r="L629" s="7">
        <f>Ringkasan!L629/1000000000</f>
        <v>374.29737847600001</v>
      </c>
      <c r="M629" s="7">
        <f>Ringkasan!M629/1000000000</f>
        <v>14236.31109607</v>
      </c>
      <c r="N629" s="7">
        <f>Ringkasan!N629/1000000000</f>
        <v>13390.47742500033</v>
      </c>
      <c r="O629" s="7">
        <f>Ringkasan!O629/1000000000</f>
        <v>0</v>
      </c>
      <c r="P629" s="7">
        <f>Ringkasan!P629/1000000000</f>
        <v>0</v>
      </c>
      <c r="Q629" s="7">
        <f>Ringkasan!Q629/1000000000</f>
        <v>869.83040000000005</v>
      </c>
      <c r="R629" s="7">
        <f>Ringkasan!R629/1000000000</f>
        <v>20.827352000000001</v>
      </c>
      <c r="S629" s="7">
        <f>Ringkasan!S629/1000000000</f>
        <v>3658.8646640000002</v>
      </c>
      <c r="T629" s="7">
        <f>Ringkasan!T629/1000000000</f>
        <v>6694.9982529999997</v>
      </c>
      <c r="U629" s="7">
        <f>Ringkasan!U629/1000000000</f>
        <v>2145.9567560003302</v>
      </c>
      <c r="V629" s="7">
        <f>Ringkasan!V629/1000000000</f>
        <v>845.83367106967</v>
      </c>
      <c r="W629" s="7">
        <f>Ringkasan!W629/1000000000</f>
        <v>845.83367106967</v>
      </c>
      <c r="X629" s="7">
        <f>Ringkasan!X629/1000000000</f>
        <v>0</v>
      </c>
      <c r="Y629" s="7">
        <f>Ringkasan!Y629/1000000000</f>
        <v>117.87065857899999</v>
      </c>
      <c r="Z629" s="7">
        <f>Ringkasan!Z629/1000000000</f>
        <v>56.403832000000001</v>
      </c>
      <c r="AA629" s="7">
        <f>Ringkasan!AA629/1000000000</f>
        <v>0</v>
      </c>
      <c r="AB629" s="7">
        <f>Ringkasan!AB629/1000000000</f>
        <v>61.466826578999999</v>
      </c>
      <c r="AC629" s="7">
        <f>Ringkasan!AC629/1000000000</f>
        <v>17191.951577756812</v>
      </c>
      <c r="AD629" s="7">
        <f>Ringkasan!AD629/1000000000</f>
        <v>11619.004522597661</v>
      </c>
      <c r="AE629" s="7">
        <f>Ringkasan!AE629/1000000000</f>
        <v>5692.36854477817</v>
      </c>
      <c r="AF629" s="7">
        <f>Ringkasan!AF629/1000000000</f>
        <v>5557.7802383453009</v>
      </c>
      <c r="AG629" s="7">
        <f>Ringkasan!AG629/1000000000</f>
        <v>18.602943965000001</v>
      </c>
      <c r="AH629" s="7">
        <f>Ringkasan!AH629/1000000000</f>
        <v>9.3742000000000001</v>
      </c>
      <c r="AI629" s="7">
        <f>Ringkasan!AI629/1000000000</f>
        <v>287.66055350918998</v>
      </c>
      <c r="AJ629" s="7">
        <f>Ringkasan!AJ629/1000000000</f>
        <v>53.218041999999997</v>
      </c>
      <c r="AK629" s="7">
        <f>Ringkasan!AK629/1000000000</f>
        <v>3564.7525057921498</v>
      </c>
      <c r="AL629" s="7">
        <f>Ringkasan!AL629/1000000000</f>
        <v>28.345218121999999</v>
      </c>
      <c r="AM629" s="7">
        <f>Ringkasan!AM629/1000000000</f>
        <v>569.59500318200003</v>
      </c>
      <c r="AN629" s="7">
        <f>Ringkasan!AN629/1000000000</f>
        <v>1112.5958288740001</v>
      </c>
      <c r="AO629" s="7">
        <f>Ringkasan!AO629/1000000000</f>
        <v>1830.4783942151498</v>
      </c>
      <c r="AP629" s="7">
        <f>Ringkasan!AP629/1000000000</f>
        <v>19.224520579</v>
      </c>
      <c r="AQ629" s="7">
        <f>Ringkasan!AQ629/1000000000</f>
        <v>4.5135408200000002</v>
      </c>
      <c r="AR629" s="7">
        <f>Ringkasan!AR629/1000000000</f>
        <v>189.56580103499999</v>
      </c>
      <c r="AS629" s="7">
        <f>Ringkasan!AS629/1000000000</f>
        <v>189.56580103499999</v>
      </c>
      <c r="AT629" s="7">
        <f>Ringkasan!AT629/1000000000</f>
        <v>1818.628748332</v>
      </c>
      <c r="AU629" s="7">
        <f>Ringkasan!AU629/1000000000</f>
        <v>239.431418339</v>
      </c>
      <c r="AV629" s="7">
        <f>Ringkasan!AV629/1000000000</f>
        <v>1579.197329993</v>
      </c>
      <c r="AW629" s="129">
        <f>Ringkasan!AW629/1000000000</f>
        <v>790.43545024425998</v>
      </c>
      <c r="AX629" s="129">
        <f>Ringkasan!AX629/1000000000</f>
        <v>790.43545024425998</v>
      </c>
      <c r="AY629" s="129">
        <f>Ringkasan!AY629/1000000000</f>
        <v>0</v>
      </c>
      <c r="AZ629" s="129">
        <f>Ringkasan!AZ629/1000000000</f>
        <v>0</v>
      </c>
      <c r="BA629" s="129">
        <f>Ringkasan!BA629/1000000000</f>
        <v>0</v>
      </c>
      <c r="BB629" s="129">
        <f>Ringkasan!BB629/1000000000</f>
        <v>0</v>
      </c>
      <c r="BC629" s="129">
        <f>Ringkasan!BC629/1000000000</f>
        <v>0</v>
      </c>
      <c r="BD629" s="129">
        <f>Ringkasan!BD629/1000000000</f>
        <v>109.88262480500001</v>
      </c>
      <c r="BE629" s="129">
        <f>Ringkasan!BE629/1000000000</f>
        <v>0</v>
      </c>
      <c r="BF629" s="129">
        <f>Ringkasan!BF629/1000000000</f>
        <v>18</v>
      </c>
      <c r="BG629" s="129">
        <f>Ringkasan!BG629/1000000000</f>
        <v>91.882624805000006</v>
      </c>
      <c r="BH629" s="129">
        <f>Ringkasan!BH629/1000000000</f>
        <v>0</v>
      </c>
      <c r="BI629" s="129">
        <f>Ringkasan!BI629/1000000000</f>
        <v>0</v>
      </c>
      <c r="BJ629" s="130">
        <f>Ringkasan!BJ629/1000000000</f>
        <v>-804.48521743281015</v>
      </c>
      <c r="BK629" s="130">
        <f>Ringkasan!BK629/1000000000</f>
        <v>680.55282543926</v>
      </c>
      <c r="BL629" s="89">
        <f>Ringkasan!BL629/1000000000</f>
        <v>-123.93239199355018</v>
      </c>
      <c r="BM629" s="47">
        <f t="shared" ref="BM629:BN629" si="258">BM628+BM615</f>
        <v>6</v>
      </c>
      <c r="BN629" s="48">
        <f t="shared" si="258"/>
        <v>5</v>
      </c>
      <c r="BO629" s="49"/>
      <c r="BR629" s="115" t="e">
        <f>Ringkasan!#REF!/1000000000</f>
        <v>#REF!</v>
      </c>
      <c r="BS629" s="115" t="e">
        <f t="shared" si="236"/>
        <v>#REF!</v>
      </c>
      <c r="BT629" s="39" t="e">
        <f t="shared" si="238"/>
        <v>#REF!</v>
      </c>
      <c r="BV629" s="115" t="e">
        <f>Ringkasan!#REF!/1000000000</f>
        <v>#REF!</v>
      </c>
      <c r="BW629" s="115" t="e">
        <f t="shared" si="237"/>
        <v>#REF!</v>
      </c>
      <c r="BX629" s="39" t="e">
        <f t="shared" si="239"/>
        <v>#REF!</v>
      </c>
    </row>
    <row r="630" spans="1:76" s="141" customFormat="1" ht="15" customHeight="1" x14ac:dyDescent="0.25">
      <c r="A630" s="141" t="s">
        <v>722</v>
      </c>
      <c r="B630" s="9" t="s">
        <v>558</v>
      </c>
      <c r="C630" s="10">
        <v>33</v>
      </c>
      <c r="D630" s="11" t="s">
        <v>483</v>
      </c>
      <c r="E630" s="1" t="str">
        <f>[1]Pendapatan!D630</f>
        <v>01 Tahun 2025</v>
      </c>
      <c r="F630" s="142">
        <f>[1]Pendapatan!E630</f>
        <v>45678.402777777781</v>
      </c>
      <c r="G630" s="113">
        <f>Ringkasan!G630/1000000000</f>
        <v>2580.5175198659999</v>
      </c>
      <c r="H630" s="113">
        <f>Ringkasan!H630/1000000000</f>
        <v>515.40616925400002</v>
      </c>
      <c r="I630" s="113">
        <f>Ringkasan!I630/1000000000</f>
        <v>309.29599999999999</v>
      </c>
      <c r="J630" s="2">
        <f>Ringkasan!J630/1000000000</f>
        <v>135.666617</v>
      </c>
      <c r="K630" s="2">
        <f>Ringkasan!K630/1000000000</f>
        <v>55.664802254000001</v>
      </c>
      <c r="L630" s="2">
        <f>Ringkasan!L630/1000000000</f>
        <v>14.77875</v>
      </c>
      <c r="M630" s="2">
        <f>Ringkasan!M630/1000000000</f>
        <v>2064.0613506119998</v>
      </c>
      <c r="N630" s="2">
        <f>Ringkasan!N630/1000000000</f>
        <v>1920.7542369</v>
      </c>
      <c r="O630" s="2">
        <f>Ringkasan!O630/1000000000</f>
        <v>918.50220090000005</v>
      </c>
      <c r="P630" s="2">
        <f>Ringkasan!P630/1000000000</f>
        <v>0</v>
      </c>
      <c r="Q630" s="2">
        <f>Ringkasan!Q630/1000000000</f>
        <v>0</v>
      </c>
      <c r="R630" s="2">
        <f>Ringkasan!R630/1000000000</f>
        <v>0</v>
      </c>
      <c r="S630" s="2">
        <f>Ringkasan!S630/1000000000</f>
        <v>70.236569000000003</v>
      </c>
      <c r="T630" s="2">
        <f>Ringkasan!T630/1000000000</f>
        <v>799.72827600000005</v>
      </c>
      <c r="U630" s="2">
        <f>Ringkasan!U630/1000000000</f>
        <v>132.28719100000001</v>
      </c>
      <c r="V630" s="2">
        <f>Ringkasan!V630/1000000000</f>
        <v>143.30711371199999</v>
      </c>
      <c r="W630" s="2">
        <f>Ringkasan!W630/1000000000</f>
        <v>0</v>
      </c>
      <c r="X630" s="2">
        <f>Ringkasan!X630/1000000000</f>
        <v>143.30711371199999</v>
      </c>
      <c r="Y630" s="2">
        <f>Ringkasan!Y630/1000000000</f>
        <v>1.05</v>
      </c>
      <c r="Z630" s="2">
        <f>Ringkasan!Z630/1000000000</f>
        <v>1.05</v>
      </c>
      <c r="AA630" s="2">
        <f>Ringkasan!AA630/1000000000</f>
        <v>0</v>
      </c>
      <c r="AB630" s="2">
        <f>Ringkasan!AB630/1000000000</f>
        <v>0</v>
      </c>
      <c r="AC630" s="2">
        <f>Ringkasan!AC630/1000000000</f>
        <v>2765.9250714039999</v>
      </c>
      <c r="AD630" s="2">
        <f>Ringkasan!AD630/1000000000</f>
        <v>2147.0489588436899</v>
      </c>
      <c r="AE630" s="2">
        <f>Ringkasan!AE630/1000000000</f>
        <v>864.17467263103003</v>
      </c>
      <c r="AF630" s="2">
        <f>Ringkasan!AF630/1000000000</f>
        <v>1251.6160295226598</v>
      </c>
      <c r="AG630" s="2">
        <f>Ringkasan!AG630/1000000000</f>
        <v>0</v>
      </c>
      <c r="AH630" s="2">
        <f>Ringkasan!AH630/1000000000</f>
        <v>0</v>
      </c>
      <c r="AI630" s="2">
        <f>Ringkasan!AI630/1000000000</f>
        <v>24.949354334999999</v>
      </c>
      <c r="AJ630" s="2">
        <f>Ringkasan!AJ630/1000000000</f>
        <v>6.3089023549999999</v>
      </c>
      <c r="AK630" s="2">
        <f>Ringkasan!AK630/1000000000</f>
        <v>471.38646763400004</v>
      </c>
      <c r="AL630" s="2">
        <f>Ringkasan!AL630/1000000000</f>
        <v>0.65</v>
      </c>
      <c r="AM630" s="2">
        <f>Ringkasan!AM630/1000000000</f>
        <v>92.305134140000007</v>
      </c>
      <c r="AN630" s="2">
        <f>Ringkasan!AN630/1000000000</f>
        <v>83.98328211721001</v>
      </c>
      <c r="AO630" s="2">
        <f>Ringkasan!AO630/1000000000</f>
        <v>292.37159773679002</v>
      </c>
      <c r="AP630" s="2">
        <f>Ringkasan!AP630/1000000000</f>
        <v>7.6453640000000003E-2</v>
      </c>
      <c r="AQ630" s="2">
        <f>Ringkasan!AQ630/1000000000</f>
        <v>2</v>
      </c>
      <c r="AR630" s="2">
        <f>Ringkasan!AR630/1000000000</f>
        <v>9.2063629263099998</v>
      </c>
      <c r="AS630" s="2">
        <f>Ringkasan!AS630/1000000000</f>
        <v>9.2063629263099998</v>
      </c>
      <c r="AT630" s="2">
        <f>Ringkasan!AT630/1000000000</f>
        <v>138.28328200000001</v>
      </c>
      <c r="AU630" s="2">
        <f>Ringkasan!AU630/1000000000</f>
        <v>138.28328200000001</v>
      </c>
      <c r="AV630" s="2">
        <f>Ringkasan!AV630/1000000000</f>
        <v>0</v>
      </c>
      <c r="AW630" s="2">
        <f>Ringkasan!AW630/1000000000</f>
        <v>195.40755153800001</v>
      </c>
      <c r="AX630" s="2">
        <f>Ringkasan!AX630/1000000000</f>
        <v>195.40755153800001</v>
      </c>
      <c r="AY630" s="2">
        <f>Ringkasan!AY630/1000000000</f>
        <v>0</v>
      </c>
      <c r="AZ630" s="2">
        <f>Ringkasan!AZ630/1000000000</f>
        <v>0</v>
      </c>
      <c r="BA630" s="2">
        <f>Ringkasan!BA630/1000000000</f>
        <v>0</v>
      </c>
      <c r="BB630" s="2">
        <f>Ringkasan!BB630/1000000000</f>
        <v>0</v>
      </c>
      <c r="BC630" s="2">
        <f>Ringkasan!BC630/1000000000</f>
        <v>0</v>
      </c>
      <c r="BD630" s="2">
        <f>Ringkasan!BD630/1000000000</f>
        <v>10</v>
      </c>
      <c r="BE630" s="2">
        <f>Ringkasan!BE630/1000000000</f>
        <v>0</v>
      </c>
      <c r="BF630" s="2">
        <f>Ringkasan!BF630/1000000000</f>
        <v>10</v>
      </c>
      <c r="BG630" s="2">
        <f>Ringkasan!BG630/1000000000</f>
        <v>0</v>
      </c>
      <c r="BH630" s="2">
        <f>Ringkasan!BH630/1000000000</f>
        <v>0</v>
      </c>
      <c r="BI630" s="2">
        <f>Ringkasan!BI630/1000000000</f>
        <v>0</v>
      </c>
      <c r="BJ630" s="84">
        <f>Ringkasan!BJ630/1000000000</f>
        <v>-185.40755153800001</v>
      </c>
      <c r="BK630" s="84">
        <f>Ringkasan!BK630/1000000000</f>
        <v>185.40755153800001</v>
      </c>
      <c r="BL630" s="85">
        <f>Ringkasan!BL630/1000000000</f>
        <v>0</v>
      </c>
      <c r="BM630" s="143">
        <f t="shared" si="241"/>
        <v>0</v>
      </c>
      <c r="BN630" s="144">
        <f t="shared" si="242"/>
        <v>1</v>
      </c>
      <c r="BO630" s="145"/>
      <c r="BP630" s="146">
        <f t="shared" ref="BP630:BP639" si="259">IF(G630&gt;0,1,0)</f>
        <v>1</v>
      </c>
      <c r="BR630" s="113" t="e">
        <f>Ringkasan!#REF!/1000000000</f>
        <v>#REF!</v>
      </c>
      <c r="BS630" s="113" t="e">
        <f t="shared" si="236"/>
        <v>#REF!</v>
      </c>
      <c r="BT630" s="146" t="e">
        <f t="shared" si="238"/>
        <v>#REF!</v>
      </c>
      <c r="BV630" s="113" t="e">
        <f>Ringkasan!#REF!/1000000000</f>
        <v>#REF!</v>
      </c>
      <c r="BW630" s="113" t="e">
        <f t="shared" si="237"/>
        <v>#REF!</v>
      </c>
      <c r="BX630" s="146" t="e">
        <f t="shared" si="239"/>
        <v>#REF!</v>
      </c>
    </row>
    <row r="631" spans="1:76" ht="15" customHeight="1" x14ac:dyDescent="0.25">
      <c r="A631" s="59" t="s">
        <v>485</v>
      </c>
      <c r="B631" s="3">
        <f>B625+1</f>
        <v>467</v>
      </c>
      <c r="C631" s="4">
        <v>1</v>
      </c>
      <c r="D631" s="8" t="s">
        <v>485</v>
      </c>
      <c r="E631" s="12" t="str">
        <f>[1]Pendapatan!D631</f>
        <v>11 Tahun 2024</v>
      </c>
      <c r="F631" s="92">
        <f>[1]Pendapatan!E631</f>
        <v>45657.779861111114</v>
      </c>
      <c r="G631" s="6">
        <f>Ringkasan!G631/1000000000</f>
        <v>1477.195665534</v>
      </c>
      <c r="H631" s="6">
        <f>Ringkasan!H631/1000000000</f>
        <v>49.640291587</v>
      </c>
      <c r="I631" s="114">
        <f>Ringkasan!I631/1000000000</f>
        <v>32.495348993</v>
      </c>
      <c r="J631" s="5">
        <f>Ringkasan!J631/1000000000</f>
        <v>10.140584090999999</v>
      </c>
      <c r="K631" s="5">
        <f>Ringkasan!K631/1000000000</f>
        <v>1.9005329</v>
      </c>
      <c r="L631" s="5">
        <f>Ringkasan!L631/1000000000</f>
        <v>5.1038256029999998</v>
      </c>
      <c r="M631" s="5">
        <f>Ringkasan!M631/1000000000</f>
        <v>1317.3553739470001</v>
      </c>
      <c r="N631" s="5">
        <f>Ringkasan!N631/1000000000</f>
        <v>1293.057507</v>
      </c>
      <c r="O631" s="5">
        <f>Ringkasan!O631/1000000000</f>
        <v>189.39013600000001</v>
      </c>
      <c r="P631" s="5">
        <f>Ringkasan!P631/1000000000</f>
        <v>0</v>
      </c>
      <c r="Q631" s="5">
        <f>Ringkasan!Q631/1000000000</f>
        <v>186.839911</v>
      </c>
      <c r="R631" s="5">
        <f>Ringkasan!R631/1000000000</f>
        <v>0</v>
      </c>
      <c r="S631" s="5">
        <f>Ringkasan!S631/1000000000</f>
        <v>10.349726</v>
      </c>
      <c r="T631" s="5">
        <f>Ringkasan!T631/1000000000</f>
        <v>651.12050099999999</v>
      </c>
      <c r="U631" s="5">
        <f>Ringkasan!U631/1000000000</f>
        <v>255.35723300000001</v>
      </c>
      <c r="V631" s="5">
        <f>Ringkasan!V631/1000000000</f>
        <v>24.297866946999999</v>
      </c>
      <c r="W631" s="5">
        <f>Ringkasan!W631/1000000000</f>
        <v>24.297866946999999</v>
      </c>
      <c r="X631" s="5">
        <f>Ringkasan!X631/1000000000</f>
        <v>0</v>
      </c>
      <c r="Y631" s="5">
        <f>Ringkasan!Y631/1000000000</f>
        <v>110.2</v>
      </c>
      <c r="Z631" s="5">
        <f>Ringkasan!Z631/1000000000</f>
        <v>0</v>
      </c>
      <c r="AA631" s="5">
        <f>Ringkasan!AA631/1000000000</f>
        <v>0</v>
      </c>
      <c r="AB631" s="5">
        <f>Ringkasan!AB631/1000000000</f>
        <v>110.2</v>
      </c>
      <c r="AC631" s="5">
        <f>Ringkasan!AC631/1000000000</f>
        <v>1519.3456655340001</v>
      </c>
      <c r="AD631" s="5">
        <f>Ringkasan!AD631/1000000000</f>
        <v>1093.7895834579999</v>
      </c>
      <c r="AE631" s="5">
        <f>Ringkasan!AE631/1000000000</f>
        <v>499.78505480500002</v>
      </c>
      <c r="AF631" s="5">
        <f>Ringkasan!AF631/1000000000</f>
        <v>514.14307125300002</v>
      </c>
      <c r="AG631" s="5">
        <f>Ringkasan!AG631/1000000000</f>
        <v>1</v>
      </c>
      <c r="AH631" s="5">
        <f>Ringkasan!AH631/1000000000</f>
        <v>0</v>
      </c>
      <c r="AI631" s="5">
        <f>Ringkasan!AI631/1000000000</f>
        <v>69.057879400000004</v>
      </c>
      <c r="AJ631" s="5">
        <f>Ringkasan!AJ631/1000000000</f>
        <v>9.8035779999999999</v>
      </c>
      <c r="AK631" s="5">
        <f>Ringkasan!AK631/1000000000</f>
        <v>153.53636929699999</v>
      </c>
      <c r="AL631" s="5">
        <f>Ringkasan!AL631/1000000000</f>
        <v>11.33</v>
      </c>
      <c r="AM631" s="5">
        <f>Ringkasan!AM631/1000000000</f>
        <v>24.887170437000002</v>
      </c>
      <c r="AN631" s="5">
        <f>Ringkasan!AN631/1000000000</f>
        <v>27.810406050000001</v>
      </c>
      <c r="AO631" s="5">
        <f>Ringkasan!AO631/1000000000</f>
        <v>87.898792810000003</v>
      </c>
      <c r="AP631" s="5">
        <f>Ringkasan!AP631/1000000000</f>
        <v>1.29</v>
      </c>
      <c r="AQ631" s="5">
        <f>Ringkasan!AQ631/1000000000</f>
        <v>0.32</v>
      </c>
      <c r="AR631" s="5">
        <f>Ringkasan!AR631/1000000000</f>
        <v>2</v>
      </c>
      <c r="AS631" s="5">
        <f>Ringkasan!AS631/1000000000</f>
        <v>2</v>
      </c>
      <c r="AT631" s="5">
        <f>Ringkasan!AT631/1000000000</f>
        <v>270.01971277899997</v>
      </c>
      <c r="AU631" s="5">
        <f>Ringkasan!AU631/1000000000</f>
        <v>0</v>
      </c>
      <c r="AV631" s="5">
        <f>Ringkasan!AV631/1000000000</f>
        <v>270.01971277899997</v>
      </c>
      <c r="AW631" s="5">
        <f>Ringkasan!AW631/1000000000</f>
        <v>42.72</v>
      </c>
      <c r="AX631" s="5">
        <f>Ringkasan!AX631/1000000000</f>
        <v>0</v>
      </c>
      <c r="AY631" s="5">
        <f>Ringkasan!AY631/1000000000</f>
        <v>0</v>
      </c>
      <c r="AZ631" s="5">
        <f>Ringkasan!AZ631/1000000000</f>
        <v>0.97499999999999998</v>
      </c>
      <c r="BA631" s="5">
        <f>Ringkasan!BA631/1000000000</f>
        <v>41.744999999999997</v>
      </c>
      <c r="BB631" s="5">
        <f>Ringkasan!BB631/1000000000</f>
        <v>0</v>
      </c>
      <c r="BC631" s="5">
        <f>Ringkasan!BC631/1000000000</f>
        <v>0</v>
      </c>
      <c r="BD631" s="5">
        <f>Ringkasan!BD631/1000000000</f>
        <v>0.56999999999999995</v>
      </c>
      <c r="BE631" s="5">
        <f>Ringkasan!BE631/1000000000</f>
        <v>0</v>
      </c>
      <c r="BF631" s="5">
        <f>Ringkasan!BF631/1000000000</f>
        <v>0.56999999999999995</v>
      </c>
      <c r="BG631" s="5">
        <f>Ringkasan!BG631/1000000000</f>
        <v>0</v>
      </c>
      <c r="BH631" s="5">
        <f>Ringkasan!BH631/1000000000</f>
        <v>0</v>
      </c>
      <c r="BI631" s="5">
        <f>Ringkasan!BI631/1000000000</f>
        <v>0</v>
      </c>
      <c r="BJ631" s="86">
        <f>Ringkasan!BJ631/1000000000</f>
        <v>-42.15</v>
      </c>
      <c r="BK631" s="86">
        <f>Ringkasan!BK631/1000000000</f>
        <v>42.15</v>
      </c>
      <c r="BL631" s="87">
        <f>Ringkasan!BL631/1000000000</f>
        <v>0</v>
      </c>
      <c r="BM631" s="47">
        <f t="shared" si="241"/>
        <v>1</v>
      </c>
      <c r="BN631" s="48">
        <f t="shared" si="242"/>
        <v>0</v>
      </c>
      <c r="BO631" s="49"/>
      <c r="BP631" s="39">
        <f t="shared" si="259"/>
        <v>1</v>
      </c>
      <c r="BR631" s="6" t="e">
        <f>Ringkasan!#REF!/1000000000</f>
        <v>#REF!</v>
      </c>
      <c r="BS631" s="6" t="e">
        <f t="shared" si="236"/>
        <v>#REF!</v>
      </c>
      <c r="BT631" s="39" t="e">
        <f t="shared" si="238"/>
        <v>#REF!</v>
      </c>
      <c r="BV631" s="6" t="e">
        <f>Ringkasan!#REF!/1000000000</f>
        <v>#REF!</v>
      </c>
      <c r="BW631" s="6" t="e">
        <f t="shared" si="237"/>
        <v>#REF!</v>
      </c>
      <c r="BX631" s="39" t="e">
        <f t="shared" si="239"/>
        <v>#REF!</v>
      </c>
    </row>
    <row r="632" spans="1:76" ht="15" customHeight="1" x14ac:dyDescent="0.25">
      <c r="A632" s="59" t="s">
        <v>490</v>
      </c>
      <c r="B632" s="3">
        <f t="shared" ref="B632:C639" si="260">B631+1</f>
        <v>468</v>
      </c>
      <c r="C632" s="4">
        <f t="shared" si="260"/>
        <v>2</v>
      </c>
      <c r="D632" s="8" t="s">
        <v>490</v>
      </c>
      <c r="E632" s="12" t="str">
        <f>[1]Pendapatan!D632</f>
        <v>06 Tahun 2024</v>
      </c>
      <c r="F632" s="92">
        <f>[1]Pendapatan!E632</f>
        <v>45657</v>
      </c>
      <c r="G632" s="6">
        <f>Ringkasan!G632/1000000000</f>
        <v>1552.518022274</v>
      </c>
      <c r="H632" s="6">
        <f>Ringkasan!H632/1000000000</f>
        <v>162.85887942299999</v>
      </c>
      <c r="I632" s="114">
        <f>Ringkasan!I632/1000000000</f>
        <v>97.029960000000003</v>
      </c>
      <c r="J632" s="5">
        <f>Ringkasan!J632/1000000000</f>
        <v>14.721144423</v>
      </c>
      <c r="K632" s="5">
        <f>Ringkasan!K632/1000000000</f>
        <v>1.99665</v>
      </c>
      <c r="L632" s="5">
        <f>Ringkasan!L632/1000000000</f>
        <v>49.111125000000001</v>
      </c>
      <c r="M632" s="5">
        <f>Ringkasan!M632/1000000000</f>
        <v>1379.5459185019999</v>
      </c>
      <c r="N632" s="5">
        <f>Ringkasan!N632/1000000000</f>
        <v>1361.807108</v>
      </c>
      <c r="O632" s="5">
        <f>Ringkasan!O632/1000000000</f>
        <v>224.31056100000001</v>
      </c>
      <c r="P632" s="5">
        <f>Ringkasan!P632/1000000000</f>
        <v>0</v>
      </c>
      <c r="Q632" s="5">
        <f>Ringkasan!Q632/1000000000</f>
        <v>122.3198</v>
      </c>
      <c r="R632" s="5">
        <f>Ringkasan!R632/1000000000</f>
        <v>0</v>
      </c>
      <c r="S632" s="5">
        <f>Ringkasan!S632/1000000000</f>
        <v>19.103262999999998</v>
      </c>
      <c r="T632" s="5">
        <f>Ringkasan!T632/1000000000</f>
        <v>751.38741000000005</v>
      </c>
      <c r="U632" s="5">
        <f>Ringkasan!U632/1000000000</f>
        <v>244.68607399999999</v>
      </c>
      <c r="V632" s="5">
        <f>Ringkasan!V632/1000000000</f>
        <v>17.738810502</v>
      </c>
      <c r="W632" s="5">
        <f>Ringkasan!W632/1000000000</f>
        <v>17.738810502</v>
      </c>
      <c r="X632" s="5">
        <f>Ringkasan!X632/1000000000</f>
        <v>0</v>
      </c>
      <c r="Y632" s="5">
        <f>Ringkasan!Y632/1000000000</f>
        <v>10.113224348999999</v>
      </c>
      <c r="Z632" s="5">
        <f>Ringkasan!Z632/1000000000</f>
        <v>0</v>
      </c>
      <c r="AA632" s="5">
        <f>Ringkasan!AA632/1000000000</f>
        <v>0</v>
      </c>
      <c r="AB632" s="5">
        <f>Ringkasan!AB632/1000000000</f>
        <v>10.113224348999999</v>
      </c>
      <c r="AC632" s="5">
        <f>Ringkasan!AC632/1000000000</f>
        <v>1548.6180222739999</v>
      </c>
      <c r="AD632" s="5">
        <f>Ringkasan!AD632/1000000000</f>
        <v>1034.4405536490001</v>
      </c>
      <c r="AE632" s="5">
        <f>Ringkasan!AE632/1000000000</f>
        <v>502.95461631299997</v>
      </c>
      <c r="AF632" s="5">
        <f>Ringkasan!AF632/1000000000</f>
        <v>494.05607313600001</v>
      </c>
      <c r="AG632" s="5">
        <f>Ringkasan!AG632/1000000000</f>
        <v>0</v>
      </c>
      <c r="AH632" s="5">
        <f>Ringkasan!AH632/1000000000</f>
        <v>0</v>
      </c>
      <c r="AI632" s="5">
        <f>Ringkasan!AI632/1000000000</f>
        <v>36.146721900000003</v>
      </c>
      <c r="AJ632" s="5">
        <f>Ringkasan!AJ632/1000000000</f>
        <v>1.2831423</v>
      </c>
      <c r="AK632" s="5">
        <f>Ringkasan!AK632/1000000000</f>
        <v>299.684653825</v>
      </c>
      <c r="AL632" s="5">
        <f>Ringkasan!AL632/1000000000</f>
        <v>36.396164300000002</v>
      </c>
      <c r="AM632" s="5">
        <f>Ringkasan!AM632/1000000000</f>
        <v>57.141426760000002</v>
      </c>
      <c r="AN632" s="5">
        <f>Ringkasan!AN632/1000000000</f>
        <v>113.184082756</v>
      </c>
      <c r="AO632" s="5">
        <f>Ringkasan!AO632/1000000000</f>
        <v>92.621115008999993</v>
      </c>
      <c r="AP632" s="5">
        <f>Ringkasan!AP632/1000000000</f>
        <v>0.27476499999999998</v>
      </c>
      <c r="AQ632" s="5">
        <f>Ringkasan!AQ632/1000000000</f>
        <v>6.7100000000000007E-2</v>
      </c>
      <c r="AR632" s="5">
        <f>Ringkasan!AR632/1000000000</f>
        <v>10</v>
      </c>
      <c r="AS632" s="5">
        <f>Ringkasan!AS632/1000000000</f>
        <v>10</v>
      </c>
      <c r="AT632" s="5">
        <f>Ringkasan!AT632/1000000000</f>
        <v>204.49281479999999</v>
      </c>
      <c r="AU632" s="5">
        <f>Ringkasan!AU632/1000000000</f>
        <v>1</v>
      </c>
      <c r="AV632" s="5">
        <f>Ringkasan!AV632/1000000000</f>
        <v>203.49281479999999</v>
      </c>
      <c r="AW632" s="5">
        <f>Ringkasan!AW632/1000000000</f>
        <v>0</v>
      </c>
      <c r="AX632" s="5">
        <f>Ringkasan!AX632/1000000000</f>
        <v>0</v>
      </c>
      <c r="AY632" s="5">
        <f>Ringkasan!AY632/1000000000</f>
        <v>0</v>
      </c>
      <c r="AZ632" s="5">
        <f>Ringkasan!AZ632/1000000000</f>
        <v>0</v>
      </c>
      <c r="BA632" s="5">
        <f>Ringkasan!BA632/1000000000</f>
        <v>0</v>
      </c>
      <c r="BB632" s="5">
        <f>Ringkasan!BB632/1000000000</f>
        <v>0</v>
      </c>
      <c r="BC632" s="5">
        <f>Ringkasan!BC632/1000000000</f>
        <v>0</v>
      </c>
      <c r="BD632" s="5">
        <f>Ringkasan!BD632/1000000000</f>
        <v>3.9</v>
      </c>
      <c r="BE632" s="5">
        <f>Ringkasan!BE632/1000000000</f>
        <v>0</v>
      </c>
      <c r="BF632" s="5">
        <f>Ringkasan!BF632/1000000000</f>
        <v>3.9</v>
      </c>
      <c r="BG632" s="5">
        <f>Ringkasan!BG632/1000000000</f>
        <v>0</v>
      </c>
      <c r="BH632" s="5">
        <f>Ringkasan!BH632/1000000000</f>
        <v>0</v>
      </c>
      <c r="BI632" s="5">
        <f>Ringkasan!BI632/1000000000</f>
        <v>0</v>
      </c>
      <c r="BJ632" s="86">
        <f>Ringkasan!BJ632/1000000000</f>
        <v>3.9</v>
      </c>
      <c r="BK632" s="86">
        <f>Ringkasan!BK632/1000000000</f>
        <v>-3.9</v>
      </c>
      <c r="BL632" s="87">
        <f>Ringkasan!BL632/1000000000</f>
        <v>0</v>
      </c>
      <c r="BM632" s="47">
        <f t="shared" si="241"/>
        <v>1</v>
      </c>
      <c r="BN632" s="48">
        <f t="shared" si="242"/>
        <v>0</v>
      </c>
      <c r="BO632" s="49"/>
      <c r="BP632" s="39">
        <f t="shared" si="259"/>
        <v>1</v>
      </c>
      <c r="BR632" s="6" t="e">
        <f>Ringkasan!#REF!/1000000000</f>
        <v>#REF!</v>
      </c>
      <c r="BS632" s="6" t="e">
        <f t="shared" si="236"/>
        <v>#REF!</v>
      </c>
      <c r="BT632" s="39" t="e">
        <f t="shared" si="238"/>
        <v>#REF!</v>
      </c>
      <c r="BV632" s="6" t="e">
        <f>Ringkasan!#REF!/1000000000</f>
        <v>#REF!</v>
      </c>
      <c r="BW632" s="6" t="e">
        <f t="shared" si="237"/>
        <v>#REF!</v>
      </c>
      <c r="BX632" s="39" t="e">
        <f t="shared" si="239"/>
        <v>#REF!</v>
      </c>
    </row>
    <row r="633" spans="1:76" ht="15" customHeight="1" x14ac:dyDescent="0.25">
      <c r="A633" s="59" t="s">
        <v>492</v>
      </c>
      <c r="B633" s="3">
        <f t="shared" si="260"/>
        <v>469</v>
      </c>
      <c r="C633" s="4">
        <f t="shared" si="260"/>
        <v>3</v>
      </c>
      <c r="D633" s="8" t="s">
        <v>492</v>
      </c>
      <c r="E633" s="12" t="str">
        <f>[1]Pendapatan!D633</f>
        <v>1 Tahun 2025</v>
      </c>
      <c r="F633" s="92">
        <f>[1]Pendapatan!E633</f>
        <v>45677</v>
      </c>
      <c r="G633" s="6">
        <f>Ringkasan!G633/1000000000</f>
        <v>1236.0198330000001</v>
      </c>
      <c r="H633" s="6">
        <f>Ringkasan!H633/1000000000</f>
        <v>19.496701401999999</v>
      </c>
      <c r="I633" s="114">
        <f>Ringkasan!I633/1000000000</f>
        <v>11.401246159999999</v>
      </c>
      <c r="J633" s="5">
        <f>Ringkasan!J633/1000000000</f>
        <v>2.0454552420000001</v>
      </c>
      <c r="K633" s="5">
        <f>Ringkasan!K633/1000000000</f>
        <v>2.25</v>
      </c>
      <c r="L633" s="5">
        <f>Ringkasan!L633/1000000000</f>
        <v>3.8</v>
      </c>
      <c r="M633" s="5">
        <f>Ringkasan!M633/1000000000</f>
        <v>1197.523131598</v>
      </c>
      <c r="N633" s="5">
        <f>Ringkasan!N633/1000000000</f>
        <v>1187.0135130000001</v>
      </c>
      <c r="O633" s="5">
        <f>Ringkasan!O633/1000000000</f>
        <v>121.622016</v>
      </c>
      <c r="P633" s="5">
        <f>Ringkasan!P633/1000000000</f>
        <v>0</v>
      </c>
      <c r="Q633" s="5">
        <f>Ringkasan!Q633/1000000000</f>
        <v>81.953483000000006</v>
      </c>
      <c r="R633" s="5">
        <f>Ringkasan!R633/1000000000</f>
        <v>14.138128999999999</v>
      </c>
      <c r="S633" s="5">
        <f>Ringkasan!S633/1000000000</f>
        <v>16.561263</v>
      </c>
      <c r="T633" s="5">
        <f>Ringkasan!T633/1000000000</f>
        <v>565.65218600000003</v>
      </c>
      <c r="U633" s="5">
        <f>Ringkasan!U633/1000000000</f>
        <v>387.08643599999999</v>
      </c>
      <c r="V633" s="5">
        <f>Ringkasan!V633/1000000000</f>
        <v>10.509618597999999</v>
      </c>
      <c r="W633" s="5">
        <f>Ringkasan!W633/1000000000</f>
        <v>10.509618597999999</v>
      </c>
      <c r="X633" s="5">
        <f>Ringkasan!X633/1000000000</f>
        <v>0</v>
      </c>
      <c r="Y633" s="5">
        <f>Ringkasan!Y633/1000000000</f>
        <v>19</v>
      </c>
      <c r="Z633" s="5">
        <f>Ringkasan!Z633/1000000000</f>
        <v>0</v>
      </c>
      <c r="AA633" s="5">
        <f>Ringkasan!AA633/1000000000</f>
        <v>0</v>
      </c>
      <c r="AB633" s="5">
        <f>Ringkasan!AB633/1000000000</f>
        <v>19</v>
      </c>
      <c r="AC633" s="5">
        <f>Ringkasan!AC633/1000000000</f>
        <v>1236.0198330000001</v>
      </c>
      <c r="AD633" s="5">
        <f>Ringkasan!AD633/1000000000</f>
        <v>699.27948377600001</v>
      </c>
      <c r="AE633" s="5">
        <f>Ringkasan!AE633/1000000000</f>
        <v>403.67253990199998</v>
      </c>
      <c r="AF633" s="5">
        <f>Ringkasan!AF633/1000000000</f>
        <v>209.69919097799999</v>
      </c>
      <c r="AG633" s="5">
        <f>Ringkasan!AG633/1000000000</f>
        <v>0</v>
      </c>
      <c r="AH633" s="5">
        <f>Ringkasan!AH633/1000000000</f>
        <v>0</v>
      </c>
      <c r="AI633" s="5">
        <f>Ringkasan!AI633/1000000000</f>
        <v>48.681235000000001</v>
      </c>
      <c r="AJ633" s="5">
        <f>Ringkasan!AJ633/1000000000</f>
        <v>37.226517895999997</v>
      </c>
      <c r="AK633" s="5">
        <f>Ringkasan!AK633/1000000000</f>
        <v>392.06552132399997</v>
      </c>
      <c r="AL633" s="5">
        <f>Ringkasan!AL633/1000000000</f>
        <v>2.3971640000000001</v>
      </c>
      <c r="AM633" s="5">
        <f>Ringkasan!AM633/1000000000</f>
        <v>57.856829580000003</v>
      </c>
      <c r="AN633" s="5">
        <f>Ringkasan!AN633/1000000000</f>
        <v>203.72520065699999</v>
      </c>
      <c r="AO633" s="5">
        <f>Ringkasan!AO633/1000000000</f>
        <v>125.056376009</v>
      </c>
      <c r="AP633" s="5">
        <f>Ringkasan!AP633/1000000000</f>
        <v>0.252746578</v>
      </c>
      <c r="AQ633" s="5">
        <f>Ringkasan!AQ633/1000000000</f>
        <v>2.7772044999999999</v>
      </c>
      <c r="AR633" s="5">
        <f>Ringkasan!AR633/1000000000</f>
        <v>4.5</v>
      </c>
      <c r="AS633" s="5">
        <f>Ringkasan!AS633/1000000000</f>
        <v>4.5</v>
      </c>
      <c r="AT633" s="5">
        <f>Ringkasan!AT633/1000000000</f>
        <v>140.1748279</v>
      </c>
      <c r="AU633" s="5">
        <f>Ringkasan!AU633/1000000000</f>
        <v>0</v>
      </c>
      <c r="AV633" s="5">
        <f>Ringkasan!AV633/1000000000</f>
        <v>140.1748279</v>
      </c>
      <c r="AW633" s="5">
        <f>Ringkasan!AW633/1000000000</f>
        <v>0</v>
      </c>
      <c r="AX633" s="5">
        <f>Ringkasan!AX633/1000000000</f>
        <v>0</v>
      </c>
      <c r="AY633" s="5">
        <f>Ringkasan!AY633/1000000000</f>
        <v>0</v>
      </c>
      <c r="AZ633" s="5">
        <f>Ringkasan!AZ633/1000000000</f>
        <v>0</v>
      </c>
      <c r="BA633" s="5">
        <f>Ringkasan!BA633/1000000000</f>
        <v>0</v>
      </c>
      <c r="BB633" s="5">
        <f>Ringkasan!BB633/1000000000</f>
        <v>0</v>
      </c>
      <c r="BC633" s="5">
        <f>Ringkasan!BC633/1000000000</f>
        <v>0</v>
      </c>
      <c r="BD633" s="5">
        <f>Ringkasan!BD633/1000000000</f>
        <v>0</v>
      </c>
      <c r="BE633" s="5">
        <f>Ringkasan!BE633/1000000000</f>
        <v>0</v>
      </c>
      <c r="BF633" s="5">
        <f>Ringkasan!BF633/1000000000</f>
        <v>0</v>
      </c>
      <c r="BG633" s="5">
        <f>Ringkasan!BG633/1000000000</f>
        <v>0</v>
      </c>
      <c r="BH633" s="5">
        <f>Ringkasan!BH633/1000000000</f>
        <v>0</v>
      </c>
      <c r="BI633" s="5">
        <f>Ringkasan!BI633/1000000000</f>
        <v>0</v>
      </c>
      <c r="BJ633" s="86">
        <f>Ringkasan!BJ633/1000000000</f>
        <v>0</v>
      </c>
      <c r="BK633" s="86">
        <f>Ringkasan!BK633/1000000000</f>
        <v>0</v>
      </c>
      <c r="BL633" s="87">
        <f>Ringkasan!BL633/1000000000</f>
        <v>0</v>
      </c>
      <c r="BM633" s="47">
        <f t="shared" si="241"/>
        <v>0</v>
      </c>
      <c r="BN633" s="48">
        <f t="shared" si="242"/>
        <v>1</v>
      </c>
      <c r="BO633" s="49"/>
      <c r="BP633" s="39">
        <f t="shared" si="259"/>
        <v>1</v>
      </c>
      <c r="BR633" s="6" t="e">
        <f>Ringkasan!#REF!/1000000000</f>
        <v>#REF!</v>
      </c>
      <c r="BS633" s="6" t="e">
        <f t="shared" si="236"/>
        <v>#REF!</v>
      </c>
      <c r="BT633" s="39" t="e">
        <f t="shared" si="238"/>
        <v>#REF!</v>
      </c>
      <c r="BV633" s="6" t="e">
        <f>Ringkasan!#REF!/1000000000</f>
        <v>#REF!</v>
      </c>
      <c r="BW633" s="6" t="e">
        <f t="shared" si="237"/>
        <v>#REF!</v>
      </c>
      <c r="BX633" s="39" t="e">
        <f t="shared" si="239"/>
        <v>#REF!</v>
      </c>
    </row>
    <row r="634" spans="1:76" ht="15" customHeight="1" x14ac:dyDescent="0.25">
      <c r="A634" s="59" t="s">
        <v>493</v>
      </c>
      <c r="B634" s="3">
        <f t="shared" si="260"/>
        <v>470</v>
      </c>
      <c r="C634" s="4">
        <f t="shared" si="260"/>
        <v>4</v>
      </c>
      <c r="D634" s="8" t="s">
        <v>493</v>
      </c>
      <c r="E634" s="12" t="str">
        <f>[1]Pendapatan!D634</f>
        <v>01 Tahun 2025</v>
      </c>
      <c r="F634" s="92">
        <f>[1]Pendapatan!E634</f>
        <v>45687</v>
      </c>
      <c r="G634" s="6">
        <f>Ringkasan!G634/1000000000</f>
        <v>1139.866019245</v>
      </c>
      <c r="H634" s="6">
        <f>Ringkasan!H634/1000000000</f>
        <v>35.47465012</v>
      </c>
      <c r="I634" s="114">
        <f>Ringkasan!I634/1000000000</f>
        <v>15.116308554</v>
      </c>
      <c r="J634" s="5">
        <f>Ringkasan!J634/1000000000</f>
        <v>3.7259250000000002</v>
      </c>
      <c r="K634" s="5">
        <f>Ringkasan!K634/1000000000</f>
        <v>4.5466935409999998</v>
      </c>
      <c r="L634" s="5">
        <f>Ringkasan!L634/1000000000</f>
        <v>12.085723025</v>
      </c>
      <c r="M634" s="5">
        <f>Ringkasan!M634/1000000000</f>
        <v>1078.3460653249999</v>
      </c>
      <c r="N634" s="5">
        <f>Ringkasan!N634/1000000000</f>
        <v>1066.5663380000001</v>
      </c>
      <c r="O634" s="5">
        <f>Ringkasan!O634/1000000000</f>
        <v>151.468627</v>
      </c>
      <c r="P634" s="5">
        <f>Ringkasan!P634/1000000000</f>
        <v>0</v>
      </c>
      <c r="Q634" s="5">
        <f>Ringkasan!Q634/1000000000</f>
        <v>119.826628</v>
      </c>
      <c r="R634" s="5">
        <f>Ringkasan!R634/1000000000</f>
        <v>0</v>
      </c>
      <c r="S634" s="5">
        <f>Ringkasan!S634/1000000000</f>
        <v>8.7836250000000007</v>
      </c>
      <c r="T634" s="5">
        <f>Ringkasan!T634/1000000000</f>
        <v>606.31555700000001</v>
      </c>
      <c r="U634" s="5">
        <f>Ringkasan!U634/1000000000</f>
        <v>180.17190099999999</v>
      </c>
      <c r="V634" s="5">
        <f>Ringkasan!V634/1000000000</f>
        <v>11.779727325</v>
      </c>
      <c r="W634" s="5">
        <f>Ringkasan!W634/1000000000</f>
        <v>11.779727325</v>
      </c>
      <c r="X634" s="5">
        <f>Ringkasan!X634/1000000000</f>
        <v>0</v>
      </c>
      <c r="Y634" s="5">
        <f>Ringkasan!Y634/1000000000</f>
        <v>26.045303799999999</v>
      </c>
      <c r="Z634" s="5">
        <f>Ringkasan!Z634/1000000000</f>
        <v>10.198805999999999</v>
      </c>
      <c r="AA634" s="5">
        <f>Ringkasan!AA634/1000000000</f>
        <v>0</v>
      </c>
      <c r="AB634" s="5">
        <f>Ringkasan!AB634/1000000000</f>
        <v>15.8464978</v>
      </c>
      <c r="AC634" s="5">
        <f>Ringkasan!AC634/1000000000</f>
        <v>1122.161526245</v>
      </c>
      <c r="AD634" s="5">
        <f>Ringkasan!AD634/1000000000</f>
        <v>835.37054483099996</v>
      </c>
      <c r="AE634" s="5">
        <f>Ringkasan!AE634/1000000000</f>
        <v>443.33627224499998</v>
      </c>
      <c r="AF634" s="5">
        <f>Ringkasan!AF634/1000000000</f>
        <v>355.23843138900003</v>
      </c>
      <c r="AG634" s="5">
        <f>Ringkasan!AG634/1000000000</f>
        <v>0</v>
      </c>
      <c r="AH634" s="5">
        <f>Ringkasan!AH634/1000000000</f>
        <v>0</v>
      </c>
      <c r="AI634" s="5">
        <f>Ringkasan!AI634/1000000000</f>
        <v>28.093841197</v>
      </c>
      <c r="AJ634" s="5">
        <f>Ringkasan!AJ634/1000000000</f>
        <v>8.702</v>
      </c>
      <c r="AK634" s="5">
        <f>Ringkasan!AK634/1000000000</f>
        <v>110.120711214</v>
      </c>
      <c r="AL634" s="5">
        <f>Ringkasan!AL634/1000000000</f>
        <v>2</v>
      </c>
      <c r="AM634" s="5">
        <f>Ringkasan!AM634/1000000000</f>
        <v>20.319537809</v>
      </c>
      <c r="AN634" s="5">
        <f>Ringkasan!AN634/1000000000</f>
        <v>14.436784138</v>
      </c>
      <c r="AO634" s="5">
        <f>Ringkasan!AO634/1000000000</f>
        <v>73.364389267000007</v>
      </c>
      <c r="AP634" s="5">
        <f>Ringkasan!AP634/1000000000</f>
        <v>0</v>
      </c>
      <c r="AQ634" s="5">
        <f>Ringkasan!AQ634/1000000000</f>
        <v>0</v>
      </c>
      <c r="AR634" s="5">
        <f>Ringkasan!AR634/1000000000</f>
        <v>2.5</v>
      </c>
      <c r="AS634" s="5">
        <f>Ringkasan!AS634/1000000000</f>
        <v>2.5</v>
      </c>
      <c r="AT634" s="5">
        <f>Ringkasan!AT634/1000000000</f>
        <v>174.1702702</v>
      </c>
      <c r="AU634" s="5">
        <f>Ringkasan!AU634/1000000000</f>
        <v>0</v>
      </c>
      <c r="AV634" s="5">
        <f>Ringkasan!AV634/1000000000</f>
        <v>174.1702702</v>
      </c>
      <c r="AW634" s="5">
        <f>Ringkasan!AW634/1000000000</f>
        <v>0</v>
      </c>
      <c r="AX634" s="5">
        <f>Ringkasan!AX634/1000000000</f>
        <v>0</v>
      </c>
      <c r="AY634" s="5">
        <f>Ringkasan!AY634/1000000000</f>
        <v>0</v>
      </c>
      <c r="AZ634" s="5">
        <f>Ringkasan!AZ634/1000000000</f>
        <v>0</v>
      </c>
      <c r="BA634" s="5">
        <f>Ringkasan!BA634/1000000000</f>
        <v>0</v>
      </c>
      <c r="BB634" s="5">
        <f>Ringkasan!BB634/1000000000</f>
        <v>0</v>
      </c>
      <c r="BC634" s="5">
        <f>Ringkasan!BC634/1000000000</f>
        <v>0</v>
      </c>
      <c r="BD634" s="5">
        <f>Ringkasan!BD634/1000000000</f>
        <v>17.704492999999999</v>
      </c>
      <c r="BE634" s="5">
        <f>Ringkasan!BE634/1000000000</f>
        <v>0</v>
      </c>
      <c r="BF634" s="5">
        <f>Ringkasan!BF634/1000000000</f>
        <v>1.105</v>
      </c>
      <c r="BG634" s="5">
        <f>Ringkasan!BG634/1000000000</f>
        <v>16.599492999999999</v>
      </c>
      <c r="BH634" s="5">
        <f>Ringkasan!BH634/1000000000</f>
        <v>0</v>
      </c>
      <c r="BI634" s="5">
        <f>Ringkasan!BI634/1000000000</f>
        <v>0</v>
      </c>
      <c r="BJ634" s="86">
        <f>Ringkasan!BJ634/1000000000</f>
        <v>17.704492999999999</v>
      </c>
      <c r="BK634" s="86">
        <f>Ringkasan!BK634/1000000000</f>
        <v>-17.704492999999999</v>
      </c>
      <c r="BL634" s="87">
        <f>Ringkasan!BL634/1000000000</f>
        <v>0</v>
      </c>
      <c r="BM634" s="47">
        <f t="shared" si="241"/>
        <v>0</v>
      </c>
      <c r="BN634" s="48">
        <f t="shared" si="242"/>
        <v>1</v>
      </c>
      <c r="BO634" s="49"/>
      <c r="BP634" s="39">
        <f t="shared" si="259"/>
        <v>1</v>
      </c>
      <c r="BR634" s="6" t="e">
        <f>Ringkasan!#REF!/1000000000</f>
        <v>#REF!</v>
      </c>
      <c r="BS634" s="6" t="e">
        <f t="shared" si="236"/>
        <v>#REF!</v>
      </c>
      <c r="BT634" s="39" t="e">
        <f t="shared" si="238"/>
        <v>#REF!</v>
      </c>
      <c r="BV634" s="6" t="e">
        <f>Ringkasan!#REF!/1000000000</f>
        <v>#REF!</v>
      </c>
      <c r="BW634" s="6" t="e">
        <f t="shared" si="237"/>
        <v>#REF!</v>
      </c>
      <c r="BX634" s="39" t="e">
        <f t="shared" si="239"/>
        <v>#REF!</v>
      </c>
    </row>
    <row r="635" spans="1:76" ht="15" customHeight="1" x14ac:dyDescent="0.25">
      <c r="A635" s="59" t="s">
        <v>495</v>
      </c>
      <c r="B635" s="3">
        <f t="shared" si="260"/>
        <v>471</v>
      </c>
      <c r="C635" s="4">
        <f t="shared" si="260"/>
        <v>5</v>
      </c>
      <c r="D635" s="8" t="s">
        <v>495</v>
      </c>
      <c r="E635" s="12" t="str">
        <f>[1]Pendapatan!D635</f>
        <v>07 Tahun 2024</v>
      </c>
      <c r="F635" s="92" t="str">
        <f>[1]Pendapatan!E635</f>
        <v>07 Tahun 2024</v>
      </c>
      <c r="G635" s="6">
        <f>Ringkasan!G635/1000000000</f>
        <v>1144.4410989160001</v>
      </c>
      <c r="H635" s="6">
        <f>Ringkasan!H635/1000000000</f>
        <v>9.4061918799999997</v>
      </c>
      <c r="I635" s="114">
        <f>Ringkasan!I635/1000000000</f>
        <v>4.7061918800000004</v>
      </c>
      <c r="J635" s="5">
        <f>Ringkasan!J635/1000000000</f>
        <v>0.2</v>
      </c>
      <c r="K635" s="5">
        <f>Ringkasan!K635/1000000000</f>
        <v>2</v>
      </c>
      <c r="L635" s="5">
        <f>Ringkasan!L635/1000000000</f>
        <v>2.5</v>
      </c>
      <c r="M635" s="5">
        <f>Ringkasan!M635/1000000000</f>
        <v>1135.034907036</v>
      </c>
      <c r="N635" s="5">
        <f>Ringkasan!N635/1000000000</f>
        <v>1129.679404</v>
      </c>
      <c r="O635" s="5">
        <f>Ringkasan!O635/1000000000</f>
        <v>205.814807</v>
      </c>
      <c r="P635" s="5">
        <f>Ringkasan!P635/1000000000</f>
        <v>0</v>
      </c>
      <c r="Q635" s="5">
        <f>Ringkasan!Q635/1000000000</f>
        <v>79.800156999999999</v>
      </c>
      <c r="R635" s="5">
        <f>Ringkasan!R635/1000000000</f>
        <v>0</v>
      </c>
      <c r="S635" s="5">
        <f>Ringkasan!S635/1000000000</f>
        <v>7.8251860000000004</v>
      </c>
      <c r="T635" s="5">
        <f>Ringkasan!T635/1000000000</f>
        <v>741.19164899999998</v>
      </c>
      <c r="U635" s="5">
        <f>Ringkasan!U635/1000000000</f>
        <v>95.047605000000004</v>
      </c>
      <c r="V635" s="5">
        <f>Ringkasan!V635/1000000000</f>
        <v>5.355503036</v>
      </c>
      <c r="W635" s="5">
        <f>Ringkasan!W635/1000000000</f>
        <v>5.355503036</v>
      </c>
      <c r="X635" s="5">
        <f>Ringkasan!X635/1000000000</f>
        <v>0</v>
      </c>
      <c r="Y635" s="5">
        <f>Ringkasan!Y635/1000000000</f>
        <v>0</v>
      </c>
      <c r="Z635" s="5">
        <f>Ringkasan!Z635/1000000000</f>
        <v>0</v>
      </c>
      <c r="AA635" s="5">
        <f>Ringkasan!AA635/1000000000</f>
        <v>0</v>
      </c>
      <c r="AB635" s="5">
        <f>Ringkasan!AB635/1000000000</f>
        <v>0</v>
      </c>
      <c r="AC635" s="5">
        <f>Ringkasan!AC635/1000000000</f>
        <v>1151.074277916</v>
      </c>
      <c r="AD635" s="5">
        <f>Ringkasan!AD635/1000000000</f>
        <v>755.68508564058004</v>
      </c>
      <c r="AE635" s="5">
        <f>Ringkasan!AE635/1000000000</f>
        <v>263.70361475965001</v>
      </c>
      <c r="AF635" s="5">
        <f>Ringkasan!AF635/1000000000</f>
        <v>451.99147338093007</v>
      </c>
      <c r="AG635" s="5">
        <f>Ringkasan!AG635/1000000000</f>
        <v>0</v>
      </c>
      <c r="AH635" s="5">
        <f>Ringkasan!AH635/1000000000</f>
        <v>5.5</v>
      </c>
      <c r="AI635" s="5">
        <f>Ringkasan!AI635/1000000000</f>
        <v>2.4500000000000002</v>
      </c>
      <c r="AJ635" s="5">
        <f>Ringkasan!AJ635/1000000000</f>
        <v>32.039997499999998</v>
      </c>
      <c r="AK635" s="5">
        <f>Ringkasan!AK635/1000000000</f>
        <v>224.72328800841998</v>
      </c>
      <c r="AL635" s="5">
        <f>Ringkasan!AL635/1000000000</f>
        <v>1.42</v>
      </c>
      <c r="AM635" s="5">
        <f>Ringkasan!AM635/1000000000</f>
        <v>28.123942099000001</v>
      </c>
      <c r="AN635" s="5">
        <f>Ringkasan!AN635/1000000000</f>
        <v>57.202725909999998</v>
      </c>
      <c r="AO635" s="5">
        <f>Ringkasan!AO635/1000000000</f>
        <v>137.96301999941997</v>
      </c>
      <c r="AP635" s="5">
        <f>Ringkasan!AP635/1000000000</f>
        <v>1.3599999999999999E-2</v>
      </c>
      <c r="AQ635" s="5">
        <f>Ringkasan!AQ635/1000000000</f>
        <v>0</v>
      </c>
      <c r="AR635" s="5">
        <f>Ringkasan!AR635/1000000000</f>
        <v>15.095851766999999</v>
      </c>
      <c r="AS635" s="5">
        <f>Ringkasan!AS635/1000000000</f>
        <v>15.095851766999999</v>
      </c>
      <c r="AT635" s="5">
        <f>Ringkasan!AT635/1000000000</f>
        <v>155.5700525</v>
      </c>
      <c r="AU635" s="5">
        <f>Ringkasan!AU635/1000000000</f>
        <v>0</v>
      </c>
      <c r="AV635" s="5">
        <f>Ringkasan!AV635/1000000000</f>
        <v>155.5700525</v>
      </c>
      <c r="AW635" s="5">
        <f>Ringkasan!AW635/1000000000</f>
        <v>6.6331790000000002</v>
      </c>
      <c r="AX635" s="5">
        <f>Ringkasan!AX635/1000000000</f>
        <v>6.6331790000000002</v>
      </c>
      <c r="AY635" s="5">
        <f>Ringkasan!AY635/1000000000</f>
        <v>0</v>
      </c>
      <c r="AZ635" s="5">
        <f>Ringkasan!AZ635/1000000000</f>
        <v>0</v>
      </c>
      <c r="BA635" s="5">
        <f>Ringkasan!BA635/1000000000</f>
        <v>0</v>
      </c>
      <c r="BB635" s="5">
        <f>Ringkasan!BB635/1000000000</f>
        <v>0</v>
      </c>
      <c r="BC635" s="5">
        <f>Ringkasan!BC635/1000000000</f>
        <v>0</v>
      </c>
      <c r="BD635" s="5">
        <f>Ringkasan!BD635/1000000000</f>
        <v>0</v>
      </c>
      <c r="BE635" s="5">
        <f>Ringkasan!BE635/1000000000</f>
        <v>0</v>
      </c>
      <c r="BF635" s="5">
        <f>Ringkasan!BF635/1000000000</f>
        <v>0</v>
      </c>
      <c r="BG635" s="5">
        <f>Ringkasan!BG635/1000000000</f>
        <v>0</v>
      </c>
      <c r="BH635" s="5">
        <f>Ringkasan!BH635/1000000000</f>
        <v>0</v>
      </c>
      <c r="BI635" s="5">
        <f>Ringkasan!BI635/1000000000</f>
        <v>0</v>
      </c>
      <c r="BJ635" s="86">
        <f>Ringkasan!BJ635/1000000000</f>
        <v>-6.6331790000000002</v>
      </c>
      <c r="BK635" s="86">
        <f>Ringkasan!BK635/1000000000</f>
        <v>6.6331790000000002</v>
      </c>
      <c r="BL635" s="87">
        <f>Ringkasan!BL635/1000000000</f>
        <v>0</v>
      </c>
      <c r="BM635" s="47">
        <f t="shared" si="241"/>
        <v>1</v>
      </c>
      <c r="BN635" s="48">
        <f t="shared" si="242"/>
        <v>0</v>
      </c>
      <c r="BO635" s="49"/>
      <c r="BP635" s="39">
        <f t="shared" si="259"/>
        <v>1</v>
      </c>
      <c r="BR635" s="6" t="e">
        <f>Ringkasan!#REF!/1000000000</f>
        <v>#REF!</v>
      </c>
      <c r="BS635" s="6" t="e">
        <f t="shared" si="236"/>
        <v>#REF!</v>
      </c>
      <c r="BT635" s="39" t="e">
        <f t="shared" si="238"/>
        <v>#REF!</v>
      </c>
      <c r="BV635" s="6" t="e">
        <f>Ringkasan!#REF!/1000000000</f>
        <v>#REF!</v>
      </c>
      <c r="BW635" s="6" t="e">
        <f t="shared" si="237"/>
        <v>#REF!</v>
      </c>
      <c r="BX635" s="39" t="e">
        <f t="shared" si="239"/>
        <v>#REF!</v>
      </c>
    </row>
    <row r="636" spans="1:76" ht="15" customHeight="1" x14ac:dyDescent="0.25">
      <c r="A636" s="59" t="s">
        <v>505</v>
      </c>
      <c r="B636" s="3">
        <f t="shared" si="260"/>
        <v>472</v>
      </c>
      <c r="C636" s="4">
        <f t="shared" si="260"/>
        <v>6</v>
      </c>
      <c r="D636" s="8" t="s">
        <v>505</v>
      </c>
      <c r="E636" s="12" t="str">
        <f>[1]Pendapatan!D636</f>
        <v>5 Tahun 2024</v>
      </c>
      <c r="F636" s="92">
        <f>[1]Pendapatan!E636</f>
        <v>45657.790277777778</v>
      </c>
      <c r="G636" s="6">
        <f>Ringkasan!G636/1000000000</f>
        <v>1081.93072065</v>
      </c>
      <c r="H636" s="6">
        <f>Ringkasan!H636/1000000000</f>
        <v>12.792999999999999</v>
      </c>
      <c r="I636" s="114">
        <f>Ringkasan!I636/1000000000</f>
        <v>6.08</v>
      </c>
      <c r="J636" s="5">
        <f>Ringkasan!J636/1000000000</f>
        <v>0.39</v>
      </c>
      <c r="K636" s="5">
        <f>Ringkasan!K636/1000000000</f>
        <v>5</v>
      </c>
      <c r="L636" s="5">
        <f>Ringkasan!L636/1000000000</f>
        <v>1.323</v>
      </c>
      <c r="M636" s="5">
        <f>Ringkasan!M636/1000000000</f>
        <v>1065.67856065</v>
      </c>
      <c r="N636" s="5">
        <f>Ringkasan!N636/1000000000</f>
        <v>1058.1368150000001</v>
      </c>
      <c r="O636" s="5">
        <f>Ringkasan!O636/1000000000</f>
        <v>138.43192300000001</v>
      </c>
      <c r="P636" s="5">
        <f>Ringkasan!P636/1000000000</f>
        <v>0</v>
      </c>
      <c r="Q636" s="5">
        <f>Ringkasan!Q636/1000000000</f>
        <v>86.500635000000003</v>
      </c>
      <c r="R636" s="5">
        <f>Ringkasan!R636/1000000000</f>
        <v>0</v>
      </c>
      <c r="S636" s="5">
        <f>Ringkasan!S636/1000000000</f>
        <v>15.668423000000001</v>
      </c>
      <c r="T636" s="5">
        <f>Ringkasan!T636/1000000000</f>
        <v>704.82314899999994</v>
      </c>
      <c r="U636" s="5">
        <f>Ringkasan!U636/1000000000</f>
        <v>112.71268499999999</v>
      </c>
      <c r="V636" s="5">
        <f>Ringkasan!V636/1000000000</f>
        <v>7.5417456500000002</v>
      </c>
      <c r="W636" s="5">
        <f>Ringkasan!W636/1000000000</f>
        <v>7.5417456500000002</v>
      </c>
      <c r="X636" s="5">
        <f>Ringkasan!X636/1000000000</f>
        <v>0</v>
      </c>
      <c r="Y636" s="5">
        <f>Ringkasan!Y636/1000000000</f>
        <v>3.4591599999999998</v>
      </c>
      <c r="Z636" s="5">
        <f>Ringkasan!Z636/1000000000</f>
        <v>0</v>
      </c>
      <c r="AA636" s="5">
        <f>Ringkasan!AA636/1000000000</f>
        <v>0</v>
      </c>
      <c r="AB636" s="5">
        <f>Ringkasan!AB636/1000000000</f>
        <v>3.4591599999999998</v>
      </c>
      <c r="AC636" s="5">
        <f>Ringkasan!AC636/1000000000</f>
        <v>1079.93072065</v>
      </c>
      <c r="AD636" s="5">
        <f>Ringkasan!AD636/1000000000</f>
        <v>766.49342597700002</v>
      </c>
      <c r="AE636" s="5">
        <f>Ringkasan!AE636/1000000000</f>
        <v>288.40748328000001</v>
      </c>
      <c r="AF636" s="5">
        <f>Ringkasan!AF636/1000000000</f>
        <v>442.12580269199998</v>
      </c>
      <c r="AG636" s="5">
        <f>Ringkasan!AG636/1000000000</f>
        <v>0</v>
      </c>
      <c r="AH636" s="5">
        <f>Ringkasan!AH636/1000000000</f>
        <v>0</v>
      </c>
      <c r="AI636" s="5">
        <f>Ringkasan!AI636/1000000000</f>
        <v>14.417103005</v>
      </c>
      <c r="AJ636" s="5">
        <f>Ringkasan!AJ636/1000000000</f>
        <v>21.543037000000002</v>
      </c>
      <c r="AK636" s="5">
        <f>Ringkasan!AK636/1000000000</f>
        <v>158.48750247300001</v>
      </c>
      <c r="AL636" s="5">
        <f>Ringkasan!AL636/1000000000</f>
        <v>7.2</v>
      </c>
      <c r="AM636" s="5">
        <f>Ringkasan!AM636/1000000000</f>
        <v>15.057237852</v>
      </c>
      <c r="AN636" s="5">
        <f>Ringkasan!AN636/1000000000</f>
        <v>29.97556483</v>
      </c>
      <c r="AO636" s="5">
        <f>Ringkasan!AO636/1000000000</f>
        <v>106.139718976</v>
      </c>
      <c r="AP636" s="5">
        <f>Ringkasan!AP636/1000000000</f>
        <v>0.103373147</v>
      </c>
      <c r="AQ636" s="5">
        <f>Ringkasan!AQ636/1000000000</f>
        <v>1.1607668E-2</v>
      </c>
      <c r="AR636" s="5">
        <f>Ringkasan!AR636/1000000000</f>
        <v>5</v>
      </c>
      <c r="AS636" s="5">
        <f>Ringkasan!AS636/1000000000</f>
        <v>5</v>
      </c>
      <c r="AT636" s="5">
        <f>Ringkasan!AT636/1000000000</f>
        <v>149.94979219999999</v>
      </c>
      <c r="AU636" s="5">
        <f>Ringkasan!AU636/1000000000</f>
        <v>0</v>
      </c>
      <c r="AV636" s="5">
        <f>Ringkasan!AV636/1000000000</f>
        <v>149.94979219999999</v>
      </c>
      <c r="AW636" s="5">
        <f>Ringkasan!AW636/1000000000</f>
        <v>0</v>
      </c>
      <c r="AX636" s="5">
        <f>Ringkasan!AX636/1000000000</f>
        <v>0</v>
      </c>
      <c r="AY636" s="5">
        <f>Ringkasan!AY636/1000000000</f>
        <v>0</v>
      </c>
      <c r="AZ636" s="5">
        <f>Ringkasan!AZ636/1000000000</f>
        <v>0</v>
      </c>
      <c r="BA636" s="5">
        <f>Ringkasan!BA636/1000000000</f>
        <v>0</v>
      </c>
      <c r="BB636" s="5">
        <f>Ringkasan!BB636/1000000000</f>
        <v>0</v>
      </c>
      <c r="BC636" s="5">
        <f>Ringkasan!BC636/1000000000</f>
        <v>0</v>
      </c>
      <c r="BD636" s="5">
        <f>Ringkasan!BD636/1000000000</f>
        <v>2</v>
      </c>
      <c r="BE636" s="5">
        <f>Ringkasan!BE636/1000000000</f>
        <v>0</v>
      </c>
      <c r="BF636" s="5">
        <f>Ringkasan!BF636/1000000000</f>
        <v>2</v>
      </c>
      <c r="BG636" s="5">
        <f>Ringkasan!BG636/1000000000</f>
        <v>0</v>
      </c>
      <c r="BH636" s="5">
        <f>Ringkasan!BH636/1000000000</f>
        <v>0</v>
      </c>
      <c r="BI636" s="5">
        <f>Ringkasan!BI636/1000000000</f>
        <v>0</v>
      </c>
      <c r="BJ636" s="86">
        <f>Ringkasan!BJ636/1000000000</f>
        <v>2</v>
      </c>
      <c r="BK636" s="86">
        <f>Ringkasan!BK636/1000000000</f>
        <v>-2</v>
      </c>
      <c r="BL636" s="87">
        <f>Ringkasan!BL636/1000000000</f>
        <v>0</v>
      </c>
      <c r="BM636" s="47">
        <f t="shared" si="241"/>
        <v>1</v>
      </c>
      <c r="BN636" s="48">
        <f t="shared" si="242"/>
        <v>0</v>
      </c>
      <c r="BO636" s="49"/>
      <c r="BP636" s="39">
        <f t="shared" si="259"/>
        <v>1</v>
      </c>
      <c r="BR636" s="6" t="e">
        <f>Ringkasan!#REF!/1000000000</f>
        <v>#REF!</v>
      </c>
      <c r="BS636" s="6" t="e">
        <f t="shared" si="236"/>
        <v>#REF!</v>
      </c>
      <c r="BT636" s="39" t="e">
        <f t="shared" si="238"/>
        <v>#REF!</v>
      </c>
      <c r="BV636" s="6" t="e">
        <f>Ringkasan!#REF!/1000000000</f>
        <v>#REF!</v>
      </c>
      <c r="BW636" s="6" t="e">
        <f t="shared" si="237"/>
        <v>#REF!</v>
      </c>
      <c r="BX636" s="39" t="e">
        <f t="shared" si="239"/>
        <v>#REF!</v>
      </c>
    </row>
    <row r="637" spans="1:76" ht="15" customHeight="1" x14ac:dyDescent="0.25">
      <c r="A637" s="59" t="s">
        <v>506</v>
      </c>
      <c r="B637" s="3">
        <f t="shared" si="260"/>
        <v>473</v>
      </c>
      <c r="C637" s="4">
        <f t="shared" si="260"/>
        <v>7</v>
      </c>
      <c r="D637" s="8" t="s">
        <v>506</v>
      </c>
      <c r="E637" s="12" t="str">
        <f>[1]Pendapatan!D637</f>
        <v>1 TAHUN 2025</v>
      </c>
      <c r="F637" s="92">
        <f>[1]Pendapatan!E637</f>
        <v>45681</v>
      </c>
      <c r="G637" s="6">
        <f>Ringkasan!G637/1000000000</f>
        <v>726.31115719800005</v>
      </c>
      <c r="H637" s="6">
        <f>Ringkasan!H637/1000000000</f>
        <v>16.309195031000002</v>
      </c>
      <c r="I637" s="114">
        <f>Ringkasan!I637/1000000000</f>
        <v>6.2450000000000001</v>
      </c>
      <c r="J637" s="5">
        <f>Ringkasan!J637/1000000000</f>
        <v>0.215</v>
      </c>
      <c r="K637" s="5">
        <f>Ringkasan!K637/1000000000</f>
        <v>2</v>
      </c>
      <c r="L637" s="5">
        <f>Ringkasan!L637/1000000000</f>
        <v>7.8491950309999998</v>
      </c>
      <c r="M637" s="5">
        <f>Ringkasan!M637/1000000000</f>
        <v>710.00196216699999</v>
      </c>
      <c r="N637" s="5">
        <f>Ringkasan!N637/1000000000</f>
        <v>704.25407199999995</v>
      </c>
      <c r="O637" s="5">
        <f>Ringkasan!O637/1000000000</f>
        <v>104.58979600000001</v>
      </c>
      <c r="P637" s="5">
        <f>Ringkasan!P637/1000000000</f>
        <v>0</v>
      </c>
      <c r="Q637" s="5">
        <f>Ringkasan!Q637/1000000000</f>
        <v>28.403396000000001</v>
      </c>
      <c r="R637" s="5">
        <f>Ringkasan!R637/1000000000</f>
        <v>0</v>
      </c>
      <c r="S637" s="5">
        <f>Ringkasan!S637/1000000000</f>
        <v>6.3562180000000001</v>
      </c>
      <c r="T637" s="5">
        <f>Ringkasan!T637/1000000000</f>
        <v>467.11251499999997</v>
      </c>
      <c r="U637" s="5">
        <f>Ringkasan!U637/1000000000</f>
        <v>97.792147</v>
      </c>
      <c r="V637" s="5">
        <f>Ringkasan!V637/1000000000</f>
        <v>5.7478901670000004</v>
      </c>
      <c r="W637" s="5">
        <f>Ringkasan!W637/1000000000</f>
        <v>5.7478901670000004</v>
      </c>
      <c r="X637" s="5">
        <f>Ringkasan!X637/1000000000</f>
        <v>0</v>
      </c>
      <c r="Y637" s="5">
        <f>Ringkasan!Y637/1000000000</f>
        <v>0</v>
      </c>
      <c r="Z637" s="5">
        <f>Ringkasan!Z637/1000000000</f>
        <v>0</v>
      </c>
      <c r="AA637" s="5">
        <f>Ringkasan!AA637/1000000000</f>
        <v>0</v>
      </c>
      <c r="AB637" s="5">
        <f>Ringkasan!AB637/1000000000</f>
        <v>0</v>
      </c>
      <c r="AC637" s="5">
        <f>Ringkasan!AC637/1000000000</f>
        <v>746.47480719800001</v>
      </c>
      <c r="AD637" s="5">
        <f>Ringkasan!AD637/1000000000</f>
        <v>537.57055596122996</v>
      </c>
      <c r="AE637" s="5">
        <f>Ringkasan!AE637/1000000000</f>
        <v>291.60619185611</v>
      </c>
      <c r="AF637" s="5">
        <f>Ringkasan!AF637/1000000000</f>
        <v>227.40687210511999</v>
      </c>
      <c r="AG637" s="5">
        <f>Ringkasan!AG637/1000000000</f>
        <v>0</v>
      </c>
      <c r="AH637" s="5">
        <f>Ringkasan!AH637/1000000000</f>
        <v>0</v>
      </c>
      <c r="AI637" s="5">
        <f>Ringkasan!AI637/1000000000</f>
        <v>7.0654919999999999</v>
      </c>
      <c r="AJ637" s="5">
        <f>Ringkasan!AJ637/1000000000</f>
        <v>11.492000000000001</v>
      </c>
      <c r="AK637" s="5">
        <f>Ringkasan!AK637/1000000000</f>
        <v>122.43635099076999</v>
      </c>
      <c r="AL637" s="5">
        <f>Ringkasan!AL637/1000000000</f>
        <v>0</v>
      </c>
      <c r="AM637" s="5">
        <f>Ringkasan!AM637/1000000000</f>
        <v>14.908062879999999</v>
      </c>
      <c r="AN637" s="5">
        <f>Ringkasan!AN637/1000000000</f>
        <v>12.76439135093</v>
      </c>
      <c r="AO637" s="5">
        <f>Ringkasan!AO637/1000000000</f>
        <v>94.74155275983999</v>
      </c>
      <c r="AP637" s="5">
        <f>Ringkasan!AP637/1000000000</f>
        <v>2.2343999999999999E-2</v>
      </c>
      <c r="AQ637" s="5">
        <f>Ringkasan!AQ637/1000000000</f>
        <v>0</v>
      </c>
      <c r="AR637" s="5">
        <f>Ringkasan!AR637/1000000000</f>
        <v>3.5</v>
      </c>
      <c r="AS637" s="5">
        <f>Ringkasan!AS637/1000000000</f>
        <v>3.5</v>
      </c>
      <c r="AT637" s="5">
        <f>Ringkasan!AT637/1000000000</f>
        <v>82.967900245999999</v>
      </c>
      <c r="AU637" s="5">
        <f>Ringkasan!AU637/1000000000</f>
        <v>0</v>
      </c>
      <c r="AV637" s="5">
        <f>Ringkasan!AV637/1000000000</f>
        <v>82.967900245999999</v>
      </c>
      <c r="AW637" s="5">
        <f>Ringkasan!AW637/1000000000</f>
        <v>20.71865</v>
      </c>
      <c r="AX637" s="5">
        <f>Ringkasan!AX637/1000000000</f>
        <v>20.71865</v>
      </c>
      <c r="AY637" s="5">
        <f>Ringkasan!AY637/1000000000</f>
        <v>0</v>
      </c>
      <c r="AZ637" s="5">
        <f>Ringkasan!AZ637/1000000000</f>
        <v>0</v>
      </c>
      <c r="BA637" s="5">
        <f>Ringkasan!BA637/1000000000</f>
        <v>0</v>
      </c>
      <c r="BB637" s="5">
        <f>Ringkasan!BB637/1000000000</f>
        <v>0</v>
      </c>
      <c r="BC637" s="5">
        <f>Ringkasan!BC637/1000000000</f>
        <v>0</v>
      </c>
      <c r="BD637" s="5">
        <f>Ringkasan!BD637/1000000000</f>
        <v>0.55500000000000005</v>
      </c>
      <c r="BE637" s="5">
        <f>Ringkasan!BE637/1000000000</f>
        <v>0</v>
      </c>
      <c r="BF637" s="5">
        <f>Ringkasan!BF637/1000000000</f>
        <v>0.55500000000000005</v>
      </c>
      <c r="BG637" s="5">
        <f>Ringkasan!BG637/1000000000</f>
        <v>0</v>
      </c>
      <c r="BH637" s="5">
        <f>Ringkasan!BH637/1000000000</f>
        <v>0</v>
      </c>
      <c r="BI637" s="5">
        <f>Ringkasan!BI637/1000000000</f>
        <v>0</v>
      </c>
      <c r="BJ637" s="86">
        <f>Ringkasan!BJ637/1000000000</f>
        <v>-20.163650000000001</v>
      </c>
      <c r="BK637" s="86">
        <f>Ringkasan!BK637/1000000000</f>
        <v>20.163650000000001</v>
      </c>
      <c r="BL637" s="87">
        <f>Ringkasan!BL637/1000000000</f>
        <v>0</v>
      </c>
      <c r="BM637" s="47">
        <f t="shared" si="241"/>
        <v>0</v>
      </c>
      <c r="BN637" s="48">
        <f t="shared" si="242"/>
        <v>1</v>
      </c>
      <c r="BO637" s="49"/>
      <c r="BP637" s="39">
        <f t="shared" si="259"/>
        <v>1</v>
      </c>
      <c r="BR637" s="6" t="e">
        <f>Ringkasan!#REF!/1000000000</f>
        <v>#REF!</v>
      </c>
      <c r="BS637" s="6" t="e">
        <f t="shared" si="236"/>
        <v>#REF!</v>
      </c>
      <c r="BT637" s="39" t="e">
        <f t="shared" si="238"/>
        <v>#REF!</v>
      </c>
      <c r="BV637" s="6" t="e">
        <f>Ringkasan!#REF!/1000000000</f>
        <v>#REF!</v>
      </c>
      <c r="BW637" s="6" t="e">
        <f t="shared" si="237"/>
        <v>#REF!</v>
      </c>
      <c r="BX637" s="39" t="e">
        <f t="shared" si="239"/>
        <v>#REF!</v>
      </c>
    </row>
    <row r="638" spans="1:76" ht="15" customHeight="1" x14ac:dyDescent="0.25">
      <c r="A638" s="59" t="s">
        <v>508</v>
      </c>
      <c r="B638" s="3">
        <f t="shared" si="260"/>
        <v>474</v>
      </c>
      <c r="C638" s="99">
        <f t="shared" si="260"/>
        <v>8</v>
      </c>
      <c r="D638" s="8" t="s">
        <v>508</v>
      </c>
      <c r="E638" s="12" t="str">
        <f>[1]Pendapatan!D638</f>
        <v/>
      </c>
      <c r="F638" s="92" t="str">
        <f>[1]Pendapatan!E638</f>
        <v/>
      </c>
      <c r="G638" s="6">
        <f>Ringkasan!G638/1000000000</f>
        <v>0</v>
      </c>
      <c r="H638" s="6">
        <f>Ringkasan!H638/1000000000</f>
        <v>0</v>
      </c>
      <c r="I638" s="114">
        <f>Ringkasan!I638/1000000000</f>
        <v>0</v>
      </c>
      <c r="J638" s="5">
        <f>Ringkasan!J638/1000000000</f>
        <v>0</v>
      </c>
      <c r="K638" s="5">
        <f>Ringkasan!K638/1000000000</f>
        <v>0</v>
      </c>
      <c r="L638" s="5">
        <f>Ringkasan!L638/1000000000</f>
        <v>0</v>
      </c>
      <c r="M638" s="5">
        <f>Ringkasan!M638/1000000000</f>
        <v>0</v>
      </c>
      <c r="N638" s="5">
        <f>Ringkasan!N638/1000000000</f>
        <v>0</v>
      </c>
      <c r="O638" s="5">
        <f>Ringkasan!O638/1000000000</f>
        <v>0</v>
      </c>
      <c r="P638" s="5">
        <f>Ringkasan!P638/1000000000</f>
        <v>0</v>
      </c>
      <c r="Q638" s="5">
        <f>Ringkasan!Q638/1000000000</f>
        <v>0</v>
      </c>
      <c r="R638" s="5">
        <f>Ringkasan!R638/1000000000</f>
        <v>0</v>
      </c>
      <c r="S638" s="5">
        <f>Ringkasan!S638/1000000000</f>
        <v>0</v>
      </c>
      <c r="T638" s="5">
        <f>Ringkasan!T638/1000000000</f>
        <v>0</v>
      </c>
      <c r="U638" s="5">
        <f>Ringkasan!U638/1000000000</f>
        <v>0</v>
      </c>
      <c r="V638" s="5">
        <f>Ringkasan!V638/1000000000</f>
        <v>0</v>
      </c>
      <c r="W638" s="5">
        <f>Ringkasan!W638/1000000000</f>
        <v>0</v>
      </c>
      <c r="X638" s="5">
        <f>Ringkasan!X638/1000000000</f>
        <v>0</v>
      </c>
      <c r="Y638" s="5">
        <f>Ringkasan!Y638/1000000000</f>
        <v>0</v>
      </c>
      <c r="Z638" s="5">
        <f>Ringkasan!Z638/1000000000</f>
        <v>0</v>
      </c>
      <c r="AA638" s="5">
        <f>Ringkasan!AA638/1000000000</f>
        <v>0</v>
      </c>
      <c r="AB638" s="5">
        <f>Ringkasan!AB638/1000000000</f>
        <v>0</v>
      </c>
      <c r="AC638" s="5">
        <f>Ringkasan!AC638/1000000000</f>
        <v>0</v>
      </c>
      <c r="AD638" s="5">
        <f>Ringkasan!AD638/1000000000</f>
        <v>0</v>
      </c>
      <c r="AE638" s="5">
        <f>Ringkasan!AE638/1000000000</f>
        <v>0</v>
      </c>
      <c r="AF638" s="5">
        <f>Ringkasan!AF638/1000000000</f>
        <v>0</v>
      </c>
      <c r="AG638" s="5">
        <f>Ringkasan!AG638/1000000000</f>
        <v>0</v>
      </c>
      <c r="AH638" s="5">
        <f>Ringkasan!AH638/1000000000</f>
        <v>0</v>
      </c>
      <c r="AI638" s="5">
        <f>Ringkasan!AI638/1000000000</f>
        <v>0</v>
      </c>
      <c r="AJ638" s="5">
        <f>Ringkasan!AJ638/1000000000</f>
        <v>0</v>
      </c>
      <c r="AK638" s="5">
        <f>Ringkasan!AK638/1000000000</f>
        <v>0</v>
      </c>
      <c r="AL638" s="5">
        <f>Ringkasan!AL638/1000000000</f>
        <v>0</v>
      </c>
      <c r="AM638" s="5">
        <f>Ringkasan!AM638/1000000000</f>
        <v>0</v>
      </c>
      <c r="AN638" s="5">
        <f>Ringkasan!AN638/1000000000</f>
        <v>0</v>
      </c>
      <c r="AO638" s="5">
        <f>Ringkasan!AO638/1000000000</f>
        <v>0</v>
      </c>
      <c r="AP638" s="5">
        <f>Ringkasan!AP638/1000000000</f>
        <v>0</v>
      </c>
      <c r="AQ638" s="5">
        <f>Ringkasan!AQ638/1000000000</f>
        <v>0</v>
      </c>
      <c r="AR638" s="5">
        <f>Ringkasan!AR638/1000000000</f>
        <v>0</v>
      </c>
      <c r="AS638" s="5">
        <f>Ringkasan!AS638/1000000000</f>
        <v>0</v>
      </c>
      <c r="AT638" s="5">
        <f>Ringkasan!AT638/1000000000</f>
        <v>0</v>
      </c>
      <c r="AU638" s="5">
        <f>Ringkasan!AU638/1000000000</f>
        <v>0</v>
      </c>
      <c r="AV638" s="5">
        <f>Ringkasan!AV638/1000000000</f>
        <v>0</v>
      </c>
      <c r="AW638" s="5">
        <f>Ringkasan!AW638/1000000000</f>
        <v>0</v>
      </c>
      <c r="AX638" s="5">
        <f>Ringkasan!AX638/1000000000</f>
        <v>0</v>
      </c>
      <c r="AY638" s="5">
        <f>Ringkasan!AY638/1000000000</f>
        <v>0</v>
      </c>
      <c r="AZ638" s="5">
        <f>Ringkasan!AZ638/1000000000</f>
        <v>0</v>
      </c>
      <c r="BA638" s="5">
        <f>Ringkasan!BA638/1000000000</f>
        <v>0</v>
      </c>
      <c r="BB638" s="5">
        <f>Ringkasan!BB638/1000000000</f>
        <v>0</v>
      </c>
      <c r="BC638" s="5">
        <f>Ringkasan!BC638/1000000000</f>
        <v>0</v>
      </c>
      <c r="BD638" s="5">
        <f>Ringkasan!BD638/1000000000</f>
        <v>0</v>
      </c>
      <c r="BE638" s="5">
        <f>Ringkasan!BE638/1000000000</f>
        <v>0</v>
      </c>
      <c r="BF638" s="5">
        <f>Ringkasan!BF638/1000000000</f>
        <v>0</v>
      </c>
      <c r="BG638" s="5">
        <f>Ringkasan!BG638/1000000000</f>
        <v>0</v>
      </c>
      <c r="BH638" s="5">
        <f>Ringkasan!BH638/1000000000</f>
        <v>0</v>
      </c>
      <c r="BI638" s="5">
        <f>Ringkasan!BI638/1000000000</f>
        <v>0</v>
      </c>
      <c r="BJ638" s="86">
        <f>Ringkasan!BJ638/1000000000</f>
        <v>0</v>
      </c>
      <c r="BK638" s="86">
        <f>Ringkasan!BK638/1000000000</f>
        <v>0</v>
      </c>
      <c r="BL638" s="87">
        <f>Ringkasan!BL638/1000000000</f>
        <v>0</v>
      </c>
      <c r="BM638" s="47">
        <f t="shared" si="241"/>
        <v>0</v>
      </c>
      <c r="BN638" s="48">
        <f t="shared" si="242"/>
        <v>0</v>
      </c>
      <c r="BO638" s="49"/>
      <c r="BP638" s="39">
        <f t="shared" si="259"/>
        <v>0</v>
      </c>
      <c r="BR638" s="6" t="e">
        <f>Ringkasan!#REF!/1000000000</f>
        <v>#REF!</v>
      </c>
      <c r="BS638" s="6" t="e">
        <f t="shared" si="236"/>
        <v>#REF!</v>
      </c>
      <c r="BT638" s="39" t="e">
        <f t="shared" si="238"/>
        <v>#REF!</v>
      </c>
      <c r="BV638" s="6" t="e">
        <f>Ringkasan!#REF!/1000000000</f>
        <v>#REF!</v>
      </c>
      <c r="BW638" s="6" t="e">
        <f t="shared" si="237"/>
        <v>#REF!</v>
      </c>
      <c r="BX638" s="39" t="e">
        <f t="shared" si="239"/>
        <v>#REF!</v>
      </c>
    </row>
    <row r="639" spans="1:76" ht="15" customHeight="1" x14ac:dyDescent="0.25">
      <c r="A639" s="59" t="s">
        <v>511</v>
      </c>
      <c r="B639" s="3">
        <f t="shared" si="260"/>
        <v>475</v>
      </c>
      <c r="C639" s="4">
        <f t="shared" si="260"/>
        <v>9</v>
      </c>
      <c r="D639" s="8" t="s">
        <v>511</v>
      </c>
      <c r="E639" s="12" t="str">
        <f>[1]Pendapatan!D639</f>
        <v>30 Tahun 2024</v>
      </c>
      <c r="F639" s="92">
        <f>[1]Pendapatan!E639</f>
        <v>45656.176388888889</v>
      </c>
      <c r="G639" s="6">
        <f>Ringkasan!G639/1000000000</f>
        <v>1656.2608433769999</v>
      </c>
      <c r="H639" s="6">
        <f>Ringkasan!H639/1000000000</f>
        <v>295</v>
      </c>
      <c r="I639" s="114">
        <f>Ringkasan!I639/1000000000</f>
        <v>251.84761874099999</v>
      </c>
      <c r="J639" s="5">
        <f>Ringkasan!J639/1000000000</f>
        <v>30.359213668999999</v>
      </c>
      <c r="K639" s="5">
        <f>Ringkasan!K639/1000000000</f>
        <v>8.0449613299999996</v>
      </c>
      <c r="L639" s="5">
        <f>Ringkasan!L639/1000000000</f>
        <v>4.7482062599999999</v>
      </c>
      <c r="M639" s="5">
        <f>Ringkasan!M639/1000000000</f>
        <v>1341.9182134560001</v>
      </c>
      <c r="N639" s="5">
        <f>Ringkasan!N639/1000000000</f>
        <v>1284.912397044</v>
      </c>
      <c r="O639" s="5">
        <f>Ringkasan!O639/1000000000</f>
        <v>183.93155400000001</v>
      </c>
      <c r="P639" s="5">
        <f>Ringkasan!P639/1000000000</f>
        <v>0</v>
      </c>
      <c r="Q639" s="5">
        <f>Ringkasan!Q639/1000000000</f>
        <v>11.903392999999999</v>
      </c>
      <c r="R639" s="5">
        <f>Ringkasan!R639/1000000000</f>
        <v>9.0431810000000006</v>
      </c>
      <c r="S639" s="5">
        <f>Ringkasan!S639/1000000000</f>
        <v>42.202582999999997</v>
      </c>
      <c r="T639" s="5">
        <f>Ringkasan!T639/1000000000</f>
        <v>790.71418100000005</v>
      </c>
      <c r="U639" s="5">
        <f>Ringkasan!U639/1000000000</f>
        <v>247.11750504400001</v>
      </c>
      <c r="V639" s="5">
        <f>Ringkasan!V639/1000000000</f>
        <v>57.005816412000001</v>
      </c>
      <c r="W639" s="5">
        <f>Ringkasan!W639/1000000000</f>
        <v>57.005816412000001</v>
      </c>
      <c r="X639" s="5">
        <f>Ringkasan!X639/1000000000</f>
        <v>0</v>
      </c>
      <c r="Y639" s="5">
        <f>Ringkasan!Y639/1000000000</f>
        <v>19.342629921</v>
      </c>
      <c r="Z639" s="5">
        <f>Ringkasan!Z639/1000000000</f>
        <v>0</v>
      </c>
      <c r="AA639" s="5">
        <f>Ringkasan!AA639/1000000000</f>
        <v>0</v>
      </c>
      <c r="AB639" s="5">
        <f>Ringkasan!AB639/1000000000</f>
        <v>19.342629921</v>
      </c>
      <c r="AC639" s="5">
        <f>Ringkasan!AC639/1000000000</f>
        <v>1686.4285017770001</v>
      </c>
      <c r="AD639" s="5">
        <f>Ringkasan!AD639/1000000000</f>
        <v>1421.996174035</v>
      </c>
      <c r="AE639" s="5">
        <f>Ringkasan!AE639/1000000000</f>
        <v>770.00598416299999</v>
      </c>
      <c r="AF639" s="5">
        <f>Ringkasan!AF639/1000000000</f>
        <v>568.63591387199995</v>
      </c>
      <c r="AG639" s="5">
        <f>Ringkasan!AG639/1000000000</f>
        <v>0</v>
      </c>
      <c r="AH639" s="5">
        <f>Ringkasan!AH639/1000000000</f>
        <v>0</v>
      </c>
      <c r="AI639" s="5">
        <f>Ringkasan!AI639/1000000000</f>
        <v>77.664276000000001</v>
      </c>
      <c r="AJ639" s="5">
        <f>Ringkasan!AJ639/1000000000</f>
        <v>5.69</v>
      </c>
      <c r="AK639" s="5">
        <f>Ringkasan!AK639/1000000000</f>
        <v>114.341575101</v>
      </c>
      <c r="AL639" s="5">
        <f>Ringkasan!AL639/1000000000</f>
        <v>2</v>
      </c>
      <c r="AM639" s="5">
        <f>Ringkasan!AM639/1000000000</f>
        <v>39.617202200000001</v>
      </c>
      <c r="AN639" s="5">
        <f>Ringkasan!AN639/1000000000</f>
        <v>19.934701180000001</v>
      </c>
      <c r="AO639" s="5">
        <f>Ringkasan!AO639/1000000000</f>
        <v>51.734336720999998</v>
      </c>
      <c r="AP639" s="5">
        <f>Ringkasan!AP639/1000000000</f>
        <v>9.7964999999999997E-2</v>
      </c>
      <c r="AQ639" s="5">
        <f>Ringkasan!AQ639/1000000000</f>
        <v>0.95737000000000005</v>
      </c>
      <c r="AR639" s="5">
        <f>Ringkasan!AR639/1000000000</f>
        <v>5</v>
      </c>
      <c r="AS639" s="5">
        <f>Ringkasan!AS639/1000000000</f>
        <v>5</v>
      </c>
      <c r="AT639" s="5">
        <f>Ringkasan!AT639/1000000000</f>
        <v>145.09075264099999</v>
      </c>
      <c r="AU639" s="5">
        <f>Ringkasan!AU639/1000000000</f>
        <v>0</v>
      </c>
      <c r="AV639" s="5">
        <f>Ringkasan!AV639/1000000000</f>
        <v>145.09075264099999</v>
      </c>
      <c r="AW639" s="5">
        <f>Ringkasan!AW639/1000000000</f>
        <v>36.502658400000001</v>
      </c>
      <c r="AX639" s="5">
        <f>Ringkasan!AX639/1000000000</f>
        <v>36.502658400000001</v>
      </c>
      <c r="AY639" s="5">
        <f>Ringkasan!AY639/1000000000</f>
        <v>0</v>
      </c>
      <c r="AZ639" s="5">
        <f>Ringkasan!AZ639/1000000000</f>
        <v>0</v>
      </c>
      <c r="BA639" s="5">
        <f>Ringkasan!BA639/1000000000</f>
        <v>0</v>
      </c>
      <c r="BB639" s="5">
        <f>Ringkasan!BB639/1000000000</f>
        <v>0</v>
      </c>
      <c r="BC639" s="5">
        <f>Ringkasan!BC639/1000000000</f>
        <v>0</v>
      </c>
      <c r="BD639" s="5">
        <f>Ringkasan!BD639/1000000000</f>
        <v>6.335</v>
      </c>
      <c r="BE639" s="5">
        <f>Ringkasan!BE639/1000000000</f>
        <v>0</v>
      </c>
      <c r="BF639" s="5">
        <f>Ringkasan!BF639/1000000000</f>
        <v>6.335</v>
      </c>
      <c r="BG639" s="5">
        <f>Ringkasan!BG639/1000000000</f>
        <v>0</v>
      </c>
      <c r="BH639" s="5">
        <f>Ringkasan!BH639/1000000000</f>
        <v>0</v>
      </c>
      <c r="BI639" s="5">
        <f>Ringkasan!BI639/1000000000</f>
        <v>0</v>
      </c>
      <c r="BJ639" s="86">
        <f>Ringkasan!BJ639/1000000000</f>
        <v>-30.167658400000001</v>
      </c>
      <c r="BK639" s="86">
        <f>Ringkasan!BK639/1000000000</f>
        <v>30.167658400000001</v>
      </c>
      <c r="BL639" s="87">
        <f>Ringkasan!BL639/1000000000</f>
        <v>0</v>
      </c>
      <c r="BM639" s="47">
        <f t="shared" si="241"/>
        <v>1</v>
      </c>
      <c r="BN639" s="48">
        <f t="shared" si="242"/>
        <v>0</v>
      </c>
      <c r="BO639" s="49"/>
      <c r="BP639" s="39">
        <f t="shared" si="259"/>
        <v>1</v>
      </c>
      <c r="BR639" s="6" t="e">
        <f>Ringkasan!#REF!/1000000000</f>
        <v>#REF!</v>
      </c>
      <c r="BS639" s="6" t="e">
        <f t="shared" si="236"/>
        <v>#REF!</v>
      </c>
      <c r="BT639" s="39" t="e">
        <f t="shared" si="238"/>
        <v>#REF!</v>
      </c>
      <c r="BV639" s="6" t="e">
        <f>Ringkasan!#REF!/1000000000</f>
        <v>#REF!</v>
      </c>
      <c r="BW639" s="6" t="e">
        <f t="shared" si="237"/>
        <v>#REF!</v>
      </c>
      <c r="BX639" s="39" t="e">
        <f t="shared" si="239"/>
        <v>#REF!</v>
      </c>
    </row>
    <row r="640" spans="1:76" ht="15" customHeight="1" x14ac:dyDescent="0.25">
      <c r="B640" s="13" t="s">
        <v>560</v>
      </c>
      <c r="C640" s="14" t="s">
        <v>560</v>
      </c>
      <c r="D640" s="15" t="s">
        <v>561</v>
      </c>
      <c r="E640" s="16"/>
      <c r="F640" s="93"/>
      <c r="G640" s="115">
        <f>Ringkasan!G640/1000000000</f>
        <v>8358.2825168170002</v>
      </c>
      <c r="H640" s="115">
        <f>Ringkasan!H640/1000000000</f>
        <v>305.97890944300002</v>
      </c>
      <c r="I640" s="115">
        <f>Ringkasan!I640/1000000000</f>
        <v>173.074055587</v>
      </c>
      <c r="J640" s="7">
        <f>Ringkasan!J640/1000000000</f>
        <v>31.438108755999998</v>
      </c>
      <c r="K640" s="7">
        <f>Ringkasan!K640/1000000000</f>
        <v>19.693876441</v>
      </c>
      <c r="L640" s="7">
        <f>Ringkasan!L640/1000000000</f>
        <v>81.772868658999997</v>
      </c>
      <c r="M640" s="7">
        <f>Ringkasan!M640/1000000000</f>
        <v>7883.4859192249996</v>
      </c>
      <c r="N640" s="7">
        <f>Ringkasan!N640/1000000000</f>
        <v>7800.5147569999999</v>
      </c>
      <c r="O640" s="7">
        <f>Ringkasan!O640/1000000000</f>
        <v>1135.627866</v>
      </c>
      <c r="P640" s="7">
        <f>Ringkasan!P640/1000000000</f>
        <v>0</v>
      </c>
      <c r="Q640" s="7">
        <f>Ringkasan!Q640/1000000000</f>
        <v>705.64400999999998</v>
      </c>
      <c r="R640" s="7">
        <f>Ringkasan!R640/1000000000</f>
        <v>14.138128999999999</v>
      </c>
      <c r="S640" s="7">
        <f>Ringkasan!S640/1000000000</f>
        <v>84.647704000000004</v>
      </c>
      <c r="T640" s="7">
        <f>Ringkasan!T640/1000000000</f>
        <v>4487.6029669999998</v>
      </c>
      <c r="U640" s="7">
        <f>Ringkasan!U640/1000000000</f>
        <v>1372.854081</v>
      </c>
      <c r="V640" s="7">
        <f>Ringkasan!V640/1000000000</f>
        <v>82.971162225</v>
      </c>
      <c r="W640" s="7">
        <f>Ringkasan!W640/1000000000</f>
        <v>82.971162225</v>
      </c>
      <c r="X640" s="7">
        <f>Ringkasan!X640/1000000000</f>
        <v>0</v>
      </c>
      <c r="Y640" s="7">
        <f>Ringkasan!Y640/1000000000</f>
        <v>168.81768814899999</v>
      </c>
      <c r="Z640" s="7">
        <f>Ringkasan!Z640/1000000000</f>
        <v>10.198805999999999</v>
      </c>
      <c r="AA640" s="7">
        <f>Ringkasan!AA640/1000000000</f>
        <v>0</v>
      </c>
      <c r="AB640" s="7">
        <f>Ringkasan!AB640/1000000000</f>
        <v>158.618882149</v>
      </c>
      <c r="AC640" s="7">
        <f>Ringkasan!AC640/1000000000</f>
        <v>8403.6248528169999</v>
      </c>
      <c r="AD640" s="7">
        <f>Ringkasan!AD640/1000000000</f>
        <v>5722.6292332928106</v>
      </c>
      <c r="AE640" s="7">
        <f>Ringkasan!AE640/1000000000</f>
        <v>2693.4657731607599</v>
      </c>
      <c r="AF640" s="7">
        <f>Ringkasan!AF640/1000000000</f>
        <v>2694.6609149340502</v>
      </c>
      <c r="AG640" s="7">
        <f>Ringkasan!AG640/1000000000</f>
        <v>1</v>
      </c>
      <c r="AH640" s="7">
        <f>Ringkasan!AH640/1000000000</f>
        <v>5.5</v>
      </c>
      <c r="AI640" s="7">
        <f>Ringkasan!AI640/1000000000</f>
        <v>205.91227250200001</v>
      </c>
      <c r="AJ640" s="7">
        <f>Ringkasan!AJ640/1000000000</f>
        <v>122.090272696</v>
      </c>
      <c r="AK640" s="7">
        <f>Ringkasan!AK640/1000000000</f>
        <v>1461.0543971321899</v>
      </c>
      <c r="AL640" s="7">
        <f>Ringkasan!AL640/1000000000</f>
        <v>60.743328300000002</v>
      </c>
      <c r="AM640" s="7">
        <f>Ringkasan!AM640/1000000000</f>
        <v>218.294207417</v>
      </c>
      <c r="AN640" s="7">
        <f>Ringkasan!AN640/1000000000</f>
        <v>459.09915569192998</v>
      </c>
      <c r="AO640" s="7">
        <f>Ringkasan!AO640/1000000000</f>
        <v>717.78496483025992</v>
      </c>
      <c r="AP640" s="7">
        <f>Ringkasan!AP640/1000000000</f>
        <v>1.956828725</v>
      </c>
      <c r="AQ640" s="7">
        <f>Ringkasan!AQ640/1000000000</f>
        <v>3.175912168</v>
      </c>
      <c r="AR640" s="7">
        <f>Ringkasan!AR640/1000000000</f>
        <v>42.595851766999999</v>
      </c>
      <c r="AS640" s="7">
        <f>Ringkasan!AS640/1000000000</f>
        <v>42.595851766999999</v>
      </c>
      <c r="AT640" s="7">
        <f>Ringkasan!AT640/1000000000</f>
        <v>1177.345370625</v>
      </c>
      <c r="AU640" s="7">
        <f>Ringkasan!AU640/1000000000</f>
        <v>1</v>
      </c>
      <c r="AV640" s="7">
        <f>Ringkasan!AV640/1000000000</f>
        <v>1176.345370625</v>
      </c>
      <c r="AW640" s="7">
        <f>Ringkasan!AW640/1000000000</f>
        <v>70.071828999999994</v>
      </c>
      <c r="AX640" s="7">
        <f>Ringkasan!AX640/1000000000</f>
        <v>27.351828999999999</v>
      </c>
      <c r="AY640" s="7">
        <f>Ringkasan!AY640/1000000000</f>
        <v>0</v>
      </c>
      <c r="AZ640" s="7">
        <f>Ringkasan!AZ640/1000000000</f>
        <v>0.97499999999999998</v>
      </c>
      <c r="BA640" s="7">
        <f>Ringkasan!BA640/1000000000</f>
        <v>41.744999999999997</v>
      </c>
      <c r="BB640" s="7">
        <f>Ringkasan!BB640/1000000000</f>
        <v>0</v>
      </c>
      <c r="BC640" s="7">
        <f>Ringkasan!BC640/1000000000</f>
        <v>0</v>
      </c>
      <c r="BD640" s="7">
        <f>Ringkasan!BD640/1000000000</f>
        <v>24.729493000000002</v>
      </c>
      <c r="BE640" s="7">
        <f>Ringkasan!BE640/1000000000</f>
        <v>0</v>
      </c>
      <c r="BF640" s="7">
        <f>Ringkasan!BF640/1000000000</f>
        <v>8.1300000000000008</v>
      </c>
      <c r="BG640" s="7">
        <f>Ringkasan!BG640/1000000000</f>
        <v>16.599492999999999</v>
      </c>
      <c r="BH640" s="7">
        <f>Ringkasan!BH640/1000000000</f>
        <v>0</v>
      </c>
      <c r="BI640" s="7">
        <f>Ringkasan!BI640/1000000000</f>
        <v>0</v>
      </c>
      <c r="BJ640" s="88">
        <f>Ringkasan!BJ640/1000000000</f>
        <v>-45.342336000000003</v>
      </c>
      <c r="BK640" s="88">
        <f>Ringkasan!BK640/1000000000</f>
        <v>45.342336000000003</v>
      </c>
      <c r="BL640" s="89">
        <f>Ringkasan!BL640/1000000000</f>
        <v>0</v>
      </c>
      <c r="BM640" s="47">
        <f t="shared" ref="BM640:BN640" si="261">SUM(BM631:BM638)</f>
        <v>4</v>
      </c>
      <c r="BN640" s="48">
        <f t="shared" si="261"/>
        <v>3</v>
      </c>
      <c r="BO640" s="49"/>
      <c r="BR640" s="115" t="e">
        <f>Ringkasan!#REF!/1000000000</f>
        <v>#REF!</v>
      </c>
      <c r="BS640" s="115" t="e">
        <f t="shared" si="236"/>
        <v>#REF!</v>
      </c>
      <c r="BT640" s="39" t="e">
        <f t="shared" si="238"/>
        <v>#REF!</v>
      </c>
      <c r="BV640" s="115" t="e">
        <f>Ringkasan!#REF!/1000000000</f>
        <v>#REF!</v>
      </c>
      <c r="BW640" s="115" t="e">
        <f t="shared" si="237"/>
        <v>#REF!</v>
      </c>
      <c r="BX640" s="39" t="e">
        <f t="shared" si="239"/>
        <v>#REF!</v>
      </c>
    </row>
    <row r="641" spans="1:76" ht="15" customHeight="1" x14ac:dyDescent="0.25">
      <c r="B641" s="13" t="s">
        <v>562</v>
      </c>
      <c r="C641" s="14" t="s">
        <v>562</v>
      </c>
      <c r="D641" s="15" t="s">
        <v>563</v>
      </c>
      <c r="E641" s="16"/>
      <c r="F641" s="93"/>
      <c r="G641" s="115">
        <f>Ringkasan!G641/1000000000</f>
        <v>1656.2608433769999</v>
      </c>
      <c r="H641" s="115">
        <f>Ringkasan!H641/1000000000</f>
        <v>295</v>
      </c>
      <c r="I641" s="115">
        <f>Ringkasan!I641/1000000000</f>
        <v>251.84761874099999</v>
      </c>
      <c r="J641" s="7">
        <f>Ringkasan!J641/1000000000</f>
        <v>30.359213668999999</v>
      </c>
      <c r="K641" s="7">
        <f>Ringkasan!K641/1000000000</f>
        <v>8.0449613299999996</v>
      </c>
      <c r="L641" s="7">
        <f>Ringkasan!L641/1000000000</f>
        <v>4.7482062599999999</v>
      </c>
      <c r="M641" s="7">
        <f>Ringkasan!M641/1000000000</f>
        <v>1341.9182134560001</v>
      </c>
      <c r="N641" s="7">
        <f>Ringkasan!N641/1000000000</f>
        <v>1284.912397044</v>
      </c>
      <c r="O641" s="7">
        <f>Ringkasan!O641/1000000000</f>
        <v>183.93155400000001</v>
      </c>
      <c r="P641" s="7">
        <f>Ringkasan!P641/1000000000</f>
        <v>0</v>
      </c>
      <c r="Q641" s="7">
        <f>Ringkasan!Q641/1000000000</f>
        <v>11.903392999999999</v>
      </c>
      <c r="R641" s="7">
        <f>Ringkasan!R641/1000000000</f>
        <v>9.0431810000000006</v>
      </c>
      <c r="S641" s="7">
        <f>Ringkasan!S641/1000000000</f>
        <v>42.202582999999997</v>
      </c>
      <c r="T641" s="7">
        <f>Ringkasan!T641/1000000000</f>
        <v>790.71418100000005</v>
      </c>
      <c r="U641" s="7">
        <f>Ringkasan!U641/1000000000</f>
        <v>247.11750504400001</v>
      </c>
      <c r="V641" s="7">
        <f>Ringkasan!V641/1000000000</f>
        <v>57.005816412000001</v>
      </c>
      <c r="W641" s="7">
        <f>Ringkasan!W641/1000000000</f>
        <v>57.005816412000001</v>
      </c>
      <c r="X641" s="7">
        <f>Ringkasan!X641/1000000000</f>
        <v>0</v>
      </c>
      <c r="Y641" s="7">
        <f>Ringkasan!Y641/1000000000</f>
        <v>19.342629921</v>
      </c>
      <c r="Z641" s="7">
        <f>Ringkasan!Z641/1000000000</f>
        <v>0</v>
      </c>
      <c r="AA641" s="7">
        <f>Ringkasan!AA641/1000000000</f>
        <v>0</v>
      </c>
      <c r="AB641" s="7">
        <f>Ringkasan!AB641/1000000000</f>
        <v>19.342629921</v>
      </c>
      <c r="AC641" s="7">
        <f>Ringkasan!AC641/1000000000</f>
        <v>1686.4285017770001</v>
      </c>
      <c r="AD641" s="7">
        <f>Ringkasan!AD641/1000000000</f>
        <v>1421.996174035</v>
      </c>
      <c r="AE641" s="7">
        <f>Ringkasan!AE641/1000000000</f>
        <v>770.00598416299999</v>
      </c>
      <c r="AF641" s="7">
        <f>Ringkasan!AF641/1000000000</f>
        <v>568.63591387199995</v>
      </c>
      <c r="AG641" s="7">
        <f>Ringkasan!AG641/1000000000</f>
        <v>0</v>
      </c>
      <c r="AH641" s="7">
        <f>Ringkasan!AH641/1000000000</f>
        <v>0</v>
      </c>
      <c r="AI641" s="7">
        <f>Ringkasan!AI641/1000000000</f>
        <v>77.664276000000001</v>
      </c>
      <c r="AJ641" s="7">
        <f>Ringkasan!AJ641/1000000000</f>
        <v>5.69</v>
      </c>
      <c r="AK641" s="7">
        <f>Ringkasan!AK641/1000000000</f>
        <v>114.341575101</v>
      </c>
      <c r="AL641" s="7">
        <f>Ringkasan!AL641/1000000000</f>
        <v>2</v>
      </c>
      <c r="AM641" s="7">
        <f>Ringkasan!AM641/1000000000</f>
        <v>39.617202200000001</v>
      </c>
      <c r="AN641" s="7">
        <f>Ringkasan!AN641/1000000000</f>
        <v>19.934701180000001</v>
      </c>
      <c r="AO641" s="7">
        <f>Ringkasan!AO641/1000000000</f>
        <v>51.734336720999998</v>
      </c>
      <c r="AP641" s="7">
        <f>Ringkasan!AP641/1000000000</f>
        <v>9.7964999999999997E-2</v>
      </c>
      <c r="AQ641" s="7">
        <f>Ringkasan!AQ641/1000000000</f>
        <v>0.95737000000000005</v>
      </c>
      <c r="AR641" s="7">
        <f>Ringkasan!AR641/1000000000</f>
        <v>5</v>
      </c>
      <c r="AS641" s="7">
        <f>Ringkasan!AS641/1000000000</f>
        <v>5</v>
      </c>
      <c r="AT641" s="7">
        <f>Ringkasan!AT641/1000000000</f>
        <v>145.09075264099999</v>
      </c>
      <c r="AU641" s="7">
        <f>Ringkasan!AU641/1000000000</f>
        <v>0</v>
      </c>
      <c r="AV641" s="7">
        <f>Ringkasan!AV641/1000000000</f>
        <v>145.09075264099999</v>
      </c>
      <c r="AW641" s="7">
        <f>Ringkasan!AW641/1000000000</f>
        <v>36.502658400000001</v>
      </c>
      <c r="AX641" s="7">
        <f>Ringkasan!AX641/1000000000</f>
        <v>36.502658400000001</v>
      </c>
      <c r="AY641" s="7">
        <f>Ringkasan!AY641/1000000000</f>
        <v>0</v>
      </c>
      <c r="AZ641" s="7">
        <f>Ringkasan!AZ641/1000000000</f>
        <v>0</v>
      </c>
      <c r="BA641" s="7">
        <f>Ringkasan!BA641/1000000000</f>
        <v>0</v>
      </c>
      <c r="BB641" s="7">
        <f>Ringkasan!BB641/1000000000</f>
        <v>0</v>
      </c>
      <c r="BC641" s="7">
        <f>Ringkasan!BC641/1000000000</f>
        <v>0</v>
      </c>
      <c r="BD641" s="7">
        <f>Ringkasan!BD641/1000000000</f>
        <v>6.335</v>
      </c>
      <c r="BE641" s="7">
        <f>Ringkasan!BE641/1000000000</f>
        <v>0</v>
      </c>
      <c r="BF641" s="7">
        <f>Ringkasan!BF641/1000000000</f>
        <v>6.335</v>
      </c>
      <c r="BG641" s="7">
        <f>Ringkasan!BG641/1000000000</f>
        <v>0</v>
      </c>
      <c r="BH641" s="7">
        <f>Ringkasan!BH641/1000000000</f>
        <v>0</v>
      </c>
      <c r="BI641" s="7">
        <f>Ringkasan!BI641/1000000000</f>
        <v>0</v>
      </c>
      <c r="BJ641" s="88">
        <f>Ringkasan!BJ641/1000000000</f>
        <v>-30.167658400000001</v>
      </c>
      <c r="BK641" s="88">
        <f>Ringkasan!BK641/1000000000</f>
        <v>30.167658400000001</v>
      </c>
      <c r="BL641" s="89">
        <f>Ringkasan!BL641/1000000000</f>
        <v>0</v>
      </c>
      <c r="BM641" s="47">
        <f t="shared" ref="BM641:BN641" si="262">BM639</f>
        <v>1</v>
      </c>
      <c r="BN641" s="48">
        <f t="shared" si="262"/>
        <v>0</v>
      </c>
      <c r="BO641" s="49"/>
      <c r="BR641" s="115" t="e">
        <f>Ringkasan!#REF!/1000000000</f>
        <v>#REF!</v>
      </c>
      <c r="BS641" s="115" t="e">
        <f t="shared" si="236"/>
        <v>#REF!</v>
      </c>
      <c r="BT641" s="39" t="e">
        <f t="shared" si="238"/>
        <v>#REF!</v>
      </c>
      <c r="BV641" s="115" t="e">
        <f>Ringkasan!#REF!/1000000000</f>
        <v>#REF!</v>
      </c>
      <c r="BW641" s="115" t="e">
        <f t="shared" si="237"/>
        <v>#REF!</v>
      </c>
      <c r="BX641" s="39" t="e">
        <f t="shared" si="239"/>
        <v>#REF!</v>
      </c>
    </row>
    <row r="642" spans="1:76" ht="15" customHeight="1" x14ac:dyDescent="0.25">
      <c r="B642" s="13" t="s">
        <v>564</v>
      </c>
      <c r="C642" s="14" t="s">
        <v>564</v>
      </c>
      <c r="D642" s="15" t="s">
        <v>628</v>
      </c>
      <c r="E642" s="16"/>
      <c r="F642" s="93"/>
      <c r="G642" s="115">
        <f>Ringkasan!G642/1000000000</f>
        <v>10014.543360194</v>
      </c>
      <c r="H642" s="115">
        <f>Ringkasan!H642/1000000000</f>
        <v>600.97890944300002</v>
      </c>
      <c r="I642" s="115">
        <f>Ringkasan!I642/1000000000</f>
        <v>424.92167432799999</v>
      </c>
      <c r="J642" s="7">
        <f>Ringkasan!J642/1000000000</f>
        <v>61.797322424999997</v>
      </c>
      <c r="K642" s="7">
        <f>Ringkasan!K642/1000000000</f>
        <v>27.738837771</v>
      </c>
      <c r="L642" s="7">
        <f>Ringkasan!L642/1000000000</f>
        <v>86.521074919</v>
      </c>
      <c r="M642" s="7">
        <f>Ringkasan!M642/1000000000</f>
        <v>9225.4041326810002</v>
      </c>
      <c r="N642" s="7">
        <f>Ringkasan!N642/1000000000</f>
        <v>9085.4271540440004</v>
      </c>
      <c r="O642" s="7">
        <f>Ringkasan!O642/1000000000</f>
        <v>1319.55942</v>
      </c>
      <c r="P642" s="7">
        <f>Ringkasan!P642/1000000000</f>
        <v>0</v>
      </c>
      <c r="Q642" s="7">
        <f>Ringkasan!Q642/1000000000</f>
        <v>717.54740300000003</v>
      </c>
      <c r="R642" s="7">
        <f>Ringkasan!R642/1000000000</f>
        <v>23.18131</v>
      </c>
      <c r="S642" s="7">
        <f>Ringkasan!S642/1000000000</f>
        <v>126.85028699999999</v>
      </c>
      <c r="T642" s="7">
        <f>Ringkasan!T642/1000000000</f>
        <v>5278.3171480000001</v>
      </c>
      <c r="U642" s="7">
        <f>Ringkasan!U642/1000000000</f>
        <v>1619.9715860440001</v>
      </c>
      <c r="V642" s="7">
        <f>Ringkasan!V642/1000000000</f>
        <v>139.976978637</v>
      </c>
      <c r="W642" s="7">
        <f>Ringkasan!W642/1000000000</f>
        <v>139.976978637</v>
      </c>
      <c r="X642" s="7">
        <f>Ringkasan!X642/1000000000</f>
        <v>0</v>
      </c>
      <c r="Y642" s="7">
        <f>Ringkasan!Y642/1000000000</f>
        <v>188.16031806999999</v>
      </c>
      <c r="Z642" s="7">
        <f>Ringkasan!Z642/1000000000</f>
        <v>10.198805999999999</v>
      </c>
      <c r="AA642" s="7">
        <f>Ringkasan!AA642/1000000000</f>
        <v>0</v>
      </c>
      <c r="AB642" s="7">
        <f>Ringkasan!AB642/1000000000</f>
        <v>177.96151207</v>
      </c>
      <c r="AC642" s="7">
        <f>Ringkasan!AC642/1000000000</f>
        <v>10090.053354594</v>
      </c>
      <c r="AD642" s="7">
        <f>Ringkasan!AD642/1000000000</f>
        <v>7144.6254073278105</v>
      </c>
      <c r="AE642" s="7">
        <f>Ringkasan!AE642/1000000000</f>
        <v>3463.4717573237599</v>
      </c>
      <c r="AF642" s="7">
        <f>Ringkasan!AF642/1000000000</f>
        <v>3263.2968288060501</v>
      </c>
      <c r="AG642" s="7">
        <f>Ringkasan!AG642/1000000000</f>
        <v>1</v>
      </c>
      <c r="AH642" s="7">
        <f>Ringkasan!AH642/1000000000</f>
        <v>5.5</v>
      </c>
      <c r="AI642" s="7">
        <f>Ringkasan!AI642/1000000000</f>
        <v>283.57654850199998</v>
      </c>
      <c r="AJ642" s="7">
        <f>Ringkasan!AJ642/1000000000</f>
        <v>127.780272696</v>
      </c>
      <c r="AK642" s="7">
        <f>Ringkasan!AK642/1000000000</f>
        <v>1575.3959722331899</v>
      </c>
      <c r="AL642" s="7">
        <f>Ringkasan!AL642/1000000000</f>
        <v>62.743328300000002</v>
      </c>
      <c r="AM642" s="7">
        <f>Ringkasan!AM642/1000000000</f>
        <v>257.911409617</v>
      </c>
      <c r="AN642" s="7">
        <f>Ringkasan!AN642/1000000000</f>
        <v>479.03385687192997</v>
      </c>
      <c r="AO642" s="7">
        <f>Ringkasan!AO642/1000000000</f>
        <v>769.5193015512599</v>
      </c>
      <c r="AP642" s="7">
        <f>Ringkasan!AP642/1000000000</f>
        <v>2.0547937250000001</v>
      </c>
      <c r="AQ642" s="7">
        <f>Ringkasan!AQ642/1000000000</f>
        <v>4.133282168</v>
      </c>
      <c r="AR642" s="7">
        <f>Ringkasan!AR642/1000000000</f>
        <v>47.595851766999999</v>
      </c>
      <c r="AS642" s="7">
        <f>Ringkasan!AS642/1000000000</f>
        <v>47.595851766999999</v>
      </c>
      <c r="AT642" s="7">
        <f>Ringkasan!AT642/1000000000</f>
        <v>1322.4361232660001</v>
      </c>
      <c r="AU642" s="7">
        <f>Ringkasan!AU642/1000000000</f>
        <v>1</v>
      </c>
      <c r="AV642" s="7">
        <f>Ringkasan!AV642/1000000000</f>
        <v>1321.4361232660001</v>
      </c>
      <c r="AW642" s="7">
        <f>Ringkasan!AW642/1000000000</f>
        <v>106.5744874</v>
      </c>
      <c r="AX642" s="7">
        <f>Ringkasan!AX642/1000000000</f>
        <v>63.854487399999996</v>
      </c>
      <c r="AY642" s="7">
        <f>Ringkasan!AY642/1000000000</f>
        <v>0</v>
      </c>
      <c r="AZ642" s="7">
        <f>Ringkasan!AZ642/1000000000</f>
        <v>0.97499999999999998</v>
      </c>
      <c r="BA642" s="7">
        <f>Ringkasan!BA642/1000000000</f>
        <v>41.744999999999997</v>
      </c>
      <c r="BB642" s="7">
        <f>Ringkasan!BB642/1000000000</f>
        <v>0</v>
      </c>
      <c r="BC642" s="7">
        <f>Ringkasan!BC642/1000000000</f>
        <v>0</v>
      </c>
      <c r="BD642" s="7">
        <f>Ringkasan!BD642/1000000000</f>
        <v>31.064492999999999</v>
      </c>
      <c r="BE642" s="7">
        <f>Ringkasan!BE642/1000000000</f>
        <v>0</v>
      </c>
      <c r="BF642" s="7">
        <f>Ringkasan!BF642/1000000000</f>
        <v>14.465</v>
      </c>
      <c r="BG642" s="7">
        <f>Ringkasan!BG642/1000000000</f>
        <v>16.599492999999999</v>
      </c>
      <c r="BH642" s="7">
        <f>Ringkasan!BH642/1000000000</f>
        <v>0</v>
      </c>
      <c r="BI642" s="7">
        <f>Ringkasan!BI642/1000000000</f>
        <v>0</v>
      </c>
      <c r="BJ642" s="88">
        <f>Ringkasan!BJ642/1000000000</f>
        <v>-75.509994399999997</v>
      </c>
      <c r="BK642" s="88">
        <f>Ringkasan!BK642/1000000000</f>
        <v>75.509994399999997</v>
      </c>
      <c r="BL642" s="89">
        <f>Ringkasan!BL642/1000000000</f>
        <v>0</v>
      </c>
      <c r="BM642" s="47">
        <f t="shared" ref="BM642:BN642" si="263">BM641+BM640</f>
        <v>5</v>
      </c>
      <c r="BN642" s="48">
        <f t="shared" si="263"/>
        <v>3</v>
      </c>
      <c r="BO642" s="49"/>
      <c r="BR642" s="115" t="e">
        <f>Ringkasan!#REF!/1000000000</f>
        <v>#REF!</v>
      </c>
      <c r="BS642" s="115" t="e">
        <f t="shared" si="236"/>
        <v>#REF!</v>
      </c>
      <c r="BT642" s="39" t="e">
        <f t="shared" si="238"/>
        <v>#REF!</v>
      </c>
      <c r="BV642" s="115" t="e">
        <f>Ringkasan!#REF!/1000000000</f>
        <v>#REF!</v>
      </c>
      <c r="BW642" s="115" t="e">
        <f t="shared" si="237"/>
        <v>#REF!</v>
      </c>
      <c r="BX642" s="39" t="e">
        <f t="shared" si="239"/>
        <v>#REF!</v>
      </c>
    </row>
    <row r="643" spans="1:76" ht="15" customHeight="1" x14ac:dyDescent="0.25">
      <c r="B643" s="13" t="s">
        <v>566</v>
      </c>
      <c r="C643" s="14" t="s">
        <v>566</v>
      </c>
      <c r="D643" s="15" t="s">
        <v>629</v>
      </c>
      <c r="E643" s="16"/>
      <c r="F643" s="93"/>
      <c r="G643" s="115">
        <f>Ringkasan!G643/1000000000</f>
        <v>12595.06088006</v>
      </c>
      <c r="H643" s="115">
        <f>Ringkasan!H643/1000000000</f>
        <v>1116.3850786969999</v>
      </c>
      <c r="I643" s="115">
        <f>Ringkasan!I643/1000000000</f>
        <v>734.21767432800004</v>
      </c>
      <c r="J643" s="7">
        <f>Ringkasan!J643/1000000000</f>
        <v>197.46393942500001</v>
      </c>
      <c r="K643" s="7">
        <f>Ringkasan!K643/1000000000</f>
        <v>83.403640025000001</v>
      </c>
      <c r="L643" s="7">
        <f>Ringkasan!L643/1000000000</f>
        <v>101.299824919</v>
      </c>
      <c r="M643" s="7">
        <f>Ringkasan!M643/1000000000</f>
        <v>11289.465483292999</v>
      </c>
      <c r="N643" s="7">
        <f>Ringkasan!N643/1000000000</f>
        <v>11006.181390944001</v>
      </c>
      <c r="O643" s="7">
        <f>Ringkasan!O643/1000000000</f>
        <v>2238.0616209</v>
      </c>
      <c r="P643" s="7">
        <f>Ringkasan!P643/1000000000</f>
        <v>0</v>
      </c>
      <c r="Q643" s="7">
        <f>Ringkasan!Q643/1000000000</f>
        <v>717.54740300000003</v>
      </c>
      <c r="R643" s="7">
        <f>Ringkasan!R643/1000000000</f>
        <v>23.18131</v>
      </c>
      <c r="S643" s="7">
        <f>Ringkasan!S643/1000000000</f>
        <v>197.08685600000001</v>
      </c>
      <c r="T643" s="7">
        <f>Ringkasan!T643/1000000000</f>
        <v>6078.0454239999999</v>
      </c>
      <c r="U643" s="7">
        <f>Ringkasan!U643/1000000000</f>
        <v>1752.258777044</v>
      </c>
      <c r="V643" s="7">
        <f>Ringkasan!V643/1000000000</f>
        <v>283.28409234899999</v>
      </c>
      <c r="W643" s="7">
        <f>Ringkasan!W643/1000000000</f>
        <v>139.976978637</v>
      </c>
      <c r="X643" s="7">
        <f>Ringkasan!X643/1000000000</f>
        <v>143.30711371199999</v>
      </c>
      <c r="Y643" s="7">
        <f>Ringkasan!Y643/1000000000</f>
        <v>189.21031807</v>
      </c>
      <c r="Z643" s="7">
        <f>Ringkasan!Z643/1000000000</f>
        <v>11.248806</v>
      </c>
      <c r="AA643" s="7">
        <f>Ringkasan!AA643/1000000000</f>
        <v>0</v>
      </c>
      <c r="AB643" s="7">
        <f>Ringkasan!AB643/1000000000</f>
        <v>177.96151207</v>
      </c>
      <c r="AC643" s="7">
        <f>Ringkasan!AC643/1000000000</f>
        <v>12855.978425998001</v>
      </c>
      <c r="AD643" s="7">
        <f>Ringkasan!AD643/1000000000</f>
        <v>9291.6743661715009</v>
      </c>
      <c r="AE643" s="7">
        <f>Ringkasan!AE643/1000000000</f>
        <v>4327.6464299547897</v>
      </c>
      <c r="AF643" s="7">
        <f>Ringkasan!AF643/1000000000</f>
        <v>4514.9128583287102</v>
      </c>
      <c r="AG643" s="7">
        <f>Ringkasan!AG643/1000000000</f>
        <v>1</v>
      </c>
      <c r="AH643" s="7">
        <f>Ringkasan!AH643/1000000000</f>
        <v>5.5</v>
      </c>
      <c r="AI643" s="7">
        <f>Ringkasan!AI643/1000000000</f>
        <v>308.52590283699999</v>
      </c>
      <c r="AJ643" s="7">
        <f>Ringkasan!AJ643/1000000000</f>
        <v>134.08917505100001</v>
      </c>
      <c r="AK643" s="7">
        <f>Ringkasan!AK643/1000000000</f>
        <v>2046.7824398671899</v>
      </c>
      <c r="AL643" s="7">
        <f>Ringkasan!AL643/1000000000</f>
        <v>63.3933283</v>
      </c>
      <c r="AM643" s="7">
        <f>Ringkasan!AM643/1000000000</f>
        <v>350.21654375700001</v>
      </c>
      <c r="AN643" s="7">
        <f>Ringkasan!AN643/1000000000</f>
        <v>563.01713898913999</v>
      </c>
      <c r="AO643" s="7">
        <f>Ringkasan!AO643/1000000000</f>
        <v>1061.8908992880499</v>
      </c>
      <c r="AP643" s="7">
        <f>Ringkasan!AP643/1000000000</f>
        <v>2.1312473650000001</v>
      </c>
      <c r="AQ643" s="7">
        <f>Ringkasan!AQ643/1000000000</f>
        <v>6.133282168</v>
      </c>
      <c r="AR643" s="7">
        <f>Ringkasan!AR643/1000000000</f>
        <v>56.802214693309999</v>
      </c>
      <c r="AS643" s="7">
        <f>Ringkasan!AS643/1000000000</f>
        <v>56.802214693309999</v>
      </c>
      <c r="AT643" s="7">
        <f>Ringkasan!AT643/1000000000</f>
        <v>1460.719405266</v>
      </c>
      <c r="AU643" s="7">
        <f>Ringkasan!AU643/1000000000</f>
        <v>139.28328200000001</v>
      </c>
      <c r="AV643" s="7">
        <f>Ringkasan!AV643/1000000000</f>
        <v>1321.4361232660001</v>
      </c>
      <c r="AW643" s="7">
        <f>Ringkasan!AW643/1000000000</f>
        <v>301.98203893800002</v>
      </c>
      <c r="AX643" s="7">
        <f>Ringkasan!AX643/1000000000</f>
        <v>259.26203893799999</v>
      </c>
      <c r="AY643" s="7">
        <f>Ringkasan!AY643/1000000000</f>
        <v>0</v>
      </c>
      <c r="AZ643" s="7">
        <f>Ringkasan!AZ643/1000000000</f>
        <v>0.97499999999999998</v>
      </c>
      <c r="BA643" s="7">
        <f>Ringkasan!BA643/1000000000</f>
        <v>41.744999999999997</v>
      </c>
      <c r="BB643" s="7">
        <f>Ringkasan!BB643/1000000000</f>
        <v>0</v>
      </c>
      <c r="BC643" s="7">
        <f>Ringkasan!BC643/1000000000</f>
        <v>0</v>
      </c>
      <c r="BD643" s="7">
        <f>Ringkasan!BD643/1000000000</f>
        <v>41.064492999999999</v>
      </c>
      <c r="BE643" s="7">
        <f>Ringkasan!BE643/1000000000</f>
        <v>0</v>
      </c>
      <c r="BF643" s="7">
        <f>Ringkasan!BF643/1000000000</f>
        <v>24.465</v>
      </c>
      <c r="BG643" s="7">
        <f>Ringkasan!BG643/1000000000</f>
        <v>16.599492999999999</v>
      </c>
      <c r="BH643" s="7">
        <f>Ringkasan!BH643/1000000000</f>
        <v>0</v>
      </c>
      <c r="BI643" s="7">
        <f>Ringkasan!BI643/1000000000</f>
        <v>0</v>
      </c>
      <c r="BJ643" s="88">
        <f>Ringkasan!BJ643/1000000000</f>
        <v>-260.91754593799999</v>
      </c>
      <c r="BK643" s="88">
        <f>Ringkasan!BK643/1000000000</f>
        <v>260.91754593799999</v>
      </c>
      <c r="BL643" s="89">
        <f>Ringkasan!BL643/1000000000</f>
        <v>0</v>
      </c>
      <c r="BM643" s="47">
        <f t="shared" ref="BM643:BN643" si="264">BM630+BM642</f>
        <v>5</v>
      </c>
      <c r="BN643" s="48">
        <f t="shared" si="264"/>
        <v>4</v>
      </c>
      <c r="BO643" s="49"/>
      <c r="BR643" s="115" t="e">
        <f>Ringkasan!#REF!/1000000000</f>
        <v>#REF!</v>
      </c>
      <c r="BS643" s="115" t="e">
        <f t="shared" si="236"/>
        <v>#REF!</v>
      </c>
      <c r="BT643" s="39" t="e">
        <f t="shared" si="238"/>
        <v>#REF!</v>
      </c>
      <c r="BV643" s="115" t="e">
        <f>Ringkasan!#REF!/1000000000</f>
        <v>#REF!</v>
      </c>
      <c r="BW643" s="115" t="e">
        <f t="shared" si="237"/>
        <v>#REF!</v>
      </c>
      <c r="BX643" s="39" t="e">
        <f t="shared" si="239"/>
        <v>#REF!</v>
      </c>
    </row>
    <row r="644" spans="1:76" s="141" customFormat="1" ht="15" customHeight="1" x14ac:dyDescent="0.25">
      <c r="A644" s="141" t="s">
        <v>723</v>
      </c>
      <c r="B644" s="9" t="s">
        <v>559</v>
      </c>
      <c r="C644" s="10">
        <v>34</v>
      </c>
      <c r="D644" s="11" t="s">
        <v>512</v>
      </c>
      <c r="E644" s="1" t="str">
        <f>[1]Pendapatan!D644</f>
        <v>01 Tahun 2025</v>
      </c>
      <c r="F644" s="142">
        <f>[1]Pendapatan!E644</f>
        <v>45682</v>
      </c>
      <c r="G644" s="113">
        <f>Ringkasan!G644/1000000000</f>
        <v>3470.278052654</v>
      </c>
      <c r="H644" s="113">
        <f>Ringkasan!H644/1000000000</f>
        <v>334.90572665399998</v>
      </c>
      <c r="I644" s="113">
        <f>Ringkasan!I644/1000000000</f>
        <v>229.32743577400001</v>
      </c>
      <c r="J644" s="2">
        <f>Ringkasan!J644/1000000000</f>
        <v>10.664337400000001</v>
      </c>
      <c r="K644" s="2">
        <f>Ringkasan!K644/1000000000</f>
        <v>37.152976643999999</v>
      </c>
      <c r="L644" s="2">
        <f>Ringkasan!L644/1000000000</f>
        <v>57.760976835999998</v>
      </c>
      <c r="M644" s="2">
        <f>Ringkasan!M644/1000000000</f>
        <v>3134.4361170000002</v>
      </c>
      <c r="N644" s="2">
        <f>Ringkasan!N644/1000000000</f>
        <v>3134.4361170000002</v>
      </c>
      <c r="O644" s="2">
        <f>Ringkasan!O644/1000000000</f>
        <v>1993.6456949999999</v>
      </c>
      <c r="P644" s="2">
        <f>Ringkasan!P644/1000000000</f>
        <v>0</v>
      </c>
      <c r="Q644" s="2">
        <f>Ringkasan!Q644/1000000000</f>
        <v>0</v>
      </c>
      <c r="R644" s="2">
        <f>Ringkasan!R644/1000000000</f>
        <v>0</v>
      </c>
      <c r="S644" s="2">
        <f>Ringkasan!S644/1000000000</f>
        <v>430.84256399999998</v>
      </c>
      <c r="T644" s="2">
        <f>Ringkasan!T644/1000000000</f>
        <v>649.74704899999995</v>
      </c>
      <c r="U644" s="2">
        <f>Ringkasan!U644/1000000000</f>
        <v>60.200809</v>
      </c>
      <c r="V644" s="2">
        <f>Ringkasan!V644/1000000000</f>
        <v>0</v>
      </c>
      <c r="W644" s="2">
        <f>Ringkasan!W644/1000000000</f>
        <v>0</v>
      </c>
      <c r="X644" s="2">
        <f>Ringkasan!X644/1000000000</f>
        <v>0</v>
      </c>
      <c r="Y644" s="2">
        <f>Ringkasan!Y644/1000000000</f>
        <v>0.93620899999999996</v>
      </c>
      <c r="Z644" s="2">
        <f>Ringkasan!Z644/1000000000</f>
        <v>0.93620899999999996</v>
      </c>
      <c r="AA644" s="2">
        <f>Ringkasan!AA644/1000000000</f>
        <v>0</v>
      </c>
      <c r="AB644" s="2">
        <f>Ringkasan!AB644/1000000000</f>
        <v>0</v>
      </c>
      <c r="AC644" s="2">
        <f>Ringkasan!AC644/1000000000</f>
        <v>3570.2780526539977</v>
      </c>
      <c r="AD644" s="2">
        <f>Ringkasan!AD644/1000000000</f>
        <v>1958.1191312513085</v>
      </c>
      <c r="AE644" s="2">
        <f>Ringkasan!AE644/1000000000</f>
        <v>868.48977961716889</v>
      </c>
      <c r="AF644" s="2">
        <f>Ringkasan!AF644/1000000000</f>
        <v>843.0621599169998</v>
      </c>
      <c r="AG644" s="2">
        <f>Ringkasan!AG644/1000000000</f>
        <v>0</v>
      </c>
      <c r="AH644" s="2">
        <f>Ringkasan!AH644/1000000000</f>
        <v>0</v>
      </c>
      <c r="AI644" s="2">
        <f>Ringkasan!AI644/1000000000</f>
        <v>242.69469171713999</v>
      </c>
      <c r="AJ644" s="2">
        <f>Ringkasan!AJ644/1000000000</f>
        <v>3.8725000000000001</v>
      </c>
      <c r="AK644" s="2">
        <f>Ringkasan!AK644/1000000000</f>
        <v>553.97035504368989</v>
      </c>
      <c r="AL644" s="2">
        <f>Ringkasan!AL644/1000000000</f>
        <v>1</v>
      </c>
      <c r="AM644" s="2">
        <f>Ringkasan!AM644/1000000000</f>
        <v>38.188452899209999</v>
      </c>
      <c r="AN644" s="2">
        <f>Ringkasan!AN644/1000000000</f>
        <v>52.361468432479995</v>
      </c>
      <c r="AO644" s="2">
        <f>Ringkasan!AO644/1000000000</f>
        <v>460.42043371199998</v>
      </c>
      <c r="AP644" s="2">
        <f>Ringkasan!AP644/1000000000</f>
        <v>2</v>
      </c>
      <c r="AQ644" s="2">
        <f>Ringkasan!AQ644/1000000000</f>
        <v>0</v>
      </c>
      <c r="AR644" s="2">
        <f>Ringkasan!AR644/1000000000</f>
        <v>30</v>
      </c>
      <c r="AS644" s="2">
        <f>Ringkasan!AS644/1000000000</f>
        <v>30</v>
      </c>
      <c r="AT644" s="2">
        <f>Ringkasan!AT644/1000000000</f>
        <v>1028.188566358999</v>
      </c>
      <c r="AU644" s="2">
        <f>Ringkasan!AU644/1000000000</f>
        <v>126.80836105500001</v>
      </c>
      <c r="AV644" s="2">
        <f>Ringkasan!AV644/1000000000</f>
        <v>901.38020530399899</v>
      </c>
      <c r="AW644" s="2">
        <f>Ringkasan!AW644/1000000000</f>
        <v>100</v>
      </c>
      <c r="AX644" s="2">
        <f>Ringkasan!AX644/1000000000</f>
        <v>100</v>
      </c>
      <c r="AY644" s="2">
        <f>Ringkasan!AY644/1000000000</f>
        <v>0</v>
      </c>
      <c r="AZ644" s="2">
        <f>Ringkasan!AZ644/1000000000</f>
        <v>0</v>
      </c>
      <c r="BA644" s="2">
        <f>Ringkasan!BA644/1000000000</f>
        <v>0</v>
      </c>
      <c r="BB644" s="2">
        <f>Ringkasan!BB644/1000000000</f>
        <v>0</v>
      </c>
      <c r="BC644" s="2">
        <f>Ringkasan!BC644/1000000000</f>
        <v>0</v>
      </c>
      <c r="BD644" s="2">
        <f>Ringkasan!BD644/1000000000</f>
        <v>0</v>
      </c>
      <c r="BE644" s="2">
        <f>Ringkasan!BE644/1000000000</f>
        <v>0</v>
      </c>
      <c r="BF644" s="2">
        <f>Ringkasan!BF644/1000000000</f>
        <v>0</v>
      </c>
      <c r="BG644" s="2">
        <f>Ringkasan!BG644/1000000000</f>
        <v>0</v>
      </c>
      <c r="BH644" s="2">
        <f>Ringkasan!BH644/1000000000</f>
        <v>0</v>
      </c>
      <c r="BI644" s="2">
        <f>Ringkasan!BI644/1000000000</f>
        <v>0</v>
      </c>
      <c r="BJ644" s="84">
        <f>Ringkasan!BJ644/1000000000</f>
        <v>-99.999999999997556</v>
      </c>
      <c r="BK644" s="84">
        <f>Ringkasan!BK644/1000000000</f>
        <v>100</v>
      </c>
      <c r="BL644" s="85">
        <f>Ringkasan!BL644/1000000000</f>
        <v>2.4414062500000001E-12</v>
      </c>
      <c r="BM644" s="143">
        <f t="shared" si="241"/>
        <v>0</v>
      </c>
      <c r="BN644" s="144">
        <f t="shared" si="242"/>
        <v>1</v>
      </c>
      <c r="BO644" s="145"/>
      <c r="BP644" s="146">
        <f t="shared" ref="BP644:BP651" si="265">IF(G644&gt;0,1,0)</f>
        <v>1</v>
      </c>
      <c r="BR644" s="113" t="e">
        <f>Ringkasan!#REF!/1000000000</f>
        <v>#REF!</v>
      </c>
      <c r="BS644" s="113" t="e">
        <f t="shared" si="236"/>
        <v>#REF!</v>
      </c>
      <c r="BT644" s="146" t="e">
        <f t="shared" si="238"/>
        <v>#REF!</v>
      </c>
      <c r="BV644" s="113" t="e">
        <f>Ringkasan!#REF!/1000000000</f>
        <v>#REF!</v>
      </c>
      <c r="BW644" s="113" t="e">
        <f t="shared" si="237"/>
        <v>#REF!</v>
      </c>
      <c r="BX644" s="146" t="e">
        <f t="shared" si="239"/>
        <v>#REF!</v>
      </c>
    </row>
    <row r="645" spans="1:76" ht="15" customHeight="1" x14ac:dyDescent="0.25">
      <c r="A645" s="59" t="s">
        <v>724</v>
      </c>
      <c r="B645" s="3">
        <f>B639+1</f>
        <v>476</v>
      </c>
      <c r="C645" s="4">
        <v>1</v>
      </c>
      <c r="D645" s="8" t="s">
        <v>513</v>
      </c>
      <c r="E645" s="12" t="str">
        <f>[1]Pendapatan!D645</f>
        <v/>
      </c>
      <c r="F645" s="92" t="str">
        <f>[1]Pendapatan!E645</f>
        <v/>
      </c>
      <c r="G645" s="6">
        <f>Ringkasan!G645/1000000000</f>
        <v>0</v>
      </c>
      <c r="H645" s="6">
        <f>Ringkasan!H645/1000000000</f>
        <v>0</v>
      </c>
      <c r="I645" s="114">
        <f>Ringkasan!I645/1000000000</f>
        <v>0</v>
      </c>
      <c r="J645" s="5">
        <f>Ringkasan!J645/1000000000</f>
        <v>0</v>
      </c>
      <c r="K645" s="5">
        <f>Ringkasan!K645/1000000000</f>
        <v>0</v>
      </c>
      <c r="L645" s="5">
        <f>Ringkasan!L645/1000000000</f>
        <v>0</v>
      </c>
      <c r="M645" s="5">
        <f>Ringkasan!M645/1000000000</f>
        <v>0</v>
      </c>
      <c r="N645" s="5">
        <f>Ringkasan!N645/1000000000</f>
        <v>0</v>
      </c>
      <c r="O645" s="5">
        <f>Ringkasan!O645/1000000000</f>
        <v>0</v>
      </c>
      <c r="P645" s="5">
        <f>Ringkasan!P645/1000000000</f>
        <v>0</v>
      </c>
      <c r="Q645" s="5">
        <f>Ringkasan!Q645/1000000000</f>
        <v>0</v>
      </c>
      <c r="R645" s="5">
        <f>Ringkasan!R645/1000000000</f>
        <v>0</v>
      </c>
      <c r="S645" s="5">
        <f>Ringkasan!S645/1000000000</f>
        <v>0</v>
      </c>
      <c r="T645" s="5">
        <f>Ringkasan!T645/1000000000</f>
        <v>0</v>
      </c>
      <c r="U645" s="5">
        <f>Ringkasan!U645/1000000000</f>
        <v>0</v>
      </c>
      <c r="V645" s="5">
        <f>Ringkasan!V645/1000000000</f>
        <v>0</v>
      </c>
      <c r="W645" s="5">
        <f>Ringkasan!W645/1000000000</f>
        <v>0</v>
      </c>
      <c r="X645" s="5">
        <f>Ringkasan!X645/1000000000</f>
        <v>0</v>
      </c>
      <c r="Y645" s="5">
        <f>Ringkasan!Y645/1000000000</f>
        <v>0</v>
      </c>
      <c r="Z645" s="5">
        <f>Ringkasan!Z645/1000000000</f>
        <v>0</v>
      </c>
      <c r="AA645" s="5">
        <f>Ringkasan!AA645/1000000000</f>
        <v>0</v>
      </c>
      <c r="AB645" s="5">
        <f>Ringkasan!AB645/1000000000</f>
        <v>0</v>
      </c>
      <c r="AC645" s="5">
        <f>Ringkasan!AC645/1000000000</f>
        <v>0</v>
      </c>
      <c r="AD645" s="5">
        <f>Ringkasan!AD645/1000000000</f>
        <v>0</v>
      </c>
      <c r="AE645" s="5">
        <f>Ringkasan!AE645/1000000000</f>
        <v>0</v>
      </c>
      <c r="AF645" s="5">
        <f>Ringkasan!AF645/1000000000</f>
        <v>0</v>
      </c>
      <c r="AG645" s="5">
        <f>Ringkasan!AG645/1000000000</f>
        <v>0</v>
      </c>
      <c r="AH645" s="5">
        <f>Ringkasan!AH645/1000000000</f>
        <v>0</v>
      </c>
      <c r="AI645" s="5">
        <f>Ringkasan!AI645/1000000000</f>
        <v>0</v>
      </c>
      <c r="AJ645" s="5">
        <f>Ringkasan!AJ645/1000000000</f>
        <v>0</v>
      </c>
      <c r="AK645" s="5">
        <f>Ringkasan!AK645/1000000000</f>
        <v>0</v>
      </c>
      <c r="AL645" s="5">
        <f>Ringkasan!AL645/1000000000</f>
        <v>0</v>
      </c>
      <c r="AM645" s="5">
        <f>Ringkasan!AM645/1000000000</f>
        <v>0</v>
      </c>
      <c r="AN645" s="5">
        <f>Ringkasan!AN645/1000000000</f>
        <v>0</v>
      </c>
      <c r="AO645" s="5">
        <f>Ringkasan!AO645/1000000000</f>
        <v>0</v>
      </c>
      <c r="AP645" s="5">
        <f>Ringkasan!AP645/1000000000</f>
        <v>0</v>
      </c>
      <c r="AQ645" s="5">
        <f>Ringkasan!AQ645/1000000000</f>
        <v>0</v>
      </c>
      <c r="AR645" s="5">
        <f>Ringkasan!AR645/1000000000</f>
        <v>0</v>
      </c>
      <c r="AS645" s="5">
        <f>Ringkasan!AS645/1000000000</f>
        <v>0</v>
      </c>
      <c r="AT645" s="5">
        <f>Ringkasan!AT645/1000000000</f>
        <v>0</v>
      </c>
      <c r="AU645" s="5">
        <f>Ringkasan!AU645/1000000000</f>
        <v>0</v>
      </c>
      <c r="AV645" s="5">
        <f>Ringkasan!AV645/1000000000</f>
        <v>0</v>
      </c>
      <c r="AW645" s="5">
        <f>Ringkasan!AW645/1000000000</f>
        <v>0</v>
      </c>
      <c r="AX645" s="5">
        <f>Ringkasan!AX645/1000000000</f>
        <v>0</v>
      </c>
      <c r="AY645" s="5">
        <f>Ringkasan!AY645/1000000000</f>
        <v>0</v>
      </c>
      <c r="AZ645" s="5">
        <f>Ringkasan!AZ645/1000000000</f>
        <v>0</v>
      </c>
      <c r="BA645" s="5">
        <f>Ringkasan!BA645/1000000000</f>
        <v>0</v>
      </c>
      <c r="BB645" s="5">
        <f>Ringkasan!BB645/1000000000</f>
        <v>0</v>
      </c>
      <c r="BC645" s="5">
        <f>Ringkasan!BC645/1000000000</f>
        <v>0</v>
      </c>
      <c r="BD645" s="5">
        <f>Ringkasan!BD645/1000000000</f>
        <v>0</v>
      </c>
      <c r="BE645" s="5">
        <f>Ringkasan!BE645/1000000000</f>
        <v>0</v>
      </c>
      <c r="BF645" s="5">
        <f>Ringkasan!BF645/1000000000</f>
        <v>0</v>
      </c>
      <c r="BG645" s="5">
        <f>Ringkasan!BG645/1000000000</f>
        <v>0</v>
      </c>
      <c r="BH645" s="5">
        <f>Ringkasan!BH645/1000000000</f>
        <v>0</v>
      </c>
      <c r="BI645" s="5">
        <f>Ringkasan!BI645/1000000000</f>
        <v>0</v>
      </c>
      <c r="BJ645" s="86">
        <f>Ringkasan!BJ645/1000000000</f>
        <v>0</v>
      </c>
      <c r="BK645" s="86">
        <f>Ringkasan!BK645/1000000000</f>
        <v>0</v>
      </c>
      <c r="BL645" s="87">
        <f>Ringkasan!BL645/1000000000</f>
        <v>0</v>
      </c>
      <c r="BM645" s="47">
        <f t="shared" si="241"/>
        <v>0</v>
      </c>
      <c r="BN645" s="48">
        <f t="shared" si="242"/>
        <v>0</v>
      </c>
      <c r="BO645" s="49"/>
      <c r="BP645" s="39">
        <f t="shared" si="265"/>
        <v>0</v>
      </c>
      <c r="BR645" s="6" t="e">
        <f>Ringkasan!#REF!/1000000000</f>
        <v>#REF!</v>
      </c>
      <c r="BS645" s="6" t="e">
        <f t="shared" si="236"/>
        <v>#REF!</v>
      </c>
      <c r="BT645" s="39" t="e">
        <f t="shared" si="238"/>
        <v>#REF!</v>
      </c>
      <c r="BV645" s="6" t="e">
        <f>Ringkasan!#REF!/1000000000</f>
        <v>#REF!</v>
      </c>
      <c r="BW645" s="6" t="e">
        <f t="shared" si="237"/>
        <v>#REF!</v>
      </c>
      <c r="BX645" s="39" t="e">
        <f t="shared" si="239"/>
        <v>#REF!</v>
      </c>
    </row>
    <row r="646" spans="1:76" ht="15" customHeight="1" x14ac:dyDescent="0.25">
      <c r="A646" s="59" t="s">
        <v>514</v>
      </c>
      <c r="B646" s="3">
        <f t="shared" ref="B646:C651" si="266">B645+1</f>
        <v>477</v>
      </c>
      <c r="C646" s="4">
        <f t="shared" si="266"/>
        <v>2</v>
      </c>
      <c r="D646" s="8" t="s">
        <v>514</v>
      </c>
      <c r="E646" s="12" t="str">
        <f>[1]Pendapatan!D646</f>
        <v>01 Tahun 2025</v>
      </c>
      <c r="F646" s="92">
        <f>[1]Pendapatan!E646</f>
        <v>45671</v>
      </c>
      <c r="G646" s="6">
        <f>Ringkasan!G646/1000000000</f>
        <v>1247.9722555630001</v>
      </c>
      <c r="H646" s="6">
        <f>Ringkasan!H646/1000000000</f>
        <v>36.7715593</v>
      </c>
      <c r="I646" s="114">
        <f>Ringkasan!I646/1000000000</f>
        <v>10.844825</v>
      </c>
      <c r="J646" s="5">
        <f>Ringkasan!J646/1000000000</f>
        <v>16.425000000000001</v>
      </c>
      <c r="K646" s="5">
        <f>Ringkasan!K646/1000000000</f>
        <v>2.7507343</v>
      </c>
      <c r="L646" s="5">
        <f>Ringkasan!L646/1000000000</f>
        <v>6.7510000000000003</v>
      </c>
      <c r="M646" s="5">
        <f>Ringkasan!M646/1000000000</f>
        <v>1206.9325455989999</v>
      </c>
      <c r="N646" s="5">
        <f>Ringkasan!N646/1000000000</f>
        <v>1197.8781200000001</v>
      </c>
      <c r="O646" s="5">
        <f>Ringkasan!O646/1000000000</f>
        <v>144.84484399999999</v>
      </c>
      <c r="P646" s="5">
        <f>Ringkasan!P646/1000000000</f>
        <v>0</v>
      </c>
      <c r="Q646" s="5">
        <f>Ringkasan!Q646/1000000000</f>
        <v>83.409791999999996</v>
      </c>
      <c r="R646" s="5">
        <f>Ringkasan!R646/1000000000</f>
        <v>0</v>
      </c>
      <c r="S646" s="5">
        <f>Ringkasan!S646/1000000000</f>
        <v>200.505696</v>
      </c>
      <c r="T646" s="5">
        <f>Ringkasan!T646/1000000000</f>
        <v>643.68777</v>
      </c>
      <c r="U646" s="5">
        <f>Ringkasan!U646/1000000000</f>
        <v>125.430018</v>
      </c>
      <c r="V646" s="5">
        <f>Ringkasan!V646/1000000000</f>
        <v>9.054425599</v>
      </c>
      <c r="W646" s="5">
        <f>Ringkasan!W646/1000000000</f>
        <v>9.054425599</v>
      </c>
      <c r="X646" s="5">
        <f>Ringkasan!X646/1000000000</f>
        <v>0</v>
      </c>
      <c r="Y646" s="5">
        <f>Ringkasan!Y646/1000000000</f>
        <v>4.2681506640000002</v>
      </c>
      <c r="Z646" s="5">
        <f>Ringkasan!Z646/1000000000</f>
        <v>0</v>
      </c>
      <c r="AA646" s="5">
        <f>Ringkasan!AA646/1000000000</f>
        <v>0</v>
      </c>
      <c r="AB646" s="5">
        <f>Ringkasan!AB646/1000000000</f>
        <v>4.2681506640000002</v>
      </c>
      <c r="AC646" s="5">
        <f>Ringkasan!AC646/1000000000</f>
        <v>1287.14820371827</v>
      </c>
      <c r="AD646" s="5">
        <f>Ringkasan!AD646/1000000000</f>
        <v>889.11576840729992</v>
      </c>
      <c r="AE646" s="5">
        <f>Ringkasan!AE646/1000000000</f>
        <v>392.88112701276003</v>
      </c>
      <c r="AF646" s="5">
        <f>Ringkasan!AF646/1000000000</f>
        <v>440.38880439853989</v>
      </c>
      <c r="AG646" s="5">
        <f>Ringkasan!AG646/1000000000</f>
        <v>0</v>
      </c>
      <c r="AH646" s="5">
        <f>Ringkasan!AH646/1000000000</f>
        <v>0</v>
      </c>
      <c r="AI646" s="5">
        <f>Ringkasan!AI646/1000000000</f>
        <v>49.147836996000002</v>
      </c>
      <c r="AJ646" s="5">
        <f>Ringkasan!AJ646/1000000000</f>
        <v>6.6980000000000004</v>
      </c>
      <c r="AK646" s="5">
        <f>Ringkasan!AK646/1000000000</f>
        <v>220.75087583096996</v>
      </c>
      <c r="AL646" s="5">
        <f>Ringkasan!AL646/1000000000</f>
        <v>0.52058400000000005</v>
      </c>
      <c r="AM646" s="5">
        <f>Ringkasan!AM646/1000000000</f>
        <v>34.654136137999998</v>
      </c>
      <c r="AN646" s="5">
        <f>Ringkasan!AN646/1000000000</f>
        <v>69.302387234759991</v>
      </c>
      <c r="AO646" s="5">
        <f>Ringkasan!AO646/1000000000</f>
        <v>115.46076093220999</v>
      </c>
      <c r="AP646" s="5">
        <f>Ringkasan!AP646/1000000000</f>
        <v>0.43099752600000002</v>
      </c>
      <c r="AQ646" s="5">
        <f>Ringkasan!AQ646/1000000000</f>
        <v>0.38201000000000002</v>
      </c>
      <c r="AR646" s="5">
        <f>Ringkasan!AR646/1000000000</f>
        <v>6.7254383799999999</v>
      </c>
      <c r="AS646" s="5">
        <f>Ringkasan!AS646/1000000000</f>
        <v>6.7254383799999999</v>
      </c>
      <c r="AT646" s="5">
        <f>Ringkasan!AT646/1000000000</f>
        <v>170.55612110000001</v>
      </c>
      <c r="AU646" s="5">
        <f>Ringkasan!AU646/1000000000</f>
        <v>0</v>
      </c>
      <c r="AV646" s="5">
        <f>Ringkasan!AV646/1000000000</f>
        <v>170.55612110000001</v>
      </c>
      <c r="AW646" s="5">
        <f>Ringkasan!AW646/1000000000</f>
        <v>39.860948155269995</v>
      </c>
      <c r="AX646" s="5">
        <f>Ringkasan!AX646/1000000000</f>
        <v>39.860948155269995</v>
      </c>
      <c r="AY646" s="5">
        <f>Ringkasan!AY646/1000000000</f>
        <v>0</v>
      </c>
      <c r="AZ646" s="5">
        <f>Ringkasan!AZ646/1000000000</f>
        <v>0</v>
      </c>
      <c r="BA646" s="5">
        <f>Ringkasan!BA646/1000000000</f>
        <v>0</v>
      </c>
      <c r="BB646" s="5">
        <f>Ringkasan!BB646/1000000000</f>
        <v>0</v>
      </c>
      <c r="BC646" s="5">
        <f>Ringkasan!BC646/1000000000</f>
        <v>0</v>
      </c>
      <c r="BD646" s="5">
        <f>Ringkasan!BD646/1000000000</f>
        <v>0.68500000000000005</v>
      </c>
      <c r="BE646" s="5">
        <f>Ringkasan!BE646/1000000000</f>
        <v>0</v>
      </c>
      <c r="BF646" s="5">
        <f>Ringkasan!BF646/1000000000</f>
        <v>0.68500000000000005</v>
      </c>
      <c r="BG646" s="5">
        <f>Ringkasan!BG646/1000000000</f>
        <v>0</v>
      </c>
      <c r="BH646" s="5">
        <f>Ringkasan!BH646/1000000000</f>
        <v>0</v>
      </c>
      <c r="BI646" s="5">
        <f>Ringkasan!BI646/1000000000</f>
        <v>0</v>
      </c>
      <c r="BJ646" s="86">
        <f>Ringkasan!BJ646/1000000000</f>
        <v>-39.175948155270021</v>
      </c>
      <c r="BK646" s="86">
        <f>Ringkasan!BK646/1000000000</f>
        <v>39.17594815527</v>
      </c>
      <c r="BL646" s="87">
        <f>Ringkasan!BL646/1000000000</f>
        <v>0</v>
      </c>
      <c r="BM646" s="47">
        <f t="shared" si="241"/>
        <v>0</v>
      </c>
      <c r="BN646" s="48">
        <f t="shared" si="242"/>
        <v>1</v>
      </c>
      <c r="BO646" s="49"/>
      <c r="BP646" s="39">
        <f t="shared" si="265"/>
        <v>1</v>
      </c>
      <c r="BR646" s="6" t="e">
        <f>Ringkasan!#REF!/1000000000</f>
        <v>#REF!</v>
      </c>
      <c r="BS646" s="6" t="e">
        <f t="shared" si="236"/>
        <v>#REF!</v>
      </c>
      <c r="BT646" s="39" t="e">
        <f t="shared" si="238"/>
        <v>#REF!</v>
      </c>
      <c r="BV646" s="6" t="e">
        <f>Ringkasan!#REF!/1000000000</f>
        <v>#REF!</v>
      </c>
      <c r="BW646" s="6" t="e">
        <f t="shared" si="237"/>
        <v>#REF!</v>
      </c>
      <c r="BX646" s="39" t="e">
        <f t="shared" si="239"/>
        <v>#REF!</v>
      </c>
    </row>
    <row r="647" spans="1:76" ht="15" customHeight="1" x14ac:dyDescent="0.25">
      <c r="A647" s="59" t="s">
        <v>516</v>
      </c>
      <c r="B647" s="3">
        <f t="shared" si="266"/>
        <v>478</v>
      </c>
      <c r="C647" s="4">
        <f t="shared" si="266"/>
        <v>3</v>
      </c>
      <c r="D647" s="8" t="s">
        <v>516</v>
      </c>
      <c r="E647" s="12" t="str">
        <f>[1]Pendapatan!D647</f>
        <v>01 Tahun 2025</v>
      </c>
      <c r="F647" s="92">
        <f>[1]Pendapatan!E647</f>
        <v>45688</v>
      </c>
      <c r="G647" s="6">
        <f>Ringkasan!G647/1000000000</f>
        <v>1535.0338130749999</v>
      </c>
      <c r="H647" s="6">
        <f>Ringkasan!H647/1000000000</f>
        <v>145.35027326599999</v>
      </c>
      <c r="I647" s="114">
        <f>Ringkasan!I647/1000000000</f>
        <v>97.755479304999994</v>
      </c>
      <c r="J647" s="5">
        <f>Ringkasan!J647/1000000000</f>
        <v>36.654936837000001</v>
      </c>
      <c r="K647" s="5">
        <f>Ringkasan!K647/1000000000</f>
        <v>4.308719172</v>
      </c>
      <c r="L647" s="5">
        <f>Ringkasan!L647/1000000000</f>
        <v>6.6311379519999996</v>
      </c>
      <c r="M647" s="5">
        <f>Ringkasan!M647/1000000000</f>
        <v>1382.0799649349999</v>
      </c>
      <c r="N647" s="5">
        <f>Ringkasan!N647/1000000000</f>
        <v>1272.224077804</v>
      </c>
      <c r="O647" s="5">
        <f>Ringkasan!O647/1000000000</f>
        <v>273.31882980400002</v>
      </c>
      <c r="P647" s="5">
        <f>Ringkasan!P647/1000000000</f>
        <v>0</v>
      </c>
      <c r="Q647" s="5">
        <f>Ringkasan!Q647/1000000000</f>
        <v>123.669543</v>
      </c>
      <c r="R647" s="5">
        <f>Ringkasan!R647/1000000000</f>
        <v>0</v>
      </c>
      <c r="S647" s="5">
        <f>Ringkasan!S647/1000000000</f>
        <v>42.990152999999999</v>
      </c>
      <c r="T647" s="5">
        <f>Ringkasan!T647/1000000000</f>
        <v>623.23184300000003</v>
      </c>
      <c r="U647" s="5">
        <f>Ringkasan!U647/1000000000</f>
        <v>209.01370900000001</v>
      </c>
      <c r="V647" s="5">
        <f>Ringkasan!V647/1000000000</f>
        <v>109.855887131</v>
      </c>
      <c r="W647" s="5">
        <f>Ringkasan!W647/1000000000</f>
        <v>9.8558871309999994</v>
      </c>
      <c r="X647" s="5">
        <f>Ringkasan!X647/1000000000</f>
        <v>100</v>
      </c>
      <c r="Y647" s="5">
        <f>Ringkasan!Y647/1000000000</f>
        <v>7.6035748740000004</v>
      </c>
      <c r="Z647" s="5">
        <f>Ringkasan!Z647/1000000000</f>
        <v>0</v>
      </c>
      <c r="AA647" s="5">
        <f>Ringkasan!AA647/1000000000</f>
        <v>0</v>
      </c>
      <c r="AB647" s="5">
        <f>Ringkasan!AB647/1000000000</f>
        <v>7.6035748740000004</v>
      </c>
      <c r="AC647" s="5">
        <f>Ringkasan!AC647/1000000000</f>
        <v>1463.8438130750001</v>
      </c>
      <c r="AD647" s="5">
        <f>Ringkasan!AD647/1000000000</f>
        <v>1132.207677937</v>
      </c>
      <c r="AE647" s="5">
        <f>Ringkasan!AE647/1000000000</f>
        <v>554.78869341500001</v>
      </c>
      <c r="AF647" s="5">
        <f>Ringkasan!AF647/1000000000</f>
        <v>449.18345309300003</v>
      </c>
      <c r="AG647" s="5">
        <f>Ringkasan!AG647/1000000000</f>
        <v>6.3</v>
      </c>
      <c r="AH647" s="5">
        <f>Ringkasan!AH647/1000000000</f>
        <v>0</v>
      </c>
      <c r="AI647" s="5">
        <f>Ringkasan!AI647/1000000000</f>
        <v>95.344482470000003</v>
      </c>
      <c r="AJ647" s="5">
        <f>Ringkasan!AJ647/1000000000</f>
        <v>26.591048958999998</v>
      </c>
      <c r="AK647" s="5">
        <f>Ringkasan!AK647/1000000000</f>
        <v>136.09120355600001</v>
      </c>
      <c r="AL647" s="5">
        <f>Ringkasan!AL647/1000000000</f>
        <v>0</v>
      </c>
      <c r="AM647" s="5">
        <f>Ringkasan!AM647/1000000000</f>
        <v>17.868071293</v>
      </c>
      <c r="AN647" s="5">
        <f>Ringkasan!AN647/1000000000</f>
        <v>83.458806263</v>
      </c>
      <c r="AO647" s="5">
        <f>Ringkasan!AO647/1000000000</f>
        <v>33.367759999999997</v>
      </c>
      <c r="AP647" s="5">
        <f>Ringkasan!AP647/1000000000</f>
        <v>0.27560000000000001</v>
      </c>
      <c r="AQ647" s="5">
        <f>Ringkasan!AQ647/1000000000</f>
        <v>1.1209659999999999</v>
      </c>
      <c r="AR647" s="5">
        <f>Ringkasan!AR647/1000000000</f>
        <v>1.9063085820000001</v>
      </c>
      <c r="AS647" s="5">
        <f>Ringkasan!AS647/1000000000</f>
        <v>1.9063085820000001</v>
      </c>
      <c r="AT647" s="5">
        <f>Ringkasan!AT647/1000000000</f>
        <v>193.638623</v>
      </c>
      <c r="AU647" s="5">
        <f>Ringkasan!AU647/1000000000</f>
        <v>0</v>
      </c>
      <c r="AV647" s="5">
        <f>Ringkasan!AV647/1000000000</f>
        <v>193.638623</v>
      </c>
      <c r="AW647" s="5">
        <f>Ringkasan!AW647/1000000000</f>
        <v>0</v>
      </c>
      <c r="AX647" s="5">
        <f>Ringkasan!AX647/1000000000</f>
        <v>0</v>
      </c>
      <c r="AY647" s="5">
        <f>Ringkasan!AY647/1000000000</f>
        <v>0</v>
      </c>
      <c r="AZ647" s="5">
        <f>Ringkasan!AZ647/1000000000</f>
        <v>0</v>
      </c>
      <c r="BA647" s="5">
        <f>Ringkasan!BA647/1000000000</f>
        <v>0</v>
      </c>
      <c r="BB647" s="5">
        <f>Ringkasan!BB647/1000000000</f>
        <v>0</v>
      </c>
      <c r="BC647" s="5">
        <f>Ringkasan!BC647/1000000000</f>
        <v>0</v>
      </c>
      <c r="BD647" s="5">
        <f>Ringkasan!BD647/1000000000</f>
        <v>71.19</v>
      </c>
      <c r="BE647" s="5">
        <f>Ringkasan!BE647/1000000000</f>
        <v>0</v>
      </c>
      <c r="BF647" s="5">
        <f>Ringkasan!BF647/1000000000</f>
        <v>1.19</v>
      </c>
      <c r="BG647" s="5">
        <f>Ringkasan!BG647/1000000000</f>
        <v>70</v>
      </c>
      <c r="BH647" s="5">
        <f>Ringkasan!BH647/1000000000</f>
        <v>0</v>
      </c>
      <c r="BI647" s="5">
        <f>Ringkasan!BI647/1000000000</f>
        <v>0</v>
      </c>
      <c r="BJ647" s="86">
        <f>Ringkasan!BJ647/1000000000</f>
        <v>71.19</v>
      </c>
      <c r="BK647" s="86">
        <f>Ringkasan!BK647/1000000000</f>
        <v>-71.19</v>
      </c>
      <c r="BL647" s="87">
        <f>Ringkasan!BL647/1000000000</f>
        <v>0</v>
      </c>
      <c r="BM647" s="47">
        <f t="shared" si="241"/>
        <v>0</v>
      </c>
      <c r="BN647" s="48">
        <f t="shared" si="242"/>
        <v>1</v>
      </c>
      <c r="BO647" s="49"/>
      <c r="BP647" s="39">
        <f t="shared" si="265"/>
        <v>1</v>
      </c>
      <c r="BR647" s="6" t="e">
        <f>Ringkasan!#REF!/1000000000</f>
        <v>#REF!</v>
      </c>
      <c r="BS647" s="6" t="e">
        <f t="shared" si="236"/>
        <v>#REF!</v>
      </c>
      <c r="BT647" s="39" t="e">
        <f t="shared" si="238"/>
        <v>#REF!</v>
      </c>
      <c r="BV647" s="6" t="e">
        <f>Ringkasan!#REF!/1000000000</f>
        <v>#REF!</v>
      </c>
      <c r="BW647" s="6" t="e">
        <f t="shared" si="237"/>
        <v>#REF!</v>
      </c>
      <c r="BX647" s="39" t="e">
        <f t="shared" si="239"/>
        <v>#REF!</v>
      </c>
    </row>
    <row r="648" spans="1:76" ht="15" customHeight="1" x14ac:dyDescent="0.25">
      <c r="A648" s="59" t="s">
        <v>517</v>
      </c>
      <c r="B648" s="3">
        <f t="shared" si="266"/>
        <v>479</v>
      </c>
      <c r="C648" s="4">
        <f t="shared" si="266"/>
        <v>4</v>
      </c>
      <c r="D648" s="8" t="s">
        <v>517</v>
      </c>
      <c r="E648" s="12" t="str">
        <f>[1]Pendapatan!D648</f>
        <v>01 Tahun 2025</v>
      </c>
      <c r="F648" s="92">
        <f>[1]Pendapatan!E648</f>
        <v>45701.949305555558</v>
      </c>
      <c r="G648" s="6">
        <f>Ringkasan!G648/1000000000</f>
        <v>747.72288629499997</v>
      </c>
      <c r="H648" s="6">
        <f>Ringkasan!H648/1000000000</f>
        <v>18.753595000000001</v>
      </c>
      <c r="I648" s="114">
        <f>Ringkasan!I648/1000000000</f>
        <v>6</v>
      </c>
      <c r="J648" s="5">
        <f>Ringkasan!J648/1000000000</f>
        <v>0.1</v>
      </c>
      <c r="K648" s="5">
        <f>Ringkasan!K648/1000000000</f>
        <v>0</v>
      </c>
      <c r="L648" s="5">
        <f>Ringkasan!L648/1000000000</f>
        <v>12.653594999999999</v>
      </c>
      <c r="M648" s="5">
        <f>Ringkasan!M648/1000000000</f>
        <v>725.21929129499995</v>
      </c>
      <c r="N648" s="5">
        <f>Ringkasan!N648/1000000000</f>
        <v>725.21929129499995</v>
      </c>
      <c r="O648" s="5">
        <f>Ringkasan!O648/1000000000</f>
        <v>206.28040529500001</v>
      </c>
      <c r="P648" s="5">
        <f>Ringkasan!P648/1000000000</f>
        <v>0</v>
      </c>
      <c r="Q648" s="5">
        <f>Ringkasan!Q648/1000000000</f>
        <v>47.642874999999997</v>
      </c>
      <c r="R648" s="5">
        <f>Ringkasan!R648/1000000000</f>
        <v>7.3952619999999998</v>
      </c>
      <c r="S648" s="5">
        <f>Ringkasan!S648/1000000000</f>
        <v>86.766142000000002</v>
      </c>
      <c r="T648" s="5">
        <f>Ringkasan!T648/1000000000</f>
        <v>336.90478400000001</v>
      </c>
      <c r="U648" s="5">
        <f>Ringkasan!U648/1000000000</f>
        <v>40.229823000000003</v>
      </c>
      <c r="V648" s="5">
        <f>Ringkasan!V648/1000000000</f>
        <v>0</v>
      </c>
      <c r="W648" s="5">
        <f>Ringkasan!W648/1000000000</f>
        <v>0</v>
      </c>
      <c r="X648" s="5">
        <f>Ringkasan!X648/1000000000</f>
        <v>0</v>
      </c>
      <c r="Y648" s="5">
        <f>Ringkasan!Y648/1000000000</f>
        <v>3.75</v>
      </c>
      <c r="Z648" s="5">
        <f>Ringkasan!Z648/1000000000</f>
        <v>0</v>
      </c>
      <c r="AA648" s="5">
        <f>Ringkasan!AA648/1000000000</f>
        <v>0</v>
      </c>
      <c r="AB648" s="5">
        <f>Ringkasan!AB648/1000000000</f>
        <v>3.75</v>
      </c>
      <c r="AC648" s="5">
        <f>Ringkasan!AC648/1000000000</f>
        <v>732.40634492101003</v>
      </c>
      <c r="AD648" s="5">
        <f>Ringkasan!AD648/1000000000</f>
        <v>484.80373581138002</v>
      </c>
      <c r="AE648" s="5">
        <f>Ringkasan!AE648/1000000000</f>
        <v>223.97414177872002</v>
      </c>
      <c r="AF648" s="5">
        <f>Ringkasan!AF648/1000000000</f>
        <v>214.78956003266001</v>
      </c>
      <c r="AG648" s="5">
        <f>Ringkasan!AG648/1000000000</f>
        <v>8.4600000000000009</v>
      </c>
      <c r="AH648" s="5">
        <f>Ringkasan!AH648/1000000000</f>
        <v>0</v>
      </c>
      <c r="AI648" s="5">
        <f>Ringkasan!AI648/1000000000</f>
        <v>31.054034000000001</v>
      </c>
      <c r="AJ648" s="5">
        <f>Ringkasan!AJ648/1000000000</f>
        <v>6.5259999999999998</v>
      </c>
      <c r="AK648" s="5">
        <f>Ringkasan!AK648/1000000000</f>
        <v>154.89150807363001</v>
      </c>
      <c r="AL648" s="5">
        <f>Ringkasan!AL648/1000000000</f>
        <v>5</v>
      </c>
      <c r="AM648" s="5">
        <f>Ringkasan!AM648/1000000000</f>
        <v>9.4629224319999992</v>
      </c>
      <c r="AN648" s="5">
        <f>Ringkasan!AN648/1000000000</f>
        <v>113.10001021603</v>
      </c>
      <c r="AO648" s="5">
        <f>Ringkasan!AO648/1000000000</f>
        <v>22.531243665599998</v>
      </c>
      <c r="AP648" s="5">
        <f>Ringkasan!AP648/1000000000</f>
        <v>4.7973317599999996</v>
      </c>
      <c r="AQ648" s="5">
        <f>Ringkasan!AQ648/1000000000</f>
        <v>0</v>
      </c>
      <c r="AR648" s="5">
        <f>Ringkasan!AR648/1000000000</f>
        <v>10</v>
      </c>
      <c r="AS648" s="5">
        <f>Ringkasan!AS648/1000000000</f>
        <v>10</v>
      </c>
      <c r="AT648" s="5">
        <f>Ringkasan!AT648/1000000000</f>
        <v>82.711101036000002</v>
      </c>
      <c r="AU648" s="5">
        <f>Ringkasan!AU648/1000000000</f>
        <v>0</v>
      </c>
      <c r="AV648" s="5">
        <f>Ringkasan!AV648/1000000000</f>
        <v>82.711101036000002</v>
      </c>
      <c r="AW648" s="5">
        <f>Ringkasan!AW648/1000000000</f>
        <v>8.7667919600099999</v>
      </c>
      <c r="AX648" s="5">
        <f>Ringkasan!AX648/1000000000</f>
        <v>0</v>
      </c>
      <c r="AY648" s="5">
        <f>Ringkasan!AY648/1000000000</f>
        <v>0</v>
      </c>
      <c r="AZ648" s="5">
        <f>Ringkasan!AZ648/1000000000</f>
        <v>0</v>
      </c>
      <c r="BA648" s="5">
        <f>Ringkasan!BA648/1000000000</f>
        <v>8.7667919600099999</v>
      </c>
      <c r="BB648" s="5">
        <f>Ringkasan!BB648/1000000000</f>
        <v>0</v>
      </c>
      <c r="BC648" s="5">
        <f>Ringkasan!BC648/1000000000</f>
        <v>0</v>
      </c>
      <c r="BD648" s="5">
        <f>Ringkasan!BD648/1000000000</f>
        <v>24.083333333999999</v>
      </c>
      <c r="BE648" s="5">
        <f>Ringkasan!BE648/1000000000</f>
        <v>0</v>
      </c>
      <c r="BF648" s="5">
        <f>Ringkasan!BF648/1000000000</f>
        <v>0.75</v>
      </c>
      <c r="BG648" s="5">
        <f>Ringkasan!BG648/1000000000</f>
        <v>23.333333333999999</v>
      </c>
      <c r="BH648" s="5">
        <f>Ringkasan!BH648/1000000000</f>
        <v>0</v>
      </c>
      <c r="BI648" s="5">
        <f>Ringkasan!BI648/1000000000</f>
        <v>0</v>
      </c>
      <c r="BJ648" s="86">
        <f>Ringkasan!BJ648/1000000000</f>
        <v>15.31654137398999</v>
      </c>
      <c r="BK648" s="86">
        <f>Ringkasan!BK648/1000000000</f>
        <v>-15.316541373989999</v>
      </c>
      <c r="BL648" s="87">
        <f>Ringkasan!BL648/1000000000</f>
        <v>0</v>
      </c>
      <c r="BM648" s="47">
        <f t="shared" si="241"/>
        <v>0</v>
      </c>
      <c r="BN648" s="48">
        <f t="shared" si="242"/>
        <v>1</v>
      </c>
      <c r="BO648" s="49"/>
      <c r="BP648" s="39">
        <f t="shared" si="265"/>
        <v>1</v>
      </c>
      <c r="BR648" s="6" t="e">
        <f>Ringkasan!#REF!/1000000000</f>
        <v>#REF!</v>
      </c>
      <c r="BS648" s="6" t="e">
        <f t="shared" si="236"/>
        <v>#REF!</v>
      </c>
      <c r="BT648" s="39" t="e">
        <f t="shared" si="238"/>
        <v>#REF!</v>
      </c>
      <c r="BV648" s="6" t="e">
        <f>Ringkasan!#REF!/1000000000</f>
        <v>#REF!</v>
      </c>
      <c r="BW648" s="6" t="e">
        <f t="shared" si="237"/>
        <v>#REF!</v>
      </c>
      <c r="BX648" s="39" t="e">
        <f t="shared" si="239"/>
        <v>#REF!</v>
      </c>
    </row>
    <row r="649" spans="1:76" ht="15" customHeight="1" x14ac:dyDescent="0.25">
      <c r="A649" s="59" t="s">
        <v>519</v>
      </c>
      <c r="B649" s="3">
        <f t="shared" si="266"/>
        <v>480</v>
      </c>
      <c r="C649" s="4">
        <f t="shared" si="266"/>
        <v>5</v>
      </c>
      <c r="D649" s="8" t="s">
        <v>519</v>
      </c>
      <c r="E649" s="12">
        <f>[1]Pendapatan!D649</f>
        <v>1</v>
      </c>
      <c r="F649" s="92">
        <f>[1]Pendapatan!E649</f>
        <v>45700</v>
      </c>
      <c r="G649" s="6">
        <f>Ringkasan!G649/1000000000</f>
        <v>937.49161272499998</v>
      </c>
      <c r="H649" s="6">
        <f>Ringkasan!H649/1000000000</f>
        <v>5.8409085269999999</v>
      </c>
      <c r="I649" s="114">
        <f>Ringkasan!I649/1000000000</f>
        <v>5.6028030820000003</v>
      </c>
      <c r="J649" s="5">
        <f>Ringkasan!J649/1000000000</f>
        <v>0</v>
      </c>
      <c r="K649" s="5">
        <f>Ringkasan!K649/1000000000</f>
        <v>0</v>
      </c>
      <c r="L649" s="5">
        <f>Ringkasan!L649/1000000000</f>
        <v>0.238105445</v>
      </c>
      <c r="M649" s="5">
        <f>Ringkasan!M649/1000000000</f>
        <v>931.65070419799997</v>
      </c>
      <c r="N649" s="5">
        <f>Ringkasan!N649/1000000000</f>
        <v>927.912734022</v>
      </c>
      <c r="O649" s="5">
        <f>Ringkasan!O649/1000000000</f>
        <v>273.32079602200002</v>
      </c>
      <c r="P649" s="5">
        <f>Ringkasan!P649/1000000000</f>
        <v>0</v>
      </c>
      <c r="Q649" s="5">
        <f>Ringkasan!Q649/1000000000</f>
        <v>123.55141</v>
      </c>
      <c r="R649" s="5">
        <f>Ringkasan!R649/1000000000</f>
        <v>6.9830170000000003</v>
      </c>
      <c r="S649" s="5">
        <f>Ringkasan!S649/1000000000</f>
        <v>30.717696</v>
      </c>
      <c r="T649" s="5">
        <f>Ringkasan!T649/1000000000</f>
        <v>407.77516300000002</v>
      </c>
      <c r="U649" s="5">
        <f>Ringkasan!U649/1000000000</f>
        <v>85.564651999999995</v>
      </c>
      <c r="V649" s="5">
        <f>Ringkasan!V649/1000000000</f>
        <v>3.7379701760000001</v>
      </c>
      <c r="W649" s="5">
        <f>Ringkasan!W649/1000000000</f>
        <v>3.7379701760000001</v>
      </c>
      <c r="X649" s="5">
        <f>Ringkasan!X649/1000000000</f>
        <v>0</v>
      </c>
      <c r="Y649" s="5">
        <f>Ringkasan!Y649/1000000000</f>
        <v>0</v>
      </c>
      <c r="Z649" s="5">
        <f>Ringkasan!Z649/1000000000</f>
        <v>0</v>
      </c>
      <c r="AA649" s="5">
        <f>Ringkasan!AA649/1000000000</f>
        <v>0</v>
      </c>
      <c r="AB649" s="5">
        <f>Ringkasan!AB649/1000000000</f>
        <v>0</v>
      </c>
      <c r="AC649" s="5">
        <f>Ringkasan!AC649/1000000000</f>
        <v>892.49158582500002</v>
      </c>
      <c r="AD649" s="5">
        <f>Ringkasan!AD649/1000000000</f>
        <v>552.93614011887996</v>
      </c>
      <c r="AE649" s="5">
        <f>Ringkasan!AE649/1000000000</f>
        <v>180.4863128536</v>
      </c>
      <c r="AF649" s="5">
        <f>Ringkasan!AF649/1000000000</f>
        <v>286.36520928728004</v>
      </c>
      <c r="AG649" s="5">
        <f>Ringkasan!AG649/1000000000</f>
        <v>2.0649999999999999</v>
      </c>
      <c r="AH649" s="5">
        <f>Ringkasan!AH649/1000000000</f>
        <v>0</v>
      </c>
      <c r="AI649" s="5">
        <f>Ringkasan!AI649/1000000000</f>
        <v>35.132238800000003</v>
      </c>
      <c r="AJ649" s="5">
        <f>Ringkasan!AJ649/1000000000</f>
        <v>48.887379178000003</v>
      </c>
      <c r="AK649" s="5">
        <f>Ringkasan!AK649/1000000000</f>
        <v>161.14057780612001</v>
      </c>
      <c r="AL649" s="5">
        <f>Ringkasan!AL649/1000000000</f>
        <v>0</v>
      </c>
      <c r="AM649" s="5">
        <f>Ringkasan!AM649/1000000000</f>
        <v>20.698758980620003</v>
      </c>
      <c r="AN649" s="5">
        <f>Ringkasan!AN649/1000000000</f>
        <v>27.172434537000001</v>
      </c>
      <c r="AO649" s="5">
        <f>Ringkasan!AO649/1000000000</f>
        <v>53.130014093</v>
      </c>
      <c r="AP649" s="5">
        <f>Ringkasan!AP649/1000000000</f>
        <v>0.68941330000000001</v>
      </c>
      <c r="AQ649" s="5">
        <f>Ringkasan!AQ649/1000000000</f>
        <v>59.449956895500002</v>
      </c>
      <c r="AR649" s="5">
        <f>Ringkasan!AR649/1000000000</f>
        <v>1.0934E-3</v>
      </c>
      <c r="AS649" s="5">
        <f>Ringkasan!AS649/1000000000</f>
        <v>1.0934E-3</v>
      </c>
      <c r="AT649" s="5">
        <f>Ringkasan!AT649/1000000000</f>
        <v>178.41377449999999</v>
      </c>
      <c r="AU649" s="5">
        <f>Ringkasan!AU649/1000000000</f>
        <v>0</v>
      </c>
      <c r="AV649" s="5">
        <f>Ringkasan!AV649/1000000000</f>
        <v>178.41377449999999</v>
      </c>
      <c r="AW649" s="5">
        <f>Ringkasan!AW649/1000000000</f>
        <v>0</v>
      </c>
      <c r="AX649" s="5">
        <f>Ringkasan!AX649/1000000000</f>
        <v>0</v>
      </c>
      <c r="AY649" s="5">
        <f>Ringkasan!AY649/1000000000</f>
        <v>0</v>
      </c>
      <c r="AZ649" s="5">
        <f>Ringkasan!AZ649/1000000000</f>
        <v>0</v>
      </c>
      <c r="BA649" s="5">
        <f>Ringkasan!BA649/1000000000</f>
        <v>0</v>
      </c>
      <c r="BB649" s="5">
        <f>Ringkasan!BB649/1000000000</f>
        <v>0</v>
      </c>
      <c r="BC649" s="5">
        <f>Ringkasan!BC649/1000000000</f>
        <v>0</v>
      </c>
      <c r="BD649" s="5">
        <f>Ringkasan!BD649/1000000000</f>
        <v>45</v>
      </c>
      <c r="BE649" s="5">
        <f>Ringkasan!BE649/1000000000</f>
        <v>0</v>
      </c>
      <c r="BF649" s="5">
        <f>Ringkasan!BF649/1000000000</f>
        <v>0</v>
      </c>
      <c r="BG649" s="5">
        <f>Ringkasan!BG649/1000000000</f>
        <v>45</v>
      </c>
      <c r="BH649" s="5">
        <f>Ringkasan!BH649/1000000000</f>
        <v>0</v>
      </c>
      <c r="BI649" s="5">
        <f>Ringkasan!BI649/1000000000</f>
        <v>0</v>
      </c>
      <c r="BJ649" s="86">
        <f>Ringkasan!BJ649/1000000000</f>
        <v>45.000026900000002</v>
      </c>
      <c r="BK649" s="86">
        <f>Ringkasan!BK649/1000000000</f>
        <v>-45</v>
      </c>
      <c r="BL649" s="87">
        <f>Ringkasan!BL649/1000000000</f>
        <v>2.69E-5</v>
      </c>
      <c r="BM649" s="47">
        <f t="shared" si="241"/>
        <v>0</v>
      </c>
      <c r="BN649" s="48">
        <f t="shared" si="242"/>
        <v>0</v>
      </c>
      <c r="BO649" s="49"/>
      <c r="BP649" s="39">
        <f t="shared" si="265"/>
        <v>1</v>
      </c>
      <c r="BR649" s="6" t="e">
        <f>Ringkasan!#REF!/1000000000</f>
        <v>#REF!</v>
      </c>
      <c r="BS649" s="6" t="e">
        <f t="shared" ref="BS649:BS708" si="267">G649-BR649</f>
        <v>#REF!</v>
      </c>
      <c r="BT649" s="39" t="e">
        <f t="shared" si="238"/>
        <v>#REF!</v>
      </c>
      <c r="BV649" s="6" t="e">
        <f>Ringkasan!#REF!/1000000000</f>
        <v>#REF!</v>
      </c>
      <c r="BW649" s="6" t="e">
        <f t="shared" ref="BW649:BW708" si="268">AC649-BV649</f>
        <v>#REF!</v>
      </c>
      <c r="BX649" s="39" t="e">
        <f t="shared" si="239"/>
        <v>#REF!</v>
      </c>
    </row>
    <row r="650" spans="1:76" ht="15" customHeight="1" x14ac:dyDescent="0.25">
      <c r="A650" s="59" t="s">
        <v>523</v>
      </c>
      <c r="B650" s="3">
        <f t="shared" si="266"/>
        <v>481</v>
      </c>
      <c r="C650" s="4">
        <f t="shared" si="266"/>
        <v>6</v>
      </c>
      <c r="D650" s="8" t="s">
        <v>523</v>
      </c>
      <c r="E650" s="12" t="str">
        <f>[1]Pendapatan!D650</f>
        <v>1 Tahun 2025</v>
      </c>
      <c r="F650" s="92">
        <f>[1]Pendapatan!E650</f>
        <v>45700</v>
      </c>
      <c r="G650" s="6">
        <f>Ringkasan!G650/1000000000</f>
        <v>3036.2054759520001</v>
      </c>
      <c r="H650" s="6">
        <f>Ringkasan!H650/1000000000</f>
        <v>109.526666375</v>
      </c>
      <c r="I650" s="114">
        <f>Ringkasan!I650/1000000000</f>
        <v>90.026726126</v>
      </c>
      <c r="J650" s="5">
        <f>Ringkasan!J650/1000000000</f>
        <v>12.701101703000001</v>
      </c>
      <c r="K650" s="5">
        <f>Ringkasan!K650/1000000000</f>
        <v>5.0460715760000001</v>
      </c>
      <c r="L650" s="5">
        <f>Ringkasan!L650/1000000000</f>
        <v>1.7527669699999999</v>
      </c>
      <c r="M650" s="5">
        <f>Ringkasan!M650/1000000000</f>
        <v>2926.6788095769998</v>
      </c>
      <c r="N650" s="5">
        <f>Ringkasan!N650/1000000000</f>
        <v>2926.6788095769998</v>
      </c>
      <c r="O650" s="5">
        <f>Ringkasan!O650/1000000000</f>
        <v>578.936387577</v>
      </c>
      <c r="P650" s="5">
        <f>Ringkasan!P650/1000000000</f>
        <v>0</v>
      </c>
      <c r="Q650" s="5">
        <f>Ringkasan!Q650/1000000000</f>
        <v>109.819256</v>
      </c>
      <c r="R650" s="5">
        <f>Ringkasan!R650/1000000000</f>
        <v>7.533563</v>
      </c>
      <c r="S650" s="5">
        <f>Ringkasan!S650/1000000000</f>
        <v>1521.8306789999999</v>
      </c>
      <c r="T650" s="5">
        <f>Ringkasan!T650/1000000000</f>
        <v>568.15957000000003</v>
      </c>
      <c r="U650" s="5">
        <f>Ringkasan!U650/1000000000</f>
        <v>140.39935399999999</v>
      </c>
      <c r="V650" s="5">
        <f>Ringkasan!V650/1000000000</f>
        <v>0</v>
      </c>
      <c r="W650" s="5">
        <f>Ringkasan!W650/1000000000</f>
        <v>0</v>
      </c>
      <c r="X650" s="5">
        <f>Ringkasan!X650/1000000000</f>
        <v>0</v>
      </c>
      <c r="Y650" s="5">
        <f>Ringkasan!Y650/1000000000</f>
        <v>0</v>
      </c>
      <c r="Z650" s="5">
        <f>Ringkasan!Z650/1000000000</f>
        <v>0</v>
      </c>
      <c r="AA650" s="5">
        <f>Ringkasan!AA650/1000000000</f>
        <v>0</v>
      </c>
      <c r="AB650" s="5">
        <f>Ringkasan!AB650/1000000000</f>
        <v>0</v>
      </c>
      <c r="AC650" s="5">
        <f>Ringkasan!AC650/1000000000</f>
        <v>3029.2054759519992</v>
      </c>
      <c r="AD650" s="5">
        <f>Ringkasan!AD650/1000000000</f>
        <v>2228.9247908561288</v>
      </c>
      <c r="AE650" s="5">
        <f>Ringkasan!AE650/1000000000</f>
        <v>573.68691562061906</v>
      </c>
      <c r="AF650" s="5">
        <f>Ringkasan!AF650/1000000000</f>
        <v>1416.6460806184102</v>
      </c>
      <c r="AG650" s="5">
        <f>Ringkasan!AG650/1000000000</f>
        <v>0</v>
      </c>
      <c r="AH650" s="5">
        <f>Ringkasan!AH650/1000000000</f>
        <v>14.9</v>
      </c>
      <c r="AI650" s="5">
        <f>Ringkasan!AI650/1000000000</f>
        <v>138.99870832509993</v>
      </c>
      <c r="AJ650" s="5">
        <f>Ringkasan!AJ650/1000000000</f>
        <v>84.693086292000004</v>
      </c>
      <c r="AK650" s="5">
        <f>Ringkasan!AK650/1000000000</f>
        <v>484.40118379586988</v>
      </c>
      <c r="AL650" s="5">
        <f>Ringkasan!AL650/1000000000</f>
        <v>8.0499288233699993</v>
      </c>
      <c r="AM650" s="5">
        <f>Ringkasan!AM650/1000000000</f>
        <v>70.300790281000005</v>
      </c>
      <c r="AN650" s="5">
        <f>Ringkasan!AN650/1000000000</f>
        <v>142.47346599839992</v>
      </c>
      <c r="AO650" s="5">
        <f>Ringkasan!AO650/1000000000</f>
        <v>259.45926987310003</v>
      </c>
      <c r="AP650" s="5">
        <f>Ringkasan!AP650/1000000000</f>
        <v>4.0908342199999996</v>
      </c>
      <c r="AQ650" s="5">
        <f>Ringkasan!AQ650/1000000000</f>
        <v>2.6894600000000001E-2</v>
      </c>
      <c r="AR650" s="5">
        <f>Ringkasan!AR650/1000000000</f>
        <v>17.100000000000001</v>
      </c>
      <c r="AS650" s="5">
        <f>Ringkasan!AS650/1000000000</f>
        <v>17.100000000000001</v>
      </c>
      <c r="AT650" s="5">
        <f>Ringkasan!AT650/1000000000</f>
        <v>298.77950129999999</v>
      </c>
      <c r="AU650" s="5">
        <f>Ringkasan!AU650/1000000000</f>
        <v>0.89820299999999997</v>
      </c>
      <c r="AV650" s="5">
        <f>Ringkasan!AV650/1000000000</f>
        <v>297.88129830000003</v>
      </c>
      <c r="AW650" s="5">
        <f>Ringkasan!AW650/1000000000</f>
        <v>0</v>
      </c>
      <c r="AX650" s="5">
        <f>Ringkasan!AX650/1000000000</f>
        <v>0</v>
      </c>
      <c r="AY650" s="5">
        <f>Ringkasan!AY650/1000000000</f>
        <v>0</v>
      </c>
      <c r="AZ650" s="5">
        <f>Ringkasan!AZ650/1000000000</f>
        <v>0</v>
      </c>
      <c r="BA650" s="5">
        <f>Ringkasan!BA650/1000000000</f>
        <v>0</v>
      </c>
      <c r="BB650" s="5">
        <f>Ringkasan!BB650/1000000000</f>
        <v>0</v>
      </c>
      <c r="BC650" s="5">
        <f>Ringkasan!BC650/1000000000</f>
        <v>0</v>
      </c>
      <c r="BD650" s="5">
        <f>Ringkasan!BD650/1000000000</f>
        <v>7</v>
      </c>
      <c r="BE650" s="5">
        <f>Ringkasan!BE650/1000000000</f>
        <v>0</v>
      </c>
      <c r="BF650" s="5">
        <f>Ringkasan!BF650/1000000000</f>
        <v>7</v>
      </c>
      <c r="BG650" s="5">
        <f>Ringkasan!BG650/1000000000</f>
        <v>0</v>
      </c>
      <c r="BH650" s="5">
        <f>Ringkasan!BH650/1000000000</f>
        <v>0</v>
      </c>
      <c r="BI650" s="5">
        <f>Ringkasan!BI650/1000000000</f>
        <v>0</v>
      </c>
      <c r="BJ650" s="86">
        <f>Ringkasan!BJ650/1000000000</f>
        <v>7.000000000000977</v>
      </c>
      <c r="BK650" s="86">
        <f>Ringkasan!BK650/1000000000</f>
        <v>-7</v>
      </c>
      <c r="BL650" s="87">
        <f>Ringkasan!BL650/1000000000</f>
        <v>9.7656250000000006E-13</v>
      </c>
      <c r="BM650" s="47">
        <f t="shared" si="241"/>
        <v>0</v>
      </c>
      <c r="BN650" s="48">
        <f t="shared" si="242"/>
        <v>1</v>
      </c>
      <c r="BO650" s="49"/>
      <c r="BP650" s="39">
        <f t="shared" si="265"/>
        <v>1</v>
      </c>
      <c r="BR650" s="6" t="e">
        <f>Ringkasan!#REF!/1000000000</f>
        <v>#REF!</v>
      </c>
      <c r="BS650" s="6" t="e">
        <f t="shared" si="267"/>
        <v>#REF!</v>
      </c>
      <c r="BT650" s="39" t="e">
        <f t="shared" si="238"/>
        <v>#REF!</v>
      </c>
      <c r="BV650" s="6" t="e">
        <f>Ringkasan!#REF!/1000000000</f>
        <v>#REF!</v>
      </c>
      <c r="BW650" s="6" t="e">
        <f t="shared" si="268"/>
        <v>#REF!</v>
      </c>
      <c r="BX650" s="39" t="e">
        <f t="shared" si="239"/>
        <v>#REF!</v>
      </c>
    </row>
    <row r="651" spans="1:76" ht="15" customHeight="1" x14ac:dyDescent="0.25">
      <c r="A651" s="59" t="s">
        <v>524</v>
      </c>
      <c r="B651" s="3">
        <f t="shared" si="266"/>
        <v>482</v>
      </c>
      <c r="C651" s="4">
        <f t="shared" si="266"/>
        <v>7</v>
      </c>
      <c r="D651" s="8" t="s">
        <v>524</v>
      </c>
      <c r="E651" s="12" t="str">
        <f>[1]Pendapatan!D651</f>
        <v>1 Tahun 2025</v>
      </c>
      <c r="F651" s="92">
        <f>[1]Pendapatan!E651</f>
        <v>45677</v>
      </c>
      <c r="G651" s="6">
        <f>Ringkasan!G651/1000000000</f>
        <v>1049.7566119848</v>
      </c>
      <c r="H651" s="6">
        <f>Ringkasan!H651/1000000000</f>
        <v>47.401688</v>
      </c>
      <c r="I651" s="114">
        <f>Ringkasan!I651/1000000000</f>
        <v>6.18</v>
      </c>
      <c r="J651" s="5">
        <f>Ringkasan!J651/1000000000</f>
        <v>16.114999999999998</v>
      </c>
      <c r="K651" s="5">
        <f>Ringkasan!K651/1000000000</f>
        <v>4.8</v>
      </c>
      <c r="L651" s="5">
        <f>Ringkasan!L651/1000000000</f>
        <v>20.306688000000001</v>
      </c>
      <c r="M651" s="5">
        <f>Ringkasan!M651/1000000000</f>
        <v>1000.3549239848001</v>
      </c>
      <c r="N651" s="5">
        <f>Ringkasan!N651/1000000000</f>
        <v>992.44838063780003</v>
      </c>
      <c r="O651" s="5">
        <f>Ringkasan!O651/1000000000</f>
        <v>231.23171676600001</v>
      </c>
      <c r="P651" s="5">
        <f>Ringkasan!P651/1000000000</f>
        <v>0</v>
      </c>
      <c r="Q651" s="5">
        <f>Ringkasan!Q651/1000000000</f>
        <v>62.447296999999999</v>
      </c>
      <c r="R651" s="5">
        <f>Ringkasan!R651/1000000000</f>
        <v>7.4652019999999997</v>
      </c>
      <c r="S651" s="5">
        <f>Ringkasan!S651/1000000000</f>
        <v>95.177431871799996</v>
      </c>
      <c r="T651" s="5">
        <f>Ringkasan!T651/1000000000</f>
        <v>485.027084</v>
      </c>
      <c r="U651" s="5">
        <f>Ringkasan!U651/1000000000</f>
        <v>111.099649</v>
      </c>
      <c r="V651" s="5">
        <f>Ringkasan!V651/1000000000</f>
        <v>7.9065433470000004</v>
      </c>
      <c r="W651" s="5">
        <f>Ringkasan!W651/1000000000</f>
        <v>7.9065433470000004</v>
      </c>
      <c r="X651" s="5">
        <f>Ringkasan!X651/1000000000</f>
        <v>0</v>
      </c>
      <c r="Y651" s="5">
        <f>Ringkasan!Y651/1000000000</f>
        <v>2</v>
      </c>
      <c r="Z651" s="5">
        <f>Ringkasan!Z651/1000000000</f>
        <v>0</v>
      </c>
      <c r="AA651" s="5">
        <f>Ringkasan!AA651/1000000000</f>
        <v>0</v>
      </c>
      <c r="AB651" s="5">
        <f>Ringkasan!AB651/1000000000</f>
        <v>2</v>
      </c>
      <c r="AC651" s="5">
        <f>Ringkasan!AC651/1000000000</f>
        <v>1049.1066119848001</v>
      </c>
      <c r="AD651" s="5">
        <f>Ringkasan!AD651/1000000000</f>
        <v>709.26349820380005</v>
      </c>
      <c r="AE651" s="5">
        <f>Ringkasan!AE651/1000000000</f>
        <v>358.33371055300006</v>
      </c>
      <c r="AF651" s="5">
        <f>Ringkasan!AF651/1000000000</f>
        <v>300.98455217980006</v>
      </c>
      <c r="AG651" s="5">
        <f>Ringkasan!AG651/1000000000</f>
        <v>0</v>
      </c>
      <c r="AH651" s="5">
        <f>Ringkasan!AH651/1000000000</f>
        <v>13.429657000000001</v>
      </c>
      <c r="AI651" s="5">
        <f>Ringkasan!AI651/1000000000</f>
        <v>33.207278471000002</v>
      </c>
      <c r="AJ651" s="5">
        <f>Ringkasan!AJ651/1000000000</f>
        <v>3.3083</v>
      </c>
      <c r="AK651" s="5">
        <f>Ringkasan!AK651/1000000000</f>
        <v>201.61868058100001</v>
      </c>
      <c r="AL651" s="5">
        <f>Ringkasan!AL651/1000000000</f>
        <v>10.45</v>
      </c>
      <c r="AM651" s="5">
        <f>Ringkasan!AM651/1000000000</f>
        <v>13.212820768</v>
      </c>
      <c r="AN651" s="5">
        <f>Ringkasan!AN651/1000000000</f>
        <v>48.221697442999996</v>
      </c>
      <c r="AO651" s="5">
        <f>Ringkasan!AO651/1000000000</f>
        <v>129.73296237</v>
      </c>
      <c r="AP651" s="5">
        <f>Ringkasan!AP651/1000000000</f>
        <v>1.1999999999999999E-3</v>
      </c>
      <c r="AQ651" s="5">
        <f>Ringkasan!AQ651/1000000000</f>
        <v>0</v>
      </c>
      <c r="AR651" s="5">
        <f>Ringkasan!AR651/1000000000</f>
        <v>5</v>
      </c>
      <c r="AS651" s="5">
        <f>Ringkasan!AS651/1000000000</f>
        <v>5</v>
      </c>
      <c r="AT651" s="5">
        <f>Ringkasan!AT651/1000000000</f>
        <v>133.22443319999999</v>
      </c>
      <c r="AU651" s="5">
        <f>Ringkasan!AU651/1000000000</f>
        <v>0</v>
      </c>
      <c r="AV651" s="5">
        <f>Ringkasan!AV651/1000000000</f>
        <v>133.22443319999999</v>
      </c>
      <c r="AW651" s="5">
        <f>Ringkasan!AW651/1000000000</f>
        <v>0</v>
      </c>
      <c r="AX651" s="5">
        <f>Ringkasan!AX651/1000000000</f>
        <v>0</v>
      </c>
      <c r="AY651" s="5">
        <f>Ringkasan!AY651/1000000000</f>
        <v>0</v>
      </c>
      <c r="AZ651" s="5">
        <f>Ringkasan!AZ651/1000000000</f>
        <v>0</v>
      </c>
      <c r="BA651" s="5">
        <f>Ringkasan!BA651/1000000000</f>
        <v>0</v>
      </c>
      <c r="BB651" s="5">
        <f>Ringkasan!BB651/1000000000</f>
        <v>0</v>
      </c>
      <c r="BC651" s="5">
        <f>Ringkasan!BC651/1000000000</f>
        <v>0</v>
      </c>
      <c r="BD651" s="5">
        <f>Ringkasan!BD651/1000000000</f>
        <v>0.65</v>
      </c>
      <c r="BE651" s="5">
        <f>Ringkasan!BE651/1000000000</f>
        <v>0</v>
      </c>
      <c r="BF651" s="5">
        <f>Ringkasan!BF651/1000000000</f>
        <v>0.65</v>
      </c>
      <c r="BG651" s="5">
        <f>Ringkasan!BG651/1000000000</f>
        <v>0</v>
      </c>
      <c r="BH651" s="5">
        <f>Ringkasan!BH651/1000000000</f>
        <v>0</v>
      </c>
      <c r="BI651" s="5">
        <f>Ringkasan!BI651/1000000000</f>
        <v>0</v>
      </c>
      <c r="BJ651" s="86">
        <f>Ringkasan!BJ651/1000000000</f>
        <v>0.65</v>
      </c>
      <c r="BK651" s="86">
        <f>Ringkasan!BK651/1000000000</f>
        <v>-0.65</v>
      </c>
      <c r="BL651" s="87">
        <f>Ringkasan!BL651/1000000000</f>
        <v>0</v>
      </c>
      <c r="BM651" s="47">
        <f t="shared" si="241"/>
        <v>0</v>
      </c>
      <c r="BN651" s="48">
        <f t="shared" si="242"/>
        <v>1</v>
      </c>
      <c r="BO651" s="49"/>
      <c r="BP651" s="39">
        <f t="shared" si="265"/>
        <v>1</v>
      </c>
      <c r="BR651" s="6" t="e">
        <f>Ringkasan!#REF!/1000000000</f>
        <v>#REF!</v>
      </c>
      <c r="BS651" s="6" t="e">
        <f t="shared" si="267"/>
        <v>#REF!</v>
      </c>
      <c r="BT651" s="39" t="e">
        <f t="shared" si="238"/>
        <v>#REF!</v>
      </c>
      <c r="BV651" s="6" t="e">
        <f>Ringkasan!#REF!/1000000000</f>
        <v>#REF!</v>
      </c>
      <c r="BW651" s="6" t="e">
        <f t="shared" si="268"/>
        <v>#REF!</v>
      </c>
      <c r="BX651" s="39" t="e">
        <f t="shared" si="239"/>
        <v>#REF!</v>
      </c>
    </row>
    <row r="652" spans="1:76" ht="15" customHeight="1" x14ac:dyDescent="0.25">
      <c r="B652" s="13" t="s">
        <v>560</v>
      </c>
      <c r="C652" s="14" t="s">
        <v>560</v>
      </c>
      <c r="D652" s="15" t="s">
        <v>561</v>
      </c>
      <c r="E652" s="16"/>
      <c r="F652" s="93"/>
      <c r="G652" s="115">
        <f>Ringkasan!G652/1000000000</f>
        <v>8554.1826555947991</v>
      </c>
      <c r="H652" s="115">
        <f>Ringkasan!H652/1000000000</f>
        <v>363.64469046800002</v>
      </c>
      <c r="I652" s="115">
        <f>Ringkasan!I652/1000000000</f>
        <v>216.409833513</v>
      </c>
      <c r="J652" s="7">
        <f>Ringkasan!J652/1000000000</f>
        <v>81.996038540000001</v>
      </c>
      <c r="K652" s="7">
        <f>Ringkasan!K652/1000000000</f>
        <v>16.905525048000001</v>
      </c>
      <c r="L652" s="7">
        <f>Ringkasan!L652/1000000000</f>
        <v>48.333293367000003</v>
      </c>
      <c r="M652" s="7">
        <f>Ringkasan!M652/1000000000</f>
        <v>8172.9162395887997</v>
      </c>
      <c r="N652" s="7">
        <f>Ringkasan!N652/1000000000</f>
        <v>8042.3614133357996</v>
      </c>
      <c r="O652" s="7">
        <f>Ringkasan!O652/1000000000</f>
        <v>1707.932979464</v>
      </c>
      <c r="P652" s="7">
        <f>Ringkasan!P652/1000000000</f>
        <v>0</v>
      </c>
      <c r="Q652" s="7">
        <f>Ringkasan!Q652/1000000000</f>
        <v>550.54017299999998</v>
      </c>
      <c r="R652" s="7">
        <f>Ringkasan!R652/1000000000</f>
        <v>29.377044000000001</v>
      </c>
      <c r="S652" s="7">
        <f>Ringkasan!S652/1000000000</f>
        <v>1977.9877978718</v>
      </c>
      <c r="T652" s="7">
        <f>Ringkasan!T652/1000000000</f>
        <v>3064.7862140000002</v>
      </c>
      <c r="U652" s="7">
        <f>Ringkasan!U652/1000000000</f>
        <v>711.73720500000002</v>
      </c>
      <c r="V652" s="7">
        <f>Ringkasan!V652/1000000000</f>
        <v>130.55482625299999</v>
      </c>
      <c r="W652" s="7">
        <f>Ringkasan!W652/1000000000</f>
        <v>30.554826253000002</v>
      </c>
      <c r="X652" s="7">
        <f>Ringkasan!X652/1000000000</f>
        <v>100</v>
      </c>
      <c r="Y652" s="7">
        <f>Ringkasan!Y652/1000000000</f>
        <v>17.621725538</v>
      </c>
      <c r="Z652" s="7">
        <f>Ringkasan!Z652/1000000000</f>
        <v>0</v>
      </c>
      <c r="AA652" s="7">
        <f>Ringkasan!AA652/1000000000</f>
        <v>0</v>
      </c>
      <c r="AB652" s="7">
        <f>Ringkasan!AB652/1000000000</f>
        <v>17.621725538</v>
      </c>
      <c r="AC652" s="7">
        <f>Ringkasan!AC652/1000000000</f>
        <v>8454.2020354760789</v>
      </c>
      <c r="AD652" s="7">
        <f>Ringkasan!AD652/1000000000</f>
        <v>5997.2516113344882</v>
      </c>
      <c r="AE652" s="7">
        <f>Ringkasan!AE652/1000000000</f>
        <v>2284.1509012336992</v>
      </c>
      <c r="AF652" s="7">
        <f>Ringkasan!AF652/1000000000</f>
        <v>3108.3576596096905</v>
      </c>
      <c r="AG652" s="7">
        <f>Ringkasan!AG652/1000000000</f>
        <v>16.824999999999999</v>
      </c>
      <c r="AH652" s="7">
        <f>Ringkasan!AH652/1000000000</f>
        <v>28.329657000000001</v>
      </c>
      <c r="AI652" s="7">
        <f>Ringkasan!AI652/1000000000</f>
        <v>382.88457906209993</v>
      </c>
      <c r="AJ652" s="7">
        <f>Ringkasan!AJ652/1000000000</f>
        <v>176.703814429</v>
      </c>
      <c r="AK652" s="7">
        <f>Ringkasan!AK652/1000000000</f>
        <v>1358.8940296435899</v>
      </c>
      <c r="AL652" s="7">
        <f>Ringkasan!AL652/1000000000</f>
        <v>24.020512823369998</v>
      </c>
      <c r="AM652" s="7">
        <f>Ringkasan!AM652/1000000000</f>
        <v>166.19749989261999</v>
      </c>
      <c r="AN652" s="7">
        <f>Ringkasan!AN652/1000000000</f>
        <v>483.72880169218996</v>
      </c>
      <c r="AO652" s="7">
        <f>Ringkasan!AO652/1000000000</f>
        <v>613.68201093391008</v>
      </c>
      <c r="AP652" s="7">
        <f>Ringkasan!AP652/1000000000</f>
        <v>10.285376806</v>
      </c>
      <c r="AQ652" s="7">
        <f>Ringkasan!AQ652/1000000000</f>
        <v>60.979827495499997</v>
      </c>
      <c r="AR652" s="7">
        <f>Ringkasan!AR652/1000000000</f>
        <v>40.732840361999997</v>
      </c>
      <c r="AS652" s="7">
        <f>Ringkasan!AS652/1000000000</f>
        <v>40.732840361999997</v>
      </c>
      <c r="AT652" s="7">
        <f>Ringkasan!AT652/1000000000</f>
        <v>1057.323554136</v>
      </c>
      <c r="AU652" s="7">
        <f>Ringkasan!AU652/1000000000</f>
        <v>0.89820299999999997</v>
      </c>
      <c r="AV652" s="7">
        <f>Ringkasan!AV652/1000000000</f>
        <v>1056.425351136</v>
      </c>
      <c r="AW652" s="7">
        <f>Ringkasan!AW652/1000000000</f>
        <v>48.627740115279998</v>
      </c>
      <c r="AX652" s="7">
        <f>Ringkasan!AX652/1000000000</f>
        <v>39.860948155269995</v>
      </c>
      <c r="AY652" s="7">
        <f>Ringkasan!AY652/1000000000</f>
        <v>0</v>
      </c>
      <c r="AZ652" s="7">
        <f>Ringkasan!AZ652/1000000000</f>
        <v>0</v>
      </c>
      <c r="BA652" s="7">
        <f>Ringkasan!BA652/1000000000</f>
        <v>8.7667919600099999</v>
      </c>
      <c r="BB652" s="7">
        <f>Ringkasan!BB652/1000000000</f>
        <v>0</v>
      </c>
      <c r="BC652" s="7">
        <f>Ringkasan!BC652/1000000000</f>
        <v>0</v>
      </c>
      <c r="BD652" s="7">
        <f>Ringkasan!BD652/1000000000</f>
        <v>148.60833333400001</v>
      </c>
      <c r="BE652" s="7">
        <f>Ringkasan!BE652/1000000000</f>
        <v>0</v>
      </c>
      <c r="BF652" s="7">
        <f>Ringkasan!BF652/1000000000</f>
        <v>10.275</v>
      </c>
      <c r="BG652" s="7">
        <f>Ringkasan!BG652/1000000000</f>
        <v>138.333333334</v>
      </c>
      <c r="BH652" s="7">
        <f>Ringkasan!BH652/1000000000</f>
        <v>0</v>
      </c>
      <c r="BI652" s="7">
        <f>Ringkasan!BI652/1000000000</f>
        <v>0</v>
      </c>
      <c r="BJ652" s="88">
        <f>Ringkasan!BJ652/1000000000</f>
        <v>99.98062011872095</v>
      </c>
      <c r="BK652" s="88">
        <f>Ringkasan!BK652/1000000000</f>
        <v>-99.980593218720003</v>
      </c>
      <c r="BL652" s="89">
        <f>Ringkasan!BL652/1000000000</f>
        <v>2.6900000976562499E-5</v>
      </c>
      <c r="BM652" s="47">
        <f t="shared" ref="BM652:BN652" si="269">SUM(BM645:BM651)</f>
        <v>0</v>
      </c>
      <c r="BN652" s="48">
        <f t="shared" si="269"/>
        <v>5</v>
      </c>
      <c r="BO652" s="49"/>
      <c r="BR652" s="115" t="e">
        <f>Ringkasan!#REF!/1000000000</f>
        <v>#REF!</v>
      </c>
      <c r="BS652" s="115" t="e">
        <f t="shared" si="267"/>
        <v>#REF!</v>
      </c>
      <c r="BT652" s="39" t="e">
        <f t="shared" ref="BT652:BT708" si="270">IF(BS652=0,"Benar","Salah")</f>
        <v>#REF!</v>
      </c>
      <c r="BV652" s="115" t="e">
        <f>Ringkasan!#REF!/1000000000</f>
        <v>#REF!</v>
      </c>
      <c r="BW652" s="115" t="e">
        <f t="shared" si="268"/>
        <v>#REF!</v>
      </c>
      <c r="BX652" s="39" t="e">
        <f t="shared" ref="BX652:BX708" si="271">IF(BW652=0,"Benar","Salah")</f>
        <v>#REF!</v>
      </c>
    </row>
    <row r="653" spans="1:76" ht="15" customHeight="1" x14ac:dyDescent="0.25">
      <c r="B653" s="13" t="s">
        <v>562</v>
      </c>
      <c r="C653" s="14" t="s">
        <v>562</v>
      </c>
      <c r="D653" s="15" t="s">
        <v>563</v>
      </c>
      <c r="E653" s="16"/>
      <c r="F653" s="93"/>
      <c r="G653" s="115">
        <f>Ringkasan!G653/1000000000</f>
        <v>0</v>
      </c>
      <c r="H653" s="115">
        <f>Ringkasan!H653/1000000000</f>
        <v>0</v>
      </c>
      <c r="I653" s="115">
        <f>Ringkasan!I653/1000000000</f>
        <v>0</v>
      </c>
      <c r="J653" s="7">
        <f>Ringkasan!J653/1000000000</f>
        <v>0</v>
      </c>
      <c r="K653" s="7">
        <f>Ringkasan!K653/1000000000</f>
        <v>0</v>
      </c>
      <c r="L653" s="7">
        <f>Ringkasan!L653/1000000000</f>
        <v>0</v>
      </c>
      <c r="M653" s="7">
        <f>Ringkasan!M653/1000000000</f>
        <v>0</v>
      </c>
      <c r="N653" s="7">
        <f>Ringkasan!N653/1000000000</f>
        <v>0</v>
      </c>
      <c r="O653" s="7">
        <f>Ringkasan!O653/1000000000</f>
        <v>0</v>
      </c>
      <c r="P653" s="7">
        <f>Ringkasan!P653/1000000000</f>
        <v>0</v>
      </c>
      <c r="Q653" s="7">
        <f>Ringkasan!Q653/1000000000</f>
        <v>0</v>
      </c>
      <c r="R653" s="7">
        <f>Ringkasan!R653/1000000000</f>
        <v>0</v>
      </c>
      <c r="S653" s="7">
        <f>Ringkasan!S653/1000000000</f>
        <v>0</v>
      </c>
      <c r="T653" s="7">
        <f>Ringkasan!T653/1000000000</f>
        <v>0</v>
      </c>
      <c r="U653" s="7">
        <f>Ringkasan!U653/1000000000</f>
        <v>0</v>
      </c>
      <c r="V653" s="7">
        <f>Ringkasan!V653/1000000000</f>
        <v>0</v>
      </c>
      <c r="W653" s="7">
        <f>Ringkasan!W653/1000000000</f>
        <v>0</v>
      </c>
      <c r="X653" s="7">
        <f>Ringkasan!X653/1000000000</f>
        <v>0</v>
      </c>
      <c r="Y653" s="7">
        <f>Ringkasan!Y653/1000000000</f>
        <v>0</v>
      </c>
      <c r="Z653" s="7">
        <f>Ringkasan!Z653/1000000000</f>
        <v>0</v>
      </c>
      <c r="AA653" s="7">
        <f>Ringkasan!AA653/1000000000</f>
        <v>0</v>
      </c>
      <c r="AB653" s="7">
        <f>Ringkasan!AB653/1000000000</f>
        <v>0</v>
      </c>
      <c r="AC653" s="7">
        <f>Ringkasan!AC653/1000000000</f>
        <v>0</v>
      </c>
      <c r="AD653" s="7">
        <f>Ringkasan!AD653/1000000000</f>
        <v>0</v>
      </c>
      <c r="AE653" s="7">
        <f>Ringkasan!AE653/1000000000</f>
        <v>0</v>
      </c>
      <c r="AF653" s="7">
        <f>Ringkasan!AF653/1000000000</f>
        <v>0</v>
      </c>
      <c r="AG653" s="7">
        <f>Ringkasan!AG653/1000000000</f>
        <v>0</v>
      </c>
      <c r="AH653" s="7">
        <f>Ringkasan!AH653/1000000000</f>
        <v>0</v>
      </c>
      <c r="AI653" s="7">
        <f>Ringkasan!AI653/1000000000</f>
        <v>0</v>
      </c>
      <c r="AJ653" s="7">
        <f>Ringkasan!AJ653/1000000000</f>
        <v>0</v>
      </c>
      <c r="AK653" s="7">
        <f>Ringkasan!AK653/1000000000</f>
        <v>0</v>
      </c>
      <c r="AL653" s="7">
        <f>Ringkasan!AL653/1000000000</f>
        <v>0</v>
      </c>
      <c r="AM653" s="7">
        <f>Ringkasan!AM653/1000000000</f>
        <v>0</v>
      </c>
      <c r="AN653" s="7">
        <f>Ringkasan!AN653/1000000000</f>
        <v>0</v>
      </c>
      <c r="AO653" s="7">
        <f>Ringkasan!AO653/1000000000</f>
        <v>0</v>
      </c>
      <c r="AP653" s="7">
        <f>Ringkasan!AP653/1000000000</f>
        <v>0</v>
      </c>
      <c r="AQ653" s="7">
        <f>Ringkasan!AQ653/1000000000</f>
        <v>0</v>
      </c>
      <c r="AR653" s="7">
        <f>Ringkasan!AR653/1000000000</f>
        <v>0</v>
      </c>
      <c r="AS653" s="7">
        <f>Ringkasan!AS653/1000000000</f>
        <v>0</v>
      </c>
      <c r="AT653" s="7">
        <f>Ringkasan!AT653/1000000000</f>
        <v>0</v>
      </c>
      <c r="AU653" s="7">
        <f>Ringkasan!AU653/1000000000</f>
        <v>0</v>
      </c>
      <c r="AV653" s="7">
        <f>Ringkasan!AV653/1000000000</f>
        <v>0</v>
      </c>
      <c r="AW653" s="7">
        <f>Ringkasan!AW653/1000000000</f>
        <v>0</v>
      </c>
      <c r="AX653" s="7">
        <f>Ringkasan!AX653/1000000000</f>
        <v>0</v>
      </c>
      <c r="AY653" s="7">
        <f>Ringkasan!AY653/1000000000</f>
        <v>0</v>
      </c>
      <c r="AZ653" s="7">
        <f>Ringkasan!AZ653/1000000000</f>
        <v>0</v>
      </c>
      <c r="BA653" s="7">
        <f>Ringkasan!BA653/1000000000</f>
        <v>0</v>
      </c>
      <c r="BB653" s="7">
        <f>Ringkasan!BB653/1000000000</f>
        <v>0</v>
      </c>
      <c r="BC653" s="7">
        <f>Ringkasan!BC653/1000000000</f>
        <v>0</v>
      </c>
      <c r="BD653" s="7">
        <f>Ringkasan!BD653/1000000000</f>
        <v>0</v>
      </c>
      <c r="BE653" s="7">
        <f>Ringkasan!BE653/1000000000</f>
        <v>0</v>
      </c>
      <c r="BF653" s="7">
        <f>Ringkasan!BF653/1000000000</f>
        <v>0</v>
      </c>
      <c r="BG653" s="7">
        <f>Ringkasan!BG653/1000000000</f>
        <v>0</v>
      </c>
      <c r="BH653" s="7">
        <f>Ringkasan!BH653/1000000000</f>
        <v>0</v>
      </c>
      <c r="BI653" s="7">
        <f>Ringkasan!BI653/1000000000</f>
        <v>0</v>
      </c>
      <c r="BJ653" s="88">
        <f>Ringkasan!BJ653/1000000000</f>
        <v>0</v>
      </c>
      <c r="BK653" s="88">
        <f>Ringkasan!BK653/1000000000</f>
        <v>0</v>
      </c>
      <c r="BL653" s="89">
        <f>Ringkasan!BL653/1000000000</f>
        <v>0</v>
      </c>
      <c r="BM653" s="47">
        <v>0</v>
      </c>
      <c r="BN653" s="48">
        <v>0</v>
      </c>
      <c r="BO653" s="49"/>
      <c r="BR653" s="115" t="e">
        <f>Ringkasan!#REF!/1000000000</f>
        <v>#REF!</v>
      </c>
      <c r="BS653" s="115" t="e">
        <f t="shared" si="267"/>
        <v>#REF!</v>
      </c>
      <c r="BT653" s="39" t="e">
        <f t="shared" si="270"/>
        <v>#REF!</v>
      </c>
      <c r="BV653" s="115" t="e">
        <f>Ringkasan!#REF!/1000000000</f>
        <v>#REF!</v>
      </c>
      <c r="BW653" s="115" t="e">
        <f t="shared" si="268"/>
        <v>#REF!</v>
      </c>
      <c r="BX653" s="39" t="e">
        <f t="shared" si="271"/>
        <v>#REF!</v>
      </c>
    </row>
    <row r="654" spans="1:76" ht="15" customHeight="1" x14ac:dyDescent="0.25">
      <c r="B654" s="13" t="s">
        <v>564</v>
      </c>
      <c r="C654" s="14" t="s">
        <v>564</v>
      </c>
      <c r="D654" s="15" t="s">
        <v>630</v>
      </c>
      <c r="E654" s="16"/>
      <c r="F654" s="93"/>
      <c r="G654" s="115">
        <f>Ringkasan!G654/1000000000</f>
        <v>8554.1826555947991</v>
      </c>
      <c r="H654" s="115">
        <f>Ringkasan!H654/1000000000</f>
        <v>363.64469046800002</v>
      </c>
      <c r="I654" s="115">
        <f>Ringkasan!I654/1000000000</f>
        <v>216.409833513</v>
      </c>
      <c r="J654" s="7">
        <f>Ringkasan!J654/1000000000</f>
        <v>81.996038540000001</v>
      </c>
      <c r="K654" s="7">
        <f>Ringkasan!K654/1000000000</f>
        <v>16.905525048000001</v>
      </c>
      <c r="L654" s="7">
        <f>Ringkasan!L654/1000000000</f>
        <v>48.333293367000003</v>
      </c>
      <c r="M654" s="7">
        <f>Ringkasan!M654/1000000000</f>
        <v>8172.9162395887997</v>
      </c>
      <c r="N654" s="7">
        <f>Ringkasan!N654/1000000000</f>
        <v>8042.3614133357996</v>
      </c>
      <c r="O654" s="7">
        <f>Ringkasan!O654/1000000000</f>
        <v>1707.932979464</v>
      </c>
      <c r="P654" s="7">
        <f>Ringkasan!P654/1000000000</f>
        <v>0</v>
      </c>
      <c r="Q654" s="7">
        <f>Ringkasan!Q654/1000000000</f>
        <v>550.54017299999998</v>
      </c>
      <c r="R654" s="7">
        <f>Ringkasan!R654/1000000000</f>
        <v>29.377044000000001</v>
      </c>
      <c r="S654" s="7">
        <f>Ringkasan!S654/1000000000</f>
        <v>1977.9877978718</v>
      </c>
      <c r="T654" s="7">
        <f>Ringkasan!T654/1000000000</f>
        <v>3064.7862140000002</v>
      </c>
      <c r="U654" s="7">
        <f>Ringkasan!U654/1000000000</f>
        <v>711.73720500000002</v>
      </c>
      <c r="V654" s="7">
        <f>Ringkasan!V654/1000000000</f>
        <v>130.55482625299999</v>
      </c>
      <c r="W654" s="7">
        <f>Ringkasan!W654/1000000000</f>
        <v>30.554826253000002</v>
      </c>
      <c r="X654" s="7">
        <f>Ringkasan!X654/1000000000</f>
        <v>100</v>
      </c>
      <c r="Y654" s="7">
        <f>Ringkasan!Y654/1000000000</f>
        <v>17.621725538</v>
      </c>
      <c r="Z654" s="7">
        <f>Ringkasan!Z654/1000000000</f>
        <v>0</v>
      </c>
      <c r="AA654" s="7">
        <f>Ringkasan!AA654/1000000000</f>
        <v>0</v>
      </c>
      <c r="AB654" s="7">
        <f>Ringkasan!AB654/1000000000</f>
        <v>17.621725538</v>
      </c>
      <c r="AC654" s="7">
        <f>Ringkasan!AC654/1000000000</f>
        <v>8454.2020354760789</v>
      </c>
      <c r="AD654" s="7">
        <f>Ringkasan!AD654/1000000000</f>
        <v>5997.2516113344882</v>
      </c>
      <c r="AE654" s="7">
        <f>Ringkasan!AE654/1000000000</f>
        <v>2284.1509012336992</v>
      </c>
      <c r="AF654" s="7">
        <f>Ringkasan!AF654/1000000000</f>
        <v>3108.3576596096905</v>
      </c>
      <c r="AG654" s="7">
        <f>Ringkasan!AG654/1000000000</f>
        <v>16.824999999999999</v>
      </c>
      <c r="AH654" s="7">
        <f>Ringkasan!AH654/1000000000</f>
        <v>28.329657000000001</v>
      </c>
      <c r="AI654" s="7">
        <f>Ringkasan!AI654/1000000000</f>
        <v>382.88457906209993</v>
      </c>
      <c r="AJ654" s="7">
        <f>Ringkasan!AJ654/1000000000</f>
        <v>176.703814429</v>
      </c>
      <c r="AK654" s="7">
        <f>Ringkasan!AK654/1000000000</f>
        <v>1358.8940296435899</v>
      </c>
      <c r="AL654" s="7">
        <f>Ringkasan!AL654/1000000000</f>
        <v>24.020512823369998</v>
      </c>
      <c r="AM654" s="7">
        <f>Ringkasan!AM654/1000000000</f>
        <v>166.19749989261999</v>
      </c>
      <c r="AN654" s="7">
        <f>Ringkasan!AN654/1000000000</f>
        <v>483.72880169218996</v>
      </c>
      <c r="AO654" s="7">
        <f>Ringkasan!AO654/1000000000</f>
        <v>613.68201093391008</v>
      </c>
      <c r="AP654" s="7">
        <f>Ringkasan!AP654/1000000000</f>
        <v>10.285376806</v>
      </c>
      <c r="AQ654" s="7">
        <f>Ringkasan!AQ654/1000000000</f>
        <v>60.979827495499997</v>
      </c>
      <c r="AR654" s="7">
        <f>Ringkasan!AR654/1000000000</f>
        <v>40.732840361999997</v>
      </c>
      <c r="AS654" s="7">
        <f>Ringkasan!AS654/1000000000</f>
        <v>40.732840361999997</v>
      </c>
      <c r="AT654" s="7">
        <f>Ringkasan!AT654/1000000000</f>
        <v>1057.323554136</v>
      </c>
      <c r="AU654" s="7">
        <f>Ringkasan!AU654/1000000000</f>
        <v>0.89820299999999997</v>
      </c>
      <c r="AV654" s="7">
        <f>Ringkasan!AV654/1000000000</f>
        <v>1056.425351136</v>
      </c>
      <c r="AW654" s="7">
        <f>Ringkasan!AW654/1000000000</f>
        <v>48.627740115279998</v>
      </c>
      <c r="AX654" s="7">
        <f>Ringkasan!AX654/1000000000</f>
        <v>39.860948155269995</v>
      </c>
      <c r="AY654" s="7">
        <f>Ringkasan!AY654/1000000000</f>
        <v>0</v>
      </c>
      <c r="AZ654" s="7">
        <f>Ringkasan!AZ654/1000000000</f>
        <v>0</v>
      </c>
      <c r="BA654" s="7">
        <f>Ringkasan!BA654/1000000000</f>
        <v>8.7667919600099999</v>
      </c>
      <c r="BB654" s="7">
        <f>Ringkasan!BB654/1000000000</f>
        <v>0</v>
      </c>
      <c r="BC654" s="7">
        <f>Ringkasan!BC654/1000000000</f>
        <v>0</v>
      </c>
      <c r="BD654" s="7">
        <f>Ringkasan!BD654/1000000000</f>
        <v>148.60833333400001</v>
      </c>
      <c r="BE654" s="7">
        <f>Ringkasan!BE654/1000000000</f>
        <v>0</v>
      </c>
      <c r="BF654" s="7">
        <f>Ringkasan!BF654/1000000000</f>
        <v>10.275</v>
      </c>
      <c r="BG654" s="7">
        <f>Ringkasan!BG654/1000000000</f>
        <v>138.333333334</v>
      </c>
      <c r="BH654" s="7">
        <f>Ringkasan!BH654/1000000000</f>
        <v>0</v>
      </c>
      <c r="BI654" s="7">
        <f>Ringkasan!BI654/1000000000</f>
        <v>0</v>
      </c>
      <c r="BJ654" s="88">
        <f>Ringkasan!BJ654/1000000000</f>
        <v>99.98062011872095</v>
      </c>
      <c r="BK654" s="88">
        <f>Ringkasan!BK654/1000000000</f>
        <v>-99.980593218720003</v>
      </c>
      <c r="BL654" s="89">
        <f>Ringkasan!BL654/1000000000</f>
        <v>2.6900000976562499E-5</v>
      </c>
      <c r="BM654" s="47">
        <f t="shared" ref="BM654:BN654" si="272">BM652+BM653</f>
        <v>0</v>
      </c>
      <c r="BN654" s="48">
        <f t="shared" si="272"/>
        <v>5</v>
      </c>
      <c r="BO654" s="49"/>
      <c r="BR654" s="115" t="e">
        <f>Ringkasan!#REF!/1000000000</f>
        <v>#REF!</v>
      </c>
      <c r="BS654" s="115" t="e">
        <f t="shared" si="267"/>
        <v>#REF!</v>
      </c>
      <c r="BT654" s="39" t="e">
        <f t="shared" si="270"/>
        <v>#REF!</v>
      </c>
      <c r="BV654" s="115" t="e">
        <f>Ringkasan!#REF!/1000000000</f>
        <v>#REF!</v>
      </c>
      <c r="BW654" s="115" t="e">
        <f t="shared" si="268"/>
        <v>#REF!</v>
      </c>
      <c r="BX654" s="39" t="e">
        <f t="shared" si="271"/>
        <v>#REF!</v>
      </c>
    </row>
    <row r="655" spans="1:76" ht="15.75" customHeight="1" x14ac:dyDescent="0.25">
      <c r="B655" s="13" t="s">
        <v>566</v>
      </c>
      <c r="C655" s="14" t="s">
        <v>566</v>
      </c>
      <c r="D655" s="15" t="s">
        <v>631</v>
      </c>
      <c r="E655" s="16"/>
      <c r="F655" s="93"/>
      <c r="G655" s="115">
        <f>Ringkasan!G655/1000000000</f>
        <v>12024.4607082488</v>
      </c>
      <c r="H655" s="115">
        <f>Ringkasan!H655/1000000000</f>
        <v>698.550417122</v>
      </c>
      <c r="I655" s="115">
        <f>Ringkasan!I655/1000000000</f>
        <v>445.737269287</v>
      </c>
      <c r="J655" s="7">
        <f>Ringkasan!J655/1000000000</f>
        <v>92.660375939999994</v>
      </c>
      <c r="K655" s="7">
        <f>Ringkasan!K655/1000000000</f>
        <v>54.058501692</v>
      </c>
      <c r="L655" s="7">
        <f>Ringkasan!L655/1000000000</f>
        <v>106.09427020299999</v>
      </c>
      <c r="M655" s="7">
        <f>Ringkasan!M655/1000000000</f>
        <v>11307.352356588801</v>
      </c>
      <c r="N655" s="7">
        <f>Ringkasan!N655/1000000000</f>
        <v>11176.797530335802</v>
      </c>
      <c r="O655" s="7">
        <f>Ringkasan!O655/1000000000</f>
        <v>3701.578674464</v>
      </c>
      <c r="P655" s="7">
        <f>Ringkasan!P655/1000000000</f>
        <v>0</v>
      </c>
      <c r="Q655" s="7">
        <f>Ringkasan!Q655/1000000000</f>
        <v>550.54017299999998</v>
      </c>
      <c r="R655" s="7">
        <f>Ringkasan!R655/1000000000</f>
        <v>29.377044000000001</v>
      </c>
      <c r="S655" s="7">
        <f>Ringkasan!S655/1000000000</f>
        <v>2408.8303618717996</v>
      </c>
      <c r="T655" s="7">
        <f>Ringkasan!T655/1000000000</f>
        <v>3714.5332629999998</v>
      </c>
      <c r="U655" s="7">
        <f>Ringkasan!U655/1000000000</f>
        <v>771.93801399999995</v>
      </c>
      <c r="V655" s="7">
        <f>Ringkasan!V655/1000000000</f>
        <v>130.55482625299999</v>
      </c>
      <c r="W655" s="7">
        <f>Ringkasan!W655/1000000000</f>
        <v>30.554826253000002</v>
      </c>
      <c r="X655" s="7">
        <f>Ringkasan!X655/1000000000</f>
        <v>100</v>
      </c>
      <c r="Y655" s="7">
        <f>Ringkasan!Y655/1000000000</f>
        <v>18.557934538000001</v>
      </c>
      <c r="Z655" s="7">
        <f>Ringkasan!Z655/1000000000</f>
        <v>0.93620899999999996</v>
      </c>
      <c r="AA655" s="7">
        <f>Ringkasan!AA655/1000000000</f>
        <v>0</v>
      </c>
      <c r="AB655" s="7">
        <f>Ringkasan!AB655/1000000000</f>
        <v>17.621725538</v>
      </c>
      <c r="AC655" s="7">
        <f>Ringkasan!AC655/1000000000</f>
        <v>12024.480088130076</v>
      </c>
      <c r="AD655" s="7">
        <f>Ringkasan!AD655/1000000000</f>
        <v>7955.3707425857965</v>
      </c>
      <c r="AE655" s="7">
        <f>Ringkasan!AE655/1000000000</f>
        <v>3152.6406808508682</v>
      </c>
      <c r="AF655" s="7">
        <f>Ringkasan!AF655/1000000000</f>
        <v>3951.4198195266904</v>
      </c>
      <c r="AG655" s="7">
        <f>Ringkasan!AG655/1000000000</f>
        <v>16.824999999999999</v>
      </c>
      <c r="AH655" s="7">
        <f>Ringkasan!AH655/1000000000</f>
        <v>28.329657000000001</v>
      </c>
      <c r="AI655" s="7">
        <f>Ringkasan!AI655/1000000000</f>
        <v>625.57927077923989</v>
      </c>
      <c r="AJ655" s="7">
        <f>Ringkasan!AJ655/1000000000</f>
        <v>180.57631442900001</v>
      </c>
      <c r="AK655" s="7">
        <f>Ringkasan!AK655/1000000000</f>
        <v>1912.8643846872799</v>
      </c>
      <c r="AL655" s="7">
        <f>Ringkasan!AL655/1000000000</f>
        <v>25.020512823369998</v>
      </c>
      <c r="AM655" s="7">
        <f>Ringkasan!AM655/1000000000</f>
        <v>204.38595279182999</v>
      </c>
      <c r="AN655" s="7">
        <f>Ringkasan!AN655/1000000000</f>
        <v>536.09027012466993</v>
      </c>
      <c r="AO655" s="7">
        <f>Ringkasan!AO655/1000000000</f>
        <v>1074.1024446459101</v>
      </c>
      <c r="AP655" s="7">
        <f>Ringkasan!AP655/1000000000</f>
        <v>12.285376806</v>
      </c>
      <c r="AQ655" s="7">
        <f>Ringkasan!AQ655/1000000000</f>
        <v>60.979827495499997</v>
      </c>
      <c r="AR655" s="7">
        <f>Ringkasan!AR655/1000000000</f>
        <v>70.732840362000005</v>
      </c>
      <c r="AS655" s="7">
        <f>Ringkasan!AS655/1000000000</f>
        <v>70.732840362000005</v>
      </c>
      <c r="AT655" s="7">
        <f>Ringkasan!AT655/1000000000</f>
        <v>2085.5121204949992</v>
      </c>
      <c r="AU655" s="7">
        <f>Ringkasan!AU655/1000000000</f>
        <v>127.706564055</v>
      </c>
      <c r="AV655" s="7">
        <f>Ringkasan!AV655/1000000000</f>
        <v>1957.805556439999</v>
      </c>
      <c r="AW655" s="7">
        <f>Ringkasan!AW655/1000000000</f>
        <v>148.62774011528001</v>
      </c>
      <c r="AX655" s="7">
        <f>Ringkasan!AX655/1000000000</f>
        <v>139.86094815526999</v>
      </c>
      <c r="AY655" s="7">
        <f>Ringkasan!AY655/1000000000</f>
        <v>0</v>
      </c>
      <c r="AZ655" s="7">
        <f>Ringkasan!AZ655/1000000000</f>
        <v>0</v>
      </c>
      <c r="BA655" s="7">
        <f>Ringkasan!BA655/1000000000</f>
        <v>8.7667919600099999</v>
      </c>
      <c r="BB655" s="7">
        <f>Ringkasan!BB655/1000000000</f>
        <v>0</v>
      </c>
      <c r="BC655" s="7">
        <f>Ringkasan!BC655/1000000000</f>
        <v>0</v>
      </c>
      <c r="BD655" s="7">
        <f>Ringkasan!BD655/1000000000</f>
        <v>148.60833333400001</v>
      </c>
      <c r="BE655" s="7">
        <f>Ringkasan!BE655/1000000000</f>
        <v>0</v>
      </c>
      <c r="BF655" s="7">
        <f>Ringkasan!BF655/1000000000</f>
        <v>10.275</v>
      </c>
      <c r="BG655" s="7">
        <f>Ringkasan!BG655/1000000000</f>
        <v>138.333333334</v>
      </c>
      <c r="BH655" s="7">
        <f>Ringkasan!BH655/1000000000</f>
        <v>0</v>
      </c>
      <c r="BI655" s="7">
        <f>Ringkasan!BI655/1000000000</f>
        <v>0</v>
      </c>
      <c r="BJ655" s="88">
        <f>Ringkasan!BJ655/1000000000</f>
        <v>-1.9379881276611329E-2</v>
      </c>
      <c r="BK655" s="88">
        <f>Ringkasan!BK655/1000000000</f>
        <v>1.9406781279998779E-2</v>
      </c>
      <c r="BL655" s="89">
        <f>Ringkasan!BL655/1000000000</f>
        <v>2.6900003417968752E-5</v>
      </c>
      <c r="BM655" s="47">
        <f t="shared" ref="BM655:BN655" si="273">BM654+BM644</f>
        <v>0</v>
      </c>
      <c r="BN655" s="48">
        <f t="shared" si="273"/>
        <v>6</v>
      </c>
      <c r="BO655" s="49"/>
      <c r="BR655" s="115" t="e">
        <f>Ringkasan!#REF!/1000000000</f>
        <v>#REF!</v>
      </c>
      <c r="BS655" s="115" t="e">
        <f t="shared" si="267"/>
        <v>#REF!</v>
      </c>
      <c r="BT655" s="39" t="e">
        <f t="shared" si="270"/>
        <v>#REF!</v>
      </c>
      <c r="BV655" s="115" t="e">
        <f>Ringkasan!#REF!/1000000000</f>
        <v>#REF!</v>
      </c>
      <c r="BW655" s="115" t="e">
        <f t="shared" si="268"/>
        <v>#REF!</v>
      </c>
      <c r="BX655" s="39" t="e">
        <f t="shared" si="271"/>
        <v>#REF!</v>
      </c>
    </row>
    <row r="656" spans="1:76" s="141" customFormat="1" x14ac:dyDescent="0.25">
      <c r="A656" s="141" t="s">
        <v>834</v>
      </c>
      <c r="B656" s="9" t="s">
        <v>835</v>
      </c>
      <c r="C656" s="10">
        <v>35</v>
      </c>
      <c r="D656" s="11" t="s">
        <v>836</v>
      </c>
      <c r="E656" s="1" t="str">
        <f>[1]Pendapatan!D656</f>
        <v>01 Tahun 2025</v>
      </c>
      <c r="F656" s="142" t="str">
        <f>[1]Pendapatan!E656</f>
        <v>01 Tahun 2025</v>
      </c>
      <c r="G656" s="113">
        <f>Ringkasan!G656/1000000000</f>
        <v>1529.958997529</v>
      </c>
      <c r="H656" s="113">
        <f>Ringkasan!H656/1000000000</f>
        <v>130.99368125199999</v>
      </c>
      <c r="I656" s="113">
        <f>Ringkasan!I656/1000000000</f>
        <v>130.99368125199999</v>
      </c>
      <c r="J656" s="2">
        <f>Ringkasan!J656/1000000000</f>
        <v>0</v>
      </c>
      <c r="K656" s="2">
        <f>Ringkasan!K656/1000000000</f>
        <v>0</v>
      </c>
      <c r="L656" s="2">
        <f>Ringkasan!L656/1000000000</f>
        <v>0</v>
      </c>
      <c r="M656" s="2">
        <f>Ringkasan!M656/1000000000</f>
        <v>1378.9653162770001</v>
      </c>
      <c r="N656" s="2">
        <f>Ringkasan!N656/1000000000</f>
        <v>1378.9653162770001</v>
      </c>
      <c r="O656" s="2">
        <f>Ringkasan!O656/1000000000</f>
        <v>683.82075799999996</v>
      </c>
      <c r="P656" s="2">
        <f>Ringkasan!P656/1000000000</f>
        <v>0</v>
      </c>
      <c r="Q656" s="2">
        <f>Ringkasan!Q656/1000000000</f>
        <v>0</v>
      </c>
      <c r="R656" s="2">
        <f>Ringkasan!R656/1000000000</f>
        <v>0</v>
      </c>
      <c r="S656" s="2">
        <f>Ringkasan!S656/1000000000</f>
        <v>148.723883277</v>
      </c>
      <c r="T656" s="2">
        <f>Ringkasan!T656/1000000000</f>
        <v>473.74475000000001</v>
      </c>
      <c r="U656" s="2">
        <f>Ringkasan!U656/1000000000</f>
        <v>72.675925000000007</v>
      </c>
      <c r="V656" s="2">
        <f>Ringkasan!V656/1000000000</f>
        <v>0</v>
      </c>
      <c r="W656" s="2">
        <f>Ringkasan!W656/1000000000</f>
        <v>0</v>
      </c>
      <c r="X656" s="2">
        <f>Ringkasan!X656/1000000000</f>
        <v>0</v>
      </c>
      <c r="Y656" s="2">
        <f>Ringkasan!Y656/1000000000</f>
        <v>20</v>
      </c>
      <c r="Z656" s="2">
        <f>Ringkasan!Z656/1000000000</f>
        <v>20</v>
      </c>
      <c r="AA656" s="2">
        <f>Ringkasan!AA656/1000000000</f>
        <v>0</v>
      </c>
      <c r="AB656" s="2">
        <f>Ringkasan!AB656/1000000000</f>
        <v>0</v>
      </c>
      <c r="AC656" s="2">
        <f>Ringkasan!AC656/1000000000</f>
        <v>1724.133001642999</v>
      </c>
      <c r="AD656" s="2">
        <f>Ringkasan!AD656/1000000000</f>
        <v>1243.1381174679591</v>
      </c>
      <c r="AE656" s="2">
        <f>Ringkasan!AE656/1000000000</f>
        <v>345.89978506260906</v>
      </c>
      <c r="AF656" s="2">
        <f>Ringkasan!AF656/1000000000</f>
        <v>884.91128240534999</v>
      </c>
      <c r="AG656" s="2">
        <f>Ringkasan!AG656/1000000000</f>
        <v>0</v>
      </c>
      <c r="AH656" s="2">
        <f>Ringkasan!AH656/1000000000</f>
        <v>0</v>
      </c>
      <c r="AI656" s="2">
        <f>Ringkasan!AI656/1000000000</f>
        <v>12.32705</v>
      </c>
      <c r="AJ656" s="2">
        <f>Ringkasan!AJ656/1000000000</f>
        <v>0</v>
      </c>
      <c r="AK656" s="2">
        <f>Ringkasan!AK656/1000000000</f>
        <v>337.47775475732993</v>
      </c>
      <c r="AL656" s="2">
        <f>Ringkasan!AL656/1000000000</f>
        <v>0</v>
      </c>
      <c r="AM656" s="2">
        <f>Ringkasan!AM656/1000000000</f>
        <v>36.276937660000002</v>
      </c>
      <c r="AN656" s="2">
        <f>Ringkasan!AN656/1000000000</f>
        <v>2.6271258</v>
      </c>
      <c r="AO656" s="2">
        <f>Ringkasan!AO656/1000000000</f>
        <v>296.46462459732993</v>
      </c>
      <c r="AP656" s="2">
        <f>Ringkasan!AP656/1000000000</f>
        <v>0.05</v>
      </c>
      <c r="AQ656" s="2">
        <f>Ringkasan!AQ656/1000000000</f>
        <v>2.0590666999999998</v>
      </c>
      <c r="AR656" s="2">
        <f>Ringkasan!AR656/1000000000</f>
        <v>6.1275872969999998</v>
      </c>
      <c r="AS656" s="2">
        <f>Ringkasan!AS656/1000000000</f>
        <v>6.1275872969999998</v>
      </c>
      <c r="AT656" s="2">
        <f>Ringkasan!AT656/1000000000</f>
        <v>137.38954212070999</v>
      </c>
      <c r="AU656" s="2">
        <f>Ringkasan!AU656/1000000000</f>
        <v>65.962765305999994</v>
      </c>
      <c r="AV656" s="2">
        <f>Ringkasan!AV656/1000000000</f>
        <v>71.426776814709996</v>
      </c>
      <c r="AW656" s="2">
        <f>Ringkasan!AW656/1000000000</f>
        <v>194.17400411400001</v>
      </c>
      <c r="AX656" s="2">
        <f>Ringkasan!AX656/1000000000</f>
        <v>194.17400411400001</v>
      </c>
      <c r="AY656" s="2">
        <f>Ringkasan!AY656/1000000000</f>
        <v>0</v>
      </c>
      <c r="AZ656" s="2">
        <f>Ringkasan!AZ656/1000000000</f>
        <v>0</v>
      </c>
      <c r="BA656" s="2">
        <f>Ringkasan!BA656/1000000000</f>
        <v>0</v>
      </c>
      <c r="BB656" s="2">
        <f>Ringkasan!BB656/1000000000</f>
        <v>0</v>
      </c>
      <c r="BC656" s="2">
        <f>Ringkasan!BC656/1000000000</f>
        <v>0</v>
      </c>
      <c r="BD656" s="2">
        <f>Ringkasan!BD656/1000000000</f>
        <v>0</v>
      </c>
      <c r="BE656" s="2">
        <f>Ringkasan!BE656/1000000000</f>
        <v>0</v>
      </c>
      <c r="BF656" s="2">
        <f>Ringkasan!BF656/1000000000</f>
        <v>0</v>
      </c>
      <c r="BG656" s="2">
        <f>Ringkasan!BG656/1000000000</f>
        <v>0</v>
      </c>
      <c r="BH656" s="2">
        <f>Ringkasan!BH656/1000000000</f>
        <v>0</v>
      </c>
      <c r="BI656" s="2">
        <f>Ringkasan!BI656/1000000000</f>
        <v>0</v>
      </c>
      <c r="BJ656" s="84">
        <f>Ringkasan!BJ656/1000000000</f>
        <v>-194.17400411399902</v>
      </c>
      <c r="BK656" s="84">
        <f>Ringkasan!BK656/1000000000</f>
        <v>194.17400411400001</v>
      </c>
      <c r="BL656" s="85">
        <f>Ringkasan!BL656/1000000000</f>
        <v>9.7656250000000006E-13</v>
      </c>
      <c r="BM656" s="143">
        <f t="shared" ref="BM656:BM697" si="274">IF(RIGHT(E656,4)="2024",1,0)</f>
        <v>0</v>
      </c>
      <c r="BN656" s="144">
        <f t="shared" ref="BN656:BN697" si="275">IF(RIGHT(E656,4)="2025",1,0)</f>
        <v>1</v>
      </c>
      <c r="BO656" s="145"/>
      <c r="BP656" s="146">
        <f>IF(G656&gt;0,1,0)</f>
        <v>1</v>
      </c>
      <c r="BR656" s="113" t="e">
        <f>Ringkasan!#REF!/1000000000</f>
        <v>#REF!</v>
      </c>
      <c r="BS656" s="113" t="e">
        <f t="shared" si="267"/>
        <v>#REF!</v>
      </c>
      <c r="BT656" s="146" t="e">
        <f t="shared" si="270"/>
        <v>#REF!</v>
      </c>
      <c r="BV656" s="113" t="e">
        <f>Ringkasan!#REF!/1000000000</f>
        <v>#REF!</v>
      </c>
      <c r="BW656" s="113" t="e">
        <f t="shared" si="268"/>
        <v>#REF!</v>
      </c>
      <c r="BX656" s="146" t="e">
        <f t="shared" si="271"/>
        <v>#REF!</v>
      </c>
    </row>
    <row r="657" spans="1:76" x14ac:dyDescent="0.25">
      <c r="A657" s="59" t="s">
        <v>484</v>
      </c>
      <c r="B657" s="3">
        <f>B651+1</f>
        <v>483</v>
      </c>
      <c r="C657" s="4">
        <v>1</v>
      </c>
      <c r="D657" s="8" t="s">
        <v>484</v>
      </c>
      <c r="E657" s="12" t="str">
        <f>[1]Pendapatan!D657</f>
        <v>05 Tahun 2024</v>
      </c>
      <c r="F657" s="92">
        <f>[1]Pendapatan!E657</f>
        <v>45656.25</v>
      </c>
      <c r="G657" s="6">
        <f>Ringkasan!G657/1000000000</f>
        <v>1733.595155064</v>
      </c>
      <c r="H657" s="6">
        <f>Ringkasan!H657/1000000000</f>
        <v>32.243491984999999</v>
      </c>
      <c r="I657" s="114">
        <f>Ringkasan!I657/1000000000</f>
        <v>4.5884451630000003</v>
      </c>
      <c r="J657" s="5">
        <f>Ringkasan!J657/1000000000</f>
        <v>13.599557921000001</v>
      </c>
      <c r="K657" s="5">
        <f>Ringkasan!K657/1000000000</f>
        <v>3.7960500009999998</v>
      </c>
      <c r="L657" s="6">
        <f>Ringkasan!L657/1000000000</f>
        <v>10.259438899999999</v>
      </c>
      <c r="M657" s="6">
        <f>Ringkasan!M657/1000000000</f>
        <v>1695.1407295009999</v>
      </c>
      <c r="N657" s="6">
        <f>Ringkasan!N657/1000000000</f>
        <v>1682.295873</v>
      </c>
      <c r="O657" s="6">
        <f>Ringkasan!O657/1000000000</f>
        <v>260.74872299999998</v>
      </c>
      <c r="P657" s="6">
        <f>Ringkasan!P657/1000000000</f>
        <v>0</v>
      </c>
      <c r="Q657" s="6">
        <f>Ringkasan!Q657/1000000000</f>
        <v>210.76257799999999</v>
      </c>
      <c r="R657" s="6">
        <f>Ringkasan!R657/1000000000</f>
        <v>7.2304550000000001</v>
      </c>
      <c r="S657" s="6">
        <f>Ringkasan!S657/1000000000</f>
        <v>109.663731</v>
      </c>
      <c r="T657" s="6">
        <f>Ringkasan!T657/1000000000</f>
        <v>906.10790299999996</v>
      </c>
      <c r="U657" s="6">
        <f>Ringkasan!U657/1000000000</f>
        <v>187.78248300000001</v>
      </c>
      <c r="V657" s="6">
        <f>Ringkasan!V657/1000000000</f>
        <v>12.844856501000001</v>
      </c>
      <c r="W657" s="6">
        <f>Ringkasan!W657/1000000000</f>
        <v>12.844856501000001</v>
      </c>
      <c r="X657" s="6">
        <f>Ringkasan!X657/1000000000</f>
        <v>0</v>
      </c>
      <c r="Y657" s="6">
        <f>Ringkasan!Y657/1000000000</f>
        <v>6.2109335779999997</v>
      </c>
      <c r="Z657" s="6">
        <f>Ringkasan!Z657/1000000000</f>
        <v>0.2</v>
      </c>
      <c r="AA657" s="6">
        <f>Ringkasan!AA657/1000000000</f>
        <v>0</v>
      </c>
      <c r="AB657" s="6">
        <f>Ringkasan!AB657/1000000000</f>
        <v>6.0109335780000004</v>
      </c>
      <c r="AC657" s="6">
        <f>Ringkasan!AC657/1000000000</f>
        <v>1742.827544064</v>
      </c>
      <c r="AD657" s="6">
        <f>Ringkasan!AD657/1000000000</f>
        <v>1166.38751771325</v>
      </c>
      <c r="AE657" s="6">
        <f>Ringkasan!AE657/1000000000</f>
        <v>465.69692815437986</v>
      </c>
      <c r="AF657" s="6">
        <f>Ringkasan!AF657/1000000000</f>
        <v>534.36352521186996</v>
      </c>
      <c r="AG657" s="6">
        <f>Ringkasan!AG657/1000000000</f>
        <v>0</v>
      </c>
      <c r="AH657" s="6">
        <f>Ringkasan!AH657/1000000000</f>
        <v>0</v>
      </c>
      <c r="AI657" s="6">
        <f>Ringkasan!AI657/1000000000</f>
        <v>88.625826795999998</v>
      </c>
      <c r="AJ657" s="6">
        <f>Ringkasan!AJ657/1000000000</f>
        <v>77.701237551000006</v>
      </c>
      <c r="AK657" s="6">
        <f>Ringkasan!AK657/1000000000</f>
        <v>258.54240047299999</v>
      </c>
      <c r="AL657" s="6">
        <f>Ringkasan!AL657/1000000000</f>
        <v>1.7144999999999999</v>
      </c>
      <c r="AM657" s="6">
        <f>Ringkasan!AM657/1000000000</f>
        <v>56.661826875000003</v>
      </c>
      <c r="AN657" s="6">
        <f>Ringkasan!AN657/1000000000</f>
        <v>84.615953328229992</v>
      </c>
      <c r="AO657" s="6">
        <f>Ringkasan!AO657/1000000000</f>
        <v>115.55012026977001</v>
      </c>
      <c r="AP657" s="6">
        <f>Ringkasan!AP657/1000000000</f>
        <v>0</v>
      </c>
      <c r="AQ657" s="6">
        <f>Ringkasan!AQ657/1000000000</f>
        <v>0</v>
      </c>
      <c r="AR657" s="6">
        <f>Ringkasan!AR657/1000000000</f>
        <v>5.6078844777499999</v>
      </c>
      <c r="AS657" s="6">
        <f>Ringkasan!AS657/1000000000</f>
        <v>5.6078844777499999</v>
      </c>
      <c r="AT657" s="6">
        <f>Ringkasan!AT657/1000000000</f>
        <v>312.28974140000003</v>
      </c>
      <c r="AU657" s="6">
        <f>Ringkasan!AU657/1000000000</f>
        <v>0</v>
      </c>
      <c r="AV657" s="6">
        <f>Ringkasan!AV657/1000000000</f>
        <v>312.28974140000003</v>
      </c>
      <c r="AW657" s="6">
        <f>Ringkasan!AW657/1000000000</f>
        <v>9.2323889999999995</v>
      </c>
      <c r="AX657" s="6">
        <f>Ringkasan!AX657/1000000000</f>
        <v>9.2323889999999995</v>
      </c>
      <c r="AY657" s="6">
        <f>Ringkasan!AY657/1000000000</f>
        <v>0</v>
      </c>
      <c r="AZ657" s="6">
        <f>Ringkasan!AZ657/1000000000</f>
        <v>0</v>
      </c>
      <c r="BA657" s="6">
        <f>Ringkasan!BA657/1000000000</f>
        <v>0</v>
      </c>
      <c r="BB657" s="6">
        <f>Ringkasan!BB657/1000000000</f>
        <v>0</v>
      </c>
      <c r="BC657" s="6">
        <f>Ringkasan!BC657/1000000000</f>
        <v>0</v>
      </c>
      <c r="BD657" s="6">
        <f>Ringkasan!BD657/1000000000</f>
        <v>0</v>
      </c>
      <c r="BE657" s="6">
        <f>Ringkasan!BE657/1000000000</f>
        <v>0</v>
      </c>
      <c r="BF657" s="6">
        <f>Ringkasan!BF657/1000000000</f>
        <v>0</v>
      </c>
      <c r="BG657" s="6">
        <f>Ringkasan!BG657/1000000000</f>
        <v>0</v>
      </c>
      <c r="BH657" s="6">
        <f>Ringkasan!BH657/1000000000</f>
        <v>0</v>
      </c>
      <c r="BI657" s="6">
        <f>Ringkasan!BI657/1000000000</f>
        <v>0</v>
      </c>
      <c r="BJ657" s="86">
        <f>Ringkasan!BJ657/1000000000</f>
        <v>-9.2323889999999995</v>
      </c>
      <c r="BK657" s="86">
        <f>Ringkasan!BK657/1000000000</f>
        <v>9.2323889999999995</v>
      </c>
      <c r="BL657" s="87">
        <f>Ringkasan!BL657/1000000000</f>
        <v>0</v>
      </c>
      <c r="BM657" s="47">
        <f t="shared" si="274"/>
        <v>1</v>
      </c>
      <c r="BN657" s="48">
        <f t="shared" si="275"/>
        <v>0</v>
      </c>
      <c r="BO657" s="49"/>
      <c r="BP657" s="39">
        <f>IF(G657&gt;0,1,0)</f>
        <v>1</v>
      </c>
      <c r="BR657" s="6" t="e">
        <f>Ringkasan!#REF!/1000000000</f>
        <v>#REF!</v>
      </c>
      <c r="BS657" s="6" t="e">
        <f t="shared" si="267"/>
        <v>#REF!</v>
      </c>
      <c r="BT657" s="39" t="e">
        <f t="shared" si="270"/>
        <v>#REF!</v>
      </c>
      <c r="BV657" s="6" t="e">
        <f>Ringkasan!#REF!/1000000000</f>
        <v>#REF!</v>
      </c>
      <c r="BW657" s="6" t="e">
        <f t="shared" si="268"/>
        <v>#REF!</v>
      </c>
      <c r="BX657" s="39" t="e">
        <f t="shared" si="271"/>
        <v>#REF!</v>
      </c>
    </row>
    <row r="658" spans="1:76" x14ac:dyDescent="0.25">
      <c r="A658" s="59" t="s">
        <v>486</v>
      </c>
      <c r="B658" s="3">
        <f t="shared" ref="B658:C660" si="276">B657+1</f>
        <v>484</v>
      </c>
      <c r="C658" s="4">
        <f t="shared" si="276"/>
        <v>2</v>
      </c>
      <c r="D658" s="8" t="s">
        <v>486</v>
      </c>
      <c r="E658" s="12" t="str">
        <f>[1]Pendapatan!D658</f>
        <v>07 Tahun 2024</v>
      </c>
      <c r="F658" s="92">
        <f>[1]Pendapatan!E658</f>
        <v>45657</v>
      </c>
      <c r="G658" s="6">
        <f>Ringkasan!G658/1000000000</f>
        <v>1363.690625468</v>
      </c>
      <c r="H658" s="6">
        <f>Ringkasan!H658/1000000000</f>
        <v>30.081905292999998</v>
      </c>
      <c r="I658" s="114">
        <f>Ringkasan!I658/1000000000</f>
        <v>7.9644188649999998</v>
      </c>
      <c r="J658" s="5">
        <f>Ringkasan!J658/1000000000</f>
        <v>11.103478274</v>
      </c>
      <c r="K658" s="5">
        <f>Ringkasan!K658/1000000000</f>
        <v>2.9428014889999998</v>
      </c>
      <c r="L658" s="6">
        <f>Ringkasan!L658/1000000000</f>
        <v>8.0712066650000001</v>
      </c>
      <c r="M658" s="6">
        <f>Ringkasan!M658/1000000000</f>
        <v>1330.373504118</v>
      </c>
      <c r="N658" s="6">
        <f>Ringkasan!N658/1000000000</f>
        <v>1322.204332</v>
      </c>
      <c r="O658" s="6">
        <f>Ringkasan!O658/1000000000</f>
        <v>188.55082400000001</v>
      </c>
      <c r="P658" s="6">
        <f>Ringkasan!P658/1000000000</f>
        <v>0</v>
      </c>
      <c r="Q658" s="6">
        <f>Ringkasan!Q658/1000000000</f>
        <v>113.42716900000001</v>
      </c>
      <c r="R658" s="6">
        <f>Ringkasan!R658/1000000000</f>
        <v>13.786987999999999</v>
      </c>
      <c r="S658" s="6">
        <f>Ringkasan!S658/1000000000</f>
        <v>22.954084000000002</v>
      </c>
      <c r="T658" s="6">
        <f>Ringkasan!T658/1000000000</f>
        <v>832.90649900000005</v>
      </c>
      <c r="U658" s="6">
        <f>Ringkasan!U658/1000000000</f>
        <v>150.578768</v>
      </c>
      <c r="V658" s="6">
        <f>Ringkasan!V658/1000000000</f>
        <v>8.1691721180000005</v>
      </c>
      <c r="W658" s="6">
        <f>Ringkasan!W658/1000000000</f>
        <v>8.1691721180000005</v>
      </c>
      <c r="X658" s="6">
        <f>Ringkasan!X658/1000000000</f>
        <v>0</v>
      </c>
      <c r="Y658" s="6">
        <f>Ringkasan!Y658/1000000000</f>
        <v>3.2352160570000001</v>
      </c>
      <c r="Z658" s="6">
        <f>Ringkasan!Z658/1000000000</f>
        <v>0</v>
      </c>
      <c r="AA658" s="6">
        <f>Ringkasan!AA658/1000000000</f>
        <v>0</v>
      </c>
      <c r="AB658" s="6">
        <f>Ringkasan!AB658/1000000000</f>
        <v>3.2352160570000001</v>
      </c>
      <c r="AC658" s="6">
        <f>Ringkasan!AC658/1000000000</f>
        <v>1438.5710024419986</v>
      </c>
      <c r="AD658" s="6">
        <f>Ringkasan!AD658/1000000000</f>
        <v>964.53405652291849</v>
      </c>
      <c r="AE658" s="6">
        <f>Ringkasan!AE658/1000000000</f>
        <v>375.80698761799857</v>
      </c>
      <c r="AF658" s="6">
        <f>Ringkasan!AF658/1000000000</f>
        <v>550.77626570491987</v>
      </c>
      <c r="AG658" s="6">
        <f>Ringkasan!AG658/1000000000</f>
        <v>0</v>
      </c>
      <c r="AH658" s="6">
        <f>Ringkasan!AH658/1000000000</f>
        <v>0</v>
      </c>
      <c r="AI658" s="6">
        <f>Ringkasan!AI658/1000000000</f>
        <v>13.335000000000001</v>
      </c>
      <c r="AJ658" s="6">
        <f>Ringkasan!AJ658/1000000000</f>
        <v>24.615803199999998</v>
      </c>
      <c r="AK658" s="6">
        <f>Ringkasan!AK658/1000000000</f>
        <v>274.02371862108004</v>
      </c>
      <c r="AL658" s="6">
        <f>Ringkasan!AL658/1000000000</f>
        <v>4.7545000000000002</v>
      </c>
      <c r="AM658" s="6">
        <f>Ringkasan!AM658/1000000000</f>
        <v>30.158513037999999</v>
      </c>
      <c r="AN658" s="6">
        <f>Ringkasan!AN658/1000000000</f>
        <v>92.791570378000003</v>
      </c>
      <c r="AO658" s="6">
        <f>Ringkasan!AO658/1000000000</f>
        <v>146.29157520508002</v>
      </c>
      <c r="AP658" s="6">
        <f>Ringkasan!AP658/1000000000</f>
        <v>2.7560000000000001E-2</v>
      </c>
      <c r="AQ658" s="6">
        <f>Ringkasan!AQ658/1000000000</f>
        <v>0</v>
      </c>
      <c r="AR658" s="6">
        <f>Ringkasan!AR658/1000000000</f>
        <v>1</v>
      </c>
      <c r="AS658" s="6">
        <f>Ringkasan!AS658/1000000000</f>
        <v>1</v>
      </c>
      <c r="AT658" s="6">
        <f>Ringkasan!AT658/1000000000</f>
        <v>199.013227298</v>
      </c>
      <c r="AU658" s="6">
        <f>Ringkasan!AU658/1000000000</f>
        <v>0</v>
      </c>
      <c r="AV658" s="6">
        <f>Ringkasan!AV658/1000000000</f>
        <v>199.013227298</v>
      </c>
      <c r="AW658" s="6">
        <f>Ringkasan!AW658/1000000000</f>
        <v>74.880376974000001</v>
      </c>
      <c r="AX658" s="6">
        <f>Ringkasan!AX658/1000000000</f>
        <v>74.880376974000001</v>
      </c>
      <c r="AY658" s="6">
        <f>Ringkasan!AY658/1000000000</f>
        <v>0</v>
      </c>
      <c r="AZ658" s="6">
        <f>Ringkasan!AZ658/1000000000</f>
        <v>0</v>
      </c>
      <c r="BA658" s="6">
        <f>Ringkasan!BA658/1000000000</f>
        <v>0</v>
      </c>
      <c r="BB658" s="6">
        <f>Ringkasan!BB658/1000000000</f>
        <v>0</v>
      </c>
      <c r="BC658" s="6">
        <f>Ringkasan!BC658/1000000000</f>
        <v>0</v>
      </c>
      <c r="BD658" s="6">
        <f>Ringkasan!BD658/1000000000</f>
        <v>0</v>
      </c>
      <c r="BE658" s="6">
        <f>Ringkasan!BE658/1000000000</f>
        <v>0</v>
      </c>
      <c r="BF658" s="6">
        <f>Ringkasan!BF658/1000000000</f>
        <v>0</v>
      </c>
      <c r="BG658" s="6">
        <f>Ringkasan!BG658/1000000000</f>
        <v>0</v>
      </c>
      <c r="BH658" s="6">
        <f>Ringkasan!BH658/1000000000</f>
        <v>0</v>
      </c>
      <c r="BI658" s="6">
        <f>Ringkasan!BI658/1000000000</f>
        <v>0</v>
      </c>
      <c r="BJ658" s="86">
        <f>Ringkasan!BJ658/1000000000</f>
        <v>-74.880376973998537</v>
      </c>
      <c r="BK658" s="86">
        <f>Ringkasan!BK658/1000000000</f>
        <v>74.880376974000001</v>
      </c>
      <c r="BL658" s="87">
        <f>Ringkasan!BL658/1000000000</f>
        <v>1.46484375E-12</v>
      </c>
      <c r="BM658" s="47">
        <f t="shared" si="274"/>
        <v>1</v>
      </c>
      <c r="BN658" s="48">
        <f t="shared" si="275"/>
        <v>0</v>
      </c>
      <c r="BO658" s="49"/>
      <c r="BP658" s="39">
        <f>IF(G658&gt;0,1,0)</f>
        <v>1</v>
      </c>
      <c r="BR658" s="6" t="e">
        <f>Ringkasan!#REF!/1000000000</f>
        <v>#REF!</v>
      </c>
      <c r="BS658" s="6" t="e">
        <f t="shared" si="267"/>
        <v>#REF!</v>
      </c>
      <c r="BT658" s="39" t="e">
        <f t="shared" si="270"/>
        <v>#REF!</v>
      </c>
      <c r="BV658" s="6" t="e">
        <f>Ringkasan!#REF!/1000000000</f>
        <v>#REF!</v>
      </c>
      <c r="BW658" s="6" t="e">
        <f t="shared" si="268"/>
        <v>#REF!</v>
      </c>
      <c r="BX658" s="39" t="e">
        <f t="shared" si="271"/>
        <v>#REF!</v>
      </c>
    </row>
    <row r="659" spans="1:76" x14ac:dyDescent="0.25">
      <c r="A659" s="59" t="s">
        <v>496</v>
      </c>
      <c r="B659" s="3">
        <f t="shared" si="276"/>
        <v>485</v>
      </c>
      <c r="C659" s="4">
        <f t="shared" si="276"/>
        <v>3</v>
      </c>
      <c r="D659" s="8" t="s">
        <v>496</v>
      </c>
      <c r="E659" s="12" t="str">
        <f>[1]Pendapatan!D659</f>
        <v>03 Tahun 2024</v>
      </c>
      <c r="F659" s="92">
        <f>[1]Pendapatan!E659</f>
        <v>45595</v>
      </c>
      <c r="G659" s="6">
        <f>Ringkasan!G659/1000000000</f>
        <v>1544.78936685146</v>
      </c>
      <c r="H659" s="6">
        <f>Ringkasan!H659/1000000000</f>
        <v>14.498262494</v>
      </c>
      <c r="I659" s="114">
        <f>Ringkasan!I659/1000000000</f>
        <v>4.45515112</v>
      </c>
      <c r="J659" s="5">
        <f>Ringkasan!J659/1000000000</f>
        <v>1.1748000000000001</v>
      </c>
      <c r="K659" s="5">
        <f>Ringkasan!K659/1000000000</f>
        <v>3.8683113740000001</v>
      </c>
      <c r="L659" s="6">
        <f>Ringkasan!L659/1000000000</f>
        <v>5</v>
      </c>
      <c r="M659" s="6">
        <f>Ringkasan!M659/1000000000</f>
        <v>1516.2237213334599</v>
      </c>
      <c r="N659" s="6">
        <f>Ringkasan!N659/1000000000</f>
        <v>1500.8784950504601</v>
      </c>
      <c r="O659" s="6">
        <f>Ringkasan!O659/1000000000</f>
        <v>274.058357</v>
      </c>
      <c r="P659" s="6">
        <f>Ringkasan!P659/1000000000</f>
        <v>0</v>
      </c>
      <c r="Q659" s="6">
        <f>Ringkasan!Q659/1000000000</f>
        <v>167.73707899999999</v>
      </c>
      <c r="R659" s="6">
        <f>Ringkasan!R659/1000000000</f>
        <v>14.315742999999999</v>
      </c>
      <c r="S659" s="6">
        <f>Ringkasan!S659/1000000000</f>
        <v>22.102037050459998</v>
      </c>
      <c r="T659" s="6">
        <f>Ringkasan!T659/1000000000</f>
        <v>794.08425099999999</v>
      </c>
      <c r="U659" s="6">
        <f>Ringkasan!U659/1000000000</f>
        <v>228.581028</v>
      </c>
      <c r="V659" s="6">
        <f>Ringkasan!V659/1000000000</f>
        <v>15.345226283000001</v>
      </c>
      <c r="W659" s="6">
        <f>Ringkasan!W659/1000000000</f>
        <v>15.345226283000001</v>
      </c>
      <c r="X659" s="6">
        <f>Ringkasan!X659/1000000000</f>
        <v>0</v>
      </c>
      <c r="Y659" s="6">
        <f>Ringkasan!Y659/1000000000</f>
        <v>14.067383024</v>
      </c>
      <c r="Z659" s="6">
        <f>Ringkasan!Z659/1000000000</f>
        <v>0</v>
      </c>
      <c r="AA659" s="6">
        <f>Ringkasan!AA659/1000000000</f>
        <v>0</v>
      </c>
      <c r="AB659" s="6">
        <f>Ringkasan!AB659/1000000000</f>
        <v>14.067383024</v>
      </c>
      <c r="AC659" s="6">
        <f>Ringkasan!AC659/1000000000</f>
        <v>1543.7893668514598</v>
      </c>
      <c r="AD659" s="6">
        <f>Ringkasan!AD659/1000000000</f>
        <v>1004.5116176054597</v>
      </c>
      <c r="AE659" s="6">
        <f>Ringkasan!AE659/1000000000</f>
        <v>455.09215074715979</v>
      </c>
      <c r="AF659" s="6">
        <f>Ringkasan!AF659/1000000000</f>
        <v>378.35239969029999</v>
      </c>
      <c r="AG659" s="6">
        <f>Ringkasan!AG659/1000000000</f>
        <v>0</v>
      </c>
      <c r="AH659" s="6">
        <f>Ringkasan!AH659/1000000000</f>
        <v>0</v>
      </c>
      <c r="AI659" s="6">
        <f>Ringkasan!AI659/1000000000</f>
        <v>161.06468316799999</v>
      </c>
      <c r="AJ659" s="6">
        <f>Ringkasan!AJ659/1000000000</f>
        <v>10.002383999999999</v>
      </c>
      <c r="AK659" s="6">
        <f>Ringkasan!AK659/1000000000</f>
        <v>287.819404846</v>
      </c>
      <c r="AL659" s="6">
        <f>Ringkasan!AL659/1000000000</f>
        <v>0</v>
      </c>
      <c r="AM659" s="6">
        <f>Ringkasan!AM659/1000000000</f>
        <v>27.332577355000002</v>
      </c>
      <c r="AN659" s="6">
        <f>Ringkasan!AN659/1000000000</f>
        <v>105.554060991</v>
      </c>
      <c r="AO659" s="6">
        <f>Ringkasan!AO659/1000000000</f>
        <v>154.00155150000001</v>
      </c>
      <c r="AP659" s="6">
        <f>Ringkasan!AP659/1000000000</f>
        <v>0.86199999999999999</v>
      </c>
      <c r="AQ659" s="6">
        <f>Ringkasan!AQ659/1000000000</f>
        <v>6.9214999999999999E-2</v>
      </c>
      <c r="AR659" s="6">
        <f>Ringkasan!AR659/1000000000</f>
        <v>3</v>
      </c>
      <c r="AS659" s="6">
        <f>Ringkasan!AS659/1000000000</f>
        <v>3</v>
      </c>
      <c r="AT659" s="6">
        <f>Ringkasan!AT659/1000000000</f>
        <v>248.45834439999999</v>
      </c>
      <c r="AU659" s="6">
        <f>Ringkasan!AU659/1000000000</f>
        <v>0</v>
      </c>
      <c r="AV659" s="6">
        <f>Ringkasan!AV659/1000000000</f>
        <v>248.45834439999999</v>
      </c>
      <c r="AW659" s="6">
        <f>Ringkasan!AW659/1000000000</f>
        <v>0</v>
      </c>
      <c r="AX659" s="6">
        <f>Ringkasan!AX659/1000000000</f>
        <v>0</v>
      </c>
      <c r="AY659" s="6">
        <f>Ringkasan!AY659/1000000000</f>
        <v>0</v>
      </c>
      <c r="AZ659" s="6">
        <f>Ringkasan!AZ659/1000000000</f>
        <v>0</v>
      </c>
      <c r="BA659" s="6">
        <f>Ringkasan!BA659/1000000000</f>
        <v>0</v>
      </c>
      <c r="BB659" s="6">
        <f>Ringkasan!BB659/1000000000</f>
        <v>0</v>
      </c>
      <c r="BC659" s="6">
        <f>Ringkasan!BC659/1000000000</f>
        <v>0</v>
      </c>
      <c r="BD659" s="6">
        <f>Ringkasan!BD659/1000000000</f>
        <v>1</v>
      </c>
      <c r="BE659" s="6">
        <f>Ringkasan!BE659/1000000000</f>
        <v>0</v>
      </c>
      <c r="BF659" s="6">
        <f>Ringkasan!BF659/1000000000</f>
        <v>1</v>
      </c>
      <c r="BG659" s="6">
        <f>Ringkasan!BG659/1000000000</f>
        <v>0</v>
      </c>
      <c r="BH659" s="6">
        <f>Ringkasan!BH659/1000000000</f>
        <v>0</v>
      </c>
      <c r="BI659" s="6">
        <f>Ringkasan!BI659/1000000000</f>
        <v>0</v>
      </c>
      <c r="BJ659" s="86">
        <f>Ringkasan!BJ659/1000000000</f>
        <v>1.0000000000002442</v>
      </c>
      <c r="BK659" s="86">
        <f>Ringkasan!BK659/1000000000</f>
        <v>-1</v>
      </c>
      <c r="BL659" s="87">
        <f>Ringkasan!BL659/1000000000</f>
        <v>2.4414062500000002E-13</v>
      </c>
      <c r="BM659" s="47">
        <f t="shared" si="274"/>
        <v>1</v>
      </c>
      <c r="BN659" s="48">
        <f t="shared" si="275"/>
        <v>0</v>
      </c>
      <c r="BO659" s="49"/>
      <c r="BP659" s="39">
        <f>IF(G659&gt;0,1,0)</f>
        <v>1</v>
      </c>
      <c r="BR659" s="6" t="e">
        <f>Ringkasan!#REF!/1000000000</f>
        <v>#REF!</v>
      </c>
      <c r="BS659" s="6" t="e">
        <f t="shared" si="267"/>
        <v>#REF!</v>
      </c>
      <c r="BT659" s="39" t="e">
        <f t="shared" si="270"/>
        <v>#REF!</v>
      </c>
      <c r="BV659" s="6" t="e">
        <f>Ringkasan!#REF!/1000000000</f>
        <v>#REF!</v>
      </c>
      <c r="BW659" s="6" t="e">
        <f t="shared" si="268"/>
        <v>#REF!</v>
      </c>
      <c r="BX659" s="39" t="e">
        <f t="shared" si="271"/>
        <v>#REF!</v>
      </c>
    </row>
    <row r="660" spans="1:76" x14ac:dyDescent="0.25">
      <c r="A660" s="59" t="s">
        <v>497</v>
      </c>
      <c r="B660" s="3">
        <f t="shared" si="276"/>
        <v>486</v>
      </c>
      <c r="C660" s="4">
        <f t="shared" si="276"/>
        <v>4</v>
      </c>
      <c r="D660" s="8" t="s">
        <v>497</v>
      </c>
      <c r="E660" s="12" t="str">
        <f>[1]Pendapatan!D660</f>
        <v>8 Tahun 2024</v>
      </c>
      <c r="F660" s="92">
        <f>[1]Pendapatan!E660</f>
        <v>45657</v>
      </c>
      <c r="G660" s="6">
        <f>Ringkasan!G660/1000000000</f>
        <v>2458.859764546</v>
      </c>
      <c r="H660" s="6">
        <f>Ringkasan!H660/1000000000</f>
        <v>181.719552085</v>
      </c>
      <c r="I660" s="114">
        <f>Ringkasan!I660/1000000000</f>
        <v>68.728527299999996</v>
      </c>
      <c r="J660" s="5">
        <f>Ringkasan!J660/1000000000</f>
        <v>31.9732199</v>
      </c>
      <c r="K660" s="5">
        <f>Ringkasan!K660/1000000000</f>
        <v>8.9456650270000004</v>
      </c>
      <c r="L660" s="6">
        <f>Ringkasan!L660/1000000000</f>
        <v>72.072139858</v>
      </c>
      <c r="M660" s="6">
        <f>Ringkasan!M660/1000000000</f>
        <v>2167.2201194610002</v>
      </c>
      <c r="N660" s="6">
        <f>Ringkasan!N660/1000000000</f>
        <v>2137.8138130000002</v>
      </c>
      <c r="O660" s="6">
        <f>Ringkasan!O660/1000000000</f>
        <v>263.37773800000002</v>
      </c>
      <c r="P660" s="6">
        <f>Ringkasan!P660/1000000000</f>
        <v>0</v>
      </c>
      <c r="Q660" s="6">
        <f>Ringkasan!Q660/1000000000</f>
        <v>192.98259999999999</v>
      </c>
      <c r="R660" s="6">
        <f>Ringkasan!R660/1000000000</f>
        <v>0</v>
      </c>
      <c r="S660" s="6">
        <f>Ringkasan!S660/1000000000</f>
        <v>47.194971000000002</v>
      </c>
      <c r="T660" s="6">
        <f>Ringkasan!T660/1000000000</f>
        <v>1293.8774940000001</v>
      </c>
      <c r="U660" s="6">
        <f>Ringkasan!U660/1000000000</f>
        <v>340.38101</v>
      </c>
      <c r="V660" s="6">
        <f>Ringkasan!V660/1000000000</f>
        <v>29.406306461</v>
      </c>
      <c r="W660" s="6">
        <f>Ringkasan!W660/1000000000</f>
        <v>29.406306461</v>
      </c>
      <c r="X660" s="6">
        <f>Ringkasan!X660/1000000000</f>
        <v>0</v>
      </c>
      <c r="Y660" s="6">
        <f>Ringkasan!Y660/1000000000</f>
        <v>109.92009299999999</v>
      </c>
      <c r="Z660" s="6">
        <f>Ringkasan!Z660/1000000000</f>
        <v>1.8017000000000001</v>
      </c>
      <c r="AA660" s="6">
        <f>Ringkasan!AA660/1000000000</f>
        <v>0</v>
      </c>
      <c r="AB660" s="6">
        <f>Ringkasan!AB660/1000000000</f>
        <v>108.118393</v>
      </c>
      <c r="AC660" s="6">
        <f>Ringkasan!AC660/1000000000</f>
        <v>2513.9097645460001</v>
      </c>
      <c r="AD660" s="6">
        <f>Ringkasan!AD660/1000000000</f>
        <v>1787.1551556540001</v>
      </c>
      <c r="AE660" s="6">
        <f>Ringkasan!AE660/1000000000</f>
        <v>790.22724403400002</v>
      </c>
      <c r="AF660" s="6">
        <f>Ringkasan!AF660/1000000000</f>
        <v>945.06403806100002</v>
      </c>
      <c r="AG660" s="6">
        <f>Ringkasan!AG660/1000000000</f>
        <v>0</v>
      </c>
      <c r="AH660" s="6">
        <f>Ringkasan!AH660/1000000000</f>
        <v>0</v>
      </c>
      <c r="AI660" s="6">
        <f>Ringkasan!AI660/1000000000</f>
        <v>26.096800409</v>
      </c>
      <c r="AJ660" s="6">
        <f>Ringkasan!AJ660/1000000000</f>
        <v>25.767073150000002</v>
      </c>
      <c r="AK660" s="6">
        <f>Ringkasan!AK660/1000000000</f>
        <v>397.664762392</v>
      </c>
      <c r="AL660" s="6">
        <f>Ringkasan!AL660/1000000000</f>
        <v>0.20391788</v>
      </c>
      <c r="AM660" s="6">
        <f>Ringkasan!AM660/1000000000</f>
        <v>99.524539918000002</v>
      </c>
      <c r="AN660" s="6">
        <f>Ringkasan!AN660/1000000000</f>
        <v>102.045510131</v>
      </c>
      <c r="AO660" s="6">
        <f>Ringkasan!AO660/1000000000</f>
        <v>195.282772013</v>
      </c>
      <c r="AP660" s="6">
        <f>Ringkasan!AP660/1000000000</f>
        <v>0.39462245000000001</v>
      </c>
      <c r="AQ660" s="6">
        <f>Ringkasan!AQ660/1000000000</f>
        <v>0.21340000000000001</v>
      </c>
      <c r="AR660" s="6">
        <f>Ringkasan!AR660/1000000000</f>
        <v>2</v>
      </c>
      <c r="AS660" s="6">
        <f>Ringkasan!AS660/1000000000</f>
        <v>2</v>
      </c>
      <c r="AT660" s="6">
        <f>Ringkasan!AT660/1000000000</f>
        <v>327.08984650000002</v>
      </c>
      <c r="AU660" s="6">
        <f>Ringkasan!AU660/1000000000</f>
        <v>0</v>
      </c>
      <c r="AV660" s="6">
        <f>Ringkasan!AV660/1000000000</f>
        <v>327.08984650000002</v>
      </c>
      <c r="AW660" s="6">
        <f>Ringkasan!AW660/1000000000</f>
        <v>59.3</v>
      </c>
      <c r="AX660" s="6">
        <f>Ringkasan!AX660/1000000000</f>
        <v>59.3</v>
      </c>
      <c r="AY660" s="6">
        <f>Ringkasan!AY660/1000000000</f>
        <v>0</v>
      </c>
      <c r="AZ660" s="6">
        <f>Ringkasan!AZ660/1000000000</f>
        <v>0</v>
      </c>
      <c r="BA660" s="6">
        <f>Ringkasan!BA660/1000000000</f>
        <v>0</v>
      </c>
      <c r="BB660" s="6">
        <f>Ringkasan!BB660/1000000000</f>
        <v>0</v>
      </c>
      <c r="BC660" s="6">
        <f>Ringkasan!BC660/1000000000</f>
        <v>0</v>
      </c>
      <c r="BD660" s="6">
        <f>Ringkasan!BD660/1000000000</f>
        <v>4.25</v>
      </c>
      <c r="BE660" s="6">
        <f>Ringkasan!BE660/1000000000</f>
        <v>0</v>
      </c>
      <c r="BF660" s="6">
        <f>Ringkasan!BF660/1000000000</f>
        <v>4.25</v>
      </c>
      <c r="BG660" s="6">
        <f>Ringkasan!BG660/1000000000</f>
        <v>0</v>
      </c>
      <c r="BH660" s="6">
        <f>Ringkasan!BH660/1000000000</f>
        <v>0</v>
      </c>
      <c r="BI660" s="6">
        <f>Ringkasan!BI660/1000000000</f>
        <v>0</v>
      </c>
      <c r="BJ660" s="86">
        <f>Ringkasan!BJ660/1000000000</f>
        <v>-55.05</v>
      </c>
      <c r="BK660" s="86">
        <f>Ringkasan!BK660/1000000000</f>
        <v>55.05</v>
      </c>
      <c r="BL660" s="87">
        <f>Ringkasan!BL660/1000000000</f>
        <v>0</v>
      </c>
      <c r="BM660" s="47">
        <f t="shared" si="274"/>
        <v>1</v>
      </c>
      <c r="BN660" s="48">
        <f t="shared" si="275"/>
        <v>0</v>
      </c>
      <c r="BO660" s="49"/>
      <c r="BP660" s="39">
        <f>IF(G660&gt;0,1,0)</f>
        <v>1</v>
      </c>
      <c r="BR660" s="6" t="e">
        <f>Ringkasan!#REF!/1000000000</f>
        <v>#REF!</v>
      </c>
      <c r="BS660" s="6" t="e">
        <f t="shared" si="267"/>
        <v>#REF!</v>
      </c>
      <c r="BT660" s="39" t="e">
        <f t="shared" si="270"/>
        <v>#REF!</v>
      </c>
      <c r="BV660" s="6" t="e">
        <f>Ringkasan!#REF!/1000000000</f>
        <v>#REF!</v>
      </c>
      <c r="BW660" s="6" t="e">
        <f t="shared" si="268"/>
        <v>#REF!</v>
      </c>
      <c r="BX660" s="39" t="e">
        <f t="shared" si="271"/>
        <v>#REF!</v>
      </c>
    </row>
    <row r="661" spans="1:76" x14ac:dyDescent="0.25">
      <c r="B661" s="13" t="s">
        <v>560</v>
      </c>
      <c r="C661" s="14" t="s">
        <v>560</v>
      </c>
      <c r="D661" s="15" t="s">
        <v>561</v>
      </c>
      <c r="E661" s="16"/>
      <c r="F661" s="93"/>
      <c r="G661" s="115">
        <f>Ringkasan!G661/1000000000</f>
        <v>7100.9349119294602</v>
      </c>
      <c r="H661" s="115">
        <f>Ringkasan!H661/1000000000</f>
        <v>258.54321185700002</v>
      </c>
      <c r="I661" s="115">
        <f>Ringkasan!I661/1000000000</f>
        <v>85.736542447999994</v>
      </c>
      <c r="J661" s="7">
        <f>Ringkasan!J661/1000000000</f>
        <v>57.851056094999997</v>
      </c>
      <c r="K661" s="7">
        <f>Ringkasan!K661/1000000000</f>
        <v>19.552827891</v>
      </c>
      <c r="L661" s="7">
        <f>Ringkasan!L661/1000000000</f>
        <v>95.402785422999997</v>
      </c>
      <c r="M661" s="7">
        <f>Ringkasan!M661/1000000000</f>
        <v>6708.9580744134601</v>
      </c>
      <c r="N661" s="7">
        <f>Ringkasan!N661/1000000000</f>
        <v>6643.1925130504596</v>
      </c>
      <c r="O661" s="7">
        <f>Ringkasan!O661/1000000000</f>
        <v>986.73564199999998</v>
      </c>
      <c r="P661" s="7">
        <f>Ringkasan!P661/1000000000</f>
        <v>0</v>
      </c>
      <c r="Q661" s="7">
        <f>Ringkasan!Q661/1000000000</f>
        <v>684.90942600000005</v>
      </c>
      <c r="R661" s="7">
        <f>Ringkasan!R661/1000000000</f>
        <v>35.333185999999998</v>
      </c>
      <c r="S661" s="7">
        <f>Ringkasan!S661/1000000000</f>
        <v>201.91482305046</v>
      </c>
      <c r="T661" s="7">
        <f>Ringkasan!T661/1000000000</f>
        <v>3826.9761469999999</v>
      </c>
      <c r="U661" s="7">
        <f>Ringkasan!U661/1000000000</f>
        <v>907.32328900000005</v>
      </c>
      <c r="V661" s="7">
        <f>Ringkasan!V661/1000000000</f>
        <v>65.765561363000003</v>
      </c>
      <c r="W661" s="7">
        <f>Ringkasan!W661/1000000000</f>
        <v>65.765561363000003</v>
      </c>
      <c r="X661" s="7">
        <f>Ringkasan!X661/1000000000</f>
        <v>0</v>
      </c>
      <c r="Y661" s="7">
        <f>Ringkasan!Y661/1000000000</f>
        <v>133.433625659</v>
      </c>
      <c r="Z661" s="7">
        <f>Ringkasan!Z661/1000000000</f>
        <v>2.0017</v>
      </c>
      <c r="AA661" s="7">
        <f>Ringkasan!AA661/1000000000</f>
        <v>0</v>
      </c>
      <c r="AB661" s="7">
        <f>Ringkasan!AB661/1000000000</f>
        <v>131.431925659</v>
      </c>
      <c r="AC661" s="7">
        <f>Ringkasan!AC661/1000000000</f>
        <v>7239.0976779034581</v>
      </c>
      <c r="AD661" s="7">
        <f>Ringkasan!AD661/1000000000</f>
        <v>4922.5883474956281</v>
      </c>
      <c r="AE661" s="7">
        <f>Ringkasan!AE661/1000000000</f>
        <v>2086.8233105535382</v>
      </c>
      <c r="AF661" s="7">
        <f>Ringkasan!AF661/1000000000</f>
        <v>2408.5562286680897</v>
      </c>
      <c r="AG661" s="7">
        <f>Ringkasan!AG661/1000000000</f>
        <v>0</v>
      </c>
      <c r="AH661" s="7">
        <f>Ringkasan!AH661/1000000000</f>
        <v>0</v>
      </c>
      <c r="AI661" s="7">
        <f>Ringkasan!AI661/1000000000</f>
        <v>289.122310373</v>
      </c>
      <c r="AJ661" s="7">
        <f>Ringkasan!AJ661/1000000000</f>
        <v>138.086497901</v>
      </c>
      <c r="AK661" s="7">
        <f>Ringkasan!AK661/1000000000</f>
        <v>1218.0502863320801</v>
      </c>
      <c r="AL661" s="7">
        <f>Ringkasan!AL661/1000000000</f>
        <v>6.67291788</v>
      </c>
      <c r="AM661" s="7">
        <f>Ringkasan!AM661/1000000000</f>
        <v>213.677457186</v>
      </c>
      <c r="AN661" s="7">
        <f>Ringkasan!AN661/1000000000</f>
        <v>385.00709482822998</v>
      </c>
      <c r="AO661" s="7">
        <f>Ringkasan!AO661/1000000000</f>
        <v>611.1260189878501</v>
      </c>
      <c r="AP661" s="7">
        <f>Ringkasan!AP661/1000000000</f>
        <v>1.2841824500000001</v>
      </c>
      <c r="AQ661" s="7">
        <f>Ringkasan!AQ661/1000000000</f>
        <v>0.28261500000000001</v>
      </c>
      <c r="AR661" s="7">
        <f>Ringkasan!AR661/1000000000</f>
        <v>11.60788447775</v>
      </c>
      <c r="AS661" s="7">
        <f>Ringkasan!AS661/1000000000</f>
        <v>11.60788447775</v>
      </c>
      <c r="AT661" s="7">
        <f>Ringkasan!AT661/1000000000</f>
        <v>1086.8511595980001</v>
      </c>
      <c r="AU661" s="7">
        <f>Ringkasan!AU661/1000000000</f>
        <v>0</v>
      </c>
      <c r="AV661" s="7">
        <f>Ringkasan!AV661/1000000000</f>
        <v>1086.8511595980001</v>
      </c>
      <c r="AW661" s="7">
        <f>Ringkasan!AW661/1000000000</f>
        <v>143.412765974</v>
      </c>
      <c r="AX661" s="7">
        <f>Ringkasan!AX661/1000000000</f>
        <v>143.412765974</v>
      </c>
      <c r="AY661" s="7">
        <f>Ringkasan!AY661/1000000000</f>
        <v>0</v>
      </c>
      <c r="AZ661" s="7">
        <f>Ringkasan!AZ661/1000000000</f>
        <v>0</v>
      </c>
      <c r="BA661" s="7">
        <f>Ringkasan!BA661/1000000000</f>
        <v>0</v>
      </c>
      <c r="BB661" s="7">
        <f>Ringkasan!BB661/1000000000</f>
        <v>0</v>
      </c>
      <c r="BC661" s="7">
        <f>Ringkasan!BC661/1000000000</f>
        <v>0</v>
      </c>
      <c r="BD661" s="7">
        <f>Ringkasan!BD661/1000000000</f>
        <v>5.25</v>
      </c>
      <c r="BE661" s="7">
        <f>Ringkasan!BE661/1000000000</f>
        <v>0</v>
      </c>
      <c r="BF661" s="7">
        <f>Ringkasan!BF661/1000000000</f>
        <v>5.25</v>
      </c>
      <c r="BG661" s="7">
        <f>Ringkasan!BG661/1000000000</f>
        <v>0</v>
      </c>
      <c r="BH661" s="7">
        <f>Ringkasan!BH661/1000000000</f>
        <v>0</v>
      </c>
      <c r="BI661" s="7">
        <f>Ringkasan!BI661/1000000000</f>
        <v>0</v>
      </c>
      <c r="BJ661" s="88">
        <f>Ringkasan!BJ661/1000000000</f>
        <v>-138.16276597399829</v>
      </c>
      <c r="BK661" s="88">
        <f>Ringkasan!BK661/1000000000</f>
        <v>138.162765974</v>
      </c>
      <c r="BL661" s="89">
        <f>Ringkasan!BL661/1000000000</f>
        <v>1.708984375E-12</v>
      </c>
      <c r="BM661" s="47">
        <f t="shared" ref="BM661:BN661" si="277">SUM(BM657:BM660)</f>
        <v>4</v>
      </c>
      <c r="BN661" s="48">
        <f t="shared" si="277"/>
        <v>0</v>
      </c>
      <c r="BO661" s="49"/>
      <c r="BR661" s="115" t="e">
        <f>Ringkasan!#REF!/1000000000</f>
        <v>#REF!</v>
      </c>
      <c r="BS661" s="115" t="e">
        <f t="shared" si="267"/>
        <v>#REF!</v>
      </c>
      <c r="BT661" s="39" t="e">
        <f t="shared" si="270"/>
        <v>#REF!</v>
      </c>
      <c r="BV661" s="115" t="e">
        <f>Ringkasan!#REF!/1000000000</f>
        <v>#REF!</v>
      </c>
      <c r="BW661" s="115" t="e">
        <f t="shared" si="268"/>
        <v>#REF!</v>
      </c>
      <c r="BX661" s="39" t="e">
        <f t="shared" si="271"/>
        <v>#REF!</v>
      </c>
    </row>
    <row r="662" spans="1:76" x14ac:dyDescent="0.25">
      <c r="B662" s="13" t="s">
        <v>562</v>
      </c>
      <c r="C662" s="14" t="s">
        <v>562</v>
      </c>
      <c r="D662" s="15" t="s">
        <v>563</v>
      </c>
      <c r="E662" s="16"/>
      <c r="F662" s="93"/>
      <c r="G662" s="115">
        <f>Ringkasan!G662/1000000000</f>
        <v>0</v>
      </c>
      <c r="H662" s="115">
        <f>Ringkasan!H662/1000000000</f>
        <v>0</v>
      </c>
      <c r="I662" s="115">
        <f>Ringkasan!I662/1000000000</f>
        <v>0</v>
      </c>
      <c r="J662" s="7">
        <f>Ringkasan!J662/1000000000</f>
        <v>0</v>
      </c>
      <c r="K662" s="7">
        <f>Ringkasan!K662/1000000000</f>
        <v>0</v>
      </c>
      <c r="L662" s="7">
        <f>Ringkasan!L662/1000000000</f>
        <v>0</v>
      </c>
      <c r="M662" s="7">
        <f>Ringkasan!M662/1000000000</f>
        <v>0</v>
      </c>
      <c r="N662" s="7">
        <f>Ringkasan!N662/1000000000</f>
        <v>0</v>
      </c>
      <c r="O662" s="7">
        <f>Ringkasan!O662/1000000000</f>
        <v>0</v>
      </c>
      <c r="P662" s="7">
        <f>Ringkasan!P662/1000000000</f>
        <v>0</v>
      </c>
      <c r="Q662" s="7">
        <f>Ringkasan!Q662/1000000000</f>
        <v>0</v>
      </c>
      <c r="R662" s="7">
        <f>Ringkasan!R662/1000000000</f>
        <v>0</v>
      </c>
      <c r="S662" s="7">
        <f>Ringkasan!S662/1000000000</f>
        <v>0</v>
      </c>
      <c r="T662" s="7">
        <f>Ringkasan!T662/1000000000</f>
        <v>0</v>
      </c>
      <c r="U662" s="7">
        <f>Ringkasan!U662/1000000000</f>
        <v>0</v>
      </c>
      <c r="V662" s="7">
        <f>Ringkasan!V662/1000000000</f>
        <v>0</v>
      </c>
      <c r="W662" s="7">
        <f>Ringkasan!W662/1000000000</f>
        <v>0</v>
      </c>
      <c r="X662" s="7">
        <f>Ringkasan!X662/1000000000</f>
        <v>0</v>
      </c>
      <c r="Y662" s="7">
        <f>Ringkasan!Y662/1000000000</f>
        <v>0</v>
      </c>
      <c r="Z662" s="7">
        <f>Ringkasan!Z662/1000000000</f>
        <v>0</v>
      </c>
      <c r="AA662" s="7">
        <f>Ringkasan!AA662/1000000000</f>
        <v>0</v>
      </c>
      <c r="AB662" s="7">
        <f>Ringkasan!AB662/1000000000</f>
        <v>0</v>
      </c>
      <c r="AC662" s="7">
        <f>Ringkasan!AC662/1000000000</f>
        <v>0</v>
      </c>
      <c r="AD662" s="7">
        <f>Ringkasan!AD662/1000000000</f>
        <v>0</v>
      </c>
      <c r="AE662" s="7">
        <f>Ringkasan!AE662/1000000000</f>
        <v>0</v>
      </c>
      <c r="AF662" s="7">
        <f>Ringkasan!AF662/1000000000</f>
        <v>0</v>
      </c>
      <c r="AG662" s="7">
        <f>Ringkasan!AG662/1000000000</f>
        <v>0</v>
      </c>
      <c r="AH662" s="7">
        <f>Ringkasan!AH662/1000000000</f>
        <v>0</v>
      </c>
      <c r="AI662" s="7">
        <f>Ringkasan!AI662/1000000000</f>
        <v>0</v>
      </c>
      <c r="AJ662" s="7">
        <f>Ringkasan!AJ662/1000000000</f>
        <v>0</v>
      </c>
      <c r="AK662" s="7">
        <f>Ringkasan!AK662/1000000000</f>
        <v>0</v>
      </c>
      <c r="AL662" s="7">
        <f>Ringkasan!AL662/1000000000</f>
        <v>0</v>
      </c>
      <c r="AM662" s="7">
        <f>Ringkasan!AM662/1000000000</f>
        <v>0</v>
      </c>
      <c r="AN662" s="7">
        <f>Ringkasan!AN662/1000000000</f>
        <v>0</v>
      </c>
      <c r="AO662" s="7">
        <f>Ringkasan!AO662/1000000000</f>
        <v>0</v>
      </c>
      <c r="AP662" s="7">
        <f>Ringkasan!AP662/1000000000</f>
        <v>0</v>
      </c>
      <c r="AQ662" s="7">
        <f>Ringkasan!AQ662/1000000000</f>
        <v>0</v>
      </c>
      <c r="AR662" s="7">
        <f>Ringkasan!AR662/1000000000</f>
        <v>0</v>
      </c>
      <c r="AS662" s="7">
        <f>Ringkasan!AS662/1000000000</f>
        <v>0</v>
      </c>
      <c r="AT662" s="7">
        <f>Ringkasan!AT662/1000000000</f>
        <v>0</v>
      </c>
      <c r="AU662" s="7">
        <f>Ringkasan!AU662/1000000000</f>
        <v>0</v>
      </c>
      <c r="AV662" s="7">
        <f>Ringkasan!AV662/1000000000</f>
        <v>0</v>
      </c>
      <c r="AW662" s="7">
        <f>Ringkasan!AW662/1000000000</f>
        <v>0</v>
      </c>
      <c r="AX662" s="7">
        <f>Ringkasan!AX662/1000000000</f>
        <v>0</v>
      </c>
      <c r="AY662" s="7">
        <f>Ringkasan!AY662/1000000000</f>
        <v>0</v>
      </c>
      <c r="AZ662" s="7">
        <f>Ringkasan!AZ662/1000000000</f>
        <v>0</v>
      </c>
      <c r="BA662" s="7">
        <f>Ringkasan!BA662/1000000000</f>
        <v>0</v>
      </c>
      <c r="BB662" s="7">
        <f>Ringkasan!BB662/1000000000</f>
        <v>0</v>
      </c>
      <c r="BC662" s="7">
        <f>Ringkasan!BC662/1000000000</f>
        <v>0</v>
      </c>
      <c r="BD662" s="7">
        <f>Ringkasan!BD662/1000000000</f>
        <v>0</v>
      </c>
      <c r="BE662" s="7">
        <f>Ringkasan!BE662/1000000000</f>
        <v>0</v>
      </c>
      <c r="BF662" s="7">
        <f>Ringkasan!BF662/1000000000</f>
        <v>0</v>
      </c>
      <c r="BG662" s="7">
        <f>Ringkasan!BG662/1000000000</f>
        <v>0</v>
      </c>
      <c r="BH662" s="7">
        <f>Ringkasan!BH662/1000000000</f>
        <v>0</v>
      </c>
      <c r="BI662" s="7">
        <f>Ringkasan!BI662/1000000000</f>
        <v>0</v>
      </c>
      <c r="BJ662" s="88">
        <f>Ringkasan!BJ662/1000000000</f>
        <v>0</v>
      </c>
      <c r="BK662" s="88">
        <f>Ringkasan!BK662/1000000000</f>
        <v>0</v>
      </c>
      <c r="BL662" s="89">
        <f>Ringkasan!BL662/1000000000</f>
        <v>0</v>
      </c>
      <c r="BM662" s="47">
        <v>0</v>
      </c>
      <c r="BN662" s="48">
        <v>0</v>
      </c>
      <c r="BO662" s="49"/>
      <c r="BR662" s="115" t="e">
        <f>Ringkasan!#REF!/1000000000</f>
        <v>#REF!</v>
      </c>
      <c r="BS662" s="115" t="e">
        <f t="shared" si="267"/>
        <v>#REF!</v>
      </c>
      <c r="BT662" s="39" t="e">
        <f t="shared" si="270"/>
        <v>#REF!</v>
      </c>
      <c r="BV662" s="115" t="e">
        <f>Ringkasan!#REF!/1000000000</f>
        <v>#REF!</v>
      </c>
      <c r="BW662" s="115" t="e">
        <f t="shared" si="268"/>
        <v>#REF!</v>
      </c>
      <c r="BX662" s="39" t="e">
        <f t="shared" si="271"/>
        <v>#REF!</v>
      </c>
    </row>
    <row r="663" spans="1:76" x14ac:dyDescent="0.25">
      <c r="B663" s="13" t="s">
        <v>564</v>
      </c>
      <c r="C663" s="14" t="s">
        <v>564</v>
      </c>
      <c r="D663" s="15" t="s">
        <v>837</v>
      </c>
      <c r="E663" s="16"/>
      <c r="F663" s="93"/>
      <c r="G663" s="115">
        <f>Ringkasan!G663/1000000000</f>
        <v>7100.9349119294602</v>
      </c>
      <c r="H663" s="115">
        <f>Ringkasan!H663/1000000000</f>
        <v>258.54321185700002</v>
      </c>
      <c r="I663" s="115">
        <f>Ringkasan!I663/1000000000</f>
        <v>85.736542447999994</v>
      </c>
      <c r="J663" s="7">
        <f>Ringkasan!J663/1000000000</f>
        <v>57.851056094999997</v>
      </c>
      <c r="K663" s="7">
        <f>Ringkasan!K663/1000000000</f>
        <v>19.552827891</v>
      </c>
      <c r="L663" s="7">
        <f>Ringkasan!L663/1000000000</f>
        <v>95.402785422999997</v>
      </c>
      <c r="M663" s="7">
        <f>Ringkasan!M663/1000000000</f>
        <v>6708.9580744134601</v>
      </c>
      <c r="N663" s="7">
        <f>Ringkasan!N663/1000000000</f>
        <v>6643.1925130504596</v>
      </c>
      <c r="O663" s="7">
        <f>Ringkasan!O663/1000000000</f>
        <v>986.73564199999998</v>
      </c>
      <c r="P663" s="7">
        <f>Ringkasan!P663/1000000000</f>
        <v>0</v>
      </c>
      <c r="Q663" s="7">
        <f>Ringkasan!Q663/1000000000</f>
        <v>684.90942600000005</v>
      </c>
      <c r="R663" s="7">
        <f>Ringkasan!R663/1000000000</f>
        <v>35.333185999999998</v>
      </c>
      <c r="S663" s="7">
        <f>Ringkasan!S663/1000000000</f>
        <v>201.91482305046</v>
      </c>
      <c r="T663" s="7">
        <f>Ringkasan!T663/1000000000</f>
        <v>3826.9761469999999</v>
      </c>
      <c r="U663" s="7">
        <f>Ringkasan!U663/1000000000</f>
        <v>907.32328900000005</v>
      </c>
      <c r="V663" s="7">
        <f>Ringkasan!V663/1000000000</f>
        <v>65.765561363000003</v>
      </c>
      <c r="W663" s="7">
        <f>Ringkasan!W663/1000000000</f>
        <v>65.765561363000003</v>
      </c>
      <c r="X663" s="7">
        <f>Ringkasan!X663/1000000000</f>
        <v>0</v>
      </c>
      <c r="Y663" s="7">
        <f>Ringkasan!Y663/1000000000</f>
        <v>133.433625659</v>
      </c>
      <c r="Z663" s="7">
        <f>Ringkasan!Z663/1000000000</f>
        <v>2.0017</v>
      </c>
      <c r="AA663" s="7">
        <f>Ringkasan!AA663/1000000000</f>
        <v>0</v>
      </c>
      <c r="AB663" s="7">
        <f>Ringkasan!AB663/1000000000</f>
        <v>131.431925659</v>
      </c>
      <c r="AC663" s="7">
        <f>Ringkasan!AC663/1000000000</f>
        <v>7239.0976779034581</v>
      </c>
      <c r="AD663" s="7">
        <f>Ringkasan!AD663/1000000000</f>
        <v>4922.5883474956281</v>
      </c>
      <c r="AE663" s="7">
        <f>Ringkasan!AE663/1000000000</f>
        <v>2086.8233105535382</v>
      </c>
      <c r="AF663" s="7">
        <f>Ringkasan!AF663/1000000000</f>
        <v>2408.5562286680897</v>
      </c>
      <c r="AG663" s="7">
        <f>Ringkasan!AG663/1000000000</f>
        <v>0</v>
      </c>
      <c r="AH663" s="7">
        <f>Ringkasan!AH663/1000000000</f>
        <v>0</v>
      </c>
      <c r="AI663" s="7">
        <f>Ringkasan!AI663/1000000000</f>
        <v>289.122310373</v>
      </c>
      <c r="AJ663" s="7">
        <f>Ringkasan!AJ663/1000000000</f>
        <v>138.086497901</v>
      </c>
      <c r="AK663" s="7">
        <f>Ringkasan!AK663/1000000000</f>
        <v>1218.0502863320801</v>
      </c>
      <c r="AL663" s="7">
        <f>Ringkasan!AL663/1000000000</f>
        <v>6.67291788</v>
      </c>
      <c r="AM663" s="7">
        <f>Ringkasan!AM663/1000000000</f>
        <v>213.677457186</v>
      </c>
      <c r="AN663" s="7">
        <f>Ringkasan!AN663/1000000000</f>
        <v>385.00709482822998</v>
      </c>
      <c r="AO663" s="7">
        <f>Ringkasan!AO663/1000000000</f>
        <v>611.1260189878501</v>
      </c>
      <c r="AP663" s="7">
        <f>Ringkasan!AP663/1000000000</f>
        <v>1.2841824500000001</v>
      </c>
      <c r="AQ663" s="7">
        <f>Ringkasan!AQ663/1000000000</f>
        <v>0.28261500000000001</v>
      </c>
      <c r="AR663" s="7">
        <f>Ringkasan!AR663/1000000000</f>
        <v>11.60788447775</v>
      </c>
      <c r="AS663" s="7">
        <f>Ringkasan!AS663/1000000000</f>
        <v>11.60788447775</v>
      </c>
      <c r="AT663" s="7">
        <f>Ringkasan!AT663/1000000000</f>
        <v>1086.8511595980001</v>
      </c>
      <c r="AU663" s="7">
        <f>Ringkasan!AU663/1000000000</f>
        <v>0</v>
      </c>
      <c r="AV663" s="7">
        <f>Ringkasan!AV663/1000000000</f>
        <v>1086.8511595980001</v>
      </c>
      <c r="AW663" s="7">
        <f>Ringkasan!AW663/1000000000</f>
        <v>143.412765974</v>
      </c>
      <c r="AX663" s="7">
        <f>Ringkasan!AX663/1000000000</f>
        <v>143.412765974</v>
      </c>
      <c r="AY663" s="7">
        <f>Ringkasan!AY663/1000000000</f>
        <v>0</v>
      </c>
      <c r="AZ663" s="7">
        <f>Ringkasan!AZ663/1000000000</f>
        <v>0</v>
      </c>
      <c r="BA663" s="7">
        <f>Ringkasan!BA663/1000000000</f>
        <v>0</v>
      </c>
      <c r="BB663" s="7">
        <f>Ringkasan!BB663/1000000000</f>
        <v>0</v>
      </c>
      <c r="BC663" s="7">
        <f>Ringkasan!BC663/1000000000</f>
        <v>0</v>
      </c>
      <c r="BD663" s="7">
        <f>Ringkasan!BD663/1000000000</f>
        <v>5.25</v>
      </c>
      <c r="BE663" s="7">
        <f>Ringkasan!BE663/1000000000</f>
        <v>0</v>
      </c>
      <c r="BF663" s="7">
        <f>Ringkasan!BF663/1000000000</f>
        <v>5.25</v>
      </c>
      <c r="BG663" s="7">
        <f>Ringkasan!BG663/1000000000</f>
        <v>0</v>
      </c>
      <c r="BH663" s="7">
        <f>Ringkasan!BH663/1000000000</f>
        <v>0</v>
      </c>
      <c r="BI663" s="7">
        <f>Ringkasan!BI663/1000000000</f>
        <v>0</v>
      </c>
      <c r="BJ663" s="88">
        <f>Ringkasan!BJ663/1000000000</f>
        <v>-138.16276597399829</v>
      </c>
      <c r="BK663" s="88">
        <f>Ringkasan!BK663/1000000000</f>
        <v>138.162765974</v>
      </c>
      <c r="BL663" s="89">
        <f>Ringkasan!BL663/1000000000</f>
        <v>1.708984375E-12</v>
      </c>
      <c r="BM663" s="47">
        <f t="shared" ref="BM663:BN663" si="278">BM661+BM662</f>
        <v>4</v>
      </c>
      <c r="BN663" s="48">
        <f t="shared" si="278"/>
        <v>0</v>
      </c>
      <c r="BO663" s="49"/>
      <c r="BR663" s="115" t="e">
        <f>Ringkasan!#REF!/1000000000</f>
        <v>#REF!</v>
      </c>
      <c r="BS663" s="115" t="e">
        <f t="shared" si="267"/>
        <v>#REF!</v>
      </c>
      <c r="BT663" s="39" t="e">
        <f t="shared" si="270"/>
        <v>#REF!</v>
      </c>
      <c r="BV663" s="115" t="e">
        <f>Ringkasan!#REF!/1000000000</f>
        <v>#REF!</v>
      </c>
      <c r="BW663" s="115" t="e">
        <f t="shared" si="268"/>
        <v>#REF!</v>
      </c>
      <c r="BX663" s="39" t="e">
        <f t="shared" si="271"/>
        <v>#REF!</v>
      </c>
    </row>
    <row r="664" spans="1:76" x14ac:dyDescent="0.25">
      <c r="B664" s="13" t="s">
        <v>566</v>
      </c>
      <c r="C664" s="14" t="s">
        <v>566</v>
      </c>
      <c r="D664" s="15" t="s">
        <v>838</v>
      </c>
      <c r="E664" s="16"/>
      <c r="F664" s="93"/>
      <c r="G664" s="115">
        <f>Ringkasan!G664/1000000000</f>
        <v>8630.8939094584603</v>
      </c>
      <c r="H664" s="115">
        <f>Ringkasan!H664/1000000000</f>
        <v>389.536893109</v>
      </c>
      <c r="I664" s="115">
        <f>Ringkasan!I664/1000000000</f>
        <v>216.73022370000001</v>
      </c>
      <c r="J664" s="7">
        <f>Ringkasan!J664/1000000000</f>
        <v>57.851056094999997</v>
      </c>
      <c r="K664" s="7">
        <f>Ringkasan!K664/1000000000</f>
        <v>19.552827891</v>
      </c>
      <c r="L664" s="7">
        <f>Ringkasan!L664/1000000000</f>
        <v>95.402785422999997</v>
      </c>
      <c r="M664" s="7">
        <f>Ringkasan!M664/1000000000</f>
        <v>8087.9233906904601</v>
      </c>
      <c r="N664" s="7">
        <f>Ringkasan!N664/1000000000</f>
        <v>8022.1578293274597</v>
      </c>
      <c r="O664" s="7">
        <f>Ringkasan!O664/1000000000</f>
        <v>1670.5563999999999</v>
      </c>
      <c r="P664" s="7">
        <f>Ringkasan!P664/1000000000</f>
        <v>0</v>
      </c>
      <c r="Q664" s="7">
        <f>Ringkasan!Q664/1000000000</f>
        <v>684.90942600000005</v>
      </c>
      <c r="R664" s="7">
        <f>Ringkasan!R664/1000000000</f>
        <v>35.333185999999998</v>
      </c>
      <c r="S664" s="7">
        <f>Ringkasan!S664/1000000000</f>
        <v>350.63870632745994</v>
      </c>
      <c r="T664" s="7">
        <f>Ringkasan!T664/1000000000</f>
        <v>4300.7208970000002</v>
      </c>
      <c r="U664" s="7">
        <f>Ringkasan!U664/1000000000</f>
        <v>979.99921400000005</v>
      </c>
      <c r="V664" s="7">
        <f>Ringkasan!V664/1000000000</f>
        <v>65.765561363000003</v>
      </c>
      <c r="W664" s="7">
        <f>Ringkasan!W664/1000000000</f>
        <v>65.765561363000003</v>
      </c>
      <c r="X664" s="7">
        <f>Ringkasan!X664/1000000000</f>
        <v>0</v>
      </c>
      <c r="Y664" s="7">
        <f>Ringkasan!Y664/1000000000</f>
        <v>153.433625659</v>
      </c>
      <c r="Z664" s="7">
        <f>Ringkasan!Z664/1000000000</f>
        <v>22.0017</v>
      </c>
      <c r="AA664" s="7">
        <f>Ringkasan!AA664/1000000000</f>
        <v>0</v>
      </c>
      <c r="AB664" s="7">
        <f>Ringkasan!AB664/1000000000</f>
        <v>131.431925659</v>
      </c>
      <c r="AC664" s="7">
        <f>Ringkasan!AC664/1000000000</f>
        <v>8963.2306795464574</v>
      </c>
      <c r="AD664" s="7">
        <f>Ringkasan!AD664/1000000000</f>
        <v>6165.7264649635872</v>
      </c>
      <c r="AE664" s="7">
        <f>Ringkasan!AE664/1000000000</f>
        <v>2432.723095616147</v>
      </c>
      <c r="AF664" s="7">
        <f>Ringkasan!AF664/1000000000</f>
        <v>3293.4675110734402</v>
      </c>
      <c r="AG664" s="7">
        <f>Ringkasan!AG664/1000000000</f>
        <v>0</v>
      </c>
      <c r="AH664" s="7">
        <f>Ringkasan!AH664/1000000000</f>
        <v>0</v>
      </c>
      <c r="AI664" s="7">
        <f>Ringkasan!AI664/1000000000</f>
        <v>301.44936037299999</v>
      </c>
      <c r="AJ664" s="7">
        <f>Ringkasan!AJ664/1000000000</f>
        <v>138.086497901</v>
      </c>
      <c r="AK664" s="7">
        <f>Ringkasan!AK664/1000000000</f>
        <v>1555.5280410894102</v>
      </c>
      <c r="AL664" s="7">
        <f>Ringkasan!AL664/1000000000</f>
        <v>6.67291788</v>
      </c>
      <c r="AM664" s="7">
        <f>Ringkasan!AM664/1000000000</f>
        <v>249.95439484600001</v>
      </c>
      <c r="AN664" s="7">
        <f>Ringkasan!AN664/1000000000</f>
        <v>387.63422062822997</v>
      </c>
      <c r="AO664" s="7">
        <f>Ringkasan!AO664/1000000000</f>
        <v>907.59064358518003</v>
      </c>
      <c r="AP664" s="7">
        <f>Ringkasan!AP664/1000000000</f>
        <v>1.3341824499999999</v>
      </c>
      <c r="AQ664" s="7">
        <f>Ringkasan!AQ664/1000000000</f>
        <v>2.3416817000000001</v>
      </c>
      <c r="AR664" s="7">
        <f>Ringkasan!AR664/1000000000</f>
        <v>17.73547177475</v>
      </c>
      <c r="AS664" s="7">
        <f>Ringkasan!AS664/1000000000</f>
        <v>17.73547177475</v>
      </c>
      <c r="AT664" s="7">
        <f>Ringkasan!AT664/1000000000</f>
        <v>1224.2407017187099</v>
      </c>
      <c r="AU664" s="7">
        <f>Ringkasan!AU664/1000000000</f>
        <v>65.962765305999994</v>
      </c>
      <c r="AV664" s="7">
        <f>Ringkasan!AV664/1000000000</f>
        <v>1158.27793641271</v>
      </c>
      <c r="AW664" s="7">
        <f>Ringkasan!AW664/1000000000</f>
        <v>337.58677008799998</v>
      </c>
      <c r="AX664" s="7">
        <f>Ringkasan!AX664/1000000000</f>
        <v>337.58677008799998</v>
      </c>
      <c r="AY664" s="7">
        <f>Ringkasan!AY664/1000000000</f>
        <v>0</v>
      </c>
      <c r="AZ664" s="7">
        <f>Ringkasan!AZ664/1000000000</f>
        <v>0</v>
      </c>
      <c r="BA664" s="7">
        <f>Ringkasan!BA664/1000000000</f>
        <v>0</v>
      </c>
      <c r="BB664" s="7">
        <f>Ringkasan!BB664/1000000000</f>
        <v>0</v>
      </c>
      <c r="BC664" s="7">
        <f>Ringkasan!BC664/1000000000</f>
        <v>0</v>
      </c>
      <c r="BD664" s="7">
        <f>Ringkasan!BD664/1000000000</f>
        <v>5.25</v>
      </c>
      <c r="BE664" s="7">
        <f>Ringkasan!BE664/1000000000</f>
        <v>0</v>
      </c>
      <c r="BF664" s="7">
        <f>Ringkasan!BF664/1000000000</f>
        <v>5.25</v>
      </c>
      <c r="BG664" s="7">
        <f>Ringkasan!BG664/1000000000</f>
        <v>0</v>
      </c>
      <c r="BH664" s="7">
        <f>Ringkasan!BH664/1000000000</f>
        <v>0</v>
      </c>
      <c r="BI664" s="7">
        <f>Ringkasan!BI664/1000000000</f>
        <v>0</v>
      </c>
      <c r="BJ664" s="88">
        <f>Ringkasan!BJ664/1000000000</f>
        <v>-332.33677008799731</v>
      </c>
      <c r="BK664" s="88">
        <f>Ringkasan!BK664/1000000000</f>
        <v>332.33677008799998</v>
      </c>
      <c r="BL664" s="89">
        <f>Ringkasan!BL664/1000000000</f>
        <v>2.6855468749999998E-12</v>
      </c>
      <c r="BM664" s="47">
        <f t="shared" ref="BM664:BN664" si="279">BM663+BM656</f>
        <v>4</v>
      </c>
      <c r="BN664" s="48">
        <f t="shared" si="279"/>
        <v>1</v>
      </c>
      <c r="BO664" s="49"/>
      <c r="BR664" s="115" t="e">
        <f>Ringkasan!#REF!/1000000000</f>
        <v>#REF!</v>
      </c>
      <c r="BS664" s="115" t="e">
        <f t="shared" si="267"/>
        <v>#REF!</v>
      </c>
      <c r="BT664" s="39" t="e">
        <f t="shared" si="270"/>
        <v>#REF!</v>
      </c>
      <c r="BV664" s="115" t="e">
        <f>Ringkasan!#REF!/1000000000</f>
        <v>#REF!</v>
      </c>
      <c r="BW664" s="115" t="e">
        <f t="shared" si="268"/>
        <v>#REF!</v>
      </c>
      <c r="BX664" s="39" t="e">
        <f t="shared" si="271"/>
        <v>#REF!</v>
      </c>
    </row>
    <row r="665" spans="1:76" s="141" customFormat="1" x14ac:dyDescent="0.25">
      <c r="A665" s="141" t="s">
        <v>839</v>
      </c>
      <c r="B665" s="9" t="s">
        <v>840</v>
      </c>
      <c r="C665" s="10">
        <v>36</v>
      </c>
      <c r="D665" s="11" t="s">
        <v>841</v>
      </c>
      <c r="E665" s="1" t="str">
        <f>[1]Pendapatan!D665</f>
        <v>1 Tahun 2025</v>
      </c>
      <c r="F665" s="142">
        <f>[1]Pendapatan!E665</f>
        <v>45688.675694444442</v>
      </c>
      <c r="G665" s="113">
        <f>Ringkasan!G665/1000000000</f>
        <v>3881.2720918330001</v>
      </c>
      <c r="H665" s="113">
        <f>Ringkasan!H665/1000000000</f>
        <v>525.52066651400003</v>
      </c>
      <c r="I665" s="113">
        <f>Ringkasan!I665/1000000000</f>
        <v>518.420666514</v>
      </c>
      <c r="J665" s="2">
        <f>Ringkasan!J665/1000000000</f>
        <v>0</v>
      </c>
      <c r="K665" s="2">
        <f>Ringkasan!K665/1000000000</f>
        <v>0</v>
      </c>
      <c r="L665" s="2">
        <f>Ringkasan!L665/1000000000</f>
        <v>7.1</v>
      </c>
      <c r="M665" s="2">
        <f>Ringkasan!M665/1000000000</f>
        <v>2515.980548</v>
      </c>
      <c r="N665" s="2">
        <f>Ringkasan!N665/1000000000</f>
        <v>2515.980548</v>
      </c>
      <c r="O665" s="2">
        <f>Ringkasan!O665/1000000000</f>
        <v>880.18099199999995</v>
      </c>
      <c r="P665" s="2">
        <f>Ringkasan!P665/1000000000</f>
        <v>0</v>
      </c>
      <c r="Q665" s="2">
        <f>Ringkasan!Q665/1000000000</f>
        <v>0</v>
      </c>
      <c r="R665" s="2">
        <f>Ringkasan!R665/1000000000</f>
        <v>0</v>
      </c>
      <c r="S665" s="2">
        <f>Ringkasan!S665/1000000000</f>
        <v>1038.7714719999999</v>
      </c>
      <c r="T665" s="2">
        <f>Ringkasan!T665/1000000000</f>
        <v>508.84006499999998</v>
      </c>
      <c r="U665" s="2">
        <f>Ringkasan!U665/1000000000</f>
        <v>88.188018999999997</v>
      </c>
      <c r="V665" s="2">
        <f>Ringkasan!V665/1000000000</f>
        <v>0</v>
      </c>
      <c r="W665" s="2">
        <f>Ringkasan!W665/1000000000</f>
        <v>0</v>
      </c>
      <c r="X665" s="2">
        <f>Ringkasan!X665/1000000000</f>
        <v>0</v>
      </c>
      <c r="Y665" s="2">
        <f>Ringkasan!Y665/1000000000</f>
        <v>839.77087731899996</v>
      </c>
      <c r="Z665" s="2">
        <f>Ringkasan!Z665/1000000000</f>
        <v>1.075</v>
      </c>
      <c r="AA665" s="2">
        <f>Ringkasan!AA665/1000000000</f>
        <v>0</v>
      </c>
      <c r="AB665" s="2">
        <f>Ringkasan!AB665/1000000000</f>
        <v>838.69587731900003</v>
      </c>
      <c r="AC665" s="2">
        <f>Ringkasan!AC665/1000000000</f>
        <v>3881.2720918330001</v>
      </c>
      <c r="AD665" s="2">
        <f>Ringkasan!AD665/1000000000</f>
        <v>2354.9022693880001</v>
      </c>
      <c r="AE665" s="2">
        <f>Ringkasan!AE665/1000000000</f>
        <v>371.780764863</v>
      </c>
      <c r="AF665" s="2">
        <f>Ringkasan!AF665/1000000000</f>
        <v>1832.912751714</v>
      </c>
      <c r="AG665" s="2">
        <f>Ringkasan!AG665/1000000000</f>
        <v>0</v>
      </c>
      <c r="AH665" s="2">
        <f>Ringkasan!AH665/1000000000</f>
        <v>0</v>
      </c>
      <c r="AI665" s="2">
        <f>Ringkasan!AI665/1000000000</f>
        <v>135.60430451100001</v>
      </c>
      <c r="AJ665" s="2">
        <f>Ringkasan!AJ665/1000000000</f>
        <v>14.6044483</v>
      </c>
      <c r="AK665" s="2">
        <f>Ringkasan!AK665/1000000000</f>
        <v>932.13169122199997</v>
      </c>
      <c r="AL665" s="2">
        <f>Ringkasan!AL665/1000000000</f>
        <v>47.7105003</v>
      </c>
      <c r="AM665" s="2">
        <f>Ringkasan!AM665/1000000000</f>
        <v>178.34031497500001</v>
      </c>
      <c r="AN665" s="2">
        <f>Ringkasan!AN665/1000000000</f>
        <v>446.71291152100002</v>
      </c>
      <c r="AO665" s="2">
        <f>Ringkasan!AO665/1000000000</f>
        <v>253.96796442600001</v>
      </c>
      <c r="AP665" s="2">
        <f>Ringkasan!AP665/1000000000</f>
        <v>1.1000000000000001</v>
      </c>
      <c r="AQ665" s="2">
        <f>Ringkasan!AQ665/1000000000</f>
        <v>4.3</v>
      </c>
      <c r="AR665" s="2">
        <f>Ringkasan!AR665/1000000000</f>
        <v>313.21327969800001</v>
      </c>
      <c r="AS665" s="2">
        <f>Ringkasan!AS665/1000000000</f>
        <v>313.21327969800001</v>
      </c>
      <c r="AT665" s="2">
        <f>Ringkasan!AT665/1000000000</f>
        <v>281.02485152499997</v>
      </c>
      <c r="AU665" s="2">
        <f>Ringkasan!AU665/1000000000</f>
        <v>244.899851525</v>
      </c>
      <c r="AV665" s="2">
        <f>Ringkasan!AV665/1000000000</f>
        <v>36.125</v>
      </c>
      <c r="AW665" s="2">
        <f>Ringkasan!AW665/1000000000</f>
        <v>0</v>
      </c>
      <c r="AX665" s="2">
        <f>Ringkasan!AX665/1000000000</f>
        <v>0</v>
      </c>
      <c r="AY665" s="2">
        <f>Ringkasan!AY665/1000000000</f>
        <v>0</v>
      </c>
      <c r="AZ665" s="2">
        <f>Ringkasan!AZ665/1000000000</f>
        <v>0</v>
      </c>
      <c r="BA665" s="2">
        <f>Ringkasan!BA665/1000000000</f>
        <v>0</v>
      </c>
      <c r="BB665" s="2">
        <f>Ringkasan!BB665/1000000000</f>
        <v>0</v>
      </c>
      <c r="BC665" s="2">
        <f>Ringkasan!BC665/1000000000</f>
        <v>0</v>
      </c>
      <c r="BD665" s="2">
        <f>Ringkasan!BD665/1000000000</f>
        <v>0</v>
      </c>
      <c r="BE665" s="2">
        <f>Ringkasan!BE665/1000000000</f>
        <v>0</v>
      </c>
      <c r="BF665" s="2">
        <f>Ringkasan!BF665/1000000000</f>
        <v>0</v>
      </c>
      <c r="BG665" s="2">
        <f>Ringkasan!BG665/1000000000</f>
        <v>0</v>
      </c>
      <c r="BH665" s="2">
        <f>Ringkasan!BH665/1000000000</f>
        <v>0</v>
      </c>
      <c r="BI665" s="2">
        <f>Ringkasan!BI665/1000000000</f>
        <v>0</v>
      </c>
      <c r="BJ665" s="84">
        <f>Ringkasan!BJ665/1000000000</f>
        <v>0</v>
      </c>
      <c r="BK665" s="84">
        <f>Ringkasan!BK665/1000000000</f>
        <v>0</v>
      </c>
      <c r="BL665" s="85">
        <f>Ringkasan!BL665/1000000000</f>
        <v>0</v>
      </c>
      <c r="BM665" s="143">
        <f t="shared" si="274"/>
        <v>0</v>
      </c>
      <c r="BN665" s="144">
        <f t="shared" si="275"/>
        <v>1</v>
      </c>
      <c r="BO665" s="145"/>
      <c r="BP665" s="146">
        <f t="shared" ref="BP665:BP673" si="280">IF(G665&gt;0,1,0)</f>
        <v>1</v>
      </c>
      <c r="BR665" s="113" t="e">
        <f>Ringkasan!#REF!/1000000000</f>
        <v>#REF!</v>
      </c>
      <c r="BS665" s="113" t="e">
        <f t="shared" si="267"/>
        <v>#REF!</v>
      </c>
      <c r="BT665" s="146" t="e">
        <f t="shared" si="270"/>
        <v>#REF!</v>
      </c>
      <c r="BV665" s="113" t="e">
        <f>Ringkasan!#REF!/1000000000</f>
        <v>#REF!</v>
      </c>
      <c r="BW665" s="113" t="e">
        <f t="shared" si="268"/>
        <v>#REF!</v>
      </c>
      <c r="BX665" s="146" t="e">
        <f t="shared" si="271"/>
        <v>#REF!</v>
      </c>
    </row>
    <row r="666" spans="1:76" x14ac:dyDescent="0.25">
      <c r="A666" s="59" t="s">
        <v>487</v>
      </c>
      <c r="B666" s="3">
        <f>B660+1</f>
        <v>487</v>
      </c>
      <c r="C666" s="4">
        <v>1</v>
      </c>
      <c r="D666" s="8" t="s">
        <v>487</v>
      </c>
      <c r="E666" s="12" t="str">
        <f>[1]Pendapatan!D666</f>
        <v>07 TAHUN 2024</v>
      </c>
      <c r="F666" s="92">
        <f>[1]Pendapatan!E666</f>
        <v>45645.375</v>
      </c>
      <c r="G666" s="6">
        <f>Ringkasan!G666/1000000000</f>
        <v>1143.2732745999999</v>
      </c>
      <c r="H666" s="6">
        <f>Ringkasan!H666/1000000000</f>
        <v>114.851441998</v>
      </c>
      <c r="I666" s="114">
        <f>Ringkasan!I666/1000000000</f>
        <v>1.9529604140000001</v>
      </c>
      <c r="J666" s="5">
        <f>Ringkasan!J666/1000000000</f>
        <v>0</v>
      </c>
      <c r="K666" s="5">
        <f>Ringkasan!K666/1000000000</f>
        <v>110.98855468799999</v>
      </c>
      <c r="L666" s="6">
        <f>Ringkasan!L666/1000000000</f>
        <v>1.909926896</v>
      </c>
      <c r="M666" s="6">
        <f>Ringkasan!M666/1000000000</f>
        <v>1023.421832602</v>
      </c>
      <c r="N666" s="6">
        <f>Ringkasan!N666/1000000000</f>
        <v>1017.266353</v>
      </c>
      <c r="O666" s="6">
        <f>Ringkasan!O666/1000000000</f>
        <v>129.068387</v>
      </c>
      <c r="P666" s="6">
        <f>Ringkasan!P666/1000000000</f>
        <v>0</v>
      </c>
      <c r="Q666" s="6">
        <f>Ringkasan!Q666/1000000000</f>
        <v>63.756349999999998</v>
      </c>
      <c r="R666" s="6">
        <f>Ringkasan!R666/1000000000</f>
        <v>7.2215809999999996</v>
      </c>
      <c r="S666" s="6">
        <f>Ringkasan!S666/1000000000</f>
        <v>193.58578800000001</v>
      </c>
      <c r="T666" s="6">
        <f>Ringkasan!T666/1000000000</f>
        <v>508.211275</v>
      </c>
      <c r="U666" s="6">
        <f>Ringkasan!U666/1000000000</f>
        <v>115.422972</v>
      </c>
      <c r="V666" s="6">
        <f>Ringkasan!V666/1000000000</f>
        <v>6.1554796019999998</v>
      </c>
      <c r="W666" s="6">
        <f>Ringkasan!W666/1000000000</f>
        <v>6.1554796019999998</v>
      </c>
      <c r="X666" s="6">
        <f>Ringkasan!X666/1000000000</f>
        <v>0</v>
      </c>
      <c r="Y666" s="6">
        <f>Ringkasan!Y666/1000000000</f>
        <v>5</v>
      </c>
      <c r="Z666" s="6">
        <f>Ringkasan!Z666/1000000000</f>
        <v>0</v>
      </c>
      <c r="AA666" s="6">
        <f>Ringkasan!AA666/1000000000</f>
        <v>0</v>
      </c>
      <c r="AB666" s="6">
        <f>Ringkasan!AB666/1000000000</f>
        <v>5</v>
      </c>
      <c r="AC666" s="6">
        <f>Ringkasan!AC666/1000000000</f>
        <v>1142.8844257559999</v>
      </c>
      <c r="AD666" s="6">
        <f>Ringkasan!AD666/1000000000</f>
        <v>749.85333488799995</v>
      </c>
      <c r="AE666" s="6">
        <f>Ringkasan!AE666/1000000000</f>
        <v>293.88231143000002</v>
      </c>
      <c r="AF666" s="6">
        <f>Ringkasan!AF666/1000000000</f>
        <v>360.22592345800001</v>
      </c>
      <c r="AG666" s="6">
        <f>Ringkasan!AG666/1000000000</f>
        <v>0</v>
      </c>
      <c r="AH666" s="6">
        <f>Ringkasan!AH666/1000000000</f>
        <v>0</v>
      </c>
      <c r="AI666" s="6">
        <f>Ringkasan!AI666/1000000000</f>
        <v>77.1751</v>
      </c>
      <c r="AJ666" s="6">
        <f>Ringkasan!AJ666/1000000000</f>
        <v>18.57</v>
      </c>
      <c r="AK666" s="6">
        <f>Ringkasan!AK666/1000000000</f>
        <v>264.85546426799999</v>
      </c>
      <c r="AL666" s="6">
        <f>Ringkasan!AL666/1000000000</f>
        <v>0</v>
      </c>
      <c r="AM666" s="6">
        <f>Ringkasan!AM666/1000000000</f>
        <v>26.333745553</v>
      </c>
      <c r="AN666" s="6">
        <f>Ringkasan!AN666/1000000000</f>
        <v>98.266932968000006</v>
      </c>
      <c r="AO666" s="6">
        <f>Ringkasan!AO666/1000000000</f>
        <v>138.34262620000001</v>
      </c>
      <c r="AP666" s="6">
        <f>Ringkasan!AP666/1000000000</f>
        <v>1.5091595470000001</v>
      </c>
      <c r="AQ666" s="6">
        <f>Ringkasan!AQ666/1000000000</f>
        <v>0.40300000000000002</v>
      </c>
      <c r="AR666" s="6">
        <f>Ringkasan!AR666/1000000000</f>
        <v>7</v>
      </c>
      <c r="AS666" s="6">
        <f>Ringkasan!AS666/1000000000</f>
        <v>7</v>
      </c>
      <c r="AT666" s="6">
        <f>Ringkasan!AT666/1000000000</f>
        <v>121.1756266</v>
      </c>
      <c r="AU666" s="6">
        <f>Ringkasan!AU666/1000000000</f>
        <v>0</v>
      </c>
      <c r="AV666" s="6">
        <f>Ringkasan!AV666/1000000000</f>
        <v>121.1756266</v>
      </c>
      <c r="AW666" s="6">
        <f>Ringkasan!AW666/1000000000</f>
        <v>0.111151156</v>
      </c>
      <c r="AX666" s="6">
        <f>Ringkasan!AX666/1000000000</f>
        <v>0.111151156</v>
      </c>
      <c r="AY666" s="6">
        <f>Ringkasan!AY666/1000000000</f>
        <v>0</v>
      </c>
      <c r="AZ666" s="6">
        <f>Ringkasan!AZ666/1000000000</f>
        <v>0</v>
      </c>
      <c r="BA666" s="6">
        <f>Ringkasan!BA666/1000000000</f>
        <v>0</v>
      </c>
      <c r="BB666" s="6">
        <f>Ringkasan!BB666/1000000000</f>
        <v>0</v>
      </c>
      <c r="BC666" s="6">
        <f>Ringkasan!BC666/1000000000</f>
        <v>0</v>
      </c>
      <c r="BD666" s="6">
        <f>Ringkasan!BD666/1000000000</f>
        <v>0.5</v>
      </c>
      <c r="BE666" s="6">
        <f>Ringkasan!BE666/1000000000</f>
        <v>0</v>
      </c>
      <c r="BF666" s="6">
        <f>Ringkasan!BF666/1000000000</f>
        <v>0.5</v>
      </c>
      <c r="BG666" s="6">
        <f>Ringkasan!BG666/1000000000</f>
        <v>0</v>
      </c>
      <c r="BH666" s="6">
        <f>Ringkasan!BH666/1000000000</f>
        <v>0</v>
      </c>
      <c r="BI666" s="6">
        <f>Ringkasan!BI666/1000000000</f>
        <v>0</v>
      </c>
      <c r="BJ666" s="86">
        <f>Ringkasan!BJ666/1000000000</f>
        <v>0.38884884400000003</v>
      </c>
      <c r="BK666" s="86">
        <f>Ringkasan!BK666/1000000000</f>
        <v>-0.38884884400000003</v>
      </c>
      <c r="BL666" s="87">
        <f>Ringkasan!BL666/1000000000</f>
        <v>0</v>
      </c>
      <c r="BM666" s="47">
        <f t="shared" si="274"/>
        <v>1</v>
      </c>
      <c r="BN666" s="48">
        <f t="shared" si="275"/>
        <v>0</v>
      </c>
      <c r="BO666" s="49"/>
      <c r="BP666" s="39">
        <f t="shared" si="280"/>
        <v>1</v>
      </c>
      <c r="BR666" s="6" t="e">
        <f>Ringkasan!#REF!/1000000000</f>
        <v>#REF!</v>
      </c>
      <c r="BS666" s="6" t="e">
        <f t="shared" si="267"/>
        <v>#REF!</v>
      </c>
      <c r="BT666" s="39" t="e">
        <f t="shared" si="270"/>
        <v>#REF!</v>
      </c>
      <c r="BV666" s="6" t="e">
        <f>Ringkasan!#REF!/1000000000</f>
        <v>#REF!</v>
      </c>
      <c r="BW666" s="6" t="e">
        <f t="shared" si="268"/>
        <v>#REF!</v>
      </c>
      <c r="BX666" s="39" t="e">
        <f t="shared" si="271"/>
        <v>#REF!</v>
      </c>
    </row>
    <row r="667" spans="1:76" x14ac:dyDescent="0.25">
      <c r="A667" s="59" t="s">
        <v>488</v>
      </c>
      <c r="B667" s="3">
        <f t="shared" ref="B667:C673" si="281">B666+1</f>
        <v>488</v>
      </c>
      <c r="C667" s="4">
        <f t="shared" si="281"/>
        <v>2</v>
      </c>
      <c r="D667" s="8" t="s">
        <v>488</v>
      </c>
      <c r="E667" s="12" t="str">
        <f>[1]Pendapatan!D667</f>
        <v>01 Tahun 2025</v>
      </c>
      <c r="F667" s="92">
        <f>[1]Pendapatan!E667</f>
        <v>45695.835416666669</v>
      </c>
      <c r="G667" s="6">
        <f>Ringkasan!G667/1000000000</f>
        <v>1286.6952397059999</v>
      </c>
      <c r="H667" s="6">
        <f>Ringkasan!H667/1000000000</f>
        <v>10.637355313</v>
      </c>
      <c r="I667" s="114">
        <f>Ringkasan!I667/1000000000</f>
        <v>2.8010000000000002</v>
      </c>
      <c r="J667" s="5">
        <f>Ringkasan!J667/1000000000</f>
        <v>0.01</v>
      </c>
      <c r="K667" s="5">
        <f>Ringkasan!K667/1000000000</f>
        <v>2.3013553130000002</v>
      </c>
      <c r="L667" s="6">
        <f>Ringkasan!L667/1000000000</f>
        <v>5.5250000000000004</v>
      </c>
      <c r="M667" s="6">
        <f>Ringkasan!M667/1000000000</f>
        <v>1116.306288713</v>
      </c>
      <c r="N667" s="6">
        <f>Ringkasan!N667/1000000000</f>
        <v>1106.579737</v>
      </c>
      <c r="O667" s="6">
        <f>Ringkasan!O667/1000000000</f>
        <v>160.403741</v>
      </c>
      <c r="P667" s="6">
        <f>Ringkasan!P667/1000000000</f>
        <v>0</v>
      </c>
      <c r="Q667" s="6">
        <f>Ringkasan!Q667/1000000000</f>
        <v>84.116775000000004</v>
      </c>
      <c r="R667" s="6">
        <f>Ringkasan!R667/1000000000</f>
        <v>0</v>
      </c>
      <c r="S667" s="6">
        <f>Ringkasan!S667/1000000000</f>
        <v>201.01758799999999</v>
      </c>
      <c r="T667" s="6">
        <f>Ringkasan!T667/1000000000</f>
        <v>512.18343200000004</v>
      </c>
      <c r="U667" s="6">
        <f>Ringkasan!U667/1000000000</f>
        <v>148.85820100000001</v>
      </c>
      <c r="V667" s="6">
        <f>Ringkasan!V667/1000000000</f>
        <v>9.7265517129999992</v>
      </c>
      <c r="W667" s="6">
        <f>Ringkasan!W667/1000000000</f>
        <v>9.7265517129999992</v>
      </c>
      <c r="X667" s="6">
        <f>Ringkasan!X667/1000000000</f>
        <v>0</v>
      </c>
      <c r="Y667" s="6">
        <f>Ringkasan!Y667/1000000000</f>
        <v>159.75159568000001</v>
      </c>
      <c r="Z667" s="6">
        <f>Ringkasan!Z667/1000000000</f>
        <v>0</v>
      </c>
      <c r="AA667" s="6">
        <f>Ringkasan!AA667/1000000000</f>
        <v>0</v>
      </c>
      <c r="AB667" s="6">
        <f>Ringkasan!AB667/1000000000</f>
        <v>159.75159568000001</v>
      </c>
      <c r="AC667" s="6">
        <f>Ringkasan!AC667/1000000000</f>
        <v>1286.115239706</v>
      </c>
      <c r="AD667" s="6">
        <f>Ringkasan!AD667/1000000000</f>
        <v>931.73962477800001</v>
      </c>
      <c r="AE667" s="6">
        <f>Ringkasan!AE667/1000000000</f>
        <v>321.98219694199997</v>
      </c>
      <c r="AF667" s="6">
        <f>Ringkasan!AF667/1000000000</f>
        <v>523.83330283600003</v>
      </c>
      <c r="AG667" s="6">
        <f>Ringkasan!AG667/1000000000</f>
        <v>0</v>
      </c>
      <c r="AH667" s="6">
        <f>Ringkasan!AH667/1000000000</f>
        <v>3</v>
      </c>
      <c r="AI667" s="6">
        <f>Ringkasan!AI667/1000000000</f>
        <v>73.724125000000001</v>
      </c>
      <c r="AJ667" s="6">
        <f>Ringkasan!AJ667/1000000000</f>
        <v>9.1999999999999993</v>
      </c>
      <c r="AK667" s="6">
        <f>Ringkasan!AK667/1000000000</f>
        <v>179.88090702599999</v>
      </c>
      <c r="AL667" s="6">
        <f>Ringkasan!AL667/1000000000</f>
        <v>10</v>
      </c>
      <c r="AM667" s="6">
        <f>Ringkasan!AM667/1000000000</f>
        <v>26.200199570999999</v>
      </c>
      <c r="AN667" s="6">
        <f>Ringkasan!AN667/1000000000</f>
        <v>105.81254398</v>
      </c>
      <c r="AO667" s="6">
        <f>Ringkasan!AO667/1000000000</f>
        <v>29.426479475000001</v>
      </c>
      <c r="AP667" s="6">
        <f>Ringkasan!AP667/1000000000</f>
        <v>6.5616839999999996</v>
      </c>
      <c r="AQ667" s="6">
        <f>Ringkasan!AQ667/1000000000</f>
        <v>1.88</v>
      </c>
      <c r="AR667" s="6">
        <f>Ringkasan!AR667/1000000000</f>
        <v>19.057830901999999</v>
      </c>
      <c r="AS667" s="6">
        <f>Ringkasan!AS667/1000000000</f>
        <v>19.057830901999999</v>
      </c>
      <c r="AT667" s="6">
        <f>Ringkasan!AT667/1000000000</f>
        <v>155.43687700000001</v>
      </c>
      <c r="AU667" s="6">
        <f>Ringkasan!AU667/1000000000</f>
        <v>0</v>
      </c>
      <c r="AV667" s="6">
        <f>Ringkasan!AV667/1000000000</f>
        <v>155.43687700000001</v>
      </c>
      <c r="AW667" s="6">
        <f>Ringkasan!AW667/1000000000</f>
        <v>0</v>
      </c>
      <c r="AX667" s="6">
        <f>Ringkasan!AX667/1000000000</f>
        <v>0</v>
      </c>
      <c r="AY667" s="6">
        <f>Ringkasan!AY667/1000000000</f>
        <v>0</v>
      </c>
      <c r="AZ667" s="6">
        <f>Ringkasan!AZ667/1000000000</f>
        <v>0</v>
      </c>
      <c r="BA667" s="6">
        <f>Ringkasan!BA667/1000000000</f>
        <v>0</v>
      </c>
      <c r="BB667" s="6">
        <f>Ringkasan!BB667/1000000000</f>
        <v>0</v>
      </c>
      <c r="BC667" s="6">
        <f>Ringkasan!BC667/1000000000</f>
        <v>0</v>
      </c>
      <c r="BD667" s="6">
        <f>Ringkasan!BD667/1000000000</f>
        <v>0.57999999999999996</v>
      </c>
      <c r="BE667" s="6">
        <f>Ringkasan!BE667/1000000000</f>
        <v>0</v>
      </c>
      <c r="BF667" s="6">
        <f>Ringkasan!BF667/1000000000</f>
        <v>0.57999999999999996</v>
      </c>
      <c r="BG667" s="6">
        <f>Ringkasan!BG667/1000000000</f>
        <v>0</v>
      </c>
      <c r="BH667" s="6">
        <f>Ringkasan!BH667/1000000000</f>
        <v>0</v>
      </c>
      <c r="BI667" s="6">
        <f>Ringkasan!BI667/1000000000</f>
        <v>0</v>
      </c>
      <c r="BJ667" s="86">
        <f>Ringkasan!BJ667/1000000000</f>
        <v>0.57999999999999996</v>
      </c>
      <c r="BK667" s="86">
        <f>Ringkasan!BK667/1000000000</f>
        <v>-0.57999999999999996</v>
      </c>
      <c r="BL667" s="87">
        <f>Ringkasan!BL667/1000000000</f>
        <v>0</v>
      </c>
      <c r="BM667" s="47">
        <f t="shared" si="274"/>
        <v>0</v>
      </c>
      <c r="BN667" s="48">
        <f t="shared" si="275"/>
        <v>1</v>
      </c>
      <c r="BO667" s="49"/>
      <c r="BP667" s="39">
        <f t="shared" si="280"/>
        <v>1</v>
      </c>
      <c r="BR667" s="6" t="e">
        <f>Ringkasan!#REF!/1000000000</f>
        <v>#REF!</v>
      </c>
      <c r="BS667" s="6" t="e">
        <f t="shared" si="267"/>
        <v>#REF!</v>
      </c>
      <c r="BT667" s="39" t="e">
        <f t="shared" si="270"/>
        <v>#REF!</v>
      </c>
      <c r="BV667" s="6" t="e">
        <f>Ringkasan!#REF!/1000000000</f>
        <v>#REF!</v>
      </c>
      <c r="BW667" s="6" t="e">
        <f t="shared" si="268"/>
        <v>#REF!</v>
      </c>
      <c r="BX667" s="39" t="e">
        <f t="shared" si="271"/>
        <v>#REF!</v>
      </c>
    </row>
    <row r="668" spans="1:76" x14ac:dyDescent="0.25">
      <c r="A668" s="59" t="s">
        <v>489</v>
      </c>
      <c r="B668" s="3">
        <f t="shared" si="281"/>
        <v>489</v>
      </c>
      <c r="C668" s="4">
        <f t="shared" si="281"/>
        <v>3</v>
      </c>
      <c r="D668" s="8" t="s">
        <v>489</v>
      </c>
      <c r="E668" s="12" t="str">
        <f>[1]Pendapatan!D668</f>
        <v>7 TAHUN 2024</v>
      </c>
      <c r="F668" s="92">
        <f>[1]Pendapatan!E668</f>
        <v>45656</v>
      </c>
      <c r="G668" s="6">
        <f>Ringkasan!G668/1000000000</f>
        <v>1432.2443927229999</v>
      </c>
      <c r="H668" s="6">
        <f>Ringkasan!H668/1000000000</f>
        <v>15.494933747999999</v>
      </c>
      <c r="I668" s="114">
        <f>Ringkasan!I668/1000000000</f>
        <v>11.269591187</v>
      </c>
      <c r="J668" s="5">
        <f>Ringkasan!J668/1000000000</f>
        <v>2E-3</v>
      </c>
      <c r="K668" s="5">
        <f>Ringkasan!K668/1000000000</f>
        <v>1.0196132790000001</v>
      </c>
      <c r="L668" s="6">
        <f>Ringkasan!L668/1000000000</f>
        <v>3.2037292819999998</v>
      </c>
      <c r="M668" s="6">
        <f>Ringkasan!M668/1000000000</f>
        <v>1267.3155442469999</v>
      </c>
      <c r="N668" s="6">
        <f>Ringkasan!N668/1000000000</f>
        <v>1261.2850599999999</v>
      </c>
      <c r="O668" s="6">
        <f>Ringkasan!O668/1000000000</f>
        <v>149.521286</v>
      </c>
      <c r="P668" s="6">
        <f>Ringkasan!P668/1000000000</f>
        <v>0</v>
      </c>
      <c r="Q668" s="6">
        <f>Ringkasan!Q668/1000000000</f>
        <v>97.661784999999995</v>
      </c>
      <c r="R668" s="6">
        <f>Ringkasan!R668/1000000000</f>
        <v>0</v>
      </c>
      <c r="S668" s="6">
        <f>Ringkasan!S668/1000000000</f>
        <v>193.74516600000001</v>
      </c>
      <c r="T668" s="6">
        <f>Ringkasan!T668/1000000000</f>
        <v>693.52501900000004</v>
      </c>
      <c r="U668" s="6">
        <f>Ringkasan!U668/1000000000</f>
        <v>126.83180400000001</v>
      </c>
      <c r="V668" s="6">
        <f>Ringkasan!V668/1000000000</f>
        <v>6.0304842470000004</v>
      </c>
      <c r="W668" s="6">
        <f>Ringkasan!W668/1000000000</f>
        <v>6.0304842470000004</v>
      </c>
      <c r="X668" s="6">
        <f>Ringkasan!X668/1000000000</f>
        <v>0</v>
      </c>
      <c r="Y668" s="6">
        <f>Ringkasan!Y668/1000000000</f>
        <v>149.43391472799999</v>
      </c>
      <c r="Z668" s="6">
        <f>Ringkasan!Z668/1000000000</f>
        <v>144</v>
      </c>
      <c r="AA668" s="6">
        <f>Ringkasan!AA668/1000000000</f>
        <v>0</v>
      </c>
      <c r="AB668" s="6">
        <f>Ringkasan!AB668/1000000000</f>
        <v>5.4339147280000004</v>
      </c>
      <c r="AC668" s="6">
        <f>Ringkasan!AC668/1000000000</f>
        <v>1457.1208786998691</v>
      </c>
      <c r="AD668" s="6">
        <f>Ringkasan!AD668/1000000000</f>
        <v>887.63745326039896</v>
      </c>
      <c r="AE668" s="6">
        <f>Ringkasan!AE668/1000000000</f>
        <v>392.79142246857998</v>
      </c>
      <c r="AF668" s="6">
        <f>Ringkasan!AF668/1000000000</f>
        <v>431.421513791819</v>
      </c>
      <c r="AG668" s="6">
        <f>Ringkasan!AG668/1000000000</f>
        <v>0</v>
      </c>
      <c r="AH668" s="6">
        <f>Ringkasan!AH668/1000000000</f>
        <v>5.3435170000000003</v>
      </c>
      <c r="AI668" s="6">
        <f>Ringkasan!AI668/1000000000</f>
        <v>40.606000000000002</v>
      </c>
      <c r="AJ668" s="6">
        <f>Ringkasan!AJ668/1000000000</f>
        <v>17.475000000000001</v>
      </c>
      <c r="AK668" s="6">
        <f>Ringkasan!AK668/1000000000</f>
        <v>357.45032433887002</v>
      </c>
      <c r="AL668" s="6">
        <f>Ringkasan!AL668/1000000000</f>
        <v>25</v>
      </c>
      <c r="AM668" s="6">
        <f>Ringkasan!AM668/1000000000</f>
        <v>25.599527706</v>
      </c>
      <c r="AN668" s="6">
        <f>Ringkasan!AN668/1000000000</f>
        <v>165.4008313141</v>
      </c>
      <c r="AO668" s="6">
        <f>Ringkasan!AO668/1000000000</f>
        <v>139.11654171876998</v>
      </c>
      <c r="AP668" s="6">
        <f>Ringkasan!AP668/1000000000</f>
        <v>1.5684236</v>
      </c>
      <c r="AQ668" s="6">
        <f>Ringkasan!AQ668/1000000000</f>
        <v>0.76500000000000001</v>
      </c>
      <c r="AR668" s="6">
        <f>Ringkasan!AR668/1000000000</f>
        <v>25.644297600599998</v>
      </c>
      <c r="AS668" s="6">
        <f>Ringkasan!AS668/1000000000</f>
        <v>25.644297600599998</v>
      </c>
      <c r="AT668" s="6">
        <f>Ringkasan!AT668/1000000000</f>
        <v>186.38880349999999</v>
      </c>
      <c r="AU668" s="6">
        <f>Ringkasan!AU668/1000000000</f>
        <v>0</v>
      </c>
      <c r="AV668" s="6">
        <f>Ringkasan!AV668/1000000000</f>
        <v>186.38880349999999</v>
      </c>
      <c r="AW668" s="6">
        <f>Ringkasan!AW668/1000000000</f>
        <v>27.876485976870004</v>
      </c>
      <c r="AX668" s="6">
        <f>Ringkasan!AX668/1000000000</f>
        <v>27.876485976870004</v>
      </c>
      <c r="AY668" s="6">
        <f>Ringkasan!AY668/1000000000</f>
        <v>0</v>
      </c>
      <c r="AZ668" s="6">
        <f>Ringkasan!AZ668/1000000000</f>
        <v>0</v>
      </c>
      <c r="BA668" s="6">
        <f>Ringkasan!BA668/1000000000</f>
        <v>0</v>
      </c>
      <c r="BB668" s="6">
        <f>Ringkasan!BB668/1000000000</f>
        <v>0</v>
      </c>
      <c r="BC668" s="6">
        <f>Ringkasan!BC668/1000000000</f>
        <v>0</v>
      </c>
      <c r="BD668" s="6">
        <f>Ringkasan!BD668/1000000000</f>
        <v>3</v>
      </c>
      <c r="BE668" s="6">
        <f>Ringkasan!BE668/1000000000</f>
        <v>0</v>
      </c>
      <c r="BF668" s="6">
        <f>Ringkasan!BF668/1000000000</f>
        <v>3</v>
      </c>
      <c r="BG668" s="6">
        <f>Ringkasan!BG668/1000000000</f>
        <v>0</v>
      </c>
      <c r="BH668" s="6">
        <f>Ringkasan!BH668/1000000000</f>
        <v>0</v>
      </c>
      <c r="BI668" s="6">
        <f>Ringkasan!BI668/1000000000</f>
        <v>0</v>
      </c>
      <c r="BJ668" s="86">
        <f>Ringkasan!BJ668/1000000000</f>
        <v>-24.876485976869141</v>
      </c>
      <c r="BK668" s="86">
        <f>Ringkasan!BK668/1000000000</f>
        <v>24.876485976870004</v>
      </c>
      <c r="BL668" s="87">
        <f>Ringkasan!BL668/1000000000</f>
        <v>8.6212158203125005E-13</v>
      </c>
      <c r="BM668" s="47">
        <f t="shared" si="274"/>
        <v>1</v>
      </c>
      <c r="BN668" s="48">
        <f t="shared" si="275"/>
        <v>0</v>
      </c>
      <c r="BO668" s="49"/>
      <c r="BP668" s="39">
        <f t="shared" si="280"/>
        <v>1</v>
      </c>
      <c r="BR668" s="6" t="e">
        <f>Ringkasan!#REF!/1000000000</f>
        <v>#REF!</v>
      </c>
      <c r="BS668" s="6" t="e">
        <f t="shared" si="267"/>
        <v>#REF!</v>
      </c>
      <c r="BT668" s="39" t="e">
        <f t="shared" si="270"/>
        <v>#REF!</v>
      </c>
      <c r="BV668" s="6" t="e">
        <f>Ringkasan!#REF!/1000000000</f>
        <v>#REF!</v>
      </c>
      <c r="BW668" s="6" t="e">
        <f t="shared" si="268"/>
        <v>#REF!</v>
      </c>
      <c r="BX668" s="39" t="e">
        <f t="shared" si="271"/>
        <v>#REF!</v>
      </c>
    </row>
    <row r="669" spans="1:76" x14ac:dyDescent="0.25">
      <c r="A669" s="59" t="s">
        <v>498</v>
      </c>
      <c r="B669" s="3">
        <f t="shared" si="281"/>
        <v>490</v>
      </c>
      <c r="C669" s="4">
        <f t="shared" si="281"/>
        <v>4</v>
      </c>
      <c r="D669" s="8" t="s">
        <v>498</v>
      </c>
      <c r="E669" s="12" t="str">
        <f>[1]Pendapatan!D669</f>
        <v>01 Tahun 2025</v>
      </c>
      <c r="F669" s="92">
        <f>[1]Pendapatan!E669</f>
        <v>45672</v>
      </c>
      <c r="G669" s="6">
        <f>Ringkasan!G669/1000000000</f>
        <v>6420.0066790000001</v>
      </c>
      <c r="H669" s="6">
        <f>Ringkasan!H669/1000000000</f>
        <v>491.125182</v>
      </c>
      <c r="I669" s="114">
        <f>Ringkasan!I669/1000000000</f>
        <v>356.84059999999999</v>
      </c>
      <c r="J669" s="5">
        <f>Ringkasan!J669/1000000000</f>
        <v>14.827781999999999</v>
      </c>
      <c r="K669" s="5">
        <f>Ringkasan!K669/1000000000</f>
        <v>7</v>
      </c>
      <c r="L669" s="6">
        <f>Ringkasan!L669/1000000000</f>
        <v>112.4568</v>
      </c>
      <c r="M669" s="6">
        <f>Ringkasan!M669/1000000000</f>
        <v>3888.3663120000001</v>
      </c>
      <c r="N669" s="6">
        <f>Ringkasan!N669/1000000000</f>
        <v>3778.3663120000001</v>
      </c>
      <c r="O669" s="6">
        <f>Ringkasan!O669/1000000000</f>
        <v>230.03369000000001</v>
      </c>
      <c r="P669" s="6">
        <f>Ringkasan!P669/1000000000</f>
        <v>0</v>
      </c>
      <c r="Q669" s="6">
        <f>Ringkasan!Q669/1000000000</f>
        <v>130.178674</v>
      </c>
      <c r="R669" s="6">
        <f>Ringkasan!R669/1000000000</f>
        <v>0</v>
      </c>
      <c r="S669" s="6">
        <f>Ringkasan!S669/1000000000</f>
        <v>2444.127254</v>
      </c>
      <c r="T669" s="6">
        <f>Ringkasan!T669/1000000000</f>
        <v>709.79908</v>
      </c>
      <c r="U669" s="6">
        <f>Ringkasan!U669/1000000000</f>
        <v>264.22761400000002</v>
      </c>
      <c r="V669" s="6">
        <f>Ringkasan!V669/1000000000</f>
        <v>110</v>
      </c>
      <c r="W669" s="6">
        <f>Ringkasan!W669/1000000000</f>
        <v>110</v>
      </c>
      <c r="X669" s="6">
        <f>Ringkasan!X669/1000000000</f>
        <v>0</v>
      </c>
      <c r="Y669" s="6">
        <f>Ringkasan!Y669/1000000000</f>
        <v>2040.515185</v>
      </c>
      <c r="Z669" s="6">
        <f>Ringkasan!Z669/1000000000</f>
        <v>26.831067999999998</v>
      </c>
      <c r="AA669" s="6">
        <f>Ringkasan!AA669/1000000000</f>
        <v>0</v>
      </c>
      <c r="AB669" s="6">
        <f>Ringkasan!AB669/1000000000</f>
        <v>2013.684117</v>
      </c>
      <c r="AC669" s="6">
        <f>Ringkasan!AC669/1000000000</f>
        <v>6415.0066790000001</v>
      </c>
      <c r="AD669" s="6">
        <f>Ringkasan!AD669/1000000000</f>
        <v>3943.1940844699998</v>
      </c>
      <c r="AE669" s="6">
        <f>Ringkasan!AE669/1000000000</f>
        <v>1564.6145022220001</v>
      </c>
      <c r="AF669" s="6">
        <f>Ringkasan!AF669/1000000000</f>
        <v>2175.3223993759998</v>
      </c>
      <c r="AG669" s="6">
        <f>Ringkasan!AG669/1000000000</f>
        <v>0</v>
      </c>
      <c r="AH669" s="6">
        <f>Ringkasan!AH669/1000000000</f>
        <v>0</v>
      </c>
      <c r="AI669" s="6">
        <f>Ringkasan!AI669/1000000000</f>
        <v>203.25718287199999</v>
      </c>
      <c r="AJ669" s="6">
        <f>Ringkasan!AJ669/1000000000</f>
        <v>0</v>
      </c>
      <c r="AK669" s="6">
        <f>Ringkasan!AK669/1000000000</f>
        <v>2020.1369585299999</v>
      </c>
      <c r="AL669" s="6">
        <f>Ringkasan!AL669/1000000000</f>
        <v>75.501754684000005</v>
      </c>
      <c r="AM669" s="6">
        <f>Ringkasan!AM669/1000000000</f>
        <v>184.46433121000001</v>
      </c>
      <c r="AN669" s="6">
        <f>Ringkasan!AN669/1000000000</f>
        <v>939.22534165599996</v>
      </c>
      <c r="AO669" s="6">
        <f>Ringkasan!AO669/1000000000</f>
        <v>817.62683719999995</v>
      </c>
      <c r="AP669" s="6">
        <f>Ringkasan!AP669/1000000000</f>
        <v>0.43000329999999998</v>
      </c>
      <c r="AQ669" s="6">
        <f>Ringkasan!AQ669/1000000000</f>
        <v>2.8886904800000002</v>
      </c>
      <c r="AR669" s="6">
        <f>Ringkasan!AR669/1000000000</f>
        <v>20</v>
      </c>
      <c r="AS669" s="6">
        <f>Ringkasan!AS669/1000000000</f>
        <v>20</v>
      </c>
      <c r="AT669" s="6">
        <f>Ringkasan!AT669/1000000000</f>
        <v>431.675636</v>
      </c>
      <c r="AU669" s="6">
        <f>Ringkasan!AU669/1000000000</f>
        <v>0</v>
      </c>
      <c r="AV669" s="6">
        <f>Ringkasan!AV669/1000000000</f>
        <v>431.675636</v>
      </c>
      <c r="AW669" s="6">
        <f>Ringkasan!AW669/1000000000</f>
        <v>0</v>
      </c>
      <c r="AX669" s="6">
        <f>Ringkasan!AX669/1000000000</f>
        <v>0</v>
      </c>
      <c r="AY669" s="6">
        <f>Ringkasan!AY669/1000000000</f>
        <v>0</v>
      </c>
      <c r="AZ669" s="6">
        <f>Ringkasan!AZ669/1000000000</f>
        <v>0</v>
      </c>
      <c r="BA669" s="6">
        <f>Ringkasan!BA669/1000000000</f>
        <v>0</v>
      </c>
      <c r="BB669" s="6">
        <f>Ringkasan!BB669/1000000000</f>
        <v>0</v>
      </c>
      <c r="BC669" s="6">
        <f>Ringkasan!BC669/1000000000</f>
        <v>0</v>
      </c>
      <c r="BD669" s="6">
        <f>Ringkasan!BD669/1000000000</f>
        <v>5</v>
      </c>
      <c r="BE669" s="6">
        <f>Ringkasan!BE669/1000000000</f>
        <v>0</v>
      </c>
      <c r="BF669" s="6">
        <f>Ringkasan!BF669/1000000000</f>
        <v>5</v>
      </c>
      <c r="BG669" s="6">
        <f>Ringkasan!BG669/1000000000</f>
        <v>0</v>
      </c>
      <c r="BH669" s="6">
        <f>Ringkasan!BH669/1000000000</f>
        <v>0</v>
      </c>
      <c r="BI669" s="6">
        <f>Ringkasan!BI669/1000000000</f>
        <v>0</v>
      </c>
      <c r="BJ669" s="86">
        <f>Ringkasan!BJ669/1000000000</f>
        <v>5</v>
      </c>
      <c r="BK669" s="86">
        <f>Ringkasan!BK669/1000000000</f>
        <v>-5</v>
      </c>
      <c r="BL669" s="87">
        <f>Ringkasan!BL669/1000000000</f>
        <v>0</v>
      </c>
      <c r="BM669" s="47">
        <f t="shared" si="274"/>
        <v>0</v>
      </c>
      <c r="BN669" s="48">
        <f t="shared" si="275"/>
        <v>1</v>
      </c>
      <c r="BO669" s="49"/>
      <c r="BP669" s="39">
        <f t="shared" si="280"/>
        <v>1</v>
      </c>
      <c r="BR669" s="6" t="e">
        <f>Ringkasan!#REF!/1000000000</f>
        <v>#REF!</v>
      </c>
      <c r="BS669" s="6" t="e">
        <f t="shared" si="267"/>
        <v>#REF!</v>
      </c>
      <c r="BT669" s="39" t="e">
        <f t="shared" si="270"/>
        <v>#REF!</v>
      </c>
      <c r="BV669" s="6" t="e">
        <f>Ringkasan!#REF!/1000000000</f>
        <v>#REF!</v>
      </c>
      <c r="BW669" s="6" t="e">
        <f t="shared" si="268"/>
        <v>#REF!</v>
      </c>
      <c r="BX669" s="39" t="e">
        <f t="shared" si="271"/>
        <v>#REF!</v>
      </c>
    </row>
    <row r="670" spans="1:76" x14ac:dyDescent="0.25">
      <c r="A670" s="59" t="s">
        <v>499</v>
      </c>
      <c r="B670" s="3">
        <f t="shared" si="281"/>
        <v>491</v>
      </c>
      <c r="C670" s="4">
        <f t="shared" si="281"/>
        <v>5</v>
      </c>
      <c r="D670" s="8" t="s">
        <v>499</v>
      </c>
      <c r="E670" s="12" t="str">
        <f>[1]Pendapatan!D670</f>
        <v>1 TAHUN 2025</v>
      </c>
      <c r="F670" s="92">
        <f>[1]Pendapatan!E670</f>
        <v>45678</v>
      </c>
      <c r="G670" s="6">
        <f>Ringkasan!G670/1000000000</f>
        <v>1849.5523929999999</v>
      </c>
      <c r="H670" s="6">
        <f>Ringkasan!H670/1000000000</f>
        <v>130</v>
      </c>
      <c r="I670" s="114">
        <f>Ringkasan!I670/1000000000</f>
        <v>67.75</v>
      </c>
      <c r="J670" s="5">
        <f>Ringkasan!J670/1000000000</f>
        <v>2.25</v>
      </c>
      <c r="K670" s="5">
        <f>Ringkasan!K670/1000000000</f>
        <v>0</v>
      </c>
      <c r="L670" s="6">
        <f>Ringkasan!L670/1000000000</f>
        <v>60</v>
      </c>
      <c r="M670" s="6">
        <f>Ringkasan!M670/1000000000</f>
        <v>1589.5523929999999</v>
      </c>
      <c r="N670" s="6">
        <f>Ringkasan!N670/1000000000</f>
        <v>1554.3036360000001</v>
      </c>
      <c r="O670" s="6">
        <f>Ringkasan!O670/1000000000</f>
        <v>220.64463900000001</v>
      </c>
      <c r="P670" s="6">
        <f>Ringkasan!P670/1000000000</f>
        <v>0</v>
      </c>
      <c r="Q670" s="6">
        <f>Ringkasan!Q670/1000000000</f>
        <v>73.752752999999998</v>
      </c>
      <c r="R670" s="6">
        <f>Ringkasan!R670/1000000000</f>
        <v>14.235393999999999</v>
      </c>
      <c r="S670" s="6">
        <f>Ringkasan!S670/1000000000</f>
        <v>147.92069100000001</v>
      </c>
      <c r="T670" s="6">
        <f>Ringkasan!T670/1000000000</f>
        <v>761.74181299999998</v>
      </c>
      <c r="U670" s="6">
        <f>Ringkasan!U670/1000000000</f>
        <v>336.00834600000002</v>
      </c>
      <c r="V670" s="6">
        <f>Ringkasan!V670/1000000000</f>
        <v>35.248756999999998</v>
      </c>
      <c r="W670" s="6">
        <f>Ringkasan!W670/1000000000</f>
        <v>35.248756999999998</v>
      </c>
      <c r="X670" s="6">
        <f>Ringkasan!X670/1000000000</f>
        <v>0</v>
      </c>
      <c r="Y670" s="6">
        <f>Ringkasan!Y670/1000000000</f>
        <v>130</v>
      </c>
      <c r="Z670" s="6">
        <f>Ringkasan!Z670/1000000000</f>
        <v>130</v>
      </c>
      <c r="AA670" s="6">
        <f>Ringkasan!AA670/1000000000</f>
        <v>0</v>
      </c>
      <c r="AB670" s="6">
        <f>Ringkasan!AB670/1000000000</f>
        <v>0</v>
      </c>
      <c r="AC670" s="6">
        <f>Ringkasan!AC670/1000000000</f>
        <v>1827.3523929999999</v>
      </c>
      <c r="AD670" s="6">
        <f>Ringkasan!AD670/1000000000</f>
        <v>1289.6855416339999</v>
      </c>
      <c r="AE670" s="6">
        <f>Ringkasan!AE670/1000000000</f>
        <v>685.057537744</v>
      </c>
      <c r="AF670" s="6">
        <f>Ringkasan!AF670/1000000000</f>
        <v>517.53780588999996</v>
      </c>
      <c r="AG670" s="6">
        <f>Ringkasan!AG670/1000000000</f>
        <v>8</v>
      </c>
      <c r="AH670" s="6">
        <f>Ringkasan!AH670/1000000000</f>
        <v>0</v>
      </c>
      <c r="AI670" s="6">
        <f>Ringkasan!AI670/1000000000</f>
        <v>33.790197999999997</v>
      </c>
      <c r="AJ670" s="6">
        <f>Ringkasan!AJ670/1000000000</f>
        <v>45.3</v>
      </c>
      <c r="AK670" s="6">
        <f>Ringkasan!AK670/1000000000</f>
        <v>319.82699823799999</v>
      </c>
      <c r="AL670" s="6">
        <f>Ringkasan!AL670/1000000000</f>
        <v>0</v>
      </c>
      <c r="AM670" s="6">
        <f>Ringkasan!AM670/1000000000</f>
        <v>54.988949460999997</v>
      </c>
      <c r="AN670" s="6">
        <f>Ringkasan!AN670/1000000000</f>
        <v>85.611006000000003</v>
      </c>
      <c r="AO670" s="6">
        <f>Ringkasan!AO670/1000000000</f>
        <v>171.67186797700001</v>
      </c>
      <c r="AP670" s="6">
        <f>Ringkasan!AP670/1000000000</f>
        <v>4.5551747999999996</v>
      </c>
      <c r="AQ670" s="6">
        <f>Ringkasan!AQ670/1000000000</f>
        <v>3</v>
      </c>
      <c r="AR670" s="6">
        <f>Ringkasan!AR670/1000000000</f>
        <v>46.329228327999999</v>
      </c>
      <c r="AS670" s="6">
        <f>Ringkasan!AS670/1000000000</f>
        <v>46.329228327999999</v>
      </c>
      <c r="AT670" s="6">
        <f>Ringkasan!AT670/1000000000</f>
        <v>171.51062479999999</v>
      </c>
      <c r="AU670" s="6">
        <f>Ringkasan!AU670/1000000000</f>
        <v>0</v>
      </c>
      <c r="AV670" s="6">
        <f>Ringkasan!AV670/1000000000</f>
        <v>171.51062479999999</v>
      </c>
      <c r="AW670" s="6">
        <f>Ringkasan!AW670/1000000000</f>
        <v>0</v>
      </c>
      <c r="AX670" s="6">
        <f>Ringkasan!AX670/1000000000</f>
        <v>0</v>
      </c>
      <c r="AY670" s="6">
        <f>Ringkasan!AY670/1000000000</f>
        <v>0</v>
      </c>
      <c r="AZ670" s="6">
        <f>Ringkasan!AZ670/1000000000</f>
        <v>0</v>
      </c>
      <c r="BA670" s="6">
        <f>Ringkasan!BA670/1000000000</f>
        <v>0</v>
      </c>
      <c r="BB670" s="6">
        <f>Ringkasan!BB670/1000000000</f>
        <v>0</v>
      </c>
      <c r="BC670" s="6">
        <f>Ringkasan!BC670/1000000000</f>
        <v>0</v>
      </c>
      <c r="BD670" s="6">
        <f>Ringkasan!BD670/1000000000</f>
        <v>22.2</v>
      </c>
      <c r="BE670" s="6">
        <f>Ringkasan!BE670/1000000000</f>
        <v>0</v>
      </c>
      <c r="BF670" s="6">
        <f>Ringkasan!BF670/1000000000</f>
        <v>2.2000000000000002</v>
      </c>
      <c r="BG670" s="6">
        <f>Ringkasan!BG670/1000000000</f>
        <v>20</v>
      </c>
      <c r="BH670" s="6">
        <f>Ringkasan!BH670/1000000000</f>
        <v>0</v>
      </c>
      <c r="BI670" s="6">
        <f>Ringkasan!BI670/1000000000</f>
        <v>0</v>
      </c>
      <c r="BJ670" s="86">
        <f>Ringkasan!BJ670/1000000000</f>
        <v>22.2</v>
      </c>
      <c r="BK670" s="86">
        <f>Ringkasan!BK670/1000000000</f>
        <v>-22.2</v>
      </c>
      <c r="BL670" s="87">
        <f>Ringkasan!BL670/1000000000</f>
        <v>0</v>
      </c>
      <c r="BM670" s="47">
        <f t="shared" si="274"/>
        <v>0</v>
      </c>
      <c r="BN670" s="48">
        <f t="shared" si="275"/>
        <v>1</v>
      </c>
      <c r="BO670" s="49"/>
      <c r="BP670" s="39">
        <f t="shared" si="280"/>
        <v>1</v>
      </c>
      <c r="BR670" s="6" t="e">
        <f>Ringkasan!#REF!/1000000000</f>
        <v>#REF!</v>
      </c>
      <c r="BS670" s="6" t="e">
        <f t="shared" si="267"/>
        <v>#REF!</v>
      </c>
      <c r="BT670" s="39" t="e">
        <f t="shared" si="270"/>
        <v>#REF!</v>
      </c>
      <c r="BV670" s="6" t="e">
        <f>Ringkasan!#REF!/1000000000</f>
        <v>#REF!</v>
      </c>
      <c r="BW670" s="6" t="e">
        <f t="shared" si="268"/>
        <v>#REF!</v>
      </c>
      <c r="BX670" s="39" t="e">
        <f t="shared" si="271"/>
        <v>#REF!</v>
      </c>
    </row>
    <row r="671" spans="1:76" x14ac:dyDescent="0.25">
      <c r="A671" s="59" t="s">
        <v>501</v>
      </c>
      <c r="B671" s="3">
        <f t="shared" si="281"/>
        <v>492</v>
      </c>
      <c r="C671" s="4">
        <f t="shared" si="281"/>
        <v>6</v>
      </c>
      <c r="D671" s="8" t="s">
        <v>501</v>
      </c>
      <c r="E671" s="12" t="str">
        <f>[1]Pendapatan!D671</f>
        <v>15 Tahun 2024</v>
      </c>
      <c r="F671" s="92">
        <f>[1]Pendapatan!E671</f>
        <v>45646.461111111108</v>
      </c>
      <c r="G671" s="6">
        <f>Ringkasan!G671/1000000000</f>
        <v>1683.0412531439999</v>
      </c>
      <c r="H671" s="6">
        <f>Ringkasan!H671/1000000000</f>
        <v>13.144759000000001</v>
      </c>
      <c r="I671" s="114">
        <f>Ringkasan!I671/1000000000</f>
        <v>0.85968900000000004</v>
      </c>
      <c r="J671" s="5">
        <f>Ringkasan!J671/1000000000</f>
        <v>0.16</v>
      </c>
      <c r="K671" s="5">
        <f>Ringkasan!K671/1000000000</f>
        <v>1.496</v>
      </c>
      <c r="L671" s="6">
        <f>Ringkasan!L671/1000000000</f>
        <v>10.62907</v>
      </c>
      <c r="M671" s="6">
        <f>Ringkasan!M671/1000000000</f>
        <v>1530.987406144</v>
      </c>
      <c r="N671" s="6">
        <f>Ringkasan!N671/1000000000</f>
        <v>1514.636555</v>
      </c>
      <c r="O671" s="6">
        <f>Ringkasan!O671/1000000000</f>
        <v>243.790548</v>
      </c>
      <c r="P671" s="6">
        <f>Ringkasan!P671/1000000000</f>
        <v>0</v>
      </c>
      <c r="Q671" s="6">
        <f>Ringkasan!Q671/1000000000</f>
        <v>178.61828399999999</v>
      </c>
      <c r="R671" s="6">
        <f>Ringkasan!R671/1000000000</f>
        <v>0</v>
      </c>
      <c r="S671" s="6">
        <f>Ringkasan!S671/1000000000</f>
        <v>201.098501</v>
      </c>
      <c r="T671" s="6">
        <f>Ringkasan!T671/1000000000</f>
        <v>608.48602100000005</v>
      </c>
      <c r="U671" s="6">
        <f>Ringkasan!U671/1000000000</f>
        <v>282.64320099999998</v>
      </c>
      <c r="V671" s="6">
        <f>Ringkasan!V671/1000000000</f>
        <v>16.350851144</v>
      </c>
      <c r="W671" s="6">
        <f>Ringkasan!W671/1000000000</f>
        <v>16.350851144</v>
      </c>
      <c r="X671" s="6">
        <f>Ringkasan!X671/1000000000</f>
        <v>0</v>
      </c>
      <c r="Y671" s="6">
        <f>Ringkasan!Y671/1000000000</f>
        <v>138.909088</v>
      </c>
      <c r="Z671" s="6">
        <f>Ringkasan!Z671/1000000000</f>
        <v>0</v>
      </c>
      <c r="AA671" s="6">
        <f>Ringkasan!AA671/1000000000</f>
        <v>0</v>
      </c>
      <c r="AB671" s="6">
        <f>Ringkasan!AB671/1000000000</f>
        <v>138.909088</v>
      </c>
      <c r="AC671" s="6">
        <f>Ringkasan!AC671/1000000000</f>
        <v>1682.596253144</v>
      </c>
      <c r="AD671" s="6">
        <f>Ringkasan!AD671/1000000000</f>
        <v>1180.6504085619999</v>
      </c>
      <c r="AE671" s="6">
        <f>Ringkasan!AE671/1000000000</f>
        <v>482.76366789999997</v>
      </c>
      <c r="AF671" s="6">
        <f>Ringkasan!AF671/1000000000</f>
        <v>537.47380511400002</v>
      </c>
      <c r="AG671" s="6">
        <f>Ringkasan!AG671/1000000000</f>
        <v>0</v>
      </c>
      <c r="AH671" s="6">
        <f>Ringkasan!AH671/1000000000</f>
        <v>0</v>
      </c>
      <c r="AI671" s="6">
        <f>Ringkasan!AI671/1000000000</f>
        <v>127.480360975</v>
      </c>
      <c r="AJ671" s="6">
        <f>Ringkasan!AJ671/1000000000</f>
        <v>32.932574572999997</v>
      </c>
      <c r="AK671" s="6">
        <f>Ringkasan!AK671/1000000000</f>
        <v>206.20522338200001</v>
      </c>
      <c r="AL671" s="6">
        <f>Ringkasan!AL671/1000000000</f>
        <v>0</v>
      </c>
      <c r="AM671" s="6">
        <f>Ringkasan!AM671/1000000000</f>
        <v>22.062800513999999</v>
      </c>
      <c r="AN671" s="6">
        <f>Ringkasan!AN671/1000000000</f>
        <v>95.364314317999998</v>
      </c>
      <c r="AO671" s="6">
        <f>Ringkasan!AO671/1000000000</f>
        <v>88.313348550000001</v>
      </c>
      <c r="AP671" s="6">
        <f>Ringkasan!AP671/1000000000</f>
        <v>0.46476000000000001</v>
      </c>
      <c r="AQ671" s="6">
        <f>Ringkasan!AQ671/1000000000</f>
        <v>0</v>
      </c>
      <c r="AR671" s="6">
        <f>Ringkasan!AR671/1000000000</f>
        <v>36.213884999999998</v>
      </c>
      <c r="AS671" s="6">
        <f>Ringkasan!AS671/1000000000</f>
        <v>36.213884999999998</v>
      </c>
      <c r="AT671" s="6">
        <f>Ringkasan!AT671/1000000000</f>
        <v>259.52673620000002</v>
      </c>
      <c r="AU671" s="6">
        <f>Ringkasan!AU671/1000000000</f>
        <v>0</v>
      </c>
      <c r="AV671" s="6">
        <f>Ringkasan!AV671/1000000000</f>
        <v>259.52673620000002</v>
      </c>
      <c r="AW671" s="6">
        <f>Ringkasan!AW671/1000000000</f>
        <v>0</v>
      </c>
      <c r="AX671" s="6">
        <f>Ringkasan!AX671/1000000000</f>
        <v>0</v>
      </c>
      <c r="AY671" s="6">
        <f>Ringkasan!AY671/1000000000</f>
        <v>0</v>
      </c>
      <c r="AZ671" s="6">
        <f>Ringkasan!AZ671/1000000000</f>
        <v>0</v>
      </c>
      <c r="BA671" s="6">
        <f>Ringkasan!BA671/1000000000</f>
        <v>0</v>
      </c>
      <c r="BB671" s="6">
        <f>Ringkasan!BB671/1000000000</f>
        <v>0</v>
      </c>
      <c r="BC671" s="6">
        <f>Ringkasan!BC671/1000000000</f>
        <v>0</v>
      </c>
      <c r="BD671" s="6">
        <f>Ringkasan!BD671/1000000000</f>
        <v>0.44500000000000001</v>
      </c>
      <c r="BE671" s="6">
        <f>Ringkasan!BE671/1000000000</f>
        <v>0</v>
      </c>
      <c r="BF671" s="6">
        <f>Ringkasan!BF671/1000000000</f>
        <v>0.44500000000000001</v>
      </c>
      <c r="BG671" s="6">
        <f>Ringkasan!BG671/1000000000</f>
        <v>0</v>
      </c>
      <c r="BH671" s="6">
        <f>Ringkasan!BH671/1000000000</f>
        <v>0</v>
      </c>
      <c r="BI671" s="6">
        <f>Ringkasan!BI671/1000000000</f>
        <v>0</v>
      </c>
      <c r="BJ671" s="86">
        <f>Ringkasan!BJ671/1000000000</f>
        <v>0.44500000000000001</v>
      </c>
      <c r="BK671" s="86">
        <f>Ringkasan!BK671/1000000000</f>
        <v>-0.44500000000000001</v>
      </c>
      <c r="BL671" s="87">
        <f>Ringkasan!BL671/1000000000</f>
        <v>0</v>
      </c>
      <c r="BM671" s="47">
        <f t="shared" si="274"/>
        <v>1</v>
      </c>
      <c r="BN671" s="48">
        <f t="shared" si="275"/>
        <v>0</v>
      </c>
      <c r="BO671" s="49"/>
      <c r="BP671" s="39">
        <f t="shared" si="280"/>
        <v>1</v>
      </c>
      <c r="BR671" s="6" t="e">
        <f>Ringkasan!#REF!/1000000000</f>
        <v>#REF!</v>
      </c>
      <c r="BS671" s="6" t="e">
        <f t="shared" si="267"/>
        <v>#REF!</v>
      </c>
      <c r="BT671" s="39" t="e">
        <f t="shared" si="270"/>
        <v>#REF!</v>
      </c>
      <c r="BV671" s="6" t="e">
        <f>Ringkasan!#REF!/1000000000</f>
        <v>#REF!</v>
      </c>
      <c r="BW671" s="6" t="e">
        <f t="shared" si="268"/>
        <v>#REF!</v>
      </c>
      <c r="BX671" s="39" t="e">
        <f t="shared" si="271"/>
        <v>#REF!</v>
      </c>
    </row>
    <row r="672" spans="1:76" x14ac:dyDescent="0.25">
      <c r="A672" s="59" t="s">
        <v>503</v>
      </c>
      <c r="B672" s="3">
        <f t="shared" si="281"/>
        <v>493</v>
      </c>
      <c r="C672" s="4">
        <f t="shared" si="281"/>
        <v>7</v>
      </c>
      <c r="D672" s="8" t="s">
        <v>503</v>
      </c>
      <c r="E672" s="12" t="str">
        <f>[1]Pendapatan!D672</f>
        <v>05 Tahun 2024</v>
      </c>
      <c r="F672" s="92">
        <f>[1]Pendapatan!E672</f>
        <v>45646.000694444447</v>
      </c>
      <c r="G672" s="6">
        <f>Ringkasan!G672/1000000000</f>
        <v>1764.7546475659999</v>
      </c>
      <c r="H672" s="6">
        <f>Ringkasan!H672/1000000000</f>
        <v>9.4499999999999993</v>
      </c>
      <c r="I672" s="114">
        <f>Ringkasan!I672/1000000000</f>
        <v>1.76</v>
      </c>
      <c r="J672" s="5">
        <f>Ringkasan!J672/1000000000</f>
        <v>0.03</v>
      </c>
      <c r="K672" s="5">
        <f>Ringkasan!K672/1000000000</f>
        <v>1.5</v>
      </c>
      <c r="L672" s="6">
        <f>Ringkasan!L672/1000000000</f>
        <v>6.16</v>
      </c>
      <c r="M672" s="6">
        <f>Ringkasan!M672/1000000000</f>
        <v>1595.553051886</v>
      </c>
      <c r="N672" s="6">
        <f>Ringkasan!N672/1000000000</f>
        <v>1587.880586</v>
      </c>
      <c r="O672" s="6">
        <f>Ringkasan!O672/1000000000</f>
        <v>300.159919</v>
      </c>
      <c r="P672" s="6">
        <f>Ringkasan!P672/1000000000</f>
        <v>0</v>
      </c>
      <c r="Q672" s="6">
        <f>Ringkasan!Q672/1000000000</f>
        <v>185.74658600000001</v>
      </c>
      <c r="R672" s="6">
        <f>Ringkasan!R672/1000000000</f>
        <v>6.9634200000000002</v>
      </c>
      <c r="S672" s="6">
        <f>Ringkasan!S672/1000000000</f>
        <v>201.17260200000001</v>
      </c>
      <c r="T672" s="6">
        <f>Ringkasan!T672/1000000000</f>
        <v>810.96713199999999</v>
      </c>
      <c r="U672" s="6">
        <f>Ringkasan!U672/1000000000</f>
        <v>82.870926999999995</v>
      </c>
      <c r="V672" s="6">
        <f>Ringkasan!V672/1000000000</f>
        <v>7.6724658860000003</v>
      </c>
      <c r="W672" s="6">
        <f>Ringkasan!W672/1000000000</f>
        <v>7.6724658860000003</v>
      </c>
      <c r="X672" s="6">
        <f>Ringkasan!X672/1000000000</f>
        <v>0</v>
      </c>
      <c r="Y672" s="6">
        <f>Ringkasan!Y672/1000000000</f>
        <v>159.75159568000001</v>
      </c>
      <c r="Z672" s="6">
        <f>Ringkasan!Z672/1000000000</f>
        <v>0</v>
      </c>
      <c r="AA672" s="6">
        <f>Ringkasan!AA672/1000000000</f>
        <v>0</v>
      </c>
      <c r="AB672" s="6">
        <f>Ringkasan!AB672/1000000000</f>
        <v>159.75159568000001</v>
      </c>
      <c r="AC672" s="6">
        <f>Ringkasan!AC672/1000000000</f>
        <v>1775.9763652918398</v>
      </c>
      <c r="AD672" s="6">
        <f>Ringkasan!AD672/1000000000</f>
        <v>1150.4024577254399</v>
      </c>
      <c r="AE672" s="6">
        <f>Ringkasan!AE672/1000000000</f>
        <v>452.20849806443999</v>
      </c>
      <c r="AF672" s="6">
        <f>Ringkasan!AF672/1000000000</f>
        <v>641.87818966099996</v>
      </c>
      <c r="AG672" s="6">
        <f>Ringkasan!AG672/1000000000</f>
        <v>0</v>
      </c>
      <c r="AH672" s="6">
        <f>Ringkasan!AH672/1000000000</f>
        <v>4.0068000000000001</v>
      </c>
      <c r="AI672" s="6">
        <f>Ringkasan!AI672/1000000000</f>
        <v>31.843060000000001</v>
      </c>
      <c r="AJ672" s="6">
        <f>Ringkasan!AJ672/1000000000</f>
        <v>20.465910000000001</v>
      </c>
      <c r="AK672" s="6">
        <f>Ringkasan!AK672/1000000000</f>
        <v>308.68389396640003</v>
      </c>
      <c r="AL672" s="6">
        <f>Ringkasan!AL672/1000000000</f>
        <v>14.870402189</v>
      </c>
      <c r="AM672" s="6">
        <f>Ringkasan!AM672/1000000000</f>
        <v>28.500959415000001</v>
      </c>
      <c r="AN672" s="6">
        <f>Ringkasan!AN672/1000000000</f>
        <v>121.585358251</v>
      </c>
      <c r="AO672" s="6">
        <f>Ringkasan!AO672/1000000000</f>
        <v>143.3031097114</v>
      </c>
      <c r="AP672" s="6">
        <f>Ringkasan!AP672/1000000000</f>
        <v>0</v>
      </c>
      <c r="AQ672" s="6">
        <f>Ringkasan!AQ672/1000000000</f>
        <v>0.42406440000000001</v>
      </c>
      <c r="AR672" s="6">
        <f>Ringkasan!AR672/1000000000</f>
        <v>30</v>
      </c>
      <c r="AS672" s="6">
        <f>Ringkasan!AS672/1000000000</f>
        <v>30</v>
      </c>
      <c r="AT672" s="6">
        <f>Ringkasan!AT672/1000000000</f>
        <v>286.89001359999997</v>
      </c>
      <c r="AU672" s="6">
        <f>Ringkasan!AU672/1000000000</f>
        <v>0</v>
      </c>
      <c r="AV672" s="6">
        <f>Ringkasan!AV672/1000000000</f>
        <v>286.89001359999997</v>
      </c>
      <c r="AW672" s="6">
        <f>Ringkasan!AW672/1000000000</f>
        <v>12.22171772584</v>
      </c>
      <c r="AX672" s="6">
        <f>Ringkasan!AX672/1000000000</f>
        <v>0</v>
      </c>
      <c r="AY672" s="6">
        <f>Ringkasan!AY672/1000000000</f>
        <v>0</v>
      </c>
      <c r="AZ672" s="6">
        <f>Ringkasan!AZ672/1000000000</f>
        <v>0</v>
      </c>
      <c r="BA672" s="6">
        <f>Ringkasan!BA672/1000000000</f>
        <v>12.22171772584</v>
      </c>
      <c r="BB672" s="6">
        <f>Ringkasan!BB672/1000000000</f>
        <v>0</v>
      </c>
      <c r="BC672" s="6">
        <f>Ringkasan!BC672/1000000000</f>
        <v>0</v>
      </c>
      <c r="BD672" s="6">
        <f>Ringkasan!BD672/1000000000</f>
        <v>1</v>
      </c>
      <c r="BE672" s="6">
        <f>Ringkasan!BE672/1000000000</f>
        <v>0</v>
      </c>
      <c r="BF672" s="6">
        <f>Ringkasan!BF672/1000000000</f>
        <v>1</v>
      </c>
      <c r="BG672" s="6">
        <f>Ringkasan!BG672/1000000000</f>
        <v>0</v>
      </c>
      <c r="BH672" s="6">
        <f>Ringkasan!BH672/1000000000</f>
        <v>0</v>
      </c>
      <c r="BI672" s="6">
        <f>Ringkasan!BI672/1000000000</f>
        <v>0</v>
      </c>
      <c r="BJ672" s="86">
        <f>Ringkasan!BJ672/1000000000</f>
        <v>-11.221717725839843</v>
      </c>
      <c r="BK672" s="86">
        <f>Ringkasan!BK672/1000000000</f>
        <v>11.22171772584</v>
      </c>
      <c r="BL672" s="87">
        <f>Ringkasan!BL672/1000000000</f>
        <v>1.5640258789062501E-13</v>
      </c>
      <c r="BM672" s="47">
        <f t="shared" si="274"/>
        <v>1</v>
      </c>
      <c r="BN672" s="48">
        <f t="shared" si="275"/>
        <v>0</v>
      </c>
      <c r="BO672" s="49"/>
      <c r="BP672" s="39">
        <f t="shared" si="280"/>
        <v>1</v>
      </c>
      <c r="BR672" s="6" t="e">
        <f>Ringkasan!#REF!/1000000000</f>
        <v>#REF!</v>
      </c>
      <c r="BS672" s="6" t="e">
        <f t="shared" si="267"/>
        <v>#REF!</v>
      </c>
      <c r="BT672" s="39" t="e">
        <f t="shared" si="270"/>
        <v>#REF!</v>
      </c>
      <c r="BV672" s="6" t="e">
        <f>Ringkasan!#REF!/1000000000</f>
        <v>#REF!</v>
      </c>
      <c r="BW672" s="6" t="e">
        <f t="shared" si="268"/>
        <v>#REF!</v>
      </c>
      <c r="BX672" s="39" t="e">
        <f t="shared" si="271"/>
        <v>#REF!</v>
      </c>
    </row>
    <row r="673" spans="1:76" x14ac:dyDescent="0.25">
      <c r="A673" s="59" t="s">
        <v>504</v>
      </c>
      <c r="B673" s="3">
        <f t="shared" si="281"/>
        <v>494</v>
      </c>
      <c r="C673" s="4">
        <f t="shared" si="281"/>
        <v>8</v>
      </c>
      <c r="D673" s="8" t="s">
        <v>504</v>
      </c>
      <c r="E673" s="12" t="str">
        <f>[1]Pendapatan!D673</f>
        <v>01 Tahun 2025</v>
      </c>
      <c r="F673" s="92">
        <f>[1]Pendapatan!E673</f>
        <v>45671.654166666667</v>
      </c>
      <c r="G673" s="6">
        <f>Ringkasan!G673/1000000000</f>
        <v>1690.6798295870001</v>
      </c>
      <c r="H673" s="6">
        <f>Ringkasan!H673/1000000000</f>
        <v>18.364999999999998</v>
      </c>
      <c r="I673" s="114">
        <f>Ringkasan!I673/1000000000</f>
        <v>1.4550000000000001</v>
      </c>
      <c r="J673" s="5">
        <f>Ringkasan!J673/1000000000</f>
        <v>0.79500000000000004</v>
      </c>
      <c r="K673" s="5">
        <f>Ringkasan!K673/1000000000</f>
        <v>8</v>
      </c>
      <c r="L673" s="6">
        <f>Ringkasan!L673/1000000000</f>
        <v>8.1150000000000002</v>
      </c>
      <c r="M673" s="6">
        <f>Ringkasan!M673/1000000000</f>
        <v>1672.3148295870001</v>
      </c>
      <c r="N673" s="6">
        <f>Ringkasan!N673/1000000000</f>
        <v>1652.2392097520001</v>
      </c>
      <c r="O673" s="6">
        <f>Ringkasan!O673/1000000000</f>
        <v>241.805013</v>
      </c>
      <c r="P673" s="6">
        <f>Ringkasan!P673/1000000000</f>
        <v>0</v>
      </c>
      <c r="Q673" s="6">
        <f>Ringkasan!Q673/1000000000</f>
        <v>275.517473</v>
      </c>
      <c r="R673" s="6">
        <f>Ringkasan!R673/1000000000</f>
        <v>6.9843549999999999</v>
      </c>
      <c r="S673" s="6">
        <f>Ringkasan!S673/1000000000</f>
        <v>281.93381475199999</v>
      </c>
      <c r="T673" s="6">
        <f>Ringkasan!T673/1000000000</f>
        <v>763.64936299999999</v>
      </c>
      <c r="U673" s="6">
        <f>Ringkasan!U673/1000000000</f>
        <v>82.349191000000005</v>
      </c>
      <c r="V673" s="6">
        <f>Ringkasan!V673/1000000000</f>
        <v>20.075619835000001</v>
      </c>
      <c r="W673" s="6">
        <f>Ringkasan!W673/1000000000</f>
        <v>20.075619835000001</v>
      </c>
      <c r="X673" s="6">
        <f>Ringkasan!X673/1000000000</f>
        <v>0</v>
      </c>
      <c r="Y673" s="6">
        <f>Ringkasan!Y673/1000000000</f>
        <v>0</v>
      </c>
      <c r="Z673" s="6">
        <f>Ringkasan!Z673/1000000000</f>
        <v>0</v>
      </c>
      <c r="AA673" s="6">
        <f>Ringkasan!AA673/1000000000</f>
        <v>0</v>
      </c>
      <c r="AB673" s="6">
        <f>Ringkasan!AB673/1000000000</f>
        <v>0</v>
      </c>
      <c r="AC673" s="6">
        <f>Ringkasan!AC673/1000000000</f>
        <v>1689.6798295870001</v>
      </c>
      <c r="AD673" s="6">
        <f>Ringkasan!AD673/1000000000</f>
        <v>977.96709550599996</v>
      </c>
      <c r="AE673" s="6">
        <f>Ringkasan!AE673/1000000000</f>
        <v>520.75572220599997</v>
      </c>
      <c r="AF673" s="6">
        <f>Ringkasan!AF673/1000000000</f>
        <v>383.99793269999998</v>
      </c>
      <c r="AG673" s="6">
        <f>Ringkasan!AG673/1000000000</f>
        <v>0</v>
      </c>
      <c r="AH673" s="6">
        <f>Ringkasan!AH673/1000000000</f>
        <v>0</v>
      </c>
      <c r="AI673" s="6">
        <f>Ringkasan!AI673/1000000000</f>
        <v>32.677581000000004</v>
      </c>
      <c r="AJ673" s="6">
        <f>Ringkasan!AJ673/1000000000</f>
        <v>40.535859600000002</v>
      </c>
      <c r="AK673" s="6">
        <f>Ringkasan!AK673/1000000000</f>
        <v>316.44801348099998</v>
      </c>
      <c r="AL673" s="6">
        <f>Ringkasan!AL673/1000000000</f>
        <v>2.65</v>
      </c>
      <c r="AM673" s="6">
        <f>Ringkasan!AM673/1000000000</f>
        <v>14.757030719999999</v>
      </c>
      <c r="AN673" s="6">
        <f>Ringkasan!AN673/1000000000</f>
        <v>151.85039427000001</v>
      </c>
      <c r="AO673" s="6">
        <f>Ringkasan!AO673/1000000000</f>
        <v>146.535571194</v>
      </c>
      <c r="AP673" s="6">
        <f>Ringkasan!AP673/1000000000</f>
        <v>0.655017297</v>
      </c>
      <c r="AQ673" s="6">
        <f>Ringkasan!AQ673/1000000000</f>
        <v>0</v>
      </c>
      <c r="AR673" s="6">
        <f>Ringkasan!AR673/1000000000</f>
        <v>30</v>
      </c>
      <c r="AS673" s="6">
        <f>Ringkasan!AS673/1000000000</f>
        <v>30</v>
      </c>
      <c r="AT673" s="6">
        <f>Ringkasan!AT673/1000000000</f>
        <v>365.26472059999998</v>
      </c>
      <c r="AU673" s="6">
        <f>Ringkasan!AU673/1000000000</f>
        <v>0</v>
      </c>
      <c r="AV673" s="6">
        <f>Ringkasan!AV673/1000000000</f>
        <v>365.26472059999998</v>
      </c>
      <c r="AW673" s="6">
        <f>Ringkasan!AW673/1000000000</f>
        <v>0</v>
      </c>
      <c r="AX673" s="6">
        <f>Ringkasan!AX673/1000000000</f>
        <v>0</v>
      </c>
      <c r="AY673" s="6">
        <f>Ringkasan!AY673/1000000000</f>
        <v>0</v>
      </c>
      <c r="AZ673" s="6">
        <f>Ringkasan!AZ673/1000000000</f>
        <v>0</v>
      </c>
      <c r="BA673" s="6">
        <f>Ringkasan!BA673/1000000000</f>
        <v>0</v>
      </c>
      <c r="BB673" s="6">
        <f>Ringkasan!BB673/1000000000</f>
        <v>0</v>
      </c>
      <c r="BC673" s="6">
        <f>Ringkasan!BC673/1000000000</f>
        <v>0</v>
      </c>
      <c r="BD673" s="6">
        <f>Ringkasan!BD673/1000000000</f>
        <v>1</v>
      </c>
      <c r="BE673" s="6">
        <f>Ringkasan!BE673/1000000000</f>
        <v>0</v>
      </c>
      <c r="BF673" s="6">
        <f>Ringkasan!BF673/1000000000</f>
        <v>1</v>
      </c>
      <c r="BG673" s="6">
        <f>Ringkasan!BG673/1000000000</f>
        <v>0</v>
      </c>
      <c r="BH673" s="6">
        <f>Ringkasan!BH673/1000000000</f>
        <v>0</v>
      </c>
      <c r="BI673" s="6">
        <f>Ringkasan!BI673/1000000000</f>
        <v>0</v>
      </c>
      <c r="BJ673" s="86">
        <f>Ringkasan!BJ673/1000000000</f>
        <v>1</v>
      </c>
      <c r="BK673" s="86">
        <f>Ringkasan!BK673/1000000000</f>
        <v>-1</v>
      </c>
      <c r="BL673" s="87">
        <f>Ringkasan!BL673/1000000000</f>
        <v>0</v>
      </c>
      <c r="BM673" s="47">
        <f t="shared" si="274"/>
        <v>0</v>
      </c>
      <c r="BN673" s="48">
        <f t="shared" si="275"/>
        <v>1</v>
      </c>
      <c r="BO673" s="49"/>
      <c r="BP673" s="39">
        <f t="shared" si="280"/>
        <v>1</v>
      </c>
      <c r="BR673" s="6" t="e">
        <f>Ringkasan!#REF!/1000000000</f>
        <v>#REF!</v>
      </c>
      <c r="BS673" s="6" t="e">
        <f t="shared" si="267"/>
        <v>#REF!</v>
      </c>
      <c r="BT673" s="39" t="e">
        <f t="shared" si="270"/>
        <v>#REF!</v>
      </c>
      <c r="BV673" s="6" t="e">
        <f>Ringkasan!#REF!/1000000000</f>
        <v>#REF!</v>
      </c>
      <c r="BW673" s="6" t="e">
        <f t="shared" si="268"/>
        <v>#REF!</v>
      </c>
      <c r="BX673" s="39" t="e">
        <f t="shared" si="271"/>
        <v>#REF!</v>
      </c>
    </row>
    <row r="674" spans="1:76" x14ac:dyDescent="0.25">
      <c r="B674" s="13" t="s">
        <v>560</v>
      </c>
      <c r="C674" s="14" t="s">
        <v>560</v>
      </c>
      <c r="D674" s="15" t="s">
        <v>561</v>
      </c>
      <c r="E674" s="16"/>
      <c r="F674" s="93"/>
      <c r="G674" s="115">
        <f>Ringkasan!G674/1000000000</f>
        <v>17270.247709325999</v>
      </c>
      <c r="H674" s="115">
        <f>Ringkasan!H674/1000000000</f>
        <v>803.06867205900005</v>
      </c>
      <c r="I674" s="115">
        <f>Ringkasan!I674/1000000000</f>
        <v>444.68884060099998</v>
      </c>
      <c r="J674" s="7">
        <f>Ringkasan!J674/1000000000</f>
        <v>18.074781999999999</v>
      </c>
      <c r="K674" s="7">
        <f>Ringkasan!K674/1000000000</f>
        <v>132.30552327999999</v>
      </c>
      <c r="L674" s="7">
        <f>Ringkasan!L674/1000000000</f>
        <v>207.999526178</v>
      </c>
      <c r="M674" s="7">
        <f>Ringkasan!M674/1000000000</f>
        <v>13683.817658178999</v>
      </c>
      <c r="N674" s="7">
        <f>Ringkasan!N674/1000000000</f>
        <v>13472.557448752001</v>
      </c>
      <c r="O674" s="7">
        <f>Ringkasan!O674/1000000000</f>
        <v>1675.4272229999999</v>
      </c>
      <c r="P674" s="7">
        <f>Ringkasan!P674/1000000000</f>
        <v>0</v>
      </c>
      <c r="Q674" s="7">
        <f>Ringkasan!Q674/1000000000</f>
        <v>1089.3486800000001</v>
      </c>
      <c r="R674" s="7">
        <f>Ringkasan!R674/1000000000</f>
        <v>35.40475</v>
      </c>
      <c r="S674" s="7">
        <f>Ringkasan!S674/1000000000</f>
        <v>3864.6014047519998</v>
      </c>
      <c r="T674" s="7">
        <f>Ringkasan!T674/1000000000</f>
        <v>5368.5631350000003</v>
      </c>
      <c r="U674" s="7">
        <f>Ringkasan!U674/1000000000</f>
        <v>1439.212256</v>
      </c>
      <c r="V674" s="7">
        <f>Ringkasan!V674/1000000000</f>
        <v>211.26020942700001</v>
      </c>
      <c r="W674" s="7">
        <f>Ringkasan!W674/1000000000</f>
        <v>211.26020942700001</v>
      </c>
      <c r="X674" s="7">
        <f>Ringkasan!X674/1000000000</f>
        <v>0</v>
      </c>
      <c r="Y674" s="7">
        <f>Ringkasan!Y674/1000000000</f>
        <v>2783.3613790879999</v>
      </c>
      <c r="Z674" s="7">
        <f>Ringkasan!Z674/1000000000</f>
        <v>300.83106800000002</v>
      </c>
      <c r="AA674" s="7">
        <f>Ringkasan!AA674/1000000000</f>
        <v>0</v>
      </c>
      <c r="AB674" s="7">
        <f>Ringkasan!AB674/1000000000</f>
        <v>2482.530311088</v>
      </c>
      <c r="AC674" s="7">
        <f>Ringkasan!AC674/1000000000</f>
        <v>17276.732064184707</v>
      </c>
      <c r="AD674" s="7">
        <f>Ringkasan!AD674/1000000000</f>
        <v>11111.130000823838</v>
      </c>
      <c r="AE674" s="7">
        <f>Ringkasan!AE674/1000000000</f>
        <v>4714.0558589770199</v>
      </c>
      <c r="AF674" s="7">
        <f>Ringkasan!AF674/1000000000</f>
        <v>5571.6908728268181</v>
      </c>
      <c r="AG674" s="7">
        <f>Ringkasan!AG674/1000000000</f>
        <v>8</v>
      </c>
      <c r="AH674" s="7">
        <f>Ringkasan!AH674/1000000000</f>
        <v>12.350317</v>
      </c>
      <c r="AI674" s="7">
        <f>Ringkasan!AI674/1000000000</f>
        <v>620.55360784699997</v>
      </c>
      <c r="AJ674" s="7">
        <f>Ringkasan!AJ674/1000000000</f>
        <v>184.47934417299999</v>
      </c>
      <c r="AK674" s="7">
        <f>Ringkasan!AK674/1000000000</f>
        <v>3973.48778323027</v>
      </c>
      <c r="AL674" s="7">
        <f>Ringkasan!AL674/1000000000</f>
        <v>128.022156873</v>
      </c>
      <c r="AM674" s="7">
        <f>Ringkasan!AM674/1000000000</f>
        <v>382.90754414999998</v>
      </c>
      <c r="AN674" s="7">
        <f>Ringkasan!AN674/1000000000</f>
        <v>1763.1167227571002</v>
      </c>
      <c r="AO674" s="7">
        <f>Ringkasan!AO674/1000000000</f>
        <v>1674.33638202617</v>
      </c>
      <c r="AP674" s="7">
        <f>Ringkasan!AP674/1000000000</f>
        <v>15.744222543999999</v>
      </c>
      <c r="AQ674" s="7">
        <f>Ringkasan!AQ674/1000000000</f>
        <v>9.36075488</v>
      </c>
      <c r="AR674" s="7">
        <f>Ringkasan!AR674/1000000000</f>
        <v>214.24524183060001</v>
      </c>
      <c r="AS674" s="7">
        <f>Ringkasan!AS674/1000000000</f>
        <v>214.24524183060001</v>
      </c>
      <c r="AT674" s="7">
        <f>Ringkasan!AT674/1000000000</f>
        <v>1977.8690383000001</v>
      </c>
      <c r="AU674" s="7">
        <f>Ringkasan!AU674/1000000000</f>
        <v>0</v>
      </c>
      <c r="AV674" s="7">
        <f>Ringkasan!AV674/1000000000</f>
        <v>1977.8690383000001</v>
      </c>
      <c r="AW674" s="7">
        <f>Ringkasan!AW674/1000000000</f>
        <v>40.209354858710007</v>
      </c>
      <c r="AX674" s="7">
        <f>Ringkasan!AX674/1000000000</f>
        <v>27.987637132870002</v>
      </c>
      <c r="AY674" s="7">
        <f>Ringkasan!AY674/1000000000</f>
        <v>0</v>
      </c>
      <c r="AZ674" s="7">
        <f>Ringkasan!AZ674/1000000000</f>
        <v>0</v>
      </c>
      <c r="BA674" s="7">
        <f>Ringkasan!BA674/1000000000</f>
        <v>12.22171772584</v>
      </c>
      <c r="BB674" s="7">
        <f>Ringkasan!BB674/1000000000</f>
        <v>0</v>
      </c>
      <c r="BC674" s="7">
        <f>Ringkasan!BC674/1000000000</f>
        <v>0</v>
      </c>
      <c r="BD674" s="7">
        <f>Ringkasan!BD674/1000000000</f>
        <v>33.725000000000001</v>
      </c>
      <c r="BE674" s="7">
        <f>Ringkasan!BE674/1000000000</f>
        <v>0</v>
      </c>
      <c r="BF674" s="7">
        <f>Ringkasan!BF674/1000000000</f>
        <v>13.725</v>
      </c>
      <c r="BG674" s="7">
        <f>Ringkasan!BG674/1000000000</f>
        <v>20</v>
      </c>
      <c r="BH674" s="7">
        <f>Ringkasan!BH674/1000000000</f>
        <v>0</v>
      </c>
      <c r="BI674" s="7">
        <f>Ringkasan!BI674/1000000000</f>
        <v>0</v>
      </c>
      <c r="BJ674" s="88">
        <f>Ringkasan!BJ674/1000000000</f>
        <v>-6.4843548587089845</v>
      </c>
      <c r="BK674" s="88">
        <f>Ringkasan!BK674/1000000000</f>
        <v>6.4843548587100033</v>
      </c>
      <c r="BL674" s="89">
        <f>Ringkasan!BL674/1000000000</f>
        <v>1.018524169921875E-12</v>
      </c>
      <c r="BM674" s="47">
        <f t="shared" ref="BM674:BN674" si="282">SUM(BM666:BM673)</f>
        <v>4</v>
      </c>
      <c r="BN674" s="48">
        <f t="shared" si="282"/>
        <v>4</v>
      </c>
      <c r="BO674" s="49"/>
      <c r="BR674" s="115" t="e">
        <f>Ringkasan!#REF!/1000000000</f>
        <v>#REF!</v>
      </c>
      <c r="BS674" s="115" t="e">
        <f t="shared" si="267"/>
        <v>#REF!</v>
      </c>
      <c r="BT674" s="39" t="e">
        <f t="shared" si="270"/>
        <v>#REF!</v>
      </c>
      <c r="BV674" s="115" t="e">
        <f>Ringkasan!#REF!/1000000000</f>
        <v>#REF!</v>
      </c>
      <c r="BW674" s="115" t="e">
        <f t="shared" si="268"/>
        <v>#REF!</v>
      </c>
      <c r="BX674" s="39" t="e">
        <f t="shared" si="271"/>
        <v>#REF!</v>
      </c>
    </row>
    <row r="675" spans="1:76" x14ac:dyDescent="0.25">
      <c r="B675" s="13" t="s">
        <v>562</v>
      </c>
      <c r="C675" s="14" t="s">
        <v>562</v>
      </c>
      <c r="D675" s="15" t="s">
        <v>563</v>
      </c>
      <c r="E675" s="16"/>
      <c r="F675" s="93"/>
      <c r="G675" s="115">
        <f>Ringkasan!G675/1000000000</f>
        <v>0</v>
      </c>
      <c r="H675" s="115">
        <f>Ringkasan!H675/1000000000</f>
        <v>0</v>
      </c>
      <c r="I675" s="115">
        <f>Ringkasan!I675/1000000000</f>
        <v>0</v>
      </c>
      <c r="J675" s="7">
        <f>Ringkasan!J675/1000000000</f>
        <v>0</v>
      </c>
      <c r="K675" s="7">
        <f>Ringkasan!K675/1000000000</f>
        <v>0</v>
      </c>
      <c r="L675" s="7">
        <f>Ringkasan!L675/1000000000</f>
        <v>0</v>
      </c>
      <c r="M675" s="7">
        <f>Ringkasan!M675/1000000000</f>
        <v>0</v>
      </c>
      <c r="N675" s="7">
        <f>Ringkasan!N675/1000000000</f>
        <v>0</v>
      </c>
      <c r="O675" s="7">
        <f>Ringkasan!O675/1000000000</f>
        <v>0</v>
      </c>
      <c r="P675" s="7">
        <f>Ringkasan!P675/1000000000</f>
        <v>0</v>
      </c>
      <c r="Q675" s="7">
        <f>Ringkasan!Q675/1000000000</f>
        <v>0</v>
      </c>
      <c r="R675" s="7">
        <f>Ringkasan!R675/1000000000</f>
        <v>0</v>
      </c>
      <c r="S675" s="7">
        <f>Ringkasan!S675/1000000000</f>
        <v>0</v>
      </c>
      <c r="T675" s="7">
        <f>Ringkasan!T675/1000000000</f>
        <v>0</v>
      </c>
      <c r="U675" s="7">
        <f>Ringkasan!U675/1000000000</f>
        <v>0</v>
      </c>
      <c r="V675" s="7">
        <f>Ringkasan!V675/1000000000</f>
        <v>0</v>
      </c>
      <c r="W675" s="7">
        <f>Ringkasan!W675/1000000000</f>
        <v>0</v>
      </c>
      <c r="X675" s="7">
        <f>Ringkasan!X675/1000000000</f>
        <v>0</v>
      </c>
      <c r="Y675" s="7">
        <f>Ringkasan!Y675/1000000000</f>
        <v>0</v>
      </c>
      <c r="Z675" s="7">
        <f>Ringkasan!Z675/1000000000</f>
        <v>0</v>
      </c>
      <c r="AA675" s="7">
        <f>Ringkasan!AA675/1000000000</f>
        <v>0</v>
      </c>
      <c r="AB675" s="7">
        <f>Ringkasan!AB675/1000000000</f>
        <v>0</v>
      </c>
      <c r="AC675" s="7">
        <f>Ringkasan!AC675/1000000000</f>
        <v>0</v>
      </c>
      <c r="AD675" s="7">
        <f>Ringkasan!AD675/1000000000</f>
        <v>0</v>
      </c>
      <c r="AE675" s="7">
        <f>Ringkasan!AE675/1000000000</f>
        <v>0</v>
      </c>
      <c r="AF675" s="7">
        <f>Ringkasan!AF675/1000000000</f>
        <v>0</v>
      </c>
      <c r="AG675" s="7">
        <f>Ringkasan!AG675/1000000000</f>
        <v>0</v>
      </c>
      <c r="AH675" s="7">
        <f>Ringkasan!AH675/1000000000</f>
        <v>0</v>
      </c>
      <c r="AI675" s="7">
        <f>Ringkasan!AI675/1000000000</f>
        <v>0</v>
      </c>
      <c r="AJ675" s="7">
        <f>Ringkasan!AJ675/1000000000</f>
        <v>0</v>
      </c>
      <c r="AK675" s="7">
        <f>Ringkasan!AK675/1000000000</f>
        <v>0</v>
      </c>
      <c r="AL675" s="7">
        <f>Ringkasan!AL675/1000000000</f>
        <v>0</v>
      </c>
      <c r="AM675" s="7">
        <f>Ringkasan!AM675/1000000000</f>
        <v>0</v>
      </c>
      <c r="AN675" s="7">
        <f>Ringkasan!AN675/1000000000</f>
        <v>0</v>
      </c>
      <c r="AO675" s="7">
        <f>Ringkasan!AO675/1000000000</f>
        <v>0</v>
      </c>
      <c r="AP675" s="7">
        <f>Ringkasan!AP675/1000000000</f>
        <v>0</v>
      </c>
      <c r="AQ675" s="7">
        <f>Ringkasan!AQ675/1000000000</f>
        <v>0</v>
      </c>
      <c r="AR675" s="7">
        <f>Ringkasan!AR675/1000000000</f>
        <v>0</v>
      </c>
      <c r="AS675" s="7">
        <f>Ringkasan!AS675/1000000000</f>
        <v>0</v>
      </c>
      <c r="AT675" s="7">
        <f>Ringkasan!AT675/1000000000</f>
        <v>0</v>
      </c>
      <c r="AU675" s="7">
        <f>Ringkasan!AU675/1000000000</f>
        <v>0</v>
      </c>
      <c r="AV675" s="7">
        <f>Ringkasan!AV675/1000000000</f>
        <v>0</v>
      </c>
      <c r="AW675" s="7">
        <f>Ringkasan!AW675/1000000000</f>
        <v>0</v>
      </c>
      <c r="AX675" s="7">
        <f>Ringkasan!AX675/1000000000</f>
        <v>0</v>
      </c>
      <c r="AY675" s="7">
        <f>Ringkasan!AY675/1000000000</f>
        <v>0</v>
      </c>
      <c r="AZ675" s="7">
        <f>Ringkasan!AZ675/1000000000</f>
        <v>0</v>
      </c>
      <c r="BA675" s="7">
        <f>Ringkasan!BA675/1000000000</f>
        <v>0</v>
      </c>
      <c r="BB675" s="7">
        <f>Ringkasan!BB675/1000000000</f>
        <v>0</v>
      </c>
      <c r="BC675" s="7">
        <f>Ringkasan!BC675/1000000000</f>
        <v>0</v>
      </c>
      <c r="BD675" s="7">
        <f>Ringkasan!BD675/1000000000</f>
        <v>0</v>
      </c>
      <c r="BE675" s="7">
        <f>Ringkasan!BE675/1000000000</f>
        <v>0</v>
      </c>
      <c r="BF675" s="7">
        <f>Ringkasan!BF675/1000000000</f>
        <v>0</v>
      </c>
      <c r="BG675" s="7">
        <f>Ringkasan!BG675/1000000000</f>
        <v>0</v>
      </c>
      <c r="BH675" s="7">
        <f>Ringkasan!BH675/1000000000</f>
        <v>0</v>
      </c>
      <c r="BI675" s="7">
        <f>Ringkasan!BI675/1000000000</f>
        <v>0</v>
      </c>
      <c r="BJ675" s="88">
        <f>Ringkasan!BJ675/1000000000</f>
        <v>0</v>
      </c>
      <c r="BK675" s="88">
        <f>Ringkasan!BK675/1000000000</f>
        <v>0</v>
      </c>
      <c r="BL675" s="89">
        <f>Ringkasan!BL675/1000000000</f>
        <v>0</v>
      </c>
      <c r="BM675" s="47">
        <v>0</v>
      </c>
      <c r="BN675" s="48">
        <v>0</v>
      </c>
      <c r="BO675" s="49"/>
      <c r="BR675" s="115" t="e">
        <f>Ringkasan!#REF!/1000000000</f>
        <v>#REF!</v>
      </c>
      <c r="BS675" s="115" t="e">
        <f t="shared" si="267"/>
        <v>#REF!</v>
      </c>
      <c r="BT675" s="39" t="e">
        <f t="shared" si="270"/>
        <v>#REF!</v>
      </c>
      <c r="BV675" s="115" t="e">
        <f>Ringkasan!#REF!/1000000000</f>
        <v>#REF!</v>
      </c>
      <c r="BW675" s="115" t="e">
        <f t="shared" si="268"/>
        <v>#REF!</v>
      </c>
      <c r="BX675" s="39" t="e">
        <f t="shared" si="271"/>
        <v>#REF!</v>
      </c>
    </row>
    <row r="676" spans="1:76" x14ac:dyDescent="0.25">
      <c r="B676" s="13" t="s">
        <v>564</v>
      </c>
      <c r="C676" s="14" t="s">
        <v>564</v>
      </c>
      <c r="D676" s="15" t="s">
        <v>842</v>
      </c>
      <c r="E676" s="16"/>
      <c r="F676" s="93"/>
      <c r="G676" s="115">
        <f>Ringkasan!G676/1000000000</f>
        <v>17270.247709325999</v>
      </c>
      <c r="H676" s="115">
        <f>Ringkasan!H676/1000000000</f>
        <v>803.06867205900005</v>
      </c>
      <c r="I676" s="115">
        <f>Ringkasan!I676/1000000000</f>
        <v>444.68884060099998</v>
      </c>
      <c r="J676" s="7">
        <f>Ringkasan!J676/1000000000</f>
        <v>18.074781999999999</v>
      </c>
      <c r="K676" s="7">
        <f>Ringkasan!K676/1000000000</f>
        <v>132.30552327999999</v>
      </c>
      <c r="L676" s="7">
        <f>Ringkasan!L676/1000000000</f>
        <v>207.999526178</v>
      </c>
      <c r="M676" s="7">
        <f>Ringkasan!M676/1000000000</f>
        <v>13683.817658178999</v>
      </c>
      <c r="N676" s="7">
        <f>Ringkasan!N676/1000000000</f>
        <v>13472.557448752001</v>
      </c>
      <c r="O676" s="7">
        <f>Ringkasan!O676/1000000000</f>
        <v>1675.4272229999999</v>
      </c>
      <c r="P676" s="7">
        <f>Ringkasan!P676/1000000000</f>
        <v>0</v>
      </c>
      <c r="Q676" s="7">
        <f>Ringkasan!Q676/1000000000</f>
        <v>1089.3486800000001</v>
      </c>
      <c r="R676" s="7">
        <f>Ringkasan!R676/1000000000</f>
        <v>35.40475</v>
      </c>
      <c r="S676" s="7">
        <f>Ringkasan!S676/1000000000</f>
        <v>3864.6014047519998</v>
      </c>
      <c r="T676" s="7">
        <f>Ringkasan!T676/1000000000</f>
        <v>5368.5631350000003</v>
      </c>
      <c r="U676" s="7">
        <f>Ringkasan!U676/1000000000</f>
        <v>1439.212256</v>
      </c>
      <c r="V676" s="7">
        <f>Ringkasan!V676/1000000000</f>
        <v>211.26020942700001</v>
      </c>
      <c r="W676" s="7">
        <f>Ringkasan!W676/1000000000</f>
        <v>211.26020942700001</v>
      </c>
      <c r="X676" s="7">
        <f>Ringkasan!X676/1000000000</f>
        <v>0</v>
      </c>
      <c r="Y676" s="7">
        <f>Ringkasan!Y676/1000000000</f>
        <v>2783.3613790879999</v>
      </c>
      <c r="Z676" s="7">
        <f>Ringkasan!Z676/1000000000</f>
        <v>300.83106800000002</v>
      </c>
      <c r="AA676" s="7">
        <f>Ringkasan!AA676/1000000000</f>
        <v>0</v>
      </c>
      <c r="AB676" s="7">
        <f>Ringkasan!AB676/1000000000</f>
        <v>2482.530311088</v>
      </c>
      <c r="AC676" s="7">
        <f>Ringkasan!AC676/1000000000</f>
        <v>17276.732064184707</v>
      </c>
      <c r="AD676" s="7">
        <f>Ringkasan!AD676/1000000000</f>
        <v>11111.130000823838</v>
      </c>
      <c r="AE676" s="7">
        <f>Ringkasan!AE676/1000000000</f>
        <v>4714.0558589770199</v>
      </c>
      <c r="AF676" s="7">
        <f>Ringkasan!AF676/1000000000</f>
        <v>5571.6908728268181</v>
      </c>
      <c r="AG676" s="7">
        <f>Ringkasan!AG676/1000000000</f>
        <v>8</v>
      </c>
      <c r="AH676" s="7">
        <f>Ringkasan!AH676/1000000000</f>
        <v>12.350317</v>
      </c>
      <c r="AI676" s="7">
        <f>Ringkasan!AI676/1000000000</f>
        <v>620.55360784699997</v>
      </c>
      <c r="AJ676" s="7">
        <f>Ringkasan!AJ676/1000000000</f>
        <v>184.47934417299999</v>
      </c>
      <c r="AK676" s="7">
        <f>Ringkasan!AK676/1000000000</f>
        <v>3973.48778323027</v>
      </c>
      <c r="AL676" s="7">
        <f>Ringkasan!AL676/1000000000</f>
        <v>128.022156873</v>
      </c>
      <c r="AM676" s="7">
        <f>Ringkasan!AM676/1000000000</f>
        <v>382.90754414999998</v>
      </c>
      <c r="AN676" s="7">
        <f>Ringkasan!AN676/1000000000</f>
        <v>1763.1167227571002</v>
      </c>
      <c r="AO676" s="7">
        <f>Ringkasan!AO676/1000000000</f>
        <v>1674.33638202617</v>
      </c>
      <c r="AP676" s="7">
        <f>Ringkasan!AP676/1000000000</f>
        <v>15.744222543999999</v>
      </c>
      <c r="AQ676" s="7">
        <f>Ringkasan!AQ676/1000000000</f>
        <v>9.36075488</v>
      </c>
      <c r="AR676" s="7">
        <f>Ringkasan!AR676/1000000000</f>
        <v>214.24524183060001</v>
      </c>
      <c r="AS676" s="7">
        <f>Ringkasan!AS676/1000000000</f>
        <v>214.24524183060001</v>
      </c>
      <c r="AT676" s="7">
        <f>Ringkasan!AT676/1000000000</f>
        <v>1977.8690383000001</v>
      </c>
      <c r="AU676" s="7">
        <f>Ringkasan!AU676/1000000000</f>
        <v>0</v>
      </c>
      <c r="AV676" s="7">
        <f>Ringkasan!AV676/1000000000</f>
        <v>1977.8690383000001</v>
      </c>
      <c r="AW676" s="7">
        <f>Ringkasan!AW676/1000000000</f>
        <v>40.209354858710007</v>
      </c>
      <c r="AX676" s="7">
        <f>Ringkasan!AX676/1000000000</f>
        <v>27.987637132870002</v>
      </c>
      <c r="AY676" s="7">
        <f>Ringkasan!AY676/1000000000</f>
        <v>0</v>
      </c>
      <c r="AZ676" s="7">
        <f>Ringkasan!AZ676/1000000000</f>
        <v>0</v>
      </c>
      <c r="BA676" s="7">
        <f>Ringkasan!BA676/1000000000</f>
        <v>12.22171772584</v>
      </c>
      <c r="BB676" s="7">
        <f>Ringkasan!BB676/1000000000</f>
        <v>0</v>
      </c>
      <c r="BC676" s="7">
        <f>Ringkasan!BC676/1000000000</f>
        <v>0</v>
      </c>
      <c r="BD676" s="7">
        <f>Ringkasan!BD676/1000000000</f>
        <v>33.725000000000001</v>
      </c>
      <c r="BE676" s="7">
        <f>Ringkasan!BE676/1000000000</f>
        <v>0</v>
      </c>
      <c r="BF676" s="7">
        <f>Ringkasan!BF676/1000000000</f>
        <v>13.725</v>
      </c>
      <c r="BG676" s="7">
        <f>Ringkasan!BG676/1000000000</f>
        <v>20</v>
      </c>
      <c r="BH676" s="7">
        <f>Ringkasan!BH676/1000000000</f>
        <v>0</v>
      </c>
      <c r="BI676" s="7">
        <f>Ringkasan!BI676/1000000000</f>
        <v>0</v>
      </c>
      <c r="BJ676" s="88">
        <f>Ringkasan!BJ676/1000000000</f>
        <v>-6.4843548587089845</v>
      </c>
      <c r="BK676" s="88">
        <f>Ringkasan!BK676/1000000000</f>
        <v>6.4843548587100033</v>
      </c>
      <c r="BL676" s="89">
        <f>Ringkasan!BL676/1000000000</f>
        <v>1.018524169921875E-12</v>
      </c>
      <c r="BM676" s="47">
        <f t="shared" ref="BM676:BN676" si="283">BM674+BM675</f>
        <v>4</v>
      </c>
      <c r="BN676" s="48">
        <f t="shared" si="283"/>
        <v>4</v>
      </c>
      <c r="BO676" s="49"/>
      <c r="BR676" s="115" t="e">
        <f>Ringkasan!#REF!/1000000000</f>
        <v>#REF!</v>
      </c>
      <c r="BS676" s="115" t="e">
        <f t="shared" si="267"/>
        <v>#REF!</v>
      </c>
      <c r="BT676" s="39" t="e">
        <f t="shared" si="270"/>
        <v>#REF!</v>
      </c>
      <c r="BV676" s="115" t="e">
        <f>Ringkasan!#REF!/1000000000</f>
        <v>#REF!</v>
      </c>
      <c r="BW676" s="115" t="e">
        <f t="shared" si="268"/>
        <v>#REF!</v>
      </c>
      <c r="BX676" s="39" t="e">
        <f t="shared" si="271"/>
        <v>#REF!</v>
      </c>
    </row>
    <row r="677" spans="1:76" x14ac:dyDescent="0.25">
      <c r="B677" s="13" t="s">
        <v>566</v>
      </c>
      <c r="C677" s="14" t="s">
        <v>566</v>
      </c>
      <c r="D677" s="15" t="s">
        <v>843</v>
      </c>
      <c r="E677" s="16"/>
      <c r="F677" s="93"/>
      <c r="G677" s="115">
        <f>Ringkasan!G677/1000000000</f>
        <v>21151.519801159</v>
      </c>
      <c r="H677" s="115">
        <f>Ringkasan!H677/1000000000</f>
        <v>1328.5893385730001</v>
      </c>
      <c r="I677" s="115">
        <f>Ringkasan!I677/1000000000</f>
        <v>963.10950711500004</v>
      </c>
      <c r="J677" s="7">
        <f>Ringkasan!J677/1000000000</f>
        <v>18.074781999999999</v>
      </c>
      <c r="K677" s="7">
        <f>Ringkasan!K677/1000000000</f>
        <v>132.30552327999999</v>
      </c>
      <c r="L677" s="7">
        <f>Ringkasan!L677/1000000000</f>
        <v>215.09952617799999</v>
      </c>
      <c r="M677" s="7">
        <f>Ringkasan!M677/1000000000</f>
        <v>16199.798206179001</v>
      </c>
      <c r="N677" s="7">
        <f>Ringkasan!N677/1000000000</f>
        <v>15988.537996752</v>
      </c>
      <c r="O677" s="7">
        <f>Ringkasan!O677/1000000000</f>
        <v>2555.6082150000002</v>
      </c>
      <c r="P677" s="7">
        <f>Ringkasan!P677/1000000000</f>
        <v>0</v>
      </c>
      <c r="Q677" s="7">
        <f>Ringkasan!Q677/1000000000</f>
        <v>1089.3486800000001</v>
      </c>
      <c r="R677" s="7">
        <f>Ringkasan!R677/1000000000</f>
        <v>35.40475</v>
      </c>
      <c r="S677" s="7">
        <f>Ringkasan!S677/1000000000</f>
        <v>4903.3728767519997</v>
      </c>
      <c r="T677" s="7">
        <f>Ringkasan!T677/1000000000</f>
        <v>5877.4031999999997</v>
      </c>
      <c r="U677" s="7">
        <f>Ringkasan!U677/1000000000</f>
        <v>1527.400275</v>
      </c>
      <c r="V677" s="7">
        <f>Ringkasan!V677/1000000000</f>
        <v>211.26020942700001</v>
      </c>
      <c r="W677" s="7">
        <f>Ringkasan!W677/1000000000</f>
        <v>211.26020942700001</v>
      </c>
      <c r="X677" s="7">
        <f>Ringkasan!X677/1000000000</f>
        <v>0</v>
      </c>
      <c r="Y677" s="7">
        <f>Ringkasan!Y677/1000000000</f>
        <v>3623.1322564070001</v>
      </c>
      <c r="Z677" s="7">
        <f>Ringkasan!Z677/1000000000</f>
        <v>301.906068</v>
      </c>
      <c r="AA677" s="7">
        <f>Ringkasan!AA677/1000000000</f>
        <v>0</v>
      </c>
      <c r="AB677" s="7">
        <f>Ringkasan!AB677/1000000000</f>
        <v>3321.2261884069999</v>
      </c>
      <c r="AC677" s="7">
        <f>Ringkasan!AC677/1000000000</f>
        <v>21158.004156017712</v>
      </c>
      <c r="AD677" s="7">
        <f>Ringkasan!AD677/1000000000</f>
        <v>13466.032270211837</v>
      </c>
      <c r="AE677" s="7">
        <f>Ringkasan!AE677/1000000000</f>
        <v>5085.8366238400195</v>
      </c>
      <c r="AF677" s="7">
        <f>Ringkasan!AF677/1000000000</f>
        <v>7404.6036245408186</v>
      </c>
      <c r="AG677" s="7">
        <f>Ringkasan!AG677/1000000000</f>
        <v>8</v>
      </c>
      <c r="AH677" s="7">
        <f>Ringkasan!AH677/1000000000</f>
        <v>12.350317</v>
      </c>
      <c r="AI677" s="7">
        <f>Ringkasan!AI677/1000000000</f>
        <v>756.15791235799998</v>
      </c>
      <c r="AJ677" s="7">
        <f>Ringkasan!AJ677/1000000000</f>
        <v>199.08379247299999</v>
      </c>
      <c r="AK677" s="7">
        <f>Ringkasan!AK677/1000000000</f>
        <v>4905.61947445227</v>
      </c>
      <c r="AL677" s="7">
        <f>Ringkasan!AL677/1000000000</f>
        <v>175.73265717300001</v>
      </c>
      <c r="AM677" s="7">
        <f>Ringkasan!AM677/1000000000</f>
        <v>561.24785912499999</v>
      </c>
      <c r="AN677" s="7">
        <f>Ringkasan!AN677/1000000000</f>
        <v>2209.8296342781</v>
      </c>
      <c r="AO677" s="7">
        <f>Ringkasan!AO677/1000000000</f>
        <v>1928.30434645217</v>
      </c>
      <c r="AP677" s="7">
        <f>Ringkasan!AP677/1000000000</f>
        <v>16.844222544000001</v>
      </c>
      <c r="AQ677" s="7">
        <f>Ringkasan!AQ677/1000000000</f>
        <v>13.660754880000001</v>
      </c>
      <c r="AR677" s="7">
        <f>Ringkasan!AR677/1000000000</f>
        <v>527.45852152859993</v>
      </c>
      <c r="AS677" s="7">
        <f>Ringkasan!AS677/1000000000</f>
        <v>527.45852152859993</v>
      </c>
      <c r="AT677" s="7">
        <f>Ringkasan!AT677/1000000000</f>
        <v>2258.8938898249999</v>
      </c>
      <c r="AU677" s="7">
        <f>Ringkasan!AU677/1000000000</f>
        <v>244.899851525</v>
      </c>
      <c r="AV677" s="7">
        <f>Ringkasan!AV677/1000000000</f>
        <v>2013.9940383000001</v>
      </c>
      <c r="AW677" s="7">
        <f>Ringkasan!AW677/1000000000</f>
        <v>40.209354858710007</v>
      </c>
      <c r="AX677" s="7">
        <f>Ringkasan!AX677/1000000000</f>
        <v>27.987637132870002</v>
      </c>
      <c r="AY677" s="7">
        <f>Ringkasan!AY677/1000000000</f>
        <v>0</v>
      </c>
      <c r="AZ677" s="7">
        <f>Ringkasan!AZ677/1000000000</f>
        <v>0</v>
      </c>
      <c r="BA677" s="7">
        <f>Ringkasan!BA677/1000000000</f>
        <v>12.22171772584</v>
      </c>
      <c r="BB677" s="7">
        <f>Ringkasan!BB677/1000000000</f>
        <v>0</v>
      </c>
      <c r="BC677" s="7">
        <f>Ringkasan!BC677/1000000000</f>
        <v>0</v>
      </c>
      <c r="BD677" s="7">
        <f>Ringkasan!BD677/1000000000</f>
        <v>33.725000000000001</v>
      </c>
      <c r="BE677" s="7">
        <f>Ringkasan!BE677/1000000000</f>
        <v>0</v>
      </c>
      <c r="BF677" s="7">
        <f>Ringkasan!BF677/1000000000</f>
        <v>13.725</v>
      </c>
      <c r="BG677" s="7">
        <f>Ringkasan!BG677/1000000000</f>
        <v>20</v>
      </c>
      <c r="BH677" s="7">
        <f>Ringkasan!BH677/1000000000</f>
        <v>0</v>
      </c>
      <c r="BI677" s="7">
        <f>Ringkasan!BI677/1000000000</f>
        <v>0</v>
      </c>
      <c r="BJ677" s="88">
        <f>Ringkasan!BJ677/1000000000</f>
        <v>-6.4843548587089845</v>
      </c>
      <c r="BK677" s="88">
        <f>Ringkasan!BK677/1000000000</f>
        <v>6.4843548587100033</v>
      </c>
      <c r="BL677" s="89">
        <f>Ringkasan!BL677/1000000000</f>
        <v>1.018524169921875E-12</v>
      </c>
      <c r="BM677" s="47">
        <f t="shared" ref="BM677:BN677" si="284">BM676+BM665</f>
        <v>4</v>
      </c>
      <c r="BN677" s="48">
        <f t="shared" si="284"/>
        <v>5</v>
      </c>
      <c r="BO677" s="49"/>
      <c r="BR677" s="115" t="e">
        <f>Ringkasan!#REF!/1000000000</f>
        <v>#REF!</v>
      </c>
      <c r="BS677" s="115" t="e">
        <f t="shared" si="267"/>
        <v>#REF!</v>
      </c>
      <c r="BT677" s="39" t="e">
        <f t="shared" si="270"/>
        <v>#REF!</v>
      </c>
      <c r="BV677" s="115" t="e">
        <f>Ringkasan!#REF!/1000000000</f>
        <v>#REF!</v>
      </c>
      <c r="BW677" s="115" t="e">
        <f t="shared" si="268"/>
        <v>#REF!</v>
      </c>
      <c r="BX677" s="39" t="e">
        <f t="shared" si="271"/>
        <v>#REF!</v>
      </c>
    </row>
    <row r="678" spans="1:76" s="141" customFormat="1" x14ac:dyDescent="0.25">
      <c r="A678" s="141" t="s">
        <v>844</v>
      </c>
      <c r="B678" s="9" t="s">
        <v>845</v>
      </c>
      <c r="C678" s="10">
        <v>37</v>
      </c>
      <c r="D678" s="11" t="s">
        <v>846</v>
      </c>
      <c r="E678" s="1" t="str">
        <f>[1]Pendapatan!D678</f>
        <v/>
      </c>
      <c r="F678" s="142" t="str">
        <f>[1]Pendapatan!E678</f>
        <v/>
      </c>
      <c r="G678" s="113">
        <f>Ringkasan!G678/1000000000</f>
        <v>0</v>
      </c>
      <c r="H678" s="113">
        <f>Ringkasan!H678/1000000000</f>
        <v>0</v>
      </c>
      <c r="I678" s="113">
        <f>Ringkasan!I678/1000000000</f>
        <v>0</v>
      </c>
      <c r="J678" s="2">
        <f>Ringkasan!J678/1000000000</f>
        <v>0</v>
      </c>
      <c r="K678" s="2">
        <f>Ringkasan!K678/1000000000</f>
        <v>0</v>
      </c>
      <c r="L678" s="2">
        <f>Ringkasan!L678/1000000000</f>
        <v>0</v>
      </c>
      <c r="M678" s="2">
        <f>Ringkasan!M678/1000000000</f>
        <v>0</v>
      </c>
      <c r="N678" s="2">
        <f>Ringkasan!N678/1000000000</f>
        <v>0</v>
      </c>
      <c r="O678" s="2">
        <f>Ringkasan!O678/1000000000</f>
        <v>0</v>
      </c>
      <c r="P678" s="2">
        <f>Ringkasan!P678/1000000000</f>
        <v>0</v>
      </c>
      <c r="Q678" s="2">
        <f>Ringkasan!Q678/1000000000</f>
        <v>0</v>
      </c>
      <c r="R678" s="2">
        <f>Ringkasan!R678/1000000000</f>
        <v>0</v>
      </c>
      <c r="S678" s="2">
        <f>Ringkasan!S678/1000000000</f>
        <v>0</v>
      </c>
      <c r="T678" s="2">
        <f>Ringkasan!T678/1000000000</f>
        <v>0</v>
      </c>
      <c r="U678" s="2">
        <f>Ringkasan!U678/1000000000</f>
        <v>0</v>
      </c>
      <c r="V678" s="2">
        <f>Ringkasan!V678/1000000000</f>
        <v>0</v>
      </c>
      <c r="W678" s="2">
        <f>Ringkasan!W678/1000000000</f>
        <v>0</v>
      </c>
      <c r="X678" s="2">
        <f>Ringkasan!X678/1000000000</f>
        <v>0</v>
      </c>
      <c r="Y678" s="2">
        <f>Ringkasan!Y678/1000000000</f>
        <v>0</v>
      </c>
      <c r="Z678" s="2">
        <f>Ringkasan!Z678/1000000000</f>
        <v>0</v>
      </c>
      <c r="AA678" s="2">
        <f>Ringkasan!AA678/1000000000</f>
        <v>0</v>
      </c>
      <c r="AB678" s="2">
        <f>Ringkasan!AB678/1000000000</f>
        <v>0</v>
      </c>
      <c r="AC678" s="2">
        <f>Ringkasan!AC678/1000000000</f>
        <v>0</v>
      </c>
      <c r="AD678" s="2">
        <f>Ringkasan!AD678/1000000000</f>
        <v>0</v>
      </c>
      <c r="AE678" s="2">
        <f>Ringkasan!AE678/1000000000</f>
        <v>0</v>
      </c>
      <c r="AF678" s="2">
        <f>Ringkasan!AF678/1000000000</f>
        <v>0</v>
      </c>
      <c r="AG678" s="2">
        <f>Ringkasan!AG678/1000000000</f>
        <v>0</v>
      </c>
      <c r="AH678" s="2">
        <f>Ringkasan!AH678/1000000000</f>
        <v>0</v>
      </c>
      <c r="AI678" s="2">
        <f>Ringkasan!AI678/1000000000</f>
        <v>0</v>
      </c>
      <c r="AJ678" s="2">
        <f>Ringkasan!AJ678/1000000000</f>
        <v>0</v>
      </c>
      <c r="AK678" s="2">
        <f>Ringkasan!AK678/1000000000</f>
        <v>0</v>
      </c>
      <c r="AL678" s="2">
        <f>Ringkasan!AL678/1000000000</f>
        <v>0</v>
      </c>
      <c r="AM678" s="2">
        <f>Ringkasan!AM678/1000000000</f>
        <v>0</v>
      </c>
      <c r="AN678" s="2">
        <f>Ringkasan!AN678/1000000000</f>
        <v>0</v>
      </c>
      <c r="AO678" s="2">
        <f>Ringkasan!AO678/1000000000</f>
        <v>0</v>
      </c>
      <c r="AP678" s="2">
        <f>Ringkasan!AP678/1000000000</f>
        <v>0</v>
      </c>
      <c r="AQ678" s="2">
        <f>Ringkasan!AQ678/1000000000</f>
        <v>0</v>
      </c>
      <c r="AR678" s="2">
        <f>Ringkasan!AR678/1000000000</f>
        <v>0</v>
      </c>
      <c r="AS678" s="2">
        <f>Ringkasan!AS678/1000000000</f>
        <v>0</v>
      </c>
      <c r="AT678" s="2">
        <f>Ringkasan!AT678/1000000000</f>
        <v>0</v>
      </c>
      <c r="AU678" s="2">
        <f>Ringkasan!AU678/1000000000</f>
        <v>0</v>
      </c>
      <c r="AV678" s="2">
        <f>Ringkasan!AV678/1000000000</f>
        <v>0</v>
      </c>
      <c r="AW678" s="2">
        <f>Ringkasan!AW678/1000000000</f>
        <v>0</v>
      </c>
      <c r="AX678" s="2">
        <f>Ringkasan!AX678/1000000000</f>
        <v>0</v>
      </c>
      <c r="AY678" s="2">
        <f>Ringkasan!AY678/1000000000</f>
        <v>0</v>
      </c>
      <c r="AZ678" s="2">
        <f>Ringkasan!AZ678/1000000000</f>
        <v>0</v>
      </c>
      <c r="BA678" s="2">
        <f>Ringkasan!BA678/1000000000</f>
        <v>0</v>
      </c>
      <c r="BB678" s="2">
        <f>Ringkasan!BB678/1000000000</f>
        <v>0</v>
      </c>
      <c r="BC678" s="2">
        <f>Ringkasan!BC678/1000000000</f>
        <v>0</v>
      </c>
      <c r="BD678" s="2">
        <f>Ringkasan!BD678/1000000000</f>
        <v>0</v>
      </c>
      <c r="BE678" s="2">
        <f>Ringkasan!BE678/1000000000</f>
        <v>0</v>
      </c>
      <c r="BF678" s="2">
        <f>Ringkasan!BF678/1000000000</f>
        <v>0</v>
      </c>
      <c r="BG678" s="2">
        <f>Ringkasan!BG678/1000000000</f>
        <v>0</v>
      </c>
      <c r="BH678" s="2">
        <f>Ringkasan!BH678/1000000000</f>
        <v>0</v>
      </c>
      <c r="BI678" s="2">
        <f>Ringkasan!BI678/1000000000</f>
        <v>0</v>
      </c>
      <c r="BJ678" s="84">
        <f>Ringkasan!BJ678/1000000000</f>
        <v>0</v>
      </c>
      <c r="BK678" s="84">
        <f>Ringkasan!BK678/1000000000</f>
        <v>0</v>
      </c>
      <c r="BL678" s="85">
        <f>Ringkasan!BL678/1000000000</f>
        <v>0</v>
      </c>
      <c r="BM678" s="143">
        <f t="shared" si="274"/>
        <v>0</v>
      </c>
      <c r="BN678" s="144">
        <f t="shared" si="275"/>
        <v>0</v>
      </c>
      <c r="BO678" s="145"/>
      <c r="BP678" s="146">
        <f t="shared" ref="BP678:BP686" si="285">IF(G678&gt;0,1,0)</f>
        <v>0</v>
      </c>
      <c r="BR678" s="113" t="e">
        <f>Ringkasan!#REF!/1000000000</f>
        <v>#REF!</v>
      </c>
      <c r="BS678" s="113" t="e">
        <f t="shared" si="267"/>
        <v>#REF!</v>
      </c>
      <c r="BT678" s="146" t="e">
        <f t="shared" si="270"/>
        <v>#REF!</v>
      </c>
      <c r="BV678" s="113" t="e">
        <f>Ringkasan!#REF!/1000000000</f>
        <v>#REF!</v>
      </c>
      <c r="BW678" s="113" t="e">
        <f t="shared" si="268"/>
        <v>#REF!</v>
      </c>
      <c r="BX678" s="146" t="e">
        <f t="shared" si="271"/>
        <v>#REF!</v>
      </c>
    </row>
    <row r="679" spans="1:76" x14ac:dyDescent="0.25">
      <c r="A679" s="59" t="s">
        <v>491</v>
      </c>
      <c r="B679" s="3">
        <f>B673+1</f>
        <v>495</v>
      </c>
      <c r="C679" s="4">
        <v>1</v>
      </c>
      <c r="D679" s="8" t="s">
        <v>491</v>
      </c>
      <c r="E679" s="12" t="str">
        <f>[1]Pendapatan!D679</f>
        <v>10 Tahun 2024</v>
      </c>
      <c r="F679" s="92">
        <f>[1]Pendapatan!E679</f>
        <v>45644.909722222219</v>
      </c>
      <c r="G679" s="6">
        <f>Ringkasan!G679/1000000000</f>
        <v>1570.6386187139999</v>
      </c>
      <c r="H679" s="6">
        <f>Ringkasan!H679/1000000000</f>
        <v>68.807457364000001</v>
      </c>
      <c r="I679" s="114">
        <f>Ringkasan!I679/1000000000</f>
        <v>16.458501835</v>
      </c>
      <c r="J679" s="5">
        <f>Ringkasan!J679/1000000000</f>
        <v>42.803688000000001</v>
      </c>
      <c r="K679" s="5">
        <f>Ringkasan!K679/1000000000</f>
        <v>3.0877675290000002</v>
      </c>
      <c r="L679" s="6">
        <f>Ringkasan!L679/1000000000</f>
        <v>6.4574999999999996</v>
      </c>
      <c r="M679" s="6">
        <f>Ringkasan!M679/1000000000</f>
        <v>1486.6850301710001</v>
      </c>
      <c r="N679" s="6">
        <f>Ringkasan!N679/1000000000</f>
        <v>1468.9656680000001</v>
      </c>
      <c r="O679" s="6">
        <f>Ringkasan!O679/1000000000</f>
        <v>253.49763400000001</v>
      </c>
      <c r="P679" s="6">
        <f>Ringkasan!P679/1000000000</f>
        <v>0</v>
      </c>
      <c r="Q679" s="6">
        <f>Ringkasan!Q679/1000000000</f>
        <v>260.16206</v>
      </c>
      <c r="R679" s="6">
        <f>Ringkasan!R679/1000000000</f>
        <v>0</v>
      </c>
      <c r="S679" s="6">
        <f>Ringkasan!S679/1000000000</f>
        <v>6.4840260000000001</v>
      </c>
      <c r="T679" s="6">
        <f>Ringkasan!T679/1000000000</f>
        <v>761.60335299999997</v>
      </c>
      <c r="U679" s="6">
        <f>Ringkasan!U679/1000000000</f>
        <v>187.21859499999999</v>
      </c>
      <c r="V679" s="6">
        <f>Ringkasan!V679/1000000000</f>
        <v>17.719362171</v>
      </c>
      <c r="W679" s="6">
        <f>Ringkasan!W679/1000000000</f>
        <v>17.719362171</v>
      </c>
      <c r="X679" s="6">
        <f>Ringkasan!X679/1000000000</f>
        <v>0</v>
      </c>
      <c r="Y679" s="6">
        <f>Ringkasan!Y679/1000000000</f>
        <v>15.146131178999999</v>
      </c>
      <c r="Z679" s="6">
        <f>Ringkasan!Z679/1000000000</f>
        <v>0</v>
      </c>
      <c r="AA679" s="6">
        <f>Ringkasan!AA679/1000000000</f>
        <v>0</v>
      </c>
      <c r="AB679" s="6">
        <f>Ringkasan!AB679/1000000000</f>
        <v>15.146131178999999</v>
      </c>
      <c r="AC679" s="6">
        <f>Ringkasan!AC679/1000000000</f>
        <v>1636.2626220479999</v>
      </c>
      <c r="AD679" s="6">
        <f>Ringkasan!AD679/1000000000</f>
        <v>1086.0164757089999</v>
      </c>
      <c r="AE679" s="6">
        <f>Ringkasan!AE679/1000000000</f>
        <v>442.27585746199998</v>
      </c>
      <c r="AF679" s="6">
        <f>Ringkasan!AF679/1000000000</f>
        <v>498.01882011599997</v>
      </c>
      <c r="AG679" s="6">
        <f>Ringkasan!AG679/1000000000</f>
        <v>0</v>
      </c>
      <c r="AH679" s="6">
        <f>Ringkasan!AH679/1000000000</f>
        <v>0</v>
      </c>
      <c r="AI679" s="6">
        <f>Ringkasan!AI679/1000000000</f>
        <v>108.48404813099999</v>
      </c>
      <c r="AJ679" s="6">
        <f>Ringkasan!AJ679/1000000000</f>
        <v>37.237749999999998</v>
      </c>
      <c r="AK679" s="6">
        <f>Ringkasan!AK679/1000000000</f>
        <v>208.74922945500001</v>
      </c>
      <c r="AL679" s="6">
        <f>Ringkasan!AL679/1000000000</f>
        <v>1.7338250230000001</v>
      </c>
      <c r="AM679" s="6">
        <f>Ringkasan!AM679/1000000000</f>
        <v>37.245723106</v>
      </c>
      <c r="AN679" s="6">
        <f>Ringkasan!AN679/1000000000</f>
        <v>93.557261628000006</v>
      </c>
      <c r="AO679" s="6">
        <f>Ringkasan!AO679/1000000000</f>
        <v>75.733608697999998</v>
      </c>
      <c r="AP679" s="6">
        <f>Ringkasan!AP679/1000000000</f>
        <v>0.47881099999999999</v>
      </c>
      <c r="AQ679" s="6">
        <f>Ringkasan!AQ679/1000000000</f>
        <v>0</v>
      </c>
      <c r="AR679" s="6">
        <f>Ringkasan!AR679/1000000000</f>
        <v>2.5</v>
      </c>
      <c r="AS679" s="6">
        <f>Ringkasan!AS679/1000000000</f>
        <v>2.5</v>
      </c>
      <c r="AT679" s="6">
        <f>Ringkasan!AT679/1000000000</f>
        <v>338.99691688399997</v>
      </c>
      <c r="AU679" s="6">
        <f>Ringkasan!AU679/1000000000</f>
        <v>2.026118984</v>
      </c>
      <c r="AV679" s="6">
        <f>Ringkasan!AV679/1000000000</f>
        <v>336.97079789999998</v>
      </c>
      <c r="AW679" s="6">
        <f>Ringkasan!AW679/1000000000</f>
        <v>65.624003333999994</v>
      </c>
      <c r="AX679" s="6">
        <f>Ringkasan!AX679/1000000000</f>
        <v>65.624003333999994</v>
      </c>
      <c r="AY679" s="6">
        <f>Ringkasan!AY679/1000000000</f>
        <v>0</v>
      </c>
      <c r="AZ679" s="6">
        <f>Ringkasan!AZ679/1000000000</f>
        <v>0</v>
      </c>
      <c r="BA679" s="6">
        <f>Ringkasan!BA679/1000000000</f>
        <v>0</v>
      </c>
      <c r="BB679" s="6">
        <f>Ringkasan!BB679/1000000000</f>
        <v>0</v>
      </c>
      <c r="BC679" s="6">
        <f>Ringkasan!BC679/1000000000</f>
        <v>0</v>
      </c>
      <c r="BD679" s="6">
        <f>Ringkasan!BD679/1000000000</f>
        <v>0</v>
      </c>
      <c r="BE679" s="6">
        <f>Ringkasan!BE679/1000000000</f>
        <v>0</v>
      </c>
      <c r="BF679" s="6">
        <f>Ringkasan!BF679/1000000000</f>
        <v>0</v>
      </c>
      <c r="BG679" s="6">
        <f>Ringkasan!BG679/1000000000</f>
        <v>0</v>
      </c>
      <c r="BH679" s="6">
        <f>Ringkasan!BH679/1000000000</f>
        <v>0</v>
      </c>
      <c r="BI679" s="6">
        <f>Ringkasan!BI679/1000000000</f>
        <v>0</v>
      </c>
      <c r="BJ679" s="86">
        <f>Ringkasan!BJ679/1000000000</f>
        <v>-65.624003333999994</v>
      </c>
      <c r="BK679" s="86">
        <f>Ringkasan!BK679/1000000000</f>
        <v>65.624003333999994</v>
      </c>
      <c r="BL679" s="87">
        <f>Ringkasan!BL679/1000000000</f>
        <v>0</v>
      </c>
      <c r="BM679" s="47">
        <f t="shared" si="274"/>
        <v>1</v>
      </c>
      <c r="BN679" s="48">
        <f t="shared" si="275"/>
        <v>0</v>
      </c>
      <c r="BO679" s="49"/>
      <c r="BP679" s="39">
        <f t="shared" si="285"/>
        <v>1</v>
      </c>
      <c r="BR679" s="6" t="e">
        <f>Ringkasan!#REF!/1000000000</f>
        <v>#REF!</v>
      </c>
      <c r="BS679" s="6" t="e">
        <f t="shared" si="267"/>
        <v>#REF!</v>
      </c>
      <c r="BT679" s="39" t="e">
        <f t="shared" si="270"/>
        <v>#REF!</v>
      </c>
      <c r="BV679" s="6" t="e">
        <f>Ringkasan!#REF!/1000000000</f>
        <v>#REF!</v>
      </c>
      <c r="BW679" s="6" t="e">
        <f t="shared" si="268"/>
        <v>#REF!</v>
      </c>
      <c r="BX679" s="39" t="e">
        <f t="shared" si="271"/>
        <v>#REF!</v>
      </c>
    </row>
    <row r="680" spans="1:76" x14ac:dyDescent="0.25">
      <c r="A680" s="59" t="s">
        <v>494</v>
      </c>
      <c r="B680" s="3">
        <f t="shared" ref="B680:C686" si="286">B679+1</f>
        <v>496</v>
      </c>
      <c r="C680" s="4">
        <f t="shared" si="286"/>
        <v>2</v>
      </c>
      <c r="D680" s="8" t="s">
        <v>494</v>
      </c>
      <c r="E680" s="12" t="str">
        <f>[1]Pendapatan!D680</f>
        <v>1 Tahun 2025</v>
      </c>
      <c r="F680" s="92">
        <f>[1]Pendapatan!E680</f>
        <v>45688.410416666666</v>
      </c>
      <c r="G680" s="6">
        <f>Ringkasan!G680/1000000000</f>
        <v>1340.8977799280001</v>
      </c>
      <c r="H680" s="6">
        <f>Ringkasan!H680/1000000000</f>
        <v>13</v>
      </c>
      <c r="I680" s="114">
        <f>Ringkasan!I680/1000000000</f>
        <v>5</v>
      </c>
      <c r="J680" s="5">
        <f>Ringkasan!J680/1000000000</f>
        <v>0.75</v>
      </c>
      <c r="K680" s="5">
        <f>Ringkasan!K680/1000000000</f>
        <v>1</v>
      </c>
      <c r="L680" s="6">
        <f>Ringkasan!L680/1000000000</f>
        <v>6.25</v>
      </c>
      <c r="M680" s="6">
        <f>Ringkasan!M680/1000000000</f>
        <v>1319.8977799280001</v>
      </c>
      <c r="N680" s="6">
        <f>Ringkasan!N680/1000000000</f>
        <v>1306.7245466869999</v>
      </c>
      <c r="O680" s="6">
        <f>Ringkasan!O680/1000000000</f>
        <v>208.714522687</v>
      </c>
      <c r="P680" s="6">
        <f>Ringkasan!P680/1000000000</f>
        <v>0</v>
      </c>
      <c r="Q680" s="6">
        <f>Ringkasan!Q680/1000000000</f>
        <v>304.67020200000002</v>
      </c>
      <c r="R680" s="6">
        <f>Ringkasan!R680/1000000000</f>
        <v>0</v>
      </c>
      <c r="S680" s="6">
        <f>Ringkasan!S680/1000000000</f>
        <v>2.6658599999999999</v>
      </c>
      <c r="T680" s="6">
        <f>Ringkasan!T680/1000000000</f>
        <v>668.50372100000004</v>
      </c>
      <c r="U680" s="6">
        <f>Ringkasan!U680/1000000000</f>
        <v>122.170241</v>
      </c>
      <c r="V680" s="6">
        <f>Ringkasan!V680/1000000000</f>
        <v>13.173233241</v>
      </c>
      <c r="W680" s="6">
        <f>Ringkasan!W680/1000000000</f>
        <v>13.173233241</v>
      </c>
      <c r="X680" s="6">
        <f>Ringkasan!X680/1000000000</f>
        <v>0</v>
      </c>
      <c r="Y680" s="6">
        <f>Ringkasan!Y680/1000000000</f>
        <v>8</v>
      </c>
      <c r="Z680" s="6">
        <f>Ringkasan!Z680/1000000000</f>
        <v>0</v>
      </c>
      <c r="AA680" s="6">
        <f>Ringkasan!AA680/1000000000</f>
        <v>0</v>
      </c>
      <c r="AB680" s="6">
        <f>Ringkasan!AB680/1000000000</f>
        <v>8</v>
      </c>
      <c r="AC680" s="6">
        <f>Ringkasan!AC680/1000000000</f>
        <v>1352.8565872700001</v>
      </c>
      <c r="AD680" s="6">
        <f>Ringkasan!AD680/1000000000</f>
        <v>840.11819571000001</v>
      </c>
      <c r="AE680" s="6">
        <f>Ringkasan!AE680/1000000000</f>
        <v>349.77427112100003</v>
      </c>
      <c r="AF680" s="6">
        <f>Ringkasan!AF680/1000000000</f>
        <v>418.31739931099997</v>
      </c>
      <c r="AG680" s="6">
        <f>Ringkasan!AG680/1000000000</f>
        <v>0</v>
      </c>
      <c r="AH680" s="6">
        <f>Ringkasan!AH680/1000000000</f>
        <v>0</v>
      </c>
      <c r="AI680" s="6">
        <f>Ringkasan!AI680/1000000000</f>
        <v>13.1742325</v>
      </c>
      <c r="AJ680" s="6">
        <f>Ringkasan!AJ680/1000000000</f>
        <v>58.852292777999999</v>
      </c>
      <c r="AK680" s="6">
        <f>Ringkasan!AK680/1000000000</f>
        <v>126.06818955999999</v>
      </c>
      <c r="AL680" s="6">
        <f>Ringkasan!AL680/1000000000</f>
        <v>3</v>
      </c>
      <c r="AM680" s="6">
        <f>Ringkasan!AM680/1000000000</f>
        <v>22.396407624999998</v>
      </c>
      <c r="AN680" s="6">
        <f>Ringkasan!AN680/1000000000</f>
        <v>63.664287682999998</v>
      </c>
      <c r="AO680" s="6">
        <f>Ringkasan!AO680/1000000000</f>
        <v>35.921493652000002</v>
      </c>
      <c r="AP680" s="6">
        <f>Ringkasan!AP680/1000000000</f>
        <v>0.41100059999999999</v>
      </c>
      <c r="AQ680" s="6">
        <f>Ringkasan!AQ680/1000000000</f>
        <v>0.67500000000000004</v>
      </c>
      <c r="AR680" s="6">
        <f>Ringkasan!AR680/1000000000</f>
        <v>10</v>
      </c>
      <c r="AS680" s="6">
        <f>Ringkasan!AS680/1000000000</f>
        <v>10</v>
      </c>
      <c r="AT680" s="6">
        <f>Ringkasan!AT680/1000000000</f>
        <v>376.67020200000002</v>
      </c>
      <c r="AU680" s="6">
        <f>Ringkasan!AU680/1000000000</f>
        <v>0</v>
      </c>
      <c r="AV680" s="6">
        <f>Ringkasan!AV680/1000000000</f>
        <v>376.67020200000002</v>
      </c>
      <c r="AW680" s="6">
        <f>Ringkasan!AW680/1000000000</f>
        <v>11.958807342</v>
      </c>
      <c r="AX680" s="6">
        <f>Ringkasan!AX680/1000000000</f>
        <v>11.958807342</v>
      </c>
      <c r="AY680" s="6">
        <f>Ringkasan!AY680/1000000000</f>
        <v>0</v>
      </c>
      <c r="AZ680" s="6">
        <f>Ringkasan!AZ680/1000000000</f>
        <v>0</v>
      </c>
      <c r="BA680" s="6">
        <f>Ringkasan!BA680/1000000000</f>
        <v>0</v>
      </c>
      <c r="BB680" s="6">
        <f>Ringkasan!BB680/1000000000</f>
        <v>0</v>
      </c>
      <c r="BC680" s="6">
        <f>Ringkasan!BC680/1000000000</f>
        <v>0</v>
      </c>
      <c r="BD680" s="6">
        <f>Ringkasan!BD680/1000000000</f>
        <v>0</v>
      </c>
      <c r="BE680" s="6">
        <f>Ringkasan!BE680/1000000000</f>
        <v>0</v>
      </c>
      <c r="BF680" s="6">
        <f>Ringkasan!BF680/1000000000</f>
        <v>0</v>
      </c>
      <c r="BG680" s="6">
        <f>Ringkasan!BG680/1000000000</f>
        <v>0</v>
      </c>
      <c r="BH680" s="6">
        <f>Ringkasan!BH680/1000000000</f>
        <v>0</v>
      </c>
      <c r="BI680" s="6">
        <f>Ringkasan!BI680/1000000000</f>
        <v>0</v>
      </c>
      <c r="BJ680" s="86">
        <f>Ringkasan!BJ680/1000000000</f>
        <v>-11.958807342</v>
      </c>
      <c r="BK680" s="86">
        <f>Ringkasan!BK680/1000000000</f>
        <v>11.958807342</v>
      </c>
      <c r="BL680" s="87">
        <f>Ringkasan!BL680/1000000000</f>
        <v>0</v>
      </c>
      <c r="BM680" s="47">
        <f t="shared" si="274"/>
        <v>0</v>
      </c>
      <c r="BN680" s="48">
        <f t="shared" si="275"/>
        <v>1</v>
      </c>
      <c r="BO680" s="49"/>
      <c r="BP680" s="39">
        <f t="shared" si="285"/>
        <v>1</v>
      </c>
      <c r="BR680" s="6" t="e">
        <f>Ringkasan!#REF!/1000000000</f>
        <v>#REF!</v>
      </c>
      <c r="BS680" s="6" t="e">
        <f t="shared" si="267"/>
        <v>#REF!</v>
      </c>
      <c r="BT680" s="39" t="e">
        <f t="shared" si="270"/>
        <v>#REF!</v>
      </c>
      <c r="BV680" s="6" t="e">
        <f>Ringkasan!#REF!/1000000000</f>
        <v>#REF!</v>
      </c>
      <c r="BW680" s="6" t="e">
        <f t="shared" si="268"/>
        <v>#REF!</v>
      </c>
      <c r="BX680" s="39" t="e">
        <f t="shared" si="271"/>
        <v>#REF!</v>
      </c>
    </row>
    <row r="681" spans="1:76" x14ac:dyDescent="0.25">
      <c r="A681" s="59" t="s">
        <v>638</v>
      </c>
      <c r="B681" s="3">
        <f t="shared" si="286"/>
        <v>497</v>
      </c>
      <c r="C681" s="4">
        <f t="shared" si="286"/>
        <v>3</v>
      </c>
      <c r="D681" s="8" t="s">
        <v>638</v>
      </c>
      <c r="E681" s="12" t="str">
        <f>[1]Pendapatan!D681</f>
        <v/>
      </c>
      <c r="F681" s="92" t="str">
        <f>[1]Pendapatan!E681</f>
        <v/>
      </c>
      <c r="G681" s="6">
        <f>Ringkasan!G681/1000000000</f>
        <v>0</v>
      </c>
      <c r="H681" s="6">
        <f>Ringkasan!H681/1000000000</f>
        <v>0</v>
      </c>
      <c r="I681" s="114">
        <f>Ringkasan!I681/1000000000</f>
        <v>0</v>
      </c>
      <c r="J681" s="5">
        <f>Ringkasan!J681/1000000000</f>
        <v>0</v>
      </c>
      <c r="K681" s="5">
        <f>Ringkasan!K681/1000000000</f>
        <v>0</v>
      </c>
      <c r="L681" s="6">
        <f>Ringkasan!L681/1000000000</f>
        <v>0</v>
      </c>
      <c r="M681" s="6">
        <f>Ringkasan!M681/1000000000</f>
        <v>0</v>
      </c>
      <c r="N681" s="6">
        <f>Ringkasan!N681/1000000000</f>
        <v>0</v>
      </c>
      <c r="O681" s="6">
        <f>Ringkasan!O681/1000000000</f>
        <v>0</v>
      </c>
      <c r="P681" s="6">
        <f>Ringkasan!P681/1000000000</f>
        <v>0</v>
      </c>
      <c r="Q681" s="6">
        <f>Ringkasan!Q681/1000000000</f>
        <v>0</v>
      </c>
      <c r="R681" s="6">
        <f>Ringkasan!R681/1000000000</f>
        <v>0</v>
      </c>
      <c r="S681" s="6">
        <f>Ringkasan!S681/1000000000</f>
        <v>0</v>
      </c>
      <c r="T681" s="6">
        <f>Ringkasan!T681/1000000000</f>
        <v>0</v>
      </c>
      <c r="U681" s="6">
        <f>Ringkasan!U681/1000000000</f>
        <v>0</v>
      </c>
      <c r="V681" s="6">
        <f>Ringkasan!V681/1000000000</f>
        <v>0</v>
      </c>
      <c r="W681" s="6">
        <f>Ringkasan!W681/1000000000</f>
        <v>0</v>
      </c>
      <c r="X681" s="6">
        <f>Ringkasan!X681/1000000000</f>
        <v>0</v>
      </c>
      <c r="Y681" s="6">
        <f>Ringkasan!Y681/1000000000</f>
        <v>0</v>
      </c>
      <c r="Z681" s="6">
        <f>Ringkasan!Z681/1000000000</f>
        <v>0</v>
      </c>
      <c r="AA681" s="6">
        <f>Ringkasan!AA681/1000000000</f>
        <v>0</v>
      </c>
      <c r="AB681" s="6">
        <f>Ringkasan!AB681/1000000000</f>
        <v>0</v>
      </c>
      <c r="AC681" s="6">
        <f>Ringkasan!AC681/1000000000</f>
        <v>0</v>
      </c>
      <c r="AD681" s="6">
        <f>Ringkasan!AD681/1000000000</f>
        <v>0</v>
      </c>
      <c r="AE681" s="6">
        <f>Ringkasan!AE681/1000000000</f>
        <v>0</v>
      </c>
      <c r="AF681" s="6">
        <f>Ringkasan!AF681/1000000000</f>
        <v>0</v>
      </c>
      <c r="AG681" s="6">
        <f>Ringkasan!AG681/1000000000</f>
        <v>0</v>
      </c>
      <c r="AH681" s="6">
        <f>Ringkasan!AH681/1000000000</f>
        <v>0</v>
      </c>
      <c r="AI681" s="6">
        <f>Ringkasan!AI681/1000000000</f>
        <v>0</v>
      </c>
      <c r="AJ681" s="6">
        <f>Ringkasan!AJ681/1000000000</f>
        <v>0</v>
      </c>
      <c r="AK681" s="6">
        <f>Ringkasan!AK681/1000000000</f>
        <v>0</v>
      </c>
      <c r="AL681" s="6">
        <f>Ringkasan!AL681/1000000000</f>
        <v>0</v>
      </c>
      <c r="AM681" s="6">
        <f>Ringkasan!AM681/1000000000</f>
        <v>0</v>
      </c>
      <c r="AN681" s="6">
        <f>Ringkasan!AN681/1000000000</f>
        <v>0</v>
      </c>
      <c r="AO681" s="6">
        <f>Ringkasan!AO681/1000000000</f>
        <v>0</v>
      </c>
      <c r="AP681" s="6">
        <f>Ringkasan!AP681/1000000000</f>
        <v>0</v>
      </c>
      <c r="AQ681" s="6">
        <f>Ringkasan!AQ681/1000000000</f>
        <v>0</v>
      </c>
      <c r="AR681" s="6">
        <f>Ringkasan!AR681/1000000000</f>
        <v>0</v>
      </c>
      <c r="AS681" s="6">
        <f>Ringkasan!AS681/1000000000</f>
        <v>0</v>
      </c>
      <c r="AT681" s="6">
        <f>Ringkasan!AT681/1000000000</f>
        <v>0</v>
      </c>
      <c r="AU681" s="6">
        <f>Ringkasan!AU681/1000000000</f>
        <v>0</v>
      </c>
      <c r="AV681" s="6">
        <f>Ringkasan!AV681/1000000000</f>
        <v>0</v>
      </c>
      <c r="AW681" s="6">
        <f>Ringkasan!AW681/1000000000</f>
        <v>0</v>
      </c>
      <c r="AX681" s="6">
        <f>Ringkasan!AX681/1000000000</f>
        <v>0</v>
      </c>
      <c r="AY681" s="6">
        <f>Ringkasan!AY681/1000000000</f>
        <v>0</v>
      </c>
      <c r="AZ681" s="6">
        <f>Ringkasan!AZ681/1000000000</f>
        <v>0</v>
      </c>
      <c r="BA681" s="6">
        <f>Ringkasan!BA681/1000000000</f>
        <v>0</v>
      </c>
      <c r="BB681" s="6">
        <f>Ringkasan!BB681/1000000000</f>
        <v>0</v>
      </c>
      <c r="BC681" s="6">
        <f>Ringkasan!BC681/1000000000</f>
        <v>0</v>
      </c>
      <c r="BD681" s="6">
        <f>Ringkasan!BD681/1000000000</f>
        <v>0</v>
      </c>
      <c r="BE681" s="6">
        <f>Ringkasan!BE681/1000000000</f>
        <v>0</v>
      </c>
      <c r="BF681" s="6">
        <f>Ringkasan!BF681/1000000000</f>
        <v>0</v>
      </c>
      <c r="BG681" s="6">
        <f>Ringkasan!BG681/1000000000</f>
        <v>0</v>
      </c>
      <c r="BH681" s="6">
        <f>Ringkasan!BH681/1000000000</f>
        <v>0</v>
      </c>
      <c r="BI681" s="6">
        <f>Ringkasan!BI681/1000000000</f>
        <v>0</v>
      </c>
      <c r="BJ681" s="86">
        <f>Ringkasan!BJ681/1000000000</f>
        <v>0</v>
      </c>
      <c r="BK681" s="86">
        <f>Ringkasan!BK681/1000000000</f>
        <v>0</v>
      </c>
      <c r="BL681" s="87">
        <f>Ringkasan!BL681/1000000000</f>
        <v>0</v>
      </c>
      <c r="BM681" s="47">
        <f t="shared" si="274"/>
        <v>0</v>
      </c>
      <c r="BN681" s="48">
        <f t="shared" si="275"/>
        <v>0</v>
      </c>
      <c r="BO681" s="49"/>
      <c r="BP681" s="39">
        <f t="shared" si="285"/>
        <v>0</v>
      </c>
      <c r="BR681" s="6" t="e">
        <f>Ringkasan!#REF!/1000000000</f>
        <v>#REF!</v>
      </c>
      <c r="BS681" s="6" t="e">
        <f t="shared" si="267"/>
        <v>#REF!</v>
      </c>
      <c r="BT681" s="39" t="e">
        <f t="shared" si="270"/>
        <v>#REF!</v>
      </c>
      <c r="BV681" s="6" t="e">
        <f>Ringkasan!#REF!/1000000000</f>
        <v>#REF!</v>
      </c>
      <c r="BW681" s="6" t="e">
        <f t="shared" si="268"/>
        <v>#REF!</v>
      </c>
      <c r="BX681" s="39" t="e">
        <f t="shared" si="271"/>
        <v>#REF!</v>
      </c>
    </row>
    <row r="682" spans="1:76" x14ac:dyDescent="0.25">
      <c r="A682" s="59" t="s">
        <v>500</v>
      </c>
      <c r="B682" s="3">
        <f t="shared" si="286"/>
        <v>498</v>
      </c>
      <c r="C682" s="4">
        <f t="shared" si="286"/>
        <v>4</v>
      </c>
      <c r="D682" s="8" t="s">
        <v>500</v>
      </c>
      <c r="E682" s="12" t="str">
        <f>[1]Pendapatan!D682</f>
        <v>1 TAHUN 2025</v>
      </c>
      <c r="F682" s="92">
        <f>[1]Pendapatan!E682</f>
        <v>45670</v>
      </c>
      <c r="G682" s="6">
        <f>Ringkasan!G682/1000000000</f>
        <v>1169.8275390169999</v>
      </c>
      <c r="H682" s="6">
        <f>Ringkasan!H682/1000000000</f>
        <v>5.8067000000000002</v>
      </c>
      <c r="I682" s="114">
        <f>Ringkasan!I682/1000000000</f>
        <v>7.0000000000000007E-2</v>
      </c>
      <c r="J682" s="5">
        <f>Ringkasan!J682/1000000000</f>
        <v>0.1</v>
      </c>
      <c r="K682" s="5">
        <f>Ringkasan!K682/1000000000</f>
        <v>1.4</v>
      </c>
      <c r="L682" s="6">
        <f>Ringkasan!L682/1000000000</f>
        <v>4.2366999999999999</v>
      </c>
      <c r="M682" s="6">
        <f>Ringkasan!M682/1000000000</f>
        <v>1164.0208390170001</v>
      </c>
      <c r="N682" s="6">
        <f>Ringkasan!N682/1000000000</f>
        <v>1155.5021300000001</v>
      </c>
      <c r="O682" s="6">
        <f>Ringkasan!O682/1000000000</f>
        <v>138.81334699999999</v>
      </c>
      <c r="P682" s="6">
        <f>Ringkasan!P682/1000000000</f>
        <v>0</v>
      </c>
      <c r="Q682" s="6">
        <f>Ringkasan!Q682/1000000000</f>
        <v>215.444411</v>
      </c>
      <c r="R682" s="6">
        <f>Ringkasan!R682/1000000000</f>
        <v>0</v>
      </c>
      <c r="S682" s="6">
        <f>Ringkasan!S682/1000000000</f>
        <v>98.528277000000003</v>
      </c>
      <c r="T682" s="6">
        <f>Ringkasan!T682/1000000000</f>
        <v>620.09704299999999</v>
      </c>
      <c r="U682" s="6">
        <f>Ringkasan!U682/1000000000</f>
        <v>82.619051999999996</v>
      </c>
      <c r="V682" s="6">
        <f>Ringkasan!V682/1000000000</f>
        <v>8.5187090170000008</v>
      </c>
      <c r="W682" s="6">
        <f>Ringkasan!W682/1000000000</f>
        <v>8.5187090170000008</v>
      </c>
      <c r="X682" s="6">
        <f>Ringkasan!X682/1000000000</f>
        <v>0</v>
      </c>
      <c r="Y682" s="6">
        <f>Ringkasan!Y682/1000000000</f>
        <v>0</v>
      </c>
      <c r="Z682" s="6">
        <f>Ringkasan!Z682/1000000000</f>
        <v>0</v>
      </c>
      <c r="AA682" s="6">
        <f>Ringkasan!AA682/1000000000</f>
        <v>0</v>
      </c>
      <c r="AB682" s="6">
        <f>Ringkasan!AB682/1000000000</f>
        <v>0</v>
      </c>
      <c r="AC682" s="6">
        <f>Ringkasan!AC682/1000000000</f>
        <v>1135.0042365879999</v>
      </c>
      <c r="AD682" s="6">
        <f>Ringkasan!AD682/1000000000</f>
        <v>629.77998659499997</v>
      </c>
      <c r="AE682" s="6">
        <f>Ringkasan!AE682/1000000000</f>
        <v>220.69500437299999</v>
      </c>
      <c r="AF682" s="6">
        <f>Ringkasan!AF682/1000000000</f>
        <v>351.52997455100001</v>
      </c>
      <c r="AG682" s="6">
        <f>Ringkasan!AG682/1000000000</f>
        <v>3.540057478</v>
      </c>
      <c r="AH682" s="6">
        <f>Ringkasan!AH682/1000000000</f>
        <v>9.6946677999999995</v>
      </c>
      <c r="AI682" s="6">
        <f>Ringkasan!AI682/1000000000</f>
        <v>5.2583830110000003</v>
      </c>
      <c r="AJ682" s="6">
        <f>Ringkasan!AJ682/1000000000</f>
        <v>39.061899382</v>
      </c>
      <c r="AK682" s="6">
        <f>Ringkasan!AK682/1000000000</f>
        <v>203.262364193</v>
      </c>
      <c r="AL682" s="6">
        <f>Ringkasan!AL682/1000000000</f>
        <v>0</v>
      </c>
      <c r="AM682" s="6">
        <f>Ringkasan!AM682/1000000000</f>
        <v>26.231676508</v>
      </c>
      <c r="AN682" s="6">
        <f>Ringkasan!AN682/1000000000</f>
        <v>83.892149591000006</v>
      </c>
      <c r="AO682" s="6">
        <f>Ringkasan!AO682/1000000000</f>
        <v>92.978538094000001</v>
      </c>
      <c r="AP682" s="6">
        <f>Ringkasan!AP682/1000000000</f>
        <v>0.16</v>
      </c>
      <c r="AQ682" s="6">
        <f>Ringkasan!AQ682/1000000000</f>
        <v>0</v>
      </c>
      <c r="AR682" s="6">
        <f>Ringkasan!AR682/1000000000</f>
        <v>13.5</v>
      </c>
      <c r="AS682" s="6">
        <f>Ringkasan!AS682/1000000000</f>
        <v>13.5</v>
      </c>
      <c r="AT682" s="6">
        <f>Ringkasan!AT682/1000000000</f>
        <v>288.4618858</v>
      </c>
      <c r="AU682" s="6">
        <f>Ringkasan!AU682/1000000000</f>
        <v>0</v>
      </c>
      <c r="AV682" s="6">
        <f>Ringkasan!AV682/1000000000</f>
        <v>288.4618858</v>
      </c>
      <c r="AW682" s="6">
        <f>Ringkasan!AW682/1000000000</f>
        <v>0</v>
      </c>
      <c r="AX682" s="6">
        <f>Ringkasan!AX682/1000000000</f>
        <v>0</v>
      </c>
      <c r="AY682" s="6">
        <f>Ringkasan!AY682/1000000000</f>
        <v>0</v>
      </c>
      <c r="AZ682" s="6">
        <f>Ringkasan!AZ682/1000000000</f>
        <v>0</v>
      </c>
      <c r="BA682" s="6">
        <f>Ringkasan!BA682/1000000000</f>
        <v>0</v>
      </c>
      <c r="BB682" s="6">
        <f>Ringkasan!BB682/1000000000</f>
        <v>0</v>
      </c>
      <c r="BC682" s="6">
        <f>Ringkasan!BC682/1000000000</f>
        <v>0</v>
      </c>
      <c r="BD682" s="6">
        <f>Ringkasan!BD682/1000000000</f>
        <v>34.823302429000002</v>
      </c>
      <c r="BE682" s="6">
        <f>Ringkasan!BE682/1000000000</f>
        <v>0</v>
      </c>
      <c r="BF682" s="6">
        <f>Ringkasan!BF682/1000000000</f>
        <v>0</v>
      </c>
      <c r="BG682" s="6">
        <f>Ringkasan!BG682/1000000000</f>
        <v>34.823302429000002</v>
      </c>
      <c r="BH682" s="6">
        <f>Ringkasan!BH682/1000000000</f>
        <v>0</v>
      </c>
      <c r="BI682" s="6">
        <f>Ringkasan!BI682/1000000000</f>
        <v>0</v>
      </c>
      <c r="BJ682" s="86">
        <f>Ringkasan!BJ682/1000000000</f>
        <v>34.823302429000002</v>
      </c>
      <c r="BK682" s="86">
        <f>Ringkasan!BK682/1000000000</f>
        <v>-34.823302429000002</v>
      </c>
      <c r="BL682" s="87">
        <f>Ringkasan!BL682/1000000000</f>
        <v>0</v>
      </c>
      <c r="BM682" s="47">
        <f t="shared" si="274"/>
        <v>0</v>
      </c>
      <c r="BN682" s="48">
        <f t="shared" si="275"/>
        <v>1</v>
      </c>
      <c r="BO682" s="49"/>
      <c r="BP682" s="39">
        <f t="shared" si="285"/>
        <v>1</v>
      </c>
      <c r="BR682" s="6" t="e">
        <f>Ringkasan!#REF!/1000000000</f>
        <v>#REF!</v>
      </c>
      <c r="BS682" s="6" t="e">
        <f t="shared" si="267"/>
        <v>#REF!</v>
      </c>
      <c r="BT682" s="39" t="e">
        <f t="shared" si="270"/>
        <v>#REF!</v>
      </c>
      <c r="BV682" s="6" t="e">
        <f>Ringkasan!#REF!/1000000000</f>
        <v>#REF!</v>
      </c>
      <c r="BW682" s="6" t="e">
        <f t="shared" si="268"/>
        <v>#REF!</v>
      </c>
      <c r="BX682" s="39" t="e">
        <f t="shared" si="271"/>
        <v>#REF!</v>
      </c>
    </row>
    <row r="683" spans="1:76" x14ac:dyDescent="0.25">
      <c r="A683" s="59" t="s">
        <v>502</v>
      </c>
      <c r="B683" s="3">
        <f t="shared" si="286"/>
        <v>499</v>
      </c>
      <c r="C683" s="4">
        <f t="shared" si="286"/>
        <v>5</v>
      </c>
      <c r="D683" s="8" t="s">
        <v>502</v>
      </c>
      <c r="E683" s="12" t="str">
        <f>[1]Pendapatan!D683</f>
        <v>1 Tahun 2025</v>
      </c>
      <c r="F683" s="92">
        <f>[1]Pendapatan!E683</f>
        <v>45688</v>
      </c>
      <c r="G683" s="6">
        <f>Ringkasan!G683/1000000000</f>
        <v>1576.11750271029</v>
      </c>
      <c r="H683" s="6">
        <f>Ringkasan!H683/1000000000</f>
        <v>11.13387207729</v>
      </c>
      <c r="I683" s="114">
        <f>Ringkasan!I683/1000000000</f>
        <v>0.1</v>
      </c>
      <c r="J683" s="5">
        <f>Ringkasan!J683/1000000000</f>
        <v>0.6</v>
      </c>
      <c r="K683" s="5">
        <f>Ringkasan!K683/1000000000</f>
        <v>5.3288489779999999</v>
      </c>
      <c r="L683" s="6">
        <f>Ringkasan!L683/1000000000</f>
        <v>5.1050230992900003</v>
      </c>
      <c r="M683" s="6">
        <f>Ringkasan!M683/1000000000</f>
        <v>1564.9836306330001</v>
      </c>
      <c r="N683" s="6">
        <f>Ringkasan!N683/1000000000</f>
        <v>1561.262712</v>
      </c>
      <c r="O683" s="6">
        <f>Ringkasan!O683/1000000000</f>
        <v>276.22228100000001</v>
      </c>
      <c r="P683" s="6">
        <f>Ringkasan!P683/1000000000</f>
        <v>0</v>
      </c>
      <c r="Q683" s="6">
        <f>Ringkasan!Q683/1000000000</f>
        <v>237.69152600000001</v>
      </c>
      <c r="R683" s="6">
        <f>Ringkasan!R683/1000000000</f>
        <v>0</v>
      </c>
      <c r="S683" s="6">
        <f>Ringkasan!S683/1000000000</f>
        <v>5.1158890000000001</v>
      </c>
      <c r="T683" s="6">
        <f>Ringkasan!T683/1000000000</f>
        <v>849.37145399999997</v>
      </c>
      <c r="U683" s="6">
        <f>Ringkasan!U683/1000000000</f>
        <v>192.86156199999999</v>
      </c>
      <c r="V683" s="6">
        <f>Ringkasan!V683/1000000000</f>
        <v>3.7209186330000001</v>
      </c>
      <c r="W683" s="6">
        <f>Ringkasan!W683/1000000000</f>
        <v>3.7209186330000001</v>
      </c>
      <c r="X683" s="6">
        <f>Ringkasan!X683/1000000000</f>
        <v>0</v>
      </c>
      <c r="Y683" s="6">
        <f>Ringkasan!Y683/1000000000</f>
        <v>0</v>
      </c>
      <c r="Z683" s="6">
        <f>Ringkasan!Z683/1000000000</f>
        <v>0</v>
      </c>
      <c r="AA683" s="6">
        <f>Ringkasan!AA683/1000000000</f>
        <v>0</v>
      </c>
      <c r="AB683" s="6">
        <f>Ringkasan!AB683/1000000000</f>
        <v>0</v>
      </c>
      <c r="AC683" s="6">
        <f>Ringkasan!AC683/1000000000</f>
        <v>1574.7575027102901</v>
      </c>
      <c r="AD683" s="6">
        <f>Ringkasan!AD683/1000000000</f>
        <v>945.87441170570992</v>
      </c>
      <c r="AE683" s="6">
        <f>Ringkasan!AE683/1000000000</f>
        <v>413.85437268070996</v>
      </c>
      <c r="AF683" s="6">
        <f>Ringkasan!AF683/1000000000</f>
        <v>476.55972152499999</v>
      </c>
      <c r="AG683" s="6">
        <f>Ringkasan!AG683/1000000000</f>
        <v>0</v>
      </c>
      <c r="AH683" s="6">
        <f>Ringkasan!AH683/1000000000</f>
        <v>0</v>
      </c>
      <c r="AI683" s="6">
        <f>Ringkasan!AI683/1000000000</f>
        <v>55.328317499999997</v>
      </c>
      <c r="AJ683" s="6">
        <f>Ringkasan!AJ683/1000000000</f>
        <v>0.13200000000000001</v>
      </c>
      <c r="AK683" s="6">
        <f>Ringkasan!AK683/1000000000</f>
        <v>294.15937540458003</v>
      </c>
      <c r="AL683" s="6">
        <f>Ringkasan!AL683/1000000000</f>
        <v>0</v>
      </c>
      <c r="AM683" s="6">
        <f>Ringkasan!AM683/1000000000</f>
        <v>23.27989328</v>
      </c>
      <c r="AN683" s="6">
        <f>Ringkasan!AN683/1000000000</f>
        <v>91.858180329999996</v>
      </c>
      <c r="AO683" s="6">
        <f>Ringkasan!AO683/1000000000</f>
        <v>170.24552179458001</v>
      </c>
      <c r="AP683" s="6">
        <f>Ringkasan!AP683/1000000000</f>
        <v>2.2515800000000001</v>
      </c>
      <c r="AQ683" s="6">
        <f>Ringkasan!AQ683/1000000000</f>
        <v>6.5242000000000004</v>
      </c>
      <c r="AR683" s="6">
        <f>Ringkasan!AR683/1000000000</f>
        <v>6</v>
      </c>
      <c r="AS683" s="6">
        <f>Ringkasan!AS683/1000000000</f>
        <v>6</v>
      </c>
      <c r="AT683" s="6">
        <f>Ringkasan!AT683/1000000000</f>
        <v>328.72371559999999</v>
      </c>
      <c r="AU683" s="6">
        <f>Ringkasan!AU683/1000000000</f>
        <v>0</v>
      </c>
      <c r="AV683" s="6">
        <f>Ringkasan!AV683/1000000000</f>
        <v>328.72371559999999</v>
      </c>
      <c r="AW683" s="6">
        <f>Ringkasan!AW683/1000000000</f>
        <v>0</v>
      </c>
      <c r="AX683" s="6">
        <f>Ringkasan!AX683/1000000000</f>
        <v>0</v>
      </c>
      <c r="AY683" s="6">
        <f>Ringkasan!AY683/1000000000</f>
        <v>0</v>
      </c>
      <c r="AZ683" s="6">
        <f>Ringkasan!AZ683/1000000000</f>
        <v>0</v>
      </c>
      <c r="BA683" s="6">
        <f>Ringkasan!BA683/1000000000</f>
        <v>0</v>
      </c>
      <c r="BB683" s="6">
        <f>Ringkasan!BB683/1000000000</f>
        <v>0</v>
      </c>
      <c r="BC683" s="6">
        <f>Ringkasan!BC683/1000000000</f>
        <v>0</v>
      </c>
      <c r="BD683" s="6">
        <f>Ringkasan!BD683/1000000000</f>
        <v>1.36</v>
      </c>
      <c r="BE683" s="6">
        <f>Ringkasan!BE683/1000000000</f>
        <v>0</v>
      </c>
      <c r="BF683" s="6">
        <f>Ringkasan!BF683/1000000000</f>
        <v>1.36</v>
      </c>
      <c r="BG683" s="6">
        <f>Ringkasan!BG683/1000000000</f>
        <v>0</v>
      </c>
      <c r="BH683" s="6">
        <f>Ringkasan!BH683/1000000000</f>
        <v>0</v>
      </c>
      <c r="BI683" s="6">
        <f>Ringkasan!BI683/1000000000</f>
        <v>0</v>
      </c>
      <c r="BJ683" s="86">
        <f>Ringkasan!BJ683/1000000000</f>
        <v>1.36</v>
      </c>
      <c r="BK683" s="86">
        <f>Ringkasan!BK683/1000000000</f>
        <v>-1.36</v>
      </c>
      <c r="BL683" s="87">
        <f>Ringkasan!BL683/1000000000</f>
        <v>0</v>
      </c>
      <c r="BM683" s="47">
        <f t="shared" si="274"/>
        <v>0</v>
      </c>
      <c r="BN683" s="48">
        <f t="shared" si="275"/>
        <v>1</v>
      </c>
      <c r="BO683" s="49"/>
      <c r="BP683" s="39">
        <f t="shared" si="285"/>
        <v>1</v>
      </c>
      <c r="BR683" s="6" t="e">
        <f>Ringkasan!#REF!/1000000000</f>
        <v>#REF!</v>
      </c>
      <c r="BS683" s="6" t="e">
        <f t="shared" si="267"/>
        <v>#REF!</v>
      </c>
      <c r="BT683" s="39" t="e">
        <f t="shared" si="270"/>
        <v>#REF!</v>
      </c>
      <c r="BV683" s="6" t="e">
        <f>Ringkasan!#REF!/1000000000</f>
        <v>#REF!</v>
      </c>
      <c r="BW683" s="6" t="e">
        <f t="shared" si="268"/>
        <v>#REF!</v>
      </c>
      <c r="BX683" s="39" t="e">
        <f t="shared" si="271"/>
        <v>#REF!</v>
      </c>
    </row>
    <row r="684" spans="1:76" x14ac:dyDescent="0.25">
      <c r="A684" s="59" t="s">
        <v>507</v>
      </c>
      <c r="B684" s="3">
        <f t="shared" si="286"/>
        <v>500</v>
      </c>
      <c r="C684" s="4">
        <f t="shared" si="286"/>
        <v>6</v>
      </c>
      <c r="D684" s="8" t="s">
        <v>507</v>
      </c>
      <c r="E684" s="12" t="str">
        <f>[1]Pendapatan!D684</f>
        <v>1 Tahun 2025</v>
      </c>
      <c r="F684" s="92">
        <f>[1]Pendapatan!E684</f>
        <v>45681</v>
      </c>
      <c r="G684" s="6">
        <f>Ringkasan!G684/1000000000</f>
        <v>1665.1226023500001</v>
      </c>
      <c r="H684" s="6">
        <f>Ringkasan!H684/1000000000</f>
        <v>10.27389354</v>
      </c>
      <c r="I684" s="114">
        <f>Ringkasan!I684/1000000000</f>
        <v>2.8291961450000001</v>
      </c>
      <c r="J684" s="5">
        <f>Ringkasan!J684/1000000000</f>
        <v>1.554</v>
      </c>
      <c r="K684" s="5">
        <f>Ringkasan!K684/1000000000</f>
        <v>3.291779268</v>
      </c>
      <c r="L684" s="6">
        <f>Ringkasan!L684/1000000000</f>
        <v>2.5989181270000001</v>
      </c>
      <c r="M684" s="6">
        <f>Ringkasan!M684/1000000000</f>
        <v>1642.0462388220001</v>
      </c>
      <c r="N684" s="6">
        <f>Ringkasan!N684/1000000000</f>
        <v>1627.769636</v>
      </c>
      <c r="O684" s="6">
        <f>Ringkasan!O684/1000000000</f>
        <v>294.96346999999997</v>
      </c>
      <c r="P684" s="6">
        <f>Ringkasan!P684/1000000000</f>
        <v>0</v>
      </c>
      <c r="Q684" s="6">
        <f>Ringkasan!Q684/1000000000</f>
        <v>421.49949400000003</v>
      </c>
      <c r="R684" s="6">
        <f>Ringkasan!R684/1000000000</f>
        <v>0</v>
      </c>
      <c r="S684" s="6">
        <f>Ringkasan!S684/1000000000</f>
        <v>3.107272</v>
      </c>
      <c r="T684" s="6">
        <f>Ringkasan!T684/1000000000</f>
        <v>757.16041299999995</v>
      </c>
      <c r="U684" s="6">
        <f>Ringkasan!U684/1000000000</f>
        <v>151.03898699999999</v>
      </c>
      <c r="V684" s="6">
        <f>Ringkasan!V684/1000000000</f>
        <v>14.276602821999999</v>
      </c>
      <c r="W684" s="6">
        <f>Ringkasan!W684/1000000000</f>
        <v>14.276602821999999</v>
      </c>
      <c r="X684" s="6">
        <f>Ringkasan!X684/1000000000</f>
        <v>0</v>
      </c>
      <c r="Y684" s="6">
        <f>Ringkasan!Y684/1000000000</f>
        <v>12.802469988</v>
      </c>
      <c r="Z684" s="6">
        <f>Ringkasan!Z684/1000000000</f>
        <v>0</v>
      </c>
      <c r="AA684" s="6">
        <f>Ringkasan!AA684/1000000000</f>
        <v>0</v>
      </c>
      <c r="AB684" s="6">
        <f>Ringkasan!AB684/1000000000</f>
        <v>12.802469988</v>
      </c>
      <c r="AC684" s="6">
        <f>Ringkasan!AC684/1000000000</f>
        <v>1677.321515076</v>
      </c>
      <c r="AD684" s="6">
        <f>Ringkasan!AD684/1000000000</f>
        <v>932.90995475800003</v>
      </c>
      <c r="AE684" s="6">
        <f>Ringkasan!AE684/1000000000</f>
        <v>351.076272625</v>
      </c>
      <c r="AF684" s="6">
        <f>Ringkasan!AF684/1000000000</f>
        <v>511.815726133</v>
      </c>
      <c r="AG684" s="6">
        <f>Ringkasan!AG684/1000000000</f>
        <v>0</v>
      </c>
      <c r="AH684" s="6">
        <f>Ringkasan!AH684/1000000000</f>
        <v>9.8000000000000007</v>
      </c>
      <c r="AI684" s="6">
        <f>Ringkasan!AI684/1000000000</f>
        <v>54.466956000000003</v>
      </c>
      <c r="AJ684" s="6">
        <f>Ringkasan!AJ684/1000000000</f>
        <v>5.7510000000000003</v>
      </c>
      <c r="AK684" s="6">
        <f>Ringkasan!AK684/1000000000</f>
        <v>273.99440623499999</v>
      </c>
      <c r="AL684" s="6">
        <f>Ringkasan!AL684/1000000000</f>
        <v>9.5316688000000003</v>
      </c>
      <c r="AM684" s="6">
        <f>Ringkasan!AM684/1000000000</f>
        <v>28.553045609000002</v>
      </c>
      <c r="AN684" s="6">
        <f>Ringkasan!AN684/1000000000</f>
        <v>145.898648826</v>
      </c>
      <c r="AO684" s="6">
        <f>Ringkasan!AO684/1000000000</f>
        <v>89.765583000000007</v>
      </c>
      <c r="AP684" s="6">
        <f>Ringkasan!AP684/1000000000</f>
        <v>0.24546000000000001</v>
      </c>
      <c r="AQ684" s="6">
        <f>Ringkasan!AQ684/1000000000</f>
        <v>0</v>
      </c>
      <c r="AR684" s="6">
        <f>Ringkasan!AR684/1000000000</f>
        <v>3.2424776070000001</v>
      </c>
      <c r="AS684" s="6">
        <f>Ringkasan!AS684/1000000000</f>
        <v>3.2424776070000001</v>
      </c>
      <c r="AT684" s="6">
        <f>Ringkasan!AT684/1000000000</f>
        <v>467.174676476</v>
      </c>
      <c r="AU684" s="6">
        <f>Ringkasan!AU684/1000000000</f>
        <v>0</v>
      </c>
      <c r="AV684" s="6">
        <f>Ringkasan!AV684/1000000000</f>
        <v>467.174676476</v>
      </c>
      <c r="AW684" s="6">
        <f>Ringkasan!AW684/1000000000</f>
        <v>17.418912725999999</v>
      </c>
      <c r="AX684" s="6">
        <f>Ringkasan!AX684/1000000000</f>
        <v>17.418912725999999</v>
      </c>
      <c r="AY684" s="6">
        <f>Ringkasan!AY684/1000000000</f>
        <v>0</v>
      </c>
      <c r="AZ684" s="6">
        <f>Ringkasan!AZ684/1000000000</f>
        <v>0</v>
      </c>
      <c r="BA684" s="6">
        <f>Ringkasan!BA684/1000000000</f>
        <v>0</v>
      </c>
      <c r="BB684" s="6">
        <f>Ringkasan!BB684/1000000000</f>
        <v>0</v>
      </c>
      <c r="BC684" s="6">
        <f>Ringkasan!BC684/1000000000</f>
        <v>0</v>
      </c>
      <c r="BD684" s="6">
        <f>Ringkasan!BD684/1000000000</f>
        <v>5.22</v>
      </c>
      <c r="BE684" s="6">
        <f>Ringkasan!BE684/1000000000</f>
        <v>0</v>
      </c>
      <c r="BF684" s="6">
        <f>Ringkasan!BF684/1000000000</f>
        <v>5.22</v>
      </c>
      <c r="BG684" s="6">
        <f>Ringkasan!BG684/1000000000</f>
        <v>0</v>
      </c>
      <c r="BH684" s="6">
        <f>Ringkasan!BH684/1000000000</f>
        <v>0</v>
      </c>
      <c r="BI684" s="6">
        <f>Ringkasan!BI684/1000000000</f>
        <v>0</v>
      </c>
      <c r="BJ684" s="86">
        <f>Ringkasan!BJ684/1000000000</f>
        <v>-12.198912726</v>
      </c>
      <c r="BK684" s="86">
        <f>Ringkasan!BK684/1000000000</f>
        <v>12.198912726</v>
      </c>
      <c r="BL684" s="87">
        <f>Ringkasan!BL684/1000000000</f>
        <v>0</v>
      </c>
      <c r="BM684" s="47">
        <f t="shared" si="274"/>
        <v>0</v>
      </c>
      <c r="BN684" s="48">
        <f t="shared" si="275"/>
        <v>1</v>
      </c>
      <c r="BO684" s="49"/>
      <c r="BP684" s="39">
        <f t="shared" si="285"/>
        <v>1</v>
      </c>
      <c r="BR684" s="6" t="e">
        <f>Ringkasan!#REF!/1000000000</f>
        <v>#REF!</v>
      </c>
      <c r="BS684" s="6" t="e">
        <f t="shared" si="267"/>
        <v>#REF!</v>
      </c>
      <c r="BT684" s="39" t="e">
        <f t="shared" si="270"/>
        <v>#REF!</v>
      </c>
      <c r="BV684" s="6" t="e">
        <f>Ringkasan!#REF!/1000000000</f>
        <v>#REF!</v>
      </c>
      <c r="BW684" s="6" t="e">
        <f t="shared" si="268"/>
        <v>#REF!</v>
      </c>
      <c r="BX684" s="39" t="e">
        <f t="shared" si="271"/>
        <v>#REF!</v>
      </c>
    </row>
    <row r="685" spans="1:76" x14ac:dyDescent="0.25">
      <c r="A685" s="59" t="s">
        <v>509</v>
      </c>
      <c r="B685" s="3">
        <f t="shared" si="286"/>
        <v>501</v>
      </c>
      <c r="C685" s="4">
        <f t="shared" si="286"/>
        <v>7</v>
      </c>
      <c r="D685" s="8" t="s">
        <v>509</v>
      </c>
      <c r="E685" s="12" t="str">
        <f>[1]Pendapatan!D685</f>
        <v>01 Tahun 2025</v>
      </c>
      <c r="F685" s="92">
        <f>[1]Pendapatan!E685</f>
        <v>45680.878472222219</v>
      </c>
      <c r="G685" s="6">
        <f>Ringkasan!G685/1000000000</f>
        <v>2057.7658852899999</v>
      </c>
      <c r="H685" s="6">
        <f>Ringkasan!H685/1000000000</f>
        <v>40</v>
      </c>
      <c r="I685" s="114">
        <f>Ringkasan!I685/1000000000</f>
        <v>10.993543171000001</v>
      </c>
      <c r="J685" s="5">
        <f>Ringkasan!J685/1000000000</f>
        <v>9.65</v>
      </c>
      <c r="K685" s="5">
        <f>Ringkasan!K685/1000000000</f>
        <v>2.9838122720000002</v>
      </c>
      <c r="L685" s="6">
        <f>Ringkasan!L685/1000000000</f>
        <v>16.372644557000001</v>
      </c>
      <c r="M685" s="6">
        <f>Ringkasan!M685/1000000000</f>
        <v>2017.7658852899999</v>
      </c>
      <c r="N685" s="6">
        <f>Ringkasan!N685/1000000000</f>
        <v>1997.1402478499999</v>
      </c>
      <c r="O685" s="6">
        <f>Ringkasan!O685/1000000000</f>
        <v>398.08040999999997</v>
      </c>
      <c r="P685" s="6">
        <f>Ringkasan!P685/1000000000</f>
        <v>0</v>
      </c>
      <c r="Q685" s="6">
        <f>Ringkasan!Q685/1000000000</f>
        <v>437.49545499999999</v>
      </c>
      <c r="R685" s="6">
        <f>Ringkasan!R685/1000000000</f>
        <v>0</v>
      </c>
      <c r="S685" s="6">
        <f>Ringkasan!S685/1000000000</f>
        <v>4.2864490000000002</v>
      </c>
      <c r="T685" s="6">
        <f>Ringkasan!T685/1000000000</f>
        <v>836.94700899999998</v>
      </c>
      <c r="U685" s="6">
        <f>Ringkasan!U685/1000000000</f>
        <v>320.33092484999997</v>
      </c>
      <c r="V685" s="6">
        <f>Ringkasan!V685/1000000000</f>
        <v>20.625637439999998</v>
      </c>
      <c r="W685" s="6">
        <f>Ringkasan!W685/1000000000</f>
        <v>20.625637439999998</v>
      </c>
      <c r="X685" s="6">
        <f>Ringkasan!X685/1000000000</f>
        <v>0</v>
      </c>
      <c r="Y685" s="6">
        <f>Ringkasan!Y685/1000000000</f>
        <v>0</v>
      </c>
      <c r="Z685" s="6">
        <f>Ringkasan!Z685/1000000000</f>
        <v>0</v>
      </c>
      <c r="AA685" s="6">
        <f>Ringkasan!AA685/1000000000</f>
        <v>0</v>
      </c>
      <c r="AB685" s="6">
        <f>Ringkasan!AB685/1000000000</f>
        <v>0</v>
      </c>
      <c r="AC685" s="6">
        <f>Ringkasan!AC685/1000000000</f>
        <v>2036.7060854030001</v>
      </c>
      <c r="AD685" s="6">
        <f>Ringkasan!AD685/1000000000</f>
        <v>1191.8174042630001</v>
      </c>
      <c r="AE685" s="6">
        <f>Ringkasan!AE685/1000000000</f>
        <v>470.83735813999999</v>
      </c>
      <c r="AF685" s="6">
        <f>Ringkasan!AF685/1000000000</f>
        <v>569.05004612300002</v>
      </c>
      <c r="AG685" s="6">
        <f>Ringkasan!AG685/1000000000</f>
        <v>12.375</v>
      </c>
      <c r="AH685" s="6">
        <f>Ringkasan!AH685/1000000000</f>
        <v>0</v>
      </c>
      <c r="AI685" s="6">
        <f>Ringkasan!AI685/1000000000</f>
        <v>133.30500000000001</v>
      </c>
      <c r="AJ685" s="6">
        <f>Ringkasan!AJ685/1000000000</f>
        <v>6.25</v>
      </c>
      <c r="AK685" s="6">
        <f>Ringkasan!AK685/1000000000</f>
        <v>310.26046143999997</v>
      </c>
      <c r="AL685" s="6">
        <f>Ringkasan!AL685/1000000000</f>
        <v>0.204456</v>
      </c>
      <c r="AM685" s="6">
        <f>Ringkasan!AM685/1000000000</f>
        <v>25.378934943000001</v>
      </c>
      <c r="AN685" s="6">
        <f>Ringkasan!AN685/1000000000</f>
        <v>129.72694658399999</v>
      </c>
      <c r="AO685" s="6">
        <f>Ringkasan!AO685/1000000000</f>
        <v>154.76687391300001</v>
      </c>
      <c r="AP685" s="6">
        <f>Ringkasan!AP685/1000000000</f>
        <v>0</v>
      </c>
      <c r="AQ685" s="6">
        <f>Ringkasan!AQ685/1000000000</f>
        <v>0.18325</v>
      </c>
      <c r="AR685" s="6">
        <f>Ringkasan!AR685/1000000000</f>
        <v>2</v>
      </c>
      <c r="AS685" s="6">
        <f>Ringkasan!AS685/1000000000</f>
        <v>2</v>
      </c>
      <c r="AT685" s="6">
        <f>Ringkasan!AT685/1000000000</f>
        <v>532.62821970000005</v>
      </c>
      <c r="AU685" s="6">
        <f>Ringkasan!AU685/1000000000</f>
        <v>0</v>
      </c>
      <c r="AV685" s="6">
        <f>Ringkasan!AV685/1000000000</f>
        <v>532.62821970000005</v>
      </c>
      <c r="AW685" s="6">
        <f>Ringkasan!AW685/1000000000</f>
        <v>0</v>
      </c>
      <c r="AX685" s="6">
        <f>Ringkasan!AX685/1000000000</f>
        <v>0</v>
      </c>
      <c r="AY685" s="6">
        <f>Ringkasan!AY685/1000000000</f>
        <v>0</v>
      </c>
      <c r="AZ685" s="6">
        <f>Ringkasan!AZ685/1000000000</f>
        <v>0</v>
      </c>
      <c r="BA685" s="6">
        <f>Ringkasan!BA685/1000000000</f>
        <v>0</v>
      </c>
      <c r="BB685" s="6">
        <f>Ringkasan!BB685/1000000000</f>
        <v>0</v>
      </c>
      <c r="BC685" s="6">
        <f>Ringkasan!BC685/1000000000</f>
        <v>0</v>
      </c>
      <c r="BD685" s="6">
        <f>Ringkasan!BD685/1000000000</f>
        <v>100</v>
      </c>
      <c r="BE685" s="6">
        <f>Ringkasan!BE685/1000000000</f>
        <v>0</v>
      </c>
      <c r="BF685" s="6">
        <f>Ringkasan!BF685/1000000000</f>
        <v>0</v>
      </c>
      <c r="BG685" s="6">
        <f>Ringkasan!BG685/1000000000</f>
        <v>100</v>
      </c>
      <c r="BH685" s="6">
        <f>Ringkasan!BH685/1000000000</f>
        <v>0</v>
      </c>
      <c r="BI685" s="6">
        <f>Ringkasan!BI685/1000000000</f>
        <v>0</v>
      </c>
      <c r="BJ685" s="86">
        <f>Ringkasan!BJ685/1000000000</f>
        <v>21.059799887</v>
      </c>
      <c r="BK685" s="86">
        <f>Ringkasan!BK685/1000000000</f>
        <v>-100</v>
      </c>
      <c r="BL685" s="87">
        <f>Ringkasan!BL685/1000000000</f>
        <v>-78.940200113000003</v>
      </c>
      <c r="BM685" s="47">
        <f t="shared" si="274"/>
        <v>0</v>
      </c>
      <c r="BN685" s="48">
        <f t="shared" si="275"/>
        <v>1</v>
      </c>
      <c r="BO685" s="49"/>
      <c r="BP685" s="39">
        <f t="shared" si="285"/>
        <v>1</v>
      </c>
      <c r="BR685" s="6" t="e">
        <f>Ringkasan!#REF!/1000000000</f>
        <v>#REF!</v>
      </c>
      <c r="BS685" s="6" t="e">
        <f t="shared" si="267"/>
        <v>#REF!</v>
      </c>
      <c r="BT685" s="39" t="e">
        <f t="shared" si="270"/>
        <v>#REF!</v>
      </c>
      <c r="BV685" s="6" t="e">
        <f>Ringkasan!#REF!/1000000000</f>
        <v>#REF!</v>
      </c>
      <c r="BW685" s="6" t="e">
        <f t="shared" si="268"/>
        <v>#REF!</v>
      </c>
      <c r="BX685" s="39" t="e">
        <f t="shared" si="271"/>
        <v>#REF!</v>
      </c>
    </row>
    <row r="686" spans="1:76" x14ac:dyDescent="0.25">
      <c r="A686" s="59" t="s">
        <v>510</v>
      </c>
      <c r="B686" s="3">
        <f t="shared" si="286"/>
        <v>502</v>
      </c>
      <c r="C686" s="4">
        <f t="shared" si="286"/>
        <v>8</v>
      </c>
      <c r="D686" s="8" t="s">
        <v>510</v>
      </c>
      <c r="E686" s="12" t="str">
        <f>[1]Pendapatan!D686</f>
        <v>08 Tahun 2024</v>
      </c>
      <c r="F686" s="92">
        <f>[1]Pendapatan!E686</f>
        <v>45657</v>
      </c>
      <c r="G686" s="6">
        <f>Ringkasan!G686/1000000000</f>
        <v>1144.574805667</v>
      </c>
      <c r="H686" s="6">
        <f>Ringkasan!H686/1000000000</f>
        <v>10.65</v>
      </c>
      <c r="I686" s="114">
        <f>Ringkasan!I686/1000000000</f>
        <v>3.25</v>
      </c>
      <c r="J686" s="5">
        <f>Ringkasan!J686/1000000000</f>
        <v>0</v>
      </c>
      <c r="K686" s="5">
        <f>Ringkasan!K686/1000000000</f>
        <v>0.6</v>
      </c>
      <c r="L686" s="6">
        <f>Ringkasan!L686/1000000000</f>
        <v>6.8</v>
      </c>
      <c r="M686" s="6">
        <f>Ringkasan!M686/1000000000</f>
        <v>1133.9248056670001</v>
      </c>
      <c r="N686" s="6">
        <f>Ringkasan!N686/1000000000</f>
        <v>1124.9711569999999</v>
      </c>
      <c r="O686" s="6">
        <f>Ringkasan!O686/1000000000</f>
        <v>174.17433700000001</v>
      </c>
      <c r="P686" s="6">
        <f>Ringkasan!P686/1000000000</f>
        <v>0</v>
      </c>
      <c r="Q686" s="6">
        <f>Ringkasan!Q686/1000000000</f>
        <v>226.207414</v>
      </c>
      <c r="R686" s="6">
        <f>Ringkasan!R686/1000000000</f>
        <v>0</v>
      </c>
      <c r="S686" s="6">
        <f>Ringkasan!S686/1000000000</f>
        <v>3.547663</v>
      </c>
      <c r="T686" s="6">
        <f>Ringkasan!T686/1000000000</f>
        <v>623.19986900000004</v>
      </c>
      <c r="U686" s="6">
        <f>Ringkasan!U686/1000000000</f>
        <v>97.841874000000004</v>
      </c>
      <c r="V686" s="6">
        <f>Ringkasan!V686/1000000000</f>
        <v>8.9536486669999995</v>
      </c>
      <c r="W686" s="6">
        <f>Ringkasan!W686/1000000000</f>
        <v>8.9536486669999995</v>
      </c>
      <c r="X686" s="6">
        <f>Ringkasan!X686/1000000000</f>
        <v>0</v>
      </c>
      <c r="Y686" s="6">
        <f>Ringkasan!Y686/1000000000</f>
        <v>0</v>
      </c>
      <c r="Z686" s="6">
        <f>Ringkasan!Z686/1000000000</f>
        <v>0</v>
      </c>
      <c r="AA686" s="6">
        <f>Ringkasan!AA686/1000000000</f>
        <v>0</v>
      </c>
      <c r="AB686" s="6">
        <f>Ringkasan!AB686/1000000000</f>
        <v>0</v>
      </c>
      <c r="AC686" s="6">
        <f>Ringkasan!AC686/1000000000</f>
        <v>1185.09220391034</v>
      </c>
      <c r="AD686" s="6">
        <f>Ringkasan!AD686/1000000000</f>
        <v>665.24315521226004</v>
      </c>
      <c r="AE686" s="6">
        <f>Ringkasan!AE686/1000000000</f>
        <v>272.95132948725995</v>
      </c>
      <c r="AF686" s="6">
        <f>Ringkasan!AF686/1000000000</f>
        <v>363.42067456500001</v>
      </c>
      <c r="AG686" s="6">
        <f>Ringkasan!AG686/1000000000</f>
        <v>0</v>
      </c>
      <c r="AH686" s="6">
        <f>Ringkasan!AH686/1000000000</f>
        <v>0</v>
      </c>
      <c r="AI686" s="6">
        <f>Ringkasan!AI686/1000000000</f>
        <v>27.271151159999999</v>
      </c>
      <c r="AJ686" s="6">
        <f>Ringkasan!AJ686/1000000000</f>
        <v>1.6</v>
      </c>
      <c r="AK686" s="6">
        <f>Ringkasan!AK686/1000000000</f>
        <v>229.18717809808001</v>
      </c>
      <c r="AL686" s="6">
        <f>Ringkasan!AL686/1000000000</f>
        <v>0.41</v>
      </c>
      <c r="AM686" s="6">
        <f>Ringkasan!AM686/1000000000</f>
        <v>31.865727251999999</v>
      </c>
      <c r="AN686" s="6">
        <f>Ringkasan!AN686/1000000000</f>
        <v>97.026012675079997</v>
      </c>
      <c r="AO686" s="6">
        <f>Ringkasan!AO686/1000000000</f>
        <v>98.609267270999993</v>
      </c>
      <c r="AP686" s="6">
        <f>Ringkasan!AP686/1000000000</f>
        <v>1.2761709000000001</v>
      </c>
      <c r="AQ686" s="6">
        <f>Ringkasan!AQ686/1000000000</f>
        <v>0</v>
      </c>
      <c r="AR686" s="6">
        <f>Ringkasan!AR686/1000000000</f>
        <v>1.5</v>
      </c>
      <c r="AS686" s="6">
        <f>Ringkasan!AS686/1000000000</f>
        <v>1.5</v>
      </c>
      <c r="AT686" s="6">
        <f>Ringkasan!AT686/1000000000</f>
        <v>289.16187059999999</v>
      </c>
      <c r="AU686" s="6">
        <f>Ringkasan!AU686/1000000000</f>
        <v>0</v>
      </c>
      <c r="AV686" s="6">
        <f>Ringkasan!AV686/1000000000</f>
        <v>289.16187059999999</v>
      </c>
      <c r="AW686" s="6">
        <f>Ringkasan!AW686/1000000000</f>
        <v>40.517398243339997</v>
      </c>
      <c r="AX686" s="6">
        <f>Ringkasan!AX686/1000000000</f>
        <v>40.517398243339997</v>
      </c>
      <c r="AY686" s="6">
        <f>Ringkasan!AY686/1000000000</f>
        <v>0</v>
      </c>
      <c r="AZ686" s="6">
        <f>Ringkasan!AZ686/1000000000</f>
        <v>0</v>
      </c>
      <c r="BA686" s="6">
        <f>Ringkasan!BA686/1000000000</f>
        <v>0</v>
      </c>
      <c r="BB686" s="6">
        <f>Ringkasan!BB686/1000000000</f>
        <v>0</v>
      </c>
      <c r="BC686" s="6">
        <f>Ringkasan!BC686/1000000000</f>
        <v>0</v>
      </c>
      <c r="BD686" s="6">
        <f>Ringkasan!BD686/1000000000</f>
        <v>0</v>
      </c>
      <c r="BE686" s="6">
        <f>Ringkasan!BE686/1000000000</f>
        <v>0</v>
      </c>
      <c r="BF686" s="6">
        <f>Ringkasan!BF686/1000000000</f>
        <v>0</v>
      </c>
      <c r="BG686" s="6">
        <f>Ringkasan!BG686/1000000000</f>
        <v>0</v>
      </c>
      <c r="BH686" s="6">
        <f>Ringkasan!BH686/1000000000</f>
        <v>0</v>
      </c>
      <c r="BI686" s="6">
        <f>Ringkasan!BI686/1000000000</f>
        <v>0</v>
      </c>
      <c r="BJ686" s="86">
        <f>Ringkasan!BJ686/1000000000</f>
        <v>-40.517398243340089</v>
      </c>
      <c r="BK686" s="86">
        <f>Ringkasan!BK686/1000000000</f>
        <v>40.517398243339997</v>
      </c>
      <c r="BL686" s="87">
        <f>Ringkasan!BL686/1000000000</f>
        <v>-9.1552734374999999E-14</v>
      </c>
      <c r="BM686" s="47">
        <f t="shared" si="274"/>
        <v>1</v>
      </c>
      <c r="BN686" s="48">
        <f t="shared" si="275"/>
        <v>0</v>
      </c>
      <c r="BO686" s="49"/>
      <c r="BP686" s="39">
        <f t="shared" si="285"/>
        <v>1</v>
      </c>
      <c r="BR686" s="6" t="e">
        <f>Ringkasan!#REF!/1000000000</f>
        <v>#REF!</v>
      </c>
      <c r="BS686" s="6" t="e">
        <f t="shared" si="267"/>
        <v>#REF!</v>
      </c>
      <c r="BT686" s="39" t="e">
        <f t="shared" si="270"/>
        <v>#REF!</v>
      </c>
      <c r="BV686" s="6" t="e">
        <f>Ringkasan!#REF!/1000000000</f>
        <v>#REF!</v>
      </c>
      <c r="BW686" s="6" t="e">
        <f t="shared" si="268"/>
        <v>#REF!</v>
      </c>
      <c r="BX686" s="39" t="e">
        <f t="shared" si="271"/>
        <v>#REF!</v>
      </c>
    </row>
    <row r="687" spans="1:76" x14ac:dyDescent="0.25">
      <c r="B687" s="13" t="s">
        <v>560</v>
      </c>
      <c r="C687" s="14" t="s">
        <v>560</v>
      </c>
      <c r="D687" s="15" t="s">
        <v>561</v>
      </c>
      <c r="E687" s="16"/>
      <c r="F687" s="93"/>
      <c r="G687" s="115">
        <f>Ringkasan!G687/1000000000</f>
        <v>10524.94473367629</v>
      </c>
      <c r="H687" s="115">
        <f>Ringkasan!H687/1000000000</f>
        <v>159.67192298129001</v>
      </c>
      <c r="I687" s="115">
        <f>Ringkasan!I687/1000000000</f>
        <v>38.701241150999998</v>
      </c>
      <c r="J687" s="7">
        <f>Ringkasan!J687/1000000000</f>
        <v>55.457687999999997</v>
      </c>
      <c r="K687" s="7">
        <f>Ringkasan!K687/1000000000</f>
        <v>17.692208047000001</v>
      </c>
      <c r="L687" s="7">
        <f>Ringkasan!L687/1000000000</f>
        <v>47.820785783289999</v>
      </c>
      <c r="M687" s="7">
        <f>Ringkasan!M687/1000000000</f>
        <v>10329.324209528</v>
      </c>
      <c r="N687" s="7">
        <f>Ringkasan!N687/1000000000</f>
        <v>10242.336097537</v>
      </c>
      <c r="O687" s="7">
        <f>Ringkasan!O687/1000000000</f>
        <v>1744.466001687</v>
      </c>
      <c r="P687" s="7">
        <f>Ringkasan!P687/1000000000</f>
        <v>0</v>
      </c>
      <c r="Q687" s="7">
        <f>Ringkasan!Q687/1000000000</f>
        <v>2103.1705619999998</v>
      </c>
      <c r="R687" s="7">
        <f>Ringkasan!R687/1000000000</f>
        <v>0</v>
      </c>
      <c r="S687" s="7">
        <f>Ringkasan!S687/1000000000</f>
        <v>123.73543600000001</v>
      </c>
      <c r="T687" s="7">
        <f>Ringkasan!T687/1000000000</f>
        <v>5116.8828620000004</v>
      </c>
      <c r="U687" s="7">
        <f>Ringkasan!U687/1000000000</f>
        <v>1154.08123585</v>
      </c>
      <c r="V687" s="7">
        <f>Ringkasan!V687/1000000000</f>
        <v>86.988111990999997</v>
      </c>
      <c r="W687" s="7">
        <f>Ringkasan!W687/1000000000</f>
        <v>86.988111990999997</v>
      </c>
      <c r="X687" s="7">
        <f>Ringkasan!X687/1000000000</f>
        <v>0</v>
      </c>
      <c r="Y687" s="7">
        <f>Ringkasan!Y687/1000000000</f>
        <v>35.948601167</v>
      </c>
      <c r="Z687" s="7">
        <f>Ringkasan!Z687/1000000000</f>
        <v>0</v>
      </c>
      <c r="AA687" s="7">
        <f>Ringkasan!AA687/1000000000</f>
        <v>0</v>
      </c>
      <c r="AB687" s="7">
        <f>Ringkasan!AB687/1000000000</f>
        <v>35.948601167</v>
      </c>
      <c r="AC687" s="7">
        <f>Ringkasan!AC687/1000000000</f>
        <v>10598.000753005628</v>
      </c>
      <c r="AD687" s="7">
        <f>Ringkasan!AD687/1000000000</f>
        <v>6291.7595839529695</v>
      </c>
      <c r="AE687" s="7">
        <f>Ringkasan!AE687/1000000000</f>
        <v>2521.4644658889697</v>
      </c>
      <c r="AF687" s="7">
        <f>Ringkasan!AF687/1000000000</f>
        <v>3188.712362324</v>
      </c>
      <c r="AG687" s="7">
        <f>Ringkasan!AG687/1000000000</f>
        <v>15.915057478</v>
      </c>
      <c r="AH687" s="7">
        <f>Ringkasan!AH687/1000000000</f>
        <v>19.494667799999998</v>
      </c>
      <c r="AI687" s="7">
        <f>Ringkasan!AI687/1000000000</f>
        <v>397.28808830200001</v>
      </c>
      <c r="AJ687" s="7">
        <f>Ringkasan!AJ687/1000000000</f>
        <v>148.88494216000001</v>
      </c>
      <c r="AK687" s="7">
        <f>Ringkasan!AK687/1000000000</f>
        <v>1645.6812043856601</v>
      </c>
      <c r="AL687" s="7">
        <f>Ringkasan!AL687/1000000000</f>
        <v>14.879949823</v>
      </c>
      <c r="AM687" s="7">
        <f>Ringkasan!AM687/1000000000</f>
        <v>194.95140832300001</v>
      </c>
      <c r="AN687" s="7">
        <f>Ringkasan!AN687/1000000000</f>
        <v>705.62348731707993</v>
      </c>
      <c r="AO687" s="7">
        <f>Ringkasan!AO687/1000000000</f>
        <v>718.02088642258013</v>
      </c>
      <c r="AP687" s="7">
        <f>Ringkasan!AP687/1000000000</f>
        <v>4.8230225000000004</v>
      </c>
      <c r="AQ687" s="7">
        <f>Ringkasan!AQ687/1000000000</f>
        <v>7.3824500000000004</v>
      </c>
      <c r="AR687" s="7">
        <f>Ringkasan!AR687/1000000000</f>
        <v>38.742477606999998</v>
      </c>
      <c r="AS687" s="7">
        <f>Ringkasan!AS687/1000000000</f>
        <v>38.742477606999998</v>
      </c>
      <c r="AT687" s="7">
        <f>Ringkasan!AT687/1000000000</f>
        <v>2621.8174870600001</v>
      </c>
      <c r="AU687" s="7">
        <f>Ringkasan!AU687/1000000000</f>
        <v>2.026118984</v>
      </c>
      <c r="AV687" s="7">
        <f>Ringkasan!AV687/1000000000</f>
        <v>2619.7913680759998</v>
      </c>
      <c r="AW687" s="7">
        <f>Ringkasan!AW687/1000000000</f>
        <v>135.51912164533999</v>
      </c>
      <c r="AX687" s="7">
        <f>Ringkasan!AX687/1000000000</f>
        <v>135.51912164533999</v>
      </c>
      <c r="AY687" s="7">
        <f>Ringkasan!AY687/1000000000</f>
        <v>0</v>
      </c>
      <c r="AZ687" s="7">
        <f>Ringkasan!AZ687/1000000000</f>
        <v>0</v>
      </c>
      <c r="BA687" s="7">
        <f>Ringkasan!BA687/1000000000</f>
        <v>0</v>
      </c>
      <c r="BB687" s="7">
        <f>Ringkasan!BB687/1000000000</f>
        <v>0</v>
      </c>
      <c r="BC687" s="7">
        <f>Ringkasan!BC687/1000000000</f>
        <v>0</v>
      </c>
      <c r="BD687" s="7">
        <f>Ringkasan!BD687/1000000000</f>
        <v>141.40330242900001</v>
      </c>
      <c r="BE687" s="7">
        <f>Ringkasan!BE687/1000000000</f>
        <v>0</v>
      </c>
      <c r="BF687" s="7">
        <f>Ringkasan!BF687/1000000000</f>
        <v>6.58</v>
      </c>
      <c r="BG687" s="7">
        <f>Ringkasan!BG687/1000000000</f>
        <v>134.82330242899999</v>
      </c>
      <c r="BH687" s="7">
        <f>Ringkasan!BH687/1000000000</f>
        <v>0</v>
      </c>
      <c r="BI687" s="7">
        <f>Ringkasan!BI687/1000000000</f>
        <v>0</v>
      </c>
      <c r="BJ687" s="88">
        <f>Ringkasan!BJ687/1000000000</f>
        <v>-73.056019329340089</v>
      </c>
      <c r="BK687" s="88">
        <f>Ringkasan!BK687/1000000000</f>
        <v>-5.8841807836600033</v>
      </c>
      <c r="BL687" s="89">
        <f>Ringkasan!BL687/1000000000</f>
        <v>-78.940200113000088</v>
      </c>
      <c r="BM687" s="47">
        <f t="shared" ref="BM687:BN687" si="287">SUM(BM679:BM686)</f>
        <v>2</v>
      </c>
      <c r="BN687" s="48">
        <f t="shared" si="287"/>
        <v>5</v>
      </c>
      <c r="BO687" s="49"/>
      <c r="BR687" s="115" t="e">
        <f>Ringkasan!#REF!/1000000000</f>
        <v>#REF!</v>
      </c>
      <c r="BS687" s="115" t="e">
        <f t="shared" si="267"/>
        <v>#REF!</v>
      </c>
      <c r="BT687" s="39" t="e">
        <f t="shared" si="270"/>
        <v>#REF!</v>
      </c>
      <c r="BV687" s="115" t="e">
        <f>Ringkasan!#REF!/1000000000</f>
        <v>#REF!</v>
      </c>
      <c r="BW687" s="115" t="e">
        <f t="shared" si="268"/>
        <v>#REF!</v>
      </c>
      <c r="BX687" s="39" t="e">
        <f t="shared" si="271"/>
        <v>#REF!</v>
      </c>
    </row>
    <row r="688" spans="1:76" x14ac:dyDescent="0.25">
      <c r="B688" s="13" t="s">
        <v>562</v>
      </c>
      <c r="C688" s="14" t="s">
        <v>562</v>
      </c>
      <c r="D688" s="15" t="s">
        <v>563</v>
      </c>
      <c r="E688" s="16"/>
      <c r="F688" s="93"/>
      <c r="G688" s="115">
        <f>Ringkasan!G688/1000000000</f>
        <v>0</v>
      </c>
      <c r="H688" s="115">
        <f>Ringkasan!H688/1000000000</f>
        <v>0</v>
      </c>
      <c r="I688" s="115">
        <f>Ringkasan!I688/1000000000</f>
        <v>0</v>
      </c>
      <c r="J688" s="7">
        <f>Ringkasan!J688/1000000000</f>
        <v>0</v>
      </c>
      <c r="K688" s="7">
        <f>Ringkasan!K688/1000000000</f>
        <v>0</v>
      </c>
      <c r="L688" s="7">
        <f>Ringkasan!L688/1000000000</f>
        <v>0</v>
      </c>
      <c r="M688" s="7">
        <f>Ringkasan!M688/1000000000</f>
        <v>0</v>
      </c>
      <c r="N688" s="7">
        <f>Ringkasan!N688/1000000000</f>
        <v>0</v>
      </c>
      <c r="O688" s="7">
        <f>Ringkasan!O688/1000000000</f>
        <v>0</v>
      </c>
      <c r="P688" s="7">
        <f>Ringkasan!P688/1000000000</f>
        <v>0</v>
      </c>
      <c r="Q688" s="7">
        <f>Ringkasan!Q688/1000000000</f>
        <v>0</v>
      </c>
      <c r="R688" s="7">
        <f>Ringkasan!R688/1000000000</f>
        <v>0</v>
      </c>
      <c r="S688" s="7">
        <f>Ringkasan!S688/1000000000</f>
        <v>0</v>
      </c>
      <c r="T688" s="7">
        <f>Ringkasan!T688/1000000000</f>
        <v>0</v>
      </c>
      <c r="U688" s="7">
        <f>Ringkasan!U688/1000000000</f>
        <v>0</v>
      </c>
      <c r="V688" s="7">
        <f>Ringkasan!V688/1000000000</f>
        <v>0</v>
      </c>
      <c r="W688" s="7">
        <f>Ringkasan!W688/1000000000</f>
        <v>0</v>
      </c>
      <c r="X688" s="7">
        <f>Ringkasan!X688/1000000000</f>
        <v>0</v>
      </c>
      <c r="Y688" s="7">
        <f>Ringkasan!Y688/1000000000</f>
        <v>0</v>
      </c>
      <c r="Z688" s="7">
        <f>Ringkasan!Z688/1000000000</f>
        <v>0</v>
      </c>
      <c r="AA688" s="7">
        <f>Ringkasan!AA688/1000000000</f>
        <v>0</v>
      </c>
      <c r="AB688" s="7">
        <f>Ringkasan!AB688/1000000000</f>
        <v>0</v>
      </c>
      <c r="AC688" s="7">
        <f>Ringkasan!AC688/1000000000</f>
        <v>0</v>
      </c>
      <c r="AD688" s="7">
        <f>Ringkasan!AD688/1000000000</f>
        <v>0</v>
      </c>
      <c r="AE688" s="7">
        <f>Ringkasan!AE688/1000000000</f>
        <v>0</v>
      </c>
      <c r="AF688" s="7">
        <f>Ringkasan!AF688/1000000000</f>
        <v>0</v>
      </c>
      <c r="AG688" s="7">
        <f>Ringkasan!AG688/1000000000</f>
        <v>0</v>
      </c>
      <c r="AH688" s="7">
        <f>Ringkasan!AH688/1000000000</f>
        <v>0</v>
      </c>
      <c r="AI688" s="7">
        <f>Ringkasan!AI688/1000000000</f>
        <v>0</v>
      </c>
      <c r="AJ688" s="7">
        <f>Ringkasan!AJ688/1000000000</f>
        <v>0</v>
      </c>
      <c r="AK688" s="7">
        <f>Ringkasan!AK688/1000000000</f>
        <v>0</v>
      </c>
      <c r="AL688" s="7">
        <f>Ringkasan!AL688/1000000000</f>
        <v>0</v>
      </c>
      <c r="AM688" s="7">
        <f>Ringkasan!AM688/1000000000</f>
        <v>0</v>
      </c>
      <c r="AN688" s="7">
        <f>Ringkasan!AN688/1000000000</f>
        <v>0</v>
      </c>
      <c r="AO688" s="7">
        <f>Ringkasan!AO688/1000000000</f>
        <v>0</v>
      </c>
      <c r="AP688" s="7">
        <f>Ringkasan!AP688/1000000000</f>
        <v>0</v>
      </c>
      <c r="AQ688" s="7">
        <f>Ringkasan!AQ688/1000000000</f>
        <v>0</v>
      </c>
      <c r="AR688" s="7">
        <f>Ringkasan!AR688/1000000000</f>
        <v>0</v>
      </c>
      <c r="AS688" s="7">
        <f>Ringkasan!AS688/1000000000</f>
        <v>0</v>
      </c>
      <c r="AT688" s="7">
        <f>Ringkasan!AT688/1000000000</f>
        <v>0</v>
      </c>
      <c r="AU688" s="7">
        <f>Ringkasan!AU688/1000000000</f>
        <v>0</v>
      </c>
      <c r="AV688" s="7">
        <f>Ringkasan!AV688/1000000000</f>
        <v>0</v>
      </c>
      <c r="AW688" s="7">
        <f>Ringkasan!AW688/1000000000</f>
        <v>0</v>
      </c>
      <c r="AX688" s="7">
        <f>Ringkasan!AX688/1000000000</f>
        <v>0</v>
      </c>
      <c r="AY688" s="7">
        <f>Ringkasan!AY688/1000000000</f>
        <v>0</v>
      </c>
      <c r="AZ688" s="7">
        <f>Ringkasan!AZ688/1000000000</f>
        <v>0</v>
      </c>
      <c r="BA688" s="7">
        <f>Ringkasan!BA688/1000000000</f>
        <v>0</v>
      </c>
      <c r="BB688" s="7">
        <f>Ringkasan!BB688/1000000000</f>
        <v>0</v>
      </c>
      <c r="BC688" s="7">
        <f>Ringkasan!BC688/1000000000</f>
        <v>0</v>
      </c>
      <c r="BD688" s="7">
        <f>Ringkasan!BD688/1000000000</f>
        <v>0</v>
      </c>
      <c r="BE688" s="7">
        <f>Ringkasan!BE688/1000000000</f>
        <v>0</v>
      </c>
      <c r="BF688" s="7">
        <f>Ringkasan!BF688/1000000000</f>
        <v>0</v>
      </c>
      <c r="BG688" s="7">
        <f>Ringkasan!BG688/1000000000</f>
        <v>0</v>
      </c>
      <c r="BH688" s="7">
        <f>Ringkasan!BH688/1000000000</f>
        <v>0</v>
      </c>
      <c r="BI688" s="7">
        <f>Ringkasan!BI688/1000000000</f>
        <v>0</v>
      </c>
      <c r="BJ688" s="88">
        <f>Ringkasan!BJ688/1000000000</f>
        <v>0</v>
      </c>
      <c r="BK688" s="88">
        <f>Ringkasan!BK688/1000000000</f>
        <v>0</v>
      </c>
      <c r="BL688" s="89">
        <f>Ringkasan!BL688/1000000000</f>
        <v>0</v>
      </c>
      <c r="BM688" s="47">
        <v>0</v>
      </c>
      <c r="BN688" s="48">
        <v>0</v>
      </c>
      <c r="BO688" s="49"/>
      <c r="BR688" s="115" t="e">
        <f>Ringkasan!#REF!/1000000000</f>
        <v>#REF!</v>
      </c>
      <c r="BS688" s="115" t="e">
        <f t="shared" si="267"/>
        <v>#REF!</v>
      </c>
      <c r="BT688" s="39" t="e">
        <f t="shared" si="270"/>
        <v>#REF!</v>
      </c>
      <c r="BV688" s="115" t="e">
        <f>Ringkasan!#REF!/1000000000</f>
        <v>#REF!</v>
      </c>
      <c r="BW688" s="115" t="e">
        <f t="shared" si="268"/>
        <v>#REF!</v>
      </c>
      <c r="BX688" s="39" t="e">
        <f t="shared" si="271"/>
        <v>#REF!</v>
      </c>
    </row>
    <row r="689" spans="1:76" x14ac:dyDescent="0.25">
      <c r="B689" s="13" t="s">
        <v>564</v>
      </c>
      <c r="C689" s="14" t="s">
        <v>564</v>
      </c>
      <c r="D689" s="15" t="s">
        <v>847</v>
      </c>
      <c r="E689" s="16"/>
      <c r="F689" s="93"/>
      <c r="G689" s="115">
        <f>Ringkasan!G689/1000000000</f>
        <v>10524.94473367629</v>
      </c>
      <c r="H689" s="115">
        <f>Ringkasan!H689/1000000000</f>
        <v>159.67192298129001</v>
      </c>
      <c r="I689" s="115">
        <f>Ringkasan!I689/1000000000</f>
        <v>38.701241150999998</v>
      </c>
      <c r="J689" s="7">
        <f>Ringkasan!J689/1000000000</f>
        <v>55.457687999999997</v>
      </c>
      <c r="K689" s="7">
        <f>Ringkasan!K689/1000000000</f>
        <v>17.692208047000001</v>
      </c>
      <c r="L689" s="7">
        <f>Ringkasan!L689/1000000000</f>
        <v>47.820785783289999</v>
      </c>
      <c r="M689" s="7">
        <f>Ringkasan!M689/1000000000</f>
        <v>10329.324209528</v>
      </c>
      <c r="N689" s="7">
        <f>Ringkasan!N689/1000000000</f>
        <v>10242.336097537</v>
      </c>
      <c r="O689" s="7">
        <f>Ringkasan!O689/1000000000</f>
        <v>1744.466001687</v>
      </c>
      <c r="P689" s="7">
        <f>Ringkasan!P689/1000000000</f>
        <v>0</v>
      </c>
      <c r="Q689" s="7">
        <f>Ringkasan!Q689/1000000000</f>
        <v>2103.1705619999998</v>
      </c>
      <c r="R689" s="7">
        <f>Ringkasan!R689/1000000000</f>
        <v>0</v>
      </c>
      <c r="S689" s="7">
        <f>Ringkasan!S689/1000000000</f>
        <v>123.73543600000001</v>
      </c>
      <c r="T689" s="7">
        <f>Ringkasan!T689/1000000000</f>
        <v>5116.8828620000004</v>
      </c>
      <c r="U689" s="7">
        <f>Ringkasan!U689/1000000000</f>
        <v>1154.08123585</v>
      </c>
      <c r="V689" s="7">
        <f>Ringkasan!V689/1000000000</f>
        <v>86.988111990999997</v>
      </c>
      <c r="W689" s="7">
        <f>Ringkasan!W689/1000000000</f>
        <v>86.988111990999997</v>
      </c>
      <c r="X689" s="7">
        <f>Ringkasan!X689/1000000000</f>
        <v>0</v>
      </c>
      <c r="Y689" s="7">
        <f>Ringkasan!Y689/1000000000</f>
        <v>35.948601167</v>
      </c>
      <c r="Z689" s="7">
        <f>Ringkasan!Z689/1000000000</f>
        <v>0</v>
      </c>
      <c r="AA689" s="7">
        <f>Ringkasan!AA689/1000000000</f>
        <v>0</v>
      </c>
      <c r="AB689" s="7">
        <f>Ringkasan!AB689/1000000000</f>
        <v>35.948601167</v>
      </c>
      <c r="AC689" s="7">
        <f>Ringkasan!AC689/1000000000</f>
        <v>10598.000753005628</v>
      </c>
      <c r="AD689" s="7">
        <f>Ringkasan!AD689/1000000000</f>
        <v>6291.7595839529695</v>
      </c>
      <c r="AE689" s="7">
        <f>Ringkasan!AE689/1000000000</f>
        <v>2521.4644658889697</v>
      </c>
      <c r="AF689" s="7">
        <f>Ringkasan!AF689/1000000000</f>
        <v>3188.712362324</v>
      </c>
      <c r="AG689" s="7">
        <f>Ringkasan!AG689/1000000000</f>
        <v>15.915057478</v>
      </c>
      <c r="AH689" s="7">
        <f>Ringkasan!AH689/1000000000</f>
        <v>19.494667799999998</v>
      </c>
      <c r="AI689" s="7">
        <f>Ringkasan!AI689/1000000000</f>
        <v>397.28808830200001</v>
      </c>
      <c r="AJ689" s="7">
        <f>Ringkasan!AJ689/1000000000</f>
        <v>148.88494216000001</v>
      </c>
      <c r="AK689" s="7">
        <f>Ringkasan!AK689/1000000000</f>
        <v>1645.6812043856601</v>
      </c>
      <c r="AL689" s="7">
        <f>Ringkasan!AL689/1000000000</f>
        <v>14.879949823</v>
      </c>
      <c r="AM689" s="7">
        <f>Ringkasan!AM689/1000000000</f>
        <v>194.95140832300001</v>
      </c>
      <c r="AN689" s="7">
        <f>Ringkasan!AN689/1000000000</f>
        <v>705.62348731707993</v>
      </c>
      <c r="AO689" s="7">
        <f>Ringkasan!AO689/1000000000</f>
        <v>718.02088642258013</v>
      </c>
      <c r="AP689" s="7">
        <f>Ringkasan!AP689/1000000000</f>
        <v>4.8230225000000004</v>
      </c>
      <c r="AQ689" s="7">
        <f>Ringkasan!AQ689/1000000000</f>
        <v>7.3824500000000004</v>
      </c>
      <c r="AR689" s="7">
        <f>Ringkasan!AR689/1000000000</f>
        <v>38.742477606999998</v>
      </c>
      <c r="AS689" s="7">
        <f>Ringkasan!AS689/1000000000</f>
        <v>38.742477606999998</v>
      </c>
      <c r="AT689" s="7">
        <f>Ringkasan!AT689/1000000000</f>
        <v>2621.8174870600001</v>
      </c>
      <c r="AU689" s="7">
        <f>Ringkasan!AU689/1000000000</f>
        <v>2.026118984</v>
      </c>
      <c r="AV689" s="7">
        <f>Ringkasan!AV689/1000000000</f>
        <v>2619.7913680759998</v>
      </c>
      <c r="AW689" s="7">
        <f>Ringkasan!AW689/1000000000</f>
        <v>135.51912164533999</v>
      </c>
      <c r="AX689" s="7">
        <f>Ringkasan!AX689/1000000000</f>
        <v>135.51912164533999</v>
      </c>
      <c r="AY689" s="7">
        <f>Ringkasan!AY689/1000000000</f>
        <v>0</v>
      </c>
      <c r="AZ689" s="7">
        <f>Ringkasan!AZ689/1000000000</f>
        <v>0</v>
      </c>
      <c r="BA689" s="7">
        <f>Ringkasan!BA689/1000000000</f>
        <v>0</v>
      </c>
      <c r="BB689" s="7">
        <f>Ringkasan!BB689/1000000000</f>
        <v>0</v>
      </c>
      <c r="BC689" s="7">
        <f>Ringkasan!BC689/1000000000</f>
        <v>0</v>
      </c>
      <c r="BD689" s="7">
        <f>Ringkasan!BD689/1000000000</f>
        <v>141.40330242900001</v>
      </c>
      <c r="BE689" s="7">
        <f>Ringkasan!BE689/1000000000</f>
        <v>0</v>
      </c>
      <c r="BF689" s="7">
        <f>Ringkasan!BF689/1000000000</f>
        <v>6.58</v>
      </c>
      <c r="BG689" s="7">
        <f>Ringkasan!BG689/1000000000</f>
        <v>134.82330242899999</v>
      </c>
      <c r="BH689" s="7">
        <f>Ringkasan!BH689/1000000000</f>
        <v>0</v>
      </c>
      <c r="BI689" s="7">
        <f>Ringkasan!BI689/1000000000</f>
        <v>0</v>
      </c>
      <c r="BJ689" s="88">
        <f>Ringkasan!BJ689/1000000000</f>
        <v>-73.056019329340089</v>
      </c>
      <c r="BK689" s="88">
        <f>Ringkasan!BK689/1000000000</f>
        <v>-5.8841807836600033</v>
      </c>
      <c r="BL689" s="89">
        <f>Ringkasan!BL689/1000000000</f>
        <v>-78.940200113000088</v>
      </c>
      <c r="BM689" s="47">
        <f t="shared" ref="BM689:BN689" si="288">BM687+BM688</f>
        <v>2</v>
      </c>
      <c r="BN689" s="48">
        <f t="shared" si="288"/>
        <v>5</v>
      </c>
      <c r="BO689" s="49"/>
      <c r="BR689" s="115" t="e">
        <f>Ringkasan!#REF!/1000000000</f>
        <v>#REF!</v>
      </c>
      <c r="BS689" s="115" t="e">
        <f t="shared" si="267"/>
        <v>#REF!</v>
      </c>
      <c r="BT689" s="39" t="e">
        <f t="shared" si="270"/>
        <v>#REF!</v>
      </c>
      <c r="BV689" s="115" t="e">
        <f>Ringkasan!#REF!/1000000000</f>
        <v>#REF!</v>
      </c>
      <c r="BW689" s="115" t="e">
        <f t="shared" si="268"/>
        <v>#REF!</v>
      </c>
      <c r="BX689" s="39" t="e">
        <f t="shared" si="271"/>
        <v>#REF!</v>
      </c>
    </row>
    <row r="690" spans="1:76" s="150" customFormat="1" x14ac:dyDescent="0.25">
      <c r="B690" s="13" t="s">
        <v>566</v>
      </c>
      <c r="C690" s="14" t="s">
        <v>566</v>
      </c>
      <c r="D690" s="15" t="s">
        <v>848</v>
      </c>
      <c r="E690" s="16"/>
      <c r="F690" s="93"/>
      <c r="G690" s="115">
        <f>Ringkasan!G690/1000000000</f>
        <v>10524.94473367629</v>
      </c>
      <c r="H690" s="115">
        <f>Ringkasan!H690/1000000000</f>
        <v>159.67192298129001</v>
      </c>
      <c r="I690" s="115">
        <f>Ringkasan!I690/1000000000</f>
        <v>38.701241150999998</v>
      </c>
      <c r="J690" s="7">
        <f>Ringkasan!J690/1000000000</f>
        <v>55.457687999999997</v>
      </c>
      <c r="K690" s="7">
        <f>Ringkasan!K690/1000000000</f>
        <v>17.692208047000001</v>
      </c>
      <c r="L690" s="7">
        <f>Ringkasan!L690/1000000000</f>
        <v>47.820785783289999</v>
      </c>
      <c r="M690" s="7">
        <f>Ringkasan!M690/1000000000</f>
        <v>10329.324209528</v>
      </c>
      <c r="N690" s="7">
        <f>Ringkasan!N690/1000000000</f>
        <v>10242.336097537</v>
      </c>
      <c r="O690" s="7">
        <f>Ringkasan!O690/1000000000</f>
        <v>1744.466001687</v>
      </c>
      <c r="P690" s="7">
        <f>Ringkasan!P690/1000000000</f>
        <v>0</v>
      </c>
      <c r="Q690" s="7">
        <f>Ringkasan!Q690/1000000000</f>
        <v>2103.1705619999998</v>
      </c>
      <c r="R690" s="7">
        <f>Ringkasan!R690/1000000000</f>
        <v>0</v>
      </c>
      <c r="S690" s="7">
        <f>Ringkasan!S690/1000000000</f>
        <v>123.73543600000001</v>
      </c>
      <c r="T690" s="7">
        <f>Ringkasan!T690/1000000000</f>
        <v>5116.8828620000004</v>
      </c>
      <c r="U690" s="7">
        <f>Ringkasan!U690/1000000000</f>
        <v>1154.08123585</v>
      </c>
      <c r="V690" s="7">
        <f>Ringkasan!V690/1000000000</f>
        <v>86.988111990999997</v>
      </c>
      <c r="W690" s="7">
        <f>Ringkasan!W690/1000000000</f>
        <v>86.988111990999997</v>
      </c>
      <c r="X690" s="7">
        <f>Ringkasan!X690/1000000000</f>
        <v>0</v>
      </c>
      <c r="Y690" s="7">
        <f>Ringkasan!Y690/1000000000</f>
        <v>35.948601167</v>
      </c>
      <c r="Z690" s="7">
        <f>Ringkasan!Z690/1000000000</f>
        <v>0</v>
      </c>
      <c r="AA690" s="7">
        <f>Ringkasan!AA690/1000000000</f>
        <v>0</v>
      </c>
      <c r="AB690" s="7">
        <f>Ringkasan!AB690/1000000000</f>
        <v>35.948601167</v>
      </c>
      <c r="AC690" s="7">
        <f>Ringkasan!AC690/1000000000</f>
        <v>10598.000753005628</v>
      </c>
      <c r="AD690" s="7">
        <f>Ringkasan!AD690/1000000000</f>
        <v>6291.7595839529695</v>
      </c>
      <c r="AE690" s="7">
        <f>Ringkasan!AE690/1000000000</f>
        <v>2521.4644658889697</v>
      </c>
      <c r="AF690" s="7">
        <f>Ringkasan!AF690/1000000000</f>
        <v>3188.712362324</v>
      </c>
      <c r="AG690" s="7">
        <f>Ringkasan!AG690/1000000000</f>
        <v>15.915057478</v>
      </c>
      <c r="AH690" s="7">
        <f>Ringkasan!AH690/1000000000</f>
        <v>19.494667799999998</v>
      </c>
      <c r="AI690" s="7">
        <f>Ringkasan!AI690/1000000000</f>
        <v>397.28808830200001</v>
      </c>
      <c r="AJ690" s="7">
        <f>Ringkasan!AJ690/1000000000</f>
        <v>148.88494216000001</v>
      </c>
      <c r="AK690" s="7">
        <f>Ringkasan!AK690/1000000000</f>
        <v>1645.6812043856601</v>
      </c>
      <c r="AL690" s="7">
        <f>Ringkasan!AL690/1000000000</f>
        <v>14.879949823</v>
      </c>
      <c r="AM690" s="7">
        <f>Ringkasan!AM690/1000000000</f>
        <v>194.95140832300001</v>
      </c>
      <c r="AN690" s="7">
        <f>Ringkasan!AN690/1000000000</f>
        <v>705.62348731707993</v>
      </c>
      <c r="AO690" s="7">
        <f>Ringkasan!AO690/1000000000</f>
        <v>718.02088642258013</v>
      </c>
      <c r="AP690" s="7">
        <f>Ringkasan!AP690/1000000000</f>
        <v>4.8230225000000004</v>
      </c>
      <c r="AQ690" s="7">
        <f>Ringkasan!AQ690/1000000000</f>
        <v>7.3824500000000004</v>
      </c>
      <c r="AR690" s="7">
        <f>Ringkasan!AR690/1000000000</f>
        <v>38.742477606999998</v>
      </c>
      <c r="AS690" s="7">
        <f>Ringkasan!AS690/1000000000</f>
        <v>38.742477606999998</v>
      </c>
      <c r="AT690" s="7">
        <f>Ringkasan!AT690/1000000000</f>
        <v>2621.8174870600001</v>
      </c>
      <c r="AU690" s="7">
        <f>Ringkasan!AU690/1000000000</f>
        <v>2.026118984</v>
      </c>
      <c r="AV690" s="7">
        <f>Ringkasan!AV690/1000000000</f>
        <v>2619.7913680759998</v>
      </c>
      <c r="AW690" s="7">
        <f>Ringkasan!AW690/1000000000</f>
        <v>135.51912164533999</v>
      </c>
      <c r="AX690" s="7">
        <f>Ringkasan!AX690/1000000000</f>
        <v>135.51912164533999</v>
      </c>
      <c r="AY690" s="7">
        <f>Ringkasan!AY690/1000000000</f>
        <v>0</v>
      </c>
      <c r="AZ690" s="7">
        <f>Ringkasan!AZ690/1000000000</f>
        <v>0</v>
      </c>
      <c r="BA690" s="7">
        <f>Ringkasan!BA690/1000000000</f>
        <v>0</v>
      </c>
      <c r="BB690" s="7">
        <f>Ringkasan!BB690/1000000000</f>
        <v>0</v>
      </c>
      <c r="BC690" s="7">
        <f>Ringkasan!BC690/1000000000</f>
        <v>0</v>
      </c>
      <c r="BD690" s="7">
        <f>Ringkasan!BD690/1000000000</f>
        <v>141.40330242900001</v>
      </c>
      <c r="BE690" s="7">
        <f>Ringkasan!BE690/1000000000</f>
        <v>0</v>
      </c>
      <c r="BF690" s="7">
        <f>Ringkasan!BF690/1000000000</f>
        <v>6.58</v>
      </c>
      <c r="BG690" s="7">
        <f>Ringkasan!BG690/1000000000</f>
        <v>134.82330242899999</v>
      </c>
      <c r="BH690" s="7">
        <f>Ringkasan!BH690/1000000000</f>
        <v>0</v>
      </c>
      <c r="BI690" s="7">
        <f>Ringkasan!BI690/1000000000</f>
        <v>0</v>
      </c>
      <c r="BJ690" s="88">
        <f>Ringkasan!BJ690/1000000000</f>
        <v>-73.056019329340089</v>
      </c>
      <c r="BK690" s="88">
        <f>Ringkasan!BK690/1000000000</f>
        <v>-5.8841807836600033</v>
      </c>
      <c r="BL690" s="89">
        <f>Ringkasan!BL690/1000000000</f>
        <v>-78.940200113000088</v>
      </c>
      <c r="BM690" s="151">
        <f t="shared" ref="BM690:BN690" si="289">BM689+BM678</f>
        <v>2</v>
      </c>
      <c r="BN690" s="152">
        <f t="shared" si="289"/>
        <v>5</v>
      </c>
      <c r="BO690" s="153"/>
      <c r="BP690" s="154"/>
      <c r="BR690" s="115" t="e">
        <f>Ringkasan!#REF!/1000000000</f>
        <v>#REF!</v>
      </c>
      <c r="BS690" s="115" t="e">
        <f t="shared" si="267"/>
        <v>#REF!</v>
      </c>
      <c r="BT690" s="154" t="e">
        <f t="shared" si="270"/>
        <v>#REF!</v>
      </c>
      <c r="BV690" s="115" t="e">
        <f>Ringkasan!#REF!/1000000000</f>
        <v>#REF!</v>
      </c>
      <c r="BW690" s="115" t="e">
        <f t="shared" si="268"/>
        <v>#REF!</v>
      </c>
      <c r="BX690" s="154" t="e">
        <f t="shared" si="271"/>
        <v>#REF!</v>
      </c>
    </row>
    <row r="691" spans="1:76" s="141" customFormat="1" x14ac:dyDescent="0.25">
      <c r="A691" s="141" t="s">
        <v>849</v>
      </c>
      <c r="B691" s="9" t="s">
        <v>850</v>
      </c>
      <c r="C691" s="10">
        <v>38</v>
      </c>
      <c r="D691" s="11" t="s">
        <v>851</v>
      </c>
      <c r="E691" s="1" t="str">
        <f>[1]Pendapatan!D691</f>
        <v>1 Tahun 2025</v>
      </c>
      <c r="F691" s="142">
        <f>[1]Pendapatan!E691</f>
        <v>45671</v>
      </c>
      <c r="G691" s="113">
        <f>Ringkasan!G691/1000000000</f>
        <v>1714.3656393609999</v>
      </c>
      <c r="H691" s="113">
        <f>Ringkasan!H691/1000000000</f>
        <v>206.34581236099999</v>
      </c>
      <c r="I691" s="113">
        <f>Ringkasan!I691/1000000000</f>
        <v>177.82871236099999</v>
      </c>
      <c r="J691" s="2">
        <f>Ringkasan!J691/1000000000</f>
        <v>0</v>
      </c>
      <c r="K691" s="2">
        <f>Ringkasan!K691/1000000000</f>
        <v>0</v>
      </c>
      <c r="L691" s="2">
        <f>Ringkasan!L691/1000000000</f>
        <v>28.517099999999999</v>
      </c>
      <c r="M691" s="2">
        <f>Ringkasan!M691/1000000000</f>
        <v>1508.0198270000001</v>
      </c>
      <c r="N691" s="2">
        <f>Ringkasan!N691/1000000000</f>
        <v>1508.0198270000001</v>
      </c>
      <c r="O691" s="2">
        <f>Ringkasan!O691/1000000000</f>
        <v>707.59750599999995</v>
      </c>
      <c r="P691" s="2">
        <f>Ringkasan!P691/1000000000</f>
        <v>0</v>
      </c>
      <c r="Q691" s="2">
        <f>Ringkasan!Q691/1000000000</f>
        <v>0</v>
      </c>
      <c r="R691" s="2">
        <f>Ringkasan!R691/1000000000</f>
        <v>0</v>
      </c>
      <c r="S691" s="2">
        <f>Ringkasan!S691/1000000000</f>
        <v>83.946236999999996</v>
      </c>
      <c r="T691" s="2">
        <f>Ringkasan!T691/1000000000</f>
        <v>613.81579099999999</v>
      </c>
      <c r="U691" s="2">
        <f>Ringkasan!U691/1000000000</f>
        <v>102.660293</v>
      </c>
      <c r="V691" s="2">
        <f>Ringkasan!V691/1000000000</f>
        <v>0</v>
      </c>
      <c r="W691" s="2">
        <f>Ringkasan!W691/1000000000</f>
        <v>0</v>
      </c>
      <c r="X691" s="2">
        <f>Ringkasan!X691/1000000000</f>
        <v>0</v>
      </c>
      <c r="Y691" s="2">
        <f>Ringkasan!Y691/1000000000</f>
        <v>0</v>
      </c>
      <c r="Z691" s="2">
        <f>Ringkasan!Z691/1000000000</f>
        <v>0</v>
      </c>
      <c r="AA691" s="2">
        <f>Ringkasan!AA691/1000000000</f>
        <v>0</v>
      </c>
      <c r="AB691" s="2">
        <f>Ringkasan!AB691/1000000000</f>
        <v>0</v>
      </c>
      <c r="AC691" s="2">
        <f>Ringkasan!AC691/1000000000</f>
        <v>1722.942015206</v>
      </c>
      <c r="AD691" s="2">
        <f>Ringkasan!AD691/1000000000</f>
        <v>1108.1030323560001</v>
      </c>
      <c r="AE691" s="2">
        <f>Ringkasan!AE691/1000000000</f>
        <v>307.93258805400001</v>
      </c>
      <c r="AF691" s="2">
        <f>Ringkasan!AF691/1000000000</f>
        <v>621.21125143225004</v>
      </c>
      <c r="AG691" s="2">
        <f>Ringkasan!AG691/1000000000</f>
        <v>0</v>
      </c>
      <c r="AH691" s="2">
        <f>Ringkasan!AH691/1000000000</f>
        <v>0</v>
      </c>
      <c r="AI691" s="2">
        <f>Ringkasan!AI691/1000000000</f>
        <v>158.46919286975</v>
      </c>
      <c r="AJ691" s="2">
        <f>Ringkasan!AJ691/1000000000</f>
        <v>20.49</v>
      </c>
      <c r="AK691" s="2">
        <f>Ringkasan!AK691/1000000000</f>
        <v>367.609308881</v>
      </c>
      <c r="AL691" s="2">
        <f>Ringkasan!AL691/1000000000</f>
        <v>0</v>
      </c>
      <c r="AM691" s="2">
        <f>Ringkasan!AM691/1000000000</f>
        <v>23.306895390000001</v>
      </c>
      <c r="AN691" s="2">
        <f>Ringkasan!AN691/1000000000</f>
        <v>57.400268271999998</v>
      </c>
      <c r="AO691" s="2">
        <f>Ringkasan!AO691/1000000000</f>
        <v>282.431866969</v>
      </c>
      <c r="AP691" s="2">
        <f>Ringkasan!AP691/1000000000</f>
        <v>4.2702782499999996</v>
      </c>
      <c r="AQ691" s="2">
        <f>Ringkasan!AQ691/1000000000</f>
        <v>0.2</v>
      </c>
      <c r="AR691" s="2">
        <f>Ringkasan!AR691/1000000000</f>
        <v>8.4207909559999994</v>
      </c>
      <c r="AS691" s="2">
        <f>Ringkasan!AS691/1000000000</f>
        <v>8.4207909559999994</v>
      </c>
      <c r="AT691" s="2">
        <f>Ringkasan!AT691/1000000000</f>
        <v>238.80888301300001</v>
      </c>
      <c r="AU691" s="2">
        <f>Ringkasan!AU691/1000000000</f>
        <v>109.324591713</v>
      </c>
      <c r="AV691" s="2">
        <f>Ringkasan!AV691/1000000000</f>
        <v>129.4842913</v>
      </c>
      <c r="AW691" s="2">
        <f>Ringkasan!AW691/1000000000</f>
        <v>8.5763758449999994</v>
      </c>
      <c r="AX691" s="2">
        <f>Ringkasan!AX691/1000000000</f>
        <v>8.5763758449999994</v>
      </c>
      <c r="AY691" s="2">
        <f>Ringkasan!AY691/1000000000</f>
        <v>0</v>
      </c>
      <c r="AZ691" s="2">
        <f>Ringkasan!AZ691/1000000000</f>
        <v>0</v>
      </c>
      <c r="BA691" s="2">
        <f>Ringkasan!BA691/1000000000</f>
        <v>0</v>
      </c>
      <c r="BB691" s="2">
        <f>Ringkasan!BB691/1000000000</f>
        <v>0</v>
      </c>
      <c r="BC691" s="2">
        <f>Ringkasan!BC691/1000000000</f>
        <v>0</v>
      </c>
      <c r="BD691" s="2">
        <f>Ringkasan!BD691/1000000000</f>
        <v>0</v>
      </c>
      <c r="BE691" s="2">
        <f>Ringkasan!BE691/1000000000</f>
        <v>0</v>
      </c>
      <c r="BF691" s="2">
        <f>Ringkasan!BF691/1000000000</f>
        <v>0</v>
      </c>
      <c r="BG691" s="2">
        <f>Ringkasan!BG691/1000000000</f>
        <v>0</v>
      </c>
      <c r="BH691" s="2">
        <f>Ringkasan!BH691/1000000000</f>
        <v>0</v>
      </c>
      <c r="BI691" s="2">
        <f>Ringkasan!BI691/1000000000</f>
        <v>0</v>
      </c>
      <c r="BJ691" s="84">
        <f>Ringkasan!BJ691/1000000000</f>
        <v>-8.5763758449999994</v>
      </c>
      <c r="BK691" s="84">
        <f>Ringkasan!BK691/1000000000</f>
        <v>8.5763758449999994</v>
      </c>
      <c r="BL691" s="85">
        <f>Ringkasan!BL691/1000000000</f>
        <v>0</v>
      </c>
      <c r="BM691" s="143">
        <f t="shared" si="274"/>
        <v>0</v>
      </c>
      <c r="BN691" s="144">
        <f t="shared" si="275"/>
        <v>1</v>
      </c>
      <c r="BO691" s="145"/>
      <c r="BP691" s="146">
        <f t="shared" ref="BP691:BP697" si="290">IF(G691&gt;0,1,0)</f>
        <v>1</v>
      </c>
      <c r="BR691" s="113" t="e">
        <f>Ringkasan!#REF!/1000000000</f>
        <v>#REF!</v>
      </c>
      <c r="BS691" s="113" t="e">
        <f t="shared" si="267"/>
        <v>#REF!</v>
      </c>
      <c r="BT691" s="146" t="e">
        <f t="shared" si="270"/>
        <v>#REF!</v>
      </c>
      <c r="BV691" s="113" t="e">
        <f>Ringkasan!#REF!/1000000000</f>
        <v>#REF!</v>
      </c>
      <c r="BW691" s="113" t="e">
        <f t="shared" si="268"/>
        <v>#REF!</v>
      </c>
      <c r="BX691" s="146" t="e">
        <f t="shared" si="271"/>
        <v>#REF!</v>
      </c>
    </row>
    <row r="692" spans="1:76" x14ac:dyDescent="0.25">
      <c r="A692" s="59" t="s">
        <v>725</v>
      </c>
      <c r="B692" s="3">
        <f>B686+1</f>
        <v>503</v>
      </c>
      <c r="C692" s="4">
        <v>1</v>
      </c>
      <c r="D692" s="8" t="s">
        <v>515</v>
      </c>
      <c r="E692" s="12" t="str">
        <f>[1]Pendapatan!D692</f>
        <v/>
      </c>
      <c r="F692" s="92" t="str">
        <f>[1]Pendapatan!E692</f>
        <v/>
      </c>
      <c r="G692" s="6">
        <f>Ringkasan!G692/1000000000</f>
        <v>0</v>
      </c>
      <c r="H692" s="6">
        <f>Ringkasan!H692/1000000000</f>
        <v>0</v>
      </c>
      <c r="I692" s="114">
        <f>Ringkasan!I692/1000000000</f>
        <v>0</v>
      </c>
      <c r="J692" s="5">
        <f>Ringkasan!J692/1000000000</f>
        <v>0</v>
      </c>
      <c r="K692" s="5">
        <f>Ringkasan!K692/1000000000</f>
        <v>0</v>
      </c>
      <c r="L692" s="6">
        <f>Ringkasan!L692/1000000000</f>
        <v>0</v>
      </c>
      <c r="M692" s="6">
        <f>Ringkasan!M692/1000000000</f>
        <v>0</v>
      </c>
      <c r="N692" s="6">
        <f>Ringkasan!N692/1000000000</f>
        <v>0</v>
      </c>
      <c r="O692" s="6">
        <f>Ringkasan!O692/1000000000</f>
        <v>0</v>
      </c>
      <c r="P692" s="6">
        <f>Ringkasan!P692/1000000000</f>
        <v>0</v>
      </c>
      <c r="Q692" s="6">
        <f>Ringkasan!Q692/1000000000</f>
        <v>0</v>
      </c>
      <c r="R692" s="6">
        <f>Ringkasan!R692/1000000000</f>
        <v>0</v>
      </c>
      <c r="S692" s="6">
        <f>Ringkasan!S692/1000000000</f>
        <v>0</v>
      </c>
      <c r="T692" s="6">
        <f>Ringkasan!T692/1000000000</f>
        <v>0</v>
      </c>
      <c r="U692" s="6">
        <f>Ringkasan!U692/1000000000</f>
        <v>0</v>
      </c>
      <c r="V692" s="6">
        <f>Ringkasan!V692/1000000000</f>
        <v>0</v>
      </c>
      <c r="W692" s="6">
        <f>Ringkasan!W692/1000000000</f>
        <v>0</v>
      </c>
      <c r="X692" s="6">
        <f>Ringkasan!X692/1000000000</f>
        <v>0</v>
      </c>
      <c r="Y692" s="6">
        <f>Ringkasan!Y692/1000000000</f>
        <v>0</v>
      </c>
      <c r="Z692" s="6">
        <f>Ringkasan!Z692/1000000000</f>
        <v>0</v>
      </c>
      <c r="AA692" s="6">
        <f>Ringkasan!AA692/1000000000</f>
        <v>0</v>
      </c>
      <c r="AB692" s="6">
        <f>Ringkasan!AB692/1000000000</f>
        <v>0</v>
      </c>
      <c r="AC692" s="6">
        <f>Ringkasan!AC692/1000000000</f>
        <v>0</v>
      </c>
      <c r="AD692" s="6">
        <f>Ringkasan!AD692/1000000000</f>
        <v>0</v>
      </c>
      <c r="AE692" s="6">
        <f>Ringkasan!AE692/1000000000</f>
        <v>0</v>
      </c>
      <c r="AF692" s="6">
        <f>Ringkasan!AF692/1000000000</f>
        <v>0</v>
      </c>
      <c r="AG692" s="6">
        <f>Ringkasan!AG692/1000000000</f>
        <v>0</v>
      </c>
      <c r="AH692" s="6">
        <f>Ringkasan!AH692/1000000000</f>
        <v>0</v>
      </c>
      <c r="AI692" s="6">
        <f>Ringkasan!AI692/1000000000</f>
        <v>0</v>
      </c>
      <c r="AJ692" s="6">
        <f>Ringkasan!AJ692/1000000000</f>
        <v>0</v>
      </c>
      <c r="AK692" s="6">
        <f>Ringkasan!AK692/1000000000</f>
        <v>0</v>
      </c>
      <c r="AL692" s="6">
        <f>Ringkasan!AL692/1000000000</f>
        <v>0</v>
      </c>
      <c r="AM692" s="6">
        <f>Ringkasan!AM692/1000000000</f>
        <v>0</v>
      </c>
      <c r="AN692" s="6">
        <f>Ringkasan!AN692/1000000000</f>
        <v>0</v>
      </c>
      <c r="AO692" s="6">
        <f>Ringkasan!AO692/1000000000</f>
        <v>0</v>
      </c>
      <c r="AP692" s="6">
        <f>Ringkasan!AP692/1000000000</f>
        <v>0</v>
      </c>
      <c r="AQ692" s="6">
        <f>Ringkasan!AQ692/1000000000</f>
        <v>0</v>
      </c>
      <c r="AR692" s="6">
        <f>Ringkasan!AR692/1000000000</f>
        <v>0</v>
      </c>
      <c r="AS692" s="6">
        <f>Ringkasan!AS692/1000000000</f>
        <v>0</v>
      </c>
      <c r="AT692" s="6">
        <f>Ringkasan!AT692/1000000000</f>
        <v>0</v>
      </c>
      <c r="AU692" s="6">
        <f>Ringkasan!AU692/1000000000</f>
        <v>0</v>
      </c>
      <c r="AV692" s="6">
        <f>Ringkasan!AV692/1000000000</f>
        <v>0</v>
      </c>
      <c r="AW692" s="6">
        <f>Ringkasan!AW692/1000000000</f>
        <v>0</v>
      </c>
      <c r="AX692" s="6">
        <f>Ringkasan!AX692/1000000000</f>
        <v>0</v>
      </c>
      <c r="AY692" s="6">
        <f>Ringkasan!AY692/1000000000</f>
        <v>0</v>
      </c>
      <c r="AZ692" s="6">
        <f>Ringkasan!AZ692/1000000000</f>
        <v>0</v>
      </c>
      <c r="BA692" s="6">
        <f>Ringkasan!BA692/1000000000</f>
        <v>0</v>
      </c>
      <c r="BB692" s="6">
        <f>Ringkasan!BB692/1000000000</f>
        <v>0</v>
      </c>
      <c r="BC692" s="6">
        <f>Ringkasan!BC692/1000000000</f>
        <v>0</v>
      </c>
      <c r="BD692" s="6">
        <f>Ringkasan!BD692/1000000000</f>
        <v>0</v>
      </c>
      <c r="BE692" s="6">
        <f>Ringkasan!BE692/1000000000</f>
        <v>0</v>
      </c>
      <c r="BF692" s="6">
        <f>Ringkasan!BF692/1000000000</f>
        <v>0</v>
      </c>
      <c r="BG692" s="6">
        <f>Ringkasan!BG692/1000000000</f>
        <v>0</v>
      </c>
      <c r="BH692" s="6">
        <f>Ringkasan!BH692/1000000000</f>
        <v>0</v>
      </c>
      <c r="BI692" s="6">
        <f>Ringkasan!BI692/1000000000</f>
        <v>0</v>
      </c>
      <c r="BJ692" s="86">
        <f>Ringkasan!BJ692/1000000000</f>
        <v>0</v>
      </c>
      <c r="BK692" s="86">
        <f>Ringkasan!BK692/1000000000</f>
        <v>0</v>
      </c>
      <c r="BL692" s="87">
        <f>Ringkasan!BL692/1000000000</f>
        <v>0</v>
      </c>
      <c r="BM692" s="47">
        <f t="shared" si="274"/>
        <v>0</v>
      </c>
      <c r="BN692" s="48">
        <f t="shared" si="275"/>
        <v>0</v>
      </c>
      <c r="BO692" s="49"/>
      <c r="BP692" s="39">
        <f t="shared" si="290"/>
        <v>0</v>
      </c>
      <c r="BR692" s="6" t="e">
        <f>Ringkasan!#REF!/1000000000</f>
        <v>#REF!</v>
      </c>
      <c r="BS692" s="6" t="e">
        <f t="shared" si="267"/>
        <v>#REF!</v>
      </c>
      <c r="BT692" s="39" t="e">
        <f t="shared" si="270"/>
        <v>#REF!</v>
      </c>
      <c r="BV692" s="6" t="e">
        <f>Ringkasan!#REF!/1000000000</f>
        <v>#REF!</v>
      </c>
      <c r="BW692" s="6" t="e">
        <f t="shared" si="268"/>
        <v>#REF!</v>
      </c>
      <c r="BX692" s="39" t="e">
        <f t="shared" si="271"/>
        <v>#REF!</v>
      </c>
    </row>
    <row r="693" spans="1:76" x14ac:dyDescent="0.25">
      <c r="A693" s="59" t="s">
        <v>518</v>
      </c>
      <c r="B693" s="3">
        <f t="shared" ref="B693:C697" si="291">B692+1</f>
        <v>504</v>
      </c>
      <c r="C693" s="4">
        <f t="shared" si="291"/>
        <v>2</v>
      </c>
      <c r="D693" s="8" t="s">
        <v>518</v>
      </c>
      <c r="E693" s="12" t="str">
        <f>[1]Pendapatan!D693</f>
        <v>03 TAHUN 2025</v>
      </c>
      <c r="F693" s="92">
        <f>[1]Pendapatan!E693</f>
        <v>45688.629861111112</v>
      </c>
      <c r="G693" s="6">
        <f>Ringkasan!G693/1000000000</f>
        <v>1019.324469968</v>
      </c>
      <c r="H693" s="6">
        <f>Ringkasan!H693/1000000000</f>
        <v>1.508509428</v>
      </c>
      <c r="I693" s="114">
        <f>Ringkasan!I693/1000000000</f>
        <v>0.397314428</v>
      </c>
      <c r="J693" s="5">
        <f>Ringkasan!J693/1000000000</f>
        <v>0.111195</v>
      </c>
      <c r="K693" s="5">
        <f>Ringkasan!K693/1000000000</f>
        <v>1</v>
      </c>
      <c r="L693" s="6">
        <f>Ringkasan!L693/1000000000</f>
        <v>0</v>
      </c>
      <c r="M693" s="6">
        <f>Ringkasan!M693/1000000000</f>
        <v>1017.81596054</v>
      </c>
      <c r="N693" s="6">
        <f>Ringkasan!N693/1000000000</f>
        <v>1014.81596054</v>
      </c>
      <c r="O693" s="6">
        <f>Ringkasan!O693/1000000000</f>
        <v>209.00443254000001</v>
      </c>
      <c r="P693" s="6">
        <f>Ringkasan!P693/1000000000</f>
        <v>0</v>
      </c>
      <c r="Q693" s="6">
        <f>Ringkasan!Q693/1000000000</f>
        <v>184.85533599999999</v>
      </c>
      <c r="R693" s="6">
        <f>Ringkasan!R693/1000000000</f>
        <v>0</v>
      </c>
      <c r="S693" s="6">
        <f>Ringkasan!S693/1000000000</f>
        <v>46.906609000000003</v>
      </c>
      <c r="T693" s="6">
        <f>Ringkasan!T693/1000000000</f>
        <v>461.89588300000003</v>
      </c>
      <c r="U693" s="6">
        <f>Ringkasan!U693/1000000000</f>
        <v>112.1537</v>
      </c>
      <c r="V693" s="6">
        <f>Ringkasan!V693/1000000000</f>
        <v>3</v>
      </c>
      <c r="W693" s="6">
        <f>Ringkasan!W693/1000000000</f>
        <v>3</v>
      </c>
      <c r="X693" s="6">
        <f>Ringkasan!X693/1000000000</f>
        <v>0</v>
      </c>
      <c r="Y693" s="6">
        <f>Ringkasan!Y693/1000000000</f>
        <v>0</v>
      </c>
      <c r="Z693" s="6">
        <f>Ringkasan!Z693/1000000000</f>
        <v>0</v>
      </c>
      <c r="AA693" s="6">
        <f>Ringkasan!AA693/1000000000</f>
        <v>0</v>
      </c>
      <c r="AB693" s="6">
        <f>Ringkasan!AB693/1000000000</f>
        <v>0</v>
      </c>
      <c r="AC693" s="6">
        <f>Ringkasan!AC693/1000000000</f>
        <v>1018.324469968</v>
      </c>
      <c r="AD693" s="6">
        <f>Ringkasan!AD693/1000000000</f>
        <v>576.42801202099997</v>
      </c>
      <c r="AE693" s="6">
        <f>Ringkasan!AE693/1000000000</f>
        <v>249.67263326599999</v>
      </c>
      <c r="AF693" s="6">
        <f>Ringkasan!AF693/1000000000</f>
        <v>274.290986379</v>
      </c>
      <c r="AG693" s="6">
        <f>Ringkasan!AG693/1000000000</f>
        <v>0</v>
      </c>
      <c r="AH693" s="6">
        <f>Ringkasan!AH693/1000000000</f>
        <v>0</v>
      </c>
      <c r="AI693" s="6">
        <f>Ringkasan!AI693/1000000000</f>
        <v>47.575392376000003</v>
      </c>
      <c r="AJ693" s="6">
        <f>Ringkasan!AJ693/1000000000</f>
        <v>4.8890000000000002</v>
      </c>
      <c r="AK693" s="6">
        <f>Ringkasan!AK693/1000000000</f>
        <v>203.23831274700001</v>
      </c>
      <c r="AL693" s="6">
        <f>Ringkasan!AL693/1000000000</f>
        <v>2</v>
      </c>
      <c r="AM693" s="6">
        <f>Ringkasan!AM693/1000000000</f>
        <v>13.835933799999999</v>
      </c>
      <c r="AN693" s="6">
        <f>Ringkasan!AN693/1000000000</f>
        <v>74.062110884999996</v>
      </c>
      <c r="AO693" s="6">
        <f>Ringkasan!AO693/1000000000</f>
        <v>113.261938062</v>
      </c>
      <c r="AP693" s="6">
        <f>Ringkasan!AP693/1000000000</f>
        <v>7.8329999999999997E-2</v>
      </c>
      <c r="AQ693" s="6">
        <f>Ringkasan!AQ693/1000000000</f>
        <v>0</v>
      </c>
      <c r="AR693" s="6">
        <f>Ringkasan!AR693/1000000000</f>
        <v>2.9225599999999998</v>
      </c>
      <c r="AS693" s="6">
        <f>Ringkasan!AS693/1000000000</f>
        <v>2.9225599999999998</v>
      </c>
      <c r="AT693" s="6">
        <f>Ringkasan!AT693/1000000000</f>
        <v>235.7355852</v>
      </c>
      <c r="AU693" s="6">
        <f>Ringkasan!AU693/1000000000</f>
        <v>0</v>
      </c>
      <c r="AV693" s="6">
        <f>Ringkasan!AV693/1000000000</f>
        <v>235.7355852</v>
      </c>
      <c r="AW693" s="6">
        <f>Ringkasan!AW693/1000000000</f>
        <v>0</v>
      </c>
      <c r="AX693" s="6">
        <f>Ringkasan!AX693/1000000000</f>
        <v>0</v>
      </c>
      <c r="AY693" s="6">
        <f>Ringkasan!AY693/1000000000</f>
        <v>0</v>
      </c>
      <c r="AZ693" s="6">
        <f>Ringkasan!AZ693/1000000000</f>
        <v>0</v>
      </c>
      <c r="BA693" s="6">
        <f>Ringkasan!BA693/1000000000</f>
        <v>0</v>
      </c>
      <c r="BB693" s="6">
        <f>Ringkasan!BB693/1000000000</f>
        <v>0</v>
      </c>
      <c r="BC693" s="6">
        <f>Ringkasan!BC693/1000000000</f>
        <v>0</v>
      </c>
      <c r="BD693" s="6">
        <f>Ringkasan!BD693/1000000000</f>
        <v>1</v>
      </c>
      <c r="BE693" s="6">
        <f>Ringkasan!BE693/1000000000</f>
        <v>0</v>
      </c>
      <c r="BF693" s="6">
        <f>Ringkasan!BF693/1000000000</f>
        <v>1</v>
      </c>
      <c r="BG693" s="6">
        <f>Ringkasan!BG693/1000000000</f>
        <v>0</v>
      </c>
      <c r="BH693" s="6">
        <f>Ringkasan!BH693/1000000000</f>
        <v>0</v>
      </c>
      <c r="BI693" s="6">
        <f>Ringkasan!BI693/1000000000</f>
        <v>0</v>
      </c>
      <c r="BJ693" s="86">
        <f>Ringkasan!BJ693/1000000000</f>
        <v>1</v>
      </c>
      <c r="BK693" s="86">
        <f>Ringkasan!BK693/1000000000</f>
        <v>-1</v>
      </c>
      <c r="BL693" s="87">
        <f>Ringkasan!BL693/1000000000</f>
        <v>0</v>
      </c>
      <c r="BM693" s="47">
        <f t="shared" si="274"/>
        <v>0</v>
      </c>
      <c r="BN693" s="48">
        <f t="shared" si="275"/>
        <v>1</v>
      </c>
      <c r="BO693" s="49"/>
      <c r="BP693" s="39">
        <f t="shared" si="290"/>
        <v>1</v>
      </c>
      <c r="BR693" s="6" t="e">
        <f>Ringkasan!#REF!/1000000000</f>
        <v>#REF!</v>
      </c>
      <c r="BS693" s="6" t="e">
        <f t="shared" si="267"/>
        <v>#REF!</v>
      </c>
      <c r="BT693" s="39" t="e">
        <f t="shared" si="270"/>
        <v>#REF!</v>
      </c>
      <c r="BV693" s="6" t="e">
        <f>Ringkasan!#REF!/1000000000</f>
        <v>#REF!</v>
      </c>
      <c r="BW693" s="6" t="e">
        <f t="shared" si="268"/>
        <v>#REF!</v>
      </c>
      <c r="BX693" s="39" t="e">
        <f t="shared" si="271"/>
        <v>#REF!</v>
      </c>
    </row>
    <row r="694" spans="1:76" x14ac:dyDescent="0.25">
      <c r="A694" s="59" t="s">
        <v>520</v>
      </c>
      <c r="B694" s="3">
        <f t="shared" si="291"/>
        <v>505</v>
      </c>
      <c r="C694" s="4">
        <f t="shared" si="291"/>
        <v>3</v>
      </c>
      <c r="D694" s="8" t="s">
        <v>520</v>
      </c>
      <c r="E694" s="12" t="str">
        <f>[1]Pendapatan!D694</f>
        <v/>
      </c>
      <c r="F694" s="92" t="str">
        <f>[1]Pendapatan!E694</f>
        <v/>
      </c>
      <c r="G694" s="6">
        <f>Ringkasan!G694/1000000000</f>
        <v>0</v>
      </c>
      <c r="H694" s="6">
        <f>Ringkasan!H694/1000000000</f>
        <v>0</v>
      </c>
      <c r="I694" s="114">
        <f>Ringkasan!I694/1000000000</f>
        <v>0</v>
      </c>
      <c r="J694" s="5">
        <f>Ringkasan!J694/1000000000</f>
        <v>0</v>
      </c>
      <c r="K694" s="5">
        <f>Ringkasan!K694/1000000000</f>
        <v>0</v>
      </c>
      <c r="L694" s="6">
        <f>Ringkasan!L694/1000000000</f>
        <v>0</v>
      </c>
      <c r="M694" s="6">
        <f>Ringkasan!M694/1000000000</f>
        <v>0</v>
      </c>
      <c r="N694" s="6">
        <f>Ringkasan!N694/1000000000</f>
        <v>0</v>
      </c>
      <c r="O694" s="6">
        <f>Ringkasan!O694/1000000000</f>
        <v>0</v>
      </c>
      <c r="P694" s="6">
        <f>Ringkasan!P694/1000000000</f>
        <v>0</v>
      </c>
      <c r="Q694" s="6">
        <f>Ringkasan!Q694/1000000000</f>
        <v>0</v>
      </c>
      <c r="R694" s="6">
        <f>Ringkasan!R694/1000000000</f>
        <v>0</v>
      </c>
      <c r="S694" s="6">
        <f>Ringkasan!S694/1000000000</f>
        <v>0</v>
      </c>
      <c r="T694" s="6">
        <f>Ringkasan!T694/1000000000</f>
        <v>0</v>
      </c>
      <c r="U694" s="6">
        <f>Ringkasan!U694/1000000000</f>
        <v>0</v>
      </c>
      <c r="V694" s="6">
        <f>Ringkasan!V694/1000000000</f>
        <v>0</v>
      </c>
      <c r="W694" s="6">
        <f>Ringkasan!W694/1000000000</f>
        <v>0</v>
      </c>
      <c r="X694" s="6">
        <f>Ringkasan!X694/1000000000</f>
        <v>0</v>
      </c>
      <c r="Y694" s="6">
        <f>Ringkasan!Y694/1000000000</f>
        <v>0</v>
      </c>
      <c r="Z694" s="6">
        <f>Ringkasan!Z694/1000000000</f>
        <v>0</v>
      </c>
      <c r="AA694" s="6">
        <f>Ringkasan!AA694/1000000000</f>
        <v>0</v>
      </c>
      <c r="AB694" s="6">
        <f>Ringkasan!AB694/1000000000</f>
        <v>0</v>
      </c>
      <c r="AC694" s="6">
        <f>Ringkasan!AC694/1000000000</f>
        <v>0</v>
      </c>
      <c r="AD694" s="6">
        <f>Ringkasan!AD694/1000000000</f>
        <v>0</v>
      </c>
      <c r="AE694" s="6">
        <f>Ringkasan!AE694/1000000000</f>
        <v>0</v>
      </c>
      <c r="AF694" s="6">
        <f>Ringkasan!AF694/1000000000</f>
        <v>0</v>
      </c>
      <c r="AG694" s="6">
        <f>Ringkasan!AG694/1000000000</f>
        <v>0</v>
      </c>
      <c r="AH694" s="6">
        <f>Ringkasan!AH694/1000000000</f>
        <v>0</v>
      </c>
      <c r="AI694" s="6">
        <f>Ringkasan!AI694/1000000000</f>
        <v>0</v>
      </c>
      <c r="AJ694" s="6">
        <f>Ringkasan!AJ694/1000000000</f>
        <v>0</v>
      </c>
      <c r="AK694" s="6">
        <f>Ringkasan!AK694/1000000000</f>
        <v>0</v>
      </c>
      <c r="AL694" s="6">
        <f>Ringkasan!AL694/1000000000</f>
        <v>0</v>
      </c>
      <c r="AM694" s="6">
        <f>Ringkasan!AM694/1000000000</f>
        <v>0</v>
      </c>
      <c r="AN694" s="6">
        <f>Ringkasan!AN694/1000000000</f>
        <v>0</v>
      </c>
      <c r="AO694" s="6">
        <f>Ringkasan!AO694/1000000000</f>
        <v>0</v>
      </c>
      <c r="AP694" s="6">
        <f>Ringkasan!AP694/1000000000</f>
        <v>0</v>
      </c>
      <c r="AQ694" s="6">
        <f>Ringkasan!AQ694/1000000000</f>
        <v>0</v>
      </c>
      <c r="AR694" s="6">
        <f>Ringkasan!AR694/1000000000</f>
        <v>0</v>
      </c>
      <c r="AS694" s="6">
        <f>Ringkasan!AS694/1000000000</f>
        <v>0</v>
      </c>
      <c r="AT694" s="6">
        <f>Ringkasan!AT694/1000000000</f>
        <v>0</v>
      </c>
      <c r="AU694" s="6">
        <f>Ringkasan!AU694/1000000000</f>
        <v>0</v>
      </c>
      <c r="AV694" s="6">
        <f>Ringkasan!AV694/1000000000</f>
        <v>0</v>
      </c>
      <c r="AW694" s="6">
        <f>Ringkasan!AW694/1000000000</f>
        <v>0</v>
      </c>
      <c r="AX694" s="6">
        <f>Ringkasan!AX694/1000000000</f>
        <v>0</v>
      </c>
      <c r="AY694" s="6">
        <f>Ringkasan!AY694/1000000000</f>
        <v>0</v>
      </c>
      <c r="AZ694" s="6">
        <f>Ringkasan!AZ694/1000000000</f>
        <v>0</v>
      </c>
      <c r="BA694" s="6">
        <f>Ringkasan!BA694/1000000000</f>
        <v>0</v>
      </c>
      <c r="BB694" s="6">
        <f>Ringkasan!BB694/1000000000</f>
        <v>0</v>
      </c>
      <c r="BC694" s="6">
        <f>Ringkasan!BC694/1000000000</f>
        <v>0</v>
      </c>
      <c r="BD694" s="6">
        <f>Ringkasan!BD694/1000000000</f>
        <v>0</v>
      </c>
      <c r="BE694" s="6">
        <f>Ringkasan!BE694/1000000000</f>
        <v>0</v>
      </c>
      <c r="BF694" s="6">
        <f>Ringkasan!BF694/1000000000</f>
        <v>0</v>
      </c>
      <c r="BG694" s="6">
        <f>Ringkasan!BG694/1000000000</f>
        <v>0</v>
      </c>
      <c r="BH694" s="6">
        <f>Ringkasan!BH694/1000000000</f>
        <v>0</v>
      </c>
      <c r="BI694" s="6">
        <f>Ringkasan!BI694/1000000000</f>
        <v>0</v>
      </c>
      <c r="BJ694" s="86">
        <f>Ringkasan!BJ694/1000000000</f>
        <v>0</v>
      </c>
      <c r="BK694" s="86">
        <f>Ringkasan!BK694/1000000000</f>
        <v>0</v>
      </c>
      <c r="BL694" s="87">
        <f>Ringkasan!BL694/1000000000</f>
        <v>0</v>
      </c>
      <c r="BM694" s="47">
        <f t="shared" si="274"/>
        <v>0</v>
      </c>
      <c r="BN694" s="48">
        <f t="shared" si="275"/>
        <v>0</v>
      </c>
      <c r="BO694" s="49"/>
      <c r="BP694" s="39">
        <f t="shared" si="290"/>
        <v>0</v>
      </c>
      <c r="BR694" s="6" t="e">
        <f>Ringkasan!#REF!/1000000000</f>
        <v>#REF!</v>
      </c>
      <c r="BS694" s="6" t="e">
        <f t="shared" si="267"/>
        <v>#REF!</v>
      </c>
      <c r="BT694" s="39" t="e">
        <f t="shared" si="270"/>
        <v>#REF!</v>
      </c>
      <c r="BV694" s="6" t="e">
        <f>Ringkasan!#REF!/1000000000</f>
        <v>#REF!</v>
      </c>
      <c r="BW694" s="6" t="e">
        <f t="shared" si="268"/>
        <v>#REF!</v>
      </c>
      <c r="BX694" s="39" t="e">
        <f t="shared" si="271"/>
        <v>#REF!</v>
      </c>
    </row>
    <row r="695" spans="1:76" x14ac:dyDescent="0.25">
      <c r="A695" s="59" t="s">
        <v>521</v>
      </c>
      <c r="B695" s="3">
        <f t="shared" si="291"/>
        <v>506</v>
      </c>
      <c r="C695" s="4">
        <f t="shared" si="291"/>
        <v>4</v>
      </c>
      <c r="D695" s="8" t="s">
        <v>521</v>
      </c>
      <c r="E695" s="12" t="str">
        <f>[1]Pendapatan!D695</f>
        <v/>
      </c>
      <c r="F695" s="92" t="str">
        <f>[1]Pendapatan!E695</f>
        <v/>
      </c>
      <c r="G695" s="6">
        <f>Ringkasan!G695/1000000000</f>
        <v>0</v>
      </c>
      <c r="H695" s="6">
        <f>Ringkasan!H695/1000000000</f>
        <v>0</v>
      </c>
      <c r="I695" s="114">
        <f>Ringkasan!I695/1000000000</f>
        <v>0</v>
      </c>
      <c r="J695" s="5">
        <f>Ringkasan!J695/1000000000</f>
        <v>0</v>
      </c>
      <c r="K695" s="5">
        <f>Ringkasan!K695/1000000000</f>
        <v>0</v>
      </c>
      <c r="L695" s="6">
        <f>Ringkasan!L695/1000000000</f>
        <v>0</v>
      </c>
      <c r="M695" s="6">
        <f>Ringkasan!M695/1000000000</f>
        <v>0</v>
      </c>
      <c r="N695" s="6">
        <f>Ringkasan!N695/1000000000</f>
        <v>0</v>
      </c>
      <c r="O695" s="6">
        <f>Ringkasan!O695/1000000000</f>
        <v>0</v>
      </c>
      <c r="P695" s="6">
        <f>Ringkasan!P695/1000000000</f>
        <v>0</v>
      </c>
      <c r="Q695" s="6">
        <f>Ringkasan!Q695/1000000000</f>
        <v>0</v>
      </c>
      <c r="R695" s="6">
        <f>Ringkasan!R695/1000000000</f>
        <v>0</v>
      </c>
      <c r="S695" s="6">
        <f>Ringkasan!S695/1000000000</f>
        <v>0</v>
      </c>
      <c r="T695" s="6">
        <f>Ringkasan!T695/1000000000</f>
        <v>0</v>
      </c>
      <c r="U695" s="6">
        <f>Ringkasan!U695/1000000000</f>
        <v>0</v>
      </c>
      <c r="V695" s="6">
        <f>Ringkasan!V695/1000000000</f>
        <v>0</v>
      </c>
      <c r="W695" s="6">
        <f>Ringkasan!W695/1000000000</f>
        <v>0</v>
      </c>
      <c r="X695" s="6">
        <f>Ringkasan!X695/1000000000</f>
        <v>0</v>
      </c>
      <c r="Y695" s="6">
        <f>Ringkasan!Y695/1000000000</f>
        <v>0</v>
      </c>
      <c r="Z695" s="6">
        <f>Ringkasan!Z695/1000000000</f>
        <v>0</v>
      </c>
      <c r="AA695" s="6">
        <f>Ringkasan!AA695/1000000000</f>
        <v>0</v>
      </c>
      <c r="AB695" s="6">
        <f>Ringkasan!AB695/1000000000</f>
        <v>0</v>
      </c>
      <c r="AC695" s="6">
        <f>Ringkasan!AC695/1000000000</f>
        <v>0</v>
      </c>
      <c r="AD695" s="6">
        <f>Ringkasan!AD695/1000000000</f>
        <v>0</v>
      </c>
      <c r="AE695" s="6">
        <f>Ringkasan!AE695/1000000000</f>
        <v>0</v>
      </c>
      <c r="AF695" s="6">
        <f>Ringkasan!AF695/1000000000</f>
        <v>0</v>
      </c>
      <c r="AG695" s="6">
        <f>Ringkasan!AG695/1000000000</f>
        <v>0</v>
      </c>
      <c r="AH695" s="6">
        <f>Ringkasan!AH695/1000000000</f>
        <v>0</v>
      </c>
      <c r="AI695" s="6">
        <f>Ringkasan!AI695/1000000000</f>
        <v>0</v>
      </c>
      <c r="AJ695" s="6">
        <f>Ringkasan!AJ695/1000000000</f>
        <v>0</v>
      </c>
      <c r="AK695" s="6">
        <f>Ringkasan!AK695/1000000000</f>
        <v>0</v>
      </c>
      <c r="AL695" s="6">
        <f>Ringkasan!AL695/1000000000</f>
        <v>0</v>
      </c>
      <c r="AM695" s="6">
        <f>Ringkasan!AM695/1000000000</f>
        <v>0</v>
      </c>
      <c r="AN695" s="6">
        <f>Ringkasan!AN695/1000000000</f>
        <v>0</v>
      </c>
      <c r="AO695" s="6">
        <f>Ringkasan!AO695/1000000000</f>
        <v>0</v>
      </c>
      <c r="AP695" s="6">
        <f>Ringkasan!AP695/1000000000</f>
        <v>0</v>
      </c>
      <c r="AQ695" s="6">
        <f>Ringkasan!AQ695/1000000000</f>
        <v>0</v>
      </c>
      <c r="AR695" s="6">
        <f>Ringkasan!AR695/1000000000</f>
        <v>0</v>
      </c>
      <c r="AS695" s="6">
        <f>Ringkasan!AS695/1000000000</f>
        <v>0</v>
      </c>
      <c r="AT695" s="6">
        <f>Ringkasan!AT695/1000000000</f>
        <v>0</v>
      </c>
      <c r="AU695" s="6">
        <f>Ringkasan!AU695/1000000000</f>
        <v>0</v>
      </c>
      <c r="AV695" s="6">
        <f>Ringkasan!AV695/1000000000</f>
        <v>0</v>
      </c>
      <c r="AW695" s="6">
        <f>Ringkasan!AW695/1000000000</f>
        <v>0</v>
      </c>
      <c r="AX695" s="6">
        <f>Ringkasan!AX695/1000000000</f>
        <v>0</v>
      </c>
      <c r="AY695" s="6">
        <f>Ringkasan!AY695/1000000000</f>
        <v>0</v>
      </c>
      <c r="AZ695" s="6">
        <f>Ringkasan!AZ695/1000000000</f>
        <v>0</v>
      </c>
      <c r="BA695" s="6">
        <f>Ringkasan!BA695/1000000000</f>
        <v>0</v>
      </c>
      <c r="BB695" s="6">
        <f>Ringkasan!BB695/1000000000</f>
        <v>0</v>
      </c>
      <c r="BC695" s="6">
        <f>Ringkasan!BC695/1000000000</f>
        <v>0</v>
      </c>
      <c r="BD695" s="6">
        <f>Ringkasan!BD695/1000000000</f>
        <v>0</v>
      </c>
      <c r="BE695" s="6">
        <f>Ringkasan!BE695/1000000000</f>
        <v>0</v>
      </c>
      <c r="BF695" s="6">
        <f>Ringkasan!BF695/1000000000</f>
        <v>0</v>
      </c>
      <c r="BG695" s="6">
        <f>Ringkasan!BG695/1000000000</f>
        <v>0</v>
      </c>
      <c r="BH695" s="6">
        <f>Ringkasan!BH695/1000000000</f>
        <v>0</v>
      </c>
      <c r="BI695" s="6">
        <f>Ringkasan!BI695/1000000000</f>
        <v>0</v>
      </c>
      <c r="BJ695" s="86">
        <f>Ringkasan!BJ695/1000000000</f>
        <v>0</v>
      </c>
      <c r="BK695" s="86">
        <f>Ringkasan!BK695/1000000000</f>
        <v>0</v>
      </c>
      <c r="BL695" s="87">
        <f>Ringkasan!BL695/1000000000</f>
        <v>0</v>
      </c>
      <c r="BM695" s="47">
        <f t="shared" si="274"/>
        <v>0</v>
      </c>
      <c r="BN695" s="48">
        <f t="shared" si="275"/>
        <v>0</v>
      </c>
      <c r="BO695" s="49"/>
      <c r="BP695" s="39">
        <f t="shared" si="290"/>
        <v>0</v>
      </c>
      <c r="BR695" s="6" t="e">
        <f>Ringkasan!#REF!/1000000000</f>
        <v>#REF!</v>
      </c>
      <c r="BS695" s="6" t="e">
        <f t="shared" si="267"/>
        <v>#REF!</v>
      </c>
      <c r="BT695" s="39" t="e">
        <f t="shared" si="270"/>
        <v>#REF!</v>
      </c>
      <c r="BV695" s="6" t="e">
        <f>Ringkasan!#REF!/1000000000</f>
        <v>#REF!</v>
      </c>
      <c r="BW695" s="6" t="e">
        <f t="shared" si="268"/>
        <v>#REF!</v>
      </c>
      <c r="BX695" s="39" t="e">
        <f t="shared" si="271"/>
        <v>#REF!</v>
      </c>
    </row>
    <row r="696" spans="1:76" x14ac:dyDescent="0.25">
      <c r="A696" s="59" t="s">
        <v>522</v>
      </c>
      <c r="B696" s="3">
        <f t="shared" si="291"/>
        <v>507</v>
      </c>
      <c r="C696" s="4">
        <f t="shared" si="291"/>
        <v>5</v>
      </c>
      <c r="D696" s="8" t="s">
        <v>522</v>
      </c>
      <c r="E696" s="12" t="str">
        <f>[1]Pendapatan!D696</f>
        <v>1 TAHUN 2025</v>
      </c>
      <c r="F696" s="92">
        <f>[1]Pendapatan!E696</f>
        <v>45678</v>
      </c>
      <c r="G696" s="6">
        <f>Ringkasan!G696/1000000000</f>
        <v>1152.13018736</v>
      </c>
      <c r="H696" s="6">
        <f>Ringkasan!H696/1000000000</f>
        <v>8.6012338140000004</v>
      </c>
      <c r="I696" s="114">
        <f>Ringkasan!I696/1000000000</f>
        <v>5.3136964000000004</v>
      </c>
      <c r="J696" s="5">
        <f>Ringkasan!J696/1000000000</f>
        <v>0.43343900000000002</v>
      </c>
      <c r="K696" s="5">
        <f>Ringkasan!K696/1000000000</f>
        <v>1.930521489</v>
      </c>
      <c r="L696" s="6">
        <f>Ringkasan!L696/1000000000</f>
        <v>0.92357692499999999</v>
      </c>
      <c r="M696" s="6">
        <f>Ringkasan!M696/1000000000</f>
        <v>1141.5262238400001</v>
      </c>
      <c r="N696" s="6">
        <f>Ringkasan!N696/1000000000</f>
        <v>1137.2341833</v>
      </c>
      <c r="O696" s="6">
        <f>Ringkasan!O696/1000000000</f>
        <v>246.5402493</v>
      </c>
      <c r="P696" s="6">
        <f>Ringkasan!P696/1000000000</f>
        <v>0</v>
      </c>
      <c r="Q696" s="6">
        <f>Ringkasan!Q696/1000000000</f>
        <v>164.375148</v>
      </c>
      <c r="R696" s="6">
        <f>Ringkasan!R696/1000000000</f>
        <v>0</v>
      </c>
      <c r="S696" s="6">
        <f>Ringkasan!S696/1000000000</f>
        <v>47.626382999999997</v>
      </c>
      <c r="T696" s="6">
        <f>Ringkasan!T696/1000000000</f>
        <v>521.79145700000004</v>
      </c>
      <c r="U696" s="6">
        <f>Ringkasan!U696/1000000000</f>
        <v>156.900946</v>
      </c>
      <c r="V696" s="6">
        <f>Ringkasan!V696/1000000000</f>
        <v>4.2920405400000003</v>
      </c>
      <c r="W696" s="6">
        <f>Ringkasan!W696/1000000000</f>
        <v>4.2920405400000003</v>
      </c>
      <c r="X696" s="6">
        <f>Ringkasan!X696/1000000000</f>
        <v>0</v>
      </c>
      <c r="Y696" s="6">
        <f>Ringkasan!Y696/1000000000</f>
        <v>2.0027297060000002</v>
      </c>
      <c r="Z696" s="6">
        <f>Ringkasan!Z696/1000000000</f>
        <v>0</v>
      </c>
      <c r="AA696" s="6">
        <f>Ringkasan!AA696/1000000000</f>
        <v>0</v>
      </c>
      <c r="AB696" s="6">
        <f>Ringkasan!AB696/1000000000</f>
        <v>2.0027297060000002</v>
      </c>
      <c r="AC696" s="6">
        <f>Ringkasan!AC696/1000000000</f>
        <v>1150.13018736</v>
      </c>
      <c r="AD696" s="6">
        <f>Ringkasan!AD696/1000000000</f>
        <v>653.49450725103009</v>
      </c>
      <c r="AE696" s="6">
        <f>Ringkasan!AE696/1000000000</f>
        <v>225.95423190147991</v>
      </c>
      <c r="AF696" s="6">
        <f>Ringkasan!AF696/1000000000</f>
        <v>381.46839127555006</v>
      </c>
      <c r="AG696" s="6">
        <f>Ringkasan!AG696/1000000000</f>
        <v>0</v>
      </c>
      <c r="AH696" s="6">
        <f>Ringkasan!AH696/1000000000</f>
        <v>1.9541679999999999</v>
      </c>
      <c r="AI696" s="6">
        <f>Ringkasan!AI696/1000000000</f>
        <v>26.903137074</v>
      </c>
      <c r="AJ696" s="6">
        <f>Ringkasan!AJ696/1000000000</f>
        <v>17.214579000000001</v>
      </c>
      <c r="AK696" s="6">
        <f>Ringkasan!AK696/1000000000</f>
        <v>251.29528623357001</v>
      </c>
      <c r="AL696" s="6">
        <f>Ringkasan!AL696/1000000000</f>
        <v>2</v>
      </c>
      <c r="AM696" s="6">
        <f>Ringkasan!AM696/1000000000</f>
        <v>14.653249495000001</v>
      </c>
      <c r="AN696" s="6">
        <f>Ringkasan!AN696/1000000000</f>
        <v>97.767777938570006</v>
      </c>
      <c r="AO696" s="6">
        <f>Ringkasan!AO696/1000000000</f>
        <v>136.87425880000001</v>
      </c>
      <c r="AP696" s="6">
        <f>Ringkasan!AP696/1000000000</f>
        <v>0</v>
      </c>
      <c r="AQ696" s="6">
        <f>Ringkasan!AQ696/1000000000</f>
        <v>0</v>
      </c>
      <c r="AR696" s="6">
        <f>Ringkasan!AR696/1000000000</f>
        <v>23.058261875400003</v>
      </c>
      <c r="AS696" s="6">
        <f>Ringkasan!AS696/1000000000</f>
        <v>23.058261875400003</v>
      </c>
      <c r="AT696" s="6">
        <f>Ringkasan!AT696/1000000000</f>
        <v>222.28213199999999</v>
      </c>
      <c r="AU696" s="6">
        <f>Ringkasan!AU696/1000000000</f>
        <v>0</v>
      </c>
      <c r="AV696" s="6">
        <f>Ringkasan!AV696/1000000000</f>
        <v>222.28213199999999</v>
      </c>
      <c r="AW696" s="6">
        <f>Ringkasan!AW696/1000000000</f>
        <v>0</v>
      </c>
      <c r="AX696" s="6">
        <f>Ringkasan!AX696/1000000000</f>
        <v>0</v>
      </c>
      <c r="AY696" s="6">
        <f>Ringkasan!AY696/1000000000</f>
        <v>0</v>
      </c>
      <c r="AZ696" s="6">
        <f>Ringkasan!AZ696/1000000000</f>
        <v>0</v>
      </c>
      <c r="BA696" s="6">
        <f>Ringkasan!BA696/1000000000</f>
        <v>0</v>
      </c>
      <c r="BB696" s="6">
        <f>Ringkasan!BB696/1000000000</f>
        <v>0</v>
      </c>
      <c r="BC696" s="6">
        <f>Ringkasan!BC696/1000000000</f>
        <v>0</v>
      </c>
      <c r="BD696" s="6">
        <f>Ringkasan!BD696/1000000000</f>
        <v>2</v>
      </c>
      <c r="BE696" s="6">
        <f>Ringkasan!BE696/1000000000</f>
        <v>0</v>
      </c>
      <c r="BF696" s="6">
        <f>Ringkasan!BF696/1000000000</f>
        <v>2</v>
      </c>
      <c r="BG696" s="6">
        <f>Ringkasan!BG696/1000000000</f>
        <v>0</v>
      </c>
      <c r="BH696" s="6">
        <f>Ringkasan!BH696/1000000000</f>
        <v>0</v>
      </c>
      <c r="BI696" s="6">
        <f>Ringkasan!BI696/1000000000</f>
        <v>0</v>
      </c>
      <c r="BJ696" s="86">
        <f>Ringkasan!BJ696/1000000000</f>
        <v>2</v>
      </c>
      <c r="BK696" s="86">
        <f>Ringkasan!BK696/1000000000</f>
        <v>-2</v>
      </c>
      <c r="BL696" s="87">
        <f>Ringkasan!BL696/1000000000</f>
        <v>0</v>
      </c>
      <c r="BM696" s="47">
        <f t="shared" si="274"/>
        <v>0</v>
      </c>
      <c r="BN696" s="48">
        <f t="shared" si="275"/>
        <v>1</v>
      </c>
      <c r="BO696" s="49"/>
      <c r="BP696" s="39">
        <f t="shared" si="290"/>
        <v>1</v>
      </c>
      <c r="BR696" s="6" t="e">
        <f>Ringkasan!#REF!/1000000000</f>
        <v>#REF!</v>
      </c>
      <c r="BS696" s="6" t="e">
        <f t="shared" si="267"/>
        <v>#REF!</v>
      </c>
      <c r="BT696" s="39" t="e">
        <f t="shared" si="270"/>
        <v>#REF!</v>
      </c>
      <c r="BV696" s="6" t="e">
        <f>Ringkasan!#REF!/1000000000</f>
        <v>#REF!</v>
      </c>
      <c r="BW696" s="6" t="e">
        <f t="shared" si="268"/>
        <v>#REF!</v>
      </c>
      <c r="BX696" s="39" t="e">
        <f t="shared" si="271"/>
        <v>#REF!</v>
      </c>
    </row>
    <row r="697" spans="1:76" x14ac:dyDescent="0.25">
      <c r="A697" s="59" t="s">
        <v>639</v>
      </c>
      <c r="B697" s="3">
        <f t="shared" si="291"/>
        <v>508</v>
      </c>
      <c r="C697" s="4">
        <f t="shared" si="291"/>
        <v>6</v>
      </c>
      <c r="D697" s="8" t="s">
        <v>639</v>
      </c>
      <c r="E697" s="12" t="str">
        <f>[1]Pendapatan!D697</f>
        <v>01 Tahun 2025</v>
      </c>
      <c r="F697" s="92">
        <f>[1]Pendapatan!E697</f>
        <v>45664.405555555553</v>
      </c>
      <c r="G697" s="6">
        <f>Ringkasan!G697/1000000000</f>
        <v>1205.544723232</v>
      </c>
      <c r="H697" s="6">
        <f>Ringkasan!H697/1000000000</f>
        <v>283.00825223200002</v>
      </c>
      <c r="I697" s="114">
        <f>Ringkasan!I697/1000000000</f>
        <v>115.316695692</v>
      </c>
      <c r="J697" s="5">
        <f>Ringkasan!J697/1000000000</f>
        <v>13.065</v>
      </c>
      <c r="K697" s="5">
        <f>Ringkasan!K697/1000000000</f>
        <v>1.5</v>
      </c>
      <c r="L697" s="6">
        <f>Ringkasan!L697/1000000000</f>
        <v>153.12655654</v>
      </c>
      <c r="M697" s="6">
        <f>Ringkasan!M697/1000000000</f>
        <v>909.43647099999998</v>
      </c>
      <c r="N697" s="6">
        <f>Ringkasan!N697/1000000000</f>
        <v>904.43647099999998</v>
      </c>
      <c r="O697" s="6">
        <f>Ringkasan!O697/1000000000</f>
        <v>64.441182999999995</v>
      </c>
      <c r="P697" s="6">
        <f>Ringkasan!P697/1000000000</f>
        <v>0</v>
      </c>
      <c r="Q697" s="6">
        <f>Ringkasan!Q697/1000000000</f>
        <v>0</v>
      </c>
      <c r="R697" s="6">
        <f>Ringkasan!R697/1000000000</f>
        <v>0</v>
      </c>
      <c r="S697" s="6">
        <f>Ringkasan!S697/1000000000</f>
        <v>29.188257</v>
      </c>
      <c r="T697" s="6">
        <f>Ringkasan!T697/1000000000</f>
        <v>623.850055</v>
      </c>
      <c r="U697" s="6">
        <f>Ringkasan!U697/1000000000</f>
        <v>186.956976</v>
      </c>
      <c r="V697" s="6">
        <f>Ringkasan!V697/1000000000</f>
        <v>5</v>
      </c>
      <c r="W697" s="6">
        <f>Ringkasan!W697/1000000000</f>
        <v>5</v>
      </c>
      <c r="X697" s="6">
        <f>Ringkasan!X697/1000000000</f>
        <v>0</v>
      </c>
      <c r="Y697" s="6">
        <f>Ringkasan!Y697/1000000000</f>
        <v>13.1</v>
      </c>
      <c r="Z697" s="6">
        <f>Ringkasan!Z697/1000000000</f>
        <v>0</v>
      </c>
      <c r="AA697" s="6">
        <f>Ringkasan!AA697/1000000000</f>
        <v>0</v>
      </c>
      <c r="AB697" s="6">
        <f>Ringkasan!AB697/1000000000</f>
        <v>13.1</v>
      </c>
      <c r="AC697" s="6">
        <f>Ringkasan!AC697/1000000000</f>
        <v>1202.1497232319998</v>
      </c>
      <c r="AD697" s="6">
        <f>Ringkasan!AD697/1000000000</f>
        <v>987.23176072810986</v>
      </c>
      <c r="AE697" s="6">
        <f>Ringkasan!AE697/1000000000</f>
        <v>544.50583034679994</v>
      </c>
      <c r="AF697" s="6">
        <f>Ringkasan!AF697/1000000000</f>
        <v>405.27096538130996</v>
      </c>
      <c r="AG697" s="6">
        <f>Ringkasan!AG697/1000000000</f>
        <v>0</v>
      </c>
      <c r="AH697" s="6">
        <f>Ringkasan!AH697/1000000000</f>
        <v>0</v>
      </c>
      <c r="AI697" s="6">
        <f>Ringkasan!AI697/1000000000</f>
        <v>35.874965000000003</v>
      </c>
      <c r="AJ697" s="6">
        <f>Ringkasan!AJ697/1000000000</f>
        <v>1.58</v>
      </c>
      <c r="AK697" s="6">
        <f>Ringkasan!AK697/1000000000</f>
        <v>205.20925819600001</v>
      </c>
      <c r="AL697" s="6">
        <f>Ringkasan!AL697/1000000000</f>
        <v>6.1</v>
      </c>
      <c r="AM697" s="6">
        <f>Ringkasan!AM697/1000000000</f>
        <v>41.559170289000001</v>
      </c>
      <c r="AN697" s="6">
        <f>Ringkasan!AN697/1000000000</f>
        <v>95.946153846000001</v>
      </c>
      <c r="AO697" s="6">
        <f>Ringkasan!AO697/1000000000</f>
        <v>61.453934060999998</v>
      </c>
      <c r="AP697" s="6">
        <f>Ringkasan!AP697/1000000000</f>
        <v>0.15</v>
      </c>
      <c r="AQ697" s="6">
        <f>Ringkasan!AQ697/1000000000</f>
        <v>0</v>
      </c>
      <c r="AR697" s="6">
        <f>Ringkasan!AR697/1000000000</f>
        <v>4.8087043078900003</v>
      </c>
      <c r="AS697" s="6">
        <f>Ringkasan!AS697/1000000000</f>
        <v>4.8087043078900003</v>
      </c>
      <c r="AT697" s="6">
        <f>Ringkasan!AT697/1000000000</f>
        <v>4.9000000000000004</v>
      </c>
      <c r="AU697" s="6">
        <f>Ringkasan!AU697/1000000000</f>
        <v>0</v>
      </c>
      <c r="AV697" s="6">
        <f>Ringkasan!AV697/1000000000</f>
        <v>4.9000000000000004</v>
      </c>
      <c r="AW697" s="6">
        <f>Ringkasan!AW697/1000000000</f>
        <v>0</v>
      </c>
      <c r="AX697" s="6">
        <f>Ringkasan!AX697/1000000000</f>
        <v>0</v>
      </c>
      <c r="AY697" s="6">
        <f>Ringkasan!AY697/1000000000</f>
        <v>0</v>
      </c>
      <c r="AZ697" s="6">
        <f>Ringkasan!AZ697/1000000000</f>
        <v>0</v>
      </c>
      <c r="BA697" s="6">
        <f>Ringkasan!BA697/1000000000</f>
        <v>0</v>
      </c>
      <c r="BB697" s="6">
        <f>Ringkasan!BB697/1000000000</f>
        <v>0</v>
      </c>
      <c r="BC697" s="6">
        <f>Ringkasan!BC697/1000000000</f>
        <v>0</v>
      </c>
      <c r="BD697" s="6">
        <f>Ringkasan!BD697/1000000000</f>
        <v>3.395</v>
      </c>
      <c r="BE697" s="6">
        <f>Ringkasan!BE697/1000000000</f>
        <v>0</v>
      </c>
      <c r="BF697" s="6">
        <f>Ringkasan!BF697/1000000000</f>
        <v>2.395</v>
      </c>
      <c r="BG697" s="6">
        <f>Ringkasan!BG697/1000000000</f>
        <v>1</v>
      </c>
      <c r="BH697" s="6">
        <f>Ringkasan!BH697/1000000000</f>
        <v>0</v>
      </c>
      <c r="BI697" s="6">
        <f>Ringkasan!BI697/1000000000</f>
        <v>0</v>
      </c>
      <c r="BJ697" s="86">
        <f>Ringkasan!BJ697/1000000000</f>
        <v>3.3950000000002443</v>
      </c>
      <c r="BK697" s="86">
        <f>Ringkasan!BK697/1000000000</f>
        <v>-3.395</v>
      </c>
      <c r="BL697" s="87">
        <f>Ringkasan!BL697/1000000000</f>
        <v>2.4414062500000002E-13</v>
      </c>
      <c r="BM697" s="47">
        <f t="shared" si="274"/>
        <v>0</v>
      </c>
      <c r="BN697" s="48">
        <f t="shared" si="275"/>
        <v>1</v>
      </c>
      <c r="BO697" s="49"/>
      <c r="BP697" s="39">
        <f t="shared" si="290"/>
        <v>1</v>
      </c>
      <c r="BR697" s="6" t="e">
        <f>Ringkasan!#REF!/1000000000</f>
        <v>#REF!</v>
      </c>
      <c r="BS697" s="6" t="e">
        <f t="shared" si="267"/>
        <v>#REF!</v>
      </c>
      <c r="BT697" s="39" t="e">
        <f t="shared" si="270"/>
        <v>#REF!</v>
      </c>
      <c r="BV697" s="6" t="e">
        <f>Ringkasan!#REF!/1000000000</f>
        <v>#REF!</v>
      </c>
      <c r="BW697" s="6" t="e">
        <f t="shared" si="268"/>
        <v>#REF!</v>
      </c>
      <c r="BX697" s="39" t="e">
        <f t="shared" si="271"/>
        <v>#REF!</v>
      </c>
    </row>
    <row r="698" spans="1:76" x14ac:dyDescent="0.25">
      <c r="B698" s="13" t="s">
        <v>560</v>
      </c>
      <c r="C698" s="14" t="s">
        <v>560</v>
      </c>
      <c r="D698" s="15" t="s">
        <v>561</v>
      </c>
      <c r="E698" s="16"/>
      <c r="F698" s="93"/>
      <c r="G698" s="115">
        <f>Ringkasan!G698/1000000000</f>
        <v>2171.4546573279999</v>
      </c>
      <c r="H698" s="115">
        <f>Ringkasan!H698/1000000000</f>
        <v>10.109743242</v>
      </c>
      <c r="I698" s="115">
        <f>Ringkasan!I698/1000000000</f>
        <v>5.711010828</v>
      </c>
      <c r="J698" s="7">
        <f>Ringkasan!J698/1000000000</f>
        <v>0.54463399999999995</v>
      </c>
      <c r="K698" s="7">
        <f>Ringkasan!K698/1000000000</f>
        <v>2.9305214890000002</v>
      </c>
      <c r="L698" s="7">
        <f>Ringkasan!L698/1000000000</f>
        <v>0.92357692499999999</v>
      </c>
      <c r="M698" s="7">
        <f>Ringkasan!M698/1000000000</f>
        <v>2159.3421843800002</v>
      </c>
      <c r="N698" s="7">
        <f>Ringkasan!N698/1000000000</f>
        <v>2152.0501438400001</v>
      </c>
      <c r="O698" s="7">
        <f>Ringkasan!O698/1000000000</f>
        <v>455.54468184000001</v>
      </c>
      <c r="P698" s="7">
        <f>Ringkasan!P698/1000000000</f>
        <v>0</v>
      </c>
      <c r="Q698" s="7">
        <f>Ringkasan!Q698/1000000000</f>
        <v>349.23048399999999</v>
      </c>
      <c r="R698" s="7">
        <f>Ringkasan!R698/1000000000</f>
        <v>0</v>
      </c>
      <c r="S698" s="7">
        <f>Ringkasan!S698/1000000000</f>
        <v>94.532991999999993</v>
      </c>
      <c r="T698" s="7">
        <f>Ringkasan!T698/1000000000</f>
        <v>983.68733999999995</v>
      </c>
      <c r="U698" s="7">
        <f>Ringkasan!U698/1000000000</f>
        <v>269.05464599999999</v>
      </c>
      <c r="V698" s="7">
        <f>Ringkasan!V698/1000000000</f>
        <v>7.2920405400000003</v>
      </c>
      <c r="W698" s="7">
        <f>Ringkasan!W698/1000000000</f>
        <v>7.2920405400000003</v>
      </c>
      <c r="X698" s="7">
        <f>Ringkasan!X698/1000000000</f>
        <v>0</v>
      </c>
      <c r="Y698" s="7">
        <f>Ringkasan!Y698/1000000000</f>
        <v>2.0027297060000002</v>
      </c>
      <c r="Z698" s="7">
        <f>Ringkasan!Z698/1000000000</f>
        <v>0</v>
      </c>
      <c r="AA698" s="7">
        <f>Ringkasan!AA698/1000000000</f>
        <v>0</v>
      </c>
      <c r="AB698" s="7">
        <f>Ringkasan!AB698/1000000000</f>
        <v>2.0027297060000002</v>
      </c>
      <c r="AC698" s="7">
        <f>Ringkasan!AC698/1000000000</f>
        <v>2168.4546573279999</v>
      </c>
      <c r="AD698" s="7">
        <f>Ringkasan!AD698/1000000000</f>
        <v>1229.9225192720301</v>
      </c>
      <c r="AE698" s="7">
        <f>Ringkasan!AE698/1000000000</f>
        <v>475.62686516747993</v>
      </c>
      <c r="AF698" s="7">
        <f>Ringkasan!AF698/1000000000</f>
        <v>655.75937765455001</v>
      </c>
      <c r="AG698" s="7">
        <f>Ringkasan!AG698/1000000000</f>
        <v>0</v>
      </c>
      <c r="AH698" s="7">
        <f>Ringkasan!AH698/1000000000</f>
        <v>1.9541679999999999</v>
      </c>
      <c r="AI698" s="7">
        <f>Ringkasan!AI698/1000000000</f>
        <v>74.478529449999996</v>
      </c>
      <c r="AJ698" s="7">
        <f>Ringkasan!AJ698/1000000000</f>
        <v>22.103579</v>
      </c>
      <c r="AK698" s="7">
        <f>Ringkasan!AK698/1000000000</f>
        <v>454.53359898056999</v>
      </c>
      <c r="AL698" s="7">
        <f>Ringkasan!AL698/1000000000</f>
        <v>4</v>
      </c>
      <c r="AM698" s="7">
        <f>Ringkasan!AM698/1000000000</f>
        <v>28.489183295</v>
      </c>
      <c r="AN698" s="7">
        <f>Ringkasan!AN698/1000000000</f>
        <v>171.82988882357</v>
      </c>
      <c r="AO698" s="7">
        <f>Ringkasan!AO698/1000000000</f>
        <v>250.13619686199999</v>
      </c>
      <c r="AP698" s="7">
        <f>Ringkasan!AP698/1000000000</f>
        <v>7.8329999999999997E-2</v>
      </c>
      <c r="AQ698" s="7">
        <f>Ringkasan!AQ698/1000000000</f>
        <v>0</v>
      </c>
      <c r="AR698" s="7">
        <f>Ringkasan!AR698/1000000000</f>
        <v>25.9808218754</v>
      </c>
      <c r="AS698" s="7">
        <f>Ringkasan!AS698/1000000000</f>
        <v>25.9808218754</v>
      </c>
      <c r="AT698" s="7">
        <f>Ringkasan!AT698/1000000000</f>
        <v>458.01771719999999</v>
      </c>
      <c r="AU698" s="7">
        <f>Ringkasan!AU698/1000000000</f>
        <v>0</v>
      </c>
      <c r="AV698" s="7">
        <f>Ringkasan!AV698/1000000000</f>
        <v>458.01771719999999</v>
      </c>
      <c r="AW698" s="7">
        <f>Ringkasan!AW698/1000000000</f>
        <v>0</v>
      </c>
      <c r="AX698" s="7">
        <f>Ringkasan!AX698/1000000000</f>
        <v>0</v>
      </c>
      <c r="AY698" s="7">
        <f>Ringkasan!AY698/1000000000</f>
        <v>0</v>
      </c>
      <c r="AZ698" s="7">
        <f>Ringkasan!AZ698/1000000000</f>
        <v>0</v>
      </c>
      <c r="BA698" s="7">
        <f>Ringkasan!BA698/1000000000</f>
        <v>0</v>
      </c>
      <c r="BB698" s="7">
        <f>Ringkasan!BB698/1000000000</f>
        <v>0</v>
      </c>
      <c r="BC698" s="7">
        <f>Ringkasan!BC698/1000000000</f>
        <v>0</v>
      </c>
      <c r="BD698" s="7">
        <f>Ringkasan!BD698/1000000000</f>
        <v>3</v>
      </c>
      <c r="BE698" s="7">
        <f>Ringkasan!BE698/1000000000</f>
        <v>0</v>
      </c>
      <c r="BF698" s="7">
        <f>Ringkasan!BF698/1000000000</f>
        <v>3</v>
      </c>
      <c r="BG698" s="7">
        <f>Ringkasan!BG698/1000000000</f>
        <v>0</v>
      </c>
      <c r="BH698" s="7">
        <f>Ringkasan!BH698/1000000000</f>
        <v>0</v>
      </c>
      <c r="BI698" s="7">
        <f>Ringkasan!BI698/1000000000</f>
        <v>0</v>
      </c>
      <c r="BJ698" s="88">
        <f>Ringkasan!BJ698/1000000000</f>
        <v>3</v>
      </c>
      <c r="BK698" s="88">
        <f>Ringkasan!BK698/1000000000</f>
        <v>-3</v>
      </c>
      <c r="BL698" s="89">
        <f>Ringkasan!BL698/1000000000</f>
        <v>0</v>
      </c>
      <c r="BM698" s="47">
        <f t="shared" ref="BM698:BN698" si="292">SUM(BM692:BM696)</f>
        <v>0</v>
      </c>
      <c r="BN698" s="48">
        <f t="shared" si="292"/>
        <v>2</v>
      </c>
      <c r="BO698" s="49"/>
      <c r="BR698" s="115" t="e">
        <f>Ringkasan!#REF!/1000000000</f>
        <v>#REF!</v>
      </c>
      <c r="BS698" s="115" t="e">
        <f t="shared" si="267"/>
        <v>#REF!</v>
      </c>
      <c r="BT698" s="39" t="e">
        <f t="shared" si="270"/>
        <v>#REF!</v>
      </c>
      <c r="BV698" s="115" t="e">
        <f>Ringkasan!#REF!/1000000000</f>
        <v>#REF!</v>
      </c>
      <c r="BW698" s="115" t="e">
        <f t="shared" si="268"/>
        <v>#REF!</v>
      </c>
      <c r="BX698" s="39" t="e">
        <f t="shared" si="271"/>
        <v>#REF!</v>
      </c>
    </row>
    <row r="699" spans="1:76" x14ac:dyDescent="0.25">
      <c r="B699" s="13" t="s">
        <v>562</v>
      </c>
      <c r="C699" s="14" t="s">
        <v>562</v>
      </c>
      <c r="D699" s="15" t="s">
        <v>563</v>
      </c>
      <c r="E699" s="16"/>
      <c r="F699" s="93"/>
      <c r="G699" s="115">
        <f>Ringkasan!G699/1000000000</f>
        <v>1205.544723232</v>
      </c>
      <c r="H699" s="115">
        <f>Ringkasan!H699/1000000000</f>
        <v>283.00825223200002</v>
      </c>
      <c r="I699" s="115">
        <f>Ringkasan!I699/1000000000</f>
        <v>115.316695692</v>
      </c>
      <c r="J699" s="7">
        <f>Ringkasan!J699/1000000000</f>
        <v>13.065</v>
      </c>
      <c r="K699" s="7">
        <f>Ringkasan!K699/1000000000</f>
        <v>1.5</v>
      </c>
      <c r="L699" s="7">
        <f>Ringkasan!L699/1000000000</f>
        <v>153.12655654</v>
      </c>
      <c r="M699" s="7">
        <f>Ringkasan!M699/1000000000</f>
        <v>909.43647099999998</v>
      </c>
      <c r="N699" s="7">
        <f>Ringkasan!N699/1000000000</f>
        <v>904.43647099999998</v>
      </c>
      <c r="O699" s="7">
        <f>Ringkasan!O699/1000000000</f>
        <v>64.441182999999995</v>
      </c>
      <c r="P699" s="7">
        <f>Ringkasan!P699/1000000000</f>
        <v>0</v>
      </c>
      <c r="Q699" s="7">
        <f>Ringkasan!Q699/1000000000</f>
        <v>0</v>
      </c>
      <c r="R699" s="7">
        <f>Ringkasan!R699/1000000000</f>
        <v>0</v>
      </c>
      <c r="S699" s="7">
        <f>Ringkasan!S699/1000000000</f>
        <v>29.188257</v>
      </c>
      <c r="T699" s="7">
        <f>Ringkasan!T699/1000000000</f>
        <v>623.850055</v>
      </c>
      <c r="U699" s="7">
        <f>Ringkasan!U699/1000000000</f>
        <v>186.956976</v>
      </c>
      <c r="V699" s="7">
        <f>Ringkasan!V699/1000000000</f>
        <v>5</v>
      </c>
      <c r="W699" s="7">
        <f>Ringkasan!W699/1000000000</f>
        <v>5</v>
      </c>
      <c r="X699" s="7">
        <f>Ringkasan!X699/1000000000</f>
        <v>0</v>
      </c>
      <c r="Y699" s="7">
        <f>Ringkasan!Y699/1000000000</f>
        <v>13.1</v>
      </c>
      <c r="Z699" s="7">
        <f>Ringkasan!Z699/1000000000</f>
        <v>0</v>
      </c>
      <c r="AA699" s="7">
        <f>Ringkasan!AA699/1000000000</f>
        <v>0</v>
      </c>
      <c r="AB699" s="7">
        <f>Ringkasan!AB699/1000000000</f>
        <v>13.1</v>
      </c>
      <c r="AC699" s="7">
        <f>Ringkasan!AC699/1000000000</f>
        <v>1202.1497232319998</v>
      </c>
      <c r="AD699" s="7">
        <f>Ringkasan!AD699/1000000000</f>
        <v>987.23176072810986</v>
      </c>
      <c r="AE699" s="7">
        <f>Ringkasan!AE699/1000000000</f>
        <v>544.50583034679994</v>
      </c>
      <c r="AF699" s="7">
        <f>Ringkasan!AF699/1000000000</f>
        <v>405.27096538130996</v>
      </c>
      <c r="AG699" s="7">
        <f>Ringkasan!AG699/1000000000</f>
        <v>0</v>
      </c>
      <c r="AH699" s="7">
        <f>Ringkasan!AH699/1000000000</f>
        <v>0</v>
      </c>
      <c r="AI699" s="7">
        <f>Ringkasan!AI699/1000000000</f>
        <v>35.874965000000003</v>
      </c>
      <c r="AJ699" s="7">
        <f>Ringkasan!AJ699/1000000000</f>
        <v>1.58</v>
      </c>
      <c r="AK699" s="7">
        <f>Ringkasan!AK699/1000000000</f>
        <v>205.20925819600001</v>
      </c>
      <c r="AL699" s="7">
        <f>Ringkasan!AL699/1000000000</f>
        <v>6.1</v>
      </c>
      <c r="AM699" s="7">
        <f>Ringkasan!AM699/1000000000</f>
        <v>41.559170289000001</v>
      </c>
      <c r="AN699" s="7">
        <f>Ringkasan!AN699/1000000000</f>
        <v>95.946153846000001</v>
      </c>
      <c r="AO699" s="7">
        <f>Ringkasan!AO699/1000000000</f>
        <v>61.453934060999998</v>
      </c>
      <c r="AP699" s="7">
        <f>Ringkasan!AP699/1000000000</f>
        <v>0.15</v>
      </c>
      <c r="AQ699" s="7">
        <f>Ringkasan!AQ699/1000000000</f>
        <v>0</v>
      </c>
      <c r="AR699" s="7">
        <f>Ringkasan!AR699/1000000000</f>
        <v>4.8087043078900003</v>
      </c>
      <c r="AS699" s="7">
        <f>Ringkasan!AS699/1000000000</f>
        <v>4.8087043078900003</v>
      </c>
      <c r="AT699" s="7">
        <f>Ringkasan!AT699/1000000000</f>
        <v>4.9000000000000004</v>
      </c>
      <c r="AU699" s="7">
        <f>Ringkasan!AU699/1000000000</f>
        <v>0</v>
      </c>
      <c r="AV699" s="7">
        <f>Ringkasan!AV699/1000000000</f>
        <v>4.9000000000000004</v>
      </c>
      <c r="AW699" s="7">
        <f>Ringkasan!AW699/1000000000</f>
        <v>0</v>
      </c>
      <c r="AX699" s="7">
        <f>Ringkasan!AX699/1000000000</f>
        <v>0</v>
      </c>
      <c r="AY699" s="7">
        <f>Ringkasan!AY699/1000000000</f>
        <v>0</v>
      </c>
      <c r="AZ699" s="7">
        <f>Ringkasan!AZ699/1000000000</f>
        <v>0</v>
      </c>
      <c r="BA699" s="7">
        <f>Ringkasan!BA699/1000000000</f>
        <v>0</v>
      </c>
      <c r="BB699" s="7">
        <f>Ringkasan!BB699/1000000000</f>
        <v>0</v>
      </c>
      <c r="BC699" s="7">
        <f>Ringkasan!BC699/1000000000</f>
        <v>0</v>
      </c>
      <c r="BD699" s="7">
        <f>Ringkasan!BD699/1000000000</f>
        <v>3.395</v>
      </c>
      <c r="BE699" s="7">
        <f>Ringkasan!BE699/1000000000</f>
        <v>0</v>
      </c>
      <c r="BF699" s="7">
        <f>Ringkasan!BF699/1000000000</f>
        <v>2.395</v>
      </c>
      <c r="BG699" s="7">
        <f>Ringkasan!BG699/1000000000</f>
        <v>1</v>
      </c>
      <c r="BH699" s="7">
        <f>Ringkasan!BH699/1000000000</f>
        <v>0</v>
      </c>
      <c r="BI699" s="7">
        <f>Ringkasan!BI699/1000000000</f>
        <v>0</v>
      </c>
      <c r="BJ699" s="88">
        <f>Ringkasan!BJ699/1000000000</f>
        <v>3.3950000000002443</v>
      </c>
      <c r="BK699" s="88">
        <f>Ringkasan!BK699/1000000000</f>
        <v>-3.395</v>
      </c>
      <c r="BL699" s="89">
        <f>Ringkasan!BL699/1000000000</f>
        <v>2.4414062500000002E-13</v>
      </c>
      <c r="BM699" s="47">
        <f t="shared" ref="BM699:BN699" si="293">BM697</f>
        <v>0</v>
      </c>
      <c r="BN699" s="48">
        <f t="shared" si="293"/>
        <v>1</v>
      </c>
      <c r="BO699" s="49"/>
      <c r="BR699" s="115" t="e">
        <f>Ringkasan!#REF!/1000000000</f>
        <v>#REF!</v>
      </c>
      <c r="BS699" s="115" t="e">
        <f t="shared" si="267"/>
        <v>#REF!</v>
      </c>
      <c r="BT699" s="39" t="e">
        <f t="shared" si="270"/>
        <v>#REF!</v>
      </c>
      <c r="BV699" s="115" t="e">
        <f>Ringkasan!#REF!/1000000000</f>
        <v>#REF!</v>
      </c>
      <c r="BW699" s="115" t="e">
        <f t="shared" si="268"/>
        <v>#REF!</v>
      </c>
      <c r="BX699" s="39" t="e">
        <f t="shared" si="271"/>
        <v>#REF!</v>
      </c>
    </row>
    <row r="700" spans="1:76" x14ac:dyDescent="0.25">
      <c r="B700" s="13" t="s">
        <v>564</v>
      </c>
      <c r="C700" s="14" t="s">
        <v>564</v>
      </c>
      <c r="D700" s="15" t="s">
        <v>852</v>
      </c>
      <c r="E700" s="16"/>
      <c r="F700" s="93"/>
      <c r="G700" s="115">
        <f>Ringkasan!G700/1000000000</f>
        <v>3376.9993805600002</v>
      </c>
      <c r="H700" s="115">
        <f>Ringkasan!H700/1000000000</f>
        <v>293.117995474</v>
      </c>
      <c r="I700" s="115">
        <f>Ringkasan!I700/1000000000</f>
        <v>121.02770652</v>
      </c>
      <c r="J700" s="7">
        <f>Ringkasan!J700/1000000000</f>
        <v>13.609634</v>
      </c>
      <c r="K700" s="7">
        <f>Ringkasan!K700/1000000000</f>
        <v>4.4305214890000002</v>
      </c>
      <c r="L700" s="7">
        <f>Ringkasan!L700/1000000000</f>
        <v>154.05013346499999</v>
      </c>
      <c r="M700" s="7">
        <f>Ringkasan!M700/1000000000</f>
        <v>3068.7786553800001</v>
      </c>
      <c r="N700" s="7">
        <f>Ringkasan!N700/1000000000</f>
        <v>3056.4866148400001</v>
      </c>
      <c r="O700" s="7">
        <f>Ringkasan!O700/1000000000</f>
        <v>519.98586483999998</v>
      </c>
      <c r="P700" s="7">
        <f>Ringkasan!P700/1000000000</f>
        <v>0</v>
      </c>
      <c r="Q700" s="7">
        <f>Ringkasan!Q700/1000000000</f>
        <v>349.23048399999999</v>
      </c>
      <c r="R700" s="7">
        <f>Ringkasan!R700/1000000000</f>
        <v>0</v>
      </c>
      <c r="S700" s="7">
        <f>Ringkasan!S700/1000000000</f>
        <v>123.721249</v>
      </c>
      <c r="T700" s="7">
        <f>Ringkasan!T700/1000000000</f>
        <v>1607.5373950000001</v>
      </c>
      <c r="U700" s="7">
        <f>Ringkasan!U700/1000000000</f>
        <v>456.01162199999999</v>
      </c>
      <c r="V700" s="7">
        <f>Ringkasan!V700/1000000000</f>
        <v>12.29204054</v>
      </c>
      <c r="W700" s="7">
        <f>Ringkasan!W700/1000000000</f>
        <v>12.29204054</v>
      </c>
      <c r="X700" s="7">
        <f>Ringkasan!X700/1000000000</f>
        <v>0</v>
      </c>
      <c r="Y700" s="7">
        <f>Ringkasan!Y700/1000000000</f>
        <v>15.102729706</v>
      </c>
      <c r="Z700" s="7">
        <f>Ringkasan!Z700/1000000000</f>
        <v>0</v>
      </c>
      <c r="AA700" s="7">
        <f>Ringkasan!AA700/1000000000</f>
        <v>0</v>
      </c>
      <c r="AB700" s="7">
        <f>Ringkasan!AB700/1000000000</f>
        <v>15.102729706</v>
      </c>
      <c r="AC700" s="7">
        <f>Ringkasan!AC700/1000000000</f>
        <v>3370.6043805600002</v>
      </c>
      <c r="AD700" s="7">
        <f>Ringkasan!AD700/1000000000</f>
        <v>2217.1542800001398</v>
      </c>
      <c r="AE700" s="7">
        <f>Ringkasan!AE700/1000000000</f>
        <v>1020.1326955142799</v>
      </c>
      <c r="AF700" s="7">
        <f>Ringkasan!AF700/1000000000</f>
        <v>1061.0303430358599</v>
      </c>
      <c r="AG700" s="7">
        <f>Ringkasan!AG700/1000000000</f>
        <v>0</v>
      </c>
      <c r="AH700" s="7">
        <f>Ringkasan!AH700/1000000000</f>
        <v>1.9541679999999999</v>
      </c>
      <c r="AI700" s="7">
        <f>Ringkasan!AI700/1000000000</f>
        <v>110.35349445</v>
      </c>
      <c r="AJ700" s="7">
        <f>Ringkasan!AJ700/1000000000</f>
        <v>23.683579000000002</v>
      </c>
      <c r="AK700" s="7">
        <f>Ringkasan!AK700/1000000000</f>
        <v>659.74285717657006</v>
      </c>
      <c r="AL700" s="7">
        <f>Ringkasan!AL700/1000000000</f>
        <v>10.1</v>
      </c>
      <c r="AM700" s="7">
        <f>Ringkasan!AM700/1000000000</f>
        <v>70.048353583999997</v>
      </c>
      <c r="AN700" s="7">
        <f>Ringkasan!AN700/1000000000</f>
        <v>267.77604266957002</v>
      </c>
      <c r="AO700" s="7">
        <f>Ringkasan!AO700/1000000000</f>
        <v>311.590130923</v>
      </c>
      <c r="AP700" s="7">
        <f>Ringkasan!AP700/1000000000</f>
        <v>0.22833000000000001</v>
      </c>
      <c r="AQ700" s="7">
        <f>Ringkasan!AQ700/1000000000</f>
        <v>0</v>
      </c>
      <c r="AR700" s="7">
        <f>Ringkasan!AR700/1000000000</f>
        <v>30.78952618329</v>
      </c>
      <c r="AS700" s="7">
        <f>Ringkasan!AS700/1000000000</f>
        <v>30.78952618329</v>
      </c>
      <c r="AT700" s="7">
        <f>Ringkasan!AT700/1000000000</f>
        <v>462.91771720000003</v>
      </c>
      <c r="AU700" s="7">
        <f>Ringkasan!AU700/1000000000</f>
        <v>0</v>
      </c>
      <c r="AV700" s="7">
        <f>Ringkasan!AV700/1000000000</f>
        <v>462.91771720000003</v>
      </c>
      <c r="AW700" s="7">
        <f>Ringkasan!AW700/1000000000</f>
        <v>0</v>
      </c>
      <c r="AX700" s="7">
        <f>Ringkasan!AX700/1000000000</f>
        <v>0</v>
      </c>
      <c r="AY700" s="7">
        <f>Ringkasan!AY700/1000000000</f>
        <v>0</v>
      </c>
      <c r="AZ700" s="7">
        <f>Ringkasan!AZ700/1000000000</f>
        <v>0</v>
      </c>
      <c r="BA700" s="7">
        <f>Ringkasan!BA700/1000000000</f>
        <v>0</v>
      </c>
      <c r="BB700" s="7">
        <f>Ringkasan!BB700/1000000000</f>
        <v>0</v>
      </c>
      <c r="BC700" s="7">
        <f>Ringkasan!BC700/1000000000</f>
        <v>0</v>
      </c>
      <c r="BD700" s="7">
        <f>Ringkasan!BD700/1000000000</f>
        <v>6.3949999999999996</v>
      </c>
      <c r="BE700" s="7">
        <f>Ringkasan!BE700/1000000000</f>
        <v>0</v>
      </c>
      <c r="BF700" s="7">
        <f>Ringkasan!BF700/1000000000</f>
        <v>5.3949999999999996</v>
      </c>
      <c r="BG700" s="7">
        <f>Ringkasan!BG700/1000000000</f>
        <v>1</v>
      </c>
      <c r="BH700" s="7">
        <f>Ringkasan!BH700/1000000000</f>
        <v>0</v>
      </c>
      <c r="BI700" s="7">
        <f>Ringkasan!BI700/1000000000</f>
        <v>0</v>
      </c>
      <c r="BJ700" s="88">
        <f>Ringkasan!BJ700/1000000000</f>
        <v>6.3950000000002438</v>
      </c>
      <c r="BK700" s="88">
        <f>Ringkasan!BK700/1000000000</f>
        <v>-6.3949999999999996</v>
      </c>
      <c r="BL700" s="89">
        <f>Ringkasan!BL700/1000000000</f>
        <v>2.4414062500000002E-13</v>
      </c>
      <c r="BM700" s="47">
        <f t="shared" ref="BM700:BN700" si="294">BM698+BM699</f>
        <v>0</v>
      </c>
      <c r="BN700" s="48">
        <f t="shared" si="294"/>
        <v>3</v>
      </c>
      <c r="BO700" s="49"/>
      <c r="BR700" s="115" t="e">
        <f>Ringkasan!#REF!/1000000000</f>
        <v>#REF!</v>
      </c>
      <c r="BS700" s="115" t="e">
        <f t="shared" si="267"/>
        <v>#REF!</v>
      </c>
      <c r="BT700" s="39" t="e">
        <f t="shared" si="270"/>
        <v>#REF!</v>
      </c>
      <c r="BV700" s="115" t="e">
        <f>Ringkasan!#REF!/1000000000</f>
        <v>#REF!</v>
      </c>
      <c r="BW700" s="115" t="e">
        <f t="shared" si="268"/>
        <v>#REF!</v>
      </c>
      <c r="BX700" s="39" t="e">
        <f t="shared" si="271"/>
        <v>#REF!</v>
      </c>
    </row>
    <row r="701" spans="1:76" ht="16.5" thickBot="1" x14ac:dyDescent="0.3">
      <c r="B701" s="17" t="s">
        <v>566</v>
      </c>
      <c r="C701" s="18" t="s">
        <v>566</v>
      </c>
      <c r="D701" s="19" t="s">
        <v>853</v>
      </c>
      <c r="E701" s="20"/>
      <c r="F701" s="94"/>
      <c r="G701" s="116">
        <f>Ringkasan!G701/1000000000</f>
        <v>5091.3650199209997</v>
      </c>
      <c r="H701" s="116">
        <f>Ringkasan!H701/1000000000</f>
        <v>499.46380783500001</v>
      </c>
      <c r="I701" s="116">
        <f>Ringkasan!I701/1000000000</f>
        <v>298.85641888100002</v>
      </c>
      <c r="J701" s="21">
        <f>Ringkasan!J701/1000000000</f>
        <v>13.609634</v>
      </c>
      <c r="K701" s="21">
        <f>Ringkasan!K701/1000000000</f>
        <v>4.4305214890000002</v>
      </c>
      <c r="L701" s="21">
        <f>Ringkasan!L701/1000000000</f>
        <v>182.56723346499999</v>
      </c>
      <c r="M701" s="21">
        <f>Ringkasan!M701/1000000000</f>
        <v>4576.7984823799998</v>
      </c>
      <c r="N701" s="21">
        <f>Ringkasan!N701/1000000000</f>
        <v>4564.5064418399998</v>
      </c>
      <c r="O701" s="21">
        <f>Ringkasan!O701/1000000000</f>
        <v>1227.58337084</v>
      </c>
      <c r="P701" s="21">
        <f>Ringkasan!P701/1000000000</f>
        <v>0</v>
      </c>
      <c r="Q701" s="21">
        <f>Ringkasan!Q701/1000000000</f>
        <v>349.23048399999999</v>
      </c>
      <c r="R701" s="21">
        <f>Ringkasan!R701/1000000000</f>
        <v>0</v>
      </c>
      <c r="S701" s="21">
        <f>Ringkasan!S701/1000000000</f>
        <v>207.667486</v>
      </c>
      <c r="T701" s="21">
        <f>Ringkasan!T701/1000000000</f>
        <v>2221.3531859999998</v>
      </c>
      <c r="U701" s="21">
        <f>Ringkasan!U701/1000000000</f>
        <v>558.67191500000001</v>
      </c>
      <c r="V701" s="21">
        <f>Ringkasan!V701/1000000000</f>
        <v>12.29204054</v>
      </c>
      <c r="W701" s="21">
        <f>Ringkasan!W701/1000000000</f>
        <v>12.29204054</v>
      </c>
      <c r="X701" s="21">
        <f>Ringkasan!X701/1000000000</f>
        <v>0</v>
      </c>
      <c r="Y701" s="21">
        <f>Ringkasan!Y701/1000000000</f>
        <v>15.102729706</v>
      </c>
      <c r="Z701" s="21">
        <f>Ringkasan!Z701/1000000000</f>
        <v>0</v>
      </c>
      <c r="AA701" s="21">
        <f>Ringkasan!AA701/1000000000</f>
        <v>0</v>
      </c>
      <c r="AB701" s="21">
        <f>Ringkasan!AB701/1000000000</f>
        <v>15.102729706</v>
      </c>
      <c r="AC701" s="21">
        <f>Ringkasan!AC701/1000000000</f>
        <v>5093.5463957660004</v>
      </c>
      <c r="AD701" s="21">
        <f>Ringkasan!AD701/1000000000</f>
        <v>3325.2573123561397</v>
      </c>
      <c r="AE701" s="21">
        <f>Ringkasan!AE701/1000000000</f>
        <v>1328.0652835682797</v>
      </c>
      <c r="AF701" s="21">
        <f>Ringkasan!AF701/1000000000</f>
        <v>1682.24159446811</v>
      </c>
      <c r="AG701" s="21">
        <f>Ringkasan!AG701/1000000000</f>
        <v>0</v>
      </c>
      <c r="AH701" s="21">
        <f>Ringkasan!AH701/1000000000</f>
        <v>1.9541679999999999</v>
      </c>
      <c r="AI701" s="21">
        <f>Ringkasan!AI701/1000000000</f>
        <v>268.82268731975</v>
      </c>
      <c r="AJ701" s="21">
        <f>Ringkasan!AJ701/1000000000</f>
        <v>44.173578999999997</v>
      </c>
      <c r="AK701" s="21">
        <f>Ringkasan!AK701/1000000000</f>
        <v>1027.35216605757</v>
      </c>
      <c r="AL701" s="21">
        <f>Ringkasan!AL701/1000000000</f>
        <v>10.1</v>
      </c>
      <c r="AM701" s="21">
        <f>Ringkasan!AM701/1000000000</f>
        <v>93.355248974000006</v>
      </c>
      <c r="AN701" s="21">
        <f>Ringkasan!AN701/1000000000</f>
        <v>325.17631094157002</v>
      </c>
      <c r="AO701" s="21">
        <f>Ringkasan!AO701/1000000000</f>
        <v>594.02199789199994</v>
      </c>
      <c r="AP701" s="21">
        <f>Ringkasan!AP701/1000000000</f>
        <v>4.4986082500000002</v>
      </c>
      <c r="AQ701" s="21">
        <f>Ringkasan!AQ701/1000000000</f>
        <v>0.2</v>
      </c>
      <c r="AR701" s="21">
        <f>Ringkasan!AR701/1000000000</f>
        <v>39.210317139289998</v>
      </c>
      <c r="AS701" s="21">
        <f>Ringkasan!AS701/1000000000</f>
        <v>39.210317139289998</v>
      </c>
      <c r="AT701" s="21">
        <f>Ringkasan!AT701/1000000000</f>
        <v>701.72660021299998</v>
      </c>
      <c r="AU701" s="21">
        <f>Ringkasan!AU701/1000000000</f>
        <v>109.324591713</v>
      </c>
      <c r="AV701" s="21">
        <f>Ringkasan!AV701/1000000000</f>
        <v>592.40200849999997</v>
      </c>
      <c r="AW701" s="21">
        <f>Ringkasan!AW701/1000000000</f>
        <v>8.5763758449999994</v>
      </c>
      <c r="AX701" s="21">
        <f>Ringkasan!AX701/1000000000</f>
        <v>8.5763758449999994</v>
      </c>
      <c r="AY701" s="21">
        <f>Ringkasan!AY701/1000000000</f>
        <v>0</v>
      </c>
      <c r="AZ701" s="21">
        <f>Ringkasan!AZ701/1000000000</f>
        <v>0</v>
      </c>
      <c r="BA701" s="21">
        <f>Ringkasan!BA701/1000000000</f>
        <v>0</v>
      </c>
      <c r="BB701" s="21">
        <f>Ringkasan!BB701/1000000000</f>
        <v>0</v>
      </c>
      <c r="BC701" s="21">
        <f>Ringkasan!BC701/1000000000</f>
        <v>0</v>
      </c>
      <c r="BD701" s="21">
        <f>Ringkasan!BD701/1000000000</f>
        <v>6.3949999999999996</v>
      </c>
      <c r="BE701" s="21">
        <f>Ringkasan!BE701/1000000000</f>
        <v>0</v>
      </c>
      <c r="BF701" s="21">
        <f>Ringkasan!BF701/1000000000</f>
        <v>5.3949999999999996</v>
      </c>
      <c r="BG701" s="21">
        <f>Ringkasan!BG701/1000000000</f>
        <v>1</v>
      </c>
      <c r="BH701" s="21">
        <f>Ringkasan!BH701/1000000000</f>
        <v>0</v>
      </c>
      <c r="BI701" s="21">
        <f>Ringkasan!BI701/1000000000</f>
        <v>0</v>
      </c>
      <c r="BJ701" s="90">
        <f>Ringkasan!BJ701/1000000000</f>
        <v>-2.181375844999756</v>
      </c>
      <c r="BK701" s="90">
        <f>Ringkasan!BK701/1000000000</f>
        <v>2.1813758449999998</v>
      </c>
      <c r="BL701" s="91">
        <f>Ringkasan!BL701/1000000000</f>
        <v>2.4414062500000002E-13</v>
      </c>
      <c r="BM701" s="51">
        <f t="shared" ref="BM701:BN701" si="295">BM700+BM691</f>
        <v>0</v>
      </c>
      <c r="BN701" s="52">
        <f t="shared" si="295"/>
        <v>4</v>
      </c>
      <c r="BO701" s="53"/>
      <c r="BR701" s="116" t="e">
        <f>Ringkasan!#REF!/1000000000</f>
        <v>#REF!</v>
      </c>
      <c r="BS701" s="116" t="e">
        <f t="shared" si="267"/>
        <v>#REF!</v>
      </c>
      <c r="BT701" s="39" t="e">
        <f t="shared" si="270"/>
        <v>#REF!</v>
      </c>
      <c r="BV701" s="116" t="e">
        <f>Ringkasan!#REF!/1000000000</f>
        <v>#REF!</v>
      </c>
      <c r="BW701" s="116" t="e">
        <f t="shared" si="268"/>
        <v>#REF!</v>
      </c>
      <c r="BX701" s="39" t="e">
        <f t="shared" si="271"/>
        <v>#REF!</v>
      </c>
    </row>
    <row r="702" spans="1:76" ht="16.5" customHeight="1" x14ac:dyDescent="0.25">
      <c r="G702" s="117"/>
      <c r="H702" s="117"/>
      <c r="I702" s="118"/>
      <c r="J702" s="69"/>
      <c r="AC702" s="67"/>
      <c r="AD702" s="67"/>
      <c r="AW702" s="67"/>
      <c r="AX702" s="67"/>
      <c r="BM702" s="38"/>
      <c r="BR702" s="117"/>
      <c r="BS702" s="117"/>
      <c r="BV702" s="117"/>
      <c r="BW702" s="117"/>
    </row>
    <row r="703" spans="1:76" ht="16.5" thickBot="1" x14ac:dyDescent="0.3">
      <c r="G703" s="67"/>
      <c r="H703" s="67"/>
      <c r="I703" s="119"/>
      <c r="AC703" s="67"/>
      <c r="AD703" s="67"/>
      <c r="AW703" s="67"/>
      <c r="AX703" s="67"/>
      <c r="BM703" s="38"/>
      <c r="BR703" s="67"/>
      <c r="BS703" s="67"/>
      <c r="BV703" s="67"/>
      <c r="BW703" s="67"/>
    </row>
    <row r="704" spans="1:76" s="65" customFormat="1" x14ac:dyDescent="0.25">
      <c r="B704" s="70"/>
      <c r="C704" s="71"/>
      <c r="D704" s="32" t="s">
        <v>632</v>
      </c>
      <c r="E704" s="33"/>
      <c r="F704" s="95"/>
      <c r="G704" s="120">
        <f>G8+G36+G74+G98+G115+G127+G143+G158+G180+G192+G212+G213+G245+G258+G298+G308+G351+G370+G389+G407+G422+G432+G443+G463+G474+G492+G521+G543+G557+G572+G599+G615+G630+G644+G656+G665+G678+G691</f>
        <v>367645.76380539557</v>
      </c>
      <c r="H704" s="120">
        <f t="shared" ref="H704:BO704" si="296">H8+H36+H74+H98+H115+H127+H143+H158+H180+H192+H212+H213+H245+H258+H298+H308+H351+H370+H389+H407+H422+H432+H443+H463+H474+H492+H521+H543+H557+H572+H599+H615+H630+H644+H656+H665+H678+H691</f>
        <v>194324.64009957062</v>
      </c>
      <c r="I704" s="120">
        <f t="shared" si="296"/>
        <v>161060.88702623808</v>
      </c>
      <c r="J704" s="72">
        <f t="shared" si="296"/>
        <v>14100.373669527002</v>
      </c>
      <c r="K704" s="72">
        <f t="shared" si="296"/>
        <v>6373.6114771292105</v>
      </c>
      <c r="L704" s="72">
        <f t="shared" si="296"/>
        <v>12789.767926676423</v>
      </c>
      <c r="M704" s="72">
        <f t="shared" si="296"/>
        <v>170016.78428301401</v>
      </c>
      <c r="N704" s="72">
        <f t="shared" si="296"/>
        <v>169607.84609467103</v>
      </c>
      <c r="O704" s="72">
        <f t="shared" ref="O704:BL704" si="297">O8+O36+O74+O98+O115+O127+O143+O158+O180+O192+O212+O213+O245+O258+O298+O308+O351+O370+O389+O407+O422+O432+O443+O463+O474+O492+O521+O543+O557+O572+O599+O615+O630+O644+O656+O665+O678+O691</f>
        <v>9493.3297918999997</v>
      </c>
      <c r="P704" s="72">
        <f t="shared" si="297"/>
        <v>1200</v>
      </c>
      <c r="Q704" s="72">
        <f t="shared" si="297"/>
        <v>0</v>
      </c>
      <c r="R704" s="72">
        <f t="shared" si="297"/>
        <v>232.31667600000006</v>
      </c>
      <c r="S704" s="72">
        <f t="shared" si="297"/>
        <v>56815.270974170984</v>
      </c>
      <c r="T704" s="72">
        <f t="shared" si="297"/>
        <v>61969.417761000012</v>
      </c>
      <c r="U704" s="72">
        <f t="shared" si="297"/>
        <v>39897.510891600017</v>
      </c>
      <c r="V704" s="72">
        <f t="shared" si="297"/>
        <v>408.93818834300004</v>
      </c>
      <c r="W704" s="72">
        <f t="shared" si="297"/>
        <v>0</v>
      </c>
      <c r="X704" s="72">
        <f t="shared" si="297"/>
        <v>408.93818834300004</v>
      </c>
      <c r="Y704" s="72">
        <f t="shared" si="297"/>
        <v>3304.3394228110001</v>
      </c>
      <c r="Z704" s="72">
        <f t="shared" si="297"/>
        <v>1669.7159154179997</v>
      </c>
      <c r="AA704" s="72">
        <f t="shared" si="297"/>
        <v>0</v>
      </c>
      <c r="AB704" s="72">
        <f t="shared" si="297"/>
        <v>1634.623507393</v>
      </c>
      <c r="AC704" s="72">
        <f t="shared" si="297"/>
        <v>376573.12122406304</v>
      </c>
      <c r="AD704" s="72">
        <f t="shared" si="297"/>
        <v>258125.83722179785</v>
      </c>
      <c r="AE704" s="72">
        <f t="shared" si="297"/>
        <v>114051.53838034741</v>
      </c>
      <c r="AF704" s="72">
        <f t="shared" si="297"/>
        <v>112896.652299717</v>
      </c>
      <c r="AG704" s="72">
        <f t="shared" si="297"/>
        <v>308.49877836100001</v>
      </c>
      <c r="AH704" s="72">
        <f t="shared" si="297"/>
        <v>6381.9454196660008</v>
      </c>
      <c r="AI704" s="72">
        <f t="shared" si="297"/>
        <v>20379.59391546205</v>
      </c>
      <c r="AJ704" s="72">
        <f t="shared" si="297"/>
        <v>4107.6084282444999</v>
      </c>
      <c r="AK704" s="72">
        <f t="shared" si="297"/>
        <v>53395.713120841538</v>
      </c>
      <c r="AL704" s="72">
        <f t="shared" si="297"/>
        <v>1821.7237904721403</v>
      </c>
      <c r="AM704" s="72">
        <f t="shared" si="297"/>
        <v>14369.27947068217</v>
      </c>
      <c r="AN704" s="72">
        <f t="shared" si="297"/>
        <v>14355.840992060379</v>
      </c>
      <c r="AO704" s="72">
        <f t="shared" si="297"/>
        <v>21607.342205927849</v>
      </c>
      <c r="AP704" s="72">
        <f t="shared" si="297"/>
        <v>1078.738311179</v>
      </c>
      <c r="AQ704" s="72">
        <f t="shared" si="297"/>
        <v>162.78835051999999</v>
      </c>
      <c r="AR704" s="72">
        <f t="shared" si="297"/>
        <v>6090.2221633423424</v>
      </c>
      <c r="AS704" s="72">
        <f t="shared" si="297"/>
        <v>6090.2221633423424</v>
      </c>
      <c r="AT704" s="72">
        <f t="shared" si="297"/>
        <v>58961.348718081179</v>
      </c>
      <c r="AU704" s="72">
        <f t="shared" si="297"/>
        <v>44435.775291299469</v>
      </c>
      <c r="AV704" s="72">
        <f t="shared" si="297"/>
        <v>14525.573426781704</v>
      </c>
      <c r="AW704" s="72">
        <f t="shared" si="297"/>
        <v>20684.983995598377</v>
      </c>
      <c r="AX704" s="72">
        <f t="shared" si="297"/>
        <v>16143.983995598379</v>
      </c>
      <c r="AY704" s="72">
        <f t="shared" si="297"/>
        <v>0</v>
      </c>
      <c r="AZ704" s="72">
        <f t="shared" si="297"/>
        <v>0</v>
      </c>
      <c r="BA704" s="72">
        <f t="shared" si="297"/>
        <v>4536</v>
      </c>
      <c r="BB704" s="72">
        <f t="shared" si="297"/>
        <v>5</v>
      </c>
      <c r="BC704" s="72">
        <f t="shared" si="297"/>
        <v>0</v>
      </c>
      <c r="BD704" s="72">
        <f t="shared" si="297"/>
        <v>11757.626576930998</v>
      </c>
      <c r="BE704" s="72">
        <f t="shared" si="297"/>
        <v>52</v>
      </c>
      <c r="BF704" s="72">
        <f t="shared" si="297"/>
        <v>7447.4000000000005</v>
      </c>
      <c r="BG704" s="72">
        <f t="shared" si="297"/>
        <v>4255.7265769309997</v>
      </c>
      <c r="BH704" s="72">
        <f t="shared" si="297"/>
        <v>2.5</v>
      </c>
      <c r="BI704" s="72">
        <f t="shared" si="297"/>
        <v>0</v>
      </c>
      <c r="BJ704" s="131">
        <f t="shared" si="297"/>
        <v>-8927.3574186673486</v>
      </c>
      <c r="BK704" s="131">
        <f t="shared" si="297"/>
        <v>8927.3574186673814</v>
      </c>
      <c r="BL704" s="132">
        <f t="shared" si="297"/>
        <v>3.3996582031250008E-11</v>
      </c>
      <c r="BM704" s="54">
        <f t="shared" si="296"/>
        <v>24</v>
      </c>
      <c r="BN704" s="43">
        <f t="shared" si="296"/>
        <v>13</v>
      </c>
      <c r="BO704" s="44">
        <f t="shared" si="296"/>
        <v>0</v>
      </c>
      <c r="BP704" s="42">
        <f>BM704+BN704</f>
        <v>37</v>
      </c>
      <c r="BR704" s="120" t="e">
        <f>Ringkasan!#REF!/1000000000</f>
        <v>#REF!</v>
      </c>
      <c r="BS704" s="120" t="e">
        <f t="shared" si="267"/>
        <v>#REF!</v>
      </c>
      <c r="BT704" s="23" t="e">
        <f t="shared" si="270"/>
        <v>#REF!</v>
      </c>
      <c r="BV704" s="120" t="e">
        <f>Ringkasan!#REF!/1000000000</f>
        <v>#REF!</v>
      </c>
      <c r="BW704" s="120" t="e">
        <f t="shared" si="268"/>
        <v>#REF!</v>
      </c>
      <c r="BX704" s="23" t="e">
        <f t="shared" si="271"/>
        <v>#REF!</v>
      </c>
    </row>
    <row r="705" spans="2:76" s="65" customFormat="1" x14ac:dyDescent="0.25">
      <c r="B705" s="73"/>
      <c r="C705" s="74"/>
      <c r="D705" s="34" t="s">
        <v>644</v>
      </c>
      <c r="E705" s="35"/>
      <c r="F705" s="96"/>
      <c r="G705" s="121">
        <f>G32+G70+G94+G111+G123+G139+G154+G176+G188+G208+G241+G254+G294+G304+G347+G366+G385+G403+G418+G428+G439+G459+G470+G488+G517+G539+G553+G568+G595+G611+G626+G640+G652+G661+G674+G687+G698</f>
        <v>777634.41508935962</v>
      </c>
      <c r="H705" s="121">
        <f t="shared" ref="H705:BO707" si="298">H32+H70+H94+H111+H123+H139+H154+H176+H188+H208+H241+H254+H294+H304+H347+H366+H385+H403+H418+H428+H439+H459+H470+H488+H517+H539+H553+H568+H595+H611+H626+H640+H652+H661+H674+H687+H698</f>
        <v>132945.38743268984</v>
      </c>
      <c r="I705" s="121">
        <f t="shared" si="298"/>
        <v>74476.239423816296</v>
      </c>
      <c r="J705" s="75">
        <f t="shared" si="298"/>
        <v>36243.7670683588</v>
      </c>
      <c r="K705" s="75">
        <f t="shared" si="298"/>
        <v>5289.3396805614993</v>
      </c>
      <c r="L705" s="75">
        <f t="shared" si="298"/>
        <v>16936.041259953257</v>
      </c>
      <c r="M705" s="75">
        <f t="shared" si="298"/>
        <v>636337.99195521593</v>
      </c>
      <c r="N705" s="75">
        <f t="shared" si="298"/>
        <v>602755.04242412141</v>
      </c>
      <c r="O705" s="75">
        <f t="shared" ref="O705:BL705" si="299">O32+O70+O94+O111+O123+O139+O154+O176+O188+O208+O241+O254+O294+O304+O347+O366+O385+O403+O418+O428+O439+O459+O470+O488+O517+O539+O553+O568+O595+O611+O626+O640+O652+O661+O674+O687+O698</f>
        <v>8396.7605929910005</v>
      </c>
      <c r="P705" s="75">
        <f t="shared" si="299"/>
        <v>0</v>
      </c>
      <c r="Q705" s="75">
        <f t="shared" si="299"/>
        <v>66028.184387000001</v>
      </c>
      <c r="R705" s="75">
        <f t="shared" si="299"/>
        <v>2879.5275829999996</v>
      </c>
      <c r="S705" s="75">
        <f t="shared" si="299"/>
        <v>100873.18664423058</v>
      </c>
      <c r="T705" s="75">
        <f t="shared" si="299"/>
        <v>310794.92292117025</v>
      </c>
      <c r="U705" s="75">
        <f t="shared" si="299"/>
        <v>113782.46029572932</v>
      </c>
      <c r="V705" s="75">
        <f t="shared" si="299"/>
        <v>33582.949531094659</v>
      </c>
      <c r="W705" s="75">
        <f t="shared" si="299"/>
        <v>30891.991608525663</v>
      </c>
      <c r="X705" s="75">
        <f t="shared" si="299"/>
        <v>2690.9579225690004</v>
      </c>
      <c r="Y705" s="75">
        <f t="shared" si="299"/>
        <v>8351.0357014541896</v>
      </c>
      <c r="Z705" s="75">
        <f t="shared" si="299"/>
        <v>1032.7202747819999</v>
      </c>
      <c r="AA705" s="75">
        <f t="shared" si="299"/>
        <v>9.0638290000000001</v>
      </c>
      <c r="AB705" s="75">
        <f t="shared" si="299"/>
        <v>7309.2515976721888</v>
      </c>
      <c r="AC705" s="75">
        <f t="shared" si="299"/>
        <v>811230.80125978601</v>
      </c>
      <c r="AD705" s="75">
        <f t="shared" si="299"/>
        <v>565145.8881749016</v>
      </c>
      <c r="AE705" s="75">
        <f t="shared" si="299"/>
        <v>315427.24199186487</v>
      </c>
      <c r="AF705" s="75">
        <f t="shared" si="299"/>
        <v>222079.82828538163</v>
      </c>
      <c r="AG705" s="75">
        <f t="shared" si="299"/>
        <v>427.72745039863003</v>
      </c>
      <c r="AH705" s="75">
        <f t="shared" si="299"/>
        <v>312.63425458699993</v>
      </c>
      <c r="AI705" s="75">
        <f t="shared" si="299"/>
        <v>23618.026106172307</v>
      </c>
      <c r="AJ705" s="75">
        <f t="shared" si="299"/>
        <v>3280.4300864969796</v>
      </c>
      <c r="AK705" s="75">
        <f t="shared" si="299"/>
        <v>119480.21315860543</v>
      </c>
      <c r="AL705" s="75">
        <f t="shared" si="299"/>
        <v>2858.4095939928802</v>
      </c>
      <c r="AM705" s="75">
        <f t="shared" si="299"/>
        <v>21699.934326675277</v>
      </c>
      <c r="AN705" s="75">
        <f t="shared" si="299"/>
        <v>34782.769122995851</v>
      </c>
      <c r="AO705" s="75">
        <f t="shared" si="299"/>
        <v>57786.727785697396</v>
      </c>
      <c r="AP705" s="75">
        <f t="shared" si="299"/>
        <v>1782.9537287779995</v>
      </c>
      <c r="AQ705" s="75">
        <f t="shared" si="299"/>
        <v>569.41860046597992</v>
      </c>
      <c r="AR705" s="75">
        <f t="shared" si="299"/>
        <v>6107.7248156915311</v>
      </c>
      <c r="AS705" s="75">
        <f t="shared" si="299"/>
        <v>6107.7248156915311</v>
      </c>
      <c r="AT705" s="75">
        <f t="shared" si="299"/>
        <v>120496.97511058745</v>
      </c>
      <c r="AU705" s="75">
        <f t="shared" si="299"/>
        <v>7315.4285743121518</v>
      </c>
      <c r="AV705" s="75">
        <f t="shared" si="299"/>
        <v>113181.5465362753</v>
      </c>
      <c r="AW705" s="75">
        <f t="shared" si="299"/>
        <v>35621.367150713304</v>
      </c>
      <c r="AX705" s="75">
        <f t="shared" si="299"/>
        <v>34632.629613958445</v>
      </c>
      <c r="AY705" s="75">
        <f t="shared" si="299"/>
        <v>15</v>
      </c>
      <c r="AZ705" s="75">
        <f t="shared" si="299"/>
        <v>0.97499999999999998</v>
      </c>
      <c r="BA705" s="75">
        <f t="shared" si="299"/>
        <v>933.48686152385994</v>
      </c>
      <c r="BB705" s="75">
        <f t="shared" si="299"/>
        <v>39.275675230999994</v>
      </c>
      <c r="BC705" s="75">
        <f t="shared" si="299"/>
        <v>0</v>
      </c>
      <c r="BD705" s="75">
        <f t="shared" si="299"/>
        <v>4513.7864991940014</v>
      </c>
      <c r="BE705" s="75">
        <f t="shared" si="299"/>
        <v>101.625</v>
      </c>
      <c r="BF705" s="75">
        <f t="shared" si="299"/>
        <v>2050.1401873860004</v>
      </c>
      <c r="BG705" s="75">
        <f t="shared" si="299"/>
        <v>2294.3650618079996</v>
      </c>
      <c r="BH705" s="75">
        <f t="shared" si="299"/>
        <v>41.65625</v>
      </c>
      <c r="BI705" s="75">
        <f t="shared" si="299"/>
        <v>26</v>
      </c>
      <c r="BJ705" s="133">
        <f t="shared" si="299"/>
        <v>-33596.386170425787</v>
      </c>
      <c r="BK705" s="133">
        <f t="shared" si="299"/>
        <v>31107.580651519318</v>
      </c>
      <c r="BL705" s="134">
        <f t="shared" si="299"/>
        <v>-2488.8055189064703</v>
      </c>
      <c r="BM705" s="55">
        <f t="shared" si="298"/>
        <v>348</v>
      </c>
      <c r="BN705" s="45">
        <f t="shared" si="298"/>
        <v>47</v>
      </c>
      <c r="BO705" s="46">
        <f t="shared" si="298"/>
        <v>0</v>
      </c>
      <c r="BP705" s="42">
        <f t="shared" ref="BP705:BP708" si="300">BM705+BN705</f>
        <v>395</v>
      </c>
      <c r="BR705" s="121" t="e">
        <f>Ringkasan!#REF!/1000000000</f>
        <v>#REF!</v>
      </c>
      <c r="BS705" s="121" t="e">
        <f t="shared" si="267"/>
        <v>#REF!</v>
      </c>
      <c r="BT705" s="23" t="e">
        <f t="shared" si="270"/>
        <v>#REF!</v>
      </c>
      <c r="BV705" s="121" t="e">
        <f>Ringkasan!#REF!/1000000000</f>
        <v>#REF!</v>
      </c>
      <c r="BW705" s="121" t="e">
        <f t="shared" si="268"/>
        <v>#REF!</v>
      </c>
      <c r="BX705" s="23" t="e">
        <f t="shared" si="271"/>
        <v>#REF!</v>
      </c>
    </row>
    <row r="706" spans="2:76" s="65" customFormat="1" x14ac:dyDescent="0.25">
      <c r="B706" s="73"/>
      <c r="C706" s="74"/>
      <c r="D706" s="34" t="s">
        <v>645</v>
      </c>
      <c r="E706" s="35"/>
      <c r="F706" s="96"/>
      <c r="G706" s="121">
        <f>G33+G71+G95+G112+G124+G140+G155+G177+G189+G209+G242+G255+G295+G305+G348+G367+G386+G404+G419+G429+G440+G460+G471+G489+G518+G540+G554+G569+G596+G612+G627+G641+G653+G662+G675+G688+G699</f>
        <v>181528.89592804571</v>
      </c>
      <c r="H706" s="121">
        <f t="shared" si="298"/>
        <v>73057.254652708973</v>
      </c>
      <c r="I706" s="121">
        <f t="shared" si="298"/>
        <v>55288.555397591008</v>
      </c>
      <c r="J706" s="75">
        <f t="shared" si="298"/>
        <v>10642.061619599997</v>
      </c>
      <c r="K706" s="75">
        <f t="shared" si="298"/>
        <v>1443.0325460484196</v>
      </c>
      <c r="L706" s="75">
        <f t="shared" si="298"/>
        <v>5683.6050894695309</v>
      </c>
      <c r="M706" s="75">
        <f t="shared" si="298"/>
        <v>107907.0490522758</v>
      </c>
      <c r="N706" s="75">
        <f t="shared" si="298"/>
        <v>97056.769327058006</v>
      </c>
      <c r="O706" s="75">
        <f t="shared" ref="O706:BL706" si="301">O33+O71+O95+O112+O124+O140+O155+O177+O189+O209+O242+O255+O295+O305+O348+O367+O386+O404+O419+O429+O440+O460+O471+O489+O518+O540+O554+O569+O596+O612+O627+O641+O653+O662+O675+O688+O699</f>
        <v>370.39664809999999</v>
      </c>
      <c r="P706" s="75">
        <f t="shared" si="301"/>
        <v>0</v>
      </c>
      <c r="Q706" s="75">
        <f t="shared" si="301"/>
        <v>590.22238500000014</v>
      </c>
      <c r="R706" s="75">
        <f t="shared" si="301"/>
        <v>655.58372300000008</v>
      </c>
      <c r="S706" s="75">
        <f t="shared" si="301"/>
        <v>13919.669625850998</v>
      </c>
      <c r="T706" s="75">
        <f t="shared" si="301"/>
        <v>62655.607743</v>
      </c>
      <c r="U706" s="75">
        <f t="shared" si="301"/>
        <v>18865.289202107004</v>
      </c>
      <c r="V706" s="75">
        <f t="shared" si="301"/>
        <v>10850.279725217802</v>
      </c>
      <c r="W706" s="75">
        <f t="shared" si="301"/>
        <v>9484.9856081967991</v>
      </c>
      <c r="X706" s="75">
        <f t="shared" si="301"/>
        <v>1365.2941170209999</v>
      </c>
      <c r="Y706" s="75">
        <f t="shared" si="301"/>
        <v>564.59222306100014</v>
      </c>
      <c r="Z706" s="75">
        <f t="shared" si="301"/>
        <v>4.5</v>
      </c>
      <c r="AA706" s="75">
        <f t="shared" si="301"/>
        <v>0</v>
      </c>
      <c r="AB706" s="75">
        <f t="shared" si="301"/>
        <v>560.09222306100014</v>
      </c>
      <c r="AC706" s="75">
        <f t="shared" si="301"/>
        <v>189067.33999875284</v>
      </c>
      <c r="AD706" s="75">
        <f t="shared" si="301"/>
        <v>153032.80790469714</v>
      </c>
      <c r="AE706" s="75">
        <f t="shared" si="301"/>
        <v>74660.431344671757</v>
      </c>
      <c r="AF706" s="75">
        <f t="shared" si="301"/>
        <v>71933.908780165337</v>
      </c>
      <c r="AG706" s="75">
        <f t="shared" si="301"/>
        <v>104.78374621207999</v>
      </c>
      <c r="AH706" s="75">
        <f t="shared" si="301"/>
        <v>242.455728822</v>
      </c>
      <c r="AI706" s="75">
        <f t="shared" si="301"/>
        <v>5469.328294226968</v>
      </c>
      <c r="AJ706" s="75">
        <f t="shared" si="301"/>
        <v>621.9000105990001</v>
      </c>
      <c r="AK706" s="75">
        <f t="shared" si="301"/>
        <v>32227.73974109544</v>
      </c>
      <c r="AL706" s="75">
        <f t="shared" si="301"/>
        <v>1580.7466112241902</v>
      </c>
      <c r="AM706" s="75">
        <f t="shared" si="301"/>
        <v>6583.7230428509301</v>
      </c>
      <c r="AN706" s="75">
        <f t="shared" si="301"/>
        <v>9490.0342218289406</v>
      </c>
      <c r="AO706" s="75">
        <f t="shared" si="301"/>
        <v>13965.93459865248</v>
      </c>
      <c r="AP706" s="75">
        <f t="shared" si="301"/>
        <v>514.61691688799988</v>
      </c>
      <c r="AQ706" s="75">
        <f t="shared" si="301"/>
        <v>92.684349650899989</v>
      </c>
      <c r="AR706" s="75">
        <f t="shared" si="301"/>
        <v>1912.5746461061997</v>
      </c>
      <c r="AS706" s="75">
        <f t="shared" si="301"/>
        <v>1912.5746461061997</v>
      </c>
      <c r="AT706" s="75">
        <f t="shared" si="301"/>
        <v>1894.21770685407</v>
      </c>
      <c r="AU706" s="75">
        <f t="shared" si="301"/>
        <v>215.60079487306999</v>
      </c>
      <c r="AV706" s="75">
        <f t="shared" si="301"/>
        <v>1678.6169119810002</v>
      </c>
      <c r="AW706" s="75">
        <f t="shared" si="301"/>
        <v>7754.7752419750996</v>
      </c>
      <c r="AX706" s="75">
        <f t="shared" si="301"/>
        <v>7595.4732097150991</v>
      </c>
      <c r="AY706" s="75">
        <f t="shared" si="301"/>
        <v>47</v>
      </c>
      <c r="AZ706" s="75">
        <f t="shared" si="301"/>
        <v>0</v>
      </c>
      <c r="BA706" s="75">
        <f t="shared" si="301"/>
        <v>105</v>
      </c>
      <c r="BB706" s="75">
        <f t="shared" si="301"/>
        <v>7.3020322599999998</v>
      </c>
      <c r="BC706" s="75">
        <f t="shared" si="301"/>
        <v>0</v>
      </c>
      <c r="BD706" s="75">
        <f t="shared" si="301"/>
        <v>1193.892100715</v>
      </c>
      <c r="BE706" s="75">
        <f t="shared" si="301"/>
        <v>10</v>
      </c>
      <c r="BF706" s="75">
        <f t="shared" si="301"/>
        <v>726.57233200000007</v>
      </c>
      <c r="BG706" s="75">
        <f t="shared" si="301"/>
        <v>450.31976871500007</v>
      </c>
      <c r="BH706" s="75">
        <f t="shared" si="301"/>
        <v>5.5</v>
      </c>
      <c r="BI706" s="75">
        <f t="shared" si="301"/>
        <v>1.5</v>
      </c>
      <c r="BJ706" s="133">
        <f t="shared" si="301"/>
        <v>-7538.4440707070871</v>
      </c>
      <c r="BK706" s="133">
        <f t="shared" si="301"/>
        <v>6560.8831412600985</v>
      </c>
      <c r="BL706" s="134">
        <f t="shared" si="301"/>
        <v>-977.56092944698833</v>
      </c>
      <c r="BM706" s="55">
        <f t="shared" si="298"/>
        <v>85</v>
      </c>
      <c r="BN706" s="45">
        <f t="shared" si="298"/>
        <v>5</v>
      </c>
      <c r="BO706" s="46">
        <f t="shared" si="298"/>
        <v>0</v>
      </c>
      <c r="BP706" s="42">
        <f t="shared" si="300"/>
        <v>90</v>
      </c>
      <c r="BR706" s="121" t="e">
        <f>Ringkasan!#REF!/1000000000</f>
        <v>#REF!</v>
      </c>
      <c r="BS706" s="121" t="e">
        <f t="shared" si="267"/>
        <v>#REF!</v>
      </c>
      <c r="BT706" s="23" t="e">
        <f t="shared" si="270"/>
        <v>#REF!</v>
      </c>
      <c r="BV706" s="121" t="e">
        <f>Ringkasan!#REF!/1000000000</f>
        <v>#REF!</v>
      </c>
      <c r="BW706" s="121" t="e">
        <f t="shared" si="268"/>
        <v>#REF!</v>
      </c>
      <c r="BX706" s="23" t="e">
        <f t="shared" si="271"/>
        <v>#REF!</v>
      </c>
    </row>
    <row r="707" spans="2:76" s="65" customFormat="1" x14ac:dyDescent="0.25">
      <c r="B707" s="73"/>
      <c r="C707" s="73"/>
      <c r="D707" s="34" t="s">
        <v>633</v>
      </c>
      <c r="E707" s="35"/>
      <c r="F707" s="96"/>
      <c r="G707" s="121">
        <f>G34+G72+G96+G113+G125+G141+G156+G178+G190+G210+G243+G256+G296+G306+G349+G368+G387+G405+G420+G430+G441+G461+G472+G490+G519+G541+G555+G570+G597+G613+G628+G642+G654+G663+G676+G689+G700</f>
        <v>959163.31101740547</v>
      </c>
      <c r="H707" s="121">
        <f t="shared" si="298"/>
        <v>206002.64208539878</v>
      </c>
      <c r="I707" s="121">
        <f t="shared" si="298"/>
        <v>129764.79482140727</v>
      </c>
      <c r="J707" s="75">
        <f t="shared" si="298"/>
        <v>46885.828687958805</v>
      </c>
      <c r="K707" s="75">
        <f t="shared" si="298"/>
        <v>6732.3722266099185</v>
      </c>
      <c r="L707" s="75">
        <f t="shared" si="298"/>
        <v>22619.64634942279</v>
      </c>
      <c r="M707" s="75">
        <f t="shared" si="298"/>
        <v>744245.04100749164</v>
      </c>
      <c r="N707" s="75">
        <f t="shared" si="298"/>
        <v>699811.81175117951</v>
      </c>
      <c r="O707" s="75">
        <f t="shared" ref="O707:BL707" si="302">O34+O72+O96+O113+O125+O141+O156+O178+O190+O210+O243+O256+O296+O306+O349+O368+O387+O405+O420+O430+O441+O461+O472+O490+O519+O541+O555+O570+O597+O613+O628+O642+O654+O663+O676+O689+O700</f>
        <v>8767.1572410909994</v>
      </c>
      <c r="P707" s="75">
        <f t="shared" si="302"/>
        <v>0</v>
      </c>
      <c r="Q707" s="75">
        <f t="shared" si="302"/>
        <v>66618.406772000002</v>
      </c>
      <c r="R707" s="75">
        <f t="shared" si="302"/>
        <v>3535.1113059999989</v>
      </c>
      <c r="S707" s="75">
        <f t="shared" si="302"/>
        <v>114792.85627008157</v>
      </c>
      <c r="T707" s="75">
        <f t="shared" si="302"/>
        <v>373450.53066417039</v>
      </c>
      <c r="U707" s="75">
        <f t="shared" si="302"/>
        <v>132647.74949783634</v>
      </c>
      <c r="V707" s="75">
        <f t="shared" si="302"/>
        <v>44433.22925631245</v>
      </c>
      <c r="W707" s="75">
        <f t="shared" si="302"/>
        <v>40376.977216722458</v>
      </c>
      <c r="X707" s="75">
        <f t="shared" si="302"/>
        <v>4056.2520395900001</v>
      </c>
      <c r="Y707" s="75">
        <f t="shared" si="302"/>
        <v>8915.6279245151909</v>
      </c>
      <c r="Z707" s="75">
        <f t="shared" si="302"/>
        <v>1037.2202747819999</v>
      </c>
      <c r="AA707" s="75">
        <f t="shared" si="302"/>
        <v>9.0638290000000001</v>
      </c>
      <c r="AB707" s="75">
        <f t="shared" si="302"/>
        <v>7869.3438207331883</v>
      </c>
      <c r="AC707" s="75">
        <f t="shared" si="302"/>
        <v>1000298.1412585385</v>
      </c>
      <c r="AD707" s="75">
        <f t="shared" si="302"/>
        <v>718178.69607959886</v>
      </c>
      <c r="AE707" s="75">
        <f t="shared" si="302"/>
        <v>390087.67333653662</v>
      </c>
      <c r="AF707" s="75">
        <f t="shared" si="302"/>
        <v>294013.73706554703</v>
      </c>
      <c r="AG707" s="75">
        <f t="shared" si="302"/>
        <v>532.51119661071004</v>
      </c>
      <c r="AH707" s="75">
        <f t="shared" si="302"/>
        <v>555.08998340899996</v>
      </c>
      <c r="AI707" s="75">
        <f t="shared" si="302"/>
        <v>29087.354400399294</v>
      </c>
      <c r="AJ707" s="75">
        <f t="shared" si="302"/>
        <v>3902.330097095979</v>
      </c>
      <c r="AK707" s="75">
        <f t="shared" si="302"/>
        <v>151707.95289970079</v>
      </c>
      <c r="AL707" s="75">
        <f t="shared" si="302"/>
        <v>4439.1562052170711</v>
      </c>
      <c r="AM707" s="75">
        <f t="shared" si="302"/>
        <v>28283.657369526209</v>
      </c>
      <c r="AN707" s="75">
        <f t="shared" si="302"/>
        <v>44272.803344824788</v>
      </c>
      <c r="AO707" s="75">
        <f t="shared" si="302"/>
        <v>71752.662384349882</v>
      </c>
      <c r="AP707" s="75">
        <f t="shared" si="302"/>
        <v>2297.5706456659996</v>
      </c>
      <c r="AQ707" s="75">
        <f t="shared" si="302"/>
        <v>662.10295011687992</v>
      </c>
      <c r="AR707" s="75">
        <f t="shared" si="302"/>
        <v>8020.299461797732</v>
      </c>
      <c r="AS707" s="75">
        <f t="shared" si="302"/>
        <v>8020.299461797732</v>
      </c>
      <c r="AT707" s="75">
        <f t="shared" si="302"/>
        <v>122391.19281744152</v>
      </c>
      <c r="AU707" s="75">
        <f t="shared" si="302"/>
        <v>7531.0293691852221</v>
      </c>
      <c r="AV707" s="75">
        <f t="shared" si="302"/>
        <v>114860.16344825628</v>
      </c>
      <c r="AW707" s="75">
        <f t="shared" si="302"/>
        <v>43376.142392688416</v>
      </c>
      <c r="AX707" s="75">
        <f t="shared" si="302"/>
        <v>42228.102823673558</v>
      </c>
      <c r="AY707" s="75">
        <f t="shared" si="302"/>
        <v>62</v>
      </c>
      <c r="AZ707" s="75">
        <f t="shared" si="302"/>
        <v>0.97499999999999998</v>
      </c>
      <c r="BA707" s="75">
        <f t="shared" si="302"/>
        <v>1038.4868615238602</v>
      </c>
      <c r="BB707" s="75">
        <f t="shared" si="302"/>
        <v>46.577707490999991</v>
      </c>
      <c r="BC707" s="75">
        <f t="shared" si="302"/>
        <v>0</v>
      </c>
      <c r="BD707" s="75">
        <f t="shared" si="302"/>
        <v>5707.6785999090025</v>
      </c>
      <c r="BE707" s="75">
        <f t="shared" si="302"/>
        <v>111.625</v>
      </c>
      <c r="BF707" s="75">
        <f t="shared" si="302"/>
        <v>2776.7125193860002</v>
      </c>
      <c r="BG707" s="75">
        <f t="shared" si="302"/>
        <v>2744.6848305229996</v>
      </c>
      <c r="BH707" s="75">
        <f t="shared" si="302"/>
        <v>47.15625</v>
      </c>
      <c r="BI707" s="75">
        <f t="shared" si="302"/>
        <v>27.5</v>
      </c>
      <c r="BJ707" s="133">
        <f t="shared" si="302"/>
        <v>-41134.830241132884</v>
      </c>
      <c r="BK707" s="133">
        <f t="shared" si="302"/>
        <v>37668.463792779417</v>
      </c>
      <c r="BL707" s="134">
        <f t="shared" si="302"/>
        <v>-3466.366448353459</v>
      </c>
      <c r="BM707" s="55">
        <f t="shared" si="298"/>
        <v>433</v>
      </c>
      <c r="BN707" s="45">
        <f t="shared" si="298"/>
        <v>52</v>
      </c>
      <c r="BO707" s="46">
        <f t="shared" si="298"/>
        <v>0</v>
      </c>
      <c r="BP707" s="42">
        <f t="shared" si="300"/>
        <v>485</v>
      </c>
      <c r="BR707" s="121" t="e">
        <f>Ringkasan!#REF!/1000000000</f>
        <v>#REF!</v>
      </c>
      <c r="BS707" s="121" t="e">
        <f t="shared" si="267"/>
        <v>#REF!</v>
      </c>
      <c r="BT707" s="23" t="e">
        <f t="shared" si="270"/>
        <v>#REF!</v>
      </c>
      <c r="BV707" s="121" t="e">
        <f>Ringkasan!#REF!/1000000000</f>
        <v>#REF!</v>
      </c>
      <c r="BW707" s="121" t="e">
        <f t="shared" si="268"/>
        <v>#REF!</v>
      </c>
      <c r="BX707" s="23" t="e">
        <f t="shared" si="271"/>
        <v>#REF!</v>
      </c>
    </row>
    <row r="708" spans="2:76" s="65" customFormat="1" ht="16.5" thickBot="1" x14ac:dyDescent="0.3">
      <c r="B708" s="76"/>
      <c r="C708" s="77"/>
      <c r="D708" s="36" t="s">
        <v>634</v>
      </c>
      <c r="E708" s="37"/>
      <c r="F708" s="97"/>
      <c r="G708" s="122">
        <f>G704+G707</f>
        <v>1326809.0748228012</v>
      </c>
      <c r="H708" s="122">
        <f t="shared" ref="H708:N708" si="303">H704+H707</f>
        <v>400327.2821849694</v>
      </c>
      <c r="I708" s="122">
        <f t="shared" si="303"/>
        <v>290825.68184764532</v>
      </c>
      <c r="J708" s="78">
        <f t="shared" si="303"/>
        <v>60986.202357485803</v>
      </c>
      <c r="K708" s="78">
        <f t="shared" si="303"/>
        <v>13105.98370373913</v>
      </c>
      <c r="L708" s="78">
        <f t="shared" si="303"/>
        <v>35409.414276099211</v>
      </c>
      <c r="M708" s="78">
        <f t="shared" si="303"/>
        <v>914261.82529050566</v>
      </c>
      <c r="N708" s="78">
        <f t="shared" si="303"/>
        <v>869419.65784585057</v>
      </c>
      <c r="O708" s="78">
        <f t="shared" ref="O708:BL708" si="304">O704+O707</f>
        <v>18260.487032990997</v>
      </c>
      <c r="P708" s="78">
        <f t="shared" si="304"/>
        <v>1200</v>
      </c>
      <c r="Q708" s="78">
        <f t="shared" si="304"/>
        <v>66618.406772000002</v>
      </c>
      <c r="R708" s="78">
        <f t="shared" si="304"/>
        <v>3767.4279819999988</v>
      </c>
      <c r="S708" s="78">
        <f t="shared" si="304"/>
        <v>171608.12724425254</v>
      </c>
      <c r="T708" s="78">
        <f t="shared" si="304"/>
        <v>435419.94842517038</v>
      </c>
      <c r="U708" s="78">
        <f t="shared" si="304"/>
        <v>172545.26038943636</v>
      </c>
      <c r="V708" s="78">
        <f t="shared" si="304"/>
        <v>44842.167444655453</v>
      </c>
      <c r="W708" s="78">
        <f t="shared" si="304"/>
        <v>40376.977216722458</v>
      </c>
      <c r="X708" s="78">
        <f t="shared" si="304"/>
        <v>4465.1902279329997</v>
      </c>
      <c r="Y708" s="78">
        <f t="shared" si="304"/>
        <v>12219.96734732619</v>
      </c>
      <c r="Z708" s="78">
        <f t="shared" si="304"/>
        <v>2706.9361901999996</v>
      </c>
      <c r="AA708" s="78">
        <f t="shared" si="304"/>
        <v>9.0638290000000001</v>
      </c>
      <c r="AB708" s="78">
        <f t="shared" si="304"/>
        <v>9503.9673281261876</v>
      </c>
      <c r="AC708" s="78">
        <f t="shared" si="304"/>
        <v>1376871.2624826015</v>
      </c>
      <c r="AD708" s="78">
        <f t="shared" si="304"/>
        <v>976304.53330139676</v>
      </c>
      <c r="AE708" s="78">
        <f t="shared" si="304"/>
        <v>504139.21171688405</v>
      </c>
      <c r="AF708" s="78">
        <f t="shared" si="304"/>
        <v>406910.38936526404</v>
      </c>
      <c r="AG708" s="78">
        <f t="shared" si="304"/>
        <v>841.00997497171011</v>
      </c>
      <c r="AH708" s="78">
        <f t="shared" si="304"/>
        <v>6937.0354030750004</v>
      </c>
      <c r="AI708" s="78">
        <f t="shared" si="304"/>
        <v>49466.948315861344</v>
      </c>
      <c r="AJ708" s="78">
        <f t="shared" si="304"/>
        <v>8009.9385253404789</v>
      </c>
      <c r="AK708" s="78">
        <f t="shared" si="304"/>
        <v>205103.66602054232</v>
      </c>
      <c r="AL708" s="78">
        <f t="shared" si="304"/>
        <v>6260.8799956892117</v>
      </c>
      <c r="AM708" s="78">
        <f t="shared" si="304"/>
        <v>42652.936840208378</v>
      </c>
      <c r="AN708" s="78">
        <f t="shared" si="304"/>
        <v>58628.644336885169</v>
      </c>
      <c r="AO708" s="78">
        <f t="shared" si="304"/>
        <v>93360.004590277735</v>
      </c>
      <c r="AP708" s="78">
        <f t="shared" si="304"/>
        <v>3376.3089568449996</v>
      </c>
      <c r="AQ708" s="78">
        <f t="shared" si="304"/>
        <v>824.89130063687992</v>
      </c>
      <c r="AR708" s="78">
        <f t="shared" si="304"/>
        <v>14110.521625140074</v>
      </c>
      <c r="AS708" s="78">
        <f t="shared" si="304"/>
        <v>14110.521625140074</v>
      </c>
      <c r="AT708" s="78">
        <f t="shared" si="304"/>
        <v>181352.5415355227</v>
      </c>
      <c r="AU708" s="78">
        <f t="shared" si="304"/>
        <v>51966.80466048469</v>
      </c>
      <c r="AV708" s="78">
        <f t="shared" si="304"/>
        <v>129385.73687503798</v>
      </c>
      <c r="AW708" s="78">
        <f t="shared" si="304"/>
        <v>64061.126388286793</v>
      </c>
      <c r="AX708" s="78">
        <f t="shared" si="304"/>
        <v>58372.086819271935</v>
      </c>
      <c r="AY708" s="78">
        <f t="shared" si="304"/>
        <v>62</v>
      </c>
      <c r="AZ708" s="78">
        <f t="shared" si="304"/>
        <v>0.97499999999999998</v>
      </c>
      <c r="BA708" s="78">
        <f t="shared" si="304"/>
        <v>5574.4868615238602</v>
      </c>
      <c r="BB708" s="78">
        <f t="shared" si="304"/>
        <v>51.577707490999991</v>
      </c>
      <c r="BC708" s="78">
        <f t="shared" si="304"/>
        <v>0</v>
      </c>
      <c r="BD708" s="78">
        <f t="shared" si="304"/>
        <v>17465.30517684</v>
      </c>
      <c r="BE708" s="78">
        <f t="shared" si="304"/>
        <v>163.625</v>
      </c>
      <c r="BF708" s="78">
        <f t="shared" si="304"/>
        <v>10224.112519386001</v>
      </c>
      <c r="BG708" s="78">
        <f t="shared" si="304"/>
        <v>7000.4114074539993</v>
      </c>
      <c r="BH708" s="78">
        <f t="shared" si="304"/>
        <v>49.65625</v>
      </c>
      <c r="BI708" s="78">
        <f t="shared" si="304"/>
        <v>27.5</v>
      </c>
      <c r="BJ708" s="135">
        <f t="shared" si="304"/>
        <v>-50062.187659800235</v>
      </c>
      <c r="BK708" s="135">
        <f t="shared" si="304"/>
        <v>46595.821211446797</v>
      </c>
      <c r="BL708" s="136">
        <f t="shared" si="304"/>
        <v>-3466.3664483534249</v>
      </c>
      <c r="BM708" s="56">
        <f>BM704+BM707</f>
        <v>457</v>
      </c>
      <c r="BN708" s="57">
        <f>BN704+BN707</f>
        <v>65</v>
      </c>
      <c r="BO708" s="58">
        <f>BO704+BO707</f>
        <v>0</v>
      </c>
      <c r="BP708" s="42">
        <f t="shared" si="300"/>
        <v>522</v>
      </c>
      <c r="BR708" s="122" t="e">
        <f>Ringkasan!#REF!/1000000000</f>
        <v>#REF!</v>
      </c>
      <c r="BS708" s="122" t="e">
        <f t="shared" si="267"/>
        <v>#REF!</v>
      </c>
      <c r="BT708" s="23" t="e">
        <f t="shared" si="270"/>
        <v>#REF!</v>
      </c>
      <c r="BV708" s="122" t="e">
        <f>Ringkasan!#REF!/1000000000</f>
        <v>#REF!</v>
      </c>
      <c r="BW708" s="122" t="e">
        <f t="shared" si="268"/>
        <v>#REF!</v>
      </c>
      <c r="BX708" s="23" t="e">
        <f t="shared" si="271"/>
        <v>#REF!</v>
      </c>
    </row>
    <row r="709" spans="2:76" x14ac:dyDescent="0.25">
      <c r="F709" s="137"/>
      <c r="G709" s="69"/>
      <c r="H709" s="69"/>
      <c r="I709" s="69"/>
      <c r="J709" s="69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69"/>
      <c r="V709" s="138"/>
      <c r="Y709" s="69"/>
      <c r="Z709" s="69"/>
      <c r="AA709" s="69"/>
      <c r="AB709" s="69"/>
      <c r="AC709" s="69"/>
      <c r="AD709" s="69"/>
      <c r="AE709" s="139"/>
      <c r="AK709" s="140"/>
      <c r="AW709" s="69"/>
      <c r="AX709" s="69"/>
      <c r="BR709" s="171"/>
      <c r="BS709" s="171"/>
      <c r="BV709" s="171"/>
      <c r="BW709" s="171"/>
    </row>
    <row r="710" spans="2:76" x14ac:dyDescent="0.25">
      <c r="G710" s="60" t="s">
        <v>857</v>
      </c>
      <c r="H710" s="162" t="s">
        <v>858</v>
      </c>
      <c r="J710" s="59" t="s">
        <v>868</v>
      </c>
      <c r="AC710" s="69"/>
      <c r="AE710" s="68" t="s">
        <v>866</v>
      </c>
      <c r="AG710" s="59" t="s">
        <v>872</v>
      </c>
      <c r="AH710" s="59" t="str">
        <f>UPPER(AH4)</f>
        <v>BELANJA SUBSIDI</v>
      </c>
      <c r="AI710" s="59" t="s">
        <v>870</v>
      </c>
      <c r="AJ710" s="59" t="s">
        <v>869</v>
      </c>
      <c r="AK710" s="140"/>
      <c r="BL710" s="137" t="s">
        <v>862</v>
      </c>
      <c r="BM710" s="79">
        <f>BM704/BP704</f>
        <v>0.64864864864864868</v>
      </c>
      <c r="BN710" s="40">
        <v>38</v>
      </c>
      <c r="BO710" s="79">
        <f>BP704/BN710</f>
        <v>0.97368421052631582</v>
      </c>
    </row>
    <row r="711" spans="2:76" x14ac:dyDescent="0.25">
      <c r="AF711" s="59" t="s">
        <v>871</v>
      </c>
      <c r="AK711" s="140"/>
      <c r="BL711" s="137" t="s">
        <v>863</v>
      </c>
      <c r="BM711" s="79">
        <f t="shared" ref="BM711:BM714" si="305">BM705/BP705</f>
        <v>0.88101265822784813</v>
      </c>
      <c r="BN711" s="40">
        <v>415</v>
      </c>
      <c r="BO711" s="79">
        <f t="shared" ref="BO711:BO714" si="306">BP705/BN711</f>
        <v>0.95180722891566261</v>
      </c>
    </row>
    <row r="712" spans="2:76" x14ac:dyDescent="0.25">
      <c r="G712" s="69" t="s">
        <v>861</v>
      </c>
      <c r="H712" s="69"/>
      <c r="I712" s="139" t="s">
        <v>867</v>
      </c>
      <c r="AC712" s="69"/>
      <c r="AD712" s="69"/>
      <c r="AE712" s="139"/>
      <c r="AK712" s="140"/>
      <c r="AW712" s="69"/>
      <c r="AX712" s="69"/>
      <c r="BL712" s="137" t="s">
        <v>562</v>
      </c>
      <c r="BM712" s="79">
        <f t="shared" si="305"/>
        <v>0.94444444444444442</v>
      </c>
      <c r="BN712" s="40">
        <v>93</v>
      </c>
      <c r="BO712" s="79">
        <f t="shared" si="306"/>
        <v>0.967741935483871</v>
      </c>
      <c r="BR712" s="171"/>
      <c r="BS712" s="171"/>
      <c r="BV712" s="171"/>
      <c r="BW712" s="171"/>
    </row>
    <row r="713" spans="2:76" x14ac:dyDescent="0.25">
      <c r="G713" s="69"/>
      <c r="H713" s="69"/>
      <c r="I713" s="139"/>
      <c r="AC713" s="69"/>
      <c r="AD713" s="69"/>
      <c r="AE713" s="139"/>
      <c r="AW713" s="69"/>
      <c r="AX713" s="69"/>
      <c r="BL713" s="137" t="s">
        <v>864</v>
      </c>
      <c r="BM713" s="79">
        <f t="shared" si="305"/>
        <v>0.89278350515463922</v>
      </c>
      <c r="BN713" s="40">
        <f>BN711+BN712</f>
        <v>508</v>
      </c>
      <c r="BO713" s="79">
        <f t="shared" si="306"/>
        <v>0.95472440944881887</v>
      </c>
      <c r="BR713" s="171"/>
      <c r="BS713" s="171"/>
      <c r="BV713" s="171"/>
      <c r="BW713" s="171"/>
    </row>
    <row r="714" spans="2:76" x14ac:dyDescent="0.25">
      <c r="G714" s="69"/>
      <c r="H714" s="69"/>
      <c r="I714" s="139"/>
      <c r="AC714" s="69"/>
      <c r="AD714" s="69"/>
      <c r="AE714" s="139"/>
      <c r="AW714" s="69"/>
      <c r="AX714" s="69"/>
      <c r="BL714" s="137" t="s">
        <v>865</v>
      </c>
      <c r="BM714" s="79">
        <f t="shared" si="305"/>
        <v>0.87547892720306508</v>
      </c>
      <c r="BN714" s="40">
        <f>BN710+BN713</f>
        <v>546</v>
      </c>
      <c r="BO714" s="79">
        <f t="shared" si="306"/>
        <v>0.95604395604395609</v>
      </c>
      <c r="BR714" s="171"/>
      <c r="BS714" s="171"/>
      <c r="BV714" s="171"/>
      <c r="BW714" s="171"/>
    </row>
    <row r="715" spans="2:76" x14ac:dyDescent="0.25">
      <c r="G715" s="69"/>
      <c r="H715" s="69"/>
      <c r="I715" s="139"/>
      <c r="AC715" s="69"/>
      <c r="AD715" s="69"/>
      <c r="AE715" s="139"/>
      <c r="AW715" s="69"/>
      <c r="AX715" s="69"/>
      <c r="BR715" s="171"/>
      <c r="BS715" s="171"/>
      <c r="BV715" s="171"/>
      <c r="BW715" s="171"/>
    </row>
    <row r="716" spans="2:76" x14ac:dyDescent="0.25">
      <c r="G716" s="69"/>
      <c r="H716" s="69"/>
      <c r="I716" s="139"/>
      <c r="AC716" s="69"/>
      <c r="AD716" s="69"/>
      <c r="AE716" s="139"/>
      <c r="AW716" s="69"/>
      <c r="AX716" s="69"/>
      <c r="BR716" s="171"/>
      <c r="BS716" s="171"/>
      <c r="BV716" s="171"/>
      <c r="BW716" s="171"/>
    </row>
    <row r="718" spans="2:76" x14ac:dyDescent="0.25">
      <c r="G718" s="69"/>
      <c r="H718" s="69"/>
      <c r="I718" s="69"/>
      <c r="AC718" s="69"/>
      <c r="AD718" s="69"/>
      <c r="AE718" s="69"/>
      <c r="AW718" s="69"/>
      <c r="AX718" s="69"/>
      <c r="BR718" s="171"/>
      <c r="BS718" s="171"/>
      <c r="BV718" s="171"/>
      <c r="BW718" s="171"/>
    </row>
    <row r="719" spans="2:76" x14ac:dyDescent="0.25">
      <c r="G719" s="69"/>
      <c r="H719" s="69"/>
      <c r="I719" s="69"/>
      <c r="AC719" s="69"/>
      <c r="AD719" s="69"/>
      <c r="AE719" s="69"/>
      <c r="AW719" s="69"/>
      <c r="AX719" s="69"/>
      <c r="BR719" s="171"/>
      <c r="BS719" s="171"/>
      <c r="BV719" s="171"/>
      <c r="BW719" s="171"/>
    </row>
    <row r="720" spans="2:76" x14ac:dyDescent="0.25">
      <c r="G720" s="69"/>
      <c r="H720" s="69"/>
      <c r="I720" s="69"/>
      <c r="AC720" s="69"/>
      <c r="AD720" s="69"/>
      <c r="AE720" s="69"/>
      <c r="AW720" s="69"/>
      <c r="AX720" s="69"/>
      <c r="BR720" s="171"/>
      <c r="BS720" s="171"/>
      <c r="BV720" s="171"/>
      <c r="BW720" s="171"/>
    </row>
    <row r="721" spans="7:75" x14ac:dyDescent="0.25">
      <c r="G721" s="69"/>
      <c r="H721" s="69"/>
      <c r="I721" s="69"/>
      <c r="AC721" s="69"/>
      <c r="AD721" s="69"/>
      <c r="AE721" s="69"/>
      <c r="AW721" s="69"/>
      <c r="AX721" s="69"/>
      <c r="BR721" s="171"/>
      <c r="BS721" s="171"/>
      <c r="BV721" s="171"/>
      <c r="BW721" s="171"/>
    </row>
    <row r="722" spans="7:75" x14ac:dyDescent="0.25">
      <c r="G722" s="69"/>
      <c r="H722" s="69"/>
      <c r="I722" s="69"/>
      <c r="AC722" s="69"/>
      <c r="AD722" s="69"/>
      <c r="AE722" s="69"/>
      <c r="AW722" s="69"/>
      <c r="AX722" s="69"/>
      <c r="BR722" s="171"/>
      <c r="BS722" s="171"/>
      <c r="BV722" s="171"/>
      <c r="BW722" s="171"/>
    </row>
  </sheetData>
  <autoFilter ref="B4:BX701" xr:uid="{00000000-0001-0000-0000-000000000000}">
    <filterColumn colId="0" showButton="0"/>
  </autoFilter>
  <mergeCells count="5">
    <mergeCell ref="B4:C5"/>
    <mergeCell ref="D4:D5"/>
    <mergeCell ref="E4:E5"/>
    <mergeCell ref="F4:F5"/>
    <mergeCell ref="B6:C6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1A256-74D7-432D-A93F-36D8F0C66854}">
  <dimension ref="A1:BX722"/>
  <sheetViews>
    <sheetView view="pageBreakPreview" zoomScale="70" zoomScaleNormal="130" zoomScaleSheetLayoutView="70" zoomScalePageLayoutView="70" workbookViewId="0">
      <pane xSplit="7" ySplit="8" topLeftCell="AK125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8.85546875" defaultRowHeight="15.75" x14ac:dyDescent="0.25"/>
  <cols>
    <col min="1" max="1" width="3" style="59" customWidth="1"/>
    <col min="2" max="2" width="11.140625" style="59" bestFit="1" customWidth="1"/>
    <col min="3" max="3" width="5.7109375" style="59" customWidth="1"/>
    <col min="4" max="4" width="44.7109375" style="60" bestFit="1" customWidth="1"/>
    <col min="5" max="5" width="21.85546875" style="61" hidden="1" customWidth="1"/>
    <col min="6" max="6" width="24.28515625" style="123" hidden="1" customWidth="1"/>
    <col min="7" max="7" width="21.140625" style="62" customWidth="1"/>
    <col min="8" max="8" width="18.7109375" style="62" customWidth="1"/>
    <col min="9" max="9" width="25.140625" style="68" bestFit="1" customWidth="1"/>
    <col min="10" max="10" width="25.140625" style="59" customWidth="1"/>
    <col min="11" max="11" width="23.42578125" style="59" customWidth="1"/>
    <col min="12" max="12" width="20.85546875" style="59" customWidth="1"/>
    <col min="13" max="13" width="20" style="59" customWidth="1"/>
    <col min="14" max="14" width="24.140625" style="59" customWidth="1"/>
    <col min="15" max="21" width="33.7109375" style="59" hidden="1" customWidth="1"/>
    <col min="22" max="22" width="22" style="59" customWidth="1"/>
    <col min="23" max="24" width="33.7109375" style="59" hidden="1" customWidth="1"/>
    <col min="25" max="25" width="25.7109375" style="59" customWidth="1"/>
    <col min="26" max="26" width="16.5703125" style="59" bestFit="1" customWidth="1"/>
    <col min="27" max="27" width="17.85546875" style="59" customWidth="1"/>
    <col min="28" max="28" width="24.85546875" style="59" customWidth="1"/>
    <col min="29" max="29" width="23.7109375" style="62" customWidth="1"/>
    <col min="30" max="30" width="16.5703125" style="62" customWidth="1"/>
    <col min="31" max="31" width="16.7109375" style="68" customWidth="1"/>
    <col min="32" max="32" width="14.28515625" style="59" customWidth="1"/>
    <col min="33" max="33" width="10.5703125" style="59" customWidth="1"/>
    <col min="34" max="34" width="11.85546875" style="59" customWidth="1"/>
    <col min="35" max="35" width="12.42578125" style="59" customWidth="1"/>
    <col min="36" max="36" width="14.28515625" style="59" customWidth="1"/>
    <col min="37" max="37" width="14.7109375" style="59" customWidth="1"/>
    <col min="38" max="38" width="12.5703125" style="59" customWidth="1"/>
    <col min="39" max="43" width="13.42578125" style="59" customWidth="1"/>
    <col min="44" max="48" width="12.28515625" style="59" customWidth="1"/>
    <col min="49" max="50" width="33.7109375" style="62" customWidth="1"/>
    <col min="51" max="51" width="32.28515625" style="59" bestFit="1" customWidth="1"/>
    <col min="52" max="52" width="31.85546875" style="59" bestFit="1" customWidth="1"/>
    <col min="53" max="56" width="33.7109375" style="59" customWidth="1"/>
    <col min="57" max="57" width="25" style="59" bestFit="1" customWidth="1"/>
    <col min="58" max="58" width="31.28515625" style="59" bestFit="1" customWidth="1"/>
    <col min="59" max="59" width="29.28515625" style="59" customWidth="1"/>
    <col min="60" max="60" width="25.42578125" style="59" bestFit="1" customWidth="1"/>
    <col min="61" max="61" width="26.85546875" style="59" customWidth="1"/>
    <col min="62" max="64" width="33.7109375" style="125" customWidth="1"/>
    <col min="65" max="66" width="16.85546875" style="40" bestFit="1" customWidth="1"/>
    <col min="67" max="67" width="17.28515625" style="40" bestFit="1" customWidth="1"/>
    <col min="68" max="68" width="8.85546875" style="39"/>
    <col min="69" max="69" width="8.85546875" style="59"/>
    <col min="70" max="70" width="35.28515625" style="165" bestFit="1" customWidth="1"/>
    <col min="71" max="71" width="29.28515625" style="165" bestFit="1" customWidth="1"/>
    <col min="72" max="72" width="14.28515625" style="39" customWidth="1"/>
    <col min="73" max="73" width="8.85546875" style="59"/>
    <col min="74" max="74" width="35.28515625" style="165" bestFit="1" customWidth="1"/>
    <col min="75" max="75" width="29.28515625" style="165" bestFit="1" customWidth="1"/>
    <col min="76" max="76" width="14.28515625" style="39" customWidth="1"/>
    <col min="77" max="16384" width="8.85546875" style="59"/>
  </cols>
  <sheetData>
    <row r="1" spans="1:76" ht="16.5" thickBot="1" x14ac:dyDescent="0.3">
      <c r="C1" s="22"/>
      <c r="D1" s="22" t="s">
        <v>833</v>
      </c>
      <c r="BD1" s="124"/>
      <c r="BR1" s="164"/>
      <c r="BS1" s="164"/>
      <c r="BV1" s="164"/>
      <c r="BW1" s="164"/>
    </row>
    <row r="2" spans="1:76" ht="31.5" x14ac:dyDescent="0.25">
      <c r="C2" s="22"/>
      <c r="D2" s="22" t="s">
        <v>873</v>
      </c>
      <c r="AE2" s="68" t="str">
        <f>UPPER(AE4)</f>
        <v>BELANJA PEGAWAI</v>
      </c>
      <c r="BD2" s="110" t="s">
        <v>730</v>
      </c>
      <c r="BF2" s="59" t="str">
        <f>UPPER(BF4)</f>
        <v>PENYERTAAN MODAL DAERAH</v>
      </c>
      <c r="BR2" s="164"/>
      <c r="BS2" s="164"/>
      <c r="BV2" s="164"/>
      <c r="BW2" s="164"/>
    </row>
    <row r="3" spans="1:76" ht="16.5" thickBot="1" x14ac:dyDescent="0.3">
      <c r="I3" s="63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BJ3" s="126"/>
      <c r="BK3" s="126"/>
      <c r="BL3" s="126"/>
    </row>
    <row r="4" spans="1:76" s="23" customFormat="1" ht="104.25" customHeight="1" x14ac:dyDescent="0.25">
      <c r="B4" s="186" t="s">
        <v>829</v>
      </c>
      <c r="C4" s="184"/>
      <c r="D4" s="184" t="s">
        <v>525</v>
      </c>
      <c r="E4" s="182" t="s">
        <v>635</v>
      </c>
      <c r="F4" s="180" t="s">
        <v>636</v>
      </c>
      <c r="G4" s="24" t="s">
        <v>731</v>
      </c>
      <c r="H4" s="107" t="s">
        <v>858</v>
      </c>
      <c r="I4" s="100" t="s">
        <v>732</v>
      </c>
      <c r="J4" s="100" t="s">
        <v>733</v>
      </c>
      <c r="K4" s="100" t="s">
        <v>734</v>
      </c>
      <c r="L4" s="100" t="s">
        <v>735</v>
      </c>
      <c r="M4" s="109" t="s">
        <v>736</v>
      </c>
      <c r="N4" s="100" t="s">
        <v>737</v>
      </c>
      <c r="O4" s="105" t="s">
        <v>738</v>
      </c>
      <c r="P4" s="105" t="s">
        <v>739</v>
      </c>
      <c r="Q4" s="105" t="s">
        <v>740</v>
      </c>
      <c r="R4" s="105" t="s">
        <v>860</v>
      </c>
      <c r="S4" s="105" t="s">
        <v>874</v>
      </c>
      <c r="T4" s="105" t="s">
        <v>876</v>
      </c>
      <c r="U4" s="105" t="s">
        <v>878</v>
      </c>
      <c r="V4" s="100" t="s">
        <v>741</v>
      </c>
      <c r="W4" s="105" t="s">
        <v>742</v>
      </c>
      <c r="X4" s="105" t="s">
        <v>743</v>
      </c>
      <c r="Y4" s="109" t="s">
        <v>831</v>
      </c>
      <c r="Z4" s="100" t="s">
        <v>744</v>
      </c>
      <c r="AA4" s="100" t="s">
        <v>745</v>
      </c>
      <c r="AB4" s="100" t="s">
        <v>746</v>
      </c>
      <c r="AC4" s="25" t="s">
        <v>764</v>
      </c>
      <c r="AD4" s="110" t="s">
        <v>765</v>
      </c>
      <c r="AE4" s="102" t="s">
        <v>766</v>
      </c>
      <c r="AF4" s="102" t="s">
        <v>767</v>
      </c>
      <c r="AG4" s="102" t="s">
        <v>768</v>
      </c>
      <c r="AH4" s="102" t="s">
        <v>769</v>
      </c>
      <c r="AI4" s="102" t="s">
        <v>770</v>
      </c>
      <c r="AJ4" s="102" t="s">
        <v>771</v>
      </c>
      <c r="AK4" s="110" t="s">
        <v>772</v>
      </c>
      <c r="AL4" s="102" t="s">
        <v>773</v>
      </c>
      <c r="AM4" s="102" t="s">
        <v>774</v>
      </c>
      <c r="AN4" s="100" t="s">
        <v>775</v>
      </c>
      <c r="AO4" s="100" t="s">
        <v>776</v>
      </c>
      <c r="AP4" s="100" t="s">
        <v>777</v>
      </c>
      <c r="AQ4" s="100" t="s">
        <v>778</v>
      </c>
      <c r="AR4" s="109" t="s">
        <v>779</v>
      </c>
      <c r="AS4" s="100" t="s">
        <v>780</v>
      </c>
      <c r="AT4" s="109" t="s">
        <v>781</v>
      </c>
      <c r="AU4" s="100" t="s">
        <v>782</v>
      </c>
      <c r="AV4" s="100" t="s">
        <v>783</v>
      </c>
      <c r="AW4" s="110" t="s">
        <v>729</v>
      </c>
      <c r="AX4" s="102" t="s">
        <v>803</v>
      </c>
      <c r="AY4" s="102" t="s">
        <v>804</v>
      </c>
      <c r="AZ4" s="102" t="s">
        <v>805</v>
      </c>
      <c r="BA4" s="102" t="s">
        <v>806</v>
      </c>
      <c r="BB4" s="102" t="s">
        <v>807</v>
      </c>
      <c r="BC4" s="102" t="s">
        <v>808</v>
      </c>
      <c r="BD4" s="110" t="s">
        <v>730</v>
      </c>
      <c r="BE4" s="102" t="s">
        <v>809</v>
      </c>
      <c r="BF4" s="102" t="s">
        <v>810</v>
      </c>
      <c r="BG4" s="102" t="s">
        <v>811</v>
      </c>
      <c r="BH4" s="102" t="s">
        <v>812</v>
      </c>
      <c r="BI4" s="102" t="s">
        <v>813</v>
      </c>
      <c r="BJ4" s="80" t="s">
        <v>828</v>
      </c>
      <c r="BK4" s="80" t="s">
        <v>814</v>
      </c>
      <c r="BL4" s="81" t="s">
        <v>832</v>
      </c>
      <c r="BM4" s="41" t="s">
        <v>854</v>
      </c>
      <c r="BN4" s="41" t="s">
        <v>855</v>
      </c>
      <c r="BO4" s="41" t="s">
        <v>856</v>
      </c>
      <c r="BR4" s="25" t="s">
        <v>861</v>
      </c>
      <c r="BS4" s="25" t="s">
        <v>881</v>
      </c>
      <c r="BT4" s="23" t="s">
        <v>882</v>
      </c>
      <c r="BV4" s="25" t="s">
        <v>764</v>
      </c>
      <c r="BW4" s="25" t="s">
        <v>881</v>
      </c>
      <c r="BX4" s="23" t="s">
        <v>882</v>
      </c>
    </row>
    <row r="5" spans="1:76" s="23" customFormat="1" ht="16.5" thickBot="1" x14ac:dyDescent="0.3">
      <c r="B5" s="187"/>
      <c r="C5" s="185"/>
      <c r="D5" s="185"/>
      <c r="E5" s="183"/>
      <c r="F5" s="181"/>
      <c r="G5" s="26">
        <v>4</v>
      </c>
      <c r="H5" s="108" t="s">
        <v>763</v>
      </c>
      <c r="I5" s="101" t="s">
        <v>747</v>
      </c>
      <c r="J5" s="101" t="s">
        <v>748</v>
      </c>
      <c r="K5" s="101" t="s">
        <v>749</v>
      </c>
      <c r="L5" s="101" t="s">
        <v>750</v>
      </c>
      <c r="M5" s="108" t="s">
        <v>751</v>
      </c>
      <c r="N5" s="101" t="s">
        <v>752</v>
      </c>
      <c r="O5" s="163" t="s">
        <v>753</v>
      </c>
      <c r="P5" s="163" t="s">
        <v>754</v>
      </c>
      <c r="Q5" s="163" t="s">
        <v>755</v>
      </c>
      <c r="R5" s="163" t="s">
        <v>859</v>
      </c>
      <c r="S5" s="163" t="s">
        <v>875</v>
      </c>
      <c r="T5" s="163" t="s">
        <v>877</v>
      </c>
      <c r="U5" s="163" t="s">
        <v>879</v>
      </c>
      <c r="V5" s="101" t="s">
        <v>756</v>
      </c>
      <c r="W5" s="106" t="s">
        <v>757</v>
      </c>
      <c r="X5" s="106" t="s">
        <v>758</v>
      </c>
      <c r="Y5" s="108" t="s">
        <v>759</v>
      </c>
      <c r="Z5" s="101" t="s">
        <v>760</v>
      </c>
      <c r="AA5" s="101" t="s">
        <v>761</v>
      </c>
      <c r="AB5" s="101" t="s">
        <v>762</v>
      </c>
      <c r="AC5" s="27">
        <v>5</v>
      </c>
      <c r="AD5" s="111" t="s">
        <v>784</v>
      </c>
      <c r="AE5" s="103" t="s">
        <v>785</v>
      </c>
      <c r="AF5" s="103" t="s">
        <v>786</v>
      </c>
      <c r="AG5" s="103" t="s">
        <v>787</v>
      </c>
      <c r="AH5" s="103" t="s">
        <v>788</v>
      </c>
      <c r="AI5" s="103" t="s">
        <v>789</v>
      </c>
      <c r="AJ5" s="103" t="s">
        <v>790</v>
      </c>
      <c r="AK5" s="111" t="s">
        <v>791</v>
      </c>
      <c r="AL5" s="103" t="s">
        <v>792</v>
      </c>
      <c r="AM5" s="103" t="s">
        <v>793</v>
      </c>
      <c r="AN5" s="101" t="s">
        <v>794</v>
      </c>
      <c r="AO5" s="101" t="s">
        <v>795</v>
      </c>
      <c r="AP5" s="101" t="s">
        <v>796</v>
      </c>
      <c r="AQ5" s="101" t="s">
        <v>797</v>
      </c>
      <c r="AR5" s="108" t="s">
        <v>798</v>
      </c>
      <c r="AS5" s="101" t="s">
        <v>799</v>
      </c>
      <c r="AT5" s="108" t="s">
        <v>800</v>
      </c>
      <c r="AU5" s="101" t="s">
        <v>801</v>
      </c>
      <c r="AV5" s="101" t="s">
        <v>802</v>
      </c>
      <c r="AW5" s="112" t="s">
        <v>815</v>
      </c>
      <c r="AX5" s="104" t="s">
        <v>816</v>
      </c>
      <c r="AY5" s="104" t="s">
        <v>817</v>
      </c>
      <c r="AZ5" s="104" t="s">
        <v>818</v>
      </c>
      <c r="BA5" s="104" t="s">
        <v>819</v>
      </c>
      <c r="BB5" s="104" t="s">
        <v>820</v>
      </c>
      <c r="BC5" s="104" t="s">
        <v>821</v>
      </c>
      <c r="BD5" s="112" t="s">
        <v>822</v>
      </c>
      <c r="BE5" s="104" t="s">
        <v>823</v>
      </c>
      <c r="BF5" s="104" t="s">
        <v>824</v>
      </c>
      <c r="BG5" s="104" t="s">
        <v>825</v>
      </c>
      <c r="BH5" s="104" t="s">
        <v>826</v>
      </c>
      <c r="BI5" s="104" t="s">
        <v>827</v>
      </c>
      <c r="BJ5" s="82"/>
      <c r="BK5" s="82"/>
      <c r="BL5" s="83"/>
      <c r="BM5" s="42"/>
      <c r="BN5" s="42"/>
      <c r="BO5" s="42"/>
      <c r="BR5" s="166" t="s">
        <v>880</v>
      </c>
      <c r="BS5" s="166"/>
      <c r="BV5" s="166" t="s">
        <v>883</v>
      </c>
      <c r="BW5" s="166"/>
    </row>
    <row r="6" spans="1:76" s="155" customFormat="1" x14ac:dyDescent="0.25">
      <c r="B6" s="178">
        <v>1</v>
      </c>
      <c r="C6" s="179"/>
      <c r="D6" s="156">
        <v>2</v>
      </c>
      <c r="E6" s="156">
        <v>3</v>
      </c>
      <c r="F6" s="156">
        <v>4</v>
      </c>
      <c r="G6" s="157">
        <v>5</v>
      </c>
      <c r="H6" s="157">
        <v>6</v>
      </c>
      <c r="I6" s="157">
        <v>7</v>
      </c>
      <c r="J6" s="157">
        <v>8</v>
      </c>
      <c r="K6" s="157">
        <v>9</v>
      </c>
      <c r="L6" s="157">
        <v>10</v>
      </c>
      <c r="M6" s="157">
        <v>11</v>
      </c>
      <c r="N6" s="157">
        <v>12</v>
      </c>
      <c r="O6" s="157"/>
      <c r="P6" s="157"/>
      <c r="Q6" s="157"/>
      <c r="R6" s="157"/>
      <c r="S6" s="157"/>
      <c r="T6" s="157"/>
      <c r="U6" s="157"/>
      <c r="V6" s="157">
        <v>22</v>
      </c>
      <c r="W6" s="157">
        <v>23</v>
      </c>
      <c r="X6" s="157">
        <v>24</v>
      </c>
      <c r="Y6" s="157">
        <v>25</v>
      </c>
      <c r="Z6" s="157">
        <v>26</v>
      </c>
      <c r="AA6" s="157">
        <v>27</v>
      </c>
      <c r="AB6" s="157">
        <v>28</v>
      </c>
      <c r="AC6" s="157">
        <v>29</v>
      </c>
      <c r="AD6" s="157">
        <v>30</v>
      </c>
      <c r="AE6" s="157">
        <v>31</v>
      </c>
      <c r="AF6" s="157">
        <v>32</v>
      </c>
      <c r="AG6" s="157">
        <v>33</v>
      </c>
      <c r="AH6" s="157">
        <v>34</v>
      </c>
      <c r="AI6" s="157">
        <v>35</v>
      </c>
      <c r="AJ6" s="157">
        <v>36</v>
      </c>
      <c r="AK6" s="157">
        <v>37</v>
      </c>
      <c r="AL6" s="157">
        <v>38</v>
      </c>
      <c r="AM6" s="157">
        <v>39</v>
      </c>
      <c r="AN6" s="157">
        <v>40</v>
      </c>
      <c r="AO6" s="157">
        <v>41</v>
      </c>
      <c r="AP6" s="157">
        <v>42</v>
      </c>
      <c r="AQ6" s="157">
        <v>43</v>
      </c>
      <c r="AR6" s="157">
        <v>44</v>
      </c>
      <c r="AS6" s="157">
        <v>45</v>
      </c>
      <c r="AT6" s="157">
        <v>46</v>
      </c>
      <c r="AU6" s="157">
        <v>47</v>
      </c>
      <c r="AV6" s="157">
        <v>48</v>
      </c>
      <c r="AW6" s="157">
        <v>49</v>
      </c>
      <c r="AX6" s="157">
        <v>50</v>
      </c>
      <c r="AY6" s="157">
        <v>51</v>
      </c>
      <c r="AZ6" s="157">
        <v>52</v>
      </c>
      <c r="BA6" s="157">
        <v>53</v>
      </c>
      <c r="BB6" s="157">
        <v>54</v>
      </c>
      <c r="BC6" s="157">
        <v>55</v>
      </c>
      <c r="BD6" s="157">
        <v>56</v>
      </c>
      <c r="BE6" s="157">
        <v>57</v>
      </c>
      <c r="BF6" s="157">
        <v>58</v>
      </c>
      <c r="BG6" s="157">
        <v>59</v>
      </c>
      <c r="BH6" s="157">
        <v>60</v>
      </c>
      <c r="BI6" s="157">
        <v>61</v>
      </c>
      <c r="BJ6" s="157">
        <v>62</v>
      </c>
      <c r="BK6" s="157">
        <v>63</v>
      </c>
      <c r="BL6" s="158">
        <v>64</v>
      </c>
      <c r="BM6" s="159"/>
      <c r="BN6" s="160"/>
      <c r="BO6" s="161"/>
      <c r="BR6" s="167">
        <v>1</v>
      </c>
      <c r="BS6" s="167"/>
      <c r="BV6" s="167">
        <v>1</v>
      </c>
      <c r="BW6" s="167"/>
    </row>
    <row r="7" spans="1:76" s="65" customFormat="1" x14ac:dyDescent="0.25">
      <c r="B7" s="28"/>
      <c r="C7" s="29"/>
      <c r="D7" s="29">
        <v>2025</v>
      </c>
      <c r="E7" s="29">
        <v>2025</v>
      </c>
      <c r="F7" s="29">
        <v>2025</v>
      </c>
      <c r="G7" s="29">
        <v>2025</v>
      </c>
      <c r="H7" s="29">
        <v>2025</v>
      </c>
      <c r="I7" s="29">
        <v>2025</v>
      </c>
      <c r="J7" s="29">
        <v>2025</v>
      </c>
      <c r="K7" s="29">
        <v>2025</v>
      </c>
      <c r="L7" s="29">
        <v>2025</v>
      </c>
      <c r="M7" s="29">
        <v>2025</v>
      </c>
      <c r="N7" s="29">
        <v>2025</v>
      </c>
      <c r="O7" s="29"/>
      <c r="P7" s="29"/>
      <c r="Q7" s="29"/>
      <c r="R7" s="29"/>
      <c r="S7" s="29"/>
      <c r="T7" s="29"/>
      <c r="U7" s="29"/>
      <c r="V7" s="29">
        <v>2025</v>
      </c>
      <c r="W7" s="29">
        <v>2025</v>
      </c>
      <c r="X7" s="29">
        <v>2025</v>
      </c>
      <c r="Y7" s="29">
        <v>2025</v>
      </c>
      <c r="Z7" s="29">
        <v>2025</v>
      </c>
      <c r="AA7" s="29">
        <v>2025</v>
      </c>
      <c r="AB7" s="29">
        <v>2025</v>
      </c>
      <c r="AC7" s="29">
        <v>2025</v>
      </c>
      <c r="AD7" s="29">
        <v>2025</v>
      </c>
      <c r="AE7" s="29">
        <v>2025</v>
      </c>
      <c r="AF7" s="29">
        <v>2025</v>
      </c>
      <c r="AG7" s="29">
        <v>2025</v>
      </c>
      <c r="AH7" s="29">
        <v>2025</v>
      </c>
      <c r="AI7" s="29">
        <v>2025</v>
      </c>
      <c r="AJ7" s="29">
        <v>2025</v>
      </c>
      <c r="AK7" s="29">
        <v>2025</v>
      </c>
      <c r="AL7" s="29">
        <v>2025</v>
      </c>
      <c r="AM7" s="29">
        <v>2025</v>
      </c>
      <c r="AN7" s="29">
        <v>2025</v>
      </c>
      <c r="AO7" s="29">
        <v>2025</v>
      </c>
      <c r="AP7" s="29">
        <v>2025</v>
      </c>
      <c r="AQ7" s="29">
        <v>2025</v>
      </c>
      <c r="AR7" s="29">
        <v>2025</v>
      </c>
      <c r="AS7" s="29">
        <v>2025</v>
      </c>
      <c r="AT7" s="29">
        <v>2025</v>
      </c>
      <c r="AU7" s="29">
        <v>2025</v>
      </c>
      <c r="AV7" s="29">
        <v>2025</v>
      </c>
      <c r="AW7" s="29">
        <v>2025</v>
      </c>
      <c r="AX7" s="29">
        <v>2025</v>
      </c>
      <c r="AY7" s="29">
        <v>2025</v>
      </c>
      <c r="AZ7" s="29">
        <v>2025</v>
      </c>
      <c r="BA7" s="29">
        <v>2025</v>
      </c>
      <c r="BB7" s="29">
        <v>2025</v>
      </c>
      <c r="BC7" s="29">
        <v>2025</v>
      </c>
      <c r="BD7" s="29">
        <v>2025</v>
      </c>
      <c r="BE7" s="29">
        <v>2025</v>
      </c>
      <c r="BF7" s="29">
        <v>2025</v>
      </c>
      <c r="BG7" s="29">
        <v>2025</v>
      </c>
      <c r="BH7" s="29">
        <v>2025</v>
      </c>
      <c r="BI7" s="29">
        <v>2025</v>
      </c>
      <c r="BJ7" s="29">
        <v>2025</v>
      </c>
      <c r="BK7" s="29">
        <v>2025</v>
      </c>
      <c r="BL7" s="29">
        <v>2025</v>
      </c>
      <c r="BM7" s="29">
        <v>2025</v>
      </c>
      <c r="BN7" s="29">
        <v>2025</v>
      </c>
      <c r="BO7" s="29">
        <v>2025</v>
      </c>
      <c r="BP7" s="23">
        <f>SUM(BP8:BP697)</f>
        <v>0</v>
      </c>
      <c r="BR7" s="29">
        <v>2025</v>
      </c>
      <c r="BS7" s="29"/>
      <c r="BT7" s="23"/>
      <c r="BV7" s="29">
        <v>2024</v>
      </c>
      <c r="BW7" s="29"/>
      <c r="BX7" s="23"/>
    </row>
    <row r="8" spans="1:76" s="141" customFormat="1" ht="16.5" customHeight="1" x14ac:dyDescent="0.25">
      <c r="A8" s="141" t="s">
        <v>654</v>
      </c>
      <c r="B8" s="9" t="s">
        <v>526</v>
      </c>
      <c r="C8" s="1" t="s">
        <v>526</v>
      </c>
      <c r="D8" s="11" t="s">
        <v>830</v>
      </c>
      <c r="E8" s="1" t="str">
        <f>[1]Pendapatan!D8</f>
        <v>1 Tahun 2025</v>
      </c>
      <c r="F8" s="1">
        <f>[1]Pendapatan!E8</f>
        <v>45698</v>
      </c>
      <c r="G8" s="113"/>
      <c r="H8" s="172">
        <f>IFERROR('Ringkasan (milyar)'!H8/'Ringkasan (milyar)'!G8,0)</f>
        <v>0.26481774998541019</v>
      </c>
      <c r="I8" s="172">
        <f>IFERROR('Ringkasan (milyar)'!I8/'Ringkasan (milyar)'!G8,0)</f>
        <v>0.15949592871202498</v>
      </c>
      <c r="J8" s="172">
        <f>IFERROR('Ringkasan (milyar)'!J8/'Ringkasan (milyar)'!G8,0)</f>
        <v>6.4879672736901789E-2</v>
      </c>
      <c r="K8" s="172">
        <f>IFERROR('Ringkasan (milyar)'!K8/'Ringkasan (milyar)'!G8,0)</f>
        <v>2.4617254704532941E-2</v>
      </c>
      <c r="L8" s="172">
        <f>IFERROR('Ringkasan (milyar)'!L8/'Ringkasan (milyar)'!G8,0)</f>
        <v>1.5824893831950491E-2</v>
      </c>
      <c r="M8" s="172">
        <f>IFERROR('Ringkasan (milyar)'!M8/'Ringkasan (milyar)'!G8,0)</f>
        <v>0.73499996982492011</v>
      </c>
      <c r="N8" s="172">
        <f>IFERROR('Ringkasan (milyar)'!N8/'Ringkasan (milyar)'!G8,0)</f>
        <v>0.73499996982492011</v>
      </c>
      <c r="O8" s="172">
        <f>IFERROR('Ringkasan (milyar)'!O8/'Ringkasan (milyar)'!G8,0)</f>
        <v>0.39916236840255148</v>
      </c>
      <c r="P8" s="172">
        <f>IFERROR('Ringkasan (milyar)'!P8/'Ringkasan (milyar)'!G8,0)</f>
        <v>0</v>
      </c>
      <c r="Q8" s="172">
        <f>IFERROR('Ringkasan (milyar)'!Q8/'Ringkasan (milyar)'!G8,0)</f>
        <v>0</v>
      </c>
      <c r="R8" s="172">
        <f>IFERROR('Ringkasan (milyar)'!R8/'Ringkasan (milyar)'!G8,0)</f>
        <v>0</v>
      </c>
      <c r="S8" s="172">
        <f>IFERROR('Ringkasan (milyar)'!S8/'Ringkasan (milyar)'!G8,0)</f>
        <v>2.8375334647715741E-2</v>
      </c>
      <c r="T8" s="172">
        <f>IFERROR('Ringkasan (milyar)'!T8/'Ringkasan (milyar)'!G8,0)</f>
        <v>0.20456113446365704</v>
      </c>
      <c r="U8" s="172">
        <f>IFERROR('Ringkasan (milyar)'!U8/'Ringkasan (milyar)'!G8,0)</f>
        <v>0.1029011323109958</v>
      </c>
      <c r="V8" s="172">
        <f>IFERROR('Ringkasan (milyar)'!V8/'Ringkasan (milyar)'!G8,0)</f>
        <v>0</v>
      </c>
      <c r="W8" s="172">
        <f>IFERROR('Ringkasan (milyar)'!W8/'Ringkasan (milyar)'!G8,0)</f>
        <v>0</v>
      </c>
      <c r="X8" s="172">
        <f>IFERROR('Ringkasan (milyar)'!X8/'Ringkasan (milyar)'!G8,0)</f>
        <v>0</v>
      </c>
      <c r="Y8" s="172">
        <f>IFERROR('Ringkasan (milyar)'!Y8/'Ringkasan (milyar)'!G8,0)</f>
        <v>1.8228018966964777E-4</v>
      </c>
      <c r="Z8" s="172">
        <f>IFERROR('Ringkasan (milyar)'!Z8/'Ringkasan (milyar)'!G8,0)</f>
        <v>1.8228018966964777E-4</v>
      </c>
      <c r="AA8" s="172">
        <f>IFERROR('Ringkasan (milyar)'!AA8/'Ringkasan (milyar)'!G8,0)</f>
        <v>0</v>
      </c>
      <c r="AB8" s="172">
        <f>IFERROR('Ringkasan (milyar)'!AB8/'Ringkasan (milyar)'!G8,0)</f>
        <v>0</v>
      </c>
      <c r="AC8" s="2"/>
      <c r="AD8" s="172">
        <f>IFERROR('Ringkasan (milyar)'!AD8/'Ringkasan (milyar)'!AC8,0)</f>
        <v>0.74450536988713434</v>
      </c>
      <c r="AE8" s="172">
        <f>IFERROR('Ringkasan (milyar)'!AE8/'Ringkasan (milyar)'!AD8,0)</f>
        <v>0.44917591457849226</v>
      </c>
      <c r="AF8" s="172">
        <f>IFERROR('Ringkasan (milyar)'!AF8/'Ringkasan (milyar)'!AD8,0)</f>
        <v>0.47315464843156435</v>
      </c>
      <c r="AG8" s="172">
        <f>IFERROR('Ringkasan (milyar)'!AG8/'Ringkasan (milyar)'!AD8,0)</f>
        <v>0</v>
      </c>
      <c r="AH8" s="172">
        <f>IFERROR('Ringkasan (milyar)'!AH8/'Ringkasan (milyar)'!AC8,0)</f>
        <v>4.3283751328796193E-4</v>
      </c>
      <c r="AI8" s="172">
        <f>IFERROR('Ringkasan (milyar)'!AI8/'Ringkasan (milyar)'!AC8,0)</f>
        <v>3.4555133773715108E-2</v>
      </c>
      <c r="AJ8" s="172">
        <f>IFERROR('Ringkasan (milyar)'!AJ8/'Ringkasan (milyar)'!AC8,0)</f>
        <v>2.2837341628120206E-2</v>
      </c>
      <c r="AK8" s="172">
        <f>IFERROR('Ringkasan (milyar)'!AK8/'Ringkasan (milyar)'!AC8,0)</f>
        <v>9.1240623320969647E-2</v>
      </c>
      <c r="AL8" s="172">
        <f>IFERROR('Ringkasan (milyar)'!AL8/'Ringkasan (milyar)'!AC8,0)</f>
        <v>1.2602699323922071E-3</v>
      </c>
      <c r="AM8" s="172">
        <f>IFERROR('Ringkasan (milyar)'!AM8/'Ringkasan (milyar)'!AC8,0)</f>
        <v>3.904259041053814E-2</v>
      </c>
      <c r="AN8" s="172">
        <f>IFERROR('Ringkasan (milyar)'!AN8/'Ringkasan (milyar)'!AC8,0)</f>
        <v>2.9176861104622583E-2</v>
      </c>
      <c r="AO8" s="172">
        <f>IFERROR('Ringkasan (milyar)'!AO8/'Ringkasan (milyar)'!AC8,0)</f>
        <v>1.2572594247415119E-2</v>
      </c>
      <c r="AP8" s="172">
        <f>IFERROR('Ringkasan (milyar)'!AP8/'Ringkasan (milyar)'!AC8,0)</f>
        <v>9.1687736072449035E-3</v>
      </c>
      <c r="AQ8" s="172">
        <f>IFERROR('Ringkasan (milyar)'!AQ8/'Ringkasan (milyar)'!AC8,0)</f>
        <v>1.9534018756698532E-5</v>
      </c>
      <c r="AR8" s="172">
        <f>IFERROR('Ringkasan (milyar)'!AR8/'Ringkasan (milyar)'!AC8,0)</f>
        <v>4.1270474994885035E-3</v>
      </c>
      <c r="AS8" s="172">
        <f>IFERROR('Ringkasan (milyar)'!AS8/'Ringkasan (milyar)'!AC8,0)</f>
        <v>4.1270474994885035E-3</v>
      </c>
      <c r="AT8" s="172">
        <f>IFERROR('Ringkasan (milyar)'!AT8/'Ringkasan (milyar)'!AC8,0)</f>
        <v>0.16012695929240756</v>
      </c>
      <c r="AU8" s="172">
        <f>IFERROR('Ringkasan (milyar)'!AU8/'Ringkasan (milyar)'!AC8,0)</f>
        <v>5.9733607548534975E-2</v>
      </c>
      <c r="AV8" s="172">
        <f>IFERROR('Ringkasan (milyar)'!AV8/'Ringkasan (milyar)'!AC8,0)</f>
        <v>0.10039335174387257</v>
      </c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84"/>
      <c r="BK8" s="84"/>
      <c r="BL8" s="85"/>
      <c r="BM8" s="143"/>
      <c r="BN8" s="143"/>
      <c r="BO8" s="145"/>
      <c r="BP8" s="146">
        <f t="shared" ref="BP8:BP31" si="0">IF(G8&gt;0,1,0)</f>
        <v>0</v>
      </c>
      <c r="BR8" s="113" t="e">
        <f>Ringkasan!#REF!/1000000000</f>
        <v>#REF!</v>
      </c>
      <c r="BS8" s="113" t="e">
        <f>G8-BR8</f>
        <v>#REF!</v>
      </c>
      <c r="BT8" s="146" t="e">
        <f t="shared" ref="BT8:BT10" si="1">IF(BS8=0,"Benar","Salah")</f>
        <v>#REF!</v>
      </c>
      <c r="BV8" s="113" t="e">
        <f>Ringkasan!#REF!/1000000000</f>
        <v>#REF!</v>
      </c>
      <c r="BW8" s="113" t="e">
        <f>AC8-BV8</f>
        <v>#REF!</v>
      </c>
      <c r="BX8" s="146" t="e">
        <f t="shared" ref="BX8:BX10" si="2">IF(BW8=0,"Benar","Salah")</f>
        <v>#REF!</v>
      </c>
    </row>
    <row r="9" spans="1:76" ht="15" customHeight="1" x14ac:dyDescent="0.25">
      <c r="A9" s="59" t="s">
        <v>0</v>
      </c>
      <c r="B9" s="3">
        <v>1</v>
      </c>
      <c r="C9" s="4">
        <v>1</v>
      </c>
      <c r="D9" s="8" t="s">
        <v>0</v>
      </c>
      <c r="E9" s="12" t="str">
        <f>[1]Pendapatan!D9</f>
        <v>01 Tahun 2025</v>
      </c>
      <c r="F9" s="92">
        <f>[1]Pendapatan!E9</f>
        <v>45670.654166666667</v>
      </c>
      <c r="G9" s="114"/>
      <c r="H9" s="173">
        <f>IFERROR('Ringkasan (milyar)'!H9/'Ringkasan (milyar)'!G9,0)</f>
        <v>0.13465444191285081</v>
      </c>
      <c r="I9" s="173">
        <f>IFERROR('Ringkasan (milyar)'!I9/'Ringkasan (milyar)'!G9,0)</f>
        <v>3.1729120226374162E-2</v>
      </c>
      <c r="J9" s="173">
        <f>IFERROR('Ringkasan (milyar)'!J9/'Ringkasan (milyar)'!G9,0)</f>
        <v>1.6911086183254186E-3</v>
      </c>
      <c r="K9" s="173">
        <f>IFERROR('Ringkasan (milyar)'!K9/'Ringkasan (milyar)'!G9,0)</f>
        <v>2.3613653869032376E-3</v>
      </c>
      <c r="L9" s="173">
        <f>IFERROR('Ringkasan (milyar)'!L9/'Ringkasan (milyar)'!G9,0)</f>
        <v>9.8872847681248002E-2</v>
      </c>
      <c r="M9" s="173">
        <f>IFERROR('Ringkasan (milyar)'!M9/'Ringkasan (milyar)'!G9,0)</f>
        <v>0.84502337726709753</v>
      </c>
      <c r="N9" s="173">
        <f>IFERROR('Ringkasan (milyar)'!N9/'Ringkasan (milyar)'!G9,0)</f>
        <v>0.82133300103194284</v>
      </c>
      <c r="O9" s="173">
        <f>IFERROR('Ringkasan (milyar)'!O9/'Ringkasan (milyar)'!G9,0)</f>
        <v>4.0962077652780517E-2</v>
      </c>
      <c r="P9" s="173">
        <f>IFERROR('Ringkasan (milyar)'!P9/'Ringkasan (milyar)'!G9,0)</f>
        <v>0</v>
      </c>
      <c r="Q9" s="173">
        <f>IFERROR('Ringkasan (milyar)'!Q9/'Ringkasan (milyar)'!G9,0)</f>
        <v>0.11658084528795154</v>
      </c>
      <c r="R9" s="173">
        <f>IFERROR('Ringkasan (milyar)'!R9/'Ringkasan (milyar)'!G9,0)</f>
        <v>7.0956668511055389E-3</v>
      </c>
      <c r="S9" s="173">
        <f>IFERROR('Ringkasan (milyar)'!S9/'Ringkasan (milyar)'!G9,0)</f>
        <v>2.0842996099659009E-2</v>
      </c>
      <c r="T9" s="173">
        <f>IFERROR('Ringkasan (milyar)'!T9/'Ringkasan (milyar)'!G9,0)</f>
        <v>0.48241260786966877</v>
      </c>
      <c r="U9" s="173">
        <f>IFERROR('Ringkasan (milyar)'!U9/'Ringkasan (milyar)'!G9,0)</f>
        <v>0.15343880727077747</v>
      </c>
      <c r="V9" s="173">
        <f>IFERROR('Ringkasan (milyar)'!V9/'Ringkasan (milyar)'!G9,0)</f>
        <v>2.3690376235154645E-2</v>
      </c>
      <c r="W9" s="173">
        <f>IFERROR('Ringkasan (milyar)'!W9/'Ringkasan (milyar)'!G9,0)</f>
        <v>2.3690376235154645E-2</v>
      </c>
      <c r="X9" s="173">
        <f>IFERROR('Ringkasan (milyar)'!X9/'Ringkasan (milyar)'!G9,0)</f>
        <v>0</v>
      </c>
      <c r="Y9" s="173">
        <f>IFERROR('Ringkasan (milyar)'!Y9/'Ringkasan (milyar)'!G9,0)</f>
        <v>2.0322180820051699E-2</v>
      </c>
      <c r="Z9" s="173">
        <f>IFERROR('Ringkasan (milyar)'!Z9/'Ringkasan (milyar)'!G9,0)</f>
        <v>0</v>
      </c>
      <c r="AA9" s="173">
        <f>IFERROR('Ringkasan (milyar)'!AA9/'Ringkasan (milyar)'!G9,0)</f>
        <v>0</v>
      </c>
      <c r="AB9" s="173">
        <f>IFERROR('Ringkasan (milyar)'!AB9/'Ringkasan (milyar)'!G9,0)</f>
        <v>2.0322180820051699E-2</v>
      </c>
      <c r="AC9" s="5"/>
      <c r="AD9" s="173">
        <f>IFERROR('Ringkasan (milyar)'!AD9/'Ringkasan (milyar)'!AC9,0)</f>
        <v>0.66772866780568674</v>
      </c>
      <c r="AE9" s="173">
        <f>IFERROR('Ringkasan (milyar)'!AE9/'Ringkasan (milyar)'!AD9,0)</f>
        <v>0.57502169760590927</v>
      </c>
      <c r="AF9" s="173">
        <f>IFERROR('Ringkasan (milyar)'!AF9/'Ringkasan (milyar)'!AD9,0)</f>
        <v>0.37500038507251271</v>
      </c>
      <c r="AG9" s="173">
        <f>IFERROR('Ringkasan (milyar)'!AG9/'Ringkasan (milyar)'!AD9,0)</f>
        <v>0</v>
      </c>
      <c r="AH9" s="173">
        <f>IFERROR('Ringkasan (milyar)'!AH9/'Ringkasan (milyar)'!AC9,0)</f>
        <v>0</v>
      </c>
      <c r="AI9" s="173">
        <f>IFERROR('Ringkasan (milyar)'!AI9/'Ringkasan (milyar)'!AC9,0)</f>
        <v>2.7588213097551873E-2</v>
      </c>
      <c r="AJ9" s="173">
        <f>IFERROR('Ringkasan (milyar)'!AJ9/'Ringkasan (milyar)'!AC9,0)</f>
        <v>5.7834750552882295E-3</v>
      </c>
      <c r="AK9" s="173">
        <f>IFERROR('Ringkasan (milyar)'!AK9/'Ringkasan (milyar)'!AC9,0)</f>
        <v>0.12571604477826503</v>
      </c>
      <c r="AL9" s="173">
        <f>IFERROR('Ringkasan (milyar)'!AL9/'Ringkasan (milyar)'!AC9,0)</f>
        <v>0</v>
      </c>
      <c r="AM9" s="173">
        <f>IFERROR('Ringkasan (milyar)'!AM9/'Ringkasan (milyar)'!AC9,0)</f>
        <v>4.1531857427952928E-2</v>
      </c>
      <c r="AN9" s="173">
        <f>IFERROR('Ringkasan (milyar)'!AN9/'Ringkasan (milyar)'!AC9,0)</f>
        <v>3.2223769708702985E-2</v>
      </c>
      <c r="AO9" s="173">
        <f>IFERROR('Ringkasan (milyar)'!AO9/'Ringkasan (milyar)'!AC9,0)</f>
        <v>4.9494813262687017E-2</v>
      </c>
      <c r="AP9" s="173">
        <f>IFERROR('Ringkasan (milyar)'!AP9/'Ringkasan (milyar)'!AC9,0)</f>
        <v>2.2770789356450559E-3</v>
      </c>
      <c r="AQ9" s="173">
        <f>IFERROR('Ringkasan (milyar)'!AQ9/'Ringkasan (milyar)'!AC9,0)</f>
        <v>1.8852544327703743E-4</v>
      </c>
      <c r="AR9" s="173">
        <f>IFERROR('Ringkasan (milyar)'!AR9/'Ringkasan (milyar)'!AC9,0)</f>
        <v>5.1413726520966624E-2</v>
      </c>
      <c r="AS9" s="173">
        <f>IFERROR('Ringkasan (milyar)'!AS9/'Ringkasan (milyar)'!AC9,0)</f>
        <v>5.1413726520966624E-2</v>
      </c>
      <c r="AT9" s="173">
        <f>IFERROR('Ringkasan (milyar)'!AT9/'Ringkasan (milyar)'!AC9,0)</f>
        <v>0.15514156089508163</v>
      </c>
      <c r="AU9" s="173">
        <f>IFERROR('Ringkasan (milyar)'!AU9/'Ringkasan (milyar)'!AC9,0)</f>
        <v>2.1225310248522539E-3</v>
      </c>
      <c r="AV9" s="173">
        <f>IFERROR('Ringkasan (milyar)'!AV9/'Ringkasan (milyar)'!AC9,0)</f>
        <v>0.15301902987022936</v>
      </c>
      <c r="AW9" s="31"/>
      <c r="AX9" s="31"/>
      <c r="AY9" s="31"/>
      <c r="AZ9" s="31"/>
      <c r="BA9" s="31"/>
      <c r="BB9" s="127"/>
      <c r="BC9" s="127"/>
      <c r="BD9" s="127"/>
      <c r="BE9" s="127"/>
      <c r="BF9" s="127"/>
      <c r="BG9" s="127"/>
      <c r="BH9" s="127"/>
      <c r="BI9" s="127"/>
      <c r="BJ9" s="86"/>
      <c r="BK9" s="86"/>
      <c r="BL9" s="87"/>
      <c r="BM9" s="47"/>
      <c r="BN9" s="48"/>
      <c r="BO9" s="49"/>
      <c r="BP9" s="39">
        <f t="shared" si="0"/>
        <v>0</v>
      </c>
      <c r="BR9" s="114" t="e">
        <f>Ringkasan!#REF!/1000000000</f>
        <v>#REF!</v>
      </c>
      <c r="BS9" s="114" t="e">
        <f t="shared" ref="BS9:BS72" si="3">G9-BR9</f>
        <v>#REF!</v>
      </c>
      <c r="BT9" s="39" t="e">
        <f t="shared" si="1"/>
        <v>#REF!</v>
      </c>
      <c r="BV9" s="114" t="e">
        <f>Ringkasan!#REF!/1000000000</f>
        <v>#REF!</v>
      </c>
      <c r="BW9" s="114" t="e">
        <f t="shared" ref="BW9:BW72" si="4">AC9-BV9</f>
        <v>#REF!</v>
      </c>
      <c r="BX9" s="39" t="e">
        <f t="shared" si="2"/>
        <v>#REF!</v>
      </c>
    </row>
    <row r="10" spans="1:76" ht="15" customHeight="1" x14ac:dyDescent="0.25">
      <c r="A10" s="59" t="s">
        <v>1</v>
      </c>
      <c r="B10" s="3">
        <f>B9+1</f>
        <v>2</v>
      </c>
      <c r="C10" s="4">
        <f>C9+1</f>
        <v>2</v>
      </c>
      <c r="D10" s="8" t="s">
        <v>1</v>
      </c>
      <c r="E10" s="12" t="str">
        <f>[1]Pendapatan!D10</f>
        <v>04 Tahun 2024</v>
      </c>
      <c r="F10" s="92">
        <f>[1]Pendapatan!E10</f>
        <v>45657.634722222225</v>
      </c>
      <c r="G10" s="114"/>
      <c r="H10" s="173">
        <f>IFERROR('Ringkasan (milyar)'!H10/'Ringkasan (milyar)'!G10,0)</f>
        <v>0.13352882127272192</v>
      </c>
      <c r="I10" s="173">
        <f>IFERROR('Ringkasan (milyar)'!I10/'Ringkasan (milyar)'!G10,0)</f>
        <v>3.4809935604014929E-2</v>
      </c>
      <c r="J10" s="173">
        <f>IFERROR('Ringkasan (milyar)'!J10/'Ringkasan (milyar)'!G10,0)</f>
        <v>1.0301913331366411E-2</v>
      </c>
      <c r="K10" s="173">
        <f>IFERROR('Ringkasan (milyar)'!K10/'Ringkasan (milyar)'!G10,0)</f>
        <v>2.8008977334386996E-3</v>
      </c>
      <c r="L10" s="173">
        <f>IFERROR('Ringkasan (milyar)'!L10/'Ringkasan (milyar)'!G10,0)</f>
        <v>8.5616074603901873E-2</v>
      </c>
      <c r="M10" s="173">
        <f>IFERROR('Ringkasan (milyar)'!M10/'Ringkasan (milyar)'!G10,0)</f>
        <v>0.85527374118658617</v>
      </c>
      <c r="N10" s="173">
        <f>IFERROR('Ringkasan (milyar)'!N10/'Ringkasan (milyar)'!G10,0)</f>
        <v>0.83536275706309548</v>
      </c>
      <c r="O10" s="173">
        <f>IFERROR('Ringkasan (milyar)'!O10/'Ringkasan (milyar)'!G10,0)</f>
        <v>3.1674257316444479E-2</v>
      </c>
      <c r="P10" s="173">
        <f>IFERROR('Ringkasan (milyar)'!P10/'Ringkasan (milyar)'!G10,0)</f>
        <v>0</v>
      </c>
      <c r="Q10" s="173">
        <f>IFERROR('Ringkasan (milyar)'!Q10/'Ringkasan (milyar)'!G10,0)</f>
        <v>0.15848742650696387</v>
      </c>
      <c r="R10" s="173">
        <f>IFERROR('Ringkasan (milyar)'!R10/'Ringkasan (milyar)'!G10,0)</f>
        <v>0</v>
      </c>
      <c r="S10" s="173">
        <f>IFERROR('Ringkasan (milyar)'!S10/'Ringkasan (milyar)'!G10,0)</f>
        <v>7.2551803137066939E-2</v>
      </c>
      <c r="T10" s="173">
        <f>IFERROR('Ringkasan (milyar)'!T10/'Ringkasan (milyar)'!G10,0)</f>
        <v>0.43235435992907217</v>
      </c>
      <c r="U10" s="173">
        <f>IFERROR('Ringkasan (milyar)'!U10/'Ringkasan (milyar)'!G10,0)</f>
        <v>0.14029491017354803</v>
      </c>
      <c r="V10" s="173">
        <f>IFERROR('Ringkasan (milyar)'!V10/'Ringkasan (milyar)'!G10,0)</f>
        <v>1.9910984123490696E-2</v>
      </c>
      <c r="W10" s="173">
        <f>IFERROR('Ringkasan (milyar)'!W10/'Ringkasan (milyar)'!G10,0)</f>
        <v>1.9910984123490696E-2</v>
      </c>
      <c r="X10" s="173">
        <f>IFERROR('Ringkasan (milyar)'!X10/'Ringkasan (milyar)'!G10,0)</f>
        <v>0</v>
      </c>
      <c r="Y10" s="173">
        <f>IFERROR('Ringkasan (milyar)'!Y10/'Ringkasan (milyar)'!G10,0)</f>
        <v>1.1197437540691888E-2</v>
      </c>
      <c r="Z10" s="173">
        <f>IFERROR('Ringkasan (milyar)'!Z10/'Ringkasan (milyar)'!G10,0)</f>
        <v>0</v>
      </c>
      <c r="AA10" s="173">
        <f>IFERROR('Ringkasan (milyar)'!AA10/'Ringkasan (milyar)'!G10,0)</f>
        <v>0</v>
      </c>
      <c r="AB10" s="173">
        <f>IFERROR('Ringkasan (milyar)'!AB10/'Ringkasan (milyar)'!G10,0)</f>
        <v>1.1197437540691888E-2</v>
      </c>
      <c r="AC10" s="5"/>
      <c r="AD10" s="173">
        <f>IFERROR('Ringkasan (milyar)'!AD10/'Ringkasan (milyar)'!AC10,0)</f>
        <v>0.61702240831074917</v>
      </c>
      <c r="AE10" s="173">
        <f>IFERROR('Ringkasan (milyar)'!AE10/'Ringkasan (milyar)'!AD10,0)</f>
        <v>0.63988543988409352</v>
      </c>
      <c r="AF10" s="173">
        <f>IFERROR('Ringkasan (milyar)'!AF10/'Ringkasan (milyar)'!AD10,0)</f>
        <v>0.32565311207415815</v>
      </c>
      <c r="AG10" s="173">
        <f>IFERROR('Ringkasan (milyar)'!AG10/'Ringkasan (milyar)'!AD10,0)</f>
        <v>0</v>
      </c>
      <c r="AH10" s="173">
        <f>IFERROR('Ringkasan (milyar)'!AH10/'Ringkasan (milyar)'!AC10,0)</f>
        <v>6.6623145722509143E-4</v>
      </c>
      <c r="AI10" s="173">
        <f>IFERROR('Ringkasan (milyar)'!AI10/'Ringkasan (milyar)'!AC10,0)</f>
        <v>1.3369222419563736E-2</v>
      </c>
      <c r="AJ10" s="173">
        <f>IFERROR('Ringkasan (milyar)'!AJ10/'Ringkasan (milyar)'!AC10,0)</f>
        <v>7.228031787806434E-3</v>
      </c>
      <c r="AK10" s="173">
        <f>IFERROR('Ringkasan (milyar)'!AK10/'Ringkasan (milyar)'!AC10,0)</f>
        <v>0.17315352178809673</v>
      </c>
      <c r="AL10" s="173">
        <f>IFERROR('Ringkasan (milyar)'!AL10/'Ringkasan (milyar)'!AC10,0)</f>
        <v>0</v>
      </c>
      <c r="AM10" s="173">
        <f>IFERROR('Ringkasan (milyar)'!AM10/'Ringkasan (milyar)'!AC10,0)</f>
        <v>3.1329739639739444E-2</v>
      </c>
      <c r="AN10" s="173">
        <f>IFERROR('Ringkasan (milyar)'!AN10/'Ringkasan (milyar)'!AC10,0)</f>
        <v>3.841061725698857E-2</v>
      </c>
      <c r="AO10" s="173">
        <f>IFERROR('Ringkasan (milyar)'!AO10/'Ringkasan (milyar)'!AC10,0)</f>
        <v>0.10283876897233356</v>
      </c>
      <c r="AP10" s="173">
        <f>IFERROR('Ringkasan (milyar)'!AP10/'Ringkasan (milyar)'!AC10,0)</f>
        <v>5.7439591903517826E-4</v>
      </c>
      <c r="AQ10" s="173">
        <f>IFERROR('Ringkasan (milyar)'!AQ10/'Ringkasan (milyar)'!AC10,0)</f>
        <v>0</v>
      </c>
      <c r="AR10" s="173">
        <f>IFERROR('Ringkasan (milyar)'!AR10/'Ringkasan (milyar)'!AC10,0)</f>
        <v>7.1564521748459587E-3</v>
      </c>
      <c r="AS10" s="173">
        <f>IFERROR('Ringkasan (milyar)'!AS10/'Ringkasan (milyar)'!AC10,0)</f>
        <v>7.1564521748459587E-3</v>
      </c>
      <c r="AT10" s="173">
        <f>IFERROR('Ringkasan (milyar)'!AT10/'Ringkasan (milyar)'!AC10,0)</f>
        <v>0.2026676177263082</v>
      </c>
      <c r="AU10" s="173">
        <f>IFERROR('Ringkasan (milyar)'!AU10/'Ringkasan (milyar)'!AC10,0)</f>
        <v>4.1135356494712656E-3</v>
      </c>
      <c r="AV10" s="173">
        <f>IFERROR('Ringkasan (milyar)'!AV10/'Ringkasan (milyar)'!AC10,0)</f>
        <v>0.19855408207683695</v>
      </c>
      <c r="AW10" s="31"/>
      <c r="AX10" s="31"/>
      <c r="AY10" s="31"/>
      <c r="AZ10" s="31"/>
      <c r="BA10" s="31"/>
      <c r="BB10" s="127"/>
      <c r="BC10" s="127"/>
      <c r="BD10" s="127"/>
      <c r="BE10" s="127"/>
      <c r="BF10" s="127"/>
      <c r="BG10" s="127"/>
      <c r="BH10" s="127"/>
      <c r="BI10" s="127"/>
      <c r="BJ10" s="128"/>
      <c r="BK10" s="128"/>
      <c r="BL10" s="87"/>
      <c r="BM10" s="47"/>
      <c r="BN10" s="48"/>
      <c r="BO10" s="49"/>
      <c r="BP10" s="39">
        <f t="shared" si="0"/>
        <v>0</v>
      </c>
      <c r="BR10" s="114" t="e">
        <f>Ringkasan!#REF!/1000000000</f>
        <v>#REF!</v>
      </c>
      <c r="BS10" s="114" t="e">
        <f t="shared" si="3"/>
        <v>#REF!</v>
      </c>
      <c r="BT10" s="39" t="e">
        <f t="shared" si="1"/>
        <v>#REF!</v>
      </c>
      <c r="BV10" s="114" t="e">
        <f>Ringkasan!#REF!/1000000000</f>
        <v>#REF!</v>
      </c>
      <c r="BW10" s="114" t="e">
        <f t="shared" si="4"/>
        <v>#REF!</v>
      </c>
      <c r="BX10" s="39" t="e">
        <f t="shared" si="2"/>
        <v>#REF!</v>
      </c>
    </row>
    <row r="11" spans="1:76" ht="15" customHeight="1" x14ac:dyDescent="0.25">
      <c r="A11" s="59" t="s">
        <v>2</v>
      </c>
      <c r="B11" s="3">
        <f>B10+1</f>
        <v>3</v>
      </c>
      <c r="C11" s="4">
        <f>C10+1</f>
        <v>3</v>
      </c>
      <c r="D11" s="8" t="s">
        <v>2</v>
      </c>
      <c r="E11" s="12" t="str">
        <f>[1]Pendapatan!D11</f>
        <v>03 Tahun 2024</v>
      </c>
      <c r="F11" s="92">
        <f>[1]Pendapatan!E11</f>
        <v>45657.904166666667</v>
      </c>
      <c r="G11" s="114"/>
      <c r="H11" s="173">
        <f>IFERROR('Ringkasan (milyar)'!H11/'Ringkasan (milyar)'!G11,0)</f>
        <v>0.10800323817953017</v>
      </c>
      <c r="I11" s="173">
        <f>IFERROR('Ringkasan (milyar)'!I11/'Ringkasan (milyar)'!G11,0)</f>
        <v>6.9140580142606725E-2</v>
      </c>
      <c r="J11" s="173">
        <f>IFERROR('Ringkasan (milyar)'!J11/'Ringkasan (milyar)'!G11,0)</f>
        <v>1.5516194096289635E-2</v>
      </c>
      <c r="K11" s="173">
        <f>IFERROR('Ringkasan (milyar)'!K11/'Ringkasan (milyar)'!G11,0)</f>
        <v>3.551341644337961E-3</v>
      </c>
      <c r="L11" s="173">
        <f>IFERROR('Ringkasan (milyar)'!L11/'Ringkasan (milyar)'!G11,0)</f>
        <v>1.9795122296295851E-2</v>
      </c>
      <c r="M11" s="173">
        <f>IFERROR('Ringkasan (milyar)'!M11/'Ringkasan (milyar)'!G11,0)</f>
        <v>0.87675331076246543</v>
      </c>
      <c r="N11" s="173">
        <f>IFERROR('Ringkasan (milyar)'!N11/'Ringkasan (milyar)'!G11,0)</f>
        <v>0.85868865090043212</v>
      </c>
      <c r="O11" s="173">
        <f>IFERROR('Ringkasan (milyar)'!O11/'Ringkasan (milyar)'!G11,0)</f>
        <v>2.7804625676264526E-2</v>
      </c>
      <c r="P11" s="173">
        <f>IFERROR('Ringkasan (milyar)'!P11/'Ringkasan (milyar)'!G11,0)</f>
        <v>0</v>
      </c>
      <c r="Q11" s="173">
        <f>IFERROR('Ringkasan (milyar)'!Q11/'Ringkasan (milyar)'!G11,0)</f>
        <v>0.23085333926115703</v>
      </c>
      <c r="R11" s="173">
        <f>IFERROR('Ringkasan (milyar)'!R11/'Ringkasan (milyar)'!G11,0)</f>
        <v>0</v>
      </c>
      <c r="S11" s="173">
        <f>IFERROR('Ringkasan (milyar)'!S11/'Ringkasan (milyar)'!G11,0)</f>
        <v>1.2502851207615214E-2</v>
      </c>
      <c r="T11" s="173">
        <f>IFERROR('Ringkasan (milyar)'!T11/'Ringkasan (milyar)'!G11,0)</f>
        <v>0.44874762032798649</v>
      </c>
      <c r="U11" s="173">
        <f>IFERROR('Ringkasan (milyar)'!U11/'Ringkasan (milyar)'!G11,0)</f>
        <v>0.1387802144274089</v>
      </c>
      <c r="V11" s="173">
        <f>IFERROR('Ringkasan (milyar)'!V11/'Ringkasan (milyar)'!G11,0)</f>
        <v>1.8064659862033206E-2</v>
      </c>
      <c r="W11" s="173">
        <f>IFERROR('Ringkasan (milyar)'!W11/'Ringkasan (milyar)'!G11,0)</f>
        <v>1.8064659862033206E-2</v>
      </c>
      <c r="X11" s="173">
        <f>IFERROR('Ringkasan (milyar)'!X11/'Ringkasan (milyar)'!G11,0)</f>
        <v>0</v>
      </c>
      <c r="Y11" s="173">
        <f>IFERROR('Ringkasan (milyar)'!Y11/'Ringkasan (milyar)'!G11,0)</f>
        <v>1.5243451058004478E-2</v>
      </c>
      <c r="Z11" s="173">
        <f>IFERROR('Ringkasan (milyar)'!Z11/'Ringkasan (milyar)'!G11,0)</f>
        <v>0</v>
      </c>
      <c r="AA11" s="173">
        <f>IFERROR('Ringkasan (milyar)'!AA11/'Ringkasan (milyar)'!G11,0)</f>
        <v>0</v>
      </c>
      <c r="AB11" s="173">
        <f>IFERROR('Ringkasan (milyar)'!AB11/'Ringkasan (milyar)'!G11,0)</f>
        <v>1.5243451058004478E-2</v>
      </c>
      <c r="AC11" s="5"/>
      <c r="AD11" s="173">
        <f>IFERROR('Ringkasan (milyar)'!AD11/'Ringkasan (milyar)'!AC11,0)</f>
        <v>0.6321036230611109</v>
      </c>
      <c r="AE11" s="173">
        <f>IFERROR('Ringkasan (milyar)'!AE11/'Ringkasan (milyar)'!AD11,0)</f>
        <v>0.561497770793984</v>
      </c>
      <c r="AF11" s="173">
        <f>IFERROR('Ringkasan (milyar)'!AF11/'Ringkasan (milyar)'!AD11,0)</f>
        <v>0.37429288695328689</v>
      </c>
      <c r="AG11" s="173">
        <f>IFERROR('Ringkasan (milyar)'!AG11/'Ringkasan (milyar)'!AD11,0)</f>
        <v>0</v>
      </c>
      <c r="AH11" s="173">
        <f>IFERROR('Ringkasan (milyar)'!AH11/'Ringkasan (milyar)'!AC11,0)</f>
        <v>2.399834939547002E-4</v>
      </c>
      <c r="AI11" s="173">
        <f>IFERROR('Ringkasan (milyar)'!AI11/'Ringkasan (milyar)'!AC11,0)</f>
        <v>2.7349154638277844E-2</v>
      </c>
      <c r="AJ11" s="173">
        <f>IFERROR('Ringkasan (milyar)'!AJ11/'Ringkasan (milyar)'!AC11,0)</f>
        <v>1.2997819740088439E-2</v>
      </c>
      <c r="AK11" s="173">
        <f>IFERROR('Ringkasan (milyar)'!AK11/'Ringkasan (milyar)'!AC11,0)</f>
        <v>6.6607554624163456E-2</v>
      </c>
      <c r="AL11" s="173">
        <f>IFERROR('Ringkasan (milyar)'!AL11/'Ringkasan (milyar)'!AC11,0)</f>
        <v>0</v>
      </c>
      <c r="AM11" s="173">
        <f>IFERROR('Ringkasan (milyar)'!AM11/'Ringkasan (milyar)'!AC11,0)</f>
        <v>2.5595654192750564E-2</v>
      </c>
      <c r="AN11" s="173">
        <f>IFERROR('Ringkasan (milyar)'!AN11/'Ringkasan (milyar)'!AC11,0)</f>
        <v>2.3172225652418953E-2</v>
      </c>
      <c r="AO11" s="173">
        <f>IFERROR('Ringkasan (milyar)'!AO11/'Ringkasan (milyar)'!AC11,0)</f>
        <v>1.7513355470400591E-2</v>
      </c>
      <c r="AP11" s="173">
        <f>IFERROR('Ringkasan (milyar)'!AP11/'Ringkasan (milyar)'!AC11,0)</f>
        <v>3.263193085933426E-4</v>
      </c>
      <c r="AQ11" s="173">
        <f>IFERROR('Ringkasan (milyar)'!AQ11/'Ringkasan (milyar)'!AC11,0)</f>
        <v>0</v>
      </c>
      <c r="AR11" s="173">
        <f>IFERROR('Ringkasan (milyar)'!AR11/'Ringkasan (milyar)'!AC11,0)</f>
        <v>4.0446656284500032E-3</v>
      </c>
      <c r="AS11" s="173">
        <f>IFERROR('Ringkasan (milyar)'!AS11/'Ringkasan (milyar)'!AC11,0)</f>
        <v>4.0446656284500032E-3</v>
      </c>
      <c r="AT11" s="173">
        <f>IFERROR('Ringkasan (milyar)'!AT11/'Ringkasan (milyar)'!AC11,0)</f>
        <v>0.29724415668627568</v>
      </c>
      <c r="AU11" s="173">
        <f>IFERROR('Ringkasan (milyar)'!AU11/'Ringkasan (milyar)'!AC11,0)</f>
        <v>8.3926236007917359E-3</v>
      </c>
      <c r="AV11" s="173">
        <f>IFERROR('Ringkasan (milyar)'!AV11/'Ringkasan (milyar)'!AC11,0)</f>
        <v>0.28885153308548395</v>
      </c>
      <c r="AW11" s="31"/>
      <c r="AX11" s="31"/>
      <c r="AY11" s="31"/>
      <c r="AZ11" s="31"/>
      <c r="BA11" s="31"/>
      <c r="BB11" s="127"/>
      <c r="BC11" s="127"/>
      <c r="BD11" s="127"/>
      <c r="BE11" s="127"/>
      <c r="BF11" s="127"/>
      <c r="BG11" s="127"/>
      <c r="BH11" s="127"/>
      <c r="BI11" s="127"/>
      <c r="BJ11" s="128"/>
      <c r="BK11" s="128"/>
      <c r="BL11" s="87"/>
      <c r="BM11" s="47"/>
      <c r="BN11" s="47"/>
      <c r="BO11" s="49"/>
      <c r="BP11" s="39">
        <f t="shared" si="0"/>
        <v>0</v>
      </c>
      <c r="BR11" s="114" t="e">
        <f>Ringkasan!#REF!/1000000000</f>
        <v>#REF!</v>
      </c>
      <c r="BS11" s="114" t="e">
        <f t="shared" si="3"/>
        <v>#REF!</v>
      </c>
      <c r="BT11" s="39" t="e">
        <f>IF(BS11=0,"Benar","Salah")</f>
        <v>#REF!</v>
      </c>
      <c r="BV11" s="114" t="e">
        <f>Ringkasan!#REF!/1000000000</f>
        <v>#REF!</v>
      </c>
      <c r="BW11" s="114" t="e">
        <f t="shared" si="4"/>
        <v>#REF!</v>
      </c>
      <c r="BX11" s="39" t="e">
        <f>IF(BW11=0,"Benar","Salah")</f>
        <v>#REF!</v>
      </c>
    </row>
    <row r="12" spans="1:76" ht="15" customHeight="1" x14ac:dyDescent="0.25">
      <c r="A12" s="59" t="s">
        <v>3</v>
      </c>
      <c r="B12" s="3">
        <f t="shared" ref="B12:C27" si="5">B11+1</f>
        <v>4</v>
      </c>
      <c r="C12" s="4">
        <f t="shared" si="5"/>
        <v>4</v>
      </c>
      <c r="D12" s="8" t="s">
        <v>3</v>
      </c>
      <c r="E12" s="12" t="str">
        <f>[1]Pendapatan!D12</f>
        <v>06 Tahun 2024</v>
      </c>
      <c r="F12" s="92">
        <f>[1]Pendapatan!E12</f>
        <v>45657</v>
      </c>
      <c r="G12" s="114"/>
      <c r="H12" s="173">
        <f>IFERROR('Ringkasan (milyar)'!H12/'Ringkasan (milyar)'!G12,0)</f>
        <v>0.1008956396198581</v>
      </c>
      <c r="I12" s="173">
        <f>IFERROR('Ringkasan (milyar)'!I12/'Ringkasan (milyar)'!G12,0)</f>
        <v>2.3206889545822573E-2</v>
      </c>
      <c r="J12" s="173">
        <f>IFERROR('Ringkasan (milyar)'!J12/'Ringkasan (milyar)'!G12,0)</f>
        <v>6.6499023357672786E-3</v>
      </c>
      <c r="K12" s="173">
        <f>IFERROR('Ringkasan (milyar)'!K12/'Ringkasan (milyar)'!G12,0)</f>
        <v>7.4750076693981173E-3</v>
      </c>
      <c r="L12" s="173">
        <f>IFERROR('Ringkasan (milyar)'!L12/'Ringkasan (milyar)'!G12,0)</f>
        <v>6.3563840068870142E-2</v>
      </c>
      <c r="M12" s="173">
        <f>IFERROR('Ringkasan (milyar)'!M12/'Ringkasan (milyar)'!G12,0)</f>
        <v>0.88973784672370648</v>
      </c>
      <c r="N12" s="173">
        <f>IFERROR('Ringkasan (milyar)'!N12/'Ringkasan (milyar)'!G12,0)</f>
        <v>0.86769624567602099</v>
      </c>
      <c r="O12" s="173">
        <f>IFERROR('Ringkasan (milyar)'!O12/'Ringkasan (milyar)'!G12,0)</f>
        <v>4.6701319166665305E-2</v>
      </c>
      <c r="P12" s="173">
        <f>IFERROR('Ringkasan (milyar)'!P12/'Ringkasan (milyar)'!G12,0)</f>
        <v>0</v>
      </c>
      <c r="Q12" s="173">
        <f>IFERROR('Ringkasan (milyar)'!Q12/'Ringkasan (milyar)'!G12,0)</f>
        <v>0.13307061250031779</v>
      </c>
      <c r="R12" s="173">
        <f>IFERROR('Ringkasan (milyar)'!R12/'Ringkasan (milyar)'!G12,0)</f>
        <v>0</v>
      </c>
      <c r="S12" s="173">
        <f>IFERROR('Ringkasan (milyar)'!S12/'Ringkasan (milyar)'!G12,0)</f>
        <v>2.1179606524834665E-2</v>
      </c>
      <c r="T12" s="173">
        <f>IFERROR('Ringkasan (milyar)'!T12/'Ringkasan (milyar)'!G12,0)</f>
        <v>0.49268102982542561</v>
      </c>
      <c r="U12" s="173">
        <f>IFERROR('Ringkasan (milyar)'!U12/'Ringkasan (milyar)'!G12,0)</f>
        <v>0.17406367765877764</v>
      </c>
      <c r="V12" s="173">
        <f>IFERROR('Ringkasan (milyar)'!V12/'Ringkasan (milyar)'!G12,0)</f>
        <v>2.2041601047685554E-2</v>
      </c>
      <c r="W12" s="173">
        <f>IFERROR('Ringkasan (milyar)'!W12/'Ringkasan (milyar)'!G12,0)</f>
        <v>2.2041601047685554E-2</v>
      </c>
      <c r="X12" s="173">
        <f>IFERROR('Ringkasan (milyar)'!X12/'Ringkasan (milyar)'!G12,0)</f>
        <v>0</v>
      </c>
      <c r="Y12" s="173">
        <f>IFERROR('Ringkasan (milyar)'!Y12/'Ringkasan (milyar)'!G12,0)</f>
        <v>9.3665136564353019E-3</v>
      </c>
      <c r="Z12" s="173">
        <f>IFERROR('Ringkasan (milyar)'!Z12/'Ringkasan (milyar)'!G12,0)</f>
        <v>0</v>
      </c>
      <c r="AA12" s="173">
        <f>IFERROR('Ringkasan (milyar)'!AA12/'Ringkasan (milyar)'!G12,0)</f>
        <v>0</v>
      </c>
      <c r="AB12" s="173">
        <f>IFERROR('Ringkasan (milyar)'!AB12/'Ringkasan (milyar)'!G12,0)</f>
        <v>9.3665136564353019E-3</v>
      </c>
      <c r="AC12" s="5"/>
      <c r="AD12" s="173">
        <f>IFERROR('Ringkasan (milyar)'!AD12/'Ringkasan (milyar)'!AC12,0)</f>
        <v>0.63749971209160616</v>
      </c>
      <c r="AE12" s="173">
        <f>IFERROR('Ringkasan (milyar)'!AE12/'Ringkasan (milyar)'!AD12,0)</f>
        <v>0.63989823689773717</v>
      </c>
      <c r="AF12" s="173">
        <f>IFERROR('Ringkasan (milyar)'!AF12/'Ringkasan (milyar)'!AD12,0)</f>
        <v>0.30727246292837196</v>
      </c>
      <c r="AG12" s="173">
        <f>IFERROR('Ringkasan (milyar)'!AG12/'Ringkasan (milyar)'!AD12,0)</f>
        <v>0</v>
      </c>
      <c r="AH12" s="173">
        <f>IFERROR('Ringkasan (milyar)'!AH12/'Ringkasan (milyar)'!AC12,0)</f>
        <v>5.4684035750189749E-4</v>
      </c>
      <c r="AI12" s="173">
        <f>IFERROR('Ringkasan (milyar)'!AI12/'Ringkasan (milyar)'!AC12,0)</f>
        <v>2.042521474037607E-2</v>
      </c>
      <c r="AJ12" s="173">
        <f>IFERROR('Ringkasan (milyar)'!AJ12/'Ringkasan (milyar)'!AC12,0)</f>
        <v>1.2706608552978596E-2</v>
      </c>
      <c r="AK12" s="173">
        <f>IFERROR('Ringkasan (milyar)'!AK12/'Ringkasan (milyar)'!AC12,0)</f>
        <v>0.17363179933364051</v>
      </c>
      <c r="AL12" s="173">
        <f>IFERROR('Ringkasan (milyar)'!AL12/'Ringkasan (milyar)'!AC12,0)</f>
        <v>1.4969275179774109E-3</v>
      </c>
      <c r="AM12" s="173">
        <f>IFERROR('Ringkasan (milyar)'!AM12/'Ringkasan (milyar)'!AC12,0)</f>
        <v>1.3859660655819037E-2</v>
      </c>
      <c r="AN12" s="173">
        <f>IFERROR('Ringkasan (milyar)'!AN12/'Ringkasan (milyar)'!AC12,0)</f>
        <v>5.6628101589818791E-2</v>
      </c>
      <c r="AO12" s="173">
        <f>IFERROR('Ringkasan (milyar)'!AO12/'Ringkasan (milyar)'!AC12,0)</f>
        <v>0.10033909004526675</v>
      </c>
      <c r="AP12" s="173">
        <f>IFERROR('Ringkasan (milyar)'!AP12/'Ringkasan (milyar)'!AC12,0)</f>
        <v>1.3058462850401914E-3</v>
      </c>
      <c r="AQ12" s="173">
        <f>IFERROR('Ringkasan (milyar)'!AQ12/'Ringkasan (milyar)'!AC12,0)</f>
        <v>2.1732397183179602E-6</v>
      </c>
      <c r="AR12" s="173">
        <f>IFERROR('Ringkasan (milyar)'!AR12/'Ringkasan (milyar)'!AC12,0)</f>
        <v>2.7165496478974501E-3</v>
      </c>
      <c r="AS12" s="173">
        <f>IFERROR('Ringkasan (milyar)'!AS12/'Ringkasan (milyar)'!AC12,0)</f>
        <v>2.7165496478974501E-3</v>
      </c>
      <c r="AT12" s="173">
        <f>IFERROR('Ringkasan (milyar)'!AT12/'Ringkasan (milyar)'!AC12,0)</f>
        <v>0.18615193892685578</v>
      </c>
      <c r="AU12" s="173">
        <f>IFERROR('Ringkasan (milyar)'!AU12/'Ringkasan (milyar)'!AC12,0)</f>
        <v>2.5867096223920602E-3</v>
      </c>
      <c r="AV12" s="173">
        <f>IFERROR('Ringkasan (milyar)'!AV12/'Ringkasan (milyar)'!AC12,0)</f>
        <v>0.18356522930446373</v>
      </c>
      <c r="AW12" s="31"/>
      <c r="AX12" s="31"/>
      <c r="AY12" s="31"/>
      <c r="AZ12" s="31"/>
      <c r="BA12" s="31"/>
      <c r="BB12" s="127"/>
      <c r="BC12" s="127"/>
      <c r="BD12" s="127"/>
      <c r="BE12" s="127"/>
      <c r="BF12" s="127"/>
      <c r="BG12" s="127"/>
      <c r="BH12" s="127"/>
      <c r="BI12" s="127"/>
      <c r="BJ12" s="128"/>
      <c r="BK12" s="128"/>
      <c r="BL12" s="87"/>
      <c r="BM12" s="47"/>
      <c r="BN12" s="48"/>
      <c r="BO12" s="49"/>
      <c r="BP12" s="39">
        <f t="shared" si="0"/>
        <v>0</v>
      </c>
      <c r="BR12" s="114" t="e">
        <f>Ringkasan!#REF!/1000000000</f>
        <v>#REF!</v>
      </c>
      <c r="BS12" s="114" t="e">
        <f t="shared" si="3"/>
        <v>#REF!</v>
      </c>
      <c r="BT12" s="39" t="e">
        <f t="shared" ref="BT12:BT75" si="6">IF(BS12=0,"Benar","Salah")</f>
        <v>#REF!</v>
      </c>
      <c r="BV12" s="114" t="e">
        <f>Ringkasan!#REF!/1000000000</f>
        <v>#REF!</v>
      </c>
      <c r="BW12" s="114" t="e">
        <f t="shared" si="4"/>
        <v>#REF!</v>
      </c>
      <c r="BX12" s="39" t="e">
        <f t="shared" ref="BX12:BX75" si="7">IF(BW12=0,"Benar","Salah")</f>
        <v>#REF!</v>
      </c>
    </row>
    <row r="13" spans="1:76" ht="15" customHeight="1" x14ac:dyDescent="0.25">
      <c r="A13" s="59" t="s">
        <v>4</v>
      </c>
      <c r="B13" s="3">
        <f t="shared" si="5"/>
        <v>5</v>
      </c>
      <c r="C13" s="4">
        <f t="shared" si="5"/>
        <v>5</v>
      </c>
      <c r="D13" s="8" t="s">
        <v>4</v>
      </c>
      <c r="E13" s="12" t="str">
        <f>[1]Pendapatan!D13</f>
        <v>1 Tahun 2025</v>
      </c>
      <c r="F13" s="92">
        <f>[1]Pendapatan!E13</f>
        <v>45692</v>
      </c>
      <c r="G13" s="114"/>
      <c r="H13" s="173">
        <f>IFERROR('Ringkasan (milyar)'!H13/'Ringkasan (milyar)'!G13,0)</f>
        <v>0.15810933275589792</v>
      </c>
      <c r="I13" s="173">
        <f>IFERROR('Ringkasan (milyar)'!I13/'Ringkasan (milyar)'!G13,0)</f>
        <v>3.3143550628965443E-2</v>
      </c>
      <c r="J13" s="173">
        <f>IFERROR('Ringkasan (milyar)'!J13/'Ringkasan (milyar)'!G13,0)</f>
        <v>1.4170548399958129E-2</v>
      </c>
      <c r="K13" s="173">
        <f>IFERROR('Ringkasan (milyar)'!K13/'Ringkasan (milyar)'!G13,0)</f>
        <v>2.869564031802942E-3</v>
      </c>
      <c r="L13" s="173">
        <f>IFERROR('Ringkasan (milyar)'!L13/'Ringkasan (milyar)'!G13,0)</f>
        <v>0.10792566969517141</v>
      </c>
      <c r="M13" s="173">
        <f>IFERROR('Ringkasan (milyar)'!M13/'Ringkasan (milyar)'!G13,0)</f>
        <v>0.82904595205412701</v>
      </c>
      <c r="N13" s="173">
        <f>IFERROR('Ringkasan (milyar)'!N13/'Ringkasan (milyar)'!G13,0)</f>
        <v>0.80574277057777799</v>
      </c>
      <c r="O13" s="173">
        <f>IFERROR('Ringkasan (milyar)'!O13/'Ringkasan (milyar)'!G13,0)</f>
        <v>3.1550359138574499E-2</v>
      </c>
      <c r="P13" s="173">
        <f>IFERROR('Ringkasan (milyar)'!P13/'Ringkasan (milyar)'!G13,0)</f>
        <v>0</v>
      </c>
      <c r="Q13" s="173">
        <f>IFERROR('Ringkasan (milyar)'!Q13/'Ringkasan (milyar)'!G13,0)</f>
        <v>0.1355806455363292</v>
      </c>
      <c r="R13" s="173">
        <f>IFERROR('Ringkasan (milyar)'!R13/'Ringkasan (milyar)'!G13,0)</f>
        <v>0</v>
      </c>
      <c r="S13" s="173">
        <f>IFERROR('Ringkasan (milyar)'!S13/'Ringkasan (milyar)'!G13,0)</f>
        <v>1.0740529475488989E-2</v>
      </c>
      <c r="T13" s="173">
        <f>IFERROR('Ringkasan (milyar)'!T13/'Ringkasan (milyar)'!G13,0)</f>
        <v>0.45183359555656877</v>
      </c>
      <c r="U13" s="173">
        <f>IFERROR('Ringkasan (milyar)'!U13/'Ringkasan (milyar)'!G13,0)</f>
        <v>0.1760376408708165</v>
      </c>
      <c r="V13" s="173">
        <f>IFERROR('Ringkasan (milyar)'!V13/'Ringkasan (milyar)'!G13,0)</f>
        <v>2.3303181476349046E-2</v>
      </c>
      <c r="W13" s="173">
        <f>IFERROR('Ringkasan (milyar)'!W13/'Ringkasan (milyar)'!G13,0)</f>
        <v>2.3303181476349046E-2</v>
      </c>
      <c r="X13" s="173">
        <f>IFERROR('Ringkasan (milyar)'!X13/'Ringkasan (milyar)'!G13,0)</f>
        <v>0</v>
      </c>
      <c r="Y13" s="173">
        <f>IFERROR('Ringkasan (milyar)'!Y13/'Ringkasan (milyar)'!G13,0)</f>
        <v>1.2844715189975073E-2</v>
      </c>
      <c r="Z13" s="173">
        <f>IFERROR('Ringkasan (milyar)'!Z13/'Ringkasan (milyar)'!G13,0)</f>
        <v>0</v>
      </c>
      <c r="AA13" s="173">
        <f>IFERROR('Ringkasan (milyar)'!AA13/'Ringkasan (milyar)'!G13,0)</f>
        <v>0</v>
      </c>
      <c r="AB13" s="173">
        <f>IFERROR('Ringkasan (milyar)'!AB13/'Ringkasan (milyar)'!G13,0)</f>
        <v>1.2844715189975073E-2</v>
      </c>
      <c r="AC13" s="5"/>
      <c r="AD13" s="173">
        <f>IFERROR('Ringkasan (milyar)'!AD13/'Ringkasan (milyar)'!AC13,0)</f>
        <v>0.70120828039914418</v>
      </c>
      <c r="AE13" s="173">
        <f>IFERROR('Ringkasan (milyar)'!AE13/'Ringkasan (milyar)'!AD13,0)</f>
        <v>0.54959625550119173</v>
      </c>
      <c r="AF13" s="173">
        <f>IFERROR('Ringkasan (milyar)'!AF13/'Ringkasan (milyar)'!AD13,0)</f>
        <v>0.37859838120008299</v>
      </c>
      <c r="AG13" s="173">
        <f>IFERROR('Ringkasan (milyar)'!AG13/'Ringkasan (milyar)'!AD13,0)</f>
        <v>0</v>
      </c>
      <c r="AH13" s="173">
        <f>IFERROR('Ringkasan (milyar)'!AH13/'Ringkasan (milyar)'!AC13,0)</f>
        <v>4.2781142831136099E-4</v>
      </c>
      <c r="AI13" s="173">
        <f>IFERROR('Ringkasan (milyar)'!AI13/'Ringkasan (milyar)'!AC13,0)</f>
        <v>4.5050626229694461E-2</v>
      </c>
      <c r="AJ13" s="173">
        <f>IFERROR('Ringkasan (milyar)'!AJ13/'Ringkasan (milyar)'!AC13,0)</f>
        <v>4.8720776641291222E-3</v>
      </c>
      <c r="AK13" s="173">
        <f>IFERROR('Ringkasan (milyar)'!AK13/'Ringkasan (milyar)'!AC13,0)</f>
        <v>0.10687836232085847</v>
      </c>
      <c r="AL13" s="173">
        <f>IFERROR('Ringkasan (milyar)'!AL13/'Ringkasan (milyar)'!AC13,0)</f>
        <v>0</v>
      </c>
      <c r="AM13" s="173">
        <f>IFERROR('Ringkasan (milyar)'!AM13/'Ringkasan (milyar)'!AC13,0)</f>
        <v>9.6858917964650314E-3</v>
      </c>
      <c r="AN13" s="173">
        <f>IFERROR('Ringkasan (milyar)'!AN13/'Ringkasan (milyar)'!AC13,0)</f>
        <v>2.5314846253030661E-2</v>
      </c>
      <c r="AO13" s="173">
        <f>IFERROR('Ringkasan (milyar)'!AO13/'Ringkasan (milyar)'!AC13,0)</f>
        <v>7.1516114424656635E-2</v>
      </c>
      <c r="AP13" s="173">
        <f>IFERROR('Ringkasan (milyar)'!AP13/'Ringkasan (milyar)'!AC13,0)</f>
        <v>1.4190106132389721E-4</v>
      </c>
      <c r="AQ13" s="173">
        <f>IFERROR('Ringkasan (milyar)'!AQ13/'Ringkasan (milyar)'!AC13,0)</f>
        <v>2.1960878538222189E-4</v>
      </c>
      <c r="AR13" s="173">
        <f>IFERROR('Ringkasan (milyar)'!AR13/'Ringkasan (milyar)'!AC13,0)</f>
        <v>6.9263332928322921E-3</v>
      </c>
      <c r="AS13" s="173">
        <f>IFERROR('Ringkasan (milyar)'!AS13/'Ringkasan (milyar)'!AC13,0)</f>
        <v>6.9263332928322921E-3</v>
      </c>
      <c r="AT13" s="173">
        <f>IFERROR('Ringkasan (milyar)'!AT13/'Ringkasan (milyar)'!AC13,0)</f>
        <v>0.18498702398716507</v>
      </c>
      <c r="AU13" s="173">
        <f>IFERROR('Ringkasan (milyar)'!AU13/'Ringkasan (milyar)'!AC13,0)</f>
        <v>5.3377419438399064E-3</v>
      </c>
      <c r="AV13" s="173">
        <f>IFERROR('Ringkasan (milyar)'!AV13/'Ringkasan (milyar)'!AC13,0)</f>
        <v>0.17964928204332514</v>
      </c>
      <c r="AW13" s="31"/>
      <c r="AX13" s="31"/>
      <c r="AY13" s="31"/>
      <c r="AZ13" s="31"/>
      <c r="BA13" s="31"/>
      <c r="BB13" s="127"/>
      <c r="BC13" s="127"/>
      <c r="BD13" s="127"/>
      <c r="BE13" s="127"/>
      <c r="BF13" s="127"/>
      <c r="BG13" s="127"/>
      <c r="BH13" s="127"/>
      <c r="BI13" s="127"/>
      <c r="BJ13" s="128"/>
      <c r="BK13" s="128"/>
      <c r="BL13" s="87"/>
      <c r="BM13" s="47"/>
      <c r="BN13" s="48"/>
      <c r="BO13" s="49"/>
      <c r="BP13" s="39">
        <f t="shared" si="0"/>
        <v>0</v>
      </c>
      <c r="BR13" s="114" t="e">
        <f>Ringkasan!#REF!/1000000000</f>
        <v>#REF!</v>
      </c>
      <c r="BS13" s="114" t="e">
        <f t="shared" si="3"/>
        <v>#REF!</v>
      </c>
      <c r="BT13" s="39" t="e">
        <f t="shared" si="6"/>
        <v>#REF!</v>
      </c>
      <c r="BV13" s="114" t="e">
        <f>Ringkasan!#REF!/1000000000</f>
        <v>#REF!</v>
      </c>
      <c r="BW13" s="114" t="e">
        <f t="shared" si="4"/>
        <v>#REF!</v>
      </c>
      <c r="BX13" s="39" t="e">
        <f t="shared" si="7"/>
        <v>#REF!</v>
      </c>
    </row>
    <row r="14" spans="1:76" ht="15" customHeight="1" x14ac:dyDescent="0.25">
      <c r="A14" s="59" t="s">
        <v>5</v>
      </c>
      <c r="B14" s="3">
        <f t="shared" si="5"/>
        <v>6</v>
      </c>
      <c r="C14" s="4">
        <f t="shared" si="5"/>
        <v>6</v>
      </c>
      <c r="D14" s="8" t="s">
        <v>5</v>
      </c>
      <c r="E14" s="12" t="str">
        <f>[1]Pendapatan!D14</f>
        <v/>
      </c>
      <c r="F14" s="92" t="str">
        <f>[1]Pendapatan!E14</f>
        <v/>
      </c>
      <c r="G14" s="114"/>
      <c r="H14" s="173">
        <f>IFERROR('Ringkasan (milyar)'!H14/'Ringkasan (milyar)'!G14,0)</f>
        <v>0</v>
      </c>
      <c r="I14" s="173">
        <f>IFERROR('Ringkasan (milyar)'!I14/'Ringkasan (milyar)'!G14,0)</f>
        <v>0</v>
      </c>
      <c r="J14" s="173">
        <f>IFERROR('Ringkasan (milyar)'!J14/'Ringkasan (milyar)'!G14,0)</f>
        <v>0</v>
      </c>
      <c r="K14" s="173">
        <f>IFERROR('Ringkasan (milyar)'!K14/'Ringkasan (milyar)'!G14,0)</f>
        <v>0</v>
      </c>
      <c r="L14" s="173">
        <f>IFERROR('Ringkasan (milyar)'!L14/'Ringkasan (milyar)'!G14,0)</f>
        <v>0</v>
      </c>
      <c r="M14" s="173">
        <f>IFERROR('Ringkasan (milyar)'!M14/'Ringkasan (milyar)'!G14,0)</f>
        <v>0</v>
      </c>
      <c r="N14" s="173">
        <f>IFERROR('Ringkasan (milyar)'!N14/'Ringkasan (milyar)'!G14,0)</f>
        <v>0</v>
      </c>
      <c r="O14" s="173">
        <f>IFERROR('Ringkasan (milyar)'!O14/'Ringkasan (milyar)'!G14,0)</f>
        <v>0</v>
      </c>
      <c r="P14" s="173">
        <f>IFERROR('Ringkasan (milyar)'!P14/'Ringkasan (milyar)'!G14,0)</f>
        <v>0</v>
      </c>
      <c r="Q14" s="173">
        <f>IFERROR('Ringkasan (milyar)'!Q14/'Ringkasan (milyar)'!G14,0)</f>
        <v>0</v>
      </c>
      <c r="R14" s="173">
        <f>IFERROR('Ringkasan (milyar)'!R14/'Ringkasan (milyar)'!G14,0)</f>
        <v>0</v>
      </c>
      <c r="S14" s="173">
        <f>IFERROR('Ringkasan (milyar)'!S14/'Ringkasan (milyar)'!G14,0)</f>
        <v>0</v>
      </c>
      <c r="T14" s="173">
        <f>IFERROR('Ringkasan (milyar)'!T14/'Ringkasan (milyar)'!G14,0)</f>
        <v>0</v>
      </c>
      <c r="U14" s="173">
        <f>IFERROR('Ringkasan (milyar)'!U14/'Ringkasan (milyar)'!G14,0)</f>
        <v>0</v>
      </c>
      <c r="V14" s="173">
        <f>IFERROR('Ringkasan (milyar)'!V14/'Ringkasan (milyar)'!G14,0)</f>
        <v>0</v>
      </c>
      <c r="W14" s="173">
        <f>IFERROR('Ringkasan (milyar)'!W14/'Ringkasan (milyar)'!G14,0)</f>
        <v>0</v>
      </c>
      <c r="X14" s="173">
        <f>IFERROR('Ringkasan (milyar)'!X14/'Ringkasan (milyar)'!G14,0)</f>
        <v>0</v>
      </c>
      <c r="Y14" s="173">
        <f>IFERROR('Ringkasan (milyar)'!Y14/'Ringkasan (milyar)'!G14,0)</f>
        <v>0</v>
      </c>
      <c r="Z14" s="173">
        <f>IFERROR('Ringkasan (milyar)'!Z14/'Ringkasan (milyar)'!G14,0)</f>
        <v>0</v>
      </c>
      <c r="AA14" s="173">
        <f>IFERROR('Ringkasan (milyar)'!AA14/'Ringkasan (milyar)'!G14,0)</f>
        <v>0</v>
      </c>
      <c r="AB14" s="173">
        <f>IFERROR('Ringkasan (milyar)'!AB14/'Ringkasan (milyar)'!G14,0)</f>
        <v>0</v>
      </c>
      <c r="AC14" s="5"/>
      <c r="AD14" s="173">
        <f>IFERROR('Ringkasan (milyar)'!AD14/'Ringkasan (milyar)'!AC14,0)</f>
        <v>0</v>
      </c>
      <c r="AE14" s="173">
        <f>IFERROR('Ringkasan (milyar)'!AE14/'Ringkasan (milyar)'!AD14,0)</f>
        <v>0</v>
      </c>
      <c r="AF14" s="173">
        <f>IFERROR('Ringkasan (milyar)'!AF14/'Ringkasan (milyar)'!AD14,0)</f>
        <v>0</v>
      </c>
      <c r="AG14" s="173">
        <f>IFERROR('Ringkasan (milyar)'!AG14/'Ringkasan (milyar)'!AD14,0)</f>
        <v>0</v>
      </c>
      <c r="AH14" s="173">
        <f>IFERROR('Ringkasan (milyar)'!AH14/'Ringkasan (milyar)'!AC14,0)</f>
        <v>0</v>
      </c>
      <c r="AI14" s="173">
        <f>IFERROR('Ringkasan (milyar)'!AI14/'Ringkasan (milyar)'!AC14,0)</f>
        <v>0</v>
      </c>
      <c r="AJ14" s="173">
        <f>IFERROR('Ringkasan (milyar)'!AJ14/'Ringkasan (milyar)'!AC14,0)</f>
        <v>0</v>
      </c>
      <c r="AK14" s="173">
        <f>IFERROR('Ringkasan (milyar)'!AK14/'Ringkasan (milyar)'!AC14,0)</f>
        <v>0</v>
      </c>
      <c r="AL14" s="173">
        <f>IFERROR('Ringkasan (milyar)'!AL14/'Ringkasan (milyar)'!AC14,0)</f>
        <v>0</v>
      </c>
      <c r="AM14" s="173">
        <f>IFERROR('Ringkasan (milyar)'!AM14/'Ringkasan (milyar)'!AC14,0)</f>
        <v>0</v>
      </c>
      <c r="AN14" s="173">
        <f>IFERROR('Ringkasan (milyar)'!AN14/'Ringkasan (milyar)'!AC14,0)</f>
        <v>0</v>
      </c>
      <c r="AO14" s="173">
        <f>IFERROR('Ringkasan (milyar)'!AO14/'Ringkasan (milyar)'!AC14,0)</f>
        <v>0</v>
      </c>
      <c r="AP14" s="173">
        <f>IFERROR('Ringkasan (milyar)'!AP14/'Ringkasan (milyar)'!AC14,0)</f>
        <v>0</v>
      </c>
      <c r="AQ14" s="173">
        <f>IFERROR('Ringkasan (milyar)'!AQ14/'Ringkasan (milyar)'!AC14,0)</f>
        <v>0</v>
      </c>
      <c r="AR14" s="173">
        <f>IFERROR('Ringkasan (milyar)'!AR14/'Ringkasan (milyar)'!AC14,0)</f>
        <v>0</v>
      </c>
      <c r="AS14" s="173">
        <f>IFERROR('Ringkasan (milyar)'!AS14/'Ringkasan (milyar)'!AC14,0)</f>
        <v>0</v>
      </c>
      <c r="AT14" s="173">
        <f>IFERROR('Ringkasan (milyar)'!AT14/'Ringkasan (milyar)'!AC14,0)</f>
        <v>0</v>
      </c>
      <c r="AU14" s="173">
        <f>IFERROR('Ringkasan (milyar)'!AU14/'Ringkasan (milyar)'!AC14,0)</f>
        <v>0</v>
      </c>
      <c r="AV14" s="173">
        <f>IFERROR('Ringkasan (milyar)'!AV14/'Ringkasan (milyar)'!AC14,0)</f>
        <v>0</v>
      </c>
      <c r="AW14" s="31"/>
      <c r="AX14" s="31"/>
      <c r="AY14" s="31"/>
      <c r="AZ14" s="31"/>
      <c r="BA14" s="31"/>
      <c r="BB14" s="127"/>
      <c r="BC14" s="127"/>
      <c r="BD14" s="127"/>
      <c r="BE14" s="127"/>
      <c r="BF14" s="127"/>
      <c r="BG14" s="127"/>
      <c r="BH14" s="127"/>
      <c r="BI14" s="127"/>
      <c r="BJ14" s="128"/>
      <c r="BK14" s="128"/>
      <c r="BL14" s="87"/>
      <c r="BM14" s="47"/>
      <c r="BN14" s="48"/>
      <c r="BO14" s="49"/>
      <c r="BP14" s="39">
        <f t="shared" si="0"/>
        <v>0</v>
      </c>
      <c r="BR14" s="114" t="e">
        <f>Ringkasan!#REF!/1000000000</f>
        <v>#REF!</v>
      </c>
      <c r="BS14" s="114" t="e">
        <f t="shared" si="3"/>
        <v>#REF!</v>
      </c>
      <c r="BT14" s="39" t="e">
        <f t="shared" si="6"/>
        <v>#REF!</v>
      </c>
      <c r="BV14" s="114" t="e">
        <f>Ringkasan!#REF!/1000000000</f>
        <v>#REF!</v>
      </c>
      <c r="BW14" s="114" t="e">
        <f t="shared" si="4"/>
        <v>#REF!</v>
      </c>
      <c r="BX14" s="39" t="e">
        <f t="shared" si="7"/>
        <v>#REF!</v>
      </c>
    </row>
    <row r="15" spans="1:76" ht="15" customHeight="1" x14ac:dyDescent="0.25">
      <c r="A15" s="59" t="s">
        <v>6</v>
      </c>
      <c r="B15" s="3">
        <f t="shared" si="5"/>
        <v>7</v>
      </c>
      <c r="C15" s="4">
        <f t="shared" si="5"/>
        <v>7</v>
      </c>
      <c r="D15" s="8" t="s">
        <v>6</v>
      </c>
      <c r="E15" s="12" t="str">
        <f>[1]Pendapatan!D15</f>
        <v/>
      </c>
      <c r="F15" s="92" t="str">
        <f>[1]Pendapatan!E15</f>
        <v/>
      </c>
      <c r="G15" s="114"/>
      <c r="H15" s="173">
        <f>IFERROR('Ringkasan (milyar)'!H15/'Ringkasan (milyar)'!G15,0)</f>
        <v>0</v>
      </c>
      <c r="I15" s="173">
        <f>IFERROR('Ringkasan (milyar)'!I15/'Ringkasan (milyar)'!G15,0)</f>
        <v>0</v>
      </c>
      <c r="J15" s="173">
        <f>IFERROR('Ringkasan (milyar)'!J15/'Ringkasan (milyar)'!G15,0)</f>
        <v>0</v>
      </c>
      <c r="K15" s="173">
        <f>IFERROR('Ringkasan (milyar)'!K15/'Ringkasan (milyar)'!G15,0)</f>
        <v>0</v>
      </c>
      <c r="L15" s="173">
        <f>IFERROR('Ringkasan (milyar)'!L15/'Ringkasan (milyar)'!G15,0)</f>
        <v>0</v>
      </c>
      <c r="M15" s="173">
        <f>IFERROR('Ringkasan (milyar)'!M15/'Ringkasan (milyar)'!G15,0)</f>
        <v>0</v>
      </c>
      <c r="N15" s="173">
        <f>IFERROR('Ringkasan (milyar)'!N15/'Ringkasan (milyar)'!G15,0)</f>
        <v>0</v>
      </c>
      <c r="O15" s="173">
        <f>IFERROR('Ringkasan (milyar)'!O15/'Ringkasan (milyar)'!G15,0)</f>
        <v>0</v>
      </c>
      <c r="P15" s="173">
        <f>IFERROR('Ringkasan (milyar)'!P15/'Ringkasan (milyar)'!G15,0)</f>
        <v>0</v>
      </c>
      <c r="Q15" s="173">
        <f>IFERROR('Ringkasan (milyar)'!Q15/'Ringkasan (milyar)'!G15,0)</f>
        <v>0</v>
      </c>
      <c r="R15" s="173">
        <f>IFERROR('Ringkasan (milyar)'!R15/'Ringkasan (milyar)'!G15,0)</f>
        <v>0</v>
      </c>
      <c r="S15" s="173">
        <f>IFERROR('Ringkasan (milyar)'!S15/'Ringkasan (milyar)'!G15,0)</f>
        <v>0</v>
      </c>
      <c r="T15" s="173">
        <f>IFERROR('Ringkasan (milyar)'!T15/'Ringkasan (milyar)'!G15,0)</f>
        <v>0</v>
      </c>
      <c r="U15" s="173">
        <f>IFERROR('Ringkasan (milyar)'!U15/'Ringkasan (milyar)'!G15,0)</f>
        <v>0</v>
      </c>
      <c r="V15" s="173">
        <f>IFERROR('Ringkasan (milyar)'!V15/'Ringkasan (milyar)'!G15,0)</f>
        <v>0</v>
      </c>
      <c r="W15" s="173">
        <f>IFERROR('Ringkasan (milyar)'!W15/'Ringkasan (milyar)'!G15,0)</f>
        <v>0</v>
      </c>
      <c r="X15" s="173">
        <f>IFERROR('Ringkasan (milyar)'!X15/'Ringkasan (milyar)'!G15,0)</f>
        <v>0</v>
      </c>
      <c r="Y15" s="173">
        <f>IFERROR('Ringkasan (milyar)'!Y15/'Ringkasan (milyar)'!G15,0)</f>
        <v>0</v>
      </c>
      <c r="Z15" s="173">
        <f>IFERROR('Ringkasan (milyar)'!Z15/'Ringkasan (milyar)'!G15,0)</f>
        <v>0</v>
      </c>
      <c r="AA15" s="173">
        <f>IFERROR('Ringkasan (milyar)'!AA15/'Ringkasan (milyar)'!G15,0)</f>
        <v>0</v>
      </c>
      <c r="AB15" s="173">
        <f>IFERROR('Ringkasan (milyar)'!AB15/'Ringkasan (milyar)'!G15,0)</f>
        <v>0</v>
      </c>
      <c r="AC15" s="5"/>
      <c r="AD15" s="173">
        <f>IFERROR('Ringkasan (milyar)'!AD15/'Ringkasan (milyar)'!AC15,0)</f>
        <v>0</v>
      </c>
      <c r="AE15" s="173">
        <f>IFERROR('Ringkasan (milyar)'!AE15/'Ringkasan (milyar)'!AD15,0)</f>
        <v>0</v>
      </c>
      <c r="AF15" s="173">
        <f>IFERROR('Ringkasan (milyar)'!AF15/'Ringkasan (milyar)'!AD15,0)</f>
        <v>0</v>
      </c>
      <c r="AG15" s="173">
        <f>IFERROR('Ringkasan (milyar)'!AG15/'Ringkasan (milyar)'!AD15,0)</f>
        <v>0</v>
      </c>
      <c r="AH15" s="173">
        <f>IFERROR('Ringkasan (milyar)'!AH15/'Ringkasan (milyar)'!AC15,0)</f>
        <v>0</v>
      </c>
      <c r="AI15" s="173">
        <f>IFERROR('Ringkasan (milyar)'!AI15/'Ringkasan (milyar)'!AC15,0)</f>
        <v>0</v>
      </c>
      <c r="AJ15" s="173">
        <f>IFERROR('Ringkasan (milyar)'!AJ15/'Ringkasan (milyar)'!AC15,0)</f>
        <v>0</v>
      </c>
      <c r="AK15" s="173">
        <f>IFERROR('Ringkasan (milyar)'!AK15/'Ringkasan (milyar)'!AC15,0)</f>
        <v>0</v>
      </c>
      <c r="AL15" s="173">
        <f>IFERROR('Ringkasan (milyar)'!AL15/'Ringkasan (milyar)'!AC15,0)</f>
        <v>0</v>
      </c>
      <c r="AM15" s="173">
        <f>IFERROR('Ringkasan (milyar)'!AM15/'Ringkasan (milyar)'!AC15,0)</f>
        <v>0</v>
      </c>
      <c r="AN15" s="173">
        <f>IFERROR('Ringkasan (milyar)'!AN15/'Ringkasan (milyar)'!AC15,0)</f>
        <v>0</v>
      </c>
      <c r="AO15" s="173">
        <f>IFERROR('Ringkasan (milyar)'!AO15/'Ringkasan (milyar)'!AC15,0)</f>
        <v>0</v>
      </c>
      <c r="AP15" s="173">
        <f>IFERROR('Ringkasan (milyar)'!AP15/'Ringkasan (milyar)'!AC15,0)</f>
        <v>0</v>
      </c>
      <c r="AQ15" s="173">
        <f>IFERROR('Ringkasan (milyar)'!AQ15/'Ringkasan (milyar)'!AC15,0)</f>
        <v>0</v>
      </c>
      <c r="AR15" s="173">
        <f>IFERROR('Ringkasan (milyar)'!AR15/'Ringkasan (milyar)'!AC15,0)</f>
        <v>0</v>
      </c>
      <c r="AS15" s="173">
        <f>IFERROR('Ringkasan (milyar)'!AS15/'Ringkasan (milyar)'!AC15,0)</f>
        <v>0</v>
      </c>
      <c r="AT15" s="173">
        <f>IFERROR('Ringkasan (milyar)'!AT15/'Ringkasan (milyar)'!AC15,0)</f>
        <v>0</v>
      </c>
      <c r="AU15" s="173">
        <f>IFERROR('Ringkasan (milyar)'!AU15/'Ringkasan (milyar)'!AC15,0)</f>
        <v>0</v>
      </c>
      <c r="AV15" s="173">
        <f>IFERROR('Ringkasan (milyar)'!AV15/'Ringkasan (milyar)'!AC15,0)</f>
        <v>0</v>
      </c>
      <c r="AW15" s="31"/>
      <c r="AX15" s="31"/>
      <c r="AY15" s="31"/>
      <c r="AZ15" s="31"/>
      <c r="BA15" s="31"/>
      <c r="BB15" s="127"/>
      <c r="BC15" s="127"/>
      <c r="BD15" s="127"/>
      <c r="BE15" s="127"/>
      <c r="BF15" s="127"/>
      <c r="BG15" s="127"/>
      <c r="BH15" s="127"/>
      <c r="BI15" s="127"/>
      <c r="BJ15" s="128"/>
      <c r="BK15" s="128"/>
      <c r="BL15" s="87"/>
      <c r="BM15" s="47"/>
      <c r="BN15" s="48"/>
      <c r="BO15" s="49"/>
      <c r="BP15" s="39">
        <f t="shared" si="0"/>
        <v>0</v>
      </c>
      <c r="BR15" s="114" t="e">
        <f>Ringkasan!#REF!/1000000000</f>
        <v>#REF!</v>
      </c>
      <c r="BS15" s="114" t="e">
        <f t="shared" si="3"/>
        <v>#REF!</v>
      </c>
      <c r="BT15" s="39" t="e">
        <f t="shared" si="6"/>
        <v>#REF!</v>
      </c>
      <c r="BV15" s="114" t="e">
        <f>Ringkasan!#REF!/1000000000</f>
        <v>#REF!</v>
      </c>
      <c r="BW15" s="114" t="e">
        <f t="shared" si="4"/>
        <v>#REF!</v>
      </c>
      <c r="BX15" s="39" t="e">
        <f t="shared" si="7"/>
        <v>#REF!</v>
      </c>
    </row>
    <row r="16" spans="1:76" ht="15" customHeight="1" x14ac:dyDescent="0.25">
      <c r="A16" s="59" t="s">
        <v>7</v>
      </c>
      <c r="B16" s="3">
        <f t="shared" si="5"/>
        <v>8</v>
      </c>
      <c r="C16" s="4">
        <f t="shared" si="5"/>
        <v>8</v>
      </c>
      <c r="D16" s="8" t="s">
        <v>7</v>
      </c>
      <c r="E16" s="12" t="str">
        <f>[1]Pendapatan!D16</f>
        <v>01 Tahun 2025</v>
      </c>
      <c r="F16" s="92">
        <f>[1]Pendapatan!E16</f>
        <v>45672.698611111111</v>
      </c>
      <c r="G16" s="114"/>
      <c r="H16" s="173">
        <f>IFERROR('Ringkasan (milyar)'!H16/'Ringkasan (milyar)'!G16,0)</f>
        <v>0.13063072101158824</v>
      </c>
      <c r="I16" s="173">
        <f>IFERROR('Ringkasan (milyar)'!I16/'Ringkasan (milyar)'!G16,0)</f>
        <v>2.4916506231086273E-2</v>
      </c>
      <c r="J16" s="173">
        <f>IFERROR('Ringkasan (milyar)'!J16/'Ringkasan (milyar)'!G16,0)</f>
        <v>7.4313317392246583E-3</v>
      </c>
      <c r="K16" s="173">
        <f>IFERROR('Ringkasan (milyar)'!K16/'Ringkasan (milyar)'!G16,0)</f>
        <v>4.758848434780384E-3</v>
      </c>
      <c r="L16" s="173">
        <f>IFERROR('Ringkasan (milyar)'!L16/'Ringkasan (milyar)'!G16,0)</f>
        <v>9.3524034606496914E-2</v>
      </c>
      <c r="M16" s="173">
        <f>IFERROR('Ringkasan (milyar)'!M16/'Ringkasan (milyar)'!G16,0)</f>
        <v>0.85711163908064414</v>
      </c>
      <c r="N16" s="173">
        <f>IFERROR('Ringkasan (milyar)'!N16/'Ringkasan (milyar)'!G16,0)</f>
        <v>0.83750442612184761</v>
      </c>
      <c r="O16" s="173">
        <f>IFERROR('Ringkasan (milyar)'!O16/'Ringkasan (milyar)'!G16,0)</f>
        <v>3.4505893016603513E-2</v>
      </c>
      <c r="P16" s="173">
        <f>IFERROR('Ringkasan (milyar)'!P16/'Ringkasan (milyar)'!G16,0)</f>
        <v>0</v>
      </c>
      <c r="Q16" s="173">
        <f>IFERROR('Ringkasan (milyar)'!Q16/'Ringkasan (milyar)'!G16,0)</f>
        <v>0.1553360982755628</v>
      </c>
      <c r="R16" s="173">
        <f>IFERROR('Ringkasan (milyar)'!R16/'Ringkasan (milyar)'!G16,0)</f>
        <v>5.1905315077133704E-3</v>
      </c>
      <c r="S16" s="173">
        <f>IFERROR('Ringkasan (milyar)'!S16/'Ringkasan (milyar)'!G16,0)</f>
        <v>1.9168727298774741E-2</v>
      </c>
      <c r="T16" s="173">
        <f>IFERROR('Ringkasan (milyar)'!T16/'Ringkasan (milyar)'!G16,0)</f>
        <v>0.46615780414479402</v>
      </c>
      <c r="U16" s="173">
        <f>IFERROR('Ringkasan (milyar)'!U16/'Ringkasan (milyar)'!G16,0)</f>
        <v>0.15714537187839925</v>
      </c>
      <c r="V16" s="173">
        <f>IFERROR('Ringkasan (milyar)'!V16/'Ringkasan (milyar)'!G16,0)</f>
        <v>1.9607212958796496E-2</v>
      </c>
      <c r="W16" s="173">
        <f>IFERROR('Ringkasan (milyar)'!W16/'Ringkasan (milyar)'!G16,0)</f>
        <v>1.9607212958796496E-2</v>
      </c>
      <c r="X16" s="173">
        <f>IFERROR('Ringkasan (milyar)'!X16/'Ringkasan (milyar)'!G16,0)</f>
        <v>0</v>
      </c>
      <c r="Y16" s="173">
        <f>IFERROR('Ringkasan (milyar)'!Y16/'Ringkasan (milyar)'!G16,0)</f>
        <v>1.2257639907767655E-2</v>
      </c>
      <c r="Z16" s="173">
        <f>IFERROR('Ringkasan (milyar)'!Z16/'Ringkasan (milyar)'!G16,0)</f>
        <v>7.2103764163339149E-4</v>
      </c>
      <c r="AA16" s="173">
        <f>IFERROR('Ringkasan (milyar)'!AA16/'Ringkasan (milyar)'!G16,0)</f>
        <v>0</v>
      </c>
      <c r="AB16" s="173">
        <f>IFERROR('Ringkasan (milyar)'!AB16/'Ringkasan (milyar)'!G16,0)</f>
        <v>1.1536602266134264E-2</v>
      </c>
      <c r="AC16" s="5"/>
      <c r="AD16" s="173">
        <f>IFERROR('Ringkasan (milyar)'!AD16/'Ringkasan (milyar)'!AC16,0)</f>
        <v>0.69227360818044326</v>
      </c>
      <c r="AE16" s="173">
        <f>IFERROR('Ringkasan (milyar)'!AE16/'Ringkasan (milyar)'!AD16,0)</f>
        <v>0.67674748806481333</v>
      </c>
      <c r="AF16" s="173">
        <f>IFERROR('Ringkasan (milyar)'!AF16/'Ringkasan (milyar)'!AD16,0)</f>
        <v>0.26301378335633024</v>
      </c>
      <c r="AG16" s="173">
        <f>IFERROR('Ringkasan (milyar)'!AG16/'Ringkasan (milyar)'!AD16,0)</f>
        <v>0</v>
      </c>
      <c r="AH16" s="173">
        <f>IFERROR('Ringkasan (milyar)'!AH16/'Ringkasan (milyar)'!AC16,0)</f>
        <v>3.1875252069399665E-4</v>
      </c>
      <c r="AI16" s="173">
        <f>IFERROR('Ringkasan (milyar)'!AI16/'Ringkasan (milyar)'!AC16,0)</f>
        <v>2.4330894457309425E-2</v>
      </c>
      <c r="AJ16" s="173">
        <f>IFERROR('Ringkasan (milyar)'!AJ16/'Ringkasan (milyar)'!AC16,0)</f>
        <v>1.7052035007483923E-2</v>
      </c>
      <c r="AK16" s="173">
        <f>IFERROR('Ringkasan (milyar)'!AK16/'Ringkasan (milyar)'!AC16,0)</f>
        <v>0.10451419086316494</v>
      </c>
      <c r="AL16" s="173">
        <f>IFERROR('Ringkasan (milyar)'!AL16/'Ringkasan (milyar)'!AC16,0)</f>
        <v>0</v>
      </c>
      <c r="AM16" s="173">
        <f>IFERROR('Ringkasan (milyar)'!AM16/'Ringkasan (milyar)'!AC16,0)</f>
        <v>1.9865129710849722E-2</v>
      </c>
      <c r="AN16" s="173">
        <f>IFERROR('Ringkasan (milyar)'!AN16/'Ringkasan (milyar)'!AC16,0)</f>
        <v>1.2237949509536878E-2</v>
      </c>
      <c r="AO16" s="173">
        <f>IFERROR('Ringkasan (milyar)'!AO16/'Ringkasan (milyar)'!AC16,0)</f>
        <v>6.9283120089322636E-2</v>
      </c>
      <c r="AP16" s="173">
        <f>IFERROR('Ringkasan (milyar)'!AP16/'Ringkasan (milyar)'!AC16,0)</f>
        <v>2.8687862069572867E-3</v>
      </c>
      <c r="AQ16" s="173">
        <f>IFERROR('Ringkasan (milyar)'!AQ16/'Ringkasan (milyar)'!AC16,0)</f>
        <v>2.5920534649841485E-4</v>
      </c>
      <c r="AR16" s="173">
        <f>IFERROR('Ringkasan (milyar)'!AR16/'Ringkasan (milyar)'!AC16,0)</f>
        <v>3.5027749526812817E-3</v>
      </c>
      <c r="AS16" s="173">
        <f>IFERROR('Ringkasan (milyar)'!AS16/'Ringkasan (milyar)'!AC16,0)</f>
        <v>3.5027749526812817E-3</v>
      </c>
      <c r="AT16" s="173">
        <f>IFERROR('Ringkasan (milyar)'!AT16/'Ringkasan (milyar)'!AC16,0)</f>
        <v>0.19970942600371036</v>
      </c>
      <c r="AU16" s="173">
        <f>IFERROR('Ringkasan (milyar)'!AU16/'Ringkasan (milyar)'!AC16,0)</f>
        <v>1.8391932874669791E-3</v>
      </c>
      <c r="AV16" s="173">
        <f>IFERROR('Ringkasan (milyar)'!AV16/'Ringkasan (milyar)'!AC16,0)</f>
        <v>0.19787023271624338</v>
      </c>
      <c r="AW16" s="31"/>
      <c r="AX16" s="31"/>
      <c r="AY16" s="31"/>
      <c r="AZ16" s="31"/>
      <c r="BA16" s="31"/>
      <c r="BB16" s="127"/>
      <c r="BC16" s="127"/>
      <c r="BD16" s="127"/>
      <c r="BE16" s="127"/>
      <c r="BF16" s="127"/>
      <c r="BG16" s="127"/>
      <c r="BH16" s="127"/>
      <c r="BI16" s="127"/>
      <c r="BJ16" s="128"/>
      <c r="BK16" s="128"/>
      <c r="BL16" s="87"/>
      <c r="BM16" s="47"/>
      <c r="BN16" s="48"/>
      <c r="BO16" s="49"/>
      <c r="BP16" s="39">
        <f t="shared" si="0"/>
        <v>0</v>
      </c>
      <c r="BR16" s="114" t="e">
        <f>Ringkasan!#REF!/1000000000</f>
        <v>#REF!</v>
      </c>
      <c r="BS16" s="114" t="e">
        <f t="shared" si="3"/>
        <v>#REF!</v>
      </c>
      <c r="BT16" s="39" t="e">
        <f t="shared" si="6"/>
        <v>#REF!</v>
      </c>
      <c r="BV16" s="114" t="e">
        <f>Ringkasan!#REF!/1000000000</f>
        <v>#REF!</v>
      </c>
      <c r="BW16" s="114" t="e">
        <f t="shared" si="4"/>
        <v>#REF!</v>
      </c>
      <c r="BX16" s="39" t="e">
        <f t="shared" si="7"/>
        <v>#REF!</v>
      </c>
    </row>
    <row r="17" spans="1:76" ht="15" customHeight="1" x14ac:dyDescent="0.25">
      <c r="A17" s="59" t="s">
        <v>8</v>
      </c>
      <c r="B17" s="3">
        <f t="shared" si="5"/>
        <v>9</v>
      </c>
      <c r="C17" s="4">
        <f t="shared" si="5"/>
        <v>9</v>
      </c>
      <c r="D17" s="8" t="s">
        <v>8</v>
      </c>
      <c r="E17" s="12" t="str">
        <f>[1]Pendapatan!D17</f>
        <v/>
      </c>
      <c r="F17" s="92" t="str">
        <f>[1]Pendapatan!E17</f>
        <v/>
      </c>
      <c r="G17" s="114"/>
      <c r="H17" s="173">
        <f>IFERROR('Ringkasan (milyar)'!H17/'Ringkasan (milyar)'!G17,0)</f>
        <v>0</v>
      </c>
      <c r="I17" s="173">
        <f>IFERROR('Ringkasan (milyar)'!I17/'Ringkasan (milyar)'!G17,0)</f>
        <v>0</v>
      </c>
      <c r="J17" s="173">
        <f>IFERROR('Ringkasan (milyar)'!J17/'Ringkasan (milyar)'!G17,0)</f>
        <v>0</v>
      </c>
      <c r="K17" s="173">
        <f>IFERROR('Ringkasan (milyar)'!K17/'Ringkasan (milyar)'!G17,0)</f>
        <v>0</v>
      </c>
      <c r="L17" s="173">
        <f>IFERROR('Ringkasan (milyar)'!L17/'Ringkasan (milyar)'!G17,0)</f>
        <v>0</v>
      </c>
      <c r="M17" s="173">
        <f>IFERROR('Ringkasan (milyar)'!M17/'Ringkasan (milyar)'!G17,0)</f>
        <v>0</v>
      </c>
      <c r="N17" s="173">
        <f>IFERROR('Ringkasan (milyar)'!N17/'Ringkasan (milyar)'!G17,0)</f>
        <v>0</v>
      </c>
      <c r="O17" s="173">
        <f>IFERROR('Ringkasan (milyar)'!O17/'Ringkasan (milyar)'!G17,0)</f>
        <v>0</v>
      </c>
      <c r="P17" s="173">
        <f>IFERROR('Ringkasan (milyar)'!P17/'Ringkasan (milyar)'!G17,0)</f>
        <v>0</v>
      </c>
      <c r="Q17" s="173">
        <f>IFERROR('Ringkasan (milyar)'!Q17/'Ringkasan (milyar)'!G17,0)</f>
        <v>0</v>
      </c>
      <c r="R17" s="173">
        <f>IFERROR('Ringkasan (milyar)'!R17/'Ringkasan (milyar)'!G17,0)</f>
        <v>0</v>
      </c>
      <c r="S17" s="173">
        <f>IFERROR('Ringkasan (milyar)'!S17/'Ringkasan (milyar)'!G17,0)</f>
        <v>0</v>
      </c>
      <c r="T17" s="173">
        <f>IFERROR('Ringkasan (milyar)'!T17/'Ringkasan (milyar)'!G17,0)</f>
        <v>0</v>
      </c>
      <c r="U17" s="173">
        <f>IFERROR('Ringkasan (milyar)'!U17/'Ringkasan (milyar)'!G17,0)</f>
        <v>0</v>
      </c>
      <c r="V17" s="173">
        <f>IFERROR('Ringkasan (milyar)'!V17/'Ringkasan (milyar)'!G17,0)</f>
        <v>0</v>
      </c>
      <c r="W17" s="173">
        <f>IFERROR('Ringkasan (milyar)'!W17/'Ringkasan (milyar)'!G17,0)</f>
        <v>0</v>
      </c>
      <c r="X17" s="173">
        <f>IFERROR('Ringkasan (milyar)'!X17/'Ringkasan (milyar)'!G17,0)</f>
        <v>0</v>
      </c>
      <c r="Y17" s="173">
        <f>IFERROR('Ringkasan (milyar)'!Y17/'Ringkasan (milyar)'!G17,0)</f>
        <v>0</v>
      </c>
      <c r="Z17" s="173">
        <f>IFERROR('Ringkasan (milyar)'!Z17/'Ringkasan (milyar)'!G17,0)</f>
        <v>0</v>
      </c>
      <c r="AA17" s="173">
        <f>IFERROR('Ringkasan (milyar)'!AA17/'Ringkasan (milyar)'!G17,0)</f>
        <v>0</v>
      </c>
      <c r="AB17" s="173">
        <f>IFERROR('Ringkasan (milyar)'!AB17/'Ringkasan (milyar)'!G17,0)</f>
        <v>0</v>
      </c>
      <c r="AC17" s="5"/>
      <c r="AD17" s="173">
        <f>IFERROR('Ringkasan (milyar)'!AD17/'Ringkasan (milyar)'!AC17,0)</f>
        <v>0</v>
      </c>
      <c r="AE17" s="173">
        <f>IFERROR('Ringkasan (milyar)'!AE17/'Ringkasan (milyar)'!AD17,0)</f>
        <v>0</v>
      </c>
      <c r="AF17" s="173">
        <f>IFERROR('Ringkasan (milyar)'!AF17/'Ringkasan (milyar)'!AD17,0)</f>
        <v>0</v>
      </c>
      <c r="AG17" s="173">
        <f>IFERROR('Ringkasan (milyar)'!AG17/'Ringkasan (milyar)'!AD17,0)</f>
        <v>0</v>
      </c>
      <c r="AH17" s="173">
        <f>IFERROR('Ringkasan (milyar)'!AH17/'Ringkasan (milyar)'!AC17,0)</f>
        <v>0</v>
      </c>
      <c r="AI17" s="173">
        <f>IFERROR('Ringkasan (milyar)'!AI17/'Ringkasan (milyar)'!AC17,0)</f>
        <v>0</v>
      </c>
      <c r="AJ17" s="173">
        <f>IFERROR('Ringkasan (milyar)'!AJ17/'Ringkasan (milyar)'!AC17,0)</f>
        <v>0</v>
      </c>
      <c r="AK17" s="173">
        <f>IFERROR('Ringkasan (milyar)'!AK17/'Ringkasan (milyar)'!AC17,0)</f>
        <v>0</v>
      </c>
      <c r="AL17" s="173">
        <f>IFERROR('Ringkasan (milyar)'!AL17/'Ringkasan (milyar)'!AC17,0)</f>
        <v>0</v>
      </c>
      <c r="AM17" s="173">
        <f>IFERROR('Ringkasan (milyar)'!AM17/'Ringkasan (milyar)'!AC17,0)</f>
        <v>0</v>
      </c>
      <c r="AN17" s="173">
        <f>IFERROR('Ringkasan (milyar)'!AN17/'Ringkasan (milyar)'!AC17,0)</f>
        <v>0</v>
      </c>
      <c r="AO17" s="173">
        <f>IFERROR('Ringkasan (milyar)'!AO17/'Ringkasan (milyar)'!AC17,0)</f>
        <v>0</v>
      </c>
      <c r="AP17" s="173">
        <f>IFERROR('Ringkasan (milyar)'!AP17/'Ringkasan (milyar)'!AC17,0)</f>
        <v>0</v>
      </c>
      <c r="AQ17" s="173">
        <f>IFERROR('Ringkasan (milyar)'!AQ17/'Ringkasan (milyar)'!AC17,0)</f>
        <v>0</v>
      </c>
      <c r="AR17" s="173">
        <f>IFERROR('Ringkasan (milyar)'!AR17/'Ringkasan (milyar)'!AC17,0)</f>
        <v>0</v>
      </c>
      <c r="AS17" s="173">
        <f>IFERROR('Ringkasan (milyar)'!AS17/'Ringkasan (milyar)'!AC17,0)</f>
        <v>0</v>
      </c>
      <c r="AT17" s="173">
        <f>IFERROR('Ringkasan (milyar)'!AT17/'Ringkasan (milyar)'!AC17,0)</f>
        <v>0</v>
      </c>
      <c r="AU17" s="173">
        <f>IFERROR('Ringkasan (milyar)'!AU17/'Ringkasan (milyar)'!AC17,0)</f>
        <v>0</v>
      </c>
      <c r="AV17" s="173">
        <f>IFERROR('Ringkasan (milyar)'!AV17/'Ringkasan (milyar)'!AC17,0)</f>
        <v>0</v>
      </c>
      <c r="AW17" s="31"/>
      <c r="AX17" s="31"/>
      <c r="AY17" s="31"/>
      <c r="AZ17" s="31"/>
      <c r="BA17" s="31"/>
      <c r="BB17" s="127"/>
      <c r="BC17" s="127"/>
      <c r="BD17" s="127"/>
      <c r="BE17" s="127"/>
      <c r="BF17" s="127"/>
      <c r="BG17" s="127"/>
      <c r="BH17" s="127"/>
      <c r="BI17" s="127"/>
      <c r="BJ17" s="128"/>
      <c r="BK17" s="128"/>
      <c r="BL17" s="87"/>
      <c r="BM17" s="47"/>
      <c r="BN17" s="48"/>
      <c r="BO17" s="49"/>
      <c r="BP17" s="39">
        <f t="shared" si="0"/>
        <v>0</v>
      </c>
      <c r="BR17" s="114" t="e">
        <f>Ringkasan!#REF!/1000000000</f>
        <v>#REF!</v>
      </c>
      <c r="BS17" s="114" t="e">
        <f t="shared" si="3"/>
        <v>#REF!</v>
      </c>
      <c r="BT17" s="39" t="e">
        <f t="shared" si="6"/>
        <v>#REF!</v>
      </c>
      <c r="BV17" s="114" t="e">
        <f>Ringkasan!#REF!/1000000000</f>
        <v>#REF!</v>
      </c>
      <c r="BW17" s="114" t="e">
        <f t="shared" si="4"/>
        <v>#REF!</v>
      </c>
      <c r="BX17" s="39" t="e">
        <f t="shared" si="7"/>
        <v>#REF!</v>
      </c>
    </row>
    <row r="18" spans="1:76" ht="15" customHeight="1" x14ac:dyDescent="0.25">
      <c r="A18" s="59" t="s">
        <v>9</v>
      </c>
      <c r="B18" s="3">
        <f t="shared" si="5"/>
        <v>10</v>
      </c>
      <c r="C18" s="4">
        <f t="shared" si="5"/>
        <v>10</v>
      </c>
      <c r="D18" s="8" t="s">
        <v>9</v>
      </c>
      <c r="E18" s="12" t="str">
        <f>[1]Pendapatan!D18</f>
        <v>5 Tahun 2024</v>
      </c>
      <c r="F18" s="92">
        <f>[1]Pendapatan!E18</f>
        <v>45657.042361111111</v>
      </c>
      <c r="G18" s="114"/>
      <c r="H18" s="173">
        <f>IFERROR('Ringkasan (milyar)'!H18/'Ringkasan (milyar)'!G18,0)</f>
        <v>8.5924761928037094E-2</v>
      </c>
      <c r="I18" s="173">
        <f>IFERROR('Ringkasan (milyar)'!I18/'Ringkasan (milyar)'!G18,0)</f>
        <v>2.3272582693066538E-2</v>
      </c>
      <c r="J18" s="173">
        <f>IFERROR('Ringkasan (milyar)'!J18/'Ringkasan (milyar)'!G18,0)</f>
        <v>7.0150760379132161E-4</v>
      </c>
      <c r="K18" s="173">
        <f>IFERROR('Ringkasan (milyar)'!K18/'Ringkasan (milyar)'!G18,0)</f>
        <v>9.8595587321338241E-4</v>
      </c>
      <c r="L18" s="173">
        <f>IFERROR('Ringkasan (milyar)'!L18/'Ringkasan (milyar)'!G18,0)</f>
        <v>6.0964715757965846E-2</v>
      </c>
      <c r="M18" s="173">
        <f>IFERROR('Ringkasan (milyar)'!M18/'Ringkasan (milyar)'!G18,0)</f>
        <v>0.89069737933367821</v>
      </c>
      <c r="N18" s="173">
        <f>IFERROR('Ringkasan (milyar)'!N18/'Ringkasan (milyar)'!G18,0)</f>
        <v>0.86703569489794796</v>
      </c>
      <c r="O18" s="173">
        <f>IFERROR('Ringkasan (milyar)'!O18/'Ringkasan (milyar)'!G18,0)</f>
        <v>2.8806024974666694E-2</v>
      </c>
      <c r="P18" s="173">
        <f>IFERROR('Ringkasan (milyar)'!P18/'Ringkasan (milyar)'!G18,0)</f>
        <v>0</v>
      </c>
      <c r="Q18" s="173">
        <f>IFERROR('Ringkasan (milyar)'!Q18/'Ringkasan (milyar)'!G18,0)</f>
        <v>0.18678107688410192</v>
      </c>
      <c r="R18" s="173">
        <f>IFERROR('Ringkasan (milyar)'!R18/'Ringkasan (milyar)'!G18,0)</f>
        <v>0</v>
      </c>
      <c r="S18" s="173">
        <f>IFERROR('Ringkasan (milyar)'!S18/'Ringkasan (milyar)'!G18,0)</f>
        <v>3.305482631013433E-2</v>
      </c>
      <c r="T18" s="173">
        <f>IFERROR('Ringkasan (milyar)'!T18/'Ringkasan (milyar)'!G18,0)</f>
        <v>0.44580990573477242</v>
      </c>
      <c r="U18" s="173">
        <f>IFERROR('Ringkasan (milyar)'!U18/'Ringkasan (milyar)'!G18,0)</f>
        <v>0.17258386099427264</v>
      </c>
      <c r="V18" s="173">
        <f>IFERROR('Ringkasan (milyar)'!V18/'Ringkasan (milyar)'!G18,0)</f>
        <v>2.3661684435730218E-2</v>
      </c>
      <c r="W18" s="173">
        <f>IFERROR('Ringkasan (milyar)'!W18/'Ringkasan (milyar)'!G18,0)</f>
        <v>2.3661684435730218E-2</v>
      </c>
      <c r="X18" s="173">
        <f>IFERROR('Ringkasan (milyar)'!X18/'Ringkasan (milyar)'!G18,0)</f>
        <v>0</v>
      </c>
      <c r="Y18" s="173">
        <f>IFERROR('Ringkasan (milyar)'!Y18/'Ringkasan (milyar)'!G18,0)</f>
        <v>2.3377858738284737E-2</v>
      </c>
      <c r="Z18" s="173">
        <f>IFERROR('Ringkasan (milyar)'!Z18/'Ringkasan (milyar)'!G18,0)</f>
        <v>0</v>
      </c>
      <c r="AA18" s="173">
        <f>IFERROR('Ringkasan (milyar)'!AA18/'Ringkasan (milyar)'!G18,0)</f>
        <v>0</v>
      </c>
      <c r="AB18" s="173">
        <f>IFERROR('Ringkasan (milyar)'!AB18/'Ringkasan (milyar)'!G18,0)</f>
        <v>2.3377858738284737E-2</v>
      </c>
      <c r="AC18" s="5"/>
      <c r="AD18" s="173">
        <f>IFERROR('Ringkasan (milyar)'!AD18/'Ringkasan (milyar)'!AC18,0)</f>
        <v>0.67873620887396735</v>
      </c>
      <c r="AE18" s="173">
        <f>IFERROR('Ringkasan (milyar)'!AE18/'Ringkasan (milyar)'!AD18,0)</f>
        <v>0.66481923160932843</v>
      </c>
      <c r="AF18" s="173">
        <f>IFERROR('Ringkasan (milyar)'!AF18/'Ringkasan (milyar)'!AD18,0)</f>
        <v>0.27595069608249906</v>
      </c>
      <c r="AG18" s="173">
        <f>IFERROR('Ringkasan (milyar)'!AG18/'Ringkasan (milyar)'!AD18,0)</f>
        <v>0</v>
      </c>
      <c r="AH18" s="173">
        <f>IFERROR('Ringkasan (milyar)'!AH18/'Ringkasan (milyar)'!AC18,0)</f>
        <v>4.7715503791910909E-4</v>
      </c>
      <c r="AI18" s="173">
        <f>IFERROR('Ringkasan (milyar)'!AI18/'Ringkasan (milyar)'!AC18,0)</f>
        <v>3.1808959998142088E-2</v>
      </c>
      <c r="AJ18" s="173">
        <f>IFERROR('Ringkasan (milyar)'!AJ18/'Ringkasan (milyar)'!AC18,0)</f>
        <v>7.915479693718799E-3</v>
      </c>
      <c r="AK18" s="173">
        <f>IFERROR('Ringkasan (milyar)'!AK18/'Ringkasan (milyar)'!AC18,0)</f>
        <v>7.4437623867318101E-2</v>
      </c>
      <c r="AL18" s="173">
        <f>IFERROR('Ringkasan (milyar)'!AL18/'Ringkasan (milyar)'!AC18,0)</f>
        <v>3.3367551208982865E-3</v>
      </c>
      <c r="AM18" s="173">
        <f>IFERROR('Ringkasan (milyar)'!AM18/'Ringkasan (milyar)'!AC18,0)</f>
        <v>2.3493033521066582E-2</v>
      </c>
      <c r="AN18" s="173">
        <f>IFERROR('Ringkasan (milyar)'!AN18/'Ringkasan (milyar)'!AC18,0)</f>
        <v>7.0341416207576968E-3</v>
      </c>
      <c r="AO18" s="173">
        <f>IFERROR('Ringkasan (milyar)'!AO18/'Ringkasan (milyar)'!AC18,0)</f>
        <v>4.0293344641321657E-2</v>
      </c>
      <c r="AP18" s="173">
        <f>IFERROR('Ringkasan (milyar)'!AP18/'Ringkasan (milyar)'!AC18,0)</f>
        <v>2.8034896327388772E-4</v>
      </c>
      <c r="AQ18" s="173">
        <f>IFERROR('Ringkasan (milyar)'!AQ18/'Ringkasan (milyar)'!AC18,0)</f>
        <v>0</v>
      </c>
      <c r="AR18" s="173">
        <f>IFERROR('Ringkasan (milyar)'!AR18/'Ringkasan (milyar)'!AC18,0)</f>
        <v>1.0959654777204537E-3</v>
      </c>
      <c r="AS18" s="173">
        <f>IFERROR('Ringkasan (milyar)'!AS18/'Ringkasan (milyar)'!AC18,0)</f>
        <v>1.0959654777204537E-3</v>
      </c>
      <c r="AT18" s="173">
        <f>IFERROR('Ringkasan (milyar)'!AT18/'Ringkasan (milyar)'!AC18,0)</f>
        <v>0.24573020178099411</v>
      </c>
      <c r="AU18" s="173">
        <f>IFERROR('Ringkasan (milyar)'!AU18/'Ringkasan (milyar)'!AC18,0)</f>
        <v>2.1994498129323048E-3</v>
      </c>
      <c r="AV18" s="173">
        <f>IFERROR('Ringkasan (milyar)'!AV18/'Ringkasan (milyar)'!AC18,0)</f>
        <v>0.24353075196806181</v>
      </c>
      <c r="AW18" s="31"/>
      <c r="AX18" s="31"/>
      <c r="AY18" s="31"/>
      <c r="AZ18" s="31"/>
      <c r="BA18" s="31"/>
      <c r="BB18" s="127"/>
      <c r="BC18" s="127"/>
      <c r="BD18" s="127"/>
      <c r="BE18" s="127"/>
      <c r="BF18" s="127"/>
      <c r="BG18" s="127"/>
      <c r="BH18" s="127"/>
      <c r="BI18" s="127"/>
      <c r="BJ18" s="128"/>
      <c r="BK18" s="128"/>
      <c r="BL18" s="87"/>
      <c r="BM18" s="47"/>
      <c r="BN18" s="48"/>
      <c r="BO18" s="49"/>
      <c r="BP18" s="39">
        <f t="shared" si="0"/>
        <v>0</v>
      </c>
      <c r="BR18" s="114" t="e">
        <f>Ringkasan!#REF!/1000000000</f>
        <v>#REF!</v>
      </c>
      <c r="BS18" s="114" t="e">
        <f t="shared" si="3"/>
        <v>#REF!</v>
      </c>
      <c r="BT18" s="39" t="e">
        <f t="shared" si="6"/>
        <v>#REF!</v>
      </c>
      <c r="BV18" s="114" t="e">
        <f>Ringkasan!#REF!/1000000000</f>
        <v>#REF!</v>
      </c>
      <c r="BW18" s="114" t="e">
        <f t="shared" si="4"/>
        <v>#REF!</v>
      </c>
      <c r="BX18" s="39" t="e">
        <f t="shared" si="7"/>
        <v>#REF!</v>
      </c>
    </row>
    <row r="19" spans="1:76" ht="15" customHeight="1" x14ac:dyDescent="0.25">
      <c r="A19" s="59" t="s">
        <v>10</v>
      </c>
      <c r="B19" s="3">
        <f t="shared" si="5"/>
        <v>11</v>
      </c>
      <c r="C19" s="4">
        <f t="shared" si="5"/>
        <v>11</v>
      </c>
      <c r="D19" s="8" t="s">
        <v>10</v>
      </c>
      <c r="E19" s="12" t="str">
        <f>[1]Pendapatan!D19</f>
        <v>10 Tahun 2024</v>
      </c>
      <c r="F19" s="92">
        <f>[1]Pendapatan!E19</f>
        <v>45657.696527777778</v>
      </c>
      <c r="G19" s="114"/>
      <c r="H19" s="173">
        <f>IFERROR('Ringkasan (milyar)'!H19/'Ringkasan (milyar)'!G19,0)</f>
        <v>8.9930307149854921E-2</v>
      </c>
      <c r="I19" s="173">
        <f>IFERROR('Ringkasan (milyar)'!I19/'Ringkasan (milyar)'!G19,0)</f>
        <v>2.5372854029500142E-2</v>
      </c>
      <c r="J19" s="173">
        <f>IFERROR('Ringkasan (milyar)'!J19/'Ringkasan (milyar)'!G19,0)</f>
        <v>1.4705399686783572E-3</v>
      </c>
      <c r="K19" s="173">
        <f>IFERROR('Ringkasan (milyar)'!K19/'Ringkasan (milyar)'!G19,0)</f>
        <v>5.9971187440521203E-3</v>
      </c>
      <c r="L19" s="173">
        <f>IFERROR('Ringkasan (milyar)'!L19/'Ringkasan (milyar)'!G19,0)</f>
        <v>5.7089794407624302E-2</v>
      </c>
      <c r="M19" s="173">
        <f>IFERROR('Ringkasan (milyar)'!M19/'Ringkasan (milyar)'!G19,0)</f>
        <v>0.88682253045589576</v>
      </c>
      <c r="N19" s="173">
        <f>IFERROR('Ringkasan (milyar)'!N19/'Ringkasan (milyar)'!G19,0)</f>
        <v>0.86821130577375849</v>
      </c>
      <c r="O19" s="173">
        <f>IFERROR('Ringkasan (milyar)'!O19/'Ringkasan (milyar)'!G19,0)</f>
        <v>2.1867491999912312E-2</v>
      </c>
      <c r="P19" s="173">
        <f>IFERROR('Ringkasan (milyar)'!P19/'Ringkasan (milyar)'!G19,0)</f>
        <v>0</v>
      </c>
      <c r="Q19" s="173">
        <f>IFERROR('Ringkasan (milyar)'!Q19/'Ringkasan (milyar)'!G19,0)</f>
        <v>0.23323639423432707</v>
      </c>
      <c r="R19" s="173">
        <f>IFERROR('Ringkasan (milyar)'!R19/'Ringkasan (milyar)'!G19,0)</f>
        <v>0</v>
      </c>
      <c r="S19" s="173">
        <f>IFERROR('Ringkasan (milyar)'!S19/'Ringkasan (milyar)'!G19,0)</f>
        <v>2.3655297369892674E-2</v>
      </c>
      <c r="T19" s="173">
        <f>IFERROR('Ringkasan (milyar)'!T19/'Ringkasan (milyar)'!G19,0)</f>
        <v>0.39611071661460051</v>
      </c>
      <c r="U19" s="173">
        <f>IFERROR('Ringkasan (milyar)'!U19/'Ringkasan (milyar)'!G19,0)</f>
        <v>0.1933414055550258</v>
      </c>
      <c r="V19" s="173">
        <f>IFERROR('Ringkasan (milyar)'!V19/'Ringkasan (milyar)'!G19,0)</f>
        <v>1.8611224682137321E-2</v>
      </c>
      <c r="W19" s="173">
        <f>IFERROR('Ringkasan (milyar)'!W19/'Ringkasan (milyar)'!G19,0)</f>
        <v>1.8438043552423542E-2</v>
      </c>
      <c r="X19" s="173">
        <f>IFERROR('Ringkasan (milyar)'!X19/'Ringkasan (milyar)'!G19,0)</f>
        <v>1.7318112971378337E-4</v>
      </c>
      <c r="Y19" s="173">
        <f>IFERROR('Ringkasan (milyar)'!Y19/'Ringkasan (milyar)'!G19,0)</f>
        <v>2.3247162394249433E-2</v>
      </c>
      <c r="Z19" s="173">
        <f>IFERROR('Ringkasan (milyar)'!Z19/'Ringkasan (milyar)'!G19,0)</f>
        <v>0</v>
      </c>
      <c r="AA19" s="173">
        <f>IFERROR('Ringkasan (milyar)'!AA19/'Ringkasan (milyar)'!G19,0)</f>
        <v>0</v>
      </c>
      <c r="AB19" s="173">
        <f>IFERROR('Ringkasan (milyar)'!AB19/'Ringkasan (milyar)'!G19,0)</f>
        <v>2.3247162394249433E-2</v>
      </c>
      <c r="AC19" s="5"/>
      <c r="AD19" s="173">
        <f>IFERROR('Ringkasan (milyar)'!AD19/'Ringkasan (milyar)'!AC19,0)</f>
        <v>0.60354487194050233</v>
      </c>
      <c r="AE19" s="173">
        <f>IFERROR('Ringkasan (milyar)'!AE19/'Ringkasan (milyar)'!AD19,0)</f>
        <v>0.65176201569364156</v>
      </c>
      <c r="AF19" s="173">
        <f>IFERROR('Ringkasan (milyar)'!AF19/'Ringkasan (milyar)'!AD19,0)</f>
        <v>0.30597247638997843</v>
      </c>
      <c r="AG19" s="173">
        <f>IFERROR('Ringkasan (milyar)'!AG19/'Ringkasan (milyar)'!AD19,0)</f>
        <v>0</v>
      </c>
      <c r="AH19" s="173">
        <f>IFERROR('Ringkasan (milyar)'!AH19/'Ringkasan (milyar)'!AC19,0)</f>
        <v>4.0208108402697189E-4</v>
      </c>
      <c r="AI19" s="173">
        <f>IFERROR('Ringkasan (milyar)'!AI19/'Ringkasan (milyar)'!AC19,0)</f>
        <v>1.7094447950304969E-2</v>
      </c>
      <c r="AJ19" s="173">
        <f>IFERROR('Ringkasan (milyar)'!AJ19/'Ringkasan (milyar)'!AC19,0)</f>
        <v>8.0126015285599261E-3</v>
      </c>
      <c r="AK19" s="173">
        <f>IFERROR('Ringkasan (milyar)'!AK19/'Ringkasan (milyar)'!AC19,0)</f>
        <v>0.1235718541354905</v>
      </c>
      <c r="AL19" s="173">
        <f>IFERROR('Ringkasan (milyar)'!AL19/'Ringkasan (milyar)'!AC19,0)</f>
        <v>0</v>
      </c>
      <c r="AM19" s="173">
        <f>IFERROR('Ringkasan (milyar)'!AM19/'Ringkasan (milyar)'!AC19,0)</f>
        <v>5.6513838254753014E-2</v>
      </c>
      <c r="AN19" s="173">
        <f>IFERROR('Ringkasan (milyar)'!AN19/'Ringkasan (milyar)'!AC19,0)</f>
        <v>1.5844020875241387E-2</v>
      </c>
      <c r="AO19" s="173">
        <f>IFERROR('Ringkasan (milyar)'!AO19/'Ringkasan (milyar)'!AC19,0)</f>
        <v>5.0544516039442447E-2</v>
      </c>
      <c r="AP19" s="173">
        <f>IFERROR('Ringkasan (milyar)'!AP19/'Ringkasan (milyar)'!AC19,0)</f>
        <v>6.2108031705041249E-4</v>
      </c>
      <c r="AQ19" s="173">
        <f>IFERROR('Ringkasan (milyar)'!AQ19/'Ringkasan (milyar)'!AC19,0)</f>
        <v>4.8398649003246611E-5</v>
      </c>
      <c r="AR19" s="173">
        <f>IFERROR('Ringkasan (milyar)'!AR19/'Ringkasan (milyar)'!AC19,0)</f>
        <v>1.1168919000749218E-3</v>
      </c>
      <c r="AS19" s="173">
        <f>IFERROR('Ringkasan (milyar)'!AS19/'Ringkasan (milyar)'!AC19,0)</f>
        <v>1.1168919000749218E-3</v>
      </c>
      <c r="AT19" s="173">
        <f>IFERROR('Ringkasan (milyar)'!AT19/'Ringkasan (milyar)'!AC19,0)</f>
        <v>0.27176638202393205</v>
      </c>
      <c r="AU19" s="173">
        <f>IFERROR('Ringkasan (milyar)'!AU19/'Ringkasan (milyar)'!AC19,0)</f>
        <v>1.8355195612812416E-3</v>
      </c>
      <c r="AV19" s="173">
        <f>IFERROR('Ringkasan (milyar)'!AV19/'Ringkasan (milyar)'!AC19,0)</f>
        <v>0.2699308624626508</v>
      </c>
      <c r="AW19" s="31"/>
      <c r="AX19" s="31"/>
      <c r="AY19" s="31"/>
      <c r="AZ19" s="31"/>
      <c r="BA19" s="31"/>
      <c r="BB19" s="127"/>
      <c r="BC19" s="127"/>
      <c r="BD19" s="127"/>
      <c r="BE19" s="127"/>
      <c r="BF19" s="127"/>
      <c r="BG19" s="127"/>
      <c r="BH19" s="127"/>
      <c r="BI19" s="127"/>
      <c r="BJ19" s="128"/>
      <c r="BK19" s="128"/>
      <c r="BL19" s="87"/>
      <c r="BM19" s="47"/>
      <c r="BN19" s="48"/>
      <c r="BO19" s="49"/>
      <c r="BP19" s="39">
        <f t="shared" si="0"/>
        <v>0</v>
      </c>
      <c r="BR19" s="114" t="e">
        <f>Ringkasan!#REF!/1000000000</f>
        <v>#REF!</v>
      </c>
      <c r="BS19" s="114" t="e">
        <f t="shared" si="3"/>
        <v>#REF!</v>
      </c>
      <c r="BT19" s="39" t="e">
        <f t="shared" si="6"/>
        <v>#REF!</v>
      </c>
      <c r="BV19" s="114" t="e">
        <f>Ringkasan!#REF!/1000000000</f>
        <v>#REF!</v>
      </c>
      <c r="BW19" s="114" t="e">
        <f t="shared" si="4"/>
        <v>#REF!</v>
      </c>
      <c r="BX19" s="39" t="e">
        <f t="shared" si="7"/>
        <v>#REF!</v>
      </c>
    </row>
    <row r="20" spans="1:76" ht="15" customHeight="1" x14ac:dyDescent="0.25">
      <c r="A20" s="59" t="s">
        <v>11</v>
      </c>
      <c r="B20" s="3">
        <f t="shared" si="5"/>
        <v>12</v>
      </c>
      <c r="C20" s="4">
        <f t="shared" si="5"/>
        <v>12</v>
      </c>
      <c r="D20" s="8" t="s">
        <v>11</v>
      </c>
      <c r="E20" s="12" t="str">
        <f>[1]Pendapatan!D20</f>
        <v>04 Tahun 2024</v>
      </c>
      <c r="F20" s="92">
        <f>[1]Pendapatan!E20</f>
        <v>45657</v>
      </c>
      <c r="G20" s="114"/>
      <c r="H20" s="173">
        <f>IFERROR('Ringkasan (milyar)'!H20/'Ringkasan (milyar)'!G20,0)</f>
        <v>8.151433074021687E-2</v>
      </c>
      <c r="I20" s="173">
        <f>IFERROR('Ringkasan (milyar)'!I20/'Ringkasan (milyar)'!G20,0)</f>
        <v>6.6585280375439076E-3</v>
      </c>
      <c r="J20" s="173">
        <f>IFERROR('Ringkasan (milyar)'!J20/'Ringkasan (milyar)'!G20,0)</f>
        <v>5.5491307516906301E-3</v>
      </c>
      <c r="K20" s="173">
        <f>IFERROR('Ringkasan (milyar)'!K20/'Ringkasan (milyar)'!G20,0)</f>
        <v>3.5681160907474595E-3</v>
      </c>
      <c r="L20" s="173">
        <f>IFERROR('Ringkasan (milyar)'!L20/'Ringkasan (milyar)'!G20,0)</f>
        <v>6.5738555860234874E-2</v>
      </c>
      <c r="M20" s="173">
        <f>IFERROR('Ringkasan (milyar)'!M20/'Ringkasan (milyar)'!G20,0)</f>
        <v>0.90239134398766119</v>
      </c>
      <c r="N20" s="173">
        <f>IFERROR('Ringkasan (milyar)'!N20/'Ringkasan (milyar)'!G20,0)</f>
        <v>0.86741807921711767</v>
      </c>
      <c r="O20" s="173">
        <f>IFERROR('Ringkasan (milyar)'!O20/'Ringkasan (milyar)'!G20,0)</f>
        <v>3.7776248988596703E-2</v>
      </c>
      <c r="P20" s="173">
        <f>IFERROR('Ringkasan (milyar)'!P20/'Ringkasan (milyar)'!G20,0)</f>
        <v>0</v>
      </c>
      <c r="Q20" s="173">
        <f>IFERROR('Ringkasan (milyar)'!Q20/'Ringkasan (milyar)'!G20,0)</f>
        <v>0.15777855601386767</v>
      </c>
      <c r="R20" s="173">
        <f>IFERROR('Ringkasan (milyar)'!R20/'Ringkasan (milyar)'!G20,0)</f>
        <v>6.6198015367098899E-3</v>
      </c>
      <c r="S20" s="173">
        <f>IFERROR('Ringkasan (milyar)'!S20/'Ringkasan (milyar)'!G20,0)</f>
        <v>1.2023597192830925E-2</v>
      </c>
      <c r="T20" s="173">
        <f>IFERROR('Ringkasan (milyar)'!T20/'Ringkasan (milyar)'!G20,0)</f>
        <v>0.4713745356687673</v>
      </c>
      <c r="U20" s="173">
        <f>IFERROR('Ringkasan (milyar)'!U20/'Ringkasan (milyar)'!G20,0)</f>
        <v>0.18184533981634521</v>
      </c>
      <c r="V20" s="173">
        <f>IFERROR('Ringkasan (milyar)'!V20/'Ringkasan (milyar)'!G20,0)</f>
        <v>3.497326477054355E-2</v>
      </c>
      <c r="W20" s="173">
        <f>IFERROR('Ringkasan (milyar)'!W20/'Ringkasan (milyar)'!G20,0)</f>
        <v>3.497326477054355E-2</v>
      </c>
      <c r="X20" s="173">
        <f>IFERROR('Ringkasan (milyar)'!X20/'Ringkasan (milyar)'!G20,0)</f>
        <v>0</v>
      </c>
      <c r="Y20" s="173">
        <f>IFERROR('Ringkasan (milyar)'!Y20/'Ringkasan (milyar)'!G20,0)</f>
        <v>1.6094325272121884E-2</v>
      </c>
      <c r="Z20" s="173">
        <f>IFERROR('Ringkasan (milyar)'!Z20/'Ringkasan (milyar)'!G20,0)</f>
        <v>5.48571804649592E-5</v>
      </c>
      <c r="AA20" s="173">
        <f>IFERROR('Ringkasan (milyar)'!AA20/'Ringkasan (milyar)'!G20,0)</f>
        <v>0</v>
      </c>
      <c r="AB20" s="173">
        <f>IFERROR('Ringkasan (milyar)'!AB20/'Ringkasan (milyar)'!G20,0)</f>
        <v>1.6039468091656923E-2</v>
      </c>
      <c r="AC20" s="5"/>
      <c r="AD20" s="173">
        <f>IFERROR('Ringkasan (milyar)'!AD20/'Ringkasan (milyar)'!AC20,0)</f>
        <v>0.64809727779824167</v>
      </c>
      <c r="AE20" s="173">
        <f>IFERROR('Ringkasan (milyar)'!AE20/'Ringkasan (milyar)'!AD20,0)</f>
        <v>0.69666108780594915</v>
      </c>
      <c r="AF20" s="173">
        <f>IFERROR('Ringkasan (milyar)'!AF20/'Ringkasan (milyar)'!AD20,0)</f>
        <v>0.27255448522434139</v>
      </c>
      <c r="AG20" s="173">
        <f>IFERROR('Ringkasan (milyar)'!AG20/'Ringkasan (milyar)'!AD20,0)</f>
        <v>0</v>
      </c>
      <c r="AH20" s="173">
        <f>IFERROR('Ringkasan (milyar)'!AH20/'Ringkasan (milyar)'!AC20,0)</f>
        <v>0</v>
      </c>
      <c r="AI20" s="173">
        <f>IFERROR('Ringkasan (milyar)'!AI20/'Ringkasan (milyar)'!AC20,0)</f>
        <v>7.0589215875976928E-3</v>
      </c>
      <c r="AJ20" s="173">
        <f>IFERROR('Ringkasan (milyar)'!AJ20/'Ringkasan (milyar)'!AC20,0)</f>
        <v>1.2892381730049775E-2</v>
      </c>
      <c r="AK20" s="173">
        <f>IFERROR('Ringkasan (milyar)'!AK20/'Ringkasan (milyar)'!AC20,0)</f>
        <v>0.12260736010419712</v>
      </c>
      <c r="AL20" s="173">
        <f>IFERROR('Ringkasan (milyar)'!AL20/'Ringkasan (milyar)'!AC20,0)</f>
        <v>4.564306075083312E-4</v>
      </c>
      <c r="AM20" s="173">
        <f>IFERROR('Ringkasan (milyar)'!AM20/'Ringkasan (milyar)'!AC20,0)</f>
        <v>1.2259316801937434E-2</v>
      </c>
      <c r="AN20" s="173">
        <f>IFERROR('Ringkasan (milyar)'!AN20/'Ringkasan (milyar)'!AC20,0)</f>
        <v>2.7488362378965684E-2</v>
      </c>
      <c r="AO20" s="173">
        <f>IFERROR('Ringkasan (milyar)'!AO20/'Ringkasan (milyar)'!AC20,0)</f>
        <v>7.6949146615832312E-2</v>
      </c>
      <c r="AP20" s="173">
        <f>IFERROR('Ringkasan (milyar)'!AP20/'Ringkasan (milyar)'!AC20,0)</f>
        <v>2.8715266102040649E-3</v>
      </c>
      <c r="AQ20" s="173">
        <f>IFERROR('Ringkasan (milyar)'!AQ20/'Ringkasan (milyar)'!AC20,0)</f>
        <v>2.5825770897492878E-3</v>
      </c>
      <c r="AR20" s="173">
        <f>IFERROR('Ringkasan (milyar)'!AR20/'Ringkasan (milyar)'!AC20,0)</f>
        <v>3.1736190678313653E-2</v>
      </c>
      <c r="AS20" s="173">
        <f>IFERROR('Ringkasan (milyar)'!AS20/'Ringkasan (milyar)'!AC20,0)</f>
        <v>3.1736190678313653E-2</v>
      </c>
      <c r="AT20" s="173">
        <f>IFERROR('Ringkasan (milyar)'!AT20/'Ringkasan (milyar)'!AC20,0)</f>
        <v>0.1975591714192475</v>
      </c>
      <c r="AU20" s="173">
        <f>IFERROR('Ringkasan (milyar)'!AU20/'Ringkasan (milyar)'!AC20,0)</f>
        <v>4.0115971363036921E-4</v>
      </c>
      <c r="AV20" s="173">
        <f>IFERROR('Ringkasan (milyar)'!AV20/'Ringkasan (milyar)'!AC20,0)</f>
        <v>0.19715801170561714</v>
      </c>
      <c r="AW20" s="31"/>
      <c r="AX20" s="31"/>
      <c r="AY20" s="31"/>
      <c r="AZ20" s="31"/>
      <c r="BA20" s="31"/>
      <c r="BB20" s="127"/>
      <c r="BC20" s="127"/>
      <c r="BD20" s="127"/>
      <c r="BE20" s="127"/>
      <c r="BF20" s="127"/>
      <c r="BG20" s="127"/>
      <c r="BH20" s="127"/>
      <c r="BI20" s="127"/>
      <c r="BJ20" s="128"/>
      <c r="BK20" s="128"/>
      <c r="BL20" s="87"/>
      <c r="BM20" s="47"/>
      <c r="BN20" s="48"/>
      <c r="BO20" s="49"/>
      <c r="BP20" s="39">
        <f t="shared" si="0"/>
        <v>0</v>
      </c>
      <c r="BR20" s="114" t="e">
        <f>Ringkasan!#REF!/1000000000</f>
        <v>#REF!</v>
      </c>
      <c r="BS20" s="114" t="e">
        <f t="shared" si="3"/>
        <v>#REF!</v>
      </c>
      <c r="BT20" s="39" t="e">
        <f t="shared" si="6"/>
        <v>#REF!</v>
      </c>
      <c r="BV20" s="114" t="e">
        <f>Ringkasan!#REF!/1000000000</f>
        <v>#REF!</v>
      </c>
      <c r="BW20" s="114" t="e">
        <f t="shared" si="4"/>
        <v>#REF!</v>
      </c>
      <c r="BX20" s="39" t="e">
        <f t="shared" si="7"/>
        <v>#REF!</v>
      </c>
    </row>
    <row r="21" spans="1:76" ht="15" customHeight="1" x14ac:dyDescent="0.25">
      <c r="A21" s="59" t="s">
        <v>655</v>
      </c>
      <c r="B21" s="3">
        <f t="shared" si="5"/>
        <v>13</v>
      </c>
      <c r="C21" s="4">
        <f t="shared" si="5"/>
        <v>13</v>
      </c>
      <c r="D21" s="8" t="s">
        <v>12</v>
      </c>
      <c r="E21" s="12" t="str">
        <f>[1]Pendapatan!D21</f>
        <v>1 TAHUN 2025</v>
      </c>
      <c r="F21" s="92">
        <f>[1]Pendapatan!E21</f>
        <v>45679</v>
      </c>
      <c r="G21" s="114"/>
      <c r="H21" s="173">
        <f>IFERROR('Ringkasan (milyar)'!H21/'Ringkasan (milyar)'!G21,0)</f>
        <v>0.11688159180042924</v>
      </c>
      <c r="I21" s="173">
        <f>IFERROR('Ringkasan (milyar)'!I21/'Ringkasan (milyar)'!G21,0)</f>
        <v>3.6496686573366681E-2</v>
      </c>
      <c r="J21" s="173">
        <f>IFERROR('Ringkasan (milyar)'!J21/'Ringkasan (milyar)'!G21,0)</f>
        <v>6.2062033201822743E-3</v>
      </c>
      <c r="K21" s="173">
        <f>IFERROR('Ringkasan (milyar)'!K21/'Ringkasan (milyar)'!G21,0)</f>
        <v>2.4677419986632934E-3</v>
      </c>
      <c r="L21" s="173">
        <f>IFERROR('Ringkasan (milyar)'!L21/'Ringkasan (milyar)'!G21,0)</f>
        <v>7.1710959908216992E-2</v>
      </c>
      <c r="M21" s="173">
        <f>IFERROR('Ringkasan (milyar)'!M21/'Ringkasan (milyar)'!G21,0)</f>
        <v>0.86757163360799194</v>
      </c>
      <c r="N21" s="173">
        <f>IFERROR('Ringkasan (milyar)'!N21/'Ringkasan (milyar)'!G21,0)</f>
        <v>0.84817947213777189</v>
      </c>
      <c r="O21" s="173">
        <f>IFERROR('Ringkasan (milyar)'!O21/'Ringkasan (milyar)'!G21,0)</f>
        <v>2.332692892947686E-2</v>
      </c>
      <c r="P21" s="173">
        <f>IFERROR('Ringkasan (milyar)'!P21/'Ringkasan (milyar)'!G21,0)</f>
        <v>0</v>
      </c>
      <c r="Q21" s="173">
        <f>IFERROR('Ringkasan (milyar)'!Q21/'Ringkasan (milyar)'!G21,0)</f>
        <v>0.21452346575354547</v>
      </c>
      <c r="R21" s="173">
        <f>IFERROR('Ringkasan (milyar)'!R21/'Ringkasan (milyar)'!G21,0)</f>
        <v>0</v>
      </c>
      <c r="S21" s="173">
        <f>IFERROR('Ringkasan (milyar)'!S21/'Ringkasan (milyar)'!G21,0)</f>
        <v>7.6887916194299981E-3</v>
      </c>
      <c r="T21" s="173">
        <f>IFERROR('Ringkasan (milyar)'!T21/'Ringkasan (milyar)'!G21,0)</f>
        <v>0.45065140662795322</v>
      </c>
      <c r="U21" s="173">
        <f>IFERROR('Ringkasan (milyar)'!U21/'Ringkasan (milyar)'!G21,0)</f>
        <v>0.15198887920736631</v>
      </c>
      <c r="V21" s="173">
        <f>IFERROR('Ringkasan (milyar)'!V21/'Ringkasan (milyar)'!G21,0)</f>
        <v>1.9392161470220087E-2</v>
      </c>
      <c r="W21" s="173">
        <f>IFERROR('Ringkasan (milyar)'!W21/'Ringkasan (milyar)'!G21,0)</f>
        <v>1.9392161470220087E-2</v>
      </c>
      <c r="X21" s="173">
        <f>IFERROR('Ringkasan (milyar)'!X21/'Ringkasan (milyar)'!G21,0)</f>
        <v>0</v>
      </c>
      <c r="Y21" s="173">
        <f>IFERROR('Ringkasan (milyar)'!Y21/'Ringkasan (milyar)'!G21,0)</f>
        <v>1.5546774591578749E-2</v>
      </c>
      <c r="Z21" s="173">
        <f>IFERROR('Ringkasan (milyar)'!Z21/'Ringkasan (milyar)'!G21,0)</f>
        <v>0</v>
      </c>
      <c r="AA21" s="173">
        <f>IFERROR('Ringkasan (milyar)'!AA21/'Ringkasan (milyar)'!G21,0)</f>
        <v>0</v>
      </c>
      <c r="AB21" s="173">
        <f>IFERROR('Ringkasan (milyar)'!AB21/'Ringkasan (milyar)'!G21,0)</f>
        <v>1.5546774591578749E-2</v>
      </c>
      <c r="AC21" s="5"/>
      <c r="AD21" s="173">
        <f>IFERROR('Ringkasan (milyar)'!AD21/'Ringkasan (milyar)'!AC21,0)</f>
        <v>0.65578326861201386</v>
      </c>
      <c r="AE21" s="173">
        <f>IFERROR('Ringkasan (milyar)'!AE21/'Ringkasan (milyar)'!AD21,0)</f>
        <v>0.62751067698575003</v>
      </c>
      <c r="AF21" s="173">
        <f>IFERROR('Ringkasan (milyar)'!AF21/'Ringkasan (milyar)'!AD21,0)</f>
        <v>0.29395446291691008</v>
      </c>
      <c r="AG21" s="173">
        <f>IFERROR('Ringkasan (milyar)'!AG21/'Ringkasan (milyar)'!AD21,0)</f>
        <v>0</v>
      </c>
      <c r="AH21" s="173">
        <f>IFERROR('Ringkasan (milyar)'!AH21/'Ringkasan (milyar)'!AC21,0)</f>
        <v>2.1493563453606914E-4</v>
      </c>
      <c r="AI21" s="173">
        <f>IFERROR('Ringkasan (milyar)'!AI21/'Ringkasan (milyar)'!AC21,0)</f>
        <v>3.8529701525805815E-2</v>
      </c>
      <c r="AJ21" s="173">
        <f>IFERROR('Ringkasan (milyar)'!AJ21/'Ringkasan (milyar)'!AC21,0)</f>
        <v>1.2757210094278881E-2</v>
      </c>
      <c r="AK21" s="173">
        <f>IFERROR('Ringkasan (milyar)'!AK21/'Ringkasan (milyar)'!AC21,0)</f>
        <v>8.2696008629113291E-2</v>
      </c>
      <c r="AL21" s="173">
        <f>IFERROR('Ringkasan (milyar)'!AL21/'Ringkasan (milyar)'!AC21,0)</f>
        <v>0</v>
      </c>
      <c r="AM21" s="173">
        <f>IFERROR('Ringkasan (milyar)'!AM21/'Ringkasan (milyar)'!AC21,0)</f>
        <v>1.6395765298254043E-2</v>
      </c>
      <c r="AN21" s="173">
        <f>IFERROR('Ringkasan (milyar)'!AN21/'Ringkasan (milyar)'!AC21,0)</f>
        <v>3.2424326607037285E-2</v>
      </c>
      <c r="AO21" s="173">
        <f>IFERROR('Ringkasan (milyar)'!AO21/'Ringkasan (milyar)'!AC21,0)</f>
        <v>2.5622030948579049E-2</v>
      </c>
      <c r="AP21" s="173">
        <f>IFERROR('Ringkasan (milyar)'!AP21/'Ringkasan (milyar)'!AC21,0)</f>
        <v>8.2538857752429123E-3</v>
      </c>
      <c r="AQ21" s="173">
        <f>IFERROR('Ringkasan (milyar)'!AQ21/'Ringkasan (milyar)'!AC21,0)</f>
        <v>0</v>
      </c>
      <c r="AR21" s="173">
        <f>IFERROR('Ringkasan (milyar)'!AR21/'Ringkasan (milyar)'!AC21,0)</f>
        <v>1.3983674487073041E-3</v>
      </c>
      <c r="AS21" s="173">
        <f>IFERROR('Ringkasan (milyar)'!AS21/'Ringkasan (milyar)'!AC21,0)</f>
        <v>1.3983674487073041E-3</v>
      </c>
      <c r="AT21" s="173">
        <f>IFERROR('Ringkasan (milyar)'!AT21/'Ringkasan (milyar)'!AC21,0)</f>
        <v>0.26012235531016564</v>
      </c>
      <c r="AU21" s="173">
        <f>IFERROR('Ringkasan (milyar)'!AU21/'Ringkasan (milyar)'!AC21,0)</f>
        <v>4.0731816049675148E-3</v>
      </c>
      <c r="AV21" s="173">
        <f>IFERROR('Ringkasan (milyar)'!AV21/'Ringkasan (milyar)'!AC21,0)</f>
        <v>0.25604917370519809</v>
      </c>
      <c r="AW21" s="31"/>
      <c r="AX21" s="31"/>
      <c r="AY21" s="31"/>
      <c r="AZ21" s="31"/>
      <c r="BA21" s="31"/>
      <c r="BB21" s="127"/>
      <c r="BC21" s="127"/>
      <c r="BD21" s="127"/>
      <c r="BE21" s="127"/>
      <c r="BF21" s="127"/>
      <c r="BG21" s="127"/>
      <c r="BH21" s="127"/>
      <c r="BI21" s="127"/>
      <c r="BJ21" s="128"/>
      <c r="BK21" s="128"/>
      <c r="BL21" s="87"/>
      <c r="BM21" s="47"/>
      <c r="BN21" s="48"/>
      <c r="BO21" s="49"/>
      <c r="BP21" s="39">
        <f t="shared" si="0"/>
        <v>0</v>
      </c>
      <c r="BR21" s="114" t="e">
        <f>Ringkasan!#REF!/1000000000</f>
        <v>#REF!</v>
      </c>
      <c r="BS21" s="114" t="e">
        <f t="shared" si="3"/>
        <v>#REF!</v>
      </c>
      <c r="BT21" s="39" t="e">
        <f t="shared" si="6"/>
        <v>#REF!</v>
      </c>
      <c r="BV21" s="114" t="e">
        <f>Ringkasan!#REF!/1000000000</f>
        <v>#REF!</v>
      </c>
      <c r="BW21" s="114" t="e">
        <f t="shared" si="4"/>
        <v>#REF!</v>
      </c>
      <c r="BX21" s="39" t="e">
        <f t="shared" si="7"/>
        <v>#REF!</v>
      </c>
    </row>
    <row r="22" spans="1:76" ht="15" customHeight="1" x14ac:dyDescent="0.25">
      <c r="A22" s="59" t="s">
        <v>13</v>
      </c>
      <c r="B22" s="3">
        <f t="shared" si="5"/>
        <v>14</v>
      </c>
      <c r="C22" s="4">
        <f t="shared" si="5"/>
        <v>14</v>
      </c>
      <c r="D22" s="8" t="s">
        <v>13</v>
      </c>
      <c r="E22" s="12" t="str">
        <f>[1]Pendapatan!D22</f>
        <v>01 Tahun 2025</v>
      </c>
      <c r="F22" s="92">
        <f>[1]Pendapatan!E22</f>
        <v>45677</v>
      </c>
      <c r="G22" s="114"/>
      <c r="H22" s="173">
        <f>IFERROR('Ringkasan (milyar)'!H22/'Ringkasan (milyar)'!G22,0)</f>
        <v>9.6623879005016053E-2</v>
      </c>
      <c r="I22" s="173">
        <f>IFERROR('Ringkasan (milyar)'!I22/'Ringkasan (milyar)'!G22,0)</f>
        <v>3.0756269810962515E-2</v>
      </c>
      <c r="J22" s="173">
        <f>IFERROR('Ringkasan (milyar)'!J22/'Ringkasan (milyar)'!G22,0)</f>
        <v>5.0712449187494756E-2</v>
      </c>
      <c r="K22" s="173">
        <f>IFERROR('Ringkasan (milyar)'!K22/'Ringkasan (milyar)'!G22,0)</f>
        <v>5.2329391610082421E-3</v>
      </c>
      <c r="L22" s="173">
        <f>IFERROR('Ringkasan (milyar)'!L22/'Ringkasan (milyar)'!G22,0)</f>
        <v>9.9222208455505348E-3</v>
      </c>
      <c r="M22" s="173">
        <f>IFERROR('Ringkasan (milyar)'!M22/'Ringkasan (milyar)'!G22,0)</f>
        <v>0.90337612099498399</v>
      </c>
      <c r="N22" s="173">
        <f>IFERROR('Ringkasan (milyar)'!N22/'Ringkasan (milyar)'!G22,0)</f>
        <v>0.87226580570606915</v>
      </c>
      <c r="O22" s="173">
        <f>IFERROR('Ringkasan (milyar)'!O22/'Ringkasan (milyar)'!G22,0)</f>
        <v>5.1733439038677838E-2</v>
      </c>
      <c r="P22" s="173">
        <f>IFERROR('Ringkasan (milyar)'!P22/'Ringkasan (milyar)'!G22,0)</f>
        <v>0</v>
      </c>
      <c r="Q22" s="173">
        <f>IFERROR('Ringkasan (milyar)'!Q22/'Ringkasan (milyar)'!G22,0)</f>
        <v>0.12094285835230838</v>
      </c>
      <c r="R22" s="173">
        <f>IFERROR('Ringkasan (milyar)'!R22/'Ringkasan (milyar)'!G22,0)</f>
        <v>0</v>
      </c>
      <c r="S22" s="173">
        <f>IFERROR('Ringkasan (milyar)'!S22/'Ringkasan (milyar)'!G22,0)</f>
        <v>2.1205695866839003E-2</v>
      </c>
      <c r="T22" s="173">
        <f>IFERROR('Ringkasan (milyar)'!T22/'Ringkasan (milyar)'!G22,0)</f>
        <v>0.54234617931498041</v>
      </c>
      <c r="U22" s="173">
        <f>IFERROR('Ringkasan (milyar)'!U22/'Ringkasan (milyar)'!G22,0)</f>
        <v>0.13603763313326356</v>
      </c>
      <c r="V22" s="173">
        <f>IFERROR('Ringkasan (milyar)'!V22/'Ringkasan (milyar)'!G22,0)</f>
        <v>3.1110315288914798E-2</v>
      </c>
      <c r="W22" s="173">
        <f>IFERROR('Ringkasan (milyar)'!W22/'Ringkasan (milyar)'!G22,0)</f>
        <v>3.1110315288914798E-2</v>
      </c>
      <c r="X22" s="173">
        <f>IFERROR('Ringkasan (milyar)'!X22/'Ringkasan (milyar)'!G22,0)</f>
        <v>0</v>
      </c>
      <c r="Y22" s="173">
        <f>IFERROR('Ringkasan (milyar)'!Y22/'Ringkasan (milyar)'!G22,0)</f>
        <v>0</v>
      </c>
      <c r="Z22" s="173">
        <f>IFERROR('Ringkasan (milyar)'!Z22/'Ringkasan (milyar)'!G22,0)</f>
        <v>0</v>
      </c>
      <c r="AA22" s="173">
        <f>IFERROR('Ringkasan (milyar)'!AA22/'Ringkasan (milyar)'!G22,0)</f>
        <v>0</v>
      </c>
      <c r="AB22" s="173">
        <f>IFERROR('Ringkasan (milyar)'!AB22/'Ringkasan (milyar)'!G22,0)</f>
        <v>0</v>
      </c>
      <c r="AC22" s="5"/>
      <c r="AD22" s="173">
        <f>IFERROR('Ringkasan (milyar)'!AD22/'Ringkasan (milyar)'!AC22,0)</f>
        <v>0.67210554124281507</v>
      </c>
      <c r="AE22" s="173">
        <f>IFERROR('Ringkasan (milyar)'!AE22/'Ringkasan (milyar)'!AD22,0)</f>
        <v>0.56070556178555009</v>
      </c>
      <c r="AF22" s="173">
        <f>IFERROR('Ringkasan (milyar)'!AF22/'Ringkasan (milyar)'!AD22,0)</f>
        <v>0.38475148095042477</v>
      </c>
      <c r="AG22" s="173">
        <f>IFERROR('Ringkasan (milyar)'!AG22/'Ringkasan (milyar)'!AD22,0)</f>
        <v>0</v>
      </c>
      <c r="AH22" s="173">
        <f>IFERROR('Ringkasan (milyar)'!AH22/'Ringkasan (milyar)'!AC22,0)</f>
        <v>7.5372098432763301E-4</v>
      </c>
      <c r="AI22" s="173">
        <f>IFERROR('Ringkasan (milyar)'!AI22/'Ringkasan (milyar)'!AC22,0)</f>
        <v>3.1620465227647374E-2</v>
      </c>
      <c r="AJ22" s="173">
        <f>IFERROR('Ringkasan (milyar)'!AJ22/'Ringkasan (milyar)'!AC22,0)</f>
        <v>4.284437600946431E-3</v>
      </c>
      <c r="AK22" s="173">
        <f>IFERROR('Ringkasan (milyar)'!AK22/'Ringkasan (milyar)'!AC22,0)</f>
        <v>0.13656134084336807</v>
      </c>
      <c r="AL22" s="173">
        <f>IFERROR('Ringkasan (milyar)'!AL22/'Ringkasan (milyar)'!AC22,0)</f>
        <v>2.8665917083286411E-5</v>
      </c>
      <c r="AM22" s="173">
        <f>IFERROR('Ringkasan (milyar)'!AM22/'Ringkasan (milyar)'!AC22,0)</f>
        <v>1.6315323816250202E-2</v>
      </c>
      <c r="AN22" s="173">
        <f>IFERROR('Ringkasan (milyar)'!AN22/'Ringkasan (milyar)'!AC22,0)</f>
        <v>7.5471477434107632E-3</v>
      </c>
      <c r="AO22" s="173">
        <f>IFERROR('Ringkasan (milyar)'!AO22/'Ringkasan (milyar)'!AC22,0)</f>
        <v>0.11094962145241914</v>
      </c>
      <c r="AP22" s="173">
        <f>IFERROR('Ringkasan (milyar)'!AP22/'Ringkasan (milyar)'!AC22,0)</f>
        <v>1.7205819142046956E-3</v>
      </c>
      <c r="AQ22" s="173">
        <f>IFERROR('Ringkasan (milyar)'!AQ22/'Ringkasan (milyar)'!AC22,0)</f>
        <v>0</v>
      </c>
      <c r="AR22" s="173">
        <f>IFERROR('Ringkasan (milyar)'!AR22/'Ringkasan (milyar)'!AC22,0)</f>
        <v>8.6156537497766982E-3</v>
      </c>
      <c r="AS22" s="173">
        <f>IFERROR('Ringkasan (milyar)'!AS22/'Ringkasan (milyar)'!AC22,0)</f>
        <v>8.6156537497766982E-3</v>
      </c>
      <c r="AT22" s="173">
        <f>IFERROR('Ringkasan (milyar)'!AT22/'Ringkasan (milyar)'!AC22,0)</f>
        <v>0.18271746416404</v>
      </c>
      <c r="AU22" s="173">
        <f>IFERROR('Ringkasan (milyar)'!AU22/'Ringkasan (milyar)'!AC22,0)</f>
        <v>3.1682637588572636E-3</v>
      </c>
      <c r="AV22" s="173">
        <f>IFERROR('Ringkasan (milyar)'!AV22/'Ringkasan (milyar)'!AC22,0)</f>
        <v>0.17954920040518277</v>
      </c>
      <c r="AW22" s="31"/>
      <c r="AX22" s="31"/>
      <c r="AY22" s="31"/>
      <c r="AZ22" s="31"/>
      <c r="BA22" s="31"/>
      <c r="BB22" s="127"/>
      <c r="BC22" s="127"/>
      <c r="BD22" s="127"/>
      <c r="BE22" s="127"/>
      <c r="BF22" s="127"/>
      <c r="BG22" s="127"/>
      <c r="BH22" s="127"/>
      <c r="BI22" s="127"/>
      <c r="BJ22" s="128"/>
      <c r="BK22" s="128"/>
      <c r="BL22" s="87"/>
      <c r="BM22" s="47"/>
      <c r="BN22" s="48"/>
      <c r="BO22" s="49"/>
      <c r="BP22" s="39">
        <f t="shared" si="0"/>
        <v>0</v>
      </c>
      <c r="BR22" s="114" t="e">
        <f>Ringkasan!#REF!/1000000000</f>
        <v>#REF!</v>
      </c>
      <c r="BS22" s="114" t="e">
        <f t="shared" si="3"/>
        <v>#REF!</v>
      </c>
      <c r="BT22" s="39" t="e">
        <f t="shared" si="6"/>
        <v>#REF!</v>
      </c>
      <c r="BV22" s="114" t="e">
        <f>Ringkasan!#REF!/1000000000</f>
        <v>#REF!</v>
      </c>
      <c r="BW22" s="114" t="e">
        <f t="shared" si="4"/>
        <v>#REF!</v>
      </c>
      <c r="BX22" s="39" t="e">
        <f t="shared" si="7"/>
        <v>#REF!</v>
      </c>
    </row>
    <row r="23" spans="1:76" ht="15" customHeight="1" x14ac:dyDescent="0.25">
      <c r="A23" s="59" t="s">
        <v>14</v>
      </c>
      <c r="B23" s="3">
        <f t="shared" si="5"/>
        <v>15</v>
      </c>
      <c r="C23" s="4">
        <f t="shared" si="5"/>
        <v>15</v>
      </c>
      <c r="D23" s="8" t="s">
        <v>14</v>
      </c>
      <c r="E23" s="12" t="str">
        <f>[1]Pendapatan!D23</f>
        <v>6 Tahun 2024</v>
      </c>
      <c r="F23" s="92">
        <f>[1]Pendapatan!E23</f>
        <v>45649</v>
      </c>
      <c r="G23" s="114"/>
      <c r="H23" s="173">
        <f>IFERROR('Ringkasan (milyar)'!H23/'Ringkasan (milyar)'!G23,0)</f>
        <v>0.10001548485314675</v>
      </c>
      <c r="I23" s="173">
        <f>IFERROR('Ringkasan (milyar)'!I23/'Ringkasan (milyar)'!G23,0)</f>
        <v>2.3623206932181017E-2</v>
      </c>
      <c r="J23" s="173">
        <f>IFERROR('Ringkasan (milyar)'!J23/'Ringkasan (milyar)'!G23,0)</f>
        <v>7.8495667012672403E-4</v>
      </c>
      <c r="K23" s="173">
        <f>IFERROR('Ringkasan (milyar)'!K23/'Ringkasan (milyar)'!G23,0)</f>
        <v>1.7320741823356304E-3</v>
      </c>
      <c r="L23" s="173">
        <f>IFERROR('Ringkasan (milyar)'!L23/'Ringkasan (milyar)'!G23,0)</f>
        <v>7.3875247068503375E-2</v>
      </c>
      <c r="M23" s="173">
        <f>IFERROR('Ringkasan (milyar)'!M23/'Ringkasan (milyar)'!G23,0)</f>
        <v>0.89998451514685318</v>
      </c>
      <c r="N23" s="173">
        <f>IFERROR('Ringkasan (milyar)'!N23/'Ringkasan (milyar)'!G23,0)</f>
        <v>0.86764619224005712</v>
      </c>
      <c r="O23" s="173">
        <f>IFERROR('Ringkasan (milyar)'!O23/'Ringkasan (milyar)'!G23,0)</f>
        <v>3.6051517737199876E-2</v>
      </c>
      <c r="P23" s="173">
        <f>IFERROR('Ringkasan (milyar)'!P23/'Ringkasan (milyar)'!G23,0)</f>
        <v>0</v>
      </c>
      <c r="Q23" s="173">
        <f>IFERROR('Ringkasan (milyar)'!Q23/'Ringkasan (milyar)'!G23,0)</f>
        <v>0.13903433620918385</v>
      </c>
      <c r="R23" s="173">
        <f>IFERROR('Ringkasan (milyar)'!R23/'Ringkasan (milyar)'!G23,0)</f>
        <v>0</v>
      </c>
      <c r="S23" s="173">
        <f>IFERROR('Ringkasan (milyar)'!S23/'Ringkasan (milyar)'!G23,0)</f>
        <v>6.6597932682947725E-2</v>
      </c>
      <c r="T23" s="173">
        <f>IFERROR('Ringkasan (milyar)'!T23/'Ringkasan (milyar)'!G23,0)</f>
        <v>0.47649372762932085</v>
      </c>
      <c r="U23" s="173">
        <f>IFERROR('Ringkasan (milyar)'!U23/'Ringkasan (milyar)'!G23,0)</f>
        <v>0.14946867798140484</v>
      </c>
      <c r="V23" s="173">
        <f>IFERROR('Ringkasan (milyar)'!V23/'Ringkasan (milyar)'!G23,0)</f>
        <v>3.233832290679603E-2</v>
      </c>
      <c r="W23" s="173">
        <f>IFERROR('Ringkasan (milyar)'!W23/'Ringkasan (milyar)'!G23,0)</f>
        <v>3.233832290679603E-2</v>
      </c>
      <c r="X23" s="173">
        <f>IFERROR('Ringkasan (milyar)'!X23/'Ringkasan (milyar)'!G23,0)</f>
        <v>0</v>
      </c>
      <c r="Y23" s="173">
        <f>IFERROR('Ringkasan (milyar)'!Y23/'Ringkasan (milyar)'!G23,0)</f>
        <v>0</v>
      </c>
      <c r="Z23" s="173">
        <f>IFERROR('Ringkasan (milyar)'!Z23/'Ringkasan (milyar)'!G23,0)</f>
        <v>0</v>
      </c>
      <c r="AA23" s="173">
        <f>IFERROR('Ringkasan (milyar)'!AA23/'Ringkasan (milyar)'!G23,0)</f>
        <v>0</v>
      </c>
      <c r="AB23" s="173">
        <f>IFERROR('Ringkasan (milyar)'!AB23/'Ringkasan (milyar)'!G23,0)</f>
        <v>0</v>
      </c>
      <c r="AC23" s="5"/>
      <c r="AD23" s="173">
        <f>IFERROR('Ringkasan (milyar)'!AD23/'Ringkasan (milyar)'!AC23,0)</f>
        <v>0.69139057961810058</v>
      </c>
      <c r="AE23" s="173">
        <f>IFERROR('Ringkasan (milyar)'!AE23/'Ringkasan (milyar)'!AD23,0)</f>
        <v>0.60404128346828534</v>
      </c>
      <c r="AF23" s="173">
        <f>IFERROR('Ringkasan (milyar)'!AF23/'Ringkasan (milyar)'!AD23,0)</f>
        <v>0.38157452473044695</v>
      </c>
      <c r="AG23" s="173">
        <f>IFERROR('Ringkasan (milyar)'!AG23/'Ringkasan (milyar)'!AD23,0)</f>
        <v>0</v>
      </c>
      <c r="AH23" s="173">
        <f>IFERROR('Ringkasan (milyar)'!AH23/'Ringkasan (milyar)'!AC23,0)</f>
        <v>7.4490538760910434E-4</v>
      </c>
      <c r="AI23" s="173">
        <f>IFERROR('Ringkasan (milyar)'!AI23/'Ringkasan (milyar)'!AC23,0)</f>
        <v>7.2885878109662172E-4</v>
      </c>
      <c r="AJ23" s="173">
        <f>IFERROR('Ringkasan (milyar)'!AJ23/'Ringkasan (milyar)'!AC23,0)</f>
        <v>8.4713305381106923E-3</v>
      </c>
      <c r="AK23" s="173">
        <f>IFERROR('Ringkasan (milyar)'!AK23/'Ringkasan (milyar)'!AC23,0)</f>
        <v>9.9449405534711779E-2</v>
      </c>
      <c r="AL23" s="173">
        <f>IFERROR('Ringkasan (milyar)'!AL23/'Ringkasan (milyar)'!AC23,0)</f>
        <v>0</v>
      </c>
      <c r="AM23" s="173">
        <f>IFERROR('Ringkasan (milyar)'!AM23/'Ringkasan (milyar)'!AC23,0)</f>
        <v>1.5146442604893805E-2</v>
      </c>
      <c r="AN23" s="173">
        <f>IFERROR('Ringkasan (milyar)'!AN23/'Ringkasan (milyar)'!AC23,0)</f>
        <v>2.519432202260221E-2</v>
      </c>
      <c r="AO23" s="173">
        <f>IFERROR('Ringkasan (milyar)'!AO23/'Ringkasan (milyar)'!AC23,0)</f>
        <v>5.8540441612286824E-2</v>
      </c>
      <c r="AP23" s="173">
        <f>IFERROR('Ringkasan (milyar)'!AP23/'Ringkasan (milyar)'!AC23,0)</f>
        <v>4.9867479208543799E-4</v>
      </c>
      <c r="AQ23" s="173">
        <f>IFERROR('Ringkasan (milyar)'!AQ23/'Ringkasan (milyar)'!AC23,0)</f>
        <v>6.9524502843516399E-5</v>
      </c>
      <c r="AR23" s="173">
        <f>IFERROR('Ringkasan (milyar)'!AR23/'Ringkasan (milyar)'!AC23,0)</f>
        <v>1.1385545761830212E-2</v>
      </c>
      <c r="AS23" s="173">
        <f>IFERROR('Ringkasan (milyar)'!AS23/'Ringkasan (milyar)'!AC23,0)</f>
        <v>1.1385545761830212E-2</v>
      </c>
      <c r="AT23" s="173">
        <f>IFERROR('Ringkasan (milyar)'!AT23/'Ringkasan (milyar)'!AC23,0)</f>
        <v>0.19777446908535729</v>
      </c>
      <c r="AU23" s="173">
        <f>IFERROR('Ringkasan (milyar)'!AU23/'Ringkasan (milyar)'!AC23,0)</f>
        <v>1.9671908548411477E-3</v>
      </c>
      <c r="AV23" s="173">
        <f>IFERROR('Ringkasan (milyar)'!AV23/'Ringkasan (milyar)'!AC23,0)</f>
        <v>0.19580727823051614</v>
      </c>
      <c r="AW23" s="31"/>
      <c r="AX23" s="31"/>
      <c r="AY23" s="31"/>
      <c r="AZ23" s="31"/>
      <c r="BA23" s="31"/>
      <c r="BB23" s="127"/>
      <c r="BC23" s="127"/>
      <c r="BD23" s="127"/>
      <c r="BE23" s="127"/>
      <c r="BF23" s="127"/>
      <c r="BG23" s="127"/>
      <c r="BH23" s="127"/>
      <c r="BI23" s="127"/>
      <c r="BJ23" s="128"/>
      <c r="BK23" s="128"/>
      <c r="BL23" s="87"/>
      <c r="BM23" s="47"/>
      <c r="BN23" s="48"/>
      <c r="BO23" s="49"/>
      <c r="BP23" s="39">
        <f t="shared" si="0"/>
        <v>0</v>
      </c>
      <c r="BR23" s="114" t="e">
        <f>Ringkasan!#REF!/1000000000</f>
        <v>#REF!</v>
      </c>
      <c r="BS23" s="114" t="e">
        <f t="shared" si="3"/>
        <v>#REF!</v>
      </c>
      <c r="BT23" s="39" t="e">
        <f t="shared" si="6"/>
        <v>#REF!</v>
      </c>
      <c r="BV23" s="114" t="e">
        <f>Ringkasan!#REF!/1000000000</f>
        <v>#REF!</v>
      </c>
      <c r="BW23" s="114" t="e">
        <f t="shared" si="4"/>
        <v>#REF!</v>
      </c>
      <c r="BX23" s="39" t="e">
        <f t="shared" si="7"/>
        <v>#REF!</v>
      </c>
    </row>
    <row r="24" spans="1:76" ht="15" customHeight="1" x14ac:dyDescent="0.25">
      <c r="A24" s="59" t="s">
        <v>15</v>
      </c>
      <c r="B24" s="3">
        <f t="shared" si="5"/>
        <v>16</v>
      </c>
      <c r="C24" s="4">
        <f t="shared" si="5"/>
        <v>16</v>
      </c>
      <c r="D24" s="8" t="s">
        <v>15</v>
      </c>
      <c r="E24" s="12" t="str">
        <f>[1]Pendapatan!D24</f>
        <v>6 Tahun 2024</v>
      </c>
      <c r="F24" s="92">
        <f>[1]Pendapatan!E24</f>
        <v>45657.499305555553</v>
      </c>
      <c r="G24" s="114"/>
      <c r="H24" s="173">
        <f>IFERROR('Ringkasan (milyar)'!H24/'Ringkasan (milyar)'!G24,0)</f>
        <v>0.14229036550270177</v>
      </c>
      <c r="I24" s="173">
        <f>IFERROR('Ringkasan (milyar)'!I24/'Ringkasan (milyar)'!G24,0)</f>
        <v>1.024227160810637E-2</v>
      </c>
      <c r="J24" s="173">
        <f>IFERROR('Ringkasan (milyar)'!J24/'Ringkasan (milyar)'!G24,0)</f>
        <v>5.151312160513114E-3</v>
      </c>
      <c r="K24" s="173">
        <f>IFERROR('Ringkasan (milyar)'!K24/'Ringkasan (milyar)'!G24,0)</f>
        <v>2.6534382404420644E-3</v>
      </c>
      <c r="L24" s="173">
        <f>IFERROR('Ringkasan (milyar)'!L24/'Ringkasan (milyar)'!G24,0)</f>
        <v>0.1242433434936402</v>
      </c>
      <c r="M24" s="173">
        <f>IFERROR('Ringkasan (milyar)'!M24/'Ringkasan (milyar)'!G24,0)</f>
        <v>0.84495260170253272</v>
      </c>
      <c r="N24" s="173">
        <f>IFERROR('Ringkasan (milyar)'!N24/'Ringkasan (milyar)'!G24,0)</f>
        <v>0.82119084804366294</v>
      </c>
      <c r="O24" s="173">
        <f>IFERROR('Ringkasan (milyar)'!O24/'Ringkasan (milyar)'!G24,0)</f>
        <v>3.8569659233330889E-2</v>
      </c>
      <c r="P24" s="173">
        <f>IFERROR('Ringkasan (milyar)'!P24/'Ringkasan (milyar)'!G24,0)</f>
        <v>0</v>
      </c>
      <c r="Q24" s="173">
        <f>IFERROR('Ringkasan (milyar)'!Q24/'Ringkasan (milyar)'!G24,0)</f>
        <v>0.16566451544952407</v>
      </c>
      <c r="R24" s="173">
        <f>IFERROR('Ringkasan (milyar)'!R24/'Ringkasan (milyar)'!G24,0)</f>
        <v>0</v>
      </c>
      <c r="S24" s="173">
        <f>IFERROR('Ringkasan (milyar)'!S24/'Ringkasan (milyar)'!G24,0)</f>
        <v>1.2571384774957272E-2</v>
      </c>
      <c r="T24" s="173">
        <f>IFERROR('Ringkasan (milyar)'!T24/'Ringkasan (milyar)'!G24,0)</f>
        <v>0.46593834408874407</v>
      </c>
      <c r="U24" s="173">
        <f>IFERROR('Ringkasan (milyar)'!U24/'Ringkasan (milyar)'!G24,0)</f>
        <v>0.13844694449710671</v>
      </c>
      <c r="V24" s="173">
        <f>IFERROR('Ringkasan (milyar)'!V24/'Ringkasan (milyar)'!G24,0)</f>
        <v>2.3761753658869813E-2</v>
      </c>
      <c r="W24" s="173">
        <f>IFERROR('Ringkasan (milyar)'!W24/'Ringkasan (milyar)'!G24,0)</f>
        <v>2.3761753658869813E-2</v>
      </c>
      <c r="X24" s="173">
        <f>IFERROR('Ringkasan (milyar)'!X24/'Ringkasan (milyar)'!G24,0)</f>
        <v>0</v>
      </c>
      <c r="Y24" s="173">
        <f>IFERROR('Ringkasan (milyar)'!Y24/'Ringkasan (milyar)'!G24,0)</f>
        <v>1.2757032794765423E-2</v>
      </c>
      <c r="Z24" s="173">
        <f>IFERROR('Ringkasan (milyar)'!Z24/'Ringkasan (milyar)'!G24,0)</f>
        <v>0</v>
      </c>
      <c r="AA24" s="173">
        <f>IFERROR('Ringkasan (milyar)'!AA24/'Ringkasan (milyar)'!G24,0)</f>
        <v>0</v>
      </c>
      <c r="AB24" s="173">
        <f>IFERROR('Ringkasan (milyar)'!AB24/'Ringkasan (milyar)'!G24,0)</f>
        <v>1.2757032794765423E-2</v>
      </c>
      <c r="AC24" s="5"/>
      <c r="AD24" s="173">
        <f>IFERROR('Ringkasan (milyar)'!AD24/'Ringkasan (milyar)'!AC24,0)</f>
        <v>0.67523743272920822</v>
      </c>
      <c r="AE24" s="173">
        <f>IFERROR('Ringkasan (milyar)'!AE24/'Ringkasan (milyar)'!AD24,0)</f>
        <v>0.53091518053207198</v>
      </c>
      <c r="AF24" s="173">
        <f>IFERROR('Ringkasan (milyar)'!AF24/'Ringkasan (milyar)'!AD24,0)</f>
        <v>0.43629496857499195</v>
      </c>
      <c r="AG24" s="173">
        <f>IFERROR('Ringkasan (milyar)'!AG24/'Ringkasan (milyar)'!AD24,0)</f>
        <v>0</v>
      </c>
      <c r="AH24" s="173">
        <f>IFERROR('Ringkasan (milyar)'!AH24/'Ringkasan (milyar)'!AC24,0)</f>
        <v>0</v>
      </c>
      <c r="AI24" s="173">
        <f>IFERROR('Ringkasan (milyar)'!AI24/'Ringkasan (milyar)'!AC24,0)</f>
        <v>1.1766926387968061E-2</v>
      </c>
      <c r="AJ24" s="173">
        <f>IFERROR('Ringkasan (milyar)'!AJ24/'Ringkasan (milyar)'!AC24,0)</f>
        <v>1.0374008348551705E-2</v>
      </c>
      <c r="AK24" s="173">
        <f>IFERROR('Ringkasan (milyar)'!AK24/'Ringkasan (milyar)'!AC24,0)</f>
        <v>0.11489790482704505</v>
      </c>
      <c r="AL24" s="173">
        <f>IFERROR('Ringkasan (milyar)'!AL24/'Ringkasan (milyar)'!AC24,0)</f>
        <v>7.6991147406740403E-3</v>
      </c>
      <c r="AM24" s="173">
        <f>IFERROR('Ringkasan (milyar)'!AM24/'Ringkasan (milyar)'!AC24,0)</f>
        <v>1.8018140209027034E-2</v>
      </c>
      <c r="AN24" s="173">
        <f>IFERROR('Ringkasan (milyar)'!AN24/'Ringkasan (milyar)'!AC24,0)</f>
        <v>3.4349278268185866E-2</v>
      </c>
      <c r="AO24" s="173">
        <f>IFERROR('Ringkasan (milyar)'!AO24/'Ringkasan (milyar)'!AC24,0)</f>
        <v>5.2392920676747799E-2</v>
      </c>
      <c r="AP24" s="173">
        <f>IFERROR('Ringkasan (milyar)'!AP24/'Ringkasan (milyar)'!AC24,0)</f>
        <v>2.4384509324103078E-3</v>
      </c>
      <c r="AQ24" s="173">
        <f>IFERROR('Ringkasan (milyar)'!AQ24/'Ringkasan (milyar)'!AC24,0)</f>
        <v>0</v>
      </c>
      <c r="AR24" s="173">
        <f>IFERROR('Ringkasan (milyar)'!AR24/'Ringkasan (milyar)'!AC24,0)</f>
        <v>1.2821600620626899E-3</v>
      </c>
      <c r="AS24" s="173">
        <f>IFERROR('Ringkasan (milyar)'!AS24/'Ringkasan (milyar)'!AC24,0)</f>
        <v>1.2821600620626899E-3</v>
      </c>
      <c r="AT24" s="173">
        <f>IFERROR('Ringkasan (milyar)'!AT24/'Ringkasan (milyar)'!AC24,0)</f>
        <v>0.20858250238168397</v>
      </c>
      <c r="AU24" s="173">
        <f>IFERROR('Ringkasan (milyar)'!AU24/'Ringkasan (milyar)'!AC24,0)</f>
        <v>0</v>
      </c>
      <c r="AV24" s="173">
        <f>IFERROR('Ringkasan (milyar)'!AV24/'Ringkasan (milyar)'!AC24,0)</f>
        <v>0.20858250238168397</v>
      </c>
      <c r="AW24" s="31"/>
      <c r="AX24" s="31"/>
      <c r="AY24" s="31"/>
      <c r="AZ24" s="31"/>
      <c r="BA24" s="31"/>
      <c r="BB24" s="127"/>
      <c r="BC24" s="127"/>
      <c r="BD24" s="127"/>
      <c r="BE24" s="127"/>
      <c r="BF24" s="127"/>
      <c r="BG24" s="127"/>
      <c r="BH24" s="127"/>
      <c r="BI24" s="127"/>
      <c r="BJ24" s="128"/>
      <c r="BK24" s="128"/>
      <c r="BL24" s="87"/>
      <c r="BM24" s="47"/>
      <c r="BN24" s="48"/>
      <c r="BO24" s="49"/>
      <c r="BP24" s="39">
        <f t="shared" si="0"/>
        <v>0</v>
      </c>
      <c r="BR24" s="114" t="e">
        <f>Ringkasan!#REF!/1000000000</f>
        <v>#REF!</v>
      </c>
      <c r="BS24" s="114" t="e">
        <f t="shared" si="3"/>
        <v>#REF!</v>
      </c>
      <c r="BT24" s="39" t="e">
        <f t="shared" si="6"/>
        <v>#REF!</v>
      </c>
      <c r="BV24" s="114" t="e">
        <f>Ringkasan!#REF!/1000000000</f>
        <v>#REF!</v>
      </c>
      <c r="BW24" s="114" t="e">
        <f t="shared" si="4"/>
        <v>#REF!</v>
      </c>
      <c r="BX24" s="39" t="e">
        <f t="shared" si="7"/>
        <v>#REF!</v>
      </c>
    </row>
    <row r="25" spans="1:76" ht="15" customHeight="1" x14ac:dyDescent="0.25">
      <c r="A25" s="59" t="s">
        <v>16</v>
      </c>
      <c r="B25" s="3">
        <f t="shared" si="5"/>
        <v>17</v>
      </c>
      <c r="C25" s="4">
        <f t="shared" si="5"/>
        <v>17</v>
      </c>
      <c r="D25" s="8" t="s">
        <v>16</v>
      </c>
      <c r="E25" s="12" t="str">
        <f>[1]Pendapatan!D25</f>
        <v>05 Tahun 2024</v>
      </c>
      <c r="F25" s="92">
        <f>[1]Pendapatan!E25</f>
        <v>45657.525694444441</v>
      </c>
      <c r="G25" s="114"/>
      <c r="H25" s="173">
        <f>IFERROR('Ringkasan (milyar)'!H25/'Ringkasan (milyar)'!G25,0)</f>
        <v>0.11366021960694242</v>
      </c>
      <c r="I25" s="173">
        <f>IFERROR('Ringkasan (milyar)'!I25/'Ringkasan (milyar)'!G25,0)</f>
        <v>1.8473917176706496E-2</v>
      </c>
      <c r="J25" s="173">
        <f>IFERROR('Ringkasan (milyar)'!J25/'Ringkasan (milyar)'!G25,0)</f>
        <v>1.9795402138793297E-3</v>
      </c>
      <c r="K25" s="173">
        <f>IFERROR('Ringkasan (milyar)'!K25/'Ringkasan (milyar)'!G25,0)</f>
        <v>1.1458772096375829E-3</v>
      </c>
      <c r="L25" s="173">
        <f>IFERROR('Ringkasan (milyar)'!L25/'Ringkasan (milyar)'!G25,0)</f>
        <v>9.2060885006719009E-2</v>
      </c>
      <c r="M25" s="173">
        <f>IFERROR('Ringkasan (milyar)'!M25/'Ringkasan (milyar)'!G25,0)</f>
        <v>0.87023456115549003</v>
      </c>
      <c r="N25" s="173">
        <f>IFERROR('Ringkasan (milyar)'!N25/'Ringkasan (milyar)'!G25,0)</f>
        <v>0.85616457277375724</v>
      </c>
      <c r="O25" s="173">
        <f>IFERROR('Ringkasan (milyar)'!O25/'Ringkasan (milyar)'!G25,0)</f>
        <v>2.4676808909322889E-2</v>
      </c>
      <c r="P25" s="173">
        <f>IFERROR('Ringkasan (milyar)'!P25/'Ringkasan (milyar)'!G25,0)</f>
        <v>0</v>
      </c>
      <c r="Q25" s="173">
        <f>IFERROR('Ringkasan (milyar)'!Q25/'Ringkasan (milyar)'!G25,0)</f>
        <v>0.23709160443810146</v>
      </c>
      <c r="R25" s="173">
        <f>IFERROR('Ringkasan (milyar)'!R25/'Ringkasan (milyar)'!G25,0)</f>
        <v>0</v>
      </c>
      <c r="S25" s="173">
        <f>IFERROR('Ringkasan (milyar)'!S25/'Ringkasan (milyar)'!G25,0)</f>
        <v>1.0105315351432441E-2</v>
      </c>
      <c r="T25" s="173">
        <f>IFERROR('Ringkasan (milyar)'!T25/'Ringkasan (milyar)'!G25,0)</f>
        <v>0.43197954454636373</v>
      </c>
      <c r="U25" s="173">
        <f>IFERROR('Ringkasan (milyar)'!U25/'Ringkasan (milyar)'!G25,0)</f>
        <v>0.15231129952853667</v>
      </c>
      <c r="V25" s="173">
        <f>IFERROR('Ringkasan (milyar)'!V25/'Ringkasan (milyar)'!G25,0)</f>
        <v>1.4069988381732901E-2</v>
      </c>
      <c r="W25" s="173">
        <f>IFERROR('Ringkasan (milyar)'!W25/'Ringkasan (milyar)'!G25,0)</f>
        <v>1.4069988381732901E-2</v>
      </c>
      <c r="X25" s="173">
        <f>IFERROR('Ringkasan (milyar)'!X25/'Ringkasan (milyar)'!G25,0)</f>
        <v>0</v>
      </c>
      <c r="Y25" s="173">
        <f>IFERROR('Ringkasan (milyar)'!Y25/'Ringkasan (milyar)'!G25,0)</f>
        <v>1.6105219237567577E-2</v>
      </c>
      <c r="Z25" s="173">
        <f>IFERROR('Ringkasan (milyar)'!Z25/'Ringkasan (milyar)'!G25,0)</f>
        <v>0</v>
      </c>
      <c r="AA25" s="173">
        <f>IFERROR('Ringkasan (milyar)'!AA25/'Ringkasan (milyar)'!G25,0)</f>
        <v>0</v>
      </c>
      <c r="AB25" s="173">
        <f>IFERROR('Ringkasan (milyar)'!AB25/'Ringkasan (milyar)'!G25,0)</f>
        <v>1.6105219237567577E-2</v>
      </c>
      <c r="AC25" s="5"/>
      <c r="AD25" s="173">
        <f>IFERROR('Ringkasan (milyar)'!AD25/'Ringkasan (milyar)'!AC25,0)</f>
        <v>0.63746018836700391</v>
      </c>
      <c r="AE25" s="173">
        <f>IFERROR('Ringkasan (milyar)'!AE25/'Ringkasan (milyar)'!AD25,0)</f>
        <v>0.65050137540516506</v>
      </c>
      <c r="AF25" s="173">
        <f>IFERROR('Ringkasan (milyar)'!AF25/'Ringkasan (milyar)'!AD25,0)</f>
        <v>0.28043668190811327</v>
      </c>
      <c r="AG25" s="173">
        <f>IFERROR('Ringkasan (milyar)'!AG25/'Ringkasan (milyar)'!AD25,0)</f>
        <v>0</v>
      </c>
      <c r="AH25" s="173">
        <f>IFERROR('Ringkasan (milyar)'!AH25/'Ringkasan (milyar)'!AC25,0)</f>
        <v>2.2809364953951436E-4</v>
      </c>
      <c r="AI25" s="173">
        <f>IFERROR('Ringkasan (milyar)'!AI25/'Ringkasan (milyar)'!AC25,0)</f>
        <v>3.9549038386030987E-2</v>
      </c>
      <c r="AJ25" s="173">
        <f>IFERROR('Ringkasan (milyar)'!AJ25/'Ringkasan (milyar)'!AC25,0)</f>
        <v>4.2471069584981928E-3</v>
      </c>
      <c r="AK25" s="173">
        <f>IFERROR('Ringkasan (milyar)'!AK25/'Ringkasan (milyar)'!AC25,0)</f>
        <v>7.8693405921523116E-2</v>
      </c>
      <c r="AL25" s="173">
        <f>IFERROR('Ringkasan (milyar)'!AL25/'Ringkasan (milyar)'!AC25,0)</f>
        <v>5.8485551163978047E-4</v>
      </c>
      <c r="AM25" s="173">
        <f>IFERROR('Ringkasan (milyar)'!AM25/'Ringkasan (milyar)'!AC25,0)</f>
        <v>1.4065682790508058E-2</v>
      </c>
      <c r="AN25" s="173">
        <f>IFERROR('Ringkasan (milyar)'!AN25/'Ringkasan (milyar)'!AC25,0)</f>
        <v>2.3116450675642518E-2</v>
      </c>
      <c r="AO25" s="173">
        <f>IFERROR('Ringkasan (milyar)'!AO25/'Ringkasan (milyar)'!AC25,0)</f>
        <v>4.0337143199615851E-2</v>
      </c>
      <c r="AP25" s="173">
        <f>IFERROR('Ringkasan (milyar)'!AP25/'Ringkasan (milyar)'!AC25,0)</f>
        <v>5.8927374411691204E-4</v>
      </c>
      <c r="AQ25" s="173">
        <f>IFERROR('Ringkasan (milyar)'!AQ25/'Ringkasan (milyar)'!AC25,0)</f>
        <v>0</v>
      </c>
      <c r="AR25" s="173">
        <f>IFERROR('Ringkasan (milyar)'!AR25/'Ringkasan (milyar)'!AC25,0)</f>
        <v>3.7430752744945948E-3</v>
      </c>
      <c r="AS25" s="173">
        <f>IFERROR('Ringkasan (milyar)'!AS25/'Ringkasan (milyar)'!AC25,0)</f>
        <v>3.7430752744945948E-3</v>
      </c>
      <c r="AT25" s="173">
        <f>IFERROR('Ringkasan (milyar)'!AT25/'Ringkasan (milyar)'!AC25,0)</f>
        <v>0.28010333043697844</v>
      </c>
      <c r="AU25" s="173">
        <f>IFERROR('Ringkasan (milyar)'!AU25/'Ringkasan (milyar)'!AC25,0)</f>
        <v>1.3566092580166425E-3</v>
      </c>
      <c r="AV25" s="173">
        <f>IFERROR('Ringkasan (milyar)'!AV25/'Ringkasan (milyar)'!AC25,0)</f>
        <v>0.27874672117896182</v>
      </c>
      <c r="AW25" s="31"/>
      <c r="AX25" s="31"/>
      <c r="AY25" s="31"/>
      <c r="AZ25" s="31"/>
      <c r="BA25" s="31"/>
      <c r="BB25" s="127"/>
      <c r="BC25" s="127"/>
      <c r="BD25" s="127"/>
      <c r="BE25" s="127"/>
      <c r="BF25" s="127"/>
      <c r="BG25" s="127"/>
      <c r="BH25" s="127"/>
      <c r="BI25" s="127"/>
      <c r="BJ25" s="128"/>
      <c r="BK25" s="128"/>
      <c r="BL25" s="87"/>
      <c r="BM25" s="47"/>
      <c r="BN25" s="48"/>
      <c r="BO25" s="49"/>
      <c r="BP25" s="39">
        <f t="shared" si="0"/>
        <v>0</v>
      </c>
      <c r="BR25" s="114" t="e">
        <f>Ringkasan!#REF!/1000000000</f>
        <v>#REF!</v>
      </c>
      <c r="BS25" s="114" t="e">
        <f t="shared" si="3"/>
        <v>#REF!</v>
      </c>
      <c r="BT25" s="39" t="e">
        <f t="shared" si="6"/>
        <v>#REF!</v>
      </c>
      <c r="BV25" s="114" t="e">
        <f>Ringkasan!#REF!/1000000000</f>
        <v>#REF!</v>
      </c>
      <c r="BW25" s="114" t="e">
        <f t="shared" si="4"/>
        <v>#REF!</v>
      </c>
      <c r="BX25" s="39" t="e">
        <f t="shared" si="7"/>
        <v>#REF!</v>
      </c>
    </row>
    <row r="26" spans="1:76" ht="15" customHeight="1" x14ac:dyDescent="0.25">
      <c r="A26" s="59" t="s">
        <v>17</v>
      </c>
      <c r="B26" s="3">
        <f t="shared" si="5"/>
        <v>18</v>
      </c>
      <c r="C26" s="4">
        <f t="shared" si="5"/>
        <v>18</v>
      </c>
      <c r="D26" s="8" t="s">
        <v>17</v>
      </c>
      <c r="E26" s="12" t="str">
        <f>[1]Pendapatan!D26</f>
        <v>4 Tahun 2024</v>
      </c>
      <c r="F26" s="92">
        <f>[1]Pendapatan!E26</f>
        <v>45657</v>
      </c>
      <c r="G26" s="114"/>
      <c r="H26" s="173">
        <f>IFERROR('Ringkasan (milyar)'!H26/'Ringkasan (milyar)'!G26,0)</f>
        <v>9.8289970018197767E-2</v>
      </c>
      <c r="I26" s="173">
        <f>IFERROR('Ringkasan (milyar)'!I26/'Ringkasan (milyar)'!G26,0)</f>
        <v>6.449711602778155E-3</v>
      </c>
      <c r="J26" s="173">
        <f>IFERROR('Ringkasan (milyar)'!J26/'Ringkasan (milyar)'!G26,0)</f>
        <v>1.0563721848800124E-2</v>
      </c>
      <c r="K26" s="173">
        <f>IFERROR('Ringkasan (milyar)'!K26/'Ringkasan (milyar)'!G26,0)</f>
        <v>5.5938522140313576E-3</v>
      </c>
      <c r="L26" s="173">
        <f>IFERROR('Ringkasan (milyar)'!L26/'Ringkasan (milyar)'!G26,0)</f>
        <v>7.5682684352588125E-2</v>
      </c>
      <c r="M26" s="173">
        <f>IFERROR('Ringkasan (milyar)'!M26/'Ringkasan (milyar)'!G26,0)</f>
        <v>0.89004287846405483</v>
      </c>
      <c r="N26" s="173">
        <f>IFERROR('Ringkasan (milyar)'!N26/'Ringkasan (milyar)'!G26,0)</f>
        <v>0.85769277828502821</v>
      </c>
      <c r="O26" s="173">
        <f>IFERROR('Ringkasan (milyar)'!O26/'Ringkasan (milyar)'!G26,0)</f>
        <v>4.2686220836769082E-2</v>
      </c>
      <c r="P26" s="173">
        <f>IFERROR('Ringkasan (milyar)'!P26/'Ringkasan (milyar)'!G26,0)</f>
        <v>0</v>
      </c>
      <c r="Q26" s="173">
        <f>IFERROR('Ringkasan (milyar)'!Q26/'Ringkasan (milyar)'!G26,0)</f>
        <v>0.1150564388450728</v>
      </c>
      <c r="R26" s="173">
        <f>IFERROR('Ringkasan (milyar)'!R26/'Ringkasan (milyar)'!G26,0)</f>
        <v>0</v>
      </c>
      <c r="S26" s="173">
        <f>IFERROR('Ringkasan (milyar)'!S26/'Ringkasan (milyar)'!G26,0)</f>
        <v>1.5743343265022067E-2</v>
      </c>
      <c r="T26" s="173">
        <f>IFERROR('Ringkasan (milyar)'!T26/'Ringkasan (milyar)'!G26,0)</f>
        <v>0.52286347605089922</v>
      </c>
      <c r="U26" s="173">
        <f>IFERROR('Ringkasan (milyar)'!U26/'Ringkasan (milyar)'!G26,0)</f>
        <v>0.16134329928726518</v>
      </c>
      <c r="V26" s="173">
        <f>IFERROR('Ringkasan (milyar)'!V26/'Ringkasan (milyar)'!G26,0)</f>
        <v>3.2350100179026647E-2</v>
      </c>
      <c r="W26" s="173">
        <f>IFERROR('Ringkasan (milyar)'!W26/'Ringkasan (milyar)'!G26,0)</f>
        <v>3.2155434121978355E-2</v>
      </c>
      <c r="X26" s="173">
        <f>IFERROR('Ringkasan (milyar)'!X26/'Ringkasan (milyar)'!G26,0)</f>
        <v>1.9466605704829124E-4</v>
      </c>
      <c r="Y26" s="173">
        <f>IFERROR('Ringkasan (milyar)'!Y26/'Ringkasan (milyar)'!G26,0)</f>
        <v>1.1667151517747349E-2</v>
      </c>
      <c r="Z26" s="173">
        <f>IFERROR('Ringkasan (milyar)'!Z26/'Ringkasan (milyar)'!G26,0)</f>
        <v>0</v>
      </c>
      <c r="AA26" s="173">
        <f>IFERROR('Ringkasan (milyar)'!AA26/'Ringkasan (milyar)'!G26,0)</f>
        <v>0</v>
      </c>
      <c r="AB26" s="173">
        <f>IFERROR('Ringkasan (milyar)'!AB26/'Ringkasan (milyar)'!G26,0)</f>
        <v>1.1667151517747349E-2</v>
      </c>
      <c r="AC26" s="5"/>
      <c r="AD26" s="173">
        <f>IFERROR('Ringkasan (milyar)'!AD26/'Ringkasan (milyar)'!AC26,0)</f>
        <v>0.67676222106449735</v>
      </c>
      <c r="AE26" s="173">
        <f>IFERROR('Ringkasan (milyar)'!AE26/'Ringkasan (milyar)'!AD26,0)</f>
        <v>0.61165493808122484</v>
      </c>
      <c r="AF26" s="173">
        <f>IFERROR('Ringkasan (milyar)'!AF26/'Ringkasan (milyar)'!AD26,0)</f>
        <v>0.35699283024536699</v>
      </c>
      <c r="AG26" s="173">
        <f>IFERROR('Ringkasan (milyar)'!AG26/'Ringkasan (milyar)'!AD26,0)</f>
        <v>0</v>
      </c>
      <c r="AH26" s="173">
        <f>IFERROR('Ringkasan (milyar)'!AH26/'Ringkasan (milyar)'!AC26,0)</f>
        <v>1.0795455821273568E-3</v>
      </c>
      <c r="AI26" s="173">
        <f>IFERROR('Ringkasan (milyar)'!AI26/'Ringkasan (milyar)'!AC26,0)</f>
        <v>4.488734411790464E-3</v>
      </c>
      <c r="AJ26" s="173">
        <f>IFERROR('Ringkasan (milyar)'!AJ26/'Ringkasan (milyar)'!AC26,0)</f>
        <v>1.5649725948706634E-2</v>
      </c>
      <c r="AK26" s="173">
        <f>IFERROR('Ringkasan (milyar)'!AK26/'Ringkasan (milyar)'!AC26,0)</f>
        <v>0.10553293855844199</v>
      </c>
      <c r="AL26" s="173">
        <f>IFERROR('Ringkasan (milyar)'!AL26/'Ringkasan (milyar)'!AC26,0)</f>
        <v>0</v>
      </c>
      <c r="AM26" s="173">
        <f>IFERROR('Ringkasan (milyar)'!AM26/'Ringkasan (milyar)'!AC26,0)</f>
        <v>1.6157990993113169E-2</v>
      </c>
      <c r="AN26" s="173">
        <f>IFERROR('Ringkasan (milyar)'!AN26/'Ringkasan (milyar)'!AC26,0)</f>
        <v>1.7509165989707334E-3</v>
      </c>
      <c r="AO26" s="173">
        <f>IFERROR('Ringkasan (milyar)'!AO26/'Ringkasan (milyar)'!AC26,0)</f>
        <v>8.0120834223542381E-2</v>
      </c>
      <c r="AP26" s="173">
        <f>IFERROR('Ringkasan (milyar)'!AP26/'Ringkasan (milyar)'!AC26,0)</f>
        <v>7.5031967428157145E-3</v>
      </c>
      <c r="AQ26" s="173">
        <f>IFERROR('Ringkasan (milyar)'!AQ26/'Ringkasan (milyar)'!AC26,0)</f>
        <v>0</v>
      </c>
      <c r="AR26" s="173">
        <f>IFERROR('Ringkasan (milyar)'!AR26/'Ringkasan (milyar)'!AC26,0)</f>
        <v>5.1945947141126055E-2</v>
      </c>
      <c r="AS26" s="173">
        <f>IFERROR('Ringkasan (milyar)'!AS26/'Ringkasan (milyar)'!AC26,0)</f>
        <v>5.1945947141126055E-2</v>
      </c>
      <c r="AT26" s="173">
        <f>IFERROR('Ringkasan (milyar)'!AT26/'Ringkasan (milyar)'!AC26,0)</f>
        <v>0.16575889323593471</v>
      </c>
      <c r="AU26" s="173">
        <f>IFERROR('Ringkasan (milyar)'!AU26/'Ringkasan (milyar)'!AC26,0)</f>
        <v>3.1001416320600179E-3</v>
      </c>
      <c r="AV26" s="173">
        <f>IFERROR('Ringkasan (milyar)'!AV26/'Ringkasan (milyar)'!AC26,0)</f>
        <v>0.16265875160387469</v>
      </c>
      <c r="AW26" s="31"/>
      <c r="AX26" s="31"/>
      <c r="AY26" s="31"/>
      <c r="AZ26" s="31"/>
      <c r="BA26" s="31"/>
      <c r="BB26" s="127"/>
      <c r="BC26" s="127"/>
      <c r="BD26" s="127"/>
      <c r="BE26" s="127"/>
      <c r="BF26" s="127"/>
      <c r="BG26" s="127"/>
      <c r="BH26" s="127"/>
      <c r="BI26" s="127"/>
      <c r="BJ26" s="128"/>
      <c r="BK26" s="128"/>
      <c r="BL26" s="87"/>
      <c r="BM26" s="47"/>
      <c r="BN26" s="48"/>
      <c r="BO26" s="49"/>
      <c r="BP26" s="39">
        <f t="shared" si="0"/>
        <v>0</v>
      </c>
      <c r="BR26" s="114" t="e">
        <f>Ringkasan!#REF!/1000000000</f>
        <v>#REF!</v>
      </c>
      <c r="BS26" s="114" t="e">
        <f t="shared" si="3"/>
        <v>#REF!</v>
      </c>
      <c r="BT26" s="39" t="e">
        <f t="shared" si="6"/>
        <v>#REF!</v>
      </c>
      <c r="BV26" s="114" t="e">
        <f>Ringkasan!#REF!/1000000000</f>
        <v>#REF!</v>
      </c>
      <c r="BW26" s="114" t="e">
        <f t="shared" si="4"/>
        <v>#REF!</v>
      </c>
      <c r="BX26" s="39" t="e">
        <f t="shared" si="7"/>
        <v>#REF!</v>
      </c>
    </row>
    <row r="27" spans="1:76" ht="15" customHeight="1" x14ac:dyDescent="0.25">
      <c r="A27" s="59" t="s">
        <v>18</v>
      </c>
      <c r="B27" s="3">
        <f t="shared" si="5"/>
        <v>19</v>
      </c>
      <c r="C27" s="4">
        <f t="shared" si="5"/>
        <v>19</v>
      </c>
      <c r="D27" s="8" t="s">
        <v>18</v>
      </c>
      <c r="E27" s="12" t="str">
        <f>[1]Pendapatan!D27</f>
        <v/>
      </c>
      <c r="F27" s="92" t="str">
        <f>[1]Pendapatan!E27</f>
        <v/>
      </c>
      <c r="G27" s="114"/>
      <c r="H27" s="173">
        <f>IFERROR('Ringkasan (milyar)'!H27/'Ringkasan (milyar)'!G27,0)</f>
        <v>0</v>
      </c>
      <c r="I27" s="173">
        <f>IFERROR('Ringkasan (milyar)'!I27/'Ringkasan (milyar)'!G27,0)</f>
        <v>0</v>
      </c>
      <c r="J27" s="173">
        <f>IFERROR('Ringkasan (milyar)'!J27/'Ringkasan (milyar)'!G27,0)</f>
        <v>0</v>
      </c>
      <c r="K27" s="173">
        <f>IFERROR('Ringkasan (milyar)'!K27/'Ringkasan (milyar)'!G27,0)</f>
        <v>0</v>
      </c>
      <c r="L27" s="173">
        <f>IFERROR('Ringkasan (milyar)'!L27/'Ringkasan (milyar)'!G27,0)</f>
        <v>0</v>
      </c>
      <c r="M27" s="173">
        <f>IFERROR('Ringkasan (milyar)'!M27/'Ringkasan (milyar)'!G27,0)</f>
        <v>0</v>
      </c>
      <c r="N27" s="173">
        <f>IFERROR('Ringkasan (milyar)'!N27/'Ringkasan (milyar)'!G27,0)</f>
        <v>0</v>
      </c>
      <c r="O27" s="173">
        <f>IFERROR('Ringkasan (milyar)'!O27/'Ringkasan (milyar)'!G27,0)</f>
        <v>0</v>
      </c>
      <c r="P27" s="173">
        <f>IFERROR('Ringkasan (milyar)'!P27/'Ringkasan (milyar)'!G27,0)</f>
        <v>0</v>
      </c>
      <c r="Q27" s="173">
        <f>IFERROR('Ringkasan (milyar)'!Q27/'Ringkasan (milyar)'!G27,0)</f>
        <v>0</v>
      </c>
      <c r="R27" s="173">
        <f>IFERROR('Ringkasan (milyar)'!R27/'Ringkasan (milyar)'!G27,0)</f>
        <v>0</v>
      </c>
      <c r="S27" s="173">
        <f>IFERROR('Ringkasan (milyar)'!S27/'Ringkasan (milyar)'!G27,0)</f>
        <v>0</v>
      </c>
      <c r="T27" s="173">
        <f>IFERROR('Ringkasan (milyar)'!T27/'Ringkasan (milyar)'!G27,0)</f>
        <v>0</v>
      </c>
      <c r="U27" s="173">
        <f>IFERROR('Ringkasan (milyar)'!U27/'Ringkasan (milyar)'!G27,0)</f>
        <v>0</v>
      </c>
      <c r="V27" s="173">
        <f>IFERROR('Ringkasan (milyar)'!V27/'Ringkasan (milyar)'!G27,0)</f>
        <v>0</v>
      </c>
      <c r="W27" s="173">
        <f>IFERROR('Ringkasan (milyar)'!W27/'Ringkasan (milyar)'!G27,0)</f>
        <v>0</v>
      </c>
      <c r="X27" s="173">
        <f>IFERROR('Ringkasan (milyar)'!X27/'Ringkasan (milyar)'!G27,0)</f>
        <v>0</v>
      </c>
      <c r="Y27" s="173">
        <f>IFERROR('Ringkasan (milyar)'!Y27/'Ringkasan (milyar)'!G27,0)</f>
        <v>0</v>
      </c>
      <c r="Z27" s="173">
        <f>IFERROR('Ringkasan (milyar)'!Z27/'Ringkasan (milyar)'!G27,0)</f>
        <v>0</v>
      </c>
      <c r="AA27" s="173">
        <f>IFERROR('Ringkasan (milyar)'!AA27/'Ringkasan (milyar)'!G27,0)</f>
        <v>0</v>
      </c>
      <c r="AB27" s="173">
        <f>IFERROR('Ringkasan (milyar)'!AB27/'Ringkasan (milyar)'!G27,0)</f>
        <v>0</v>
      </c>
      <c r="AC27" s="5"/>
      <c r="AD27" s="173">
        <f>IFERROR('Ringkasan (milyar)'!AD27/'Ringkasan (milyar)'!AC27,0)</f>
        <v>0</v>
      </c>
      <c r="AE27" s="173">
        <f>IFERROR('Ringkasan (milyar)'!AE27/'Ringkasan (milyar)'!AD27,0)</f>
        <v>0</v>
      </c>
      <c r="AF27" s="173">
        <f>IFERROR('Ringkasan (milyar)'!AF27/'Ringkasan (milyar)'!AD27,0)</f>
        <v>0</v>
      </c>
      <c r="AG27" s="173">
        <f>IFERROR('Ringkasan (milyar)'!AG27/'Ringkasan (milyar)'!AD27,0)</f>
        <v>0</v>
      </c>
      <c r="AH27" s="173">
        <f>IFERROR('Ringkasan (milyar)'!AH27/'Ringkasan (milyar)'!AC27,0)</f>
        <v>0</v>
      </c>
      <c r="AI27" s="173">
        <f>IFERROR('Ringkasan (milyar)'!AI27/'Ringkasan (milyar)'!AC27,0)</f>
        <v>0</v>
      </c>
      <c r="AJ27" s="173">
        <f>IFERROR('Ringkasan (milyar)'!AJ27/'Ringkasan (milyar)'!AC27,0)</f>
        <v>0</v>
      </c>
      <c r="AK27" s="173">
        <f>IFERROR('Ringkasan (milyar)'!AK27/'Ringkasan (milyar)'!AC27,0)</f>
        <v>0</v>
      </c>
      <c r="AL27" s="173">
        <f>IFERROR('Ringkasan (milyar)'!AL27/'Ringkasan (milyar)'!AC27,0)</f>
        <v>0</v>
      </c>
      <c r="AM27" s="173">
        <f>IFERROR('Ringkasan (milyar)'!AM27/'Ringkasan (milyar)'!AC27,0)</f>
        <v>0</v>
      </c>
      <c r="AN27" s="173">
        <f>IFERROR('Ringkasan (milyar)'!AN27/'Ringkasan (milyar)'!AC27,0)</f>
        <v>0</v>
      </c>
      <c r="AO27" s="173">
        <f>IFERROR('Ringkasan (milyar)'!AO27/'Ringkasan (milyar)'!AC27,0)</f>
        <v>0</v>
      </c>
      <c r="AP27" s="173">
        <f>IFERROR('Ringkasan (milyar)'!AP27/'Ringkasan (milyar)'!AC27,0)</f>
        <v>0</v>
      </c>
      <c r="AQ27" s="173">
        <f>IFERROR('Ringkasan (milyar)'!AQ27/'Ringkasan (milyar)'!AC27,0)</f>
        <v>0</v>
      </c>
      <c r="AR27" s="173">
        <f>IFERROR('Ringkasan (milyar)'!AR27/'Ringkasan (milyar)'!AC27,0)</f>
        <v>0</v>
      </c>
      <c r="AS27" s="173">
        <f>IFERROR('Ringkasan (milyar)'!AS27/'Ringkasan (milyar)'!AC27,0)</f>
        <v>0</v>
      </c>
      <c r="AT27" s="173">
        <f>IFERROR('Ringkasan (milyar)'!AT27/'Ringkasan (milyar)'!AC27,0)</f>
        <v>0</v>
      </c>
      <c r="AU27" s="173">
        <f>IFERROR('Ringkasan (milyar)'!AU27/'Ringkasan (milyar)'!AC27,0)</f>
        <v>0</v>
      </c>
      <c r="AV27" s="173">
        <f>IFERROR('Ringkasan (milyar)'!AV27/'Ringkasan (milyar)'!AC27,0)</f>
        <v>0</v>
      </c>
      <c r="AW27" s="31"/>
      <c r="AX27" s="31"/>
      <c r="AY27" s="31"/>
      <c r="AZ27" s="31"/>
      <c r="BA27" s="31"/>
      <c r="BB27" s="127"/>
      <c r="BC27" s="127"/>
      <c r="BD27" s="127"/>
      <c r="BE27" s="127"/>
      <c r="BF27" s="127"/>
      <c r="BG27" s="127"/>
      <c r="BH27" s="127"/>
      <c r="BI27" s="127"/>
      <c r="BJ27" s="128"/>
      <c r="BK27" s="128"/>
      <c r="BL27" s="87"/>
      <c r="BM27" s="47"/>
      <c r="BN27" s="48"/>
      <c r="BO27" s="49"/>
      <c r="BP27" s="39">
        <f t="shared" si="0"/>
        <v>0</v>
      </c>
      <c r="BR27" s="114" t="e">
        <f>Ringkasan!#REF!/1000000000</f>
        <v>#REF!</v>
      </c>
      <c r="BS27" s="114" t="e">
        <f t="shared" si="3"/>
        <v>#REF!</v>
      </c>
      <c r="BT27" s="39" t="e">
        <f t="shared" si="6"/>
        <v>#REF!</v>
      </c>
      <c r="BV27" s="114" t="e">
        <f>Ringkasan!#REF!/1000000000</f>
        <v>#REF!</v>
      </c>
      <c r="BW27" s="114" t="e">
        <f t="shared" si="4"/>
        <v>#REF!</v>
      </c>
      <c r="BX27" s="39" t="e">
        <f t="shared" si="7"/>
        <v>#REF!</v>
      </c>
    </row>
    <row r="28" spans="1:76" ht="15" customHeight="1" x14ac:dyDescent="0.25">
      <c r="A28" s="59" t="s">
        <v>19</v>
      </c>
      <c r="B28" s="3">
        <f t="shared" ref="B28:C31" si="8">B27+1</f>
        <v>20</v>
      </c>
      <c r="C28" s="4">
        <f t="shared" si="8"/>
        <v>20</v>
      </c>
      <c r="D28" s="8" t="s">
        <v>19</v>
      </c>
      <c r="E28" s="12" t="str">
        <f>[1]Pendapatan!D28</f>
        <v>07 Tahun 2024</v>
      </c>
      <c r="F28" s="92">
        <f>[1]Pendapatan!E28</f>
        <v>45657.411805555559</v>
      </c>
      <c r="G28" s="114"/>
      <c r="H28" s="173">
        <f>IFERROR('Ringkasan (milyar)'!H28/'Ringkasan (milyar)'!G28,0)</f>
        <v>0.27483319259278111</v>
      </c>
      <c r="I28" s="173">
        <f>IFERROR('Ringkasan (milyar)'!I28/'Ringkasan (milyar)'!G28,0)</f>
        <v>0.13654049636119386</v>
      </c>
      <c r="J28" s="173">
        <f>IFERROR('Ringkasan (milyar)'!J28/'Ringkasan (milyar)'!G28,0)</f>
        <v>2.017366497593405E-2</v>
      </c>
      <c r="K28" s="173">
        <f>IFERROR('Ringkasan (milyar)'!K28/'Ringkasan (milyar)'!G28,0)</f>
        <v>2.8676293069925911E-3</v>
      </c>
      <c r="L28" s="173">
        <f>IFERROR('Ringkasan (milyar)'!L28/'Ringkasan (milyar)'!G28,0)</f>
        <v>0.11525140194866061</v>
      </c>
      <c r="M28" s="173">
        <f>IFERROR('Ringkasan (milyar)'!M28/'Ringkasan (milyar)'!G28,0)</f>
        <v>0.71409825171151364</v>
      </c>
      <c r="N28" s="173">
        <f>IFERROR('Ringkasan (milyar)'!N28/'Ringkasan (milyar)'!G28,0)</f>
        <v>0.69575722046825283</v>
      </c>
      <c r="O28" s="173">
        <f>IFERROR('Ringkasan (milyar)'!O28/'Ringkasan (milyar)'!G28,0)</f>
        <v>3.7926312606399372E-2</v>
      </c>
      <c r="P28" s="173">
        <f>IFERROR('Ringkasan (milyar)'!P28/'Ringkasan (milyar)'!G28,0)</f>
        <v>0</v>
      </c>
      <c r="Q28" s="173">
        <f>IFERROR('Ringkasan (milyar)'!Q28/'Ringkasan (milyar)'!G28,0)</f>
        <v>5.3742324606714041E-2</v>
      </c>
      <c r="R28" s="173">
        <f>IFERROR('Ringkasan (milyar)'!R28/'Ringkasan (milyar)'!G28,0)</f>
        <v>1.0569169799020534E-2</v>
      </c>
      <c r="S28" s="173">
        <f>IFERROR('Ringkasan (milyar)'!S28/'Ringkasan (milyar)'!G28,0)</f>
        <v>2.8939468305159068E-2</v>
      </c>
      <c r="T28" s="173">
        <f>IFERROR('Ringkasan (milyar)'!T28/'Ringkasan (milyar)'!G28,0)</f>
        <v>0.410959157481394</v>
      </c>
      <c r="U28" s="173">
        <f>IFERROR('Ringkasan (milyar)'!U28/'Ringkasan (milyar)'!G28,0)</f>
        <v>0.15362078766956586</v>
      </c>
      <c r="V28" s="173">
        <f>IFERROR('Ringkasan (milyar)'!V28/'Ringkasan (milyar)'!G28,0)</f>
        <v>1.834103124326069E-2</v>
      </c>
      <c r="W28" s="173">
        <f>IFERROR('Ringkasan (milyar)'!W28/'Ringkasan (milyar)'!G28,0)</f>
        <v>1.834103124326069E-2</v>
      </c>
      <c r="X28" s="173">
        <f>IFERROR('Ringkasan (milyar)'!X28/'Ringkasan (milyar)'!G28,0)</f>
        <v>0</v>
      </c>
      <c r="Y28" s="173">
        <f>IFERROR('Ringkasan (milyar)'!Y28/'Ringkasan (milyar)'!G28,0)</f>
        <v>1.1068555695705355E-2</v>
      </c>
      <c r="Z28" s="173">
        <f>IFERROR('Ringkasan (milyar)'!Z28/'Ringkasan (milyar)'!G28,0)</f>
        <v>0</v>
      </c>
      <c r="AA28" s="173">
        <f>IFERROR('Ringkasan (milyar)'!AA28/'Ringkasan (milyar)'!G28,0)</f>
        <v>0</v>
      </c>
      <c r="AB28" s="173">
        <f>IFERROR('Ringkasan (milyar)'!AB28/'Ringkasan (milyar)'!G28,0)</f>
        <v>1.1068555695705355E-2</v>
      </c>
      <c r="AC28" s="5"/>
      <c r="AD28" s="173">
        <f>IFERROR('Ringkasan (milyar)'!AD28/'Ringkasan (milyar)'!AC28,0)</f>
        <v>0.79513081463669444</v>
      </c>
      <c r="AE28" s="173">
        <f>IFERROR('Ringkasan (milyar)'!AE28/'Ringkasan (milyar)'!AD28,0)</f>
        <v>0.48417577794616018</v>
      </c>
      <c r="AF28" s="173">
        <f>IFERROR('Ringkasan (milyar)'!AF28/'Ringkasan (milyar)'!AD28,0)</f>
        <v>0.47626948037060457</v>
      </c>
      <c r="AG28" s="173">
        <f>IFERROR('Ringkasan (milyar)'!AG28/'Ringkasan (milyar)'!AD28,0)</f>
        <v>1.3629779686730992E-3</v>
      </c>
      <c r="AH28" s="173">
        <f>IFERROR('Ringkasan (milyar)'!AH28/'Ringkasan (milyar)'!AC28,0)</f>
        <v>9.8891802658865368E-4</v>
      </c>
      <c r="AI28" s="173">
        <f>IFERROR('Ringkasan (milyar)'!AI28/'Ringkasan (milyar)'!AC28,0)</f>
        <v>2.6860981941878595E-2</v>
      </c>
      <c r="AJ28" s="173">
        <f>IFERROR('Ringkasan (milyar)'!AJ28/'Ringkasan (milyar)'!AC28,0)</f>
        <v>2.5175482263047771E-3</v>
      </c>
      <c r="AK28" s="173">
        <f>IFERROR('Ringkasan (milyar)'!AK28/'Ringkasan (milyar)'!AC28,0)</f>
        <v>0.10508690402680618</v>
      </c>
      <c r="AL28" s="173">
        <f>IFERROR('Ringkasan (milyar)'!AL28/'Ringkasan (milyar)'!AC28,0)</f>
        <v>1.1724774685102463E-3</v>
      </c>
      <c r="AM28" s="173">
        <f>IFERROR('Ringkasan (milyar)'!AM28/'Ringkasan (milyar)'!AC28,0)</f>
        <v>4.4967199566701067E-2</v>
      </c>
      <c r="AN28" s="173">
        <f>IFERROR('Ringkasan (milyar)'!AN28/'Ringkasan (milyar)'!AC28,0)</f>
        <v>4.1483392423031208E-2</v>
      </c>
      <c r="AO28" s="173">
        <f>IFERROR('Ringkasan (milyar)'!AO28/'Ringkasan (milyar)'!AC28,0)</f>
        <v>1.481164190170149E-2</v>
      </c>
      <c r="AP28" s="173">
        <f>IFERROR('Ringkasan (milyar)'!AP28/'Ringkasan (milyar)'!AC28,0)</f>
        <v>2.6521926668621699E-3</v>
      </c>
      <c r="AQ28" s="173">
        <f>IFERROR('Ringkasan (milyar)'!AQ28/'Ringkasan (milyar)'!AC28,0)</f>
        <v>0</v>
      </c>
      <c r="AR28" s="173">
        <f>IFERROR('Ringkasan (milyar)'!AR28/'Ringkasan (milyar)'!AC28,0)</f>
        <v>3.3867055705090883E-4</v>
      </c>
      <c r="AS28" s="173">
        <f>IFERROR('Ringkasan (milyar)'!AS28/'Ringkasan (milyar)'!AC28,0)</f>
        <v>3.3867055705090883E-4</v>
      </c>
      <c r="AT28" s="173">
        <f>IFERROR('Ringkasan (milyar)'!AT28/'Ringkasan (milyar)'!AC28,0)</f>
        <v>9.9443610779448355E-2</v>
      </c>
      <c r="AU28" s="173">
        <f>IFERROR('Ringkasan (milyar)'!AU28/'Ringkasan (milyar)'!AC28,0)</f>
        <v>2.1304754049529268E-3</v>
      </c>
      <c r="AV28" s="173">
        <f>IFERROR('Ringkasan (milyar)'!AV28/'Ringkasan (milyar)'!AC28,0)</f>
        <v>9.731313537449543E-2</v>
      </c>
      <c r="AW28" s="31"/>
      <c r="AX28" s="31"/>
      <c r="AY28" s="31"/>
      <c r="AZ28" s="31"/>
      <c r="BA28" s="31"/>
      <c r="BB28" s="127"/>
      <c r="BC28" s="127"/>
      <c r="BD28" s="127"/>
      <c r="BE28" s="127"/>
      <c r="BF28" s="127"/>
      <c r="BG28" s="127"/>
      <c r="BH28" s="127"/>
      <c r="BI28" s="127"/>
      <c r="BJ28" s="128"/>
      <c r="BK28" s="128"/>
      <c r="BL28" s="87"/>
      <c r="BM28" s="47"/>
      <c r="BN28" s="48"/>
      <c r="BO28" s="49"/>
      <c r="BP28" s="39">
        <f t="shared" si="0"/>
        <v>0</v>
      </c>
      <c r="BR28" s="114" t="e">
        <f>Ringkasan!#REF!/1000000000</f>
        <v>#REF!</v>
      </c>
      <c r="BS28" s="114" t="e">
        <f t="shared" si="3"/>
        <v>#REF!</v>
      </c>
      <c r="BT28" s="39" t="e">
        <f t="shared" si="6"/>
        <v>#REF!</v>
      </c>
      <c r="BV28" s="114" t="e">
        <f>Ringkasan!#REF!/1000000000</f>
        <v>#REF!</v>
      </c>
      <c r="BW28" s="114" t="e">
        <f t="shared" si="4"/>
        <v>#REF!</v>
      </c>
      <c r="BX28" s="39" t="e">
        <f t="shared" si="7"/>
        <v>#REF!</v>
      </c>
    </row>
    <row r="29" spans="1:76" ht="15" customHeight="1" x14ac:dyDescent="0.25">
      <c r="A29" s="59" t="s">
        <v>20</v>
      </c>
      <c r="B29" s="3">
        <f t="shared" si="8"/>
        <v>21</v>
      </c>
      <c r="C29" s="4">
        <f t="shared" si="8"/>
        <v>21</v>
      </c>
      <c r="D29" s="8" t="s">
        <v>20</v>
      </c>
      <c r="E29" s="12" t="str">
        <f>[1]Pendapatan!D29</f>
        <v>01 Tahun 2025</v>
      </c>
      <c r="F29" s="92">
        <f>[1]Pendapatan!E29</f>
        <v>45671.275694444441</v>
      </c>
      <c r="G29" s="114"/>
      <c r="H29" s="173">
        <f>IFERROR('Ringkasan (milyar)'!H29/'Ringkasan (milyar)'!G29,0)</f>
        <v>9.839454730632495E-2</v>
      </c>
      <c r="I29" s="173">
        <f>IFERROR('Ringkasan (milyar)'!I29/'Ringkasan (milyar)'!G29,0)</f>
        <v>6.1876054120010938E-2</v>
      </c>
      <c r="J29" s="173">
        <f>IFERROR('Ringkasan (milyar)'!J29/'Ringkasan (milyar)'!G29,0)</f>
        <v>4.1981416996680525E-3</v>
      </c>
      <c r="K29" s="173">
        <f>IFERROR('Ringkasan (milyar)'!K29/'Ringkasan (milyar)'!G29,0)</f>
        <v>1.8853019366899846E-2</v>
      </c>
      <c r="L29" s="173">
        <f>IFERROR('Ringkasan (milyar)'!L29/'Ringkasan (milyar)'!G29,0)</f>
        <v>1.3467332119746116E-2</v>
      </c>
      <c r="M29" s="173">
        <f>IFERROR('Ringkasan (milyar)'!M29/'Ringkasan (milyar)'!G29,0)</f>
        <v>0.88537164335969498</v>
      </c>
      <c r="N29" s="173">
        <f>IFERROR('Ringkasan (milyar)'!N29/'Ringkasan (milyar)'!G29,0)</f>
        <v>0.84851827565734483</v>
      </c>
      <c r="O29" s="173">
        <f>IFERROR('Ringkasan (milyar)'!O29/'Ringkasan (milyar)'!G29,0)</f>
        <v>4.3345706620737515E-2</v>
      </c>
      <c r="P29" s="173">
        <f>IFERROR('Ringkasan (milyar)'!P29/'Ringkasan (milyar)'!G29,0)</f>
        <v>0</v>
      </c>
      <c r="Q29" s="173">
        <f>IFERROR('Ringkasan (milyar)'!Q29/'Ringkasan (milyar)'!G29,0)</f>
        <v>7.3969686474086402E-2</v>
      </c>
      <c r="R29" s="173">
        <f>IFERROR('Ringkasan (milyar)'!R29/'Ringkasan (milyar)'!G29,0)</f>
        <v>8.9828263746407934E-3</v>
      </c>
      <c r="S29" s="173">
        <f>IFERROR('Ringkasan (milyar)'!S29/'Ringkasan (milyar)'!G29,0)</f>
        <v>2.5515329758870667E-2</v>
      </c>
      <c r="T29" s="173">
        <f>IFERROR('Ringkasan (milyar)'!T29/'Ringkasan (milyar)'!G29,0)</f>
        <v>0.57026723788099587</v>
      </c>
      <c r="U29" s="173">
        <f>IFERROR('Ringkasan (milyar)'!U29/'Ringkasan (milyar)'!G29,0)</f>
        <v>0.12643748854801373</v>
      </c>
      <c r="V29" s="173">
        <f>IFERROR('Ringkasan (milyar)'!V29/'Ringkasan (milyar)'!G29,0)</f>
        <v>3.6853367702350079E-2</v>
      </c>
      <c r="W29" s="173">
        <f>IFERROR('Ringkasan (milyar)'!W29/'Ringkasan (milyar)'!G29,0)</f>
        <v>3.6853367702350079E-2</v>
      </c>
      <c r="X29" s="173">
        <f>IFERROR('Ringkasan (milyar)'!X29/'Ringkasan (milyar)'!G29,0)</f>
        <v>0</v>
      </c>
      <c r="Y29" s="173">
        <f>IFERROR('Ringkasan (milyar)'!Y29/'Ringkasan (milyar)'!G29,0)</f>
        <v>1.6233809333980005E-2</v>
      </c>
      <c r="Z29" s="173">
        <f>IFERROR('Ringkasan (milyar)'!Z29/'Ringkasan (milyar)'!G29,0)</f>
        <v>0</v>
      </c>
      <c r="AA29" s="173">
        <f>IFERROR('Ringkasan (milyar)'!AA29/'Ringkasan (milyar)'!G29,0)</f>
        <v>0</v>
      </c>
      <c r="AB29" s="173">
        <f>IFERROR('Ringkasan (milyar)'!AB29/'Ringkasan (milyar)'!G29,0)</f>
        <v>1.6233809333980005E-2</v>
      </c>
      <c r="AC29" s="5"/>
      <c r="AD29" s="173">
        <f>IFERROR('Ringkasan (milyar)'!AD29/'Ringkasan (milyar)'!AC29,0)</f>
        <v>0.75615413140565468</v>
      </c>
      <c r="AE29" s="173">
        <f>IFERROR('Ringkasan (milyar)'!AE29/'Ringkasan (milyar)'!AD29,0)</f>
        <v>0.64160397328370611</v>
      </c>
      <c r="AF29" s="173">
        <f>IFERROR('Ringkasan (milyar)'!AF29/'Ringkasan (milyar)'!AD29,0)</f>
        <v>0.29706487368539836</v>
      </c>
      <c r="AG29" s="173">
        <f>IFERROR('Ringkasan (milyar)'!AG29/'Ringkasan (milyar)'!AD29,0)</f>
        <v>0</v>
      </c>
      <c r="AH29" s="173">
        <f>IFERROR('Ringkasan (milyar)'!AH29/'Ringkasan (milyar)'!AC29,0)</f>
        <v>1.2053230313102401E-3</v>
      </c>
      <c r="AI29" s="173">
        <f>IFERROR('Ringkasan (milyar)'!AI29/'Ringkasan (milyar)'!AC29,0)</f>
        <v>1.9527480099653619E-2</v>
      </c>
      <c r="AJ29" s="173">
        <f>IFERROR('Ringkasan (milyar)'!AJ29/'Ringkasan (milyar)'!AC29,0)</f>
        <v>2.5643001617220235E-2</v>
      </c>
      <c r="AK29" s="173">
        <f>IFERROR('Ringkasan (milyar)'!AK29/'Ringkasan (milyar)'!AC29,0)</f>
        <v>9.1873514837911313E-2</v>
      </c>
      <c r="AL29" s="173">
        <f>IFERROR('Ringkasan (milyar)'!AL29/'Ringkasan (milyar)'!AC29,0)</f>
        <v>0</v>
      </c>
      <c r="AM29" s="173">
        <f>IFERROR('Ringkasan (milyar)'!AM29/'Ringkasan (milyar)'!AC29,0)</f>
        <v>2.9088150923144478E-2</v>
      </c>
      <c r="AN29" s="173">
        <f>IFERROR('Ringkasan (milyar)'!AN29/'Ringkasan (milyar)'!AC29,0)</f>
        <v>2.6151780868571933E-2</v>
      </c>
      <c r="AO29" s="173">
        <f>IFERROR('Ringkasan (milyar)'!AO29/'Ringkasan (milyar)'!AC29,0)</f>
        <v>2.7987449539971562E-2</v>
      </c>
      <c r="AP29" s="173">
        <f>IFERROR('Ringkasan (milyar)'!AP29/'Ringkasan (milyar)'!AC29,0)</f>
        <v>8.6461335062233517E-3</v>
      </c>
      <c r="AQ29" s="173">
        <f>IFERROR('Ringkasan (milyar)'!AQ29/'Ringkasan (milyar)'!AC29,0)</f>
        <v>0</v>
      </c>
      <c r="AR29" s="173">
        <f>IFERROR('Ringkasan (milyar)'!AR29/'Ringkasan (milyar)'!AC29,0)</f>
        <v>2.3986527986273438E-3</v>
      </c>
      <c r="AS29" s="173">
        <f>IFERROR('Ringkasan (milyar)'!AS29/'Ringkasan (milyar)'!AC29,0)</f>
        <v>2.3986527986273438E-3</v>
      </c>
      <c r="AT29" s="173">
        <f>IFERROR('Ringkasan (milyar)'!AT29/'Ringkasan (milyar)'!AC29,0)</f>
        <v>0.14957370095780664</v>
      </c>
      <c r="AU29" s="173">
        <f>IFERROR('Ringkasan (milyar)'!AU29/'Ringkasan (milyar)'!AC29,0)</f>
        <v>9.2031290129548464E-3</v>
      </c>
      <c r="AV29" s="173">
        <f>IFERROR('Ringkasan (milyar)'!AV29/'Ringkasan (milyar)'!AC29,0)</f>
        <v>0.14037057194485178</v>
      </c>
      <c r="AW29" s="31"/>
      <c r="AX29" s="31"/>
      <c r="AY29" s="31"/>
      <c r="AZ29" s="31"/>
      <c r="BA29" s="31"/>
      <c r="BB29" s="127"/>
      <c r="BC29" s="127"/>
      <c r="BD29" s="127"/>
      <c r="BE29" s="127"/>
      <c r="BF29" s="127"/>
      <c r="BG29" s="127"/>
      <c r="BH29" s="127"/>
      <c r="BI29" s="127"/>
      <c r="BJ29" s="128"/>
      <c r="BK29" s="128"/>
      <c r="BL29" s="87"/>
      <c r="BM29" s="47"/>
      <c r="BN29" s="48"/>
      <c r="BO29" s="49"/>
      <c r="BP29" s="39">
        <f t="shared" si="0"/>
        <v>0</v>
      </c>
      <c r="BR29" s="114" t="e">
        <f>Ringkasan!#REF!/1000000000</f>
        <v>#REF!</v>
      </c>
      <c r="BS29" s="114" t="e">
        <f t="shared" si="3"/>
        <v>#REF!</v>
      </c>
      <c r="BT29" s="39" t="e">
        <f t="shared" si="6"/>
        <v>#REF!</v>
      </c>
      <c r="BV29" s="114" t="e">
        <f>Ringkasan!#REF!/1000000000</f>
        <v>#REF!</v>
      </c>
      <c r="BW29" s="114" t="e">
        <f t="shared" si="4"/>
        <v>#REF!</v>
      </c>
      <c r="BX29" s="39" t="e">
        <f t="shared" si="7"/>
        <v>#REF!</v>
      </c>
    </row>
    <row r="30" spans="1:76" ht="15" customHeight="1" x14ac:dyDescent="0.25">
      <c r="A30" s="59" t="s">
        <v>21</v>
      </c>
      <c r="B30" s="3">
        <f t="shared" si="8"/>
        <v>22</v>
      </c>
      <c r="C30" s="4">
        <f t="shared" si="8"/>
        <v>22</v>
      </c>
      <c r="D30" s="8" t="s">
        <v>21</v>
      </c>
      <c r="E30" s="12" t="str">
        <f>[1]Pendapatan!D30</f>
        <v>06 Tahun 2024</v>
      </c>
      <c r="F30" s="92">
        <f>[1]Pendapatan!E30</f>
        <v>45657.675000000003</v>
      </c>
      <c r="G30" s="114"/>
      <c r="H30" s="173">
        <f>IFERROR('Ringkasan (milyar)'!H30/'Ringkasan (milyar)'!G30,0)</f>
        <v>0.1079260337462431</v>
      </c>
      <c r="I30" s="173">
        <f>IFERROR('Ringkasan (milyar)'!I30/'Ringkasan (milyar)'!G30,0)</f>
        <v>2.2330059996764826E-2</v>
      </c>
      <c r="J30" s="173">
        <f>IFERROR('Ringkasan (milyar)'!J30/'Ringkasan (milyar)'!G30,0)</f>
        <v>4.631627069167011E-2</v>
      </c>
      <c r="K30" s="173">
        <f>IFERROR('Ringkasan (milyar)'!K30/'Ringkasan (milyar)'!G30,0)</f>
        <v>2.5006466803065702E-3</v>
      </c>
      <c r="L30" s="173">
        <f>IFERROR('Ringkasan (milyar)'!L30/'Ringkasan (milyar)'!G30,0)</f>
        <v>3.677905637750159E-2</v>
      </c>
      <c r="M30" s="173">
        <f>IFERROR('Ringkasan (milyar)'!M30/'Ringkasan (milyar)'!G30,0)</f>
        <v>0.88762003517876364</v>
      </c>
      <c r="N30" s="173">
        <f>IFERROR('Ringkasan (milyar)'!N30/'Ringkasan (milyar)'!G30,0)</f>
        <v>0.85695771525223641</v>
      </c>
      <c r="O30" s="173">
        <f>IFERROR('Ringkasan (milyar)'!O30/'Ringkasan (milyar)'!G30,0)</f>
        <v>5.2806849442533887E-2</v>
      </c>
      <c r="P30" s="173">
        <f>IFERROR('Ringkasan (milyar)'!P30/'Ringkasan (milyar)'!G30,0)</f>
        <v>0</v>
      </c>
      <c r="Q30" s="173">
        <f>IFERROR('Ringkasan (milyar)'!Q30/'Ringkasan (milyar)'!G30,0)</f>
        <v>2.6273586697540142E-2</v>
      </c>
      <c r="R30" s="173">
        <f>IFERROR('Ringkasan (milyar)'!R30/'Ringkasan (milyar)'!G30,0)</f>
        <v>2.3551902562362538E-2</v>
      </c>
      <c r="S30" s="173">
        <f>IFERROR('Ringkasan (milyar)'!S30/'Ringkasan (milyar)'!G30,0)</f>
        <v>1.6784215033885743E-2</v>
      </c>
      <c r="T30" s="173">
        <f>IFERROR('Ringkasan (milyar)'!T30/'Ringkasan (milyar)'!G30,0)</f>
        <v>0.64352692646029663</v>
      </c>
      <c r="U30" s="173">
        <f>IFERROR('Ringkasan (milyar)'!U30/'Ringkasan (milyar)'!G30,0)</f>
        <v>9.4014235055617429E-2</v>
      </c>
      <c r="V30" s="173">
        <f>IFERROR('Ringkasan (milyar)'!V30/'Ringkasan (milyar)'!G30,0)</f>
        <v>3.0662319926527324E-2</v>
      </c>
      <c r="W30" s="173">
        <f>IFERROR('Ringkasan (milyar)'!W30/'Ringkasan (milyar)'!G30,0)</f>
        <v>3.0662319926527324E-2</v>
      </c>
      <c r="X30" s="173">
        <f>IFERROR('Ringkasan (milyar)'!X30/'Ringkasan (milyar)'!G30,0)</f>
        <v>0</v>
      </c>
      <c r="Y30" s="173">
        <f>IFERROR('Ringkasan (milyar)'!Y30/'Ringkasan (milyar)'!G30,0)</f>
        <v>4.4539310749932308E-3</v>
      </c>
      <c r="Z30" s="173">
        <f>IFERROR('Ringkasan (milyar)'!Z30/'Ringkasan (milyar)'!G30,0)</f>
        <v>0</v>
      </c>
      <c r="AA30" s="173">
        <f>IFERROR('Ringkasan (milyar)'!AA30/'Ringkasan (milyar)'!G30,0)</f>
        <v>0</v>
      </c>
      <c r="AB30" s="173">
        <f>IFERROR('Ringkasan (milyar)'!AB30/'Ringkasan (milyar)'!G30,0)</f>
        <v>4.4539310749932308E-3</v>
      </c>
      <c r="AC30" s="5"/>
      <c r="AD30" s="173">
        <f>IFERROR('Ringkasan (milyar)'!AD30/'Ringkasan (milyar)'!AC30,0)</f>
        <v>0.81754165986952998</v>
      </c>
      <c r="AE30" s="173">
        <f>IFERROR('Ringkasan (milyar)'!AE30/'Ringkasan (milyar)'!AD30,0)</f>
        <v>0.56091563061493965</v>
      </c>
      <c r="AF30" s="173">
        <f>IFERROR('Ringkasan (milyar)'!AF30/'Ringkasan (milyar)'!AD30,0)</f>
        <v>0.40316256336346368</v>
      </c>
      <c r="AG30" s="173">
        <f>IFERROR('Ringkasan (milyar)'!AG30/'Ringkasan (milyar)'!AD30,0)</f>
        <v>0</v>
      </c>
      <c r="AH30" s="173">
        <f>IFERROR('Ringkasan (milyar)'!AH30/'Ringkasan (milyar)'!AC30,0)</f>
        <v>2.7246486776004455E-3</v>
      </c>
      <c r="AI30" s="173">
        <f>IFERROR('Ringkasan (milyar)'!AI30/'Ringkasan (milyar)'!AC30,0)</f>
        <v>1.4222875181397131E-2</v>
      </c>
      <c r="AJ30" s="173">
        <f>IFERROR('Ringkasan (milyar)'!AJ30/'Ringkasan (milyar)'!AC30,0)</f>
        <v>1.2420049061409819E-2</v>
      </c>
      <c r="AK30" s="173">
        <f>IFERROR('Ringkasan (milyar)'!AK30/'Ringkasan (milyar)'!AC30,0)</f>
        <v>8.603036571376986E-2</v>
      </c>
      <c r="AL30" s="173">
        <f>IFERROR('Ringkasan (milyar)'!AL30/'Ringkasan (milyar)'!AC30,0)</f>
        <v>0</v>
      </c>
      <c r="AM30" s="173">
        <f>IFERROR('Ringkasan (milyar)'!AM30/'Ringkasan (milyar)'!AC30,0)</f>
        <v>2.3941602128788379E-2</v>
      </c>
      <c r="AN30" s="173">
        <f>IFERROR('Ringkasan (milyar)'!AN30/'Ringkasan (milyar)'!AC30,0)</f>
        <v>4.7203336825010177E-2</v>
      </c>
      <c r="AO30" s="173">
        <f>IFERROR('Ringkasan (milyar)'!AO30/'Ringkasan (milyar)'!AC30,0)</f>
        <v>1.4479239794073567E-2</v>
      </c>
      <c r="AP30" s="173">
        <f>IFERROR('Ringkasan (milyar)'!AP30/'Ringkasan (milyar)'!AC30,0)</f>
        <v>4.0618696589774075E-4</v>
      </c>
      <c r="AQ30" s="173">
        <f>IFERROR('Ringkasan (milyar)'!AQ30/'Ringkasan (milyar)'!AC30,0)</f>
        <v>0</v>
      </c>
      <c r="AR30" s="173">
        <f>IFERROR('Ringkasan (milyar)'!AR30/'Ringkasan (milyar)'!AC30,0)</f>
        <v>3.5102577299804759E-3</v>
      </c>
      <c r="AS30" s="173">
        <f>IFERROR('Ringkasan (milyar)'!AS30/'Ringkasan (milyar)'!AC30,0)</f>
        <v>3.5102577299804759E-3</v>
      </c>
      <c r="AT30" s="173">
        <f>IFERROR('Ringkasan (milyar)'!AT30/'Ringkasan (milyar)'!AC30,0)</f>
        <v>9.2917716686719734E-2</v>
      </c>
      <c r="AU30" s="173">
        <f>IFERROR('Ringkasan (milyar)'!AU30/'Ringkasan (milyar)'!AC30,0)</f>
        <v>1.6545060734968725E-3</v>
      </c>
      <c r="AV30" s="173">
        <f>IFERROR('Ringkasan (milyar)'!AV30/'Ringkasan (milyar)'!AC30,0)</f>
        <v>9.1263210613222859E-2</v>
      </c>
      <c r="AW30" s="31"/>
      <c r="AX30" s="31"/>
      <c r="AY30" s="31"/>
      <c r="AZ30" s="31"/>
      <c r="BA30" s="31"/>
      <c r="BB30" s="127"/>
      <c r="BC30" s="127"/>
      <c r="BD30" s="127"/>
      <c r="BE30" s="127"/>
      <c r="BF30" s="127"/>
      <c r="BG30" s="127"/>
      <c r="BH30" s="127"/>
      <c r="BI30" s="127"/>
      <c r="BJ30" s="128"/>
      <c r="BK30" s="128"/>
      <c r="BL30" s="87"/>
      <c r="BM30" s="47"/>
      <c r="BN30" s="48"/>
      <c r="BO30" s="49"/>
      <c r="BP30" s="39">
        <f t="shared" si="0"/>
        <v>0</v>
      </c>
      <c r="BR30" s="114" t="e">
        <f>Ringkasan!#REF!/1000000000</f>
        <v>#REF!</v>
      </c>
      <c r="BS30" s="114" t="e">
        <f t="shared" si="3"/>
        <v>#REF!</v>
      </c>
      <c r="BT30" s="39" t="e">
        <f t="shared" si="6"/>
        <v>#REF!</v>
      </c>
      <c r="BV30" s="114" t="e">
        <f>Ringkasan!#REF!/1000000000</f>
        <v>#REF!</v>
      </c>
      <c r="BW30" s="114" t="e">
        <f t="shared" si="4"/>
        <v>#REF!</v>
      </c>
      <c r="BX30" s="39" t="e">
        <f t="shared" si="7"/>
        <v>#REF!</v>
      </c>
    </row>
    <row r="31" spans="1:76" ht="15" customHeight="1" x14ac:dyDescent="0.25">
      <c r="A31" s="59" t="s">
        <v>22</v>
      </c>
      <c r="B31" s="3">
        <f t="shared" si="8"/>
        <v>23</v>
      </c>
      <c r="C31" s="4">
        <f t="shared" si="8"/>
        <v>23</v>
      </c>
      <c r="D31" s="8" t="s">
        <v>22</v>
      </c>
      <c r="E31" s="12" t="str">
        <f>[1]Pendapatan!D31</f>
        <v/>
      </c>
      <c r="F31" s="92" t="str">
        <f>[1]Pendapatan!E31</f>
        <v/>
      </c>
      <c r="G31" s="114"/>
      <c r="H31" s="173">
        <f>IFERROR('Ringkasan (milyar)'!H31/'Ringkasan (milyar)'!G31,0)</f>
        <v>0</v>
      </c>
      <c r="I31" s="173">
        <f>IFERROR('Ringkasan (milyar)'!I31/'Ringkasan (milyar)'!G31,0)</f>
        <v>0</v>
      </c>
      <c r="J31" s="173">
        <f>IFERROR('Ringkasan (milyar)'!J31/'Ringkasan (milyar)'!G31,0)</f>
        <v>0</v>
      </c>
      <c r="K31" s="173">
        <f>IFERROR('Ringkasan (milyar)'!K31/'Ringkasan (milyar)'!G31,0)</f>
        <v>0</v>
      </c>
      <c r="L31" s="173">
        <f>IFERROR('Ringkasan (milyar)'!L31/'Ringkasan (milyar)'!G31,0)</f>
        <v>0</v>
      </c>
      <c r="M31" s="173">
        <f>IFERROR('Ringkasan (milyar)'!M31/'Ringkasan (milyar)'!G31,0)</f>
        <v>0</v>
      </c>
      <c r="N31" s="173">
        <f>IFERROR('Ringkasan (milyar)'!N31/'Ringkasan (milyar)'!G31,0)</f>
        <v>0</v>
      </c>
      <c r="O31" s="173">
        <f>IFERROR('Ringkasan (milyar)'!O31/'Ringkasan (milyar)'!G31,0)</f>
        <v>0</v>
      </c>
      <c r="P31" s="173">
        <f>IFERROR('Ringkasan (milyar)'!P31/'Ringkasan (milyar)'!G31,0)</f>
        <v>0</v>
      </c>
      <c r="Q31" s="173">
        <f>IFERROR('Ringkasan (milyar)'!Q31/'Ringkasan (milyar)'!G31,0)</f>
        <v>0</v>
      </c>
      <c r="R31" s="173">
        <f>IFERROR('Ringkasan (milyar)'!R31/'Ringkasan (milyar)'!G31,0)</f>
        <v>0</v>
      </c>
      <c r="S31" s="173">
        <f>IFERROR('Ringkasan (milyar)'!S31/'Ringkasan (milyar)'!G31,0)</f>
        <v>0</v>
      </c>
      <c r="T31" s="173">
        <f>IFERROR('Ringkasan (milyar)'!T31/'Ringkasan (milyar)'!G31,0)</f>
        <v>0</v>
      </c>
      <c r="U31" s="173">
        <f>IFERROR('Ringkasan (milyar)'!U31/'Ringkasan (milyar)'!G31,0)</f>
        <v>0</v>
      </c>
      <c r="V31" s="173">
        <f>IFERROR('Ringkasan (milyar)'!V31/'Ringkasan (milyar)'!G31,0)</f>
        <v>0</v>
      </c>
      <c r="W31" s="173">
        <f>IFERROR('Ringkasan (milyar)'!W31/'Ringkasan (milyar)'!G31,0)</f>
        <v>0</v>
      </c>
      <c r="X31" s="173">
        <f>IFERROR('Ringkasan (milyar)'!X31/'Ringkasan (milyar)'!G31,0)</f>
        <v>0</v>
      </c>
      <c r="Y31" s="173">
        <f>IFERROR('Ringkasan (milyar)'!Y31/'Ringkasan (milyar)'!G31,0)</f>
        <v>0</v>
      </c>
      <c r="Z31" s="173">
        <f>IFERROR('Ringkasan (milyar)'!Z31/'Ringkasan (milyar)'!G31,0)</f>
        <v>0</v>
      </c>
      <c r="AA31" s="173">
        <f>IFERROR('Ringkasan (milyar)'!AA31/'Ringkasan (milyar)'!G31,0)</f>
        <v>0</v>
      </c>
      <c r="AB31" s="173">
        <f>IFERROR('Ringkasan (milyar)'!AB31/'Ringkasan (milyar)'!G31,0)</f>
        <v>0</v>
      </c>
      <c r="AC31" s="5"/>
      <c r="AD31" s="173">
        <f>IFERROR('Ringkasan (milyar)'!AD31/'Ringkasan (milyar)'!AC31,0)</f>
        <v>0</v>
      </c>
      <c r="AE31" s="173">
        <f>IFERROR('Ringkasan (milyar)'!AE31/'Ringkasan (milyar)'!AD31,0)</f>
        <v>0</v>
      </c>
      <c r="AF31" s="173">
        <f>IFERROR('Ringkasan (milyar)'!AF31/'Ringkasan (milyar)'!AD31,0)</f>
        <v>0</v>
      </c>
      <c r="AG31" s="173">
        <f>IFERROR('Ringkasan (milyar)'!AG31/'Ringkasan (milyar)'!AD31,0)</f>
        <v>0</v>
      </c>
      <c r="AH31" s="173">
        <f>IFERROR('Ringkasan (milyar)'!AH31/'Ringkasan (milyar)'!AC31,0)</f>
        <v>0</v>
      </c>
      <c r="AI31" s="173">
        <f>IFERROR('Ringkasan (milyar)'!AI31/'Ringkasan (milyar)'!AC31,0)</f>
        <v>0</v>
      </c>
      <c r="AJ31" s="173">
        <f>IFERROR('Ringkasan (milyar)'!AJ31/'Ringkasan (milyar)'!AC31,0)</f>
        <v>0</v>
      </c>
      <c r="AK31" s="173">
        <f>IFERROR('Ringkasan (milyar)'!AK31/'Ringkasan (milyar)'!AC31,0)</f>
        <v>0</v>
      </c>
      <c r="AL31" s="173">
        <f>IFERROR('Ringkasan (milyar)'!AL31/'Ringkasan (milyar)'!AC31,0)</f>
        <v>0</v>
      </c>
      <c r="AM31" s="173">
        <f>IFERROR('Ringkasan (milyar)'!AM31/'Ringkasan (milyar)'!AC31,0)</f>
        <v>0</v>
      </c>
      <c r="AN31" s="173">
        <f>IFERROR('Ringkasan (milyar)'!AN31/'Ringkasan (milyar)'!AC31,0)</f>
        <v>0</v>
      </c>
      <c r="AO31" s="173">
        <f>IFERROR('Ringkasan (milyar)'!AO31/'Ringkasan (milyar)'!AC31,0)</f>
        <v>0</v>
      </c>
      <c r="AP31" s="173">
        <f>IFERROR('Ringkasan (milyar)'!AP31/'Ringkasan (milyar)'!AC31,0)</f>
        <v>0</v>
      </c>
      <c r="AQ31" s="173">
        <f>IFERROR('Ringkasan (milyar)'!AQ31/'Ringkasan (milyar)'!AC31,0)</f>
        <v>0</v>
      </c>
      <c r="AR31" s="173">
        <f>IFERROR('Ringkasan (milyar)'!AR31/'Ringkasan (milyar)'!AC31,0)</f>
        <v>0</v>
      </c>
      <c r="AS31" s="173">
        <f>IFERROR('Ringkasan (milyar)'!AS31/'Ringkasan (milyar)'!AC31,0)</f>
        <v>0</v>
      </c>
      <c r="AT31" s="173">
        <f>IFERROR('Ringkasan (milyar)'!AT31/'Ringkasan (milyar)'!AC31,0)</f>
        <v>0</v>
      </c>
      <c r="AU31" s="173">
        <f>IFERROR('Ringkasan (milyar)'!AU31/'Ringkasan (milyar)'!AC31,0)</f>
        <v>0</v>
      </c>
      <c r="AV31" s="173">
        <f>IFERROR('Ringkasan (milyar)'!AV31/'Ringkasan (milyar)'!AC31,0)</f>
        <v>0</v>
      </c>
      <c r="AW31" s="31"/>
      <c r="AX31" s="31"/>
      <c r="AY31" s="31"/>
      <c r="AZ31" s="31"/>
      <c r="BA31" s="31"/>
      <c r="BB31" s="127"/>
      <c r="BC31" s="127"/>
      <c r="BD31" s="127"/>
      <c r="BE31" s="127"/>
      <c r="BF31" s="127"/>
      <c r="BG31" s="127"/>
      <c r="BH31" s="127"/>
      <c r="BI31" s="127"/>
      <c r="BJ31" s="128"/>
      <c r="BK31" s="128"/>
      <c r="BL31" s="87"/>
      <c r="BM31" s="47"/>
      <c r="BN31" s="48"/>
      <c r="BO31" s="49"/>
      <c r="BP31" s="39">
        <f t="shared" si="0"/>
        <v>0</v>
      </c>
      <c r="BR31" s="114" t="e">
        <f>Ringkasan!#REF!/1000000000</f>
        <v>#REF!</v>
      </c>
      <c r="BS31" s="114" t="e">
        <f t="shared" si="3"/>
        <v>#REF!</v>
      </c>
      <c r="BT31" s="39" t="e">
        <f t="shared" si="6"/>
        <v>#REF!</v>
      </c>
      <c r="BV31" s="114" t="e">
        <f>Ringkasan!#REF!/1000000000</f>
        <v>#REF!</v>
      </c>
      <c r="BW31" s="114" t="e">
        <f t="shared" si="4"/>
        <v>#REF!</v>
      </c>
      <c r="BX31" s="39" t="e">
        <f t="shared" si="7"/>
        <v>#REF!</v>
      </c>
    </row>
    <row r="32" spans="1:76" ht="15" customHeight="1" x14ac:dyDescent="0.25">
      <c r="B32" s="13" t="s">
        <v>560</v>
      </c>
      <c r="C32" s="14" t="s">
        <v>560</v>
      </c>
      <c r="D32" s="15" t="s">
        <v>561</v>
      </c>
      <c r="E32" s="16"/>
      <c r="F32" s="93"/>
      <c r="G32" s="115"/>
      <c r="H32" s="174">
        <f>IFERROR('Ringkasan (milyar)'!H32/'Ringkasan (milyar)'!G32,0)</f>
        <v>0.111458170269941</v>
      </c>
      <c r="I32" s="174">
        <f>IFERROR('Ringkasan (milyar)'!I32/'Ringkasan (milyar)'!G32,0)</f>
        <v>2.8294546294784024E-2</v>
      </c>
      <c r="J32" s="174">
        <f>IFERROR('Ringkasan (milyar)'!J32/'Ringkasan (milyar)'!G32,0)</f>
        <v>7.7812127845227818E-3</v>
      </c>
      <c r="K32" s="174">
        <f>IFERROR('Ringkasan (milyar)'!K32/'Ringkasan (milyar)'!G32,0)</f>
        <v>3.3805117316581266E-3</v>
      </c>
      <c r="L32" s="174">
        <f>IFERROR('Ringkasan (milyar)'!L32/'Ringkasan (milyar)'!G32,0)</f>
        <v>7.200189945897606E-2</v>
      </c>
      <c r="M32" s="174">
        <f>IFERROR('Ringkasan (milyar)'!M32/'Ringkasan (milyar)'!G32,0)</f>
        <v>0.8737464009933068</v>
      </c>
      <c r="N32" s="174">
        <f>IFERROR('Ringkasan (milyar)'!N32/'Ringkasan (milyar)'!G32,0)</f>
        <v>0.85141579115235078</v>
      </c>
      <c r="O32" s="174">
        <f>IFERROR('Ringkasan (milyar)'!O32/'Ringkasan (milyar)'!G32,0)</f>
        <v>3.1748816466687736E-2</v>
      </c>
      <c r="P32" s="174">
        <f>IFERROR('Ringkasan (milyar)'!P32/'Ringkasan (milyar)'!G32,0)</f>
        <v>0</v>
      </c>
      <c r="Q32" s="174">
        <f>IFERROR('Ringkasan (milyar)'!Q32/'Ringkasan (milyar)'!G32,0)</f>
        <v>0.18038507073695403</v>
      </c>
      <c r="R32" s="174">
        <f>IFERROR('Ringkasan (milyar)'!R32/'Ringkasan (milyar)'!G32,0)</f>
        <v>9.6967606622173918E-4</v>
      </c>
      <c r="S32" s="174">
        <f>IFERROR('Ringkasan (milyar)'!S32/'Ringkasan (milyar)'!G32,0)</f>
        <v>2.3454621003896402E-2</v>
      </c>
      <c r="T32" s="174">
        <f>IFERROR('Ringkasan (milyar)'!T32/'Ringkasan (milyar)'!G32,0)</f>
        <v>0.4543946520172058</v>
      </c>
      <c r="U32" s="174">
        <f>IFERROR('Ringkasan (milyar)'!U32/'Ringkasan (milyar)'!G32,0)</f>
        <v>0.16046295486138498</v>
      </c>
      <c r="V32" s="174">
        <f>IFERROR('Ringkasan (milyar)'!V32/'Ringkasan (milyar)'!G32,0)</f>
        <v>2.2330609840956195E-2</v>
      </c>
      <c r="W32" s="174">
        <f>IFERROR('Ringkasan (milyar)'!W32/'Ringkasan (milyar)'!G32,0)</f>
        <v>2.230166483944546E-2</v>
      </c>
      <c r="X32" s="174">
        <f>IFERROR('Ringkasan (milyar)'!X32/'Ringkasan (milyar)'!G32,0)</f>
        <v>2.8945001510736172E-5</v>
      </c>
      <c r="Y32" s="174">
        <f>IFERROR('Ringkasan (milyar)'!Y32/'Ringkasan (milyar)'!G32,0)</f>
        <v>1.4795428736752108E-2</v>
      </c>
      <c r="Z32" s="174">
        <f>IFERROR('Ringkasan (milyar)'!Z32/'Ringkasan (milyar)'!G32,0)</f>
        <v>4.860784642589452E-5</v>
      </c>
      <c r="AA32" s="174">
        <f>IFERROR('Ringkasan (milyar)'!AA32/'Ringkasan (milyar)'!G32,0)</f>
        <v>0</v>
      </c>
      <c r="AB32" s="174">
        <f>IFERROR('Ringkasan (milyar)'!AB32/'Ringkasan (milyar)'!G32,0)</f>
        <v>1.4746820890326213E-2</v>
      </c>
      <c r="AC32" s="7"/>
      <c r="AD32" s="174">
        <f>IFERROR('Ringkasan (milyar)'!AD32/'Ringkasan (milyar)'!AC32,0)</f>
        <v>0.65423242782281343</v>
      </c>
      <c r="AE32" s="174">
        <f>IFERROR('Ringkasan (milyar)'!AE32/'Ringkasan (milyar)'!AD32,0)</f>
        <v>0.62145820550179987</v>
      </c>
      <c r="AF32" s="174">
        <f>IFERROR('Ringkasan (milyar)'!AF32/'Ringkasan (milyar)'!AD32,0)</f>
        <v>0.32609223250504921</v>
      </c>
      <c r="AG32" s="174">
        <f>IFERROR('Ringkasan (milyar)'!AG32/'Ringkasan (milyar)'!AD32,0)</f>
        <v>0</v>
      </c>
      <c r="AH32" s="174">
        <f>IFERROR('Ringkasan (milyar)'!AH32/'Ringkasan (milyar)'!AC32,0)</f>
        <v>3.8633496841329232E-4</v>
      </c>
      <c r="AI32" s="174">
        <f>IFERROR('Ringkasan (milyar)'!AI32/'Ringkasan (milyar)'!AC32,0)</f>
        <v>2.4486074206159409E-2</v>
      </c>
      <c r="AJ32" s="174">
        <f>IFERROR('Ringkasan (milyar)'!AJ32/'Ringkasan (milyar)'!AC32,0)</f>
        <v>9.4417951064497043E-3</v>
      </c>
      <c r="AK32" s="174">
        <f>IFERROR('Ringkasan (milyar)'!AK32/'Ringkasan (milyar)'!AC32,0)</f>
        <v>0.10766515565356076</v>
      </c>
      <c r="AL32" s="174">
        <f>IFERROR('Ringkasan (milyar)'!AL32/'Ringkasan (milyar)'!AC32,0)</f>
        <v>7.7821823860834457E-4</v>
      </c>
      <c r="AM32" s="174">
        <f>IFERROR('Ringkasan (milyar)'!AM32/'Ringkasan (milyar)'!AC32,0)</f>
        <v>2.4094016127254949E-2</v>
      </c>
      <c r="AN32" s="174">
        <f>IFERROR('Ringkasan (milyar)'!AN32/'Ringkasan (milyar)'!AC32,0)</f>
        <v>2.3323724172739074E-2</v>
      </c>
      <c r="AO32" s="174">
        <f>IFERROR('Ringkasan (milyar)'!AO32/'Ringkasan (milyar)'!AC32,0)</f>
        <v>5.7293450887133786E-2</v>
      </c>
      <c r="AP32" s="174">
        <f>IFERROR('Ringkasan (milyar)'!AP32/'Ringkasan (milyar)'!AC32,0)</f>
        <v>1.996227652669237E-3</v>
      </c>
      <c r="AQ32" s="174">
        <f>IFERROR('Ringkasan (milyar)'!AQ32/'Ringkasan (milyar)'!AC32,0)</f>
        <v>1.7951857515536345E-4</v>
      </c>
      <c r="AR32" s="174">
        <f>IFERROR('Ringkasan (milyar)'!AR32/'Ringkasan (milyar)'!AC32,0)</f>
        <v>9.5652762048726511E-3</v>
      </c>
      <c r="AS32" s="174">
        <f>IFERROR('Ringkasan (milyar)'!AS32/'Ringkasan (milyar)'!AC32,0)</f>
        <v>9.5652762048726511E-3</v>
      </c>
      <c r="AT32" s="174">
        <f>IFERROR('Ringkasan (milyar)'!AT32/'Ringkasan (milyar)'!AC32,0)</f>
        <v>0.22853714031875302</v>
      </c>
      <c r="AU32" s="174">
        <f>IFERROR('Ringkasan (milyar)'!AU32/'Ringkasan (milyar)'!AC32,0)</f>
        <v>2.9693664277547997E-3</v>
      </c>
      <c r="AV32" s="174">
        <f>IFERROR('Ringkasan (milyar)'!AV32/'Ringkasan (milyar)'!AC32,0)</f>
        <v>0.22556777389099819</v>
      </c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88"/>
      <c r="BK32" s="88"/>
      <c r="BL32" s="89"/>
      <c r="BM32" s="50"/>
      <c r="BN32" s="50"/>
      <c r="BO32" s="50"/>
      <c r="BR32" s="115" t="e">
        <f>Ringkasan!#REF!/1000000000</f>
        <v>#REF!</v>
      </c>
      <c r="BS32" s="115" t="e">
        <f t="shared" si="3"/>
        <v>#REF!</v>
      </c>
      <c r="BT32" s="39" t="e">
        <f t="shared" si="6"/>
        <v>#REF!</v>
      </c>
      <c r="BV32" s="115" t="e">
        <f>Ringkasan!#REF!/1000000000</f>
        <v>#REF!</v>
      </c>
      <c r="BW32" s="115" t="e">
        <f t="shared" si="4"/>
        <v>#REF!</v>
      </c>
      <c r="BX32" s="39" t="e">
        <f t="shared" si="7"/>
        <v>#REF!</v>
      </c>
    </row>
    <row r="33" spans="1:76" ht="15" customHeight="1" x14ac:dyDescent="0.25">
      <c r="B33" s="13" t="s">
        <v>562</v>
      </c>
      <c r="C33" s="14" t="s">
        <v>562</v>
      </c>
      <c r="D33" s="15" t="s">
        <v>563</v>
      </c>
      <c r="E33" s="16"/>
      <c r="F33" s="93"/>
      <c r="G33" s="115"/>
      <c r="H33" s="174">
        <f>IFERROR('Ringkasan (milyar)'!H33/'Ringkasan (milyar)'!G33,0)</f>
        <v>0.19057661104983792</v>
      </c>
      <c r="I33" s="174">
        <f>IFERROR('Ringkasan (milyar)'!I33/'Ringkasan (milyar)'!G33,0)</f>
        <v>9.2073183726639293E-2</v>
      </c>
      <c r="J33" s="174">
        <f>IFERROR('Ringkasan (milyar)'!J33/'Ringkasan (milyar)'!G33,0)</f>
        <v>2.0886729875062487E-2</v>
      </c>
      <c r="K33" s="174">
        <f>IFERROR('Ringkasan (milyar)'!K33/'Ringkasan (milyar)'!G33,0)</f>
        <v>7.3693698702697961E-3</v>
      </c>
      <c r="L33" s="174">
        <f>IFERROR('Ringkasan (milyar)'!L33/'Ringkasan (milyar)'!G33,0)</f>
        <v>7.0247327577866336E-2</v>
      </c>
      <c r="M33" s="174">
        <f>IFERROR('Ringkasan (milyar)'!M33/'Ringkasan (milyar)'!G33,0)</f>
        <v>0.79821375341927692</v>
      </c>
      <c r="N33" s="174">
        <f>IFERROR('Ringkasan (milyar)'!N33/'Ringkasan (milyar)'!G33,0)</f>
        <v>0.77208198055293009</v>
      </c>
      <c r="O33" s="174">
        <f>IFERROR('Ringkasan (milyar)'!O33/'Ringkasan (milyar)'!G33,0)</f>
        <v>4.2486588929660278E-2</v>
      </c>
      <c r="P33" s="174">
        <f>IFERROR('Ringkasan (milyar)'!P33/'Ringkasan (milyar)'!G33,0)</f>
        <v>0</v>
      </c>
      <c r="Q33" s="174">
        <f>IFERROR('Ringkasan (milyar)'!Q33/'Ringkasan (milyar)'!G33,0)</f>
        <v>5.3978231083133418E-2</v>
      </c>
      <c r="R33" s="174">
        <f>IFERROR('Ringkasan (milyar)'!R33/'Ringkasan (milyar)'!G33,0)</f>
        <v>1.2740250354804613E-2</v>
      </c>
      <c r="S33" s="174">
        <f>IFERROR('Ringkasan (milyar)'!S33/'Ringkasan (milyar)'!G33,0)</f>
        <v>2.5501418120742247E-2</v>
      </c>
      <c r="T33" s="174">
        <f>IFERROR('Ringkasan (milyar)'!T33/'Ringkasan (milyar)'!G33,0)</f>
        <v>0.50358893447281061</v>
      </c>
      <c r="U33" s="174">
        <f>IFERROR('Ringkasan (milyar)'!U33/'Ringkasan (milyar)'!G33,0)</f>
        <v>0.13378655759177893</v>
      </c>
      <c r="V33" s="174">
        <f>IFERROR('Ringkasan (milyar)'!V33/'Ringkasan (milyar)'!G33,0)</f>
        <v>2.6131772866346936E-2</v>
      </c>
      <c r="W33" s="174">
        <f>IFERROR('Ringkasan (milyar)'!W33/'Ringkasan (milyar)'!G33,0)</f>
        <v>2.6131772866346936E-2</v>
      </c>
      <c r="X33" s="174">
        <f>IFERROR('Ringkasan (milyar)'!X33/'Ringkasan (milyar)'!G33,0)</f>
        <v>0</v>
      </c>
      <c r="Y33" s="174">
        <f>IFERROR('Ringkasan (milyar)'!Y33/'Ringkasan (milyar)'!G33,0)</f>
        <v>1.1209635530885036E-2</v>
      </c>
      <c r="Z33" s="174">
        <f>IFERROR('Ringkasan (milyar)'!Z33/'Ringkasan (milyar)'!G33,0)</f>
        <v>0</v>
      </c>
      <c r="AA33" s="174">
        <f>IFERROR('Ringkasan (milyar)'!AA33/'Ringkasan (milyar)'!G33,0)</f>
        <v>0</v>
      </c>
      <c r="AB33" s="174">
        <f>IFERROR('Ringkasan (milyar)'!AB33/'Ringkasan (milyar)'!G33,0)</f>
        <v>1.1209635530885036E-2</v>
      </c>
      <c r="AC33" s="7"/>
      <c r="AD33" s="174">
        <f>IFERROR('Ringkasan (milyar)'!AD33/'Ringkasan (milyar)'!AC33,0)</f>
        <v>0.78856653903206819</v>
      </c>
      <c r="AE33" s="174">
        <f>IFERROR('Ringkasan (milyar)'!AE33/'Ringkasan (milyar)'!AD33,0)</f>
        <v>0.5438182730104606</v>
      </c>
      <c r="AF33" s="174">
        <f>IFERROR('Ringkasan (milyar)'!AF33/'Ringkasan (milyar)'!AD33,0)</f>
        <v>0.41141532622432525</v>
      </c>
      <c r="AG33" s="174">
        <f>IFERROR('Ringkasan (milyar)'!AG33/'Ringkasan (milyar)'!AD33,0)</f>
        <v>6.9763161281492163E-4</v>
      </c>
      <c r="AH33" s="174">
        <f>IFERROR('Ringkasan (milyar)'!AH33/'Ringkasan (milyar)'!AC33,0)</f>
        <v>1.4079903982538407E-3</v>
      </c>
      <c r="AI33" s="174">
        <f>IFERROR('Ringkasan (milyar)'!AI33/'Ringkasan (milyar)'!AC33,0)</f>
        <v>2.2158964781506769E-2</v>
      </c>
      <c r="AJ33" s="174">
        <f>IFERROR('Ringkasan (milyar)'!AJ33/'Ringkasan (milyar)'!AC33,0)</f>
        <v>1.1184201590150121E-2</v>
      </c>
      <c r="AK33" s="174">
        <f>IFERROR('Ringkasan (milyar)'!AK33/'Ringkasan (milyar)'!AC33,0)</f>
        <v>9.7378960484498719E-2</v>
      </c>
      <c r="AL33" s="174">
        <f>IFERROR('Ringkasan (milyar)'!AL33/'Ringkasan (milyar)'!AC33,0)</f>
        <v>5.9517075392633738E-4</v>
      </c>
      <c r="AM33" s="174">
        <f>IFERROR('Ringkasan (milyar)'!AM33/'Ringkasan (milyar)'!AC33,0)</f>
        <v>3.6090021044789762E-2</v>
      </c>
      <c r="AN33" s="174">
        <f>IFERROR('Ringkasan (milyar)'!AN33/'Ringkasan (milyar)'!AC33,0)</f>
        <v>3.8264594459292624E-2</v>
      </c>
      <c r="AO33" s="174">
        <f>IFERROR('Ringkasan (milyar)'!AO33/'Ringkasan (milyar)'!AC33,0)</f>
        <v>1.8520593400809186E-2</v>
      </c>
      <c r="AP33" s="174">
        <f>IFERROR('Ringkasan (milyar)'!AP33/'Ringkasan (milyar)'!AC33,0)</f>
        <v>3.9085808256808085E-3</v>
      </c>
      <c r="AQ33" s="174">
        <f>IFERROR('Ringkasan (milyar)'!AQ33/'Ringkasan (milyar)'!AC33,0)</f>
        <v>0</v>
      </c>
      <c r="AR33" s="174">
        <f>IFERROR('Ringkasan (milyar)'!AR33/'Ringkasan (milyar)'!AC33,0)</f>
        <v>1.5816207210058645E-3</v>
      </c>
      <c r="AS33" s="174">
        <f>IFERROR('Ringkasan (milyar)'!AS33/'Ringkasan (milyar)'!AC33,0)</f>
        <v>1.5816207210058645E-3</v>
      </c>
      <c r="AT33" s="174">
        <f>IFERROR('Ringkasan (milyar)'!AT33/'Ringkasan (milyar)'!AC33,0)</f>
        <v>0.11247287976242729</v>
      </c>
      <c r="AU33" s="174">
        <f>IFERROR('Ringkasan (milyar)'!AU33/'Ringkasan (milyar)'!AC33,0)</f>
        <v>4.0602043931384311E-3</v>
      </c>
      <c r="AV33" s="174">
        <f>IFERROR('Ringkasan (milyar)'!AV33/'Ringkasan (milyar)'!AC33,0)</f>
        <v>0.10841267536928886</v>
      </c>
      <c r="AW33" s="129"/>
      <c r="AX33" s="129"/>
      <c r="AY33" s="129"/>
      <c r="AZ33" s="129"/>
      <c r="BA33" s="129"/>
      <c r="BB33" s="129"/>
      <c r="BC33" s="129"/>
      <c r="BD33" s="129"/>
      <c r="BE33" s="129"/>
      <c r="BF33" s="129"/>
      <c r="BG33" s="129"/>
      <c r="BH33" s="129"/>
      <c r="BI33" s="129"/>
      <c r="BJ33" s="130"/>
      <c r="BK33" s="130"/>
      <c r="BL33" s="89"/>
      <c r="BM33" s="50"/>
      <c r="BN33" s="50"/>
      <c r="BO33" s="50"/>
      <c r="BR33" s="115" t="e">
        <f>Ringkasan!#REF!/1000000000</f>
        <v>#REF!</v>
      </c>
      <c r="BS33" s="115" t="e">
        <f t="shared" si="3"/>
        <v>#REF!</v>
      </c>
      <c r="BT33" s="39" t="e">
        <f t="shared" si="6"/>
        <v>#REF!</v>
      </c>
      <c r="BV33" s="115" t="e">
        <f>Ringkasan!#REF!/1000000000</f>
        <v>#REF!</v>
      </c>
      <c r="BW33" s="115" t="e">
        <f t="shared" si="4"/>
        <v>#REF!</v>
      </c>
      <c r="BX33" s="39" t="e">
        <f t="shared" si="7"/>
        <v>#REF!</v>
      </c>
    </row>
    <row r="34" spans="1:76" ht="15" customHeight="1" x14ac:dyDescent="0.25">
      <c r="B34" s="13" t="s">
        <v>564</v>
      </c>
      <c r="C34" s="14" t="s">
        <v>564</v>
      </c>
      <c r="D34" s="15" t="s">
        <v>565</v>
      </c>
      <c r="E34" s="16"/>
      <c r="F34" s="93"/>
      <c r="G34" s="115"/>
      <c r="H34" s="174">
        <f>IFERROR('Ringkasan (milyar)'!H34/'Ringkasan (milyar)'!G34,0)</f>
        <v>0.12068122172311806</v>
      </c>
      <c r="I34" s="174">
        <f>IFERROR('Ringkasan (milyar)'!I34/'Ringkasan (milyar)'!G34,0)</f>
        <v>3.5729395223164186E-2</v>
      </c>
      <c r="J34" s="174">
        <f>IFERROR('Ringkasan (milyar)'!J34/'Ringkasan (milyar)'!G34,0)</f>
        <v>9.3089584940571832E-3</v>
      </c>
      <c r="K34" s="174">
        <f>IFERROR('Ringkasan (milyar)'!K34/'Ringkasan (milyar)'!G34,0)</f>
        <v>3.8455037548728631E-3</v>
      </c>
      <c r="L34" s="174">
        <f>IFERROR('Ringkasan (milyar)'!L34/'Ringkasan (milyar)'!G34,0)</f>
        <v>7.1797364251023829E-2</v>
      </c>
      <c r="M34" s="174">
        <f>IFERROR('Ringkasan (milyar)'!M34/'Ringkasan (milyar)'!G34,0)</f>
        <v>0.86494135518978821</v>
      </c>
      <c r="N34" s="174">
        <f>IFERROR('Ringkasan (milyar)'!N34/'Ringkasan (milyar)'!G34,0)</f>
        <v>0.84216763345456935</v>
      </c>
      <c r="O34" s="174">
        <f>IFERROR('Ringkasan (milyar)'!O34/'Ringkasan (milyar)'!G34,0)</f>
        <v>3.3000547756413395E-2</v>
      </c>
      <c r="P34" s="174">
        <f>IFERROR('Ringkasan (milyar)'!P34/'Ringkasan (milyar)'!G34,0)</f>
        <v>0</v>
      </c>
      <c r="Q34" s="174">
        <f>IFERROR('Ringkasan (milyar)'!Q34/'Ringkasan (milyar)'!G34,0)</f>
        <v>0.16564948223611339</v>
      </c>
      <c r="R34" s="174">
        <f>IFERROR('Ringkasan (milyar)'!R34/'Ringkasan (milyar)'!G34,0)</f>
        <v>2.3418038688796873E-3</v>
      </c>
      <c r="S34" s="174">
        <f>IFERROR('Ringkasan (milyar)'!S34/'Ringkasan (milyar)'!G34,0)</f>
        <v>2.3693221700987997E-2</v>
      </c>
      <c r="T34" s="174">
        <f>IFERROR('Ringkasan (milyar)'!T34/'Ringkasan (milyar)'!G34,0)</f>
        <v>0.46012936308857783</v>
      </c>
      <c r="U34" s="174">
        <f>IFERROR('Ringkasan (milyar)'!U34/'Ringkasan (milyar)'!G34,0)</f>
        <v>0.15735321480359704</v>
      </c>
      <c r="V34" s="174">
        <f>IFERROR('Ringkasan (milyar)'!V34/'Ringkasan (milyar)'!G34,0)</f>
        <v>2.2773721735218917E-2</v>
      </c>
      <c r="W34" s="174">
        <f>IFERROR('Ringkasan (milyar)'!W34/'Ringkasan (milyar)'!G34,0)</f>
        <v>2.2748150931121758E-2</v>
      </c>
      <c r="X34" s="174">
        <f>IFERROR('Ringkasan (milyar)'!X34/'Ringkasan (milyar)'!G34,0)</f>
        <v>2.5570804097158735E-5</v>
      </c>
      <c r="Y34" s="174">
        <f>IFERROR('Ringkasan (milyar)'!Y34/'Ringkasan (milyar)'!G34,0)</f>
        <v>1.4377423087093654E-2</v>
      </c>
      <c r="Z34" s="174">
        <f>IFERROR('Ringkasan (milyar)'!Z34/'Ringkasan (milyar)'!G34,0)</f>
        <v>4.2941497794715917E-5</v>
      </c>
      <c r="AA34" s="174">
        <f>IFERROR('Ringkasan (milyar)'!AA34/'Ringkasan (milyar)'!G34,0)</f>
        <v>0</v>
      </c>
      <c r="AB34" s="174">
        <f>IFERROR('Ringkasan (milyar)'!AB34/'Ringkasan (milyar)'!G34,0)</f>
        <v>1.4334481589298937E-2</v>
      </c>
      <c r="AC34" s="7"/>
      <c r="AD34" s="174">
        <f>IFERROR('Ringkasan (milyar)'!AD34/'Ringkasan (milyar)'!AC34,0)</f>
        <v>0.66970779027319205</v>
      </c>
      <c r="AE34" s="174">
        <f>IFERROR('Ringkasan (milyar)'!AE34/'Ringkasan (milyar)'!AD34,0)</f>
        <v>0.61092664647174411</v>
      </c>
      <c r="AF34" s="174">
        <f>IFERROR('Ringkasan (milyar)'!AF34/'Ringkasan (milyar)'!AD34,0)</f>
        <v>0.33766598288449173</v>
      </c>
      <c r="AG34" s="174">
        <f>IFERROR('Ringkasan (milyar)'!AG34/'Ringkasan (milyar)'!AD34,0)</f>
        <v>9.4631052292747412E-5</v>
      </c>
      <c r="AH34" s="174">
        <f>IFERROR('Ringkasan (milyar)'!AH34/'Ringkasan (milyar)'!AC34,0)</f>
        <v>5.0403022789620563E-4</v>
      </c>
      <c r="AI34" s="174">
        <f>IFERROR('Ringkasan (milyar)'!AI34/'Ringkasan (milyar)'!AC34,0)</f>
        <v>2.4217989938626689E-2</v>
      </c>
      <c r="AJ34" s="174">
        <f>IFERROR('Ringkasan (milyar)'!AJ34/'Ringkasan (milyar)'!AC34,0)</f>
        <v>9.6425212781452215E-3</v>
      </c>
      <c r="AK34" s="174">
        <f>IFERROR('Ringkasan (milyar)'!AK34/'Ringkasan (milyar)'!AC34,0)</f>
        <v>0.10648018039267108</v>
      </c>
      <c r="AL34" s="174">
        <f>IFERROR('Ringkasan (milyar)'!AL34/'Ringkasan (milyar)'!AC34,0)</f>
        <v>7.5713106912038333E-4</v>
      </c>
      <c r="AM34" s="174">
        <f>IFERROR('Ringkasan (milyar)'!AM34/'Ringkasan (milyar)'!AC34,0)</f>
        <v>2.5475962398267195E-2</v>
      </c>
      <c r="AN34" s="174">
        <f>IFERROR('Ringkasan (milyar)'!AN34/'Ringkasan (milyar)'!AC34,0)</f>
        <v>2.5044920531036623E-2</v>
      </c>
      <c r="AO34" s="174">
        <f>IFERROR('Ringkasan (milyar)'!AO34/'Ringkasan (milyar)'!AC34,0)</f>
        <v>5.2826796681166119E-2</v>
      </c>
      <c r="AP34" s="174">
        <f>IFERROR('Ringkasan (milyar)'!AP34/'Ringkasan (milyar)'!AC34,0)</f>
        <v>2.2165317751224375E-3</v>
      </c>
      <c r="AQ34" s="174">
        <f>IFERROR('Ringkasan (milyar)'!AQ34/'Ringkasan (milyar)'!AC34,0)</f>
        <v>1.588379379583283E-4</v>
      </c>
      <c r="AR34" s="174">
        <f>IFERROR('Ringkasan (milyar)'!AR34/'Ringkasan (milyar)'!AC34,0)</f>
        <v>8.6455547642079276E-3</v>
      </c>
      <c r="AS34" s="174">
        <f>IFERROR('Ringkasan (milyar)'!AS34/'Ringkasan (milyar)'!AC34,0)</f>
        <v>8.6455547642079276E-3</v>
      </c>
      <c r="AT34" s="174">
        <f>IFERROR('Ringkasan (milyar)'!AT34/'Ringkasan (milyar)'!AC34,0)</f>
        <v>0.21516647456992882</v>
      </c>
      <c r="AU34" s="174">
        <f>IFERROR('Ringkasan (milyar)'!AU34/'Ringkasan (milyar)'!AC34,0)</f>
        <v>3.0950315528446523E-3</v>
      </c>
      <c r="AV34" s="174">
        <f>IFERROR('Ringkasan (milyar)'!AV34/'Ringkasan (milyar)'!AC34,0)</f>
        <v>0.21207144301708422</v>
      </c>
      <c r="AW34" s="129"/>
      <c r="AX34" s="129"/>
      <c r="AY34" s="129"/>
      <c r="AZ34" s="129"/>
      <c r="BA34" s="129"/>
      <c r="BB34" s="129"/>
      <c r="BC34" s="129"/>
      <c r="BD34" s="129"/>
      <c r="BE34" s="129"/>
      <c r="BF34" s="129"/>
      <c r="BG34" s="129"/>
      <c r="BH34" s="129"/>
      <c r="BI34" s="129"/>
      <c r="BJ34" s="130"/>
      <c r="BK34" s="130"/>
      <c r="BL34" s="89"/>
      <c r="BM34" s="50"/>
      <c r="BN34" s="50"/>
      <c r="BO34" s="50"/>
      <c r="BR34" s="115" t="e">
        <f>Ringkasan!#REF!/1000000000</f>
        <v>#REF!</v>
      </c>
      <c r="BS34" s="115" t="e">
        <f t="shared" si="3"/>
        <v>#REF!</v>
      </c>
      <c r="BT34" s="39" t="e">
        <f t="shared" si="6"/>
        <v>#REF!</v>
      </c>
      <c r="BV34" s="115" t="e">
        <f>Ringkasan!#REF!/1000000000</f>
        <v>#REF!</v>
      </c>
      <c r="BW34" s="115" t="e">
        <f t="shared" si="4"/>
        <v>#REF!</v>
      </c>
      <c r="BX34" s="39" t="e">
        <f t="shared" si="7"/>
        <v>#REF!</v>
      </c>
    </row>
    <row r="35" spans="1:76" ht="15" customHeight="1" x14ac:dyDescent="0.25">
      <c r="B35" s="13" t="s">
        <v>566</v>
      </c>
      <c r="C35" s="14" t="s">
        <v>566</v>
      </c>
      <c r="D35" s="15" t="s">
        <v>567</v>
      </c>
      <c r="E35" s="16"/>
      <c r="F35" s="93"/>
      <c r="G35" s="115"/>
      <c r="H35" s="174">
        <f>IFERROR('Ringkasan (milyar)'!H35/'Ringkasan (milyar)'!G35,0)</f>
        <v>0.1645988648316703</v>
      </c>
      <c r="I35" s="174">
        <f>IFERROR('Ringkasan (milyar)'!I35/'Ringkasan (milyar)'!G35,0)</f>
        <v>7.3440407914236963E-2</v>
      </c>
      <c r="J35" s="174">
        <f>IFERROR('Ringkasan (milyar)'!J35/'Ringkasan (milyar)'!G35,0)</f>
        <v>2.6241063247984878E-2</v>
      </c>
      <c r="K35" s="174">
        <f>IFERROR('Ringkasan (milyar)'!K35/'Ringkasan (milyar)'!G35,0)</f>
        <v>1.0174547169092222E-2</v>
      </c>
      <c r="L35" s="174">
        <f>IFERROR('Ringkasan (milyar)'!L35/'Ringkasan (milyar)'!G35,0)</f>
        <v>5.4742846500356268E-2</v>
      </c>
      <c r="M35" s="174">
        <f>IFERROR('Ringkasan (milyar)'!M35/'Ringkasan (milyar)'!G35,0)</f>
        <v>0.82534889756447127</v>
      </c>
      <c r="N35" s="174">
        <f>IFERROR('Ringkasan (milyar)'!N35/'Ringkasan (milyar)'!G35,0)</f>
        <v>0.80951420922681538</v>
      </c>
      <c r="O35" s="174">
        <f>IFERROR('Ringkasan (milyar)'!O35/'Ringkasan (milyar)'!G35,0)</f>
        <v>0.14456813130367011</v>
      </c>
      <c r="P35" s="174">
        <f>IFERROR('Ringkasan (milyar)'!P35/'Ringkasan (milyar)'!G35,0)</f>
        <v>0</v>
      </c>
      <c r="Q35" s="174">
        <f>IFERROR('Ringkasan (milyar)'!Q35/'Ringkasan (milyar)'!G35,0)</f>
        <v>0.11517695504492463</v>
      </c>
      <c r="R35" s="174">
        <f>IFERROR('Ringkasan (milyar)'!R35/'Ringkasan (milyar)'!G35,0)</f>
        <v>1.6282685299645566E-3</v>
      </c>
      <c r="S35" s="174">
        <f>IFERROR('Ringkasan (milyar)'!S35/'Ringkasan (milyar)'!G35,0)</f>
        <v>2.5119836923842065E-2</v>
      </c>
      <c r="T35" s="174">
        <f>IFERROR('Ringkasan (milyar)'!T35/'Ringkasan (milyar)'!G35,0)</f>
        <v>0.38225906615587124</v>
      </c>
      <c r="U35" s="174">
        <f>IFERROR('Ringkasan (milyar)'!U35/'Ringkasan (milyar)'!G35,0)</f>
        <v>0.14076195126854266</v>
      </c>
      <c r="V35" s="174">
        <f>IFERROR('Ringkasan (milyar)'!V35/'Ringkasan (milyar)'!G35,0)</f>
        <v>1.5834688337655955E-2</v>
      </c>
      <c r="W35" s="174">
        <f>IFERROR('Ringkasan (milyar)'!W35/'Ringkasan (milyar)'!G35,0)</f>
        <v>1.5816908823260836E-2</v>
      </c>
      <c r="X35" s="174">
        <f>IFERROR('Ringkasan (milyar)'!X35/'Ringkasan (milyar)'!G35,0)</f>
        <v>1.7779514395119233E-5</v>
      </c>
      <c r="Y35" s="174">
        <f>IFERROR('Ringkasan (milyar)'!Y35/'Ringkasan (milyar)'!G35,0)</f>
        <v>1.0052237603858583E-2</v>
      </c>
      <c r="Z35" s="174">
        <f>IFERROR('Ringkasan (milyar)'!Z35/'Ringkasan (milyar)'!G35,0)</f>
        <v>8.5397265355871346E-5</v>
      </c>
      <c r="AA35" s="174">
        <f>IFERROR('Ringkasan (milyar)'!AA35/'Ringkasan (milyar)'!G35,0)</f>
        <v>0</v>
      </c>
      <c r="AB35" s="174">
        <f>IFERROR('Ringkasan (milyar)'!AB35/'Ringkasan (milyar)'!G35,0)</f>
        <v>9.9668403385027114E-3</v>
      </c>
      <c r="AC35" s="7"/>
      <c r="AD35" s="174">
        <f>IFERROR('Ringkasan (milyar)'!AD35/'Ringkasan (milyar)'!AC35,0)</f>
        <v>0.69241644076566355</v>
      </c>
      <c r="AE35" s="174">
        <f>IFERROR('Ringkasan (milyar)'!AE35/'Ringkasan (milyar)'!AD35,0)</f>
        <v>0.55812463109850319</v>
      </c>
      <c r="AF35" s="174">
        <f>IFERROR('Ringkasan (milyar)'!AF35/'Ringkasan (milyar)'!AD35,0)</f>
        <v>0.38189499203567023</v>
      </c>
      <c r="AG35" s="174">
        <f>IFERROR('Ringkasan (milyar)'!AG35/'Ringkasan (milyar)'!AD35,0)</f>
        <v>6.3739629302184223E-5</v>
      </c>
      <c r="AH35" s="174">
        <f>IFERROR('Ringkasan (milyar)'!AH35/'Ringkasan (milyar)'!AC35,0)</f>
        <v>4.8241601949543624E-4</v>
      </c>
      <c r="AI35" s="174">
        <f>IFERROR('Ringkasan (milyar)'!AI35/'Ringkasan (milyar)'!AC35,0)</f>
        <v>2.7356361362582154E-2</v>
      </c>
      <c r="AJ35" s="174">
        <f>IFERROR('Ringkasan (milyar)'!AJ35/'Ringkasan (milyar)'!AC35,0)</f>
        <v>1.3648487315884243E-2</v>
      </c>
      <c r="AK35" s="174">
        <f>IFERROR('Ringkasan (milyar)'!AK35/'Ringkasan (milyar)'!AC35,0)</f>
        <v>0.10185342940704382</v>
      </c>
      <c r="AL35" s="174">
        <f>IFERROR('Ringkasan (milyar)'!AL35/'Ringkasan (milyar)'!AC35,0)</f>
        <v>9.0988473647420727E-4</v>
      </c>
      <c r="AM35" s="174">
        <f>IFERROR('Ringkasan (milyar)'!AM35/'Ringkasan (milyar)'!AC35,0)</f>
        <v>2.9594809765817697E-2</v>
      </c>
      <c r="AN35" s="174">
        <f>IFERROR('Ringkasan (milyar)'!AN35/'Ringkasan (milyar)'!AC35,0)</f>
        <v>2.629938350731903E-2</v>
      </c>
      <c r="AO35" s="174">
        <f>IFERROR('Ringkasan (milyar)'!AO35/'Ringkasan (milyar)'!AC35,0)</f>
        <v>4.0605564140763724E-2</v>
      </c>
      <c r="AP35" s="174">
        <f>IFERROR('Ringkasan (milyar)'!AP35/'Ringkasan (milyar)'!AC35,0)</f>
        <v>4.3272421847328213E-3</v>
      </c>
      <c r="AQ35" s="174">
        <f>IFERROR('Ringkasan (milyar)'!AQ35/'Ringkasan (milyar)'!AC35,0)</f>
        <v>1.1654507193634205E-4</v>
      </c>
      <c r="AR35" s="174">
        <f>IFERROR('Ringkasan (milyar)'!AR35/'Ringkasan (milyar)'!AC35,0)</f>
        <v>7.2737295961769468E-3</v>
      </c>
      <c r="AS35" s="174">
        <f>IFERROR('Ringkasan (milyar)'!AS35/'Ringkasan (milyar)'!AC35,0)</f>
        <v>7.2737295961769468E-3</v>
      </c>
      <c r="AT35" s="174">
        <f>IFERROR('Ringkasan (milyar)'!AT35/'Ringkasan (milyar)'!AC35,0)</f>
        <v>0.19845640023111558</v>
      </c>
      <c r="AU35" s="174">
        <f>IFERROR('Ringkasan (milyar)'!AU35/'Ringkasan (milyar)'!AC35,0)</f>
        <v>2.0290582977314502E-2</v>
      </c>
      <c r="AV35" s="174">
        <f>IFERROR('Ringkasan (milyar)'!AV35/'Ringkasan (milyar)'!AC35,0)</f>
        <v>0.17816581725380104</v>
      </c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29"/>
      <c r="BH35" s="129"/>
      <c r="BI35" s="129"/>
      <c r="BJ35" s="130"/>
      <c r="BK35" s="130"/>
      <c r="BL35" s="89"/>
      <c r="BM35" s="50"/>
      <c r="BN35" s="50"/>
      <c r="BO35" s="50"/>
      <c r="BR35" s="115" t="e">
        <f>Ringkasan!#REF!/1000000000</f>
        <v>#REF!</v>
      </c>
      <c r="BS35" s="115" t="e">
        <f t="shared" si="3"/>
        <v>#REF!</v>
      </c>
      <c r="BT35" s="39" t="e">
        <f t="shared" si="6"/>
        <v>#REF!</v>
      </c>
      <c r="BV35" s="115" t="e">
        <f>Ringkasan!#REF!/1000000000</f>
        <v>#REF!</v>
      </c>
      <c r="BW35" s="115" t="e">
        <f t="shared" si="4"/>
        <v>#REF!</v>
      </c>
      <c r="BX35" s="39" t="e">
        <f t="shared" si="7"/>
        <v>#REF!</v>
      </c>
    </row>
    <row r="36" spans="1:76" s="141" customFormat="1" ht="15" customHeight="1" x14ac:dyDescent="0.25">
      <c r="A36" s="141" t="s">
        <v>656</v>
      </c>
      <c r="B36" s="9" t="s">
        <v>527</v>
      </c>
      <c r="C36" s="10">
        <v>2</v>
      </c>
      <c r="D36" s="11" t="s">
        <v>23</v>
      </c>
      <c r="E36" s="1" t="str">
        <f>[1]Pendapatan!D36</f>
        <v>7 Tahun 2024</v>
      </c>
      <c r="F36" s="142">
        <f>[1]Pendapatan!E36</f>
        <v>45653.666666666664</v>
      </c>
      <c r="G36" s="113"/>
      <c r="H36" s="172">
        <f>IFERROR('Ringkasan (milyar)'!H36/'Ringkasan (milyar)'!G36,0)</f>
        <v>0.54742898167164666</v>
      </c>
      <c r="I36" s="172">
        <f>IFERROR('Ringkasan (milyar)'!I36/'Ringkasan (milyar)'!G36,0)</f>
        <v>0.48072700319919653</v>
      </c>
      <c r="J36" s="172">
        <f>IFERROR('Ringkasan (milyar)'!J36/'Ringkasan (milyar)'!G36,0)</f>
        <v>1.3088723600360187E-2</v>
      </c>
      <c r="K36" s="172">
        <f>IFERROR('Ringkasan (milyar)'!K36/'Ringkasan (milyar)'!G36,0)</f>
        <v>2.5901926234438582E-2</v>
      </c>
      <c r="L36" s="172">
        <f>IFERROR('Ringkasan (milyar)'!L36/'Ringkasan (milyar)'!G36,0)</f>
        <v>2.7711328637651349E-2</v>
      </c>
      <c r="M36" s="172">
        <f>IFERROR('Ringkasan (milyar)'!M36/'Ringkasan (milyar)'!G36,0)</f>
        <v>0.44756453031851434</v>
      </c>
      <c r="N36" s="172">
        <f>IFERROR('Ringkasan (milyar)'!N36/'Ringkasan (milyar)'!G36,0)</f>
        <v>0.44756453031851434</v>
      </c>
      <c r="O36" s="172">
        <f>IFERROR('Ringkasan (milyar)'!O36/'Ringkasan (milyar)'!G36,0)</f>
        <v>0</v>
      </c>
      <c r="P36" s="172">
        <f>IFERROR('Ringkasan (milyar)'!P36/'Ringkasan (milyar)'!G36,0)</f>
        <v>0</v>
      </c>
      <c r="Q36" s="172">
        <f>IFERROR('Ringkasan (milyar)'!Q36/'Ringkasan (milyar)'!G36,0)</f>
        <v>0</v>
      </c>
      <c r="R36" s="172">
        <f>IFERROR('Ringkasan (milyar)'!R36/'Ringkasan (milyar)'!G36,0)</f>
        <v>0</v>
      </c>
      <c r="S36" s="172">
        <f>IFERROR('Ringkasan (milyar)'!S36/'Ringkasan (milyar)'!G36,0)</f>
        <v>4.7411170891387085E-2</v>
      </c>
      <c r="T36" s="172">
        <f>IFERROR('Ringkasan (milyar)'!T36/'Ringkasan (milyar)'!G36,0)</f>
        <v>0.2412978619418783</v>
      </c>
      <c r="U36" s="172">
        <f>IFERROR('Ringkasan (milyar)'!U36/'Ringkasan (milyar)'!G36,0)</f>
        <v>0.15885549748524896</v>
      </c>
      <c r="V36" s="172">
        <f>IFERROR('Ringkasan (milyar)'!V36/'Ringkasan (milyar)'!G36,0)</f>
        <v>0</v>
      </c>
      <c r="W36" s="172">
        <f>IFERROR('Ringkasan (milyar)'!W36/'Ringkasan (milyar)'!G36,0)</f>
        <v>0</v>
      </c>
      <c r="X36" s="172">
        <f>IFERROR('Ringkasan (milyar)'!X36/'Ringkasan (milyar)'!G36,0)</f>
        <v>0</v>
      </c>
      <c r="Y36" s="172">
        <f>IFERROR('Ringkasan (milyar)'!Y36/'Ringkasan (milyar)'!G36,0)</f>
        <v>5.0064880098389655E-3</v>
      </c>
      <c r="Z36" s="172">
        <f>IFERROR('Ringkasan (milyar)'!Z36/'Ringkasan (milyar)'!G36,0)</f>
        <v>4.7572962989420031E-4</v>
      </c>
      <c r="AA36" s="172">
        <f>IFERROR('Ringkasan (milyar)'!AA36/'Ringkasan (milyar)'!G36,0)</f>
        <v>0</v>
      </c>
      <c r="AB36" s="172">
        <f>IFERROR('Ringkasan (milyar)'!AB36/'Ringkasan (milyar)'!G36,0)</f>
        <v>4.5307583799447651E-3</v>
      </c>
      <c r="AC36" s="147"/>
      <c r="AD36" s="172">
        <f>IFERROR('Ringkasan (milyar)'!AD36/'Ringkasan (milyar)'!AC36,0)</f>
        <v>0.55079700717023605</v>
      </c>
      <c r="AE36" s="172">
        <f>IFERROR('Ringkasan (milyar)'!AE36/'Ringkasan (milyar)'!AD36,0)</f>
        <v>0.4927019038954516</v>
      </c>
      <c r="AF36" s="172">
        <f>IFERROR('Ringkasan (milyar)'!AF36/'Ringkasan (milyar)'!AD36,0)</f>
        <v>0.44793485888756618</v>
      </c>
      <c r="AG36" s="172">
        <f>IFERROR('Ringkasan (milyar)'!AG36/'Ringkasan (milyar)'!AD36,0)</f>
        <v>0</v>
      </c>
      <c r="AH36" s="172">
        <f>IFERROR('Ringkasan (milyar)'!AH36/'Ringkasan (milyar)'!AC36,0)</f>
        <v>0</v>
      </c>
      <c r="AI36" s="172">
        <f>IFERROR('Ringkasan (milyar)'!AI36/'Ringkasan (milyar)'!AC36,0)</f>
        <v>3.1266616608334991E-2</v>
      </c>
      <c r="AJ36" s="172">
        <f>IFERROR('Ringkasan (milyar)'!AJ36/'Ringkasan (milyar)'!AC36,0)</f>
        <v>1.4304767867156151E-3</v>
      </c>
      <c r="AK36" s="172">
        <f>IFERROR('Ringkasan (milyar)'!AK36/'Ringkasan (milyar)'!AC36,0)</f>
        <v>0.17260225814308083</v>
      </c>
      <c r="AL36" s="172">
        <f>IFERROR('Ringkasan (milyar)'!AL36/'Ringkasan (milyar)'!AC36,0)</f>
        <v>5.7298804764150107E-4</v>
      </c>
      <c r="AM36" s="172">
        <f>IFERROR('Ringkasan (milyar)'!AM36/'Ringkasan (milyar)'!AC36,0)</f>
        <v>5.6428292134084145E-2</v>
      </c>
      <c r="AN36" s="172">
        <f>IFERROR('Ringkasan (milyar)'!AN36/'Ringkasan (milyar)'!AC36,0)</f>
        <v>2.1202766627736316E-2</v>
      </c>
      <c r="AO36" s="172">
        <f>IFERROR('Ringkasan (milyar)'!AO36/'Ringkasan (milyar)'!AC36,0)</f>
        <v>9.4042063864104505E-2</v>
      </c>
      <c r="AP36" s="172">
        <f>IFERROR('Ringkasan (milyar)'!AP36/'Ringkasan (milyar)'!AC36,0)</f>
        <v>1.7515441607625671E-4</v>
      </c>
      <c r="AQ36" s="172">
        <f>IFERROR('Ringkasan (milyar)'!AQ36/'Ringkasan (milyar)'!AC36,0)</f>
        <v>1.8099305343811492E-4</v>
      </c>
      <c r="AR36" s="172">
        <f>IFERROR('Ringkasan (milyar)'!AR36/'Ringkasan (milyar)'!AC36,0)</f>
        <v>9.2883219326697422E-3</v>
      </c>
      <c r="AS36" s="172">
        <f>IFERROR('Ringkasan (milyar)'!AS36/'Ringkasan (milyar)'!AC36,0)</f>
        <v>9.2883219326697422E-3</v>
      </c>
      <c r="AT36" s="172">
        <f>IFERROR('Ringkasan (milyar)'!AT36/'Ringkasan (milyar)'!AC36,0)</f>
        <v>0.26731241275401335</v>
      </c>
      <c r="AU36" s="172">
        <f>IFERROR('Ringkasan (milyar)'!AU36/'Ringkasan (milyar)'!AC36,0)</f>
        <v>0.26731241275401335</v>
      </c>
      <c r="AV36" s="172">
        <f>IFERROR('Ringkasan (milyar)'!AV36/'Ringkasan (milyar)'!AC36,0)</f>
        <v>0</v>
      </c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84"/>
      <c r="BK36" s="84"/>
      <c r="BL36" s="85"/>
      <c r="BM36" s="143"/>
      <c r="BN36" s="144"/>
      <c r="BO36" s="145"/>
      <c r="BP36" s="146">
        <f t="shared" ref="BP36:BP69" si="9">IF(G36&gt;0,1,0)</f>
        <v>0</v>
      </c>
      <c r="BR36" s="113" t="e">
        <f>Ringkasan!#REF!/1000000000</f>
        <v>#REF!</v>
      </c>
      <c r="BS36" s="113" t="e">
        <f t="shared" si="3"/>
        <v>#REF!</v>
      </c>
      <c r="BT36" s="146" t="e">
        <f t="shared" si="6"/>
        <v>#REF!</v>
      </c>
      <c r="BV36" s="113" t="e">
        <f>Ringkasan!#REF!/1000000000</f>
        <v>#REF!</v>
      </c>
      <c r="BW36" s="113" t="e">
        <f t="shared" si="4"/>
        <v>#REF!</v>
      </c>
      <c r="BX36" s="146" t="e">
        <f t="shared" si="7"/>
        <v>#REF!</v>
      </c>
    </row>
    <row r="37" spans="1:76" ht="15" customHeight="1" x14ac:dyDescent="0.25">
      <c r="A37" s="59" t="s">
        <v>24</v>
      </c>
      <c r="B37" s="3">
        <f>B31+1</f>
        <v>24</v>
      </c>
      <c r="C37" s="4">
        <v>1</v>
      </c>
      <c r="D37" s="8" t="s">
        <v>24</v>
      </c>
      <c r="E37" s="12" t="str">
        <f>[1]Pendapatan!D37</f>
        <v>10 TAHUN 2024</v>
      </c>
      <c r="F37" s="92">
        <f>[1]Pendapatan!E37</f>
        <v>45653.688888888886</v>
      </c>
      <c r="G37" s="6"/>
      <c r="H37" s="173">
        <f>IFERROR('Ringkasan (milyar)'!H37/'Ringkasan (milyar)'!G37,0)</f>
        <v>0.12854836152676408</v>
      </c>
      <c r="I37" s="173">
        <f>IFERROR('Ringkasan (milyar)'!I37/'Ringkasan (milyar)'!G37,0)</f>
        <v>8.4128631266437229E-2</v>
      </c>
      <c r="J37" s="173">
        <f>IFERROR('Ringkasan (milyar)'!J37/'Ringkasan (milyar)'!G37,0)</f>
        <v>7.3179302473833962E-3</v>
      </c>
      <c r="K37" s="173">
        <f>IFERROR('Ringkasan (milyar)'!K37/'Ringkasan (milyar)'!G37,0)</f>
        <v>4.3635495150884844E-3</v>
      </c>
      <c r="L37" s="173">
        <f>IFERROR('Ringkasan (milyar)'!L37/'Ringkasan (milyar)'!G37,0)</f>
        <v>3.2738250497854983E-2</v>
      </c>
      <c r="M37" s="173">
        <f>IFERROR('Ringkasan (milyar)'!M37/'Ringkasan (milyar)'!G37,0)</f>
        <v>0.85548025205970391</v>
      </c>
      <c r="N37" s="173">
        <f>IFERROR('Ringkasan (milyar)'!N37/'Ringkasan (milyar)'!G37,0)</f>
        <v>0.82250379050495626</v>
      </c>
      <c r="O37" s="173">
        <f>IFERROR('Ringkasan (milyar)'!O37/'Ringkasan (milyar)'!G37,0)</f>
        <v>0</v>
      </c>
      <c r="P37" s="173">
        <f>IFERROR('Ringkasan (milyar)'!P37/'Ringkasan (milyar)'!G37,0)</f>
        <v>0</v>
      </c>
      <c r="Q37" s="173">
        <f>IFERROR('Ringkasan (milyar)'!Q37/'Ringkasan (milyar)'!G37,0)</f>
        <v>9.2796222956895907E-2</v>
      </c>
      <c r="R37" s="173">
        <f>IFERROR('Ringkasan (milyar)'!R37/'Ringkasan (milyar)'!G37,0)</f>
        <v>7.7513387549491622E-3</v>
      </c>
      <c r="S37" s="173">
        <f>IFERROR('Ringkasan (milyar)'!S37/'Ringkasan (milyar)'!G37,0)</f>
        <v>4.2804227171075869E-2</v>
      </c>
      <c r="T37" s="173">
        <f>IFERROR('Ringkasan (milyar)'!T37/'Ringkasan (milyar)'!G37,0)</f>
        <v>0.52373966388309967</v>
      </c>
      <c r="U37" s="173">
        <f>IFERROR('Ringkasan (milyar)'!U37/'Ringkasan (milyar)'!G37,0)</f>
        <v>0.15541233773893565</v>
      </c>
      <c r="V37" s="173">
        <f>IFERROR('Ringkasan (milyar)'!V37/'Ringkasan (milyar)'!G37,0)</f>
        <v>3.2976461554747545E-2</v>
      </c>
      <c r="W37" s="173">
        <f>IFERROR('Ringkasan (milyar)'!W37/'Ringkasan (milyar)'!G37,0)</f>
        <v>3.2976461554747545E-2</v>
      </c>
      <c r="X37" s="173">
        <f>IFERROR('Ringkasan (milyar)'!X37/'Ringkasan (milyar)'!G37,0)</f>
        <v>0</v>
      </c>
      <c r="Y37" s="173">
        <f>IFERROR('Ringkasan (milyar)'!Y37/'Ringkasan (milyar)'!G37,0)</f>
        <v>1.5971386413532108E-2</v>
      </c>
      <c r="Z37" s="173">
        <f>IFERROR('Ringkasan (milyar)'!Z37/'Ringkasan (milyar)'!G37,0)</f>
        <v>0</v>
      </c>
      <c r="AA37" s="173">
        <f>IFERROR('Ringkasan (milyar)'!AA37/'Ringkasan (milyar)'!G37,0)</f>
        <v>0</v>
      </c>
      <c r="AB37" s="173">
        <f>IFERROR('Ringkasan (milyar)'!AB37/'Ringkasan (milyar)'!G37,0)</f>
        <v>1.5971386413532108E-2</v>
      </c>
      <c r="AC37" s="6"/>
      <c r="AD37" s="173">
        <f>IFERROR('Ringkasan (milyar)'!AD37/'Ringkasan (milyar)'!AC37,0)</f>
        <v>0.72554753547087392</v>
      </c>
      <c r="AE37" s="173">
        <f>IFERROR('Ringkasan (milyar)'!AE37/'Ringkasan (milyar)'!AD37,0)</f>
        <v>0.54578245134440084</v>
      </c>
      <c r="AF37" s="173">
        <f>IFERROR('Ringkasan (milyar)'!AF37/'Ringkasan (milyar)'!AD37,0)</f>
        <v>0.41042620172177718</v>
      </c>
      <c r="AG37" s="173">
        <f>IFERROR('Ringkasan (milyar)'!AG37/'Ringkasan (milyar)'!AD37,0)</f>
        <v>0</v>
      </c>
      <c r="AH37" s="173">
        <f>IFERROR('Ringkasan (milyar)'!AH37/'Ringkasan (milyar)'!AC37,0)</f>
        <v>0</v>
      </c>
      <c r="AI37" s="173">
        <f>IFERROR('Ringkasan (milyar)'!AI37/'Ringkasan (milyar)'!AC37,0)</f>
        <v>3.1169431530780976E-2</v>
      </c>
      <c r="AJ37" s="173">
        <f>IFERROR('Ringkasan (milyar)'!AJ37/'Ringkasan (milyar)'!AC37,0)</f>
        <v>6.0327231200364804E-4</v>
      </c>
      <c r="AK37" s="173">
        <f>IFERROR('Ringkasan (milyar)'!AK37/'Ringkasan (milyar)'!AC37,0)</f>
        <v>0.10967715710286247</v>
      </c>
      <c r="AL37" s="173">
        <f>IFERROR('Ringkasan (milyar)'!AL37/'Ringkasan (milyar)'!AC37,0)</f>
        <v>0</v>
      </c>
      <c r="AM37" s="173">
        <f>IFERROR('Ringkasan (milyar)'!AM37/'Ringkasan (milyar)'!AC37,0)</f>
        <v>2.0027537272472258E-2</v>
      </c>
      <c r="AN37" s="173">
        <f>IFERROR('Ringkasan (milyar)'!AN37/'Ringkasan (milyar)'!AC37,0)</f>
        <v>3.6993492866723106E-2</v>
      </c>
      <c r="AO37" s="173">
        <f>IFERROR('Ringkasan (milyar)'!AO37/'Ringkasan (milyar)'!AC37,0)</f>
        <v>4.6818879952520966E-2</v>
      </c>
      <c r="AP37" s="173">
        <f>IFERROR('Ringkasan (milyar)'!AP37/'Ringkasan (milyar)'!AC37,0)</f>
        <v>5.8372470111461277E-3</v>
      </c>
      <c r="AQ37" s="173">
        <f>IFERROR('Ringkasan (milyar)'!AQ37/'Ringkasan (milyar)'!AC37,0)</f>
        <v>0</v>
      </c>
      <c r="AR37" s="173">
        <f>IFERROR('Ringkasan (milyar)'!AR37/'Ringkasan (milyar)'!AC37,0)</f>
        <v>1.0675496584739833E-3</v>
      </c>
      <c r="AS37" s="173">
        <f>IFERROR('Ringkasan (milyar)'!AS37/'Ringkasan (milyar)'!AC37,0)</f>
        <v>1.0675496584739833E-3</v>
      </c>
      <c r="AT37" s="173">
        <f>IFERROR('Ringkasan (milyar)'!AT37/'Ringkasan (milyar)'!AC37,0)</f>
        <v>0.16370775776778962</v>
      </c>
      <c r="AU37" s="173">
        <f>IFERROR('Ringkasan (milyar)'!AU37/'Ringkasan (milyar)'!AC37,0)</f>
        <v>1.0422158790618474E-2</v>
      </c>
      <c r="AV37" s="173">
        <f>IFERROR('Ringkasan (milyar)'!AV37/'Ringkasan (milyar)'!AC37,0)</f>
        <v>0.15328559897717114</v>
      </c>
      <c r="AW37" s="127"/>
      <c r="AX37" s="127"/>
      <c r="AY37" s="127"/>
      <c r="AZ37" s="127"/>
      <c r="BA37" s="127"/>
      <c r="BB37" s="127"/>
      <c r="BC37" s="127"/>
      <c r="BD37" s="127"/>
      <c r="BE37" s="127"/>
      <c r="BF37" s="127"/>
      <c r="BG37" s="127"/>
      <c r="BH37" s="127"/>
      <c r="BI37" s="127"/>
      <c r="BJ37" s="128"/>
      <c r="BK37" s="128"/>
      <c r="BL37" s="87"/>
      <c r="BM37" s="47"/>
      <c r="BN37" s="48"/>
      <c r="BO37" s="49"/>
      <c r="BP37" s="39">
        <f t="shared" si="9"/>
        <v>0</v>
      </c>
      <c r="BR37" s="6" t="e">
        <f>Ringkasan!#REF!/1000000000</f>
        <v>#REF!</v>
      </c>
      <c r="BS37" s="6" t="e">
        <f t="shared" si="3"/>
        <v>#REF!</v>
      </c>
      <c r="BT37" s="39" t="e">
        <f t="shared" si="6"/>
        <v>#REF!</v>
      </c>
      <c r="BV37" s="6" t="e">
        <f>Ringkasan!#REF!/1000000000</f>
        <v>#REF!</v>
      </c>
      <c r="BW37" s="6" t="e">
        <f t="shared" si="4"/>
        <v>#REF!</v>
      </c>
      <c r="BX37" s="39" t="e">
        <f t="shared" si="7"/>
        <v>#REF!</v>
      </c>
    </row>
    <row r="38" spans="1:76" ht="15" customHeight="1" x14ac:dyDescent="0.25">
      <c r="A38" s="59" t="s">
        <v>657</v>
      </c>
      <c r="B38" s="3">
        <f t="shared" ref="B38:C53" si="10">B37+1</f>
        <v>25</v>
      </c>
      <c r="C38" s="4">
        <f t="shared" si="10"/>
        <v>2</v>
      </c>
      <c r="D38" s="8" t="s">
        <v>25</v>
      </c>
      <c r="E38" s="12" t="str">
        <f>[1]Pendapatan!D38</f>
        <v>7 Tahun 2024</v>
      </c>
      <c r="F38" s="92">
        <f>[1]Pendapatan!E38</f>
        <v>45657.993055555555</v>
      </c>
      <c r="G38" s="6"/>
      <c r="H38" s="173">
        <f>IFERROR('Ringkasan (milyar)'!H38/'Ringkasan (milyar)'!G38,0)</f>
        <v>0.15648693474387362</v>
      </c>
      <c r="I38" s="173">
        <f>IFERROR('Ringkasan (milyar)'!I38/'Ringkasan (milyar)'!G38,0)</f>
        <v>0.1344080902425005</v>
      </c>
      <c r="J38" s="173">
        <f>IFERROR('Ringkasan (milyar)'!J38/'Ringkasan (milyar)'!G38,0)</f>
        <v>4.8595373775531863E-3</v>
      </c>
      <c r="K38" s="173">
        <f>IFERROR('Ringkasan (milyar)'!K38/'Ringkasan (milyar)'!G38,0)</f>
        <v>3.7483893181521296E-3</v>
      </c>
      <c r="L38" s="173">
        <f>IFERROR('Ringkasan (milyar)'!L38/'Ringkasan (milyar)'!G38,0)</f>
        <v>1.3470917805667792E-2</v>
      </c>
      <c r="M38" s="173">
        <f>IFERROR('Ringkasan (milyar)'!M38/'Ringkasan (milyar)'!G38,0)</f>
        <v>0.83000742558248952</v>
      </c>
      <c r="N38" s="173">
        <f>IFERROR('Ringkasan (milyar)'!N38/'Ringkasan (milyar)'!G38,0)</f>
        <v>0.7890612674230485</v>
      </c>
      <c r="O38" s="173">
        <f>IFERROR('Ringkasan (milyar)'!O38/'Ringkasan (milyar)'!G38,0)</f>
        <v>0</v>
      </c>
      <c r="P38" s="173">
        <f>IFERROR('Ringkasan (milyar)'!P38/'Ringkasan (milyar)'!G38,0)</f>
        <v>0</v>
      </c>
      <c r="Q38" s="173">
        <f>IFERROR('Ringkasan (milyar)'!Q38/'Ringkasan (milyar)'!G38,0)</f>
        <v>0.10055245434757144</v>
      </c>
      <c r="R38" s="173">
        <f>IFERROR('Ringkasan (milyar)'!R38/'Ringkasan (milyar)'!G38,0)</f>
        <v>0</v>
      </c>
      <c r="S38" s="173">
        <f>IFERROR('Ringkasan (milyar)'!S38/'Ringkasan (milyar)'!G38,0)</f>
        <v>3.015730828227883E-2</v>
      </c>
      <c r="T38" s="173">
        <f>IFERROR('Ringkasan (milyar)'!T38/'Ringkasan (milyar)'!G38,0)</f>
        <v>0.48392139809061246</v>
      </c>
      <c r="U38" s="173">
        <f>IFERROR('Ringkasan (milyar)'!U38/'Ringkasan (milyar)'!G38,0)</f>
        <v>0.17443010670258571</v>
      </c>
      <c r="V38" s="173">
        <f>IFERROR('Ringkasan (milyar)'!V38/'Ringkasan (milyar)'!G38,0)</f>
        <v>4.0946158159441068E-2</v>
      </c>
      <c r="W38" s="173">
        <f>IFERROR('Ringkasan (milyar)'!W38/'Ringkasan (milyar)'!G38,0)</f>
        <v>4.0946158159441068E-2</v>
      </c>
      <c r="X38" s="173">
        <f>IFERROR('Ringkasan (milyar)'!X38/'Ringkasan (milyar)'!G38,0)</f>
        <v>0</v>
      </c>
      <c r="Y38" s="173">
        <f>IFERROR('Ringkasan (milyar)'!Y38/'Ringkasan (milyar)'!G38,0)</f>
        <v>1.3505639673636952E-2</v>
      </c>
      <c r="Z38" s="173">
        <f>IFERROR('Ringkasan (milyar)'!Z38/'Ringkasan (milyar)'!G38,0)</f>
        <v>0</v>
      </c>
      <c r="AA38" s="173">
        <f>IFERROR('Ringkasan (milyar)'!AA38/'Ringkasan (milyar)'!G38,0)</f>
        <v>0</v>
      </c>
      <c r="AB38" s="173">
        <f>IFERROR('Ringkasan (milyar)'!AB38/'Ringkasan (milyar)'!G38,0)</f>
        <v>1.3505639673636952E-2</v>
      </c>
      <c r="AC38" s="6"/>
      <c r="AD38" s="173">
        <f>IFERROR('Ringkasan (milyar)'!AD38/'Ringkasan (milyar)'!AC38,0)</f>
        <v>0.7425830446073447</v>
      </c>
      <c r="AE38" s="173">
        <f>IFERROR('Ringkasan (milyar)'!AE38/'Ringkasan (milyar)'!AD38,0)</f>
        <v>0.56775061165526319</v>
      </c>
      <c r="AF38" s="173">
        <f>IFERROR('Ringkasan (milyar)'!AF38/'Ringkasan (milyar)'!AD38,0)</f>
        <v>0.40992166856921064</v>
      </c>
      <c r="AG38" s="173">
        <f>IFERROR('Ringkasan (milyar)'!AG38/'Ringkasan (milyar)'!AD38,0)</f>
        <v>1.0260733956797425E-4</v>
      </c>
      <c r="AH38" s="173">
        <f>IFERROR('Ringkasan (milyar)'!AH38/'Ringkasan (milyar)'!AC38,0)</f>
        <v>0</v>
      </c>
      <c r="AI38" s="173">
        <f>IFERROR('Ringkasan (milyar)'!AI38/'Ringkasan (milyar)'!AC38,0)</f>
        <v>1.4529155380217726E-2</v>
      </c>
      <c r="AJ38" s="173">
        <f>IFERROR('Ringkasan (milyar)'!AJ38/'Ringkasan (milyar)'!AC38,0)</f>
        <v>1.9748362792166613E-3</v>
      </c>
      <c r="AK38" s="173">
        <f>IFERROR('Ringkasan (milyar)'!AK38/'Ringkasan (milyar)'!AC38,0)</f>
        <v>9.0486644504683106E-2</v>
      </c>
      <c r="AL38" s="173">
        <f>IFERROR('Ringkasan (milyar)'!AL38/'Ringkasan (milyar)'!AC38,0)</f>
        <v>1.1662418971751935E-4</v>
      </c>
      <c r="AM38" s="173">
        <f>IFERROR('Ringkasan (milyar)'!AM38/'Ringkasan (milyar)'!AC38,0)</f>
        <v>1.8836611084607439E-2</v>
      </c>
      <c r="AN38" s="173">
        <f>IFERROR('Ringkasan (milyar)'!AN38/'Ringkasan (milyar)'!AC38,0)</f>
        <v>1.5139400434532243E-2</v>
      </c>
      <c r="AO38" s="173">
        <f>IFERROR('Ringkasan (milyar)'!AO38/'Ringkasan (milyar)'!AC38,0)</f>
        <v>4.6804507046843066E-2</v>
      </c>
      <c r="AP38" s="173">
        <f>IFERROR('Ringkasan (milyar)'!AP38/'Ringkasan (milyar)'!AC38,0)</f>
        <v>9.4901379393435136E-3</v>
      </c>
      <c r="AQ38" s="173">
        <f>IFERROR('Ringkasan (milyar)'!AQ38/'Ringkasan (milyar)'!AC38,0)</f>
        <v>9.9363809639326493E-5</v>
      </c>
      <c r="AR38" s="173">
        <f>IFERROR('Ringkasan (milyar)'!AR38/'Ringkasan (milyar)'!AC38,0)</f>
        <v>3.1099783924671831E-3</v>
      </c>
      <c r="AS38" s="173">
        <f>IFERROR('Ringkasan (milyar)'!AS38/'Ringkasan (milyar)'!AC38,0)</f>
        <v>3.1099783924671831E-3</v>
      </c>
      <c r="AT38" s="173">
        <f>IFERROR('Ringkasan (milyar)'!AT38/'Ringkasan (milyar)'!AC38,0)</f>
        <v>0.16382033249550507</v>
      </c>
      <c r="AU38" s="173">
        <f>IFERROR('Ringkasan (milyar)'!AU38/'Ringkasan (milyar)'!AC38,0)</f>
        <v>1.0800799994590176E-2</v>
      </c>
      <c r="AV38" s="173">
        <f>IFERROR('Ringkasan (milyar)'!AV38/'Ringkasan (milyar)'!AC38,0)</f>
        <v>0.15301953250091488</v>
      </c>
      <c r="AW38" s="127"/>
      <c r="AX38" s="127"/>
      <c r="AY38" s="127"/>
      <c r="AZ38" s="127"/>
      <c r="BA38" s="127"/>
      <c r="BB38" s="127"/>
      <c r="BC38" s="127"/>
      <c r="BD38" s="127"/>
      <c r="BE38" s="127"/>
      <c r="BF38" s="127"/>
      <c r="BG38" s="127"/>
      <c r="BH38" s="127"/>
      <c r="BI38" s="127"/>
      <c r="BJ38" s="128"/>
      <c r="BK38" s="128"/>
      <c r="BL38" s="87"/>
      <c r="BM38" s="47"/>
      <c r="BN38" s="48"/>
      <c r="BO38" s="49"/>
      <c r="BP38" s="39">
        <f t="shared" si="9"/>
        <v>0</v>
      </c>
      <c r="BR38" s="6" t="e">
        <f>Ringkasan!#REF!/1000000000</f>
        <v>#REF!</v>
      </c>
      <c r="BS38" s="6" t="e">
        <f t="shared" si="3"/>
        <v>#REF!</v>
      </c>
      <c r="BT38" s="39" t="e">
        <f t="shared" si="6"/>
        <v>#REF!</v>
      </c>
      <c r="BV38" s="6" t="e">
        <f>Ringkasan!#REF!/1000000000</f>
        <v>#REF!</v>
      </c>
      <c r="BW38" s="6" t="e">
        <f t="shared" si="4"/>
        <v>#REF!</v>
      </c>
      <c r="BX38" s="39" t="e">
        <f t="shared" si="7"/>
        <v>#REF!</v>
      </c>
    </row>
    <row r="39" spans="1:76" ht="15" customHeight="1" x14ac:dyDescent="0.25">
      <c r="A39" s="59" t="s">
        <v>26</v>
      </c>
      <c r="B39" s="3">
        <f t="shared" si="10"/>
        <v>26</v>
      </c>
      <c r="C39" s="4">
        <f t="shared" si="10"/>
        <v>3</v>
      </c>
      <c r="D39" s="8" t="s">
        <v>26</v>
      </c>
      <c r="E39" s="12" t="str">
        <f>[1]Pendapatan!D39</f>
        <v>4 Tahun 2024</v>
      </c>
      <c r="F39" s="92">
        <f>[1]Pendapatan!E39</f>
        <v>45644.388888888891</v>
      </c>
      <c r="G39" s="6"/>
      <c r="H39" s="173">
        <f>IFERROR('Ringkasan (milyar)'!H39/'Ringkasan (milyar)'!G39,0)</f>
        <v>7.7712188885418795E-2</v>
      </c>
      <c r="I39" s="173">
        <f>IFERROR('Ringkasan (milyar)'!I39/'Ringkasan (milyar)'!G39,0)</f>
        <v>3.0089580808197947E-2</v>
      </c>
      <c r="J39" s="173">
        <f>IFERROR('Ringkasan (milyar)'!J39/'Ringkasan (milyar)'!G39,0)</f>
        <v>3.5028786188542584E-2</v>
      </c>
      <c r="K39" s="173">
        <f>IFERROR('Ringkasan (milyar)'!K39/'Ringkasan (milyar)'!G39,0)</f>
        <v>1.0024932846709063E-2</v>
      </c>
      <c r="L39" s="173">
        <f>IFERROR('Ringkasan (milyar)'!L39/'Ringkasan (milyar)'!G39,0)</f>
        <v>2.5688890419691976E-3</v>
      </c>
      <c r="M39" s="173">
        <f>IFERROR('Ringkasan (milyar)'!M39/'Ringkasan (milyar)'!G39,0)</f>
        <v>0.90975664505619491</v>
      </c>
      <c r="N39" s="173">
        <f>IFERROR('Ringkasan (milyar)'!N39/'Ringkasan (milyar)'!G39,0)</f>
        <v>0.88154690674355718</v>
      </c>
      <c r="O39" s="173">
        <f>IFERROR('Ringkasan (milyar)'!O39/'Ringkasan (milyar)'!G39,0)</f>
        <v>0</v>
      </c>
      <c r="P39" s="173">
        <f>IFERROR('Ringkasan (milyar)'!P39/'Ringkasan (milyar)'!G39,0)</f>
        <v>0</v>
      </c>
      <c r="Q39" s="173">
        <f>IFERROR('Ringkasan (milyar)'!Q39/'Ringkasan (milyar)'!G39,0)</f>
        <v>0.1090798365127232</v>
      </c>
      <c r="R39" s="173">
        <f>IFERROR('Ringkasan (milyar)'!R39/'Ringkasan (milyar)'!G39,0)</f>
        <v>0</v>
      </c>
      <c r="S39" s="173">
        <f>IFERROR('Ringkasan (milyar)'!S39/'Ringkasan (milyar)'!G39,0)</f>
        <v>1.6777615667168833E-2</v>
      </c>
      <c r="T39" s="173">
        <f>IFERROR('Ringkasan (milyar)'!T39/'Ringkasan (milyar)'!G39,0)</f>
        <v>0.56521232032820301</v>
      </c>
      <c r="U39" s="173">
        <f>IFERROR('Ringkasan (milyar)'!U39/'Ringkasan (milyar)'!G39,0)</f>
        <v>0.19047713423546223</v>
      </c>
      <c r="V39" s="173">
        <f>IFERROR('Ringkasan (milyar)'!V39/'Ringkasan (milyar)'!G39,0)</f>
        <v>2.8209738312637601E-2</v>
      </c>
      <c r="W39" s="173">
        <f>IFERROR('Ringkasan (milyar)'!W39/'Ringkasan (milyar)'!G39,0)</f>
        <v>2.8209738312637601E-2</v>
      </c>
      <c r="X39" s="173">
        <f>IFERROR('Ringkasan (milyar)'!X39/'Ringkasan (milyar)'!G39,0)</f>
        <v>0</v>
      </c>
      <c r="Y39" s="173">
        <f>IFERROR('Ringkasan (milyar)'!Y39/'Ringkasan (milyar)'!G39,0)</f>
        <v>1.2531166058386329E-2</v>
      </c>
      <c r="Z39" s="173">
        <f>IFERROR('Ringkasan (milyar)'!Z39/'Ringkasan (milyar)'!G39,0)</f>
        <v>0</v>
      </c>
      <c r="AA39" s="173">
        <f>IFERROR('Ringkasan (milyar)'!AA39/'Ringkasan (milyar)'!G39,0)</f>
        <v>0</v>
      </c>
      <c r="AB39" s="173">
        <f>IFERROR('Ringkasan (milyar)'!AB39/'Ringkasan (milyar)'!G39,0)</f>
        <v>1.2531166058386329E-2</v>
      </c>
      <c r="AC39" s="6"/>
      <c r="AD39" s="173">
        <f>IFERROR('Ringkasan (milyar)'!AD39/'Ringkasan (milyar)'!AC39,0)</f>
        <v>0.72590647530814323</v>
      </c>
      <c r="AE39" s="173">
        <f>IFERROR('Ringkasan (milyar)'!AE39/'Ringkasan (milyar)'!AD39,0)</f>
        <v>0.70220883473768725</v>
      </c>
      <c r="AF39" s="173">
        <f>IFERROR('Ringkasan (milyar)'!AF39/'Ringkasan (milyar)'!AD39,0)</f>
        <v>0.2921226097185089</v>
      </c>
      <c r="AG39" s="173">
        <f>IFERROR('Ringkasan (milyar)'!AG39/'Ringkasan (milyar)'!AD39,0)</f>
        <v>0</v>
      </c>
      <c r="AH39" s="173">
        <f>IFERROR('Ringkasan (milyar)'!AH39/'Ringkasan (milyar)'!AC39,0)</f>
        <v>0</v>
      </c>
      <c r="AI39" s="173">
        <f>IFERROR('Ringkasan (milyar)'!AI39/'Ringkasan (milyar)'!AC39,0)</f>
        <v>4.1148411748910072E-3</v>
      </c>
      <c r="AJ39" s="173">
        <f>IFERROR('Ringkasan (milyar)'!AJ39/'Ringkasan (milyar)'!AC39,0)</f>
        <v>0</v>
      </c>
      <c r="AK39" s="173">
        <f>IFERROR('Ringkasan (milyar)'!AK39/'Ringkasan (milyar)'!AC39,0)</f>
        <v>0.10511053460989186</v>
      </c>
      <c r="AL39" s="173">
        <f>IFERROR('Ringkasan (milyar)'!AL39/'Ringkasan (milyar)'!AC39,0)</f>
        <v>0</v>
      </c>
      <c r="AM39" s="173">
        <f>IFERROR('Ringkasan (milyar)'!AM39/'Ringkasan (milyar)'!AC39,0)</f>
        <v>1.9244165363535088E-2</v>
      </c>
      <c r="AN39" s="173">
        <f>IFERROR('Ringkasan (milyar)'!AN39/'Ringkasan (milyar)'!AC39,0)</f>
        <v>2.6525931563622679E-2</v>
      </c>
      <c r="AO39" s="173">
        <f>IFERROR('Ringkasan (milyar)'!AO39/'Ringkasan (milyar)'!AC39,0)</f>
        <v>5.1437154763219466E-2</v>
      </c>
      <c r="AP39" s="173">
        <f>IFERROR('Ringkasan (milyar)'!AP39/'Ringkasan (milyar)'!AC39,0)</f>
        <v>7.9012454554395553E-3</v>
      </c>
      <c r="AQ39" s="173">
        <f>IFERROR('Ringkasan (milyar)'!AQ39/'Ringkasan (milyar)'!AC39,0)</f>
        <v>2.0374640750722674E-6</v>
      </c>
      <c r="AR39" s="173">
        <f>IFERROR('Ringkasan (milyar)'!AR39/'Ringkasan (milyar)'!AC39,0)</f>
        <v>4.0749281501445351E-3</v>
      </c>
      <c r="AS39" s="173">
        <f>IFERROR('Ringkasan (milyar)'!AS39/'Ringkasan (milyar)'!AC39,0)</f>
        <v>4.0749281501445351E-3</v>
      </c>
      <c r="AT39" s="173">
        <f>IFERROR('Ringkasan (milyar)'!AT39/'Ringkasan (milyar)'!AC39,0)</f>
        <v>0.16490806193182042</v>
      </c>
      <c r="AU39" s="173">
        <f>IFERROR('Ringkasan (milyar)'!AU39/'Ringkasan (milyar)'!AC39,0)</f>
        <v>1.9406014029720716E-3</v>
      </c>
      <c r="AV39" s="173">
        <f>IFERROR('Ringkasan (milyar)'!AV39/'Ringkasan (milyar)'!AC39,0)</f>
        <v>0.16296746052884833</v>
      </c>
      <c r="AW39" s="127"/>
      <c r="AX39" s="127"/>
      <c r="AY39" s="127"/>
      <c r="AZ39" s="127"/>
      <c r="BA39" s="127"/>
      <c r="BB39" s="127"/>
      <c r="BC39" s="127"/>
      <c r="BD39" s="127"/>
      <c r="BE39" s="127"/>
      <c r="BF39" s="127"/>
      <c r="BG39" s="127"/>
      <c r="BH39" s="127"/>
      <c r="BI39" s="127"/>
      <c r="BJ39" s="128"/>
      <c r="BK39" s="128"/>
      <c r="BL39" s="87"/>
      <c r="BM39" s="47"/>
      <c r="BN39" s="48"/>
      <c r="BO39" s="49"/>
      <c r="BP39" s="39">
        <f t="shared" si="9"/>
        <v>0</v>
      </c>
      <c r="BR39" s="6" t="e">
        <f>Ringkasan!#REF!/1000000000</f>
        <v>#REF!</v>
      </c>
      <c r="BS39" s="6" t="e">
        <f t="shared" si="3"/>
        <v>#REF!</v>
      </c>
      <c r="BT39" s="39" t="e">
        <f t="shared" si="6"/>
        <v>#REF!</v>
      </c>
      <c r="BV39" s="6" t="e">
        <f>Ringkasan!#REF!/1000000000</f>
        <v>#REF!</v>
      </c>
      <c r="BW39" s="6" t="e">
        <f t="shared" si="4"/>
        <v>#REF!</v>
      </c>
      <c r="BX39" s="39" t="e">
        <f t="shared" si="7"/>
        <v>#REF!</v>
      </c>
    </row>
    <row r="40" spans="1:76" ht="15" customHeight="1" x14ac:dyDescent="0.25">
      <c r="A40" s="59" t="s">
        <v>27</v>
      </c>
      <c r="B40" s="3">
        <f t="shared" si="10"/>
        <v>27</v>
      </c>
      <c r="C40" s="4">
        <f t="shared" si="10"/>
        <v>4</v>
      </c>
      <c r="D40" s="8" t="s">
        <v>27</v>
      </c>
      <c r="E40" s="12" t="str">
        <f>[1]Pendapatan!D40</f>
        <v>5 TAHUN 2024</v>
      </c>
      <c r="F40" s="92">
        <f>[1]Pendapatan!E40</f>
        <v>45576</v>
      </c>
      <c r="G40" s="6"/>
      <c r="H40" s="173">
        <f>IFERROR('Ringkasan (milyar)'!H40/'Ringkasan (milyar)'!G40,0)</f>
        <v>0.33105043937970613</v>
      </c>
      <c r="I40" s="173">
        <f>IFERROR('Ringkasan (milyar)'!I40/'Ringkasan (milyar)'!G40,0)</f>
        <v>0.2631505651960106</v>
      </c>
      <c r="J40" s="173">
        <f>IFERROR('Ringkasan (milyar)'!J40/'Ringkasan (milyar)'!G40,0)</f>
        <v>1.9758507102833014E-2</v>
      </c>
      <c r="K40" s="173">
        <f>IFERROR('Ringkasan (milyar)'!K40/'Ringkasan (milyar)'!G40,0)</f>
        <v>4.253514410267307E-3</v>
      </c>
      <c r="L40" s="173">
        <f>IFERROR('Ringkasan (milyar)'!L40/'Ringkasan (milyar)'!G40,0)</f>
        <v>4.388785267059523E-2</v>
      </c>
      <c r="M40" s="173">
        <f>IFERROR('Ringkasan (milyar)'!M40/'Ringkasan (milyar)'!G40,0)</f>
        <v>0.66894956062029387</v>
      </c>
      <c r="N40" s="173">
        <f>IFERROR('Ringkasan (milyar)'!N40/'Ringkasan (milyar)'!G40,0)</f>
        <v>0.62636433111401235</v>
      </c>
      <c r="O40" s="173">
        <f>IFERROR('Ringkasan (milyar)'!O40/'Ringkasan (milyar)'!G40,0)</f>
        <v>0</v>
      </c>
      <c r="P40" s="173">
        <f>IFERROR('Ringkasan (milyar)'!P40/'Ringkasan (milyar)'!G40,0)</f>
        <v>0</v>
      </c>
      <c r="Q40" s="173">
        <f>IFERROR('Ringkasan (milyar)'!Q40/'Ringkasan (milyar)'!G40,0)</f>
        <v>7.7717262237727208E-2</v>
      </c>
      <c r="R40" s="173">
        <f>IFERROR('Ringkasan (milyar)'!R40/'Ringkasan (milyar)'!G40,0)</f>
        <v>2.9291078896599449E-3</v>
      </c>
      <c r="S40" s="173">
        <f>IFERROR('Ringkasan (milyar)'!S40/'Ringkasan (milyar)'!G40,0)</f>
        <v>1.7889628959895716E-2</v>
      </c>
      <c r="T40" s="173">
        <f>IFERROR('Ringkasan (milyar)'!T40/'Ringkasan (milyar)'!G40,0)</f>
        <v>0.3892456645357858</v>
      </c>
      <c r="U40" s="173">
        <f>IFERROR('Ringkasan (milyar)'!U40/'Ringkasan (milyar)'!G40,0)</f>
        <v>0.13858266749094375</v>
      </c>
      <c r="V40" s="173">
        <f>IFERROR('Ringkasan (milyar)'!V40/'Ringkasan (milyar)'!G40,0)</f>
        <v>4.2585229506281477E-2</v>
      </c>
      <c r="W40" s="173">
        <f>IFERROR('Ringkasan (milyar)'!W40/'Ringkasan (milyar)'!G40,0)</f>
        <v>3.7784116218996695E-2</v>
      </c>
      <c r="X40" s="173">
        <f>IFERROR('Ringkasan (milyar)'!X40/'Ringkasan (milyar)'!G40,0)</f>
        <v>4.8011132872847776E-3</v>
      </c>
      <c r="Y40" s="173">
        <f>IFERROR('Ringkasan (milyar)'!Y40/'Ringkasan (milyar)'!G40,0)</f>
        <v>0</v>
      </c>
      <c r="Z40" s="173">
        <f>IFERROR('Ringkasan (milyar)'!Z40/'Ringkasan (milyar)'!G40,0)</f>
        <v>0</v>
      </c>
      <c r="AA40" s="173">
        <f>IFERROR('Ringkasan (milyar)'!AA40/'Ringkasan (milyar)'!G40,0)</f>
        <v>0</v>
      </c>
      <c r="AB40" s="173">
        <f>IFERROR('Ringkasan (milyar)'!AB40/'Ringkasan (milyar)'!G40,0)</f>
        <v>0</v>
      </c>
      <c r="AC40" s="6"/>
      <c r="AD40" s="173">
        <f>IFERROR('Ringkasan (milyar)'!AD40/'Ringkasan (milyar)'!AC40,0)</f>
        <v>0.68904520344571818</v>
      </c>
      <c r="AE40" s="173">
        <f>IFERROR('Ringkasan (milyar)'!AE40/'Ringkasan (milyar)'!AD40,0)</f>
        <v>0.49803106099986599</v>
      </c>
      <c r="AF40" s="173">
        <f>IFERROR('Ringkasan (milyar)'!AF40/'Ringkasan (milyar)'!AD40,0)</f>
        <v>0.43874308772888121</v>
      </c>
      <c r="AG40" s="173">
        <f>IFERROR('Ringkasan (milyar)'!AG40/'Ringkasan (milyar)'!AD40,0)</f>
        <v>0</v>
      </c>
      <c r="AH40" s="173">
        <f>IFERROR('Ringkasan (milyar)'!AH40/'Ringkasan (milyar)'!AC40,0)</f>
        <v>0</v>
      </c>
      <c r="AI40" s="173">
        <f>IFERROR('Ringkasan (milyar)'!AI40/'Ringkasan (milyar)'!AC40,0)</f>
        <v>4.344134332997604E-2</v>
      </c>
      <c r="AJ40" s="173">
        <f>IFERROR('Ringkasan (milyar)'!AJ40/'Ringkasan (milyar)'!AC40,0)</f>
        <v>1.2412622225310363E-4</v>
      </c>
      <c r="AK40" s="173">
        <f>IFERROR('Ringkasan (milyar)'!AK40/'Ringkasan (milyar)'!AC40,0)</f>
        <v>0.16646748336644138</v>
      </c>
      <c r="AL40" s="173">
        <f>IFERROR('Ringkasan (milyar)'!AL40/'Ringkasan (milyar)'!AC40,0)</f>
        <v>1.6581206510955903E-3</v>
      </c>
      <c r="AM40" s="173">
        <f>IFERROR('Ringkasan (milyar)'!AM40/'Ringkasan (milyar)'!AC40,0)</f>
        <v>2.1223014079375355E-2</v>
      </c>
      <c r="AN40" s="173">
        <f>IFERROR('Ringkasan (milyar)'!AN40/'Ringkasan (milyar)'!AC40,0)</f>
        <v>2.3936945881906896E-2</v>
      </c>
      <c r="AO40" s="173">
        <f>IFERROR('Ringkasan (milyar)'!AO40/'Ringkasan (milyar)'!AC40,0)</f>
        <v>0.11565602192056408</v>
      </c>
      <c r="AP40" s="173">
        <f>IFERROR('Ringkasan (milyar)'!AP40/'Ringkasan (milyar)'!AC40,0)</f>
        <v>3.9623337543966087E-3</v>
      </c>
      <c r="AQ40" s="173">
        <f>IFERROR('Ringkasan (milyar)'!AQ40/'Ringkasan (milyar)'!AC40,0)</f>
        <v>3.1047079102827318E-5</v>
      </c>
      <c r="AR40" s="173">
        <f>IFERROR('Ringkasan (milyar)'!AR40/'Ringkasan (milyar)'!AC40,0)</f>
        <v>9.3141237308481967E-3</v>
      </c>
      <c r="AS40" s="173">
        <f>IFERROR('Ringkasan (milyar)'!AS40/'Ringkasan (milyar)'!AC40,0)</f>
        <v>9.3141237308481967E-3</v>
      </c>
      <c r="AT40" s="173">
        <f>IFERROR('Ringkasan (milyar)'!AT40/'Ringkasan (milyar)'!AC40,0)</f>
        <v>0.13517318945699228</v>
      </c>
      <c r="AU40" s="173">
        <f>IFERROR('Ringkasan (milyar)'!AU40/'Ringkasan (milyar)'!AC40,0)</f>
        <v>1.740424529752875E-2</v>
      </c>
      <c r="AV40" s="173">
        <f>IFERROR('Ringkasan (milyar)'!AV40/'Ringkasan (milyar)'!AC40,0)</f>
        <v>0.11776894415946354</v>
      </c>
      <c r="AW40" s="127"/>
      <c r="AX40" s="127"/>
      <c r="AY40" s="127"/>
      <c r="AZ40" s="127"/>
      <c r="BA40" s="127"/>
      <c r="BB40" s="127"/>
      <c r="BC40" s="127"/>
      <c r="BD40" s="127"/>
      <c r="BE40" s="127"/>
      <c r="BF40" s="127"/>
      <c r="BG40" s="127"/>
      <c r="BH40" s="127"/>
      <c r="BI40" s="127"/>
      <c r="BJ40" s="128"/>
      <c r="BK40" s="128"/>
      <c r="BL40" s="87"/>
      <c r="BM40" s="47"/>
      <c r="BN40" s="48"/>
      <c r="BO40" s="49"/>
      <c r="BP40" s="39">
        <f t="shared" si="9"/>
        <v>0</v>
      </c>
      <c r="BR40" s="6" t="e">
        <f>Ringkasan!#REF!/1000000000</f>
        <v>#REF!</v>
      </c>
      <c r="BS40" s="6" t="e">
        <f t="shared" si="3"/>
        <v>#REF!</v>
      </c>
      <c r="BT40" s="39" t="e">
        <f t="shared" si="6"/>
        <v>#REF!</v>
      </c>
      <c r="BV40" s="6" t="e">
        <f>Ringkasan!#REF!/1000000000</f>
        <v>#REF!</v>
      </c>
      <c r="BW40" s="6" t="e">
        <f t="shared" si="4"/>
        <v>#REF!</v>
      </c>
      <c r="BX40" s="39" t="e">
        <f t="shared" si="7"/>
        <v>#REF!</v>
      </c>
    </row>
    <row r="41" spans="1:76" ht="16.5" customHeight="1" x14ac:dyDescent="0.25">
      <c r="A41" s="59" t="s">
        <v>28</v>
      </c>
      <c r="B41" s="3">
        <f t="shared" si="10"/>
        <v>28</v>
      </c>
      <c r="C41" s="4">
        <f t="shared" si="10"/>
        <v>5</v>
      </c>
      <c r="D41" s="8" t="s">
        <v>28</v>
      </c>
      <c r="E41" s="12" t="str">
        <f>[1]Pendapatan!D41</f>
        <v>-</v>
      </c>
      <c r="F41" s="92">
        <f>[1]Pendapatan!E41</f>
        <v>45656.456250000003</v>
      </c>
      <c r="G41" s="6"/>
      <c r="H41" s="173">
        <f>IFERROR('Ringkasan (milyar)'!H41/'Ringkasan (milyar)'!G41,0)</f>
        <v>8.6824961224320804E-2</v>
      </c>
      <c r="I41" s="173">
        <f>IFERROR('Ringkasan (milyar)'!I41/'Ringkasan (milyar)'!G41,0)</f>
        <v>2.5665293888513952E-2</v>
      </c>
      <c r="J41" s="173">
        <f>IFERROR('Ringkasan (milyar)'!J41/'Ringkasan (milyar)'!G41,0)</f>
        <v>7.8385479253372074E-3</v>
      </c>
      <c r="K41" s="173">
        <f>IFERROR('Ringkasan (milyar)'!K41/'Ringkasan (milyar)'!G41,0)</f>
        <v>4.9477233165817289E-3</v>
      </c>
      <c r="L41" s="173">
        <f>IFERROR('Ringkasan (milyar)'!L41/'Ringkasan (milyar)'!G41,0)</f>
        <v>4.837339609388791E-2</v>
      </c>
      <c r="M41" s="173">
        <f>IFERROR('Ringkasan (milyar)'!M41/'Ringkasan (milyar)'!G41,0)</f>
        <v>0.90316080720113123</v>
      </c>
      <c r="N41" s="173">
        <f>IFERROR('Ringkasan (milyar)'!N41/'Ringkasan (milyar)'!G41,0)</f>
        <v>0.87476273094128254</v>
      </c>
      <c r="O41" s="173">
        <f>IFERROR('Ringkasan (milyar)'!O41/'Ringkasan (milyar)'!G41,0)</f>
        <v>0</v>
      </c>
      <c r="P41" s="173">
        <f>IFERROR('Ringkasan (milyar)'!P41/'Ringkasan (milyar)'!G41,0)</f>
        <v>0</v>
      </c>
      <c r="Q41" s="173">
        <f>IFERROR('Ringkasan (milyar)'!Q41/'Ringkasan (milyar)'!G41,0)</f>
        <v>0.12268020082988723</v>
      </c>
      <c r="R41" s="173">
        <f>IFERROR('Ringkasan (milyar)'!R41/'Ringkasan (milyar)'!G41,0)</f>
        <v>6.4783559495227693E-3</v>
      </c>
      <c r="S41" s="173">
        <f>IFERROR('Ringkasan (milyar)'!S41/'Ringkasan (milyar)'!G41,0)</f>
        <v>1.8194580620641533E-2</v>
      </c>
      <c r="T41" s="173">
        <f>IFERROR('Ringkasan (milyar)'!T41/'Ringkasan (milyar)'!G41,0)</f>
        <v>0.53149164848962627</v>
      </c>
      <c r="U41" s="173">
        <f>IFERROR('Ringkasan (milyar)'!U41/'Ringkasan (milyar)'!G41,0)</f>
        <v>0.19591794505160476</v>
      </c>
      <c r="V41" s="173">
        <f>IFERROR('Ringkasan (milyar)'!V41/'Ringkasan (milyar)'!G41,0)</f>
        <v>2.8398076259848734E-2</v>
      </c>
      <c r="W41" s="173">
        <f>IFERROR('Ringkasan (milyar)'!W41/'Ringkasan (milyar)'!G41,0)</f>
        <v>2.8398076259848734E-2</v>
      </c>
      <c r="X41" s="173">
        <f>IFERROR('Ringkasan (milyar)'!X41/'Ringkasan (milyar)'!G41,0)</f>
        <v>0</v>
      </c>
      <c r="Y41" s="173">
        <f>IFERROR('Ringkasan (milyar)'!Y41/'Ringkasan (milyar)'!G41,0)</f>
        <v>1.0014231574547951E-2</v>
      </c>
      <c r="Z41" s="173">
        <f>IFERROR('Ringkasan (milyar)'!Z41/'Ringkasan (milyar)'!G41,0)</f>
        <v>0</v>
      </c>
      <c r="AA41" s="173">
        <f>IFERROR('Ringkasan (milyar)'!AA41/'Ringkasan (milyar)'!G41,0)</f>
        <v>0</v>
      </c>
      <c r="AB41" s="173">
        <f>IFERROR('Ringkasan (milyar)'!AB41/'Ringkasan (milyar)'!G41,0)</f>
        <v>1.0014231574547951E-2</v>
      </c>
      <c r="AC41" s="6"/>
      <c r="AD41" s="173">
        <f>IFERROR('Ringkasan (milyar)'!AD41/'Ringkasan (milyar)'!AC41,0)</f>
        <v>0.7045965237037205</v>
      </c>
      <c r="AE41" s="173">
        <f>IFERROR('Ringkasan (milyar)'!AE41/'Ringkasan (milyar)'!AD41,0)</f>
        <v>0.65929447539998765</v>
      </c>
      <c r="AF41" s="173">
        <f>IFERROR('Ringkasan (milyar)'!AF41/'Ringkasan (milyar)'!AD41,0)</f>
        <v>0.32798829880079305</v>
      </c>
      <c r="AG41" s="173">
        <f>IFERROR('Ringkasan (milyar)'!AG41/'Ringkasan (milyar)'!AD41,0)</f>
        <v>0</v>
      </c>
      <c r="AH41" s="173">
        <f>IFERROR('Ringkasan (milyar)'!AH41/'Ringkasan (milyar)'!AC41,0)</f>
        <v>0</v>
      </c>
      <c r="AI41" s="173">
        <f>IFERROR('Ringkasan (milyar)'!AI41/'Ringkasan (milyar)'!AC41,0)</f>
        <v>7.9210747371027748E-3</v>
      </c>
      <c r="AJ41" s="173">
        <f>IFERROR('Ringkasan (milyar)'!AJ41/'Ringkasan (milyar)'!AC41,0)</f>
        <v>1.0394383521824318E-3</v>
      </c>
      <c r="AK41" s="173">
        <f>IFERROR('Ringkasan (milyar)'!AK41/'Ringkasan (milyar)'!AC41,0)</f>
        <v>0.11292345388529737</v>
      </c>
      <c r="AL41" s="173">
        <f>IFERROR('Ringkasan (milyar)'!AL41/'Ringkasan (milyar)'!AC41,0)</f>
        <v>3.2574991094036325E-4</v>
      </c>
      <c r="AM41" s="173">
        <f>IFERROR('Ringkasan (milyar)'!AM41/'Ringkasan (milyar)'!AC41,0)</f>
        <v>2.2720025691380437E-2</v>
      </c>
      <c r="AN41" s="173">
        <f>IFERROR('Ringkasan (milyar)'!AN41/'Ringkasan (milyar)'!AC41,0)</f>
        <v>1.5857743745315581E-2</v>
      </c>
      <c r="AO41" s="173">
        <f>IFERROR('Ringkasan (milyar)'!AO41/'Ringkasan (milyar)'!AC41,0)</f>
        <v>6.8206834248979165E-2</v>
      </c>
      <c r="AP41" s="173">
        <f>IFERROR('Ringkasan (milyar)'!AP41/'Ringkasan (milyar)'!AC41,0)</f>
        <v>5.6156761002331317E-3</v>
      </c>
      <c r="AQ41" s="173">
        <f>IFERROR('Ringkasan (milyar)'!AQ41/'Ringkasan (milyar)'!AC41,0)</f>
        <v>1.9742418844870502E-4</v>
      </c>
      <c r="AR41" s="173">
        <f>IFERROR('Ringkasan (milyar)'!AR41/'Ringkasan (milyar)'!AC41,0)</f>
        <v>2.961362826730575E-3</v>
      </c>
      <c r="AS41" s="173">
        <f>IFERROR('Ringkasan (milyar)'!AS41/'Ringkasan (milyar)'!AC41,0)</f>
        <v>2.961362826730575E-3</v>
      </c>
      <c r="AT41" s="173">
        <f>IFERROR('Ringkasan (milyar)'!AT41/'Ringkasan (milyar)'!AC41,0)</f>
        <v>0.17951865958425142</v>
      </c>
      <c r="AU41" s="173">
        <f>IFERROR('Ringkasan (milyar)'!AU41/'Ringkasan (milyar)'!AC41,0)</f>
        <v>2.3049563721382858E-3</v>
      </c>
      <c r="AV41" s="173">
        <f>IFERROR('Ringkasan (milyar)'!AV41/'Ringkasan (milyar)'!AC41,0)</f>
        <v>0.17721370321211316</v>
      </c>
      <c r="AW41" s="127"/>
      <c r="AX41" s="127"/>
      <c r="AY41" s="127"/>
      <c r="AZ41" s="127"/>
      <c r="BA41" s="127"/>
      <c r="BB41" s="127"/>
      <c r="BC41" s="127"/>
      <c r="BD41" s="127"/>
      <c r="BE41" s="127"/>
      <c r="BF41" s="127"/>
      <c r="BG41" s="127"/>
      <c r="BH41" s="127"/>
      <c r="BI41" s="127"/>
      <c r="BJ41" s="128"/>
      <c r="BK41" s="128"/>
      <c r="BL41" s="87"/>
      <c r="BM41" s="47"/>
      <c r="BN41" s="48"/>
      <c r="BO41" s="49"/>
      <c r="BP41" s="39">
        <f t="shared" si="9"/>
        <v>0</v>
      </c>
      <c r="BR41" s="6" t="e">
        <f>Ringkasan!#REF!/1000000000</f>
        <v>#REF!</v>
      </c>
      <c r="BS41" s="6" t="e">
        <f t="shared" si="3"/>
        <v>#REF!</v>
      </c>
      <c r="BT41" s="39" t="e">
        <f t="shared" si="6"/>
        <v>#REF!</v>
      </c>
      <c r="BV41" s="6" t="e">
        <f>Ringkasan!#REF!/1000000000</f>
        <v>#REF!</v>
      </c>
      <c r="BW41" s="6" t="e">
        <f t="shared" si="4"/>
        <v>#REF!</v>
      </c>
      <c r="BX41" s="39" t="e">
        <f t="shared" si="7"/>
        <v>#REF!</v>
      </c>
    </row>
    <row r="42" spans="1:76" ht="15" customHeight="1" x14ac:dyDescent="0.25">
      <c r="A42" s="59" t="s">
        <v>29</v>
      </c>
      <c r="B42" s="3">
        <f t="shared" si="10"/>
        <v>29</v>
      </c>
      <c r="C42" s="4">
        <f t="shared" si="10"/>
        <v>6</v>
      </c>
      <c r="D42" s="8" t="s">
        <v>29</v>
      </c>
      <c r="E42" s="12" t="str">
        <f>[1]Pendapatan!D42</f>
        <v>07 Tahun 2024</v>
      </c>
      <c r="F42" s="92">
        <f>[1]Pendapatan!E42</f>
        <v>45646</v>
      </c>
      <c r="G42" s="6"/>
      <c r="H42" s="173">
        <f>IFERROR('Ringkasan (milyar)'!H42/'Ringkasan (milyar)'!G42,0)</f>
        <v>0.10659742404859772</v>
      </c>
      <c r="I42" s="173">
        <f>IFERROR('Ringkasan (milyar)'!I42/'Ringkasan (milyar)'!G42,0)</f>
        <v>6.925616263523196E-2</v>
      </c>
      <c r="J42" s="173">
        <f>IFERROR('Ringkasan (milyar)'!J42/'Ringkasan (milyar)'!G42,0)</f>
        <v>2.7503671425659505E-2</v>
      </c>
      <c r="K42" s="173">
        <f>IFERROR('Ringkasan (milyar)'!K42/'Ringkasan (milyar)'!G42,0)</f>
        <v>3.4165813785220264E-3</v>
      </c>
      <c r="L42" s="173">
        <f>IFERROR('Ringkasan (milyar)'!L42/'Ringkasan (milyar)'!G42,0)</f>
        <v>6.4210086091842358E-3</v>
      </c>
      <c r="M42" s="173">
        <f>IFERROR('Ringkasan (milyar)'!M42/'Ringkasan (milyar)'!G42,0)</f>
        <v>0.88174852607634679</v>
      </c>
      <c r="N42" s="173">
        <f>IFERROR('Ringkasan (milyar)'!N42/'Ringkasan (milyar)'!G42,0)</f>
        <v>0.84698766609101883</v>
      </c>
      <c r="O42" s="173">
        <f>IFERROR('Ringkasan (milyar)'!O42/'Ringkasan (milyar)'!G42,0)</f>
        <v>0</v>
      </c>
      <c r="P42" s="173">
        <f>IFERROR('Ringkasan (milyar)'!P42/'Ringkasan (milyar)'!G42,0)</f>
        <v>0</v>
      </c>
      <c r="Q42" s="173">
        <f>IFERROR('Ringkasan (milyar)'!Q42/'Ringkasan (milyar)'!G42,0)</f>
        <v>0.13506662243096779</v>
      </c>
      <c r="R42" s="173">
        <f>IFERROR('Ringkasan (milyar)'!R42/'Ringkasan (milyar)'!G42,0)</f>
        <v>4.5844433751749064E-3</v>
      </c>
      <c r="S42" s="173">
        <f>IFERROR('Ringkasan (milyar)'!S42/'Ringkasan (milyar)'!G42,0)</f>
        <v>1.6319017378256039E-2</v>
      </c>
      <c r="T42" s="173">
        <f>IFERROR('Ringkasan (milyar)'!T42/'Ringkasan (milyar)'!G42,0)</f>
        <v>0.52374491621869179</v>
      </c>
      <c r="U42" s="173">
        <f>IFERROR('Ringkasan (milyar)'!U42/'Ringkasan (milyar)'!G42,0)</f>
        <v>0.16727266668792837</v>
      </c>
      <c r="V42" s="173">
        <f>IFERROR('Ringkasan (milyar)'!V42/'Ringkasan (milyar)'!G42,0)</f>
        <v>3.4760859985327845E-2</v>
      </c>
      <c r="W42" s="173">
        <f>IFERROR('Ringkasan (milyar)'!W42/'Ringkasan (milyar)'!G42,0)</f>
        <v>3.4760859985327845E-2</v>
      </c>
      <c r="X42" s="173">
        <f>IFERROR('Ringkasan (milyar)'!X42/'Ringkasan (milyar)'!G42,0)</f>
        <v>0</v>
      </c>
      <c r="Y42" s="173">
        <f>IFERROR('Ringkasan (milyar)'!Y42/'Ringkasan (milyar)'!G42,0)</f>
        <v>1.1654049875055502E-2</v>
      </c>
      <c r="Z42" s="173">
        <f>IFERROR('Ringkasan (milyar)'!Z42/'Ringkasan (milyar)'!G42,0)</f>
        <v>0</v>
      </c>
      <c r="AA42" s="173">
        <f>IFERROR('Ringkasan (milyar)'!AA42/'Ringkasan (milyar)'!G42,0)</f>
        <v>0</v>
      </c>
      <c r="AB42" s="173">
        <f>IFERROR('Ringkasan (milyar)'!AB42/'Ringkasan (milyar)'!G42,0)</f>
        <v>1.1654049875055502E-2</v>
      </c>
      <c r="AC42" s="6"/>
      <c r="AD42" s="173">
        <f>IFERROR('Ringkasan (milyar)'!AD42/'Ringkasan (milyar)'!AC42,0)</f>
        <v>0.69268716945096076</v>
      </c>
      <c r="AE42" s="173">
        <f>IFERROR('Ringkasan (milyar)'!AE42/'Ringkasan (milyar)'!AD42,0)</f>
        <v>0.63807543210223017</v>
      </c>
      <c r="AF42" s="173">
        <f>IFERROR('Ringkasan (milyar)'!AF42/'Ringkasan (milyar)'!AD42,0)</f>
        <v>0.33965848805696597</v>
      </c>
      <c r="AG42" s="173">
        <f>IFERROR('Ringkasan (milyar)'!AG42/'Ringkasan (milyar)'!AD42,0)</f>
        <v>0</v>
      </c>
      <c r="AH42" s="173">
        <f>IFERROR('Ringkasan (milyar)'!AH42/'Ringkasan (milyar)'!AC42,0)</f>
        <v>0</v>
      </c>
      <c r="AI42" s="173">
        <f>IFERROR('Ringkasan (milyar)'!AI42/'Ringkasan (milyar)'!AC42,0)</f>
        <v>1.5423427819695535E-2</v>
      </c>
      <c r="AJ42" s="173">
        <f>IFERROR('Ringkasan (milyar)'!AJ42/'Ringkasan (milyar)'!AC42,0)</f>
        <v>0</v>
      </c>
      <c r="AK42" s="173">
        <f>IFERROR('Ringkasan (milyar)'!AK42/'Ringkasan (milyar)'!AC42,0)</f>
        <v>0.11048423355741545</v>
      </c>
      <c r="AL42" s="173">
        <f>IFERROR('Ringkasan (milyar)'!AL42/'Ringkasan (milyar)'!AC42,0)</f>
        <v>0</v>
      </c>
      <c r="AM42" s="173">
        <f>IFERROR('Ringkasan (milyar)'!AM42/'Ringkasan (milyar)'!AC42,0)</f>
        <v>2.4003773250765626E-2</v>
      </c>
      <c r="AN42" s="173">
        <f>IFERROR('Ringkasan (milyar)'!AN42/'Ringkasan (milyar)'!AC42,0)</f>
        <v>2.9730737850653024E-2</v>
      </c>
      <c r="AO42" s="173">
        <f>IFERROR('Ringkasan (milyar)'!AO42/'Ringkasan (milyar)'!AC42,0)</f>
        <v>5.080452916426733E-2</v>
      </c>
      <c r="AP42" s="173">
        <f>IFERROR('Ringkasan (milyar)'!AP42/'Ringkasan (milyar)'!AC42,0)</f>
        <v>5.8641800671528016E-3</v>
      </c>
      <c r="AQ42" s="173">
        <f>IFERROR('Ringkasan (milyar)'!AQ42/'Ringkasan (milyar)'!AC42,0)</f>
        <v>8.1013224576657216E-5</v>
      </c>
      <c r="AR42" s="173">
        <f>IFERROR('Ringkasan (milyar)'!AR42/'Ringkasan (milyar)'!AC42,0)</f>
        <v>2.3389536082483011E-3</v>
      </c>
      <c r="AS42" s="173">
        <f>IFERROR('Ringkasan (milyar)'!AS42/'Ringkasan (milyar)'!AC42,0)</f>
        <v>2.3389536082483011E-3</v>
      </c>
      <c r="AT42" s="173">
        <f>IFERROR('Ringkasan (milyar)'!AT42/'Ringkasan (milyar)'!AC42,0)</f>
        <v>0.19448964338337565</v>
      </c>
      <c r="AU42" s="173">
        <f>IFERROR('Ringkasan (milyar)'!AU42/'Ringkasan (milyar)'!AC42,0)</f>
        <v>7.9597715555351119E-3</v>
      </c>
      <c r="AV42" s="173">
        <f>IFERROR('Ringkasan (milyar)'!AV42/'Ringkasan (milyar)'!AC42,0)</f>
        <v>0.18652987182784056</v>
      </c>
      <c r="AW42" s="127"/>
      <c r="AX42" s="127"/>
      <c r="AY42" s="127"/>
      <c r="AZ42" s="127"/>
      <c r="BA42" s="127"/>
      <c r="BB42" s="127"/>
      <c r="BC42" s="127"/>
      <c r="BD42" s="127"/>
      <c r="BE42" s="127"/>
      <c r="BF42" s="127"/>
      <c r="BG42" s="127"/>
      <c r="BH42" s="127"/>
      <c r="BI42" s="127"/>
      <c r="BJ42" s="128"/>
      <c r="BK42" s="128"/>
      <c r="BL42" s="87"/>
      <c r="BM42" s="47"/>
      <c r="BN42" s="48"/>
      <c r="BO42" s="49"/>
      <c r="BP42" s="39">
        <f t="shared" si="9"/>
        <v>0</v>
      </c>
      <c r="BR42" s="6" t="e">
        <f>Ringkasan!#REF!/1000000000</f>
        <v>#REF!</v>
      </c>
      <c r="BS42" s="6" t="e">
        <f t="shared" si="3"/>
        <v>#REF!</v>
      </c>
      <c r="BT42" s="39" t="e">
        <f t="shared" si="6"/>
        <v>#REF!</v>
      </c>
      <c r="BV42" s="6" t="e">
        <f>Ringkasan!#REF!/1000000000</f>
        <v>#REF!</v>
      </c>
      <c r="BW42" s="6" t="e">
        <f t="shared" si="4"/>
        <v>#REF!</v>
      </c>
      <c r="BX42" s="39" t="e">
        <f t="shared" si="7"/>
        <v>#REF!</v>
      </c>
    </row>
    <row r="43" spans="1:76" ht="15" customHeight="1" x14ac:dyDescent="0.25">
      <c r="A43" s="59" t="s">
        <v>30</v>
      </c>
      <c r="B43" s="3">
        <f t="shared" si="10"/>
        <v>30</v>
      </c>
      <c r="C43" s="4">
        <f t="shared" si="10"/>
        <v>7</v>
      </c>
      <c r="D43" s="8" t="s">
        <v>30</v>
      </c>
      <c r="E43" s="12" t="str">
        <f>[1]Pendapatan!D43</f>
        <v>9 Tahun 2024</v>
      </c>
      <c r="F43" s="92">
        <f>[1]Pendapatan!E43</f>
        <v>45657.416666666664</v>
      </c>
      <c r="G43" s="6"/>
      <c r="H43" s="173">
        <f>IFERROR('Ringkasan (milyar)'!H43/'Ringkasan (milyar)'!G43,0)</f>
        <v>0.19828576205035542</v>
      </c>
      <c r="I43" s="173">
        <f>IFERROR('Ringkasan (milyar)'!I43/'Ringkasan (milyar)'!G43,0)</f>
        <v>9.7233851274118044E-2</v>
      </c>
      <c r="J43" s="173">
        <f>IFERROR('Ringkasan (milyar)'!J43/'Ringkasan (milyar)'!G43,0)</f>
        <v>8.5977384624014636E-2</v>
      </c>
      <c r="K43" s="173">
        <f>IFERROR('Ringkasan (milyar)'!K43/'Ringkasan (milyar)'!G43,0)</f>
        <v>8.7642593908271796E-3</v>
      </c>
      <c r="L43" s="173">
        <f>IFERROR('Ringkasan (milyar)'!L43/'Ringkasan (milyar)'!G43,0)</f>
        <v>6.31026676139557E-3</v>
      </c>
      <c r="M43" s="173">
        <f>IFERROR('Ringkasan (milyar)'!M43/'Ringkasan (milyar)'!G43,0)</f>
        <v>0.78909370442685345</v>
      </c>
      <c r="N43" s="173">
        <f>IFERROR('Ringkasan (milyar)'!N43/'Ringkasan (milyar)'!G43,0)</f>
        <v>0.75403666686354476</v>
      </c>
      <c r="O43" s="173">
        <f>IFERROR('Ringkasan (milyar)'!O43/'Ringkasan (milyar)'!G43,0)</f>
        <v>0</v>
      </c>
      <c r="P43" s="173">
        <f>IFERROR('Ringkasan (milyar)'!P43/'Ringkasan (milyar)'!G43,0)</f>
        <v>0</v>
      </c>
      <c r="Q43" s="173">
        <f>IFERROR('Ringkasan (milyar)'!Q43/'Ringkasan (milyar)'!G43,0)</f>
        <v>5.4345514284642606E-2</v>
      </c>
      <c r="R43" s="173">
        <f>IFERROR('Ringkasan (milyar)'!R43/'Ringkasan (milyar)'!G43,0)</f>
        <v>0</v>
      </c>
      <c r="S43" s="173">
        <f>IFERROR('Ringkasan (milyar)'!S43/'Ringkasan (milyar)'!G43,0)</f>
        <v>5.0258236010499724E-2</v>
      </c>
      <c r="T43" s="173">
        <f>IFERROR('Ringkasan (milyar)'!T43/'Ringkasan (milyar)'!G43,0)</f>
        <v>0.51025683923069443</v>
      </c>
      <c r="U43" s="173">
        <f>IFERROR('Ringkasan (milyar)'!U43/'Ringkasan (milyar)'!G43,0)</f>
        <v>0.13917607733770795</v>
      </c>
      <c r="V43" s="173">
        <f>IFERROR('Ringkasan (milyar)'!V43/'Ringkasan (milyar)'!G43,0)</f>
        <v>3.5057037563308718E-2</v>
      </c>
      <c r="W43" s="173">
        <f>IFERROR('Ringkasan (milyar)'!W43/'Ringkasan (milyar)'!G43,0)</f>
        <v>3.5057037563308718E-2</v>
      </c>
      <c r="X43" s="173">
        <f>IFERROR('Ringkasan (milyar)'!X43/'Ringkasan (milyar)'!G43,0)</f>
        <v>0</v>
      </c>
      <c r="Y43" s="173">
        <f>IFERROR('Ringkasan (milyar)'!Y43/'Ringkasan (milyar)'!G43,0)</f>
        <v>1.262053352279114E-2</v>
      </c>
      <c r="Z43" s="173">
        <f>IFERROR('Ringkasan (milyar)'!Z43/'Ringkasan (milyar)'!G43,0)</f>
        <v>0</v>
      </c>
      <c r="AA43" s="173">
        <f>IFERROR('Ringkasan (milyar)'!AA43/'Ringkasan (milyar)'!G43,0)</f>
        <v>0</v>
      </c>
      <c r="AB43" s="173">
        <f>IFERROR('Ringkasan (milyar)'!AB43/'Ringkasan (milyar)'!G43,0)</f>
        <v>1.262053352279114E-2</v>
      </c>
      <c r="AC43" s="6"/>
      <c r="AD43" s="173">
        <f>IFERROR('Ringkasan (milyar)'!AD43/'Ringkasan (milyar)'!AC43,0)</f>
        <v>0.80924178893414844</v>
      </c>
      <c r="AE43" s="173">
        <f>IFERROR('Ringkasan (milyar)'!AE43/'Ringkasan (milyar)'!AD43,0)</f>
        <v>0.61501053838579856</v>
      </c>
      <c r="AF43" s="173">
        <f>IFERROR('Ringkasan (milyar)'!AF43/'Ringkasan (milyar)'!AD43,0)</f>
        <v>0.37451287685126439</v>
      </c>
      <c r="AG43" s="173">
        <f>IFERROR('Ringkasan (milyar)'!AG43/'Ringkasan (milyar)'!AD43,0)</f>
        <v>0</v>
      </c>
      <c r="AH43" s="173">
        <f>IFERROR('Ringkasan (milyar)'!AH43/'Ringkasan (milyar)'!AC43,0)</f>
        <v>0</v>
      </c>
      <c r="AI43" s="173">
        <f>IFERROR('Ringkasan (milyar)'!AI43/'Ringkasan (milyar)'!AC43,0)</f>
        <v>6.7252383173139569E-3</v>
      </c>
      <c r="AJ43" s="173">
        <f>IFERROR('Ringkasan (milyar)'!AJ43/'Ringkasan (milyar)'!AC43,0)</f>
        <v>1.7528518781654359E-3</v>
      </c>
      <c r="AK43" s="173">
        <f>IFERROR('Ringkasan (milyar)'!AK43/'Ringkasan (milyar)'!AC43,0)</f>
        <v>6.8201059352174659E-2</v>
      </c>
      <c r="AL43" s="173">
        <f>IFERROR('Ringkasan (milyar)'!AL43/'Ringkasan (milyar)'!AC43,0)</f>
        <v>0</v>
      </c>
      <c r="AM43" s="173">
        <f>IFERROR('Ringkasan (milyar)'!AM43/'Ringkasan (milyar)'!AC43,0)</f>
        <v>1.4484234202107274E-2</v>
      </c>
      <c r="AN43" s="173">
        <f>IFERROR('Ringkasan (milyar)'!AN43/'Ringkasan (milyar)'!AC43,0)</f>
        <v>2.7184379173587663E-2</v>
      </c>
      <c r="AO43" s="173">
        <f>IFERROR('Ringkasan (milyar)'!AO43/'Ringkasan (milyar)'!AC43,0)</f>
        <v>2.6344668725160232E-2</v>
      </c>
      <c r="AP43" s="173">
        <f>IFERROR('Ringkasan (milyar)'!AP43/'Ringkasan (milyar)'!AC43,0)</f>
        <v>1.4570880624350979E-4</v>
      </c>
      <c r="AQ43" s="173">
        <f>IFERROR('Ringkasan (milyar)'!AQ43/'Ringkasan (milyar)'!AC43,0)</f>
        <v>4.2068445075970461E-5</v>
      </c>
      <c r="AR43" s="173">
        <f>IFERROR('Ringkasan (milyar)'!AR43/'Ringkasan (milyar)'!AC43,0)</f>
        <v>2.1034222537985232E-3</v>
      </c>
      <c r="AS43" s="173">
        <f>IFERROR('Ringkasan (milyar)'!AS43/'Ringkasan (milyar)'!AC43,0)</f>
        <v>2.1034222537985232E-3</v>
      </c>
      <c r="AT43" s="173">
        <f>IFERROR('Ringkasan (milyar)'!AT43/'Ringkasan (milyar)'!AC43,0)</f>
        <v>0.12045372945987834</v>
      </c>
      <c r="AU43" s="173">
        <f>IFERROR('Ringkasan (milyar)'!AU43/'Ringkasan (milyar)'!AC43,0)</f>
        <v>1.0222947912899296E-2</v>
      </c>
      <c r="AV43" s="173">
        <f>IFERROR('Ringkasan (milyar)'!AV43/'Ringkasan (milyar)'!AC43,0)</f>
        <v>0.11023078154697902</v>
      </c>
      <c r="AW43" s="127"/>
      <c r="AX43" s="127"/>
      <c r="AY43" s="127"/>
      <c r="AZ43" s="127"/>
      <c r="BA43" s="127"/>
      <c r="BB43" s="127"/>
      <c r="BC43" s="127"/>
      <c r="BD43" s="127"/>
      <c r="BE43" s="127"/>
      <c r="BF43" s="127"/>
      <c r="BG43" s="127"/>
      <c r="BH43" s="127"/>
      <c r="BI43" s="127"/>
      <c r="BJ43" s="128"/>
      <c r="BK43" s="128"/>
      <c r="BL43" s="87"/>
      <c r="BM43" s="47"/>
      <c r="BN43" s="48"/>
      <c r="BO43" s="49"/>
      <c r="BP43" s="39">
        <f t="shared" si="9"/>
        <v>0</v>
      </c>
      <c r="BR43" s="6" t="e">
        <f>Ringkasan!#REF!/1000000000</f>
        <v>#REF!</v>
      </c>
      <c r="BS43" s="6" t="e">
        <f t="shared" si="3"/>
        <v>#REF!</v>
      </c>
      <c r="BT43" s="39" t="e">
        <f t="shared" si="6"/>
        <v>#REF!</v>
      </c>
      <c r="BV43" s="6" t="e">
        <f>Ringkasan!#REF!/1000000000</f>
        <v>#REF!</v>
      </c>
      <c r="BW43" s="6" t="e">
        <f t="shared" si="4"/>
        <v>#REF!</v>
      </c>
      <c r="BX43" s="39" t="e">
        <f t="shared" si="7"/>
        <v>#REF!</v>
      </c>
    </row>
    <row r="44" spans="1:76" ht="16.5" customHeight="1" x14ac:dyDescent="0.25">
      <c r="A44" s="59" t="s">
        <v>31</v>
      </c>
      <c r="B44" s="3">
        <f t="shared" si="10"/>
        <v>31</v>
      </c>
      <c r="C44" s="4">
        <f t="shared" si="10"/>
        <v>8</v>
      </c>
      <c r="D44" s="8" t="s">
        <v>31</v>
      </c>
      <c r="E44" s="12" t="str">
        <f>[1]Pendapatan!D44</f>
        <v>4 TAHUN 2024</v>
      </c>
      <c r="F44" s="92">
        <f>[1]Pendapatan!E44</f>
        <v>45650</v>
      </c>
      <c r="G44" s="6"/>
      <c r="H44" s="173">
        <f>IFERROR('Ringkasan (milyar)'!H44/'Ringkasan (milyar)'!G44,0)</f>
        <v>0.10255482289698786</v>
      </c>
      <c r="I44" s="173">
        <f>IFERROR('Ringkasan (milyar)'!I44/'Ringkasan (milyar)'!G44,0)</f>
        <v>6.698777305018265E-2</v>
      </c>
      <c r="J44" s="173">
        <f>IFERROR('Ringkasan (milyar)'!J44/'Ringkasan (milyar)'!G44,0)</f>
        <v>3.1331202028492991E-3</v>
      </c>
      <c r="K44" s="173">
        <f>IFERROR('Ringkasan (milyar)'!K44/'Ringkasan (milyar)'!G44,0)</f>
        <v>3.4379408376998821E-3</v>
      </c>
      <c r="L44" s="173">
        <f>IFERROR('Ringkasan (milyar)'!L44/'Ringkasan (milyar)'!G44,0)</f>
        <v>2.8995988806256038E-2</v>
      </c>
      <c r="M44" s="173">
        <f>IFERROR('Ringkasan (milyar)'!M44/'Ringkasan (milyar)'!G44,0)</f>
        <v>0.88835149957924009</v>
      </c>
      <c r="N44" s="173">
        <f>IFERROR('Ringkasan (milyar)'!N44/'Ringkasan (milyar)'!G44,0)</f>
        <v>0.84647327370452441</v>
      </c>
      <c r="O44" s="173">
        <f>IFERROR('Ringkasan (milyar)'!O44/'Ringkasan (milyar)'!G44,0)</f>
        <v>0</v>
      </c>
      <c r="P44" s="173">
        <f>IFERROR('Ringkasan (milyar)'!P44/'Ringkasan (milyar)'!G44,0)</f>
        <v>0</v>
      </c>
      <c r="Q44" s="173">
        <f>IFERROR('Ringkasan (milyar)'!Q44/'Ringkasan (milyar)'!G44,0)</f>
        <v>5.7965001677592658E-2</v>
      </c>
      <c r="R44" s="173">
        <f>IFERROR('Ringkasan (milyar)'!R44/'Ringkasan (milyar)'!G44,0)</f>
        <v>6.9914132680695545E-3</v>
      </c>
      <c r="S44" s="173">
        <f>IFERROR('Ringkasan (milyar)'!S44/'Ringkasan (milyar)'!G44,0)</f>
        <v>9.3351960614916046E-2</v>
      </c>
      <c r="T44" s="173">
        <f>IFERROR('Ringkasan (milyar)'!T44/'Ringkasan (milyar)'!G44,0)</f>
        <v>0.51885521729502859</v>
      </c>
      <c r="U44" s="173">
        <f>IFERROR('Ringkasan (milyar)'!U44/'Ringkasan (milyar)'!G44,0)</f>
        <v>0.16930968084891745</v>
      </c>
      <c r="V44" s="173">
        <f>IFERROR('Ringkasan (milyar)'!V44/'Ringkasan (milyar)'!G44,0)</f>
        <v>4.1878225874715735E-2</v>
      </c>
      <c r="W44" s="173">
        <f>IFERROR('Ringkasan (milyar)'!W44/'Ringkasan (milyar)'!G44,0)</f>
        <v>4.1878225874715735E-2</v>
      </c>
      <c r="X44" s="173">
        <f>IFERROR('Ringkasan (milyar)'!X44/'Ringkasan (milyar)'!G44,0)</f>
        <v>0</v>
      </c>
      <c r="Y44" s="173">
        <f>IFERROR('Ringkasan (milyar)'!Y44/'Ringkasan (milyar)'!G44,0)</f>
        <v>9.0936775237719925E-3</v>
      </c>
      <c r="Z44" s="173">
        <f>IFERROR('Ringkasan (milyar)'!Z44/'Ringkasan (milyar)'!G44,0)</f>
        <v>0</v>
      </c>
      <c r="AA44" s="173">
        <f>IFERROR('Ringkasan (milyar)'!AA44/'Ringkasan (milyar)'!G44,0)</f>
        <v>0</v>
      </c>
      <c r="AB44" s="173">
        <f>IFERROR('Ringkasan (milyar)'!AB44/'Ringkasan (milyar)'!G44,0)</f>
        <v>9.0936775237719925E-3</v>
      </c>
      <c r="AC44" s="6"/>
      <c r="AD44" s="173">
        <f>IFERROR('Ringkasan (milyar)'!AD44/'Ringkasan (milyar)'!AC44,0)</f>
        <v>0.73573537178845461</v>
      </c>
      <c r="AE44" s="173">
        <f>IFERROR('Ringkasan (milyar)'!AE44/'Ringkasan (milyar)'!AD44,0)</f>
        <v>0.59077502023255835</v>
      </c>
      <c r="AF44" s="173">
        <f>IFERROR('Ringkasan (milyar)'!AF44/'Ringkasan (milyar)'!AD44,0)</f>
        <v>0.38294266470132332</v>
      </c>
      <c r="AG44" s="173">
        <f>IFERROR('Ringkasan (milyar)'!AG44/'Ringkasan (milyar)'!AD44,0)</f>
        <v>0</v>
      </c>
      <c r="AH44" s="173">
        <f>IFERROR('Ringkasan (milyar)'!AH44/'Ringkasan (milyar)'!AC44,0)</f>
        <v>0</v>
      </c>
      <c r="AI44" s="173">
        <f>IFERROR('Ringkasan (milyar)'!AI44/'Ringkasan (milyar)'!AC44,0)</f>
        <v>1.8812719741377843E-2</v>
      </c>
      <c r="AJ44" s="173">
        <f>IFERROR('Ringkasan (milyar)'!AJ44/'Ringkasan (milyar)'!AC44,0)</f>
        <v>5.2410910525405735E-4</v>
      </c>
      <c r="AK44" s="173">
        <f>IFERROR('Ringkasan (milyar)'!AK44/'Ringkasan (milyar)'!AC44,0)</f>
        <v>0.12365682966415475</v>
      </c>
      <c r="AL44" s="173">
        <f>IFERROR('Ringkasan (milyar)'!AL44/'Ringkasan (milyar)'!AC44,0)</f>
        <v>0</v>
      </c>
      <c r="AM44" s="173">
        <f>IFERROR('Ringkasan (milyar)'!AM44/'Ringkasan (milyar)'!AC44,0)</f>
        <v>1.5309664347212291E-2</v>
      </c>
      <c r="AN44" s="173">
        <f>IFERROR('Ringkasan (milyar)'!AN44/'Ringkasan (milyar)'!AC44,0)</f>
        <v>8.4772191969557879E-3</v>
      </c>
      <c r="AO44" s="173">
        <f>IFERROR('Ringkasan (milyar)'!AO44/'Ringkasan (milyar)'!AC44,0)</f>
        <v>9.2813015297186566E-2</v>
      </c>
      <c r="AP44" s="173">
        <f>IFERROR('Ringkasan (milyar)'!AP44/'Ringkasan (milyar)'!AC44,0)</f>
        <v>7.056930822800127E-3</v>
      </c>
      <c r="AQ44" s="173">
        <f>IFERROR('Ringkasan (milyar)'!AQ44/'Ringkasan (milyar)'!AC44,0)</f>
        <v>0</v>
      </c>
      <c r="AR44" s="173">
        <f>IFERROR('Ringkasan (milyar)'!AR44/'Ringkasan (milyar)'!AC44,0)</f>
        <v>1.7307574125518393E-2</v>
      </c>
      <c r="AS44" s="173">
        <f>IFERROR('Ringkasan (milyar)'!AS44/'Ringkasan (milyar)'!AC44,0)</f>
        <v>1.7307574125518393E-2</v>
      </c>
      <c r="AT44" s="173">
        <f>IFERROR('Ringkasan (milyar)'!AT44/'Ringkasan (milyar)'!AC44,0)</f>
        <v>0.12330022442187222</v>
      </c>
      <c r="AU44" s="173">
        <f>IFERROR('Ringkasan (milyar)'!AU44/'Ringkasan (milyar)'!AC44,0)</f>
        <v>6.8510871605797418E-3</v>
      </c>
      <c r="AV44" s="173">
        <f>IFERROR('Ringkasan (milyar)'!AV44/'Ringkasan (milyar)'!AC44,0)</f>
        <v>0.11644913726129247</v>
      </c>
      <c r="AW44" s="127"/>
      <c r="AX44" s="127"/>
      <c r="AY44" s="127"/>
      <c r="AZ44" s="127"/>
      <c r="BA44" s="127"/>
      <c r="BB44" s="127"/>
      <c r="BC44" s="127"/>
      <c r="BD44" s="127"/>
      <c r="BE44" s="127"/>
      <c r="BF44" s="127"/>
      <c r="BG44" s="127"/>
      <c r="BH44" s="127"/>
      <c r="BI44" s="127"/>
      <c r="BJ44" s="128"/>
      <c r="BK44" s="128"/>
      <c r="BL44" s="87"/>
      <c r="BM44" s="47"/>
      <c r="BN44" s="48"/>
      <c r="BO44" s="49"/>
      <c r="BP44" s="39">
        <f t="shared" si="9"/>
        <v>0</v>
      </c>
      <c r="BR44" s="6" t="e">
        <f>Ringkasan!#REF!/1000000000</f>
        <v>#REF!</v>
      </c>
      <c r="BS44" s="6" t="e">
        <f t="shared" si="3"/>
        <v>#REF!</v>
      </c>
      <c r="BT44" s="39" t="e">
        <f t="shared" si="6"/>
        <v>#REF!</v>
      </c>
      <c r="BV44" s="6" t="e">
        <f>Ringkasan!#REF!/1000000000</f>
        <v>#REF!</v>
      </c>
      <c r="BW44" s="6" t="e">
        <f t="shared" si="4"/>
        <v>#REF!</v>
      </c>
      <c r="BX44" s="39" t="e">
        <f t="shared" si="7"/>
        <v>#REF!</v>
      </c>
    </row>
    <row r="45" spans="1:76" ht="15" customHeight="1" x14ac:dyDescent="0.25">
      <c r="A45" s="59" t="s">
        <v>32</v>
      </c>
      <c r="B45" s="3">
        <f t="shared" si="10"/>
        <v>32</v>
      </c>
      <c r="C45" s="4">
        <f t="shared" si="10"/>
        <v>9</v>
      </c>
      <c r="D45" s="8" t="s">
        <v>32</v>
      </c>
      <c r="E45" s="12" t="str">
        <f>[1]Pendapatan!D45</f>
        <v>08 Tahun 2024</v>
      </c>
      <c r="F45" s="92">
        <f>[1]Pendapatan!E45</f>
        <v>45644</v>
      </c>
      <c r="G45" s="6"/>
      <c r="H45" s="173">
        <f>IFERROR('Ringkasan (milyar)'!H45/'Ringkasan (milyar)'!G45,0)</f>
        <v>7.2061874094864836E-2</v>
      </c>
      <c r="I45" s="173">
        <f>IFERROR('Ringkasan (milyar)'!I45/'Ringkasan (milyar)'!G45,0)</f>
        <v>4.8481125885417115E-2</v>
      </c>
      <c r="J45" s="173">
        <f>IFERROR('Ringkasan (milyar)'!J45/'Ringkasan (milyar)'!G45,0)</f>
        <v>3.0210932787684535E-3</v>
      </c>
      <c r="K45" s="173">
        <f>IFERROR('Ringkasan (milyar)'!K45/'Ringkasan (milyar)'!G45,0)</f>
        <v>2.9737830931948978E-3</v>
      </c>
      <c r="L45" s="173">
        <f>IFERROR('Ringkasan (milyar)'!L45/'Ringkasan (milyar)'!G45,0)</f>
        <v>1.7585871837484376E-2</v>
      </c>
      <c r="M45" s="173">
        <f>IFERROR('Ringkasan (milyar)'!M45/'Ringkasan (milyar)'!G45,0)</f>
        <v>0.91415592033373805</v>
      </c>
      <c r="N45" s="173">
        <f>IFERROR('Ringkasan (milyar)'!N45/'Ringkasan (milyar)'!G45,0)</f>
        <v>0.8846965853833868</v>
      </c>
      <c r="O45" s="173">
        <f>IFERROR('Ringkasan (milyar)'!O45/'Ringkasan (milyar)'!G45,0)</f>
        <v>0</v>
      </c>
      <c r="P45" s="173">
        <f>IFERROR('Ringkasan (milyar)'!P45/'Ringkasan (milyar)'!G45,0)</f>
        <v>0</v>
      </c>
      <c r="Q45" s="173">
        <f>IFERROR('Ringkasan (milyar)'!Q45/'Ringkasan (milyar)'!G45,0)</f>
        <v>7.7391666879753782E-2</v>
      </c>
      <c r="R45" s="173">
        <f>IFERROR('Ringkasan (milyar)'!R45/'Ringkasan (milyar)'!G45,0)</f>
        <v>6.4084701245648978E-3</v>
      </c>
      <c r="S45" s="173">
        <f>IFERROR('Ringkasan (milyar)'!S45/'Ringkasan (milyar)'!G45,0)</f>
        <v>5.0989945674220959E-2</v>
      </c>
      <c r="T45" s="173">
        <f>IFERROR('Ringkasan (milyar)'!T45/'Ringkasan (milyar)'!G45,0)</f>
        <v>0.56313348942797392</v>
      </c>
      <c r="U45" s="173">
        <f>IFERROR('Ringkasan (milyar)'!U45/'Ringkasan (milyar)'!G45,0)</f>
        <v>0.18677301327687323</v>
      </c>
      <c r="V45" s="173">
        <f>IFERROR('Ringkasan (milyar)'!V45/'Ringkasan (milyar)'!G45,0)</f>
        <v>2.9459334950351163E-2</v>
      </c>
      <c r="W45" s="173">
        <f>IFERROR('Ringkasan (milyar)'!W45/'Ringkasan (milyar)'!G45,0)</f>
        <v>2.9459334950351163E-2</v>
      </c>
      <c r="X45" s="173">
        <f>IFERROR('Ringkasan (milyar)'!X45/'Ringkasan (milyar)'!G45,0)</f>
        <v>0</v>
      </c>
      <c r="Y45" s="173">
        <f>IFERROR('Ringkasan (milyar)'!Y45/'Ringkasan (milyar)'!G45,0)</f>
        <v>1.3782205571397236E-2</v>
      </c>
      <c r="Z45" s="173">
        <f>IFERROR('Ringkasan (milyar)'!Z45/'Ringkasan (milyar)'!G45,0)</f>
        <v>0</v>
      </c>
      <c r="AA45" s="173">
        <f>IFERROR('Ringkasan (milyar)'!AA45/'Ringkasan (milyar)'!G45,0)</f>
        <v>0</v>
      </c>
      <c r="AB45" s="173">
        <f>IFERROR('Ringkasan (milyar)'!AB45/'Ringkasan (milyar)'!G45,0)</f>
        <v>1.3782205571397236E-2</v>
      </c>
      <c r="AC45" s="6"/>
      <c r="AD45" s="173">
        <f>IFERROR('Ringkasan (milyar)'!AD45/'Ringkasan (milyar)'!AC45,0)</f>
        <v>0.78341022672901972</v>
      </c>
      <c r="AE45" s="173">
        <f>IFERROR('Ringkasan (milyar)'!AE45/'Ringkasan (milyar)'!AD45,0)</f>
        <v>0.60336770478382284</v>
      </c>
      <c r="AF45" s="173">
        <f>IFERROR('Ringkasan (milyar)'!AF45/'Ringkasan (milyar)'!AD45,0)</f>
        <v>0.37218535941522785</v>
      </c>
      <c r="AG45" s="173">
        <f>IFERROR('Ringkasan (milyar)'!AG45/'Ringkasan (milyar)'!AD45,0)</f>
        <v>0</v>
      </c>
      <c r="AH45" s="173">
        <f>IFERROR('Ringkasan (milyar)'!AH45/'Ringkasan (milyar)'!AC45,0)</f>
        <v>0</v>
      </c>
      <c r="AI45" s="173">
        <f>IFERROR('Ringkasan (milyar)'!AI45/'Ringkasan (milyar)'!AC45,0)</f>
        <v>1.7069006932774262E-2</v>
      </c>
      <c r="AJ45" s="173">
        <f>IFERROR('Ringkasan (milyar)'!AJ45/'Ringkasan (milyar)'!AC45,0)</f>
        <v>2.0829725858772488E-3</v>
      </c>
      <c r="AK45" s="173">
        <f>IFERROR('Ringkasan (milyar)'!AK45/'Ringkasan (milyar)'!AC45,0)</f>
        <v>7.5437798686070826E-2</v>
      </c>
      <c r="AL45" s="173">
        <f>IFERROR('Ringkasan (milyar)'!AL45/'Ringkasan (milyar)'!AC45,0)</f>
        <v>1.3161385817901442E-3</v>
      </c>
      <c r="AM45" s="173">
        <f>IFERROR('Ringkasan (milyar)'!AM45/'Ringkasan (milyar)'!AC45,0)</f>
        <v>1.9591089203804892E-2</v>
      </c>
      <c r="AN45" s="173">
        <f>IFERROR('Ringkasan (milyar)'!AN45/'Ringkasan (milyar)'!AC45,0)</f>
        <v>1.0863641467816692E-2</v>
      </c>
      <c r="AO45" s="173">
        <f>IFERROR('Ringkasan (milyar)'!AO45/'Ringkasan (milyar)'!AC45,0)</f>
        <v>3.9205116090116593E-2</v>
      </c>
      <c r="AP45" s="173">
        <f>IFERROR('Ringkasan (milyar)'!AP45/'Ringkasan (milyar)'!AC45,0)</f>
        <v>4.154714340124801E-3</v>
      </c>
      <c r="AQ45" s="173">
        <f>IFERROR('Ringkasan (milyar)'!AQ45/'Ringkasan (milyar)'!AC45,0)</f>
        <v>3.0709900241770029E-4</v>
      </c>
      <c r="AR45" s="173">
        <f>IFERROR('Ringkasan (milyar)'!AR45/'Ringkasan (milyar)'!AC45,0)</f>
        <v>4.3871286059671477E-3</v>
      </c>
      <c r="AS45" s="173">
        <f>IFERROR('Ringkasan (milyar)'!AS45/'Ringkasan (milyar)'!AC45,0)</f>
        <v>4.3871286059671477E-3</v>
      </c>
      <c r="AT45" s="173">
        <f>IFERROR('Ringkasan (milyar)'!AT45/'Ringkasan (milyar)'!AC45,0)</f>
        <v>0.13676484597894234</v>
      </c>
      <c r="AU45" s="173">
        <f>IFERROR('Ringkasan (milyar)'!AU45/'Ringkasan (milyar)'!AC45,0)</f>
        <v>3.3604966408847755E-3</v>
      </c>
      <c r="AV45" s="173">
        <f>IFERROR('Ringkasan (milyar)'!AV45/'Ringkasan (milyar)'!AC45,0)</f>
        <v>0.13340434933805756</v>
      </c>
      <c r="AW45" s="127"/>
      <c r="AX45" s="127"/>
      <c r="AY45" s="127"/>
      <c r="AZ45" s="127"/>
      <c r="BA45" s="127"/>
      <c r="BB45" s="127"/>
      <c r="BC45" s="127"/>
      <c r="BD45" s="127"/>
      <c r="BE45" s="127"/>
      <c r="BF45" s="127"/>
      <c r="BG45" s="127"/>
      <c r="BH45" s="127"/>
      <c r="BI45" s="127"/>
      <c r="BJ45" s="128"/>
      <c r="BK45" s="128"/>
      <c r="BL45" s="87"/>
      <c r="BM45" s="47"/>
      <c r="BN45" s="48"/>
      <c r="BO45" s="49"/>
      <c r="BP45" s="39">
        <f t="shared" si="9"/>
        <v>0</v>
      </c>
      <c r="BR45" s="6" t="e">
        <f>Ringkasan!#REF!/1000000000</f>
        <v>#REF!</v>
      </c>
      <c r="BS45" s="6" t="e">
        <f t="shared" si="3"/>
        <v>#REF!</v>
      </c>
      <c r="BT45" s="39" t="e">
        <f t="shared" si="6"/>
        <v>#REF!</v>
      </c>
      <c r="BV45" s="6" t="e">
        <f>Ringkasan!#REF!/1000000000</f>
        <v>#REF!</v>
      </c>
      <c r="BW45" s="6" t="e">
        <f t="shared" si="4"/>
        <v>#REF!</v>
      </c>
      <c r="BX45" s="39" t="e">
        <f t="shared" si="7"/>
        <v>#REF!</v>
      </c>
    </row>
    <row r="46" spans="1:76" ht="15" customHeight="1" x14ac:dyDescent="0.25">
      <c r="A46" s="59" t="s">
        <v>33</v>
      </c>
      <c r="B46" s="3">
        <f t="shared" si="10"/>
        <v>33</v>
      </c>
      <c r="C46" s="4">
        <f t="shared" si="10"/>
        <v>10</v>
      </c>
      <c r="D46" s="8" t="s">
        <v>33</v>
      </c>
      <c r="E46" s="12" t="str">
        <f>[1]Pendapatan!D46</f>
        <v>13 Tahun 2024</v>
      </c>
      <c r="F46" s="92">
        <f>[1]Pendapatan!E46</f>
        <v>45656</v>
      </c>
      <c r="G46" s="6"/>
      <c r="H46" s="173">
        <f>IFERROR('Ringkasan (milyar)'!H46/'Ringkasan (milyar)'!G46,0)</f>
        <v>0.11860525362160733</v>
      </c>
      <c r="I46" s="173">
        <f>IFERROR('Ringkasan (milyar)'!I46/'Ringkasan (milyar)'!G46,0)</f>
        <v>9.5228482523338404E-2</v>
      </c>
      <c r="J46" s="173">
        <f>IFERROR('Ringkasan (milyar)'!J46/'Ringkasan (milyar)'!G46,0)</f>
        <v>4.2698919172740931E-3</v>
      </c>
      <c r="K46" s="173">
        <f>IFERROR('Ringkasan (milyar)'!K46/'Ringkasan (milyar)'!G46,0)</f>
        <v>4.6828279188851291E-3</v>
      </c>
      <c r="L46" s="173">
        <f>IFERROR('Ringkasan (milyar)'!L46/'Ringkasan (milyar)'!G46,0)</f>
        <v>1.4424051262109694E-2</v>
      </c>
      <c r="M46" s="173">
        <f>IFERROR('Ringkasan (milyar)'!M46/'Ringkasan (milyar)'!G46,0)</f>
        <v>0.85844408908894365</v>
      </c>
      <c r="N46" s="173">
        <f>IFERROR('Ringkasan (milyar)'!N46/'Ringkasan (milyar)'!G46,0)</f>
        <v>0.82185601046947299</v>
      </c>
      <c r="O46" s="173">
        <f>IFERROR('Ringkasan (milyar)'!O46/'Ringkasan (milyar)'!G46,0)</f>
        <v>0</v>
      </c>
      <c r="P46" s="173">
        <f>IFERROR('Ringkasan (milyar)'!P46/'Ringkasan (milyar)'!G46,0)</f>
        <v>0</v>
      </c>
      <c r="Q46" s="173">
        <f>IFERROR('Ringkasan (milyar)'!Q46/'Ringkasan (milyar)'!G46,0)</f>
        <v>0.11286578770474524</v>
      </c>
      <c r="R46" s="173">
        <f>IFERROR('Ringkasan (milyar)'!R46/'Ringkasan (milyar)'!G46,0)</f>
        <v>0</v>
      </c>
      <c r="S46" s="173">
        <f>IFERROR('Ringkasan (milyar)'!S46/'Ringkasan (milyar)'!G46,0)</f>
        <v>6.2727959182325516E-2</v>
      </c>
      <c r="T46" s="173">
        <f>IFERROR('Ringkasan (milyar)'!T46/'Ringkasan (milyar)'!G46,0)</f>
        <v>0.64626226358240235</v>
      </c>
      <c r="U46" s="173">
        <f>IFERROR('Ringkasan (milyar)'!U46/'Ringkasan (milyar)'!G46,0)</f>
        <v>0</v>
      </c>
      <c r="V46" s="173">
        <f>IFERROR('Ringkasan (milyar)'!V46/'Ringkasan (milyar)'!G46,0)</f>
        <v>3.6588078619470582E-2</v>
      </c>
      <c r="W46" s="173">
        <f>IFERROR('Ringkasan (milyar)'!W46/'Ringkasan (milyar)'!G46,0)</f>
        <v>3.6588078619470582E-2</v>
      </c>
      <c r="X46" s="173">
        <f>IFERROR('Ringkasan (milyar)'!X46/'Ringkasan (milyar)'!G46,0)</f>
        <v>0</v>
      </c>
      <c r="Y46" s="173">
        <f>IFERROR('Ringkasan (milyar)'!Y46/'Ringkasan (milyar)'!G46,0)</f>
        <v>2.2950657289448957E-2</v>
      </c>
      <c r="Z46" s="173">
        <f>IFERROR('Ringkasan (milyar)'!Z46/'Ringkasan (milyar)'!G46,0)</f>
        <v>0</v>
      </c>
      <c r="AA46" s="173">
        <f>IFERROR('Ringkasan (milyar)'!AA46/'Ringkasan (milyar)'!G46,0)</f>
        <v>0</v>
      </c>
      <c r="AB46" s="173">
        <f>IFERROR('Ringkasan (milyar)'!AB46/'Ringkasan (milyar)'!G46,0)</f>
        <v>2.2950657289448957E-2</v>
      </c>
      <c r="AC46" s="6"/>
      <c r="AD46" s="173">
        <f>IFERROR('Ringkasan (milyar)'!AD46/'Ringkasan (milyar)'!AC46,0)</f>
        <v>0.69129589429164351</v>
      </c>
      <c r="AE46" s="173">
        <f>IFERROR('Ringkasan (milyar)'!AE46/'Ringkasan (milyar)'!AD46,0)</f>
        <v>0.71252319202771619</v>
      </c>
      <c r="AF46" s="173">
        <f>IFERROR('Ringkasan (milyar)'!AF46/'Ringkasan (milyar)'!AD46,0)</f>
        <v>0.27346701265756146</v>
      </c>
      <c r="AG46" s="173">
        <f>IFERROR('Ringkasan (milyar)'!AG46/'Ringkasan (milyar)'!AD46,0)</f>
        <v>0</v>
      </c>
      <c r="AH46" s="173">
        <f>IFERROR('Ringkasan (milyar)'!AH46/'Ringkasan (milyar)'!AC46,0)</f>
        <v>0</v>
      </c>
      <c r="AI46" s="173">
        <f>IFERROR('Ringkasan (milyar)'!AI46/'Ringkasan (milyar)'!AC46,0)</f>
        <v>5.2025124125433166E-3</v>
      </c>
      <c r="AJ46" s="173">
        <f>IFERROR('Ringkasan (milyar)'!AJ46/'Ringkasan (milyar)'!AC46,0)</f>
        <v>4.4824015683905486E-3</v>
      </c>
      <c r="AK46" s="173">
        <f>IFERROR('Ringkasan (milyar)'!AK46/'Ringkasan (milyar)'!AC46,0)</f>
        <v>9.6684190774091447E-2</v>
      </c>
      <c r="AL46" s="173">
        <f>IFERROR('Ringkasan (milyar)'!AL46/'Ringkasan (milyar)'!AC46,0)</f>
        <v>2.7316642684301567E-4</v>
      </c>
      <c r="AM46" s="173">
        <f>IFERROR('Ringkasan (milyar)'!AM46/'Ringkasan (milyar)'!AC46,0)</f>
        <v>3.6034652212498838E-2</v>
      </c>
      <c r="AN46" s="173">
        <f>IFERROR('Ringkasan (milyar)'!AN46/'Ringkasan (milyar)'!AC46,0)</f>
        <v>2.3146527731674634E-2</v>
      </c>
      <c r="AO46" s="173">
        <f>IFERROR('Ringkasan (milyar)'!AO46/'Ringkasan (milyar)'!AC46,0)</f>
        <v>3.6965453740374798E-2</v>
      </c>
      <c r="AP46" s="173">
        <f>IFERROR('Ringkasan (milyar)'!AP46/'Ringkasan (milyar)'!AC46,0)</f>
        <v>2.873995973377911E-5</v>
      </c>
      <c r="AQ46" s="173">
        <f>IFERROR('Ringkasan (milyar)'!AQ46/'Ringkasan (milyar)'!AC46,0)</f>
        <v>2.3565070296637511E-4</v>
      </c>
      <c r="AR46" s="173">
        <f>IFERROR('Ringkasan (milyar)'!AR46/'Ringkasan (milyar)'!AC46,0)</f>
        <v>2.024649015982569E-2</v>
      </c>
      <c r="AS46" s="173">
        <f>IFERROR('Ringkasan (milyar)'!AS46/'Ringkasan (milyar)'!AC46,0)</f>
        <v>2.024649015982569E-2</v>
      </c>
      <c r="AT46" s="173">
        <f>IFERROR('Ringkasan (milyar)'!AT46/'Ringkasan (milyar)'!AC46,0)</f>
        <v>0.19177342477443923</v>
      </c>
      <c r="AU46" s="173">
        <f>IFERROR('Ringkasan (milyar)'!AU46/'Ringkasan (milyar)'!AC46,0)</f>
        <v>7.7487889533058895E-3</v>
      </c>
      <c r="AV46" s="173">
        <f>IFERROR('Ringkasan (milyar)'!AV46/'Ringkasan (milyar)'!AC46,0)</f>
        <v>0.18402463582113335</v>
      </c>
      <c r="AW46" s="127"/>
      <c r="AX46" s="127"/>
      <c r="AY46" s="127"/>
      <c r="AZ46" s="127"/>
      <c r="BA46" s="127"/>
      <c r="BB46" s="127"/>
      <c r="BC46" s="127"/>
      <c r="BD46" s="127"/>
      <c r="BE46" s="127"/>
      <c r="BF46" s="127"/>
      <c r="BG46" s="127"/>
      <c r="BH46" s="127"/>
      <c r="BI46" s="127"/>
      <c r="BJ46" s="128"/>
      <c r="BK46" s="128"/>
      <c r="BL46" s="87"/>
      <c r="BM46" s="47"/>
      <c r="BN46" s="48"/>
      <c r="BO46" s="49"/>
      <c r="BP46" s="39">
        <f t="shared" si="9"/>
        <v>0</v>
      </c>
      <c r="BR46" s="6" t="e">
        <f>Ringkasan!#REF!/1000000000</f>
        <v>#REF!</v>
      </c>
      <c r="BS46" s="6" t="e">
        <f t="shared" si="3"/>
        <v>#REF!</v>
      </c>
      <c r="BT46" s="39" t="e">
        <f t="shared" si="6"/>
        <v>#REF!</v>
      </c>
      <c r="BV46" s="6" t="e">
        <f>Ringkasan!#REF!/1000000000</f>
        <v>#REF!</v>
      </c>
      <c r="BW46" s="6" t="e">
        <f t="shared" si="4"/>
        <v>#REF!</v>
      </c>
      <c r="BX46" s="39" t="e">
        <f t="shared" si="7"/>
        <v>#REF!</v>
      </c>
    </row>
    <row r="47" spans="1:76" ht="16.5" customHeight="1" x14ac:dyDescent="0.25">
      <c r="A47" s="59" t="s">
        <v>34</v>
      </c>
      <c r="B47" s="3">
        <f t="shared" si="10"/>
        <v>34</v>
      </c>
      <c r="C47" s="4">
        <f t="shared" si="10"/>
        <v>11</v>
      </c>
      <c r="D47" s="8" t="s">
        <v>34</v>
      </c>
      <c r="E47" s="12" t="str">
        <f>[1]Pendapatan!D47</f>
        <v>01 Tahun 2025</v>
      </c>
      <c r="F47" s="92">
        <f>[1]Pendapatan!E47</f>
        <v>45664</v>
      </c>
      <c r="G47" s="6"/>
      <c r="H47" s="173">
        <f>IFERROR('Ringkasan (milyar)'!H47/'Ringkasan (milyar)'!G47,0)</f>
        <v>9.9600347789000787E-2</v>
      </c>
      <c r="I47" s="173">
        <f>IFERROR('Ringkasan (milyar)'!I47/'Ringkasan (milyar)'!G47,0)</f>
        <v>3.6487627508624776E-2</v>
      </c>
      <c r="J47" s="173">
        <f>IFERROR('Ringkasan (milyar)'!J47/'Ringkasan (milyar)'!G47,0)</f>
        <v>7.9565511625126137E-3</v>
      </c>
      <c r="K47" s="173">
        <f>IFERROR('Ringkasan (milyar)'!K47/'Ringkasan (milyar)'!G47,0)</f>
        <v>7.7785737647735054E-3</v>
      </c>
      <c r="L47" s="173">
        <f>IFERROR('Ringkasan (milyar)'!L47/'Ringkasan (milyar)'!G47,0)</f>
        <v>4.7377595353089892E-2</v>
      </c>
      <c r="M47" s="173">
        <f>IFERROR('Ringkasan (milyar)'!M47/'Ringkasan (milyar)'!G47,0)</f>
        <v>0.89702893691293062</v>
      </c>
      <c r="N47" s="173">
        <f>IFERROR('Ringkasan (milyar)'!N47/'Ringkasan (milyar)'!G47,0)</f>
        <v>0.85717907386760706</v>
      </c>
      <c r="O47" s="173">
        <f>IFERROR('Ringkasan (milyar)'!O47/'Ringkasan (milyar)'!G47,0)</f>
        <v>0</v>
      </c>
      <c r="P47" s="173">
        <f>IFERROR('Ringkasan (milyar)'!P47/'Ringkasan (milyar)'!G47,0)</f>
        <v>0</v>
      </c>
      <c r="Q47" s="173">
        <f>IFERROR('Ringkasan (milyar)'!Q47/'Ringkasan (milyar)'!G47,0)</f>
        <v>0.15469836306038406</v>
      </c>
      <c r="R47" s="173">
        <f>IFERROR('Ringkasan (milyar)'!R47/'Ringkasan (milyar)'!G47,0)</f>
        <v>3.6915959858697866E-3</v>
      </c>
      <c r="S47" s="173">
        <f>IFERROR('Ringkasan (milyar)'!S47/'Ringkasan (milyar)'!G47,0)</f>
        <v>4.2064065779155939E-2</v>
      </c>
      <c r="T47" s="173">
        <f>IFERROR('Ringkasan (milyar)'!T47/'Ringkasan (milyar)'!G47,0)</f>
        <v>0.46650064682506148</v>
      </c>
      <c r="U47" s="173">
        <f>IFERROR('Ringkasan (milyar)'!U47/'Ringkasan (milyar)'!G47,0)</f>
        <v>0.19022440221713582</v>
      </c>
      <c r="V47" s="173">
        <f>IFERROR('Ringkasan (milyar)'!V47/'Ringkasan (milyar)'!G47,0)</f>
        <v>3.984986304532364E-2</v>
      </c>
      <c r="W47" s="173">
        <f>IFERROR('Ringkasan (milyar)'!W47/'Ringkasan (milyar)'!G47,0)</f>
        <v>3.984986304532364E-2</v>
      </c>
      <c r="X47" s="173">
        <f>IFERROR('Ringkasan (milyar)'!X47/'Ringkasan (milyar)'!G47,0)</f>
        <v>0</v>
      </c>
      <c r="Y47" s="173">
        <f>IFERROR('Ringkasan (milyar)'!Y47/'Ringkasan (milyar)'!G47,0)</f>
        <v>3.3707152980685189E-3</v>
      </c>
      <c r="Z47" s="173">
        <f>IFERROR('Ringkasan (milyar)'!Z47/'Ringkasan (milyar)'!G47,0)</f>
        <v>0</v>
      </c>
      <c r="AA47" s="173">
        <f>IFERROR('Ringkasan (milyar)'!AA47/'Ringkasan (milyar)'!G47,0)</f>
        <v>0</v>
      </c>
      <c r="AB47" s="173">
        <f>IFERROR('Ringkasan (milyar)'!AB47/'Ringkasan (milyar)'!G47,0)</f>
        <v>3.3707152980685189E-3</v>
      </c>
      <c r="AC47" s="6"/>
      <c r="AD47" s="173">
        <f>IFERROR('Ringkasan (milyar)'!AD47/'Ringkasan (milyar)'!AC47,0)</f>
        <v>0.70597331120259021</v>
      </c>
      <c r="AE47" s="173">
        <f>IFERROR('Ringkasan (milyar)'!AE47/'Ringkasan (milyar)'!AD47,0)</f>
        <v>0.66892526187015622</v>
      </c>
      <c r="AF47" s="173">
        <f>IFERROR('Ringkasan (milyar)'!AF47/'Ringkasan (milyar)'!AD47,0)</f>
        <v>0.32374872982131803</v>
      </c>
      <c r="AG47" s="173">
        <f>IFERROR('Ringkasan (milyar)'!AG47/'Ringkasan (milyar)'!AD47,0)</f>
        <v>0</v>
      </c>
      <c r="AH47" s="173">
        <f>IFERROR('Ringkasan (milyar)'!AH47/'Ringkasan (milyar)'!AC47,0)</f>
        <v>0</v>
      </c>
      <c r="AI47" s="173">
        <f>IFERROR('Ringkasan (milyar)'!AI47/'Ringkasan (milyar)'!AC47,0)</f>
        <v>2.7711869648460578E-3</v>
      </c>
      <c r="AJ47" s="173">
        <f>IFERROR('Ringkasan (milyar)'!AJ47/'Ringkasan (milyar)'!AC47,0)</f>
        <v>2.4007793786215395E-3</v>
      </c>
      <c r="AK47" s="173">
        <f>IFERROR('Ringkasan (milyar)'!AK47/'Ringkasan (milyar)'!AC47,0)</f>
        <v>9.1492539004170162E-2</v>
      </c>
      <c r="AL47" s="173">
        <f>IFERROR('Ringkasan (milyar)'!AL47/'Ringkasan (milyar)'!AC47,0)</f>
        <v>3.9629800730773901E-3</v>
      </c>
      <c r="AM47" s="173">
        <f>IFERROR('Ringkasan (milyar)'!AM47/'Ringkasan (milyar)'!AC47,0)</f>
        <v>2.8708855772008865E-2</v>
      </c>
      <c r="AN47" s="173">
        <f>IFERROR('Ringkasan (milyar)'!AN47/'Ringkasan (milyar)'!AC47,0)</f>
        <v>2.343829408355606E-2</v>
      </c>
      <c r="AO47" s="173">
        <f>IFERROR('Ringkasan (milyar)'!AO47/'Ringkasan (milyar)'!AC47,0)</f>
        <v>2.95812768172008E-2</v>
      </c>
      <c r="AP47" s="173">
        <f>IFERROR('Ringkasan (milyar)'!AP47/'Ringkasan (milyar)'!AC47,0)</f>
        <v>5.8011322583270521E-3</v>
      </c>
      <c r="AQ47" s="173">
        <f>IFERROR('Ringkasan (milyar)'!AQ47/'Ringkasan (milyar)'!AC47,0)</f>
        <v>0</v>
      </c>
      <c r="AR47" s="173">
        <f>IFERROR('Ringkasan (milyar)'!AR47/'Ringkasan (milyar)'!AC47,0)</f>
        <v>4.8402810052853625E-3</v>
      </c>
      <c r="AS47" s="173">
        <f>IFERROR('Ringkasan (milyar)'!AS47/'Ringkasan (milyar)'!AC47,0)</f>
        <v>4.8402810052853625E-3</v>
      </c>
      <c r="AT47" s="173">
        <f>IFERROR('Ringkasan (milyar)'!AT47/'Ringkasan (milyar)'!AC47,0)</f>
        <v>0.19769386878795425</v>
      </c>
      <c r="AU47" s="173">
        <f>IFERROR('Ringkasan (milyar)'!AU47/'Ringkasan (milyar)'!AC47,0)</f>
        <v>4.1193212463537269E-3</v>
      </c>
      <c r="AV47" s="173">
        <f>IFERROR('Ringkasan (milyar)'!AV47/'Ringkasan (milyar)'!AC47,0)</f>
        <v>0.19357454754160056</v>
      </c>
      <c r="AW47" s="127"/>
      <c r="AX47" s="127"/>
      <c r="AY47" s="127"/>
      <c r="AZ47" s="127"/>
      <c r="BA47" s="127"/>
      <c r="BB47" s="127"/>
      <c r="BC47" s="127"/>
      <c r="BD47" s="127"/>
      <c r="BE47" s="127"/>
      <c r="BF47" s="127"/>
      <c r="BG47" s="127"/>
      <c r="BH47" s="127"/>
      <c r="BI47" s="127"/>
      <c r="BJ47" s="128"/>
      <c r="BK47" s="128"/>
      <c r="BL47" s="87"/>
      <c r="BM47" s="47"/>
      <c r="BN47" s="48"/>
      <c r="BO47" s="49"/>
      <c r="BP47" s="39">
        <f t="shared" si="9"/>
        <v>0</v>
      </c>
      <c r="BR47" s="6" t="e">
        <f>Ringkasan!#REF!/1000000000</f>
        <v>#REF!</v>
      </c>
      <c r="BS47" s="6" t="e">
        <f t="shared" si="3"/>
        <v>#REF!</v>
      </c>
      <c r="BT47" s="39" t="e">
        <f t="shared" si="6"/>
        <v>#REF!</v>
      </c>
      <c r="BV47" s="6" t="e">
        <f>Ringkasan!#REF!/1000000000</f>
        <v>#REF!</v>
      </c>
      <c r="BW47" s="6" t="e">
        <f t="shared" si="4"/>
        <v>#REF!</v>
      </c>
      <c r="BX47" s="39" t="e">
        <f t="shared" si="7"/>
        <v>#REF!</v>
      </c>
    </row>
    <row r="48" spans="1:76" ht="15" customHeight="1" x14ac:dyDescent="0.25">
      <c r="A48" s="59" t="s">
        <v>35</v>
      </c>
      <c r="B48" s="3">
        <f t="shared" si="10"/>
        <v>35</v>
      </c>
      <c r="C48" s="4">
        <f t="shared" si="10"/>
        <v>12</v>
      </c>
      <c r="D48" s="8" t="s">
        <v>35</v>
      </c>
      <c r="E48" s="12" t="str">
        <f>[1]Pendapatan!D48</f>
        <v/>
      </c>
      <c r="F48" s="92" t="str">
        <f>[1]Pendapatan!E48</f>
        <v/>
      </c>
      <c r="G48" s="6"/>
      <c r="H48" s="173">
        <f>IFERROR('Ringkasan (milyar)'!H48/'Ringkasan (milyar)'!G48,0)</f>
        <v>0</v>
      </c>
      <c r="I48" s="173">
        <f>IFERROR('Ringkasan (milyar)'!I48/'Ringkasan (milyar)'!G48,0)</f>
        <v>0</v>
      </c>
      <c r="J48" s="173">
        <f>IFERROR('Ringkasan (milyar)'!J48/'Ringkasan (milyar)'!G48,0)</f>
        <v>0</v>
      </c>
      <c r="K48" s="173">
        <f>IFERROR('Ringkasan (milyar)'!K48/'Ringkasan (milyar)'!G48,0)</f>
        <v>0</v>
      </c>
      <c r="L48" s="173">
        <f>IFERROR('Ringkasan (milyar)'!L48/'Ringkasan (milyar)'!G48,0)</f>
        <v>0</v>
      </c>
      <c r="M48" s="173">
        <f>IFERROR('Ringkasan (milyar)'!M48/'Ringkasan (milyar)'!G48,0)</f>
        <v>0</v>
      </c>
      <c r="N48" s="173">
        <f>IFERROR('Ringkasan (milyar)'!N48/'Ringkasan (milyar)'!G48,0)</f>
        <v>0</v>
      </c>
      <c r="O48" s="173">
        <f>IFERROR('Ringkasan (milyar)'!O48/'Ringkasan (milyar)'!G48,0)</f>
        <v>0</v>
      </c>
      <c r="P48" s="173">
        <f>IFERROR('Ringkasan (milyar)'!P48/'Ringkasan (milyar)'!G48,0)</f>
        <v>0</v>
      </c>
      <c r="Q48" s="173">
        <f>IFERROR('Ringkasan (milyar)'!Q48/'Ringkasan (milyar)'!G48,0)</f>
        <v>0</v>
      </c>
      <c r="R48" s="173">
        <f>IFERROR('Ringkasan (milyar)'!R48/'Ringkasan (milyar)'!G48,0)</f>
        <v>0</v>
      </c>
      <c r="S48" s="173">
        <f>IFERROR('Ringkasan (milyar)'!S48/'Ringkasan (milyar)'!G48,0)</f>
        <v>0</v>
      </c>
      <c r="T48" s="173">
        <f>IFERROR('Ringkasan (milyar)'!T48/'Ringkasan (milyar)'!G48,0)</f>
        <v>0</v>
      </c>
      <c r="U48" s="173">
        <f>IFERROR('Ringkasan (milyar)'!U48/'Ringkasan (milyar)'!G48,0)</f>
        <v>0</v>
      </c>
      <c r="V48" s="173">
        <f>IFERROR('Ringkasan (milyar)'!V48/'Ringkasan (milyar)'!G48,0)</f>
        <v>0</v>
      </c>
      <c r="W48" s="173">
        <f>IFERROR('Ringkasan (milyar)'!W48/'Ringkasan (milyar)'!G48,0)</f>
        <v>0</v>
      </c>
      <c r="X48" s="173">
        <f>IFERROR('Ringkasan (milyar)'!X48/'Ringkasan (milyar)'!G48,0)</f>
        <v>0</v>
      </c>
      <c r="Y48" s="173">
        <f>IFERROR('Ringkasan (milyar)'!Y48/'Ringkasan (milyar)'!G48,0)</f>
        <v>0</v>
      </c>
      <c r="Z48" s="173">
        <f>IFERROR('Ringkasan (milyar)'!Z48/'Ringkasan (milyar)'!G48,0)</f>
        <v>0</v>
      </c>
      <c r="AA48" s="173">
        <f>IFERROR('Ringkasan (milyar)'!AA48/'Ringkasan (milyar)'!G48,0)</f>
        <v>0</v>
      </c>
      <c r="AB48" s="173">
        <f>IFERROR('Ringkasan (milyar)'!AB48/'Ringkasan (milyar)'!G48,0)</f>
        <v>0</v>
      </c>
      <c r="AC48" s="6"/>
      <c r="AD48" s="173">
        <f>IFERROR('Ringkasan (milyar)'!AD48/'Ringkasan (milyar)'!AC48,0)</f>
        <v>0</v>
      </c>
      <c r="AE48" s="173">
        <f>IFERROR('Ringkasan (milyar)'!AE48/'Ringkasan (milyar)'!AD48,0)</f>
        <v>0</v>
      </c>
      <c r="AF48" s="173">
        <f>IFERROR('Ringkasan (milyar)'!AF48/'Ringkasan (milyar)'!AD48,0)</f>
        <v>0</v>
      </c>
      <c r="AG48" s="173">
        <f>IFERROR('Ringkasan (milyar)'!AG48/'Ringkasan (milyar)'!AD48,0)</f>
        <v>0</v>
      </c>
      <c r="AH48" s="173">
        <f>IFERROR('Ringkasan (milyar)'!AH48/'Ringkasan (milyar)'!AC48,0)</f>
        <v>0</v>
      </c>
      <c r="AI48" s="173">
        <f>IFERROR('Ringkasan (milyar)'!AI48/'Ringkasan (milyar)'!AC48,0)</f>
        <v>0</v>
      </c>
      <c r="AJ48" s="173">
        <f>IFERROR('Ringkasan (milyar)'!AJ48/'Ringkasan (milyar)'!AC48,0)</f>
        <v>0</v>
      </c>
      <c r="AK48" s="173">
        <f>IFERROR('Ringkasan (milyar)'!AK48/'Ringkasan (milyar)'!AC48,0)</f>
        <v>0</v>
      </c>
      <c r="AL48" s="173">
        <f>IFERROR('Ringkasan (milyar)'!AL48/'Ringkasan (milyar)'!AC48,0)</f>
        <v>0</v>
      </c>
      <c r="AM48" s="173">
        <f>IFERROR('Ringkasan (milyar)'!AM48/'Ringkasan (milyar)'!AC48,0)</f>
        <v>0</v>
      </c>
      <c r="AN48" s="173">
        <f>IFERROR('Ringkasan (milyar)'!AN48/'Ringkasan (milyar)'!AC48,0)</f>
        <v>0</v>
      </c>
      <c r="AO48" s="173">
        <f>IFERROR('Ringkasan (milyar)'!AO48/'Ringkasan (milyar)'!AC48,0)</f>
        <v>0</v>
      </c>
      <c r="AP48" s="173">
        <f>IFERROR('Ringkasan (milyar)'!AP48/'Ringkasan (milyar)'!AC48,0)</f>
        <v>0</v>
      </c>
      <c r="AQ48" s="173">
        <f>IFERROR('Ringkasan (milyar)'!AQ48/'Ringkasan (milyar)'!AC48,0)</f>
        <v>0</v>
      </c>
      <c r="AR48" s="173">
        <f>IFERROR('Ringkasan (milyar)'!AR48/'Ringkasan (milyar)'!AC48,0)</f>
        <v>0</v>
      </c>
      <c r="AS48" s="173">
        <f>IFERROR('Ringkasan (milyar)'!AS48/'Ringkasan (milyar)'!AC48,0)</f>
        <v>0</v>
      </c>
      <c r="AT48" s="173">
        <f>IFERROR('Ringkasan (milyar)'!AT48/'Ringkasan (milyar)'!AC48,0)</f>
        <v>0</v>
      </c>
      <c r="AU48" s="173">
        <f>IFERROR('Ringkasan (milyar)'!AU48/'Ringkasan (milyar)'!AC48,0)</f>
        <v>0</v>
      </c>
      <c r="AV48" s="173">
        <f>IFERROR('Ringkasan (milyar)'!AV48/'Ringkasan (milyar)'!AC48,0)</f>
        <v>0</v>
      </c>
      <c r="AW48" s="127"/>
      <c r="AX48" s="127"/>
      <c r="AY48" s="127"/>
      <c r="AZ48" s="127"/>
      <c r="BA48" s="127"/>
      <c r="BB48" s="127"/>
      <c r="BC48" s="127"/>
      <c r="BD48" s="127"/>
      <c r="BE48" s="127"/>
      <c r="BF48" s="127"/>
      <c r="BG48" s="127"/>
      <c r="BH48" s="127"/>
      <c r="BI48" s="127"/>
      <c r="BJ48" s="128"/>
      <c r="BK48" s="128"/>
      <c r="BL48" s="87"/>
      <c r="BM48" s="47"/>
      <c r="BN48" s="48"/>
      <c r="BO48" s="49"/>
      <c r="BP48" s="39">
        <f t="shared" si="9"/>
        <v>0</v>
      </c>
      <c r="BR48" s="6" t="e">
        <f>Ringkasan!#REF!/1000000000</f>
        <v>#REF!</v>
      </c>
      <c r="BS48" s="6" t="e">
        <f t="shared" si="3"/>
        <v>#REF!</v>
      </c>
      <c r="BT48" s="39" t="e">
        <f t="shared" si="6"/>
        <v>#REF!</v>
      </c>
      <c r="BV48" s="6" t="e">
        <f>Ringkasan!#REF!/1000000000</f>
        <v>#REF!</v>
      </c>
      <c r="BW48" s="6" t="e">
        <f t="shared" si="4"/>
        <v>#REF!</v>
      </c>
      <c r="BX48" s="39" t="e">
        <f t="shared" si="7"/>
        <v>#REF!</v>
      </c>
    </row>
    <row r="49" spans="1:76" ht="15" customHeight="1" x14ac:dyDescent="0.25">
      <c r="A49" s="59" t="s">
        <v>36</v>
      </c>
      <c r="B49" s="3">
        <f t="shared" si="10"/>
        <v>36</v>
      </c>
      <c r="C49" s="4">
        <f t="shared" si="10"/>
        <v>13</v>
      </c>
      <c r="D49" s="8" t="s">
        <v>36</v>
      </c>
      <c r="E49" s="12" t="str">
        <f>[1]Pendapatan!D49</f>
        <v>01 Tahun 2025</v>
      </c>
      <c r="F49" s="92">
        <f>[1]Pendapatan!E49</f>
        <v>45680.583333333336</v>
      </c>
      <c r="G49" s="6"/>
      <c r="H49" s="173">
        <f>IFERROR('Ringkasan (milyar)'!H49/'Ringkasan (milyar)'!G49,0)</f>
        <v>2.3549938646843478E-2</v>
      </c>
      <c r="I49" s="173">
        <f>IFERROR('Ringkasan (milyar)'!I49/'Ringkasan (milyar)'!G49,0)</f>
        <v>9.3436614415261694E-3</v>
      </c>
      <c r="J49" s="173">
        <f>IFERROR('Ringkasan (milyar)'!J49/'Ringkasan (milyar)'!G49,0)</f>
        <v>1.3605441827335479E-3</v>
      </c>
      <c r="K49" s="173">
        <f>IFERROR('Ringkasan (milyar)'!K49/'Ringkasan (milyar)'!G49,0)</f>
        <v>1.9268131620144662E-3</v>
      </c>
      <c r="L49" s="173">
        <f>IFERROR('Ringkasan (milyar)'!L49/'Ringkasan (milyar)'!G49,0)</f>
        <v>1.0918919860569292E-2</v>
      </c>
      <c r="M49" s="173">
        <f>IFERROR('Ringkasan (milyar)'!M49/'Ringkasan (milyar)'!G49,0)</f>
        <v>0.97031102052862706</v>
      </c>
      <c r="N49" s="173">
        <f>IFERROR('Ringkasan (milyar)'!N49/'Ringkasan (milyar)'!G49,0)</f>
        <v>0.95104288890848243</v>
      </c>
      <c r="O49" s="173">
        <f>IFERROR('Ringkasan (milyar)'!O49/'Ringkasan (milyar)'!G49,0)</f>
        <v>0</v>
      </c>
      <c r="P49" s="173">
        <f>IFERROR('Ringkasan (milyar)'!P49/'Ringkasan (milyar)'!G49,0)</f>
        <v>0</v>
      </c>
      <c r="Q49" s="173">
        <f>IFERROR('Ringkasan (milyar)'!Q49/'Ringkasan (milyar)'!G49,0)</f>
        <v>9.6849125896499064E-2</v>
      </c>
      <c r="R49" s="173">
        <f>IFERROR('Ringkasan (milyar)'!R49/'Ringkasan (milyar)'!G49,0)</f>
        <v>1.5545867924339579E-2</v>
      </c>
      <c r="S49" s="173">
        <f>IFERROR('Ringkasan (milyar)'!S49/'Ringkasan (milyar)'!G49,0)</f>
        <v>1.6897561611948941E-2</v>
      </c>
      <c r="T49" s="173">
        <f>IFERROR('Ringkasan (milyar)'!T49/'Ringkasan (milyar)'!G49,0)</f>
        <v>0.39794405545940331</v>
      </c>
      <c r="U49" s="173">
        <f>IFERROR('Ringkasan (milyar)'!U49/'Ringkasan (milyar)'!G49,0)</f>
        <v>0.42380627801629156</v>
      </c>
      <c r="V49" s="173">
        <f>IFERROR('Ringkasan (milyar)'!V49/'Ringkasan (milyar)'!G49,0)</f>
        <v>1.9268131620144662E-2</v>
      </c>
      <c r="W49" s="173">
        <f>IFERROR('Ringkasan (milyar)'!W49/'Ringkasan (milyar)'!G49,0)</f>
        <v>1.9268131620144662E-2</v>
      </c>
      <c r="X49" s="173">
        <f>IFERROR('Ringkasan (milyar)'!X49/'Ringkasan (milyar)'!G49,0)</f>
        <v>0</v>
      </c>
      <c r="Y49" s="173">
        <f>IFERROR('Ringkasan (milyar)'!Y49/'Ringkasan (milyar)'!G49,0)</f>
        <v>6.1390408245294249E-3</v>
      </c>
      <c r="Z49" s="173">
        <f>IFERROR('Ringkasan (milyar)'!Z49/'Ringkasan (milyar)'!G49,0)</f>
        <v>0</v>
      </c>
      <c r="AA49" s="173">
        <f>IFERROR('Ringkasan (milyar)'!AA49/'Ringkasan (milyar)'!G49,0)</f>
        <v>0</v>
      </c>
      <c r="AB49" s="173">
        <f>IFERROR('Ringkasan (milyar)'!AB49/'Ringkasan (milyar)'!G49,0)</f>
        <v>6.1390408245294249E-3</v>
      </c>
      <c r="AC49" s="6"/>
      <c r="AD49" s="173">
        <f>IFERROR('Ringkasan (milyar)'!AD49/'Ringkasan (milyar)'!AC49,0)</f>
        <v>0.58972484322171159</v>
      </c>
      <c r="AE49" s="173">
        <f>IFERROR('Ringkasan (milyar)'!AE49/'Ringkasan (milyar)'!AD49,0)</f>
        <v>0.63787987880608654</v>
      </c>
      <c r="AF49" s="173">
        <f>IFERROR('Ringkasan (milyar)'!AF49/'Ringkasan (milyar)'!AD49,0)</f>
        <v>0.34677430188570096</v>
      </c>
      <c r="AG49" s="173">
        <f>IFERROR('Ringkasan (milyar)'!AG49/'Ringkasan (milyar)'!AD49,0)</f>
        <v>0</v>
      </c>
      <c r="AH49" s="173">
        <f>IFERROR('Ringkasan (milyar)'!AH49/'Ringkasan (milyar)'!AC49,0)</f>
        <v>0</v>
      </c>
      <c r="AI49" s="173">
        <f>IFERROR('Ringkasan (milyar)'!AI49/'Ringkasan (milyar)'!AC49,0)</f>
        <v>7.0224938799271471E-3</v>
      </c>
      <c r="AJ49" s="173">
        <f>IFERROR('Ringkasan (milyar)'!AJ49/'Ringkasan (milyar)'!AC49,0)</f>
        <v>2.0273170057172308E-3</v>
      </c>
      <c r="AK49" s="173">
        <f>IFERROR('Ringkasan (milyar)'!AK49/'Ringkasan (milyar)'!AC49,0)</f>
        <v>0.2726996368728079</v>
      </c>
      <c r="AL49" s="173">
        <f>IFERROR('Ringkasan (milyar)'!AL49/'Ringkasan (milyar)'!AC49,0)</f>
        <v>0</v>
      </c>
      <c r="AM49" s="173">
        <f>IFERROR('Ringkasan (milyar)'!AM49/'Ringkasan (milyar)'!AC49,0)</f>
        <v>3.1357733453616352E-2</v>
      </c>
      <c r="AN49" s="173">
        <f>IFERROR('Ringkasan (milyar)'!AN49/'Ringkasan (milyar)'!AC49,0)</f>
        <v>0.17509705771467332</v>
      </c>
      <c r="AO49" s="173">
        <f>IFERROR('Ringkasan (milyar)'!AO49/'Ringkasan (milyar)'!AC49,0)</f>
        <v>6.6024408850994518E-2</v>
      </c>
      <c r="AP49" s="173">
        <f>IFERROR('Ringkasan (milyar)'!AP49/'Ringkasan (milyar)'!AC49,0)</f>
        <v>2.2043685352371987E-4</v>
      </c>
      <c r="AQ49" s="173">
        <f>IFERROR('Ringkasan (milyar)'!AQ49/'Ringkasan (milyar)'!AC49,0)</f>
        <v>0</v>
      </c>
      <c r="AR49" s="173">
        <f>IFERROR('Ringkasan (milyar)'!AR49/'Ringkasan (milyar)'!AC49,0)</f>
        <v>3.1627410385604222E-4</v>
      </c>
      <c r="AS49" s="173">
        <f>IFERROR('Ringkasan (milyar)'!AS49/'Ringkasan (milyar)'!AC49,0)</f>
        <v>3.1627410385604222E-4</v>
      </c>
      <c r="AT49" s="173">
        <f>IFERROR('Ringkasan (milyar)'!AT49/'Ringkasan (milyar)'!AC49,0)</f>
        <v>0.13725924580162432</v>
      </c>
      <c r="AU49" s="173">
        <f>IFERROR('Ringkasan (milyar)'!AU49/'Ringkasan (milyar)'!AC49,0)</f>
        <v>1.0542470128534741E-3</v>
      </c>
      <c r="AV49" s="173">
        <f>IFERROR('Ringkasan (milyar)'!AV49/'Ringkasan (milyar)'!AC49,0)</f>
        <v>0.13620499878877085</v>
      </c>
      <c r="AW49" s="127"/>
      <c r="AX49" s="127"/>
      <c r="AY49" s="127"/>
      <c r="AZ49" s="127"/>
      <c r="BA49" s="127"/>
      <c r="BB49" s="127"/>
      <c r="BC49" s="127"/>
      <c r="BD49" s="127"/>
      <c r="BE49" s="127"/>
      <c r="BF49" s="127"/>
      <c r="BG49" s="127"/>
      <c r="BH49" s="127"/>
      <c r="BI49" s="127"/>
      <c r="BJ49" s="128"/>
      <c r="BK49" s="128"/>
      <c r="BL49" s="87"/>
      <c r="BM49" s="47"/>
      <c r="BN49" s="48"/>
      <c r="BO49" s="49"/>
      <c r="BP49" s="39">
        <f t="shared" si="9"/>
        <v>0</v>
      </c>
      <c r="BR49" s="6" t="e">
        <f>Ringkasan!#REF!/1000000000</f>
        <v>#REF!</v>
      </c>
      <c r="BS49" s="6" t="e">
        <f t="shared" si="3"/>
        <v>#REF!</v>
      </c>
      <c r="BT49" s="39" t="e">
        <f t="shared" si="6"/>
        <v>#REF!</v>
      </c>
      <c r="BV49" s="6" t="e">
        <f>Ringkasan!#REF!/1000000000</f>
        <v>#REF!</v>
      </c>
      <c r="BW49" s="6" t="e">
        <f t="shared" si="4"/>
        <v>#REF!</v>
      </c>
      <c r="BX49" s="39" t="e">
        <f t="shared" si="7"/>
        <v>#REF!</v>
      </c>
    </row>
    <row r="50" spans="1:76" ht="16.5" customHeight="1" x14ac:dyDescent="0.25">
      <c r="A50" s="59" t="s">
        <v>37</v>
      </c>
      <c r="B50" s="3">
        <f t="shared" si="10"/>
        <v>37</v>
      </c>
      <c r="C50" s="4">
        <f t="shared" si="10"/>
        <v>14</v>
      </c>
      <c r="D50" s="8" t="s">
        <v>37</v>
      </c>
      <c r="E50" s="12" t="str">
        <f>[1]Pendapatan!D50</f>
        <v>8 Tahun 2024</v>
      </c>
      <c r="F50" s="92">
        <f>[1]Pendapatan!E50</f>
        <v>45657</v>
      </c>
      <c r="G50" s="6"/>
      <c r="H50" s="173">
        <f>IFERROR('Ringkasan (milyar)'!H50/'Ringkasan (milyar)'!G50,0)</f>
        <v>1.6981800673631295E-2</v>
      </c>
      <c r="I50" s="173">
        <f>IFERROR('Ringkasan (milyar)'!I50/'Ringkasan (milyar)'!G50,0)</f>
        <v>9.9944656511019598E-3</v>
      </c>
      <c r="J50" s="173">
        <f>IFERROR('Ringkasan (milyar)'!J50/'Ringkasan (milyar)'!G50,0)</f>
        <v>2.7747921868608581E-4</v>
      </c>
      <c r="K50" s="173">
        <f>IFERROR('Ringkasan (milyar)'!K50/'Ringkasan (milyar)'!G50,0)</f>
        <v>4.3580035134348745E-3</v>
      </c>
      <c r="L50" s="173">
        <f>IFERROR('Ringkasan (milyar)'!L50/'Ringkasan (milyar)'!G50,0)</f>
        <v>2.3518522904083725E-3</v>
      </c>
      <c r="M50" s="173">
        <f>IFERROR('Ringkasan (milyar)'!M50/'Ringkasan (milyar)'!G50,0)</f>
        <v>0.97205760700829846</v>
      </c>
      <c r="N50" s="173">
        <f>IFERROR('Ringkasan (milyar)'!N50/'Ringkasan (milyar)'!G50,0)</f>
        <v>0.95373599967765466</v>
      </c>
      <c r="O50" s="173">
        <f>IFERROR('Ringkasan (milyar)'!O50/'Ringkasan (milyar)'!G50,0)</f>
        <v>0</v>
      </c>
      <c r="P50" s="173">
        <f>IFERROR('Ringkasan (milyar)'!P50/'Ringkasan (milyar)'!G50,0)</f>
        <v>0</v>
      </c>
      <c r="Q50" s="173">
        <f>IFERROR('Ringkasan (milyar)'!Q50/'Ringkasan (milyar)'!G50,0)</f>
        <v>0.25671666829971362</v>
      </c>
      <c r="R50" s="173">
        <f>IFERROR('Ringkasan (milyar)'!R50/'Ringkasan (milyar)'!G50,0)</f>
        <v>9.5947032317420158E-3</v>
      </c>
      <c r="S50" s="173">
        <f>IFERROR('Ringkasan (milyar)'!S50/'Ringkasan (milyar)'!G50,0)</f>
        <v>1.3998812709260268E-2</v>
      </c>
      <c r="T50" s="173">
        <f>IFERROR('Ringkasan (milyar)'!T50/'Ringkasan (milyar)'!G50,0)</f>
        <v>0.47304218615827276</v>
      </c>
      <c r="U50" s="173">
        <f>IFERROR('Ringkasan (milyar)'!U50/'Ringkasan (milyar)'!G50,0)</f>
        <v>0.20038362927866604</v>
      </c>
      <c r="V50" s="173">
        <f>IFERROR('Ringkasan (milyar)'!V50/'Ringkasan (milyar)'!G50,0)</f>
        <v>1.8321607330643822E-2</v>
      </c>
      <c r="W50" s="173">
        <f>IFERROR('Ringkasan (milyar)'!W50/'Ringkasan (milyar)'!G50,0)</f>
        <v>1.8321607330643822E-2</v>
      </c>
      <c r="X50" s="173">
        <f>IFERROR('Ringkasan (milyar)'!X50/'Ringkasan (milyar)'!G50,0)</f>
        <v>0</v>
      </c>
      <c r="Y50" s="173">
        <f>IFERROR('Ringkasan (milyar)'!Y50/'Ringkasan (milyar)'!G50,0)</f>
        <v>1.0960592318070263E-2</v>
      </c>
      <c r="Z50" s="173">
        <f>IFERROR('Ringkasan (milyar)'!Z50/'Ringkasan (milyar)'!G50,0)</f>
        <v>0</v>
      </c>
      <c r="AA50" s="173">
        <f>IFERROR('Ringkasan (milyar)'!AA50/'Ringkasan (milyar)'!G50,0)</f>
        <v>0</v>
      </c>
      <c r="AB50" s="173">
        <f>IFERROR('Ringkasan (milyar)'!AB50/'Ringkasan (milyar)'!G50,0)</f>
        <v>1.0960592318070263E-2</v>
      </c>
      <c r="AC50" s="6"/>
      <c r="AD50" s="173">
        <f>IFERROR('Ringkasan (milyar)'!AD50/'Ringkasan (milyar)'!AC50,0)</f>
        <v>0.57207836225197339</v>
      </c>
      <c r="AE50" s="173">
        <f>IFERROR('Ringkasan (milyar)'!AE50/'Ringkasan (milyar)'!AD50,0)</f>
        <v>0.59298205053094477</v>
      </c>
      <c r="AF50" s="173">
        <f>IFERROR('Ringkasan (milyar)'!AF50/'Ringkasan (milyar)'!AD50,0)</f>
        <v>0.30314994428412922</v>
      </c>
      <c r="AG50" s="173">
        <f>IFERROR('Ringkasan (milyar)'!AG50/'Ringkasan (milyar)'!AD50,0)</f>
        <v>0</v>
      </c>
      <c r="AH50" s="173">
        <f>IFERROR('Ringkasan (milyar)'!AH50/'Ringkasan (milyar)'!AC50,0)</f>
        <v>1.7560189804384618E-3</v>
      </c>
      <c r="AI50" s="173">
        <f>IFERROR('Ringkasan (milyar)'!AI50/'Ringkasan (milyar)'!AC50,0)</f>
        <v>5.6492229461774249E-2</v>
      </c>
      <c r="AJ50" s="173">
        <f>IFERROR('Ringkasan (milyar)'!AJ50/'Ringkasan (milyar)'!AC50,0)</f>
        <v>1.172389854359311E-3</v>
      </c>
      <c r="AK50" s="173">
        <f>IFERROR('Ringkasan (milyar)'!AK50/'Ringkasan (milyar)'!AC50,0)</f>
        <v>0.12708946804599849</v>
      </c>
      <c r="AL50" s="173">
        <f>IFERROR('Ringkasan (milyar)'!AL50/'Ringkasan (milyar)'!AC50,0)</f>
        <v>0</v>
      </c>
      <c r="AM50" s="173">
        <f>IFERROR('Ringkasan (milyar)'!AM50/'Ringkasan (milyar)'!AC50,0)</f>
        <v>2.2971823761930396E-2</v>
      </c>
      <c r="AN50" s="173">
        <f>IFERROR('Ringkasan (milyar)'!AN50/'Ringkasan (milyar)'!AC50,0)</f>
        <v>4.7744594773991567E-2</v>
      </c>
      <c r="AO50" s="173">
        <f>IFERROR('Ringkasan (milyar)'!AO50/'Ringkasan (milyar)'!AC50,0)</f>
        <v>5.5544477197831565E-2</v>
      </c>
      <c r="AP50" s="173">
        <f>IFERROR('Ringkasan (milyar)'!AP50/'Ringkasan (milyar)'!AC50,0)</f>
        <v>1.455244032398516E-4</v>
      </c>
      <c r="AQ50" s="173">
        <f>IFERROR('Ringkasan (milyar)'!AQ50/'Ringkasan (milyar)'!AC50,0)</f>
        <v>6.8304790900509949E-4</v>
      </c>
      <c r="AR50" s="173">
        <f>IFERROR('Ringkasan (milyar)'!AR50/'Ringkasan (milyar)'!AC50,0)</f>
        <v>1.6220563025530741E-3</v>
      </c>
      <c r="AS50" s="173">
        <f>IFERROR('Ringkasan (milyar)'!AS50/'Ringkasan (milyar)'!AC50,0)</f>
        <v>1.6220563025530741E-3</v>
      </c>
      <c r="AT50" s="173">
        <f>IFERROR('Ringkasan (milyar)'!AT50/'Ringkasan (milyar)'!AC50,0)</f>
        <v>0.2992101133994749</v>
      </c>
      <c r="AU50" s="173">
        <f>IFERROR('Ringkasan (milyar)'!AU50/'Ringkasan (milyar)'!AC50,0)</f>
        <v>1.0032946947679628E-3</v>
      </c>
      <c r="AV50" s="173">
        <f>IFERROR('Ringkasan (milyar)'!AV50/'Ringkasan (milyar)'!AC50,0)</f>
        <v>0.29820681870470694</v>
      </c>
      <c r="AW50" s="127"/>
      <c r="AX50" s="127"/>
      <c r="AY50" s="127"/>
      <c r="AZ50" s="127"/>
      <c r="BA50" s="127"/>
      <c r="BB50" s="127"/>
      <c r="BC50" s="127"/>
      <c r="BD50" s="127"/>
      <c r="BE50" s="127"/>
      <c r="BF50" s="127"/>
      <c r="BG50" s="127"/>
      <c r="BH50" s="127"/>
      <c r="BI50" s="127"/>
      <c r="BJ50" s="128"/>
      <c r="BK50" s="128"/>
      <c r="BL50" s="87"/>
      <c r="BM50" s="47"/>
      <c r="BN50" s="48"/>
      <c r="BO50" s="49"/>
      <c r="BP50" s="39">
        <f t="shared" si="9"/>
        <v>0</v>
      </c>
      <c r="BR50" s="6" t="e">
        <f>Ringkasan!#REF!/1000000000</f>
        <v>#REF!</v>
      </c>
      <c r="BS50" s="6" t="e">
        <f t="shared" si="3"/>
        <v>#REF!</v>
      </c>
      <c r="BT50" s="39" t="e">
        <f t="shared" si="6"/>
        <v>#REF!</v>
      </c>
      <c r="BV50" s="6" t="e">
        <f>Ringkasan!#REF!/1000000000</f>
        <v>#REF!</v>
      </c>
      <c r="BW50" s="6" t="e">
        <f t="shared" si="4"/>
        <v>#REF!</v>
      </c>
      <c r="BX50" s="39" t="e">
        <f t="shared" si="7"/>
        <v>#REF!</v>
      </c>
    </row>
    <row r="51" spans="1:76" ht="15" customHeight="1" x14ac:dyDescent="0.25">
      <c r="A51" s="59" t="s">
        <v>38</v>
      </c>
      <c r="B51" s="3">
        <f t="shared" si="10"/>
        <v>38</v>
      </c>
      <c r="C51" s="4">
        <f t="shared" si="10"/>
        <v>15</v>
      </c>
      <c r="D51" s="8" t="s">
        <v>38</v>
      </c>
      <c r="E51" s="12" t="str">
        <f>[1]Pendapatan!D51</f>
        <v>07 TAHUN 2024</v>
      </c>
      <c r="F51" s="92">
        <f>[1]Pendapatan!E51</f>
        <v>45645.756944444445</v>
      </c>
      <c r="G51" s="6"/>
      <c r="H51" s="173">
        <f>IFERROR('Ringkasan (milyar)'!H51/'Ringkasan (milyar)'!G51,0)</f>
        <v>1.5956298884054032E-2</v>
      </c>
      <c r="I51" s="173">
        <f>IFERROR('Ringkasan (milyar)'!I51/'Ringkasan (milyar)'!G51,0)</f>
        <v>8.8646104911411297E-3</v>
      </c>
      <c r="J51" s="173">
        <f>IFERROR('Ringkasan (milyar)'!J51/'Ringkasan (milyar)'!G51,0)</f>
        <v>1.0933019605740726E-3</v>
      </c>
      <c r="K51" s="173">
        <f>IFERROR('Ringkasan (milyar)'!K51/'Ringkasan (milyar)'!G51,0)</f>
        <v>4.4323052455705649E-3</v>
      </c>
      <c r="L51" s="173">
        <f>IFERROR('Ringkasan (milyar)'!L51/'Ringkasan (milyar)'!G51,0)</f>
        <v>1.5660811867682662E-3</v>
      </c>
      <c r="M51" s="173">
        <f>IFERROR('Ringkasan (milyar)'!M51/'Ringkasan (milyar)'!G51,0)</f>
        <v>0.96990342216043668</v>
      </c>
      <c r="N51" s="173">
        <f>IFERROR('Ringkasan (milyar)'!N51/'Ringkasan (milyar)'!G51,0)</f>
        <v>0.93296754511401536</v>
      </c>
      <c r="O51" s="173">
        <f>IFERROR('Ringkasan (milyar)'!O51/'Ringkasan (milyar)'!G51,0)</f>
        <v>0</v>
      </c>
      <c r="P51" s="173">
        <f>IFERROR('Ringkasan (milyar)'!P51/'Ringkasan (milyar)'!G51,0)</f>
        <v>0</v>
      </c>
      <c r="Q51" s="173">
        <f>IFERROR('Ringkasan (milyar)'!Q51/'Ringkasan (milyar)'!G51,0)</f>
        <v>0.15961970905076789</v>
      </c>
      <c r="R51" s="173">
        <f>IFERROR('Ringkasan (milyar)'!R51/'Ringkasan (milyar)'!G51,0)</f>
        <v>0</v>
      </c>
      <c r="S51" s="173">
        <f>IFERROR('Ringkasan (milyar)'!S51/'Ringkasan (milyar)'!G51,0)</f>
        <v>1.6279539518438083E-2</v>
      </c>
      <c r="T51" s="173">
        <f>IFERROR('Ringkasan (milyar)'!T51/'Ringkasan (milyar)'!G51,0)</f>
        <v>0.6412429665428474</v>
      </c>
      <c r="U51" s="173">
        <f>IFERROR('Ringkasan (milyar)'!U51/'Ringkasan (milyar)'!G51,0)</f>
        <v>0.11582533000196203</v>
      </c>
      <c r="V51" s="173">
        <f>IFERROR('Ringkasan (milyar)'!V51/'Ringkasan (milyar)'!G51,0)</f>
        <v>3.6935877046421373E-2</v>
      </c>
      <c r="W51" s="173">
        <f>IFERROR('Ringkasan (milyar)'!W51/'Ringkasan (milyar)'!G51,0)</f>
        <v>3.6935877046421373E-2</v>
      </c>
      <c r="X51" s="173">
        <f>IFERROR('Ringkasan (milyar)'!X51/'Ringkasan (milyar)'!G51,0)</f>
        <v>0</v>
      </c>
      <c r="Y51" s="173">
        <f>IFERROR('Ringkasan (milyar)'!Y51/'Ringkasan (milyar)'!G51,0)</f>
        <v>1.4140278955509135E-2</v>
      </c>
      <c r="Z51" s="173">
        <f>IFERROR('Ringkasan (milyar)'!Z51/'Ringkasan (milyar)'!G51,0)</f>
        <v>0</v>
      </c>
      <c r="AA51" s="173">
        <f>IFERROR('Ringkasan (milyar)'!AA51/'Ringkasan (milyar)'!G51,0)</f>
        <v>0</v>
      </c>
      <c r="AB51" s="173">
        <f>IFERROR('Ringkasan (milyar)'!AB51/'Ringkasan (milyar)'!G51,0)</f>
        <v>1.4140278955509135E-2</v>
      </c>
      <c r="AC51" s="6"/>
      <c r="AD51" s="173">
        <f>IFERROR('Ringkasan (milyar)'!AD51/'Ringkasan (milyar)'!AC51,0)</f>
        <v>0.58696238723101646</v>
      </c>
      <c r="AE51" s="173">
        <f>IFERROR('Ringkasan (milyar)'!AE51/'Ringkasan (milyar)'!AD51,0)</f>
        <v>0.70649335033552108</v>
      </c>
      <c r="AF51" s="173">
        <f>IFERROR('Ringkasan (milyar)'!AF51/'Ringkasan (milyar)'!AD51,0)</f>
        <v>0.27225250062314654</v>
      </c>
      <c r="AG51" s="173">
        <f>IFERROR('Ringkasan (milyar)'!AG51/'Ringkasan (milyar)'!AD51,0)</f>
        <v>0</v>
      </c>
      <c r="AH51" s="173">
        <f>IFERROR('Ringkasan (milyar)'!AH51/'Ringkasan (milyar)'!AC51,0)</f>
        <v>0</v>
      </c>
      <c r="AI51" s="173">
        <f>IFERROR('Ringkasan (milyar)'!AI51/'Ringkasan (milyar)'!AC51,0)</f>
        <v>1.2475386059864247E-2</v>
      </c>
      <c r="AJ51" s="173">
        <f>IFERROR('Ringkasan (milyar)'!AJ51/'Ringkasan (milyar)'!AC51,0)</f>
        <v>0</v>
      </c>
      <c r="AK51" s="173">
        <f>IFERROR('Ringkasan (milyar)'!AK51/'Ringkasan (milyar)'!AC51,0)</f>
        <v>0.17073900213457047</v>
      </c>
      <c r="AL51" s="173">
        <f>IFERROR('Ringkasan (milyar)'!AL51/'Ringkasan (milyar)'!AC51,0)</f>
        <v>0</v>
      </c>
      <c r="AM51" s="173">
        <f>IFERROR('Ringkasan (milyar)'!AM51/'Ringkasan (milyar)'!AC51,0)</f>
        <v>2.4287071429943855E-2</v>
      </c>
      <c r="AN51" s="173">
        <f>IFERROR('Ringkasan (milyar)'!AN51/'Ringkasan (milyar)'!AC51,0)</f>
        <v>4.9118064987095054E-3</v>
      </c>
      <c r="AO51" s="173">
        <f>IFERROR('Ringkasan (milyar)'!AO51/'Ringkasan (milyar)'!AC51,0)</f>
        <v>0.14150992664286019</v>
      </c>
      <c r="AP51" s="173">
        <f>IFERROR('Ringkasan (milyar)'!AP51/'Ringkasan (milyar)'!AC51,0)</f>
        <v>3.0197563056905685E-5</v>
      </c>
      <c r="AQ51" s="173">
        <f>IFERROR('Ringkasan (milyar)'!AQ51/'Ringkasan (milyar)'!AC51,0)</f>
        <v>0</v>
      </c>
      <c r="AR51" s="173">
        <f>IFERROR('Ringkasan (milyar)'!AR51/'Ringkasan (milyar)'!AC51,0)</f>
        <v>6.0629322643992751E-3</v>
      </c>
      <c r="AS51" s="173">
        <f>IFERROR('Ringkasan (milyar)'!AS51/'Ringkasan (milyar)'!AC51,0)</f>
        <v>6.0629322643992751E-3</v>
      </c>
      <c r="AT51" s="173">
        <f>IFERROR('Ringkasan (milyar)'!AT51/'Ringkasan (milyar)'!AC51,0)</f>
        <v>0.23623567837001386</v>
      </c>
      <c r="AU51" s="173">
        <f>IFERROR('Ringkasan (milyar)'!AU51/'Ringkasan (milyar)'!AC51,0)</f>
        <v>1.5398190793889585E-3</v>
      </c>
      <c r="AV51" s="173">
        <f>IFERROR('Ringkasan (milyar)'!AV51/'Ringkasan (milyar)'!AC51,0)</f>
        <v>0.23469585929062492</v>
      </c>
      <c r="AW51" s="127"/>
      <c r="AX51" s="127"/>
      <c r="AY51" s="127"/>
      <c r="AZ51" s="127"/>
      <c r="BA51" s="127"/>
      <c r="BB51" s="127"/>
      <c r="BC51" s="127"/>
      <c r="BD51" s="127"/>
      <c r="BE51" s="127"/>
      <c r="BF51" s="127"/>
      <c r="BG51" s="127"/>
      <c r="BH51" s="127"/>
      <c r="BI51" s="127"/>
      <c r="BJ51" s="128"/>
      <c r="BK51" s="128"/>
      <c r="BL51" s="87"/>
      <c r="BM51" s="47"/>
      <c r="BN51" s="48"/>
      <c r="BO51" s="49"/>
      <c r="BP51" s="39">
        <f t="shared" si="9"/>
        <v>0</v>
      </c>
      <c r="BR51" s="6" t="e">
        <f>Ringkasan!#REF!/1000000000</f>
        <v>#REF!</v>
      </c>
      <c r="BS51" s="6" t="e">
        <f t="shared" si="3"/>
        <v>#REF!</v>
      </c>
      <c r="BT51" s="39" t="e">
        <f t="shared" si="6"/>
        <v>#REF!</v>
      </c>
      <c r="BV51" s="6" t="e">
        <f>Ringkasan!#REF!/1000000000</f>
        <v>#REF!</v>
      </c>
      <c r="BW51" s="6" t="e">
        <f t="shared" si="4"/>
        <v>#REF!</v>
      </c>
      <c r="BX51" s="39" t="e">
        <f t="shared" si="7"/>
        <v>#REF!</v>
      </c>
    </row>
    <row r="52" spans="1:76" ht="15" customHeight="1" x14ac:dyDescent="0.25">
      <c r="A52" s="59" t="s">
        <v>39</v>
      </c>
      <c r="B52" s="3">
        <f t="shared" si="10"/>
        <v>39</v>
      </c>
      <c r="C52" s="4">
        <f t="shared" si="10"/>
        <v>16</v>
      </c>
      <c r="D52" s="8" t="s">
        <v>39</v>
      </c>
      <c r="E52" s="12" t="str">
        <f>[1]Pendapatan!D52</f>
        <v>1 Tahun 2025</v>
      </c>
      <c r="F52" s="92">
        <f>[1]Pendapatan!E52</f>
        <v>45700.543055555558</v>
      </c>
      <c r="G52" s="6"/>
      <c r="H52" s="173">
        <f>IFERROR('Ringkasan (milyar)'!H52/'Ringkasan (milyar)'!G52,0)</f>
        <v>4.4512612059544557E-2</v>
      </c>
      <c r="I52" s="173">
        <f>IFERROR('Ringkasan (milyar)'!I52/'Ringkasan (milyar)'!G52,0)</f>
        <v>3.079691365286235E-2</v>
      </c>
      <c r="J52" s="173">
        <f>IFERROR('Ringkasan (milyar)'!J52/'Ringkasan (milyar)'!G52,0)</f>
        <v>3.2162143105972114E-3</v>
      </c>
      <c r="K52" s="173">
        <f>IFERROR('Ringkasan (milyar)'!K52/'Ringkasan (milyar)'!G52,0)</f>
        <v>3.3429100805701288E-3</v>
      </c>
      <c r="L52" s="173">
        <f>IFERROR('Ringkasan (milyar)'!L52/'Ringkasan (milyar)'!G52,0)</f>
        <v>7.1565740155148634E-3</v>
      </c>
      <c r="M52" s="173">
        <f>IFERROR('Ringkasan (milyar)'!M52/'Ringkasan (milyar)'!G52,0)</f>
        <v>0.93844057508343015</v>
      </c>
      <c r="N52" s="173">
        <f>IFERROR('Ringkasan (milyar)'!N52/'Ringkasan (milyar)'!G52,0)</f>
        <v>0.90020225618795136</v>
      </c>
      <c r="O52" s="173">
        <f>IFERROR('Ringkasan (milyar)'!O52/'Ringkasan (milyar)'!G52,0)</f>
        <v>0</v>
      </c>
      <c r="P52" s="173">
        <f>IFERROR('Ringkasan (milyar)'!P52/'Ringkasan (milyar)'!G52,0)</f>
        <v>0</v>
      </c>
      <c r="Q52" s="173">
        <f>IFERROR('Ringkasan (milyar)'!Q52/'Ringkasan (milyar)'!G52,0)</f>
        <v>0.1899253818354722</v>
      </c>
      <c r="R52" s="173">
        <f>IFERROR('Ringkasan (milyar)'!R52/'Ringkasan (milyar)'!G52,0)</f>
        <v>0</v>
      </c>
      <c r="S52" s="173">
        <f>IFERROR('Ringkasan (milyar)'!S52/'Ringkasan (milyar)'!G52,0)</f>
        <v>4.3431260196700239E-2</v>
      </c>
      <c r="T52" s="173">
        <f>IFERROR('Ringkasan (milyar)'!T52/'Ringkasan (milyar)'!G52,0)</f>
        <v>0.45802154481887081</v>
      </c>
      <c r="U52" s="173">
        <f>IFERROR('Ringkasan (milyar)'!U52/'Ringkasan (milyar)'!G52,0)</f>
        <v>0.20882406933690817</v>
      </c>
      <c r="V52" s="173">
        <f>IFERROR('Ringkasan (milyar)'!V52/'Ringkasan (milyar)'!G52,0)</f>
        <v>3.8238318895478719E-2</v>
      </c>
      <c r="W52" s="173">
        <f>IFERROR('Ringkasan (milyar)'!W52/'Ringkasan (milyar)'!G52,0)</f>
        <v>3.8238318895478719E-2</v>
      </c>
      <c r="X52" s="173">
        <f>IFERROR('Ringkasan (milyar)'!X52/'Ringkasan (milyar)'!G52,0)</f>
        <v>0</v>
      </c>
      <c r="Y52" s="173">
        <f>IFERROR('Ringkasan (milyar)'!Y52/'Ringkasan (milyar)'!G52,0)</f>
        <v>1.7046812857025393E-2</v>
      </c>
      <c r="Z52" s="173">
        <f>IFERROR('Ringkasan (milyar)'!Z52/'Ringkasan (milyar)'!G52,0)</f>
        <v>0</v>
      </c>
      <c r="AA52" s="173">
        <f>IFERROR('Ringkasan (milyar)'!AA52/'Ringkasan (milyar)'!G52,0)</f>
        <v>0</v>
      </c>
      <c r="AB52" s="173">
        <f>IFERROR('Ringkasan (milyar)'!AB52/'Ringkasan (milyar)'!G52,0)</f>
        <v>1.7046812857025393E-2</v>
      </c>
      <c r="AC52" s="6"/>
      <c r="AD52" s="173">
        <f>IFERROR('Ringkasan (milyar)'!AD52/'Ringkasan (milyar)'!AC52,0)</f>
        <v>0.63799196896127797</v>
      </c>
      <c r="AE52" s="173">
        <f>IFERROR('Ringkasan (milyar)'!AE52/'Ringkasan (milyar)'!AD52,0)</f>
        <v>0.62420667182650835</v>
      </c>
      <c r="AF52" s="173">
        <f>IFERROR('Ringkasan (milyar)'!AF52/'Ringkasan (milyar)'!AD52,0)</f>
        <v>0.35621400489995347</v>
      </c>
      <c r="AG52" s="173">
        <f>IFERROR('Ringkasan (milyar)'!AG52/'Ringkasan (milyar)'!AD52,0)</f>
        <v>0</v>
      </c>
      <c r="AH52" s="173">
        <f>IFERROR('Ringkasan (milyar)'!AH52/'Ringkasan (milyar)'!AC52,0)</f>
        <v>0</v>
      </c>
      <c r="AI52" s="173">
        <f>IFERROR('Ringkasan (milyar)'!AI52/'Ringkasan (milyar)'!AC52,0)</f>
        <v>1.0620334695292446E-2</v>
      </c>
      <c r="AJ52" s="173">
        <f>IFERROR('Ringkasan (milyar)'!AJ52/'Ringkasan (milyar)'!AC52,0)</f>
        <v>1.8711163109215196E-3</v>
      </c>
      <c r="AK52" s="173">
        <f>IFERROR('Ringkasan (milyar)'!AK52/'Ringkasan (milyar)'!AC52,0)</f>
        <v>0.11348294944741007</v>
      </c>
      <c r="AL52" s="173">
        <f>IFERROR('Ringkasan (milyar)'!AL52/'Ringkasan (milyar)'!AC52,0)</f>
        <v>0</v>
      </c>
      <c r="AM52" s="173">
        <f>IFERROR('Ringkasan (milyar)'!AM52/'Ringkasan (milyar)'!AC52,0)</f>
        <v>2.4288796652508254E-2</v>
      </c>
      <c r="AN52" s="173">
        <f>IFERROR('Ringkasan (milyar)'!AN52/'Ringkasan (milyar)'!AC52,0)</f>
        <v>3.0272774822432201E-2</v>
      </c>
      <c r="AO52" s="173">
        <f>IFERROR('Ringkasan (milyar)'!AO52/'Ringkasan (milyar)'!AC52,0)</f>
        <v>5.3179351859918345E-2</v>
      </c>
      <c r="AP52" s="173">
        <f>IFERROR('Ringkasan (milyar)'!AP52/'Ringkasan (milyar)'!AC52,0)</f>
        <v>5.7420261125512538E-3</v>
      </c>
      <c r="AQ52" s="173">
        <f>IFERROR('Ringkasan (milyar)'!AQ52/'Ringkasan (milyar)'!AC52,0)</f>
        <v>0</v>
      </c>
      <c r="AR52" s="173">
        <f>IFERROR('Ringkasan (milyar)'!AR52/'Ringkasan (milyar)'!AC52,0)</f>
        <v>9.0878922489271343E-3</v>
      </c>
      <c r="AS52" s="173">
        <f>IFERROR('Ringkasan (milyar)'!AS52/'Ringkasan (milyar)'!AC52,0)</f>
        <v>9.0878922489271343E-3</v>
      </c>
      <c r="AT52" s="173">
        <f>IFERROR('Ringkasan (milyar)'!AT52/'Ringkasan (milyar)'!AC52,0)</f>
        <v>0.23943718934238481</v>
      </c>
      <c r="AU52" s="173">
        <f>IFERROR('Ringkasan (milyar)'!AU52/'Ringkasan (milyar)'!AC52,0)</f>
        <v>2.9522165505154081E-3</v>
      </c>
      <c r="AV52" s="173">
        <f>IFERROR('Ringkasan (milyar)'!AV52/'Ringkasan (milyar)'!AC52,0)</f>
        <v>0.23648497279186945</v>
      </c>
      <c r="AW52" s="127"/>
      <c r="AX52" s="127"/>
      <c r="AY52" s="127"/>
      <c r="AZ52" s="127"/>
      <c r="BA52" s="127"/>
      <c r="BB52" s="127"/>
      <c r="BC52" s="127"/>
      <c r="BD52" s="127"/>
      <c r="BE52" s="127"/>
      <c r="BF52" s="127"/>
      <c r="BG52" s="127"/>
      <c r="BH52" s="127"/>
      <c r="BI52" s="127"/>
      <c r="BJ52" s="128"/>
      <c r="BK52" s="128"/>
      <c r="BL52" s="87"/>
      <c r="BM52" s="47"/>
      <c r="BN52" s="48"/>
      <c r="BO52" s="49"/>
      <c r="BP52" s="39">
        <f t="shared" si="9"/>
        <v>0</v>
      </c>
      <c r="BR52" s="6" t="e">
        <f>Ringkasan!#REF!/1000000000</f>
        <v>#REF!</v>
      </c>
      <c r="BS52" s="6" t="e">
        <f t="shared" si="3"/>
        <v>#REF!</v>
      </c>
      <c r="BT52" s="39" t="e">
        <f t="shared" si="6"/>
        <v>#REF!</v>
      </c>
      <c r="BV52" s="6" t="e">
        <f>Ringkasan!#REF!/1000000000</f>
        <v>#REF!</v>
      </c>
      <c r="BW52" s="6" t="e">
        <f t="shared" si="4"/>
        <v>#REF!</v>
      </c>
      <c r="BX52" s="39" t="e">
        <f t="shared" si="7"/>
        <v>#REF!</v>
      </c>
    </row>
    <row r="53" spans="1:76" ht="15" customHeight="1" x14ac:dyDescent="0.25">
      <c r="A53" s="59" t="s">
        <v>40</v>
      </c>
      <c r="B53" s="3">
        <f t="shared" si="10"/>
        <v>40</v>
      </c>
      <c r="C53" s="4">
        <f t="shared" si="10"/>
        <v>17</v>
      </c>
      <c r="D53" s="8" t="s">
        <v>40</v>
      </c>
      <c r="E53" s="12" t="str">
        <f>[1]Pendapatan!D53</f>
        <v>05 Tahun 2024</v>
      </c>
      <c r="F53" s="92">
        <f>[1]Pendapatan!E53</f>
        <v>45657</v>
      </c>
      <c r="G53" s="6"/>
      <c r="H53" s="173">
        <f>IFERROR('Ringkasan (milyar)'!H53/'Ringkasan (milyar)'!G53,0)</f>
        <v>4.4112001219178534E-2</v>
      </c>
      <c r="I53" s="173">
        <f>IFERROR('Ringkasan (milyar)'!I53/'Ringkasan (milyar)'!G53,0)</f>
        <v>1.9936254150933058E-2</v>
      </c>
      <c r="J53" s="173">
        <f>IFERROR('Ringkasan (milyar)'!J53/'Ringkasan (milyar)'!G53,0)</f>
        <v>2.1424363031418699E-2</v>
      </c>
      <c r="K53" s="173">
        <f>IFERROR('Ringkasan (milyar)'!K53/'Ringkasan (milyar)'!G53,0)</f>
        <v>1.5194210352625502E-3</v>
      </c>
      <c r="L53" s="173">
        <f>IFERROR('Ringkasan (milyar)'!L53/'Ringkasan (milyar)'!G53,0)</f>
        <v>1.2319630015642298E-3</v>
      </c>
      <c r="M53" s="173">
        <f>IFERROR('Ringkasan (milyar)'!M53/'Ringkasan (milyar)'!G53,0)</f>
        <v>0.94136730912562716</v>
      </c>
      <c r="N53" s="173">
        <f>IFERROR('Ringkasan (milyar)'!N53/'Ringkasan (milyar)'!G53,0)</f>
        <v>0.91598729694078118</v>
      </c>
      <c r="O53" s="173">
        <f>IFERROR('Ringkasan (milyar)'!O53/'Ringkasan (milyar)'!G53,0)</f>
        <v>0</v>
      </c>
      <c r="P53" s="173">
        <f>IFERROR('Ringkasan (milyar)'!P53/'Ringkasan (milyar)'!G53,0)</f>
        <v>0</v>
      </c>
      <c r="Q53" s="173">
        <f>IFERROR('Ringkasan (milyar)'!Q53/'Ringkasan (milyar)'!G53,0)</f>
        <v>0.23482156111678279</v>
      </c>
      <c r="R53" s="173">
        <f>IFERROR('Ringkasan (milyar)'!R53/'Ringkasan (milyar)'!G53,0)</f>
        <v>6.2957654102784328E-3</v>
      </c>
      <c r="S53" s="173">
        <f>IFERROR('Ringkasan (milyar)'!S53/'Ringkasan (milyar)'!G53,0)</f>
        <v>5.0979582544091039E-2</v>
      </c>
      <c r="T53" s="173">
        <f>IFERROR('Ringkasan (milyar)'!T53/'Ringkasan (milyar)'!G53,0)</f>
        <v>0.46343597931376773</v>
      </c>
      <c r="U53" s="173">
        <f>IFERROR('Ringkasan (milyar)'!U53/'Ringkasan (milyar)'!G53,0)</f>
        <v>0.16045440855586113</v>
      </c>
      <c r="V53" s="173">
        <f>IFERROR('Ringkasan (milyar)'!V53/'Ringkasan (milyar)'!G53,0)</f>
        <v>2.5380012184846017E-2</v>
      </c>
      <c r="W53" s="173">
        <f>IFERROR('Ringkasan (milyar)'!W53/'Ringkasan (milyar)'!G53,0)</f>
        <v>2.5380012184846017E-2</v>
      </c>
      <c r="X53" s="173">
        <f>IFERROR('Ringkasan (milyar)'!X53/'Ringkasan (milyar)'!G53,0)</f>
        <v>0</v>
      </c>
      <c r="Y53" s="173">
        <f>IFERROR('Ringkasan (milyar)'!Y53/'Ringkasan (milyar)'!G53,0)</f>
        <v>1.4520689655194282E-2</v>
      </c>
      <c r="Z53" s="173">
        <f>IFERROR('Ringkasan (milyar)'!Z53/'Ringkasan (milyar)'!G53,0)</f>
        <v>4.9278520062569194E-3</v>
      </c>
      <c r="AA53" s="173">
        <f>IFERROR('Ringkasan (milyar)'!AA53/'Ringkasan (milyar)'!G53,0)</f>
        <v>0</v>
      </c>
      <c r="AB53" s="173">
        <f>IFERROR('Ringkasan (milyar)'!AB53/'Ringkasan (milyar)'!G53,0)</f>
        <v>9.5928376489373603E-3</v>
      </c>
      <c r="AC53" s="6"/>
      <c r="AD53" s="173">
        <f>IFERROR('Ringkasan (milyar)'!AD53/'Ringkasan (milyar)'!AC53,0)</f>
        <v>0.60327834414296755</v>
      </c>
      <c r="AE53" s="173">
        <f>IFERROR('Ringkasan (milyar)'!AE53/'Ringkasan (milyar)'!AD53,0)</f>
        <v>0.60301686947305211</v>
      </c>
      <c r="AF53" s="173">
        <f>IFERROR('Ringkasan (milyar)'!AF53/'Ringkasan (milyar)'!AD53,0)</f>
        <v>0.36906886363507885</v>
      </c>
      <c r="AG53" s="173">
        <f>IFERROR('Ringkasan (milyar)'!AG53/'Ringkasan (milyar)'!AD53,0)</f>
        <v>1.014741170324124E-2</v>
      </c>
      <c r="AH53" s="173">
        <f>IFERROR('Ringkasan (milyar)'!AH53/'Ringkasan (milyar)'!AC53,0)</f>
        <v>0</v>
      </c>
      <c r="AI53" s="173">
        <f>IFERROR('Ringkasan (milyar)'!AI53/'Ringkasan (milyar)'!AC53,0)</f>
        <v>9.2522831512048698E-3</v>
      </c>
      <c r="AJ53" s="173">
        <f>IFERROR('Ringkasan (milyar)'!AJ53/'Ringkasan (milyar)'!AC53,0)</f>
        <v>1.4660758276184424E-3</v>
      </c>
      <c r="AK53" s="173">
        <f>IFERROR('Ringkasan (milyar)'!AK53/'Ringkasan (milyar)'!AC53,0)</f>
        <v>0.10620945546275858</v>
      </c>
      <c r="AL53" s="173">
        <f>IFERROR('Ringkasan (milyar)'!AL53/'Ringkasan (milyar)'!AC53,0)</f>
        <v>4.0846869152413976E-4</v>
      </c>
      <c r="AM53" s="173">
        <f>IFERROR('Ringkasan (milyar)'!AM53/'Ringkasan (milyar)'!AC53,0)</f>
        <v>3.2006526767291259E-2</v>
      </c>
      <c r="AN53" s="173">
        <f>IFERROR('Ringkasan (milyar)'!AN53/'Ringkasan (milyar)'!AC53,0)</f>
        <v>2.1964841856665328E-2</v>
      </c>
      <c r="AO53" s="173">
        <f>IFERROR('Ringkasan (milyar)'!AO53/'Ringkasan (milyar)'!AC53,0)</f>
        <v>4.5588971193232096E-2</v>
      </c>
      <c r="AP53" s="173">
        <f>IFERROR('Ringkasan (milyar)'!AP53/'Ringkasan (milyar)'!AC53,0)</f>
        <v>5.8730251316740402E-3</v>
      </c>
      <c r="AQ53" s="173">
        <f>IFERROR('Ringkasan (milyar)'!AQ53/'Ringkasan (milyar)'!AC53,0)</f>
        <v>3.6762182237172583E-4</v>
      </c>
      <c r="AR53" s="173">
        <f>IFERROR('Ringkasan (milyar)'!AR53/'Ringkasan (milyar)'!AC53,0)</f>
        <v>2.4508121491448385E-3</v>
      </c>
      <c r="AS53" s="173">
        <f>IFERROR('Ringkasan (milyar)'!AS53/'Ringkasan (milyar)'!AC53,0)</f>
        <v>2.4508121491448385E-3</v>
      </c>
      <c r="AT53" s="173">
        <f>IFERROR('Ringkasan (milyar)'!AT53/'Ringkasan (milyar)'!AC53,0)</f>
        <v>0.28806138824512895</v>
      </c>
      <c r="AU53" s="173">
        <f>IFERROR('Ringkasan (milyar)'!AU53/'Ringkasan (milyar)'!AC53,0)</f>
        <v>4.1140481880515131E-3</v>
      </c>
      <c r="AV53" s="173">
        <f>IFERROR('Ringkasan (milyar)'!AV53/'Ringkasan (milyar)'!AC53,0)</f>
        <v>0.28394734005707739</v>
      </c>
      <c r="AW53" s="127"/>
      <c r="AX53" s="127"/>
      <c r="AY53" s="127"/>
      <c r="AZ53" s="127"/>
      <c r="BA53" s="127"/>
      <c r="BB53" s="127"/>
      <c r="BC53" s="127"/>
      <c r="BD53" s="127"/>
      <c r="BE53" s="127"/>
      <c r="BF53" s="127"/>
      <c r="BG53" s="127"/>
      <c r="BH53" s="127"/>
      <c r="BI53" s="127"/>
      <c r="BJ53" s="128"/>
      <c r="BK53" s="128"/>
      <c r="BL53" s="87"/>
      <c r="BM53" s="47"/>
      <c r="BN53" s="48"/>
      <c r="BO53" s="49"/>
      <c r="BP53" s="39">
        <f t="shared" si="9"/>
        <v>0</v>
      </c>
      <c r="BR53" s="6" t="e">
        <f>Ringkasan!#REF!/1000000000</f>
        <v>#REF!</v>
      </c>
      <c r="BS53" s="6" t="e">
        <f t="shared" si="3"/>
        <v>#REF!</v>
      </c>
      <c r="BT53" s="39" t="e">
        <f t="shared" si="6"/>
        <v>#REF!</v>
      </c>
      <c r="BV53" s="6" t="e">
        <f>Ringkasan!#REF!/1000000000</f>
        <v>#REF!</v>
      </c>
      <c r="BW53" s="6" t="e">
        <f t="shared" si="4"/>
        <v>#REF!</v>
      </c>
      <c r="BX53" s="39" t="e">
        <f t="shared" si="7"/>
        <v>#REF!</v>
      </c>
    </row>
    <row r="54" spans="1:76" ht="15" customHeight="1" x14ac:dyDescent="0.25">
      <c r="A54" s="59" t="s">
        <v>41</v>
      </c>
      <c r="B54" s="3">
        <f t="shared" ref="B54:C69" si="11">B53+1</f>
        <v>41</v>
      </c>
      <c r="C54" s="4">
        <f t="shared" si="11"/>
        <v>18</v>
      </c>
      <c r="D54" s="8" t="s">
        <v>41</v>
      </c>
      <c r="E54" s="12" t="str">
        <f>[1]Pendapatan!D54</f>
        <v>05 TAHUN 2024</v>
      </c>
      <c r="F54" s="92">
        <f>[1]Pendapatan!E54</f>
        <v>45653.724305555559</v>
      </c>
      <c r="G54" s="6"/>
      <c r="H54" s="173">
        <f>IFERROR('Ringkasan (milyar)'!H54/'Ringkasan (milyar)'!G54,0)</f>
        <v>4.2077650826100696E-2</v>
      </c>
      <c r="I54" s="173">
        <f>IFERROR('Ringkasan (milyar)'!I54/'Ringkasan (milyar)'!G54,0)</f>
        <v>9.2566013592551826E-3</v>
      </c>
      <c r="J54" s="173">
        <f>IFERROR('Ringkasan (milyar)'!J54/'Ringkasan (milyar)'!G54,0)</f>
        <v>5.6936263563161799E-3</v>
      </c>
      <c r="K54" s="173">
        <f>IFERROR('Ringkasan (milyar)'!K54/'Ringkasan (milyar)'!G54,0)</f>
        <v>3.9113880148132305E-3</v>
      </c>
      <c r="L54" s="173">
        <f>IFERROR('Ringkasan (milyar)'!L54/'Ringkasan (milyar)'!G54,0)</f>
        <v>2.3216035095716105E-2</v>
      </c>
      <c r="M54" s="173">
        <f>IFERROR('Ringkasan (milyar)'!M54/'Ringkasan (milyar)'!G54,0)</f>
        <v>0.94573045911409348</v>
      </c>
      <c r="N54" s="173">
        <f>IFERROR('Ringkasan (milyar)'!N54/'Ringkasan (milyar)'!G54,0)</f>
        <v>0.91541415969121476</v>
      </c>
      <c r="O54" s="173">
        <f>IFERROR('Ringkasan (milyar)'!O54/'Ringkasan (milyar)'!G54,0)</f>
        <v>0</v>
      </c>
      <c r="P54" s="173">
        <f>IFERROR('Ringkasan (milyar)'!P54/'Ringkasan (milyar)'!G54,0)</f>
        <v>0</v>
      </c>
      <c r="Q54" s="173">
        <f>IFERROR('Ringkasan (milyar)'!Q54/'Ringkasan (milyar)'!G54,0)</f>
        <v>6.92016482837432E-2</v>
      </c>
      <c r="R54" s="173">
        <f>IFERROR('Ringkasan (milyar)'!R54/'Ringkasan (milyar)'!G54,0)</f>
        <v>0</v>
      </c>
      <c r="S54" s="173">
        <f>IFERROR('Ringkasan (milyar)'!S54/'Ringkasan (milyar)'!G54,0)</f>
        <v>2.7698446816136073E-2</v>
      </c>
      <c r="T54" s="173">
        <f>IFERROR('Ringkasan (milyar)'!T54/'Ringkasan (milyar)'!G54,0)</f>
        <v>0.61012070413647068</v>
      </c>
      <c r="U54" s="173">
        <f>IFERROR('Ringkasan (milyar)'!U54/'Ringkasan (milyar)'!G54,0)</f>
        <v>0.20839336045486487</v>
      </c>
      <c r="V54" s="173">
        <f>IFERROR('Ringkasan (milyar)'!V54/'Ringkasan (milyar)'!G54,0)</f>
        <v>3.0316299422878803E-2</v>
      </c>
      <c r="W54" s="173">
        <f>IFERROR('Ringkasan (milyar)'!W54/'Ringkasan (milyar)'!G54,0)</f>
        <v>3.0316299422878803E-2</v>
      </c>
      <c r="X54" s="173">
        <f>IFERROR('Ringkasan (milyar)'!X54/'Ringkasan (milyar)'!G54,0)</f>
        <v>0</v>
      </c>
      <c r="Y54" s="173">
        <f>IFERROR('Ringkasan (milyar)'!Y54/'Ringkasan (milyar)'!G54,0)</f>
        <v>1.2191890059805718E-2</v>
      </c>
      <c r="Z54" s="173">
        <f>IFERROR('Ringkasan (milyar)'!Z54/'Ringkasan (milyar)'!G54,0)</f>
        <v>1.2191890059805718E-2</v>
      </c>
      <c r="AA54" s="173">
        <f>IFERROR('Ringkasan (milyar)'!AA54/'Ringkasan (milyar)'!G54,0)</f>
        <v>0</v>
      </c>
      <c r="AB54" s="173">
        <f>IFERROR('Ringkasan (milyar)'!AB54/'Ringkasan (milyar)'!G54,0)</f>
        <v>0</v>
      </c>
      <c r="AC54" s="6"/>
      <c r="AD54" s="173">
        <f>IFERROR('Ringkasan (milyar)'!AD54/'Ringkasan (milyar)'!AC54,0)</f>
        <v>0.70131060629680664</v>
      </c>
      <c r="AE54" s="173">
        <f>IFERROR('Ringkasan (milyar)'!AE54/'Ringkasan (milyar)'!AD54,0)</f>
        <v>0.56951576903125667</v>
      </c>
      <c r="AF54" s="173">
        <f>IFERROR('Ringkasan (milyar)'!AF54/'Ringkasan (milyar)'!AD54,0)</f>
        <v>0.41778926570316571</v>
      </c>
      <c r="AG54" s="173">
        <f>IFERROR('Ringkasan (milyar)'!AG54/'Ringkasan (milyar)'!AD54,0)</f>
        <v>0</v>
      </c>
      <c r="AH54" s="173">
        <f>IFERROR('Ringkasan (milyar)'!AH54/'Ringkasan (milyar)'!AC54,0)</f>
        <v>0</v>
      </c>
      <c r="AI54" s="173">
        <f>IFERROR('Ringkasan (milyar)'!AI54/'Ringkasan (milyar)'!AC54,0)</f>
        <v>8.7058231985952007E-3</v>
      </c>
      <c r="AJ54" s="173">
        <f>IFERROR('Ringkasan (milyar)'!AJ54/'Ringkasan (milyar)'!AC54,0)</f>
        <v>1.9729058872395254E-4</v>
      </c>
      <c r="AK54" s="173">
        <f>IFERROR('Ringkasan (milyar)'!AK54/'Ringkasan (milyar)'!AC54,0)</f>
        <v>0.17042443361558593</v>
      </c>
      <c r="AL54" s="173">
        <f>IFERROR('Ringkasan (milyar)'!AL54/'Ringkasan (milyar)'!AC54,0)</f>
        <v>4.6484819352782796E-3</v>
      </c>
      <c r="AM54" s="173">
        <f>IFERROR('Ringkasan (milyar)'!AM54/'Ringkasan (milyar)'!AC54,0)</f>
        <v>1.3475200270538303E-2</v>
      </c>
      <c r="AN54" s="173">
        <f>IFERROR('Ringkasan (milyar)'!AN54/'Ringkasan (milyar)'!AC54,0)</f>
        <v>2.977743533035887E-2</v>
      </c>
      <c r="AO54" s="173">
        <f>IFERROR('Ringkasan (milyar)'!AO54/'Ringkasan (milyar)'!AC54,0)</f>
        <v>0.12188630422653858</v>
      </c>
      <c r="AP54" s="173">
        <f>IFERROR('Ringkasan (milyar)'!AP54/'Ringkasan (milyar)'!AC54,0)</f>
        <v>4.791793818927359E-4</v>
      </c>
      <c r="AQ54" s="173">
        <f>IFERROR('Ringkasan (milyar)'!AQ54/'Ringkasan (milyar)'!AC54,0)</f>
        <v>1.5783247097916203E-4</v>
      </c>
      <c r="AR54" s="173">
        <f>IFERROR('Ringkasan (milyar)'!AR54/'Ringkasan (milyar)'!AC54,0)</f>
        <v>3.1566494195832406E-3</v>
      </c>
      <c r="AS54" s="173">
        <f>IFERROR('Ringkasan (milyar)'!AS54/'Ringkasan (milyar)'!AC54,0)</f>
        <v>3.1566494195832406E-3</v>
      </c>
      <c r="AT54" s="173">
        <f>IFERROR('Ringkasan (milyar)'!AT54/'Ringkasan (milyar)'!AC54,0)</f>
        <v>0.12510831066802425</v>
      </c>
      <c r="AU54" s="173">
        <f>IFERROR('Ringkasan (milyar)'!AU54/'Ringkasan (milyar)'!AC54,0)</f>
        <v>1.3935586216554986E-3</v>
      </c>
      <c r="AV54" s="173">
        <f>IFERROR('Ringkasan (milyar)'!AV54/'Ringkasan (milyar)'!AC54,0)</f>
        <v>0.12371475204636875</v>
      </c>
      <c r="AW54" s="127"/>
      <c r="AX54" s="127"/>
      <c r="AY54" s="127"/>
      <c r="AZ54" s="127"/>
      <c r="BA54" s="127"/>
      <c r="BB54" s="127"/>
      <c r="BC54" s="127"/>
      <c r="BD54" s="127"/>
      <c r="BE54" s="127"/>
      <c r="BF54" s="127"/>
      <c r="BG54" s="127"/>
      <c r="BH54" s="127"/>
      <c r="BI54" s="127"/>
      <c r="BJ54" s="128"/>
      <c r="BK54" s="128"/>
      <c r="BL54" s="87"/>
      <c r="BM54" s="47"/>
      <c r="BN54" s="48"/>
      <c r="BO54" s="49"/>
      <c r="BP54" s="39">
        <f t="shared" si="9"/>
        <v>0</v>
      </c>
      <c r="BR54" s="6" t="e">
        <f>Ringkasan!#REF!/1000000000</f>
        <v>#REF!</v>
      </c>
      <c r="BS54" s="6" t="e">
        <f t="shared" si="3"/>
        <v>#REF!</v>
      </c>
      <c r="BT54" s="39" t="e">
        <f t="shared" si="6"/>
        <v>#REF!</v>
      </c>
      <c r="BV54" s="6" t="e">
        <f>Ringkasan!#REF!/1000000000</f>
        <v>#REF!</v>
      </c>
      <c r="BW54" s="6" t="e">
        <f t="shared" si="4"/>
        <v>#REF!</v>
      </c>
      <c r="BX54" s="39" t="e">
        <f t="shared" si="7"/>
        <v>#REF!</v>
      </c>
    </row>
    <row r="55" spans="1:76" ht="15" customHeight="1" x14ac:dyDescent="0.25">
      <c r="A55" s="59" t="s">
        <v>42</v>
      </c>
      <c r="B55" s="3">
        <f t="shared" si="11"/>
        <v>42</v>
      </c>
      <c r="C55" s="4">
        <f t="shared" si="11"/>
        <v>19</v>
      </c>
      <c r="D55" s="8" t="s">
        <v>42</v>
      </c>
      <c r="E55" s="12" t="str">
        <f>[1]Pendapatan!D55</f>
        <v>3 Tahun 2024</v>
      </c>
      <c r="F55" s="92">
        <f>[1]Pendapatan!E55</f>
        <v>45657</v>
      </c>
      <c r="G55" s="6"/>
      <c r="H55" s="173">
        <f>IFERROR('Ringkasan (milyar)'!H55/'Ringkasan (milyar)'!G55,0)</f>
        <v>0.12976511906710622</v>
      </c>
      <c r="I55" s="173">
        <f>IFERROR('Ringkasan (milyar)'!I55/'Ringkasan (milyar)'!G55,0)</f>
        <v>5.0963120630622999E-2</v>
      </c>
      <c r="J55" s="173">
        <f>IFERROR('Ringkasan (milyar)'!J55/'Ringkasan (milyar)'!G55,0)</f>
        <v>1.5591291532753813E-2</v>
      </c>
      <c r="K55" s="173">
        <f>IFERROR('Ringkasan (milyar)'!K55/'Ringkasan (milyar)'!G55,0)</f>
        <v>9.4220631015051581E-3</v>
      </c>
      <c r="L55" s="173">
        <f>IFERROR('Ringkasan (milyar)'!L55/'Ringkasan (milyar)'!G55,0)</f>
        <v>5.3788643802224263E-2</v>
      </c>
      <c r="M55" s="173">
        <f>IFERROR('Ringkasan (milyar)'!M55/'Ringkasan (milyar)'!G55,0)</f>
        <v>0.86081281783138863</v>
      </c>
      <c r="N55" s="173">
        <f>IFERROR('Ringkasan (milyar)'!N55/'Ringkasan (milyar)'!G55,0)</f>
        <v>0.8343291783455542</v>
      </c>
      <c r="O55" s="173">
        <f>IFERROR('Ringkasan (milyar)'!O55/'Ringkasan (milyar)'!G55,0)</f>
        <v>0</v>
      </c>
      <c r="P55" s="173">
        <f>IFERROR('Ringkasan (milyar)'!P55/'Ringkasan (milyar)'!G55,0)</f>
        <v>0</v>
      </c>
      <c r="Q55" s="173">
        <f>IFERROR('Ringkasan (milyar)'!Q55/'Ringkasan (milyar)'!G55,0)</f>
        <v>0.11663509963288343</v>
      </c>
      <c r="R55" s="173">
        <f>IFERROR('Ringkasan (milyar)'!R55/'Ringkasan (milyar)'!G55,0)</f>
        <v>0</v>
      </c>
      <c r="S55" s="173">
        <f>IFERROR('Ringkasan (milyar)'!S55/'Ringkasan (milyar)'!G55,0)</f>
        <v>1.9252579705007891E-2</v>
      </c>
      <c r="T55" s="173">
        <f>IFERROR('Ringkasan (milyar)'!T55/'Ringkasan (milyar)'!G55,0)</f>
        <v>0.53850451946113442</v>
      </c>
      <c r="U55" s="173">
        <f>IFERROR('Ringkasan (milyar)'!U55/'Ringkasan (milyar)'!G55,0)</f>
        <v>0.15993697954652844</v>
      </c>
      <c r="V55" s="173">
        <f>IFERROR('Ringkasan (milyar)'!V55/'Ringkasan (milyar)'!G55,0)</f>
        <v>2.6483639485834438E-2</v>
      </c>
      <c r="W55" s="173">
        <f>IFERROR('Ringkasan (milyar)'!W55/'Ringkasan (milyar)'!G55,0)</f>
        <v>2.6483639485834438E-2</v>
      </c>
      <c r="X55" s="173">
        <f>IFERROR('Ringkasan (milyar)'!X55/'Ringkasan (milyar)'!G55,0)</f>
        <v>0</v>
      </c>
      <c r="Y55" s="173">
        <f>IFERROR('Ringkasan (milyar)'!Y55/'Ringkasan (milyar)'!G55,0)</f>
        <v>9.4220631015051581E-3</v>
      </c>
      <c r="Z55" s="173">
        <f>IFERROR('Ringkasan (milyar)'!Z55/'Ringkasan (milyar)'!G55,0)</f>
        <v>0</v>
      </c>
      <c r="AA55" s="173">
        <f>IFERROR('Ringkasan (milyar)'!AA55/'Ringkasan (milyar)'!G55,0)</f>
        <v>0</v>
      </c>
      <c r="AB55" s="173">
        <f>IFERROR('Ringkasan (milyar)'!AB55/'Ringkasan (milyar)'!G55,0)</f>
        <v>9.4220631015051581E-3</v>
      </c>
      <c r="AC55" s="6"/>
      <c r="AD55" s="173">
        <f>IFERROR('Ringkasan (milyar)'!AD55/'Ringkasan (milyar)'!AC55,0)</f>
        <v>0.72633656855203299</v>
      </c>
      <c r="AE55" s="173">
        <f>IFERROR('Ringkasan (milyar)'!AE55/'Ringkasan (milyar)'!AD55,0)</f>
        <v>0.5850919231002506</v>
      </c>
      <c r="AF55" s="173">
        <f>IFERROR('Ringkasan (milyar)'!AF55/'Ringkasan (milyar)'!AD55,0)</f>
        <v>0.39539221963888443</v>
      </c>
      <c r="AG55" s="173">
        <f>IFERROR('Ringkasan (milyar)'!AG55/'Ringkasan (milyar)'!AD55,0)</f>
        <v>0</v>
      </c>
      <c r="AH55" s="173">
        <f>IFERROR('Ringkasan (milyar)'!AH55/'Ringkasan (milyar)'!AC55,0)</f>
        <v>0</v>
      </c>
      <c r="AI55" s="173">
        <f>IFERROR('Ringkasan (milyar)'!AI55/'Ringkasan (milyar)'!AC55,0)</f>
        <v>1.2266461011661145E-2</v>
      </c>
      <c r="AJ55" s="173">
        <f>IFERROR('Ringkasan (milyar)'!AJ55/'Ringkasan (milyar)'!AC55,0)</f>
        <v>1.9086197835467735E-3</v>
      </c>
      <c r="AK55" s="173">
        <f>IFERROR('Ringkasan (milyar)'!AK55/'Ringkasan (milyar)'!AC55,0)</f>
        <v>8.6436577559697594E-2</v>
      </c>
      <c r="AL55" s="173">
        <f>IFERROR('Ringkasan (milyar)'!AL55/'Ringkasan (milyar)'!AC55,0)</f>
        <v>2.4913723403550709E-3</v>
      </c>
      <c r="AM55" s="173">
        <f>IFERROR('Ringkasan (milyar)'!AM55/'Ringkasan (milyar)'!AC55,0)</f>
        <v>2.2464352171474033E-2</v>
      </c>
      <c r="AN55" s="173">
        <f>IFERROR('Ringkasan (milyar)'!AN55/'Ringkasan (milyar)'!AC55,0)</f>
        <v>9.9748979563475913E-3</v>
      </c>
      <c r="AO55" s="173">
        <f>IFERROR('Ringkasan (milyar)'!AO55/'Ringkasan (milyar)'!AC55,0)</f>
        <v>4.8269756056894035E-2</v>
      </c>
      <c r="AP55" s="173">
        <f>IFERROR('Ringkasan (milyar)'!AP55/'Ringkasan (milyar)'!AC55,0)</f>
        <v>2.880778672646593E-3</v>
      </c>
      <c r="AQ55" s="173">
        <f>IFERROR('Ringkasan (milyar)'!AQ55/'Ringkasan (milyar)'!AC55,0)</f>
        <v>3.5542036198028012E-4</v>
      </c>
      <c r="AR55" s="173">
        <f>IFERROR('Ringkasan (milyar)'!AR55/'Ringkasan (milyar)'!AC55,0)</f>
        <v>7.2577892516354015E-3</v>
      </c>
      <c r="AS55" s="173">
        <f>IFERROR('Ringkasan (milyar)'!AS55/'Ringkasan (milyar)'!AC55,0)</f>
        <v>7.2577892516354015E-3</v>
      </c>
      <c r="AT55" s="173">
        <f>IFERROR('Ringkasan (milyar)'!AT55/'Ringkasan (milyar)'!AC55,0)</f>
        <v>0.17996906463663404</v>
      </c>
      <c r="AU55" s="173">
        <f>IFERROR('Ringkasan (milyar)'!AU55/'Ringkasan (milyar)'!AC55,0)</f>
        <v>6.6948658731968581E-3</v>
      </c>
      <c r="AV55" s="173">
        <f>IFERROR('Ringkasan (milyar)'!AV55/'Ringkasan (milyar)'!AC55,0)</f>
        <v>0.17327419876343719</v>
      </c>
      <c r="AW55" s="127"/>
      <c r="AX55" s="127"/>
      <c r="AY55" s="127"/>
      <c r="AZ55" s="127"/>
      <c r="BA55" s="127"/>
      <c r="BB55" s="127"/>
      <c r="BC55" s="127"/>
      <c r="BD55" s="127"/>
      <c r="BE55" s="127"/>
      <c r="BF55" s="127"/>
      <c r="BG55" s="127"/>
      <c r="BH55" s="127"/>
      <c r="BI55" s="127"/>
      <c r="BJ55" s="128"/>
      <c r="BK55" s="128"/>
      <c r="BL55" s="87"/>
      <c r="BM55" s="47"/>
      <c r="BN55" s="48"/>
      <c r="BO55" s="49"/>
      <c r="BP55" s="39">
        <f t="shared" si="9"/>
        <v>0</v>
      </c>
      <c r="BR55" s="6" t="e">
        <f>Ringkasan!#REF!/1000000000</f>
        <v>#REF!</v>
      </c>
      <c r="BS55" s="6" t="e">
        <f t="shared" si="3"/>
        <v>#REF!</v>
      </c>
      <c r="BT55" s="39" t="e">
        <f t="shared" si="6"/>
        <v>#REF!</v>
      </c>
      <c r="BV55" s="6" t="e">
        <f>Ringkasan!#REF!/1000000000</f>
        <v>#REF!</v>
      </c>
      <c r="BW55" s="6" t="e">
        <f t="shared" si="4"/>
        <v>#REF!</v>
      </c>
      <c r="BX55" s="39" t="e">
        <f t="shared" si="7"/>
        <v>#REF!</v>
      </c>
    </row>
    <row r="56" spans="1:76" ht="16.5" customHeight="1" x14ac:dyDescent="0.25">
      <c r="A56" s="59" t="s">
        <v>43</v>
      </c>
      <c r="B56" s="3">
        <f t="shared" si="11"/>
        <v>43</v>
      </c>
      <c r="C56" s="4">
        <f t="shared" si="11"/>
        <v>20</v>
      </c>
      <c r="D56" s="8" t="s">
        <v>43</v>
      </c>
      <c r="E56" s="12" t="str">
        <f>[1]Pendapatan!D56</f>
        <v>04 Tahun 2024</v>
      </c>
      <c r="F56" s="92">
        <f>[1]Pendapatan!E56</f>
        <v>45653</v>
      </c>
      <c r="G56" s="6"/>
      <c r="H56" s="173">
        <f>IFERROR('Ringkasan (milyar)'!H56/'Ringkasan (milyar)'!G56,0)</f>
        <v>9.5793248621089983E-2</v>
      </c>
      <c r="I56" s="173">
        <f>IFERROR('Ringkasan (milyar)'!I56/'Ringkasan (milyar)'!G56,0)</f>
        <v>7.3829991629709157E-2</v>
      </c>
      <c r="J56" s="173">
        <f>IFERROR('Ringkasan (milyar)'!J56/'Ringkasan (milyar)'!G56,0)</f>
        <v>2.096837018086418E-3</v>
      </c>
      <c r="K56" s="173">
        <f>IFERROR('Ringkasan (milyar)'!K56/'Ringkasan (milyar)'!G56,0)</f>
        <v>7.2250795564672435E-3</v>
      </c>
      <c r="L56" s="173">
        <f>IFERROR('Ringkasan (milyar)'!L56/'Ringkasan (milyar)'!G56,0)</f>
        <v>1.2641340416827167E-2</v>
      </c>
      <c r="M56" s="173">
        <f>IFERROR('Ringkasan (milyar)'!M56/'Ringkasan (milyar)'!G56,0)</f>
        <v>0.88870994072521436</v>
      </c>
      <c r="N56" s="173">
        <f>IFERROR('Ringkasan (milyar)'!N56/'Ringkasan (milyar)'!G56,0)</f>
        <v>0.86325278468227284</v>
      </c>
      <c r="O56" s="173">
        <f>IFERROR('Ringkasan (milyar)'!O56/'Ringkasan (milyar)'!G56,0)</f>
        <v>0</v>
      </c>
      <c r="P56" s="173">
        <f>IFERROR('Ringkasan (milyar)'!P56/'Ringkasan (milyar)'!G56,0)</f>
        <v>0</v>
      </c>
      <c r="Q56" s="173">
        <f>IFERROR('Ringkasan (milyar)'!Q56/'Ringkasan (milyar)'!G56,0)</f>
        <v>0.11514049951724589</v>
      </c>
      <c r="R56" s="173">
        <f>IFERROR('Ringkasan (milyar)'!R56/'Ringkasan (milyar)'!G56,0)</f>
        <v>0</v>
      </c>
      <c r="S56" s="173">
        <f>IFERROR('Ringkasan (milyar)'!S56/'Ringkasan (milyar)'!G56,0)</f>
        <v>2.5829741954428342E-2</v>
      </c>
      <c r="T56" s="173">
        <f>IFERROR('Ringkasan (milyar)'!T56/'Ringkasan (milyar)'!G56,0)</f>
        <v>0.52714837503540191</v>
      </c>
      <c r="U56" s="173">
        <f>IFERROR('Ringkasan (milyar)'!U56/'Ringkasan (milyar)'!G56,0)</f>
        <v>0.19513416817519671</v>
      </c>
      <c r="V56" s="173">
        <f>IFERROR('Ringkasan (milyar)'!V56/'Ringkasan (milyar)'!G56,0)</f>
        <v>2.5457156042941461E-2</v>
      </c>
      <c r="W56" s="173">
        <f>IFERROR('Ringkasan (milyar)'!W56/'Ringkasan (milyar)'!G56,0)</f>
        <v>2.5457156042941461E-2</v>
      </c>
      <c r="X56" s="173">
        <f>IFERROR('Ringkasan (milyar)'!X56/'Ringkasan (milyar)'!G56,0)</f>
        <v>0</v>
      </c>
      <c r="Y56" s="173">
        <f>IFERROR('Ringkasan (milyar)'!Y56/'Ringkasan (milyar)'!G56,0)</f>
        <v>1.5496810653695667E-2</v>
      </c>
      <c r="Z56" s="173">
        <f>IFERROR('Ringkasan (milyar)'!Z56/'Ringkasan (milyar)'!G56,0)</f>
        <v>0</v>
      </c>
      <c r="AA56" s="173">
        <f>IFERROR('Ringkasan (milyar)'!AA56/'Ringkasan (milyar)'!G56,0)</f>
        <v>0</v>
      </c>
      <c r="AB56" s="173">
        <f>IFERROR('Ringkasan (milyar)'!AB56/'Ringkasan (milyar)'!G56,0)</f>
        <v>1.5496810653695667E-2</v>
      </c>
      <c r="AC56" s="6"/>
      <c r="AD56" s="173">
        <f>IFERROR('Ringkasan (milyar)'!AD56/'Ringkasan (milyar)'!AC56,0)</f>
        <v>0.70165649043182532</v>
      </c>
      <c r="AE56" s="173">
        <f>IFERROR('Ringkasan (milyar)'!AE56/'Ringkasan (milyar)'!AD56,0)</f>
        <v>0.64071961251597276</v>
      </c>
      <c r="AF56" s="173">
        <f>IFERROR('Ringkasan (milyar)'!AF56/'Ringkasan (milyar)'!AD56,0)</f>
        <v>0.34197828444418765</v>
      </c>
      <c r="AG56" s="173">
        <f>IFERROR('Ringkasan (milyar)'!AG56/'Ringkasan (milyar)'!AD56,0)</f>
        <v>0</v>
      </c>
      <c r="AH56" s="173">
        <f>IFERROR('Ringkasan (milyar)'!AH56/'Ringkasan (milyar)'!AC56,0)</f>
        <v>0</v>
      </c>
      <c r="AI56" s="173">
        <f>IFERROR('Ringkasan (milyar)'!AI56/'Ringkasan (milyar)'!AC56,0)</f>
        <v>1.1949627264019288E-2</v>
      </c>
      <c r="AJ56" s="173">
        <f>IFERROR('Ringkasan (milyar)'!AJ56/'Ringkasan (milyar)'!AC56,0)</f>
        <v>1.9050563200436008E-4</v>
      </c>
      <c r="AK56" s="173">
        <f>IFERROR('Ringkasan (milyar)'!AK56/'Ringkasan (milyar)'!AC56,0)</f>
        <v>0.11818938229123858</v>
      </c>
      <c r="AL56" s="173">
        <f>IFERROR('Ringkasan (milyar)'!AL56/'Ringkasan (milyar)'!AC56,0)</f>
        <v>0</v>
      </c>
      <c r="AM56" s="173">
        <f>IFERROR('Ringkasan (milyar)'!AM56/'Ringkasan (milyar)'!AC56,0)</f>
        <v>1.8947868947802135E-2</v>
      </c>
      <c r="AN56" s="173">
        <f>IFERROR('Ringkasan (milyar)'!AN56/'Ringkasan (milyar)'!AC56,0)</f>
        <v>3.2306997799533936E-2</v>
      </c>
      <c r="AO56" s="173">
        <f>IFERROR('Ringkasan (milyar)'!AO56/'Ringkasan (milyar)'!AC56,0)</f>
        <v>5.7485554704115802E-2</v>
      </c>
      <c r="AP56" s="173">
        <f>IFERROR('Ringkasan (milyar)'!AP56/'Ringkasan (milyar)'!AC56,0)</f>
        <v>9.3817782767324585E-3</v>
      </c>
      <c r="AQ56" s="173">
        <f>IFERROR('Ringkasan (milyar)'!AQ56/'Ringkasan (milyar)'!AC56,0)</f>
        <v>6.718256305425484E-5</v>
      </c>
      <c r="AR56" s="173">
        <f>IFERROR('Ringkasan (milyar)'!AR56/'Ringkasan (milyar)'!AC56,0)</f>
        <v>6.8905192876158802E-3</v>
      </c>
      <c r="AS56" s="173">
        <f>IFERROR('Ringkasan (milyar)'!AS56/'Ringkasan (milyar)'!AC56,0)</f>
        <v>6.8905192876158802E-3</v>
      </c>
      <c r="AT56" s="173">
        <f>IFERROR('Ringkasan (milyar)'!AT56/'Ringkasan (milyar)'!AC56,0)</f>
        <v>0.17326360798932008</v>
      </c>
      <c r="AU56" s="173">
        <f>IFERROR('Ringkasan (milyar)'!AU56/'Ringkasan (milyar)'!AC56,0)</f>
        <v>3.779992204769152E-3</v>
      </c>
      <c r="AV56" s="173">
        <f>IFERROR('Ringkasan (milyar)'!AV56/'Ringkasan (milyar)'!AC56,0)</f>
        <v>0.16948361578455096</v>
      </c>
      <c r="AW56" s="127"/>
      <c r="AX56" s="127"/>
      <c r="AY56" s="127"/>
      <c r="AZ56" s="127"/>
      <c r="BA56" s="127"/>
      <c r="BB56" s="127"/>
      <c r="BC56" s="127"/>
      <c r="BD56" s="127"/>
      <c r="BE56" s="127"/>
      <c r="BF56" s="127"/>
      <c r="BG56" s="127"/>
      <c r="BH56" s="127"/>
      <c r="BI56" s="127"/>
      <c r="BJ56" s="128"/>
      <c r="BK56" s="128"/>
      <c r="BL56" s="87"/>
      <c r="BM56" s="47"/>
      <c r="BN56" s="48"/>
      <c r="BO56" s="49"/>
      <c r="BP56" s="39">
        <f t="shared" si="9"/>
        <v>0</v>
      </c>
      <c r="BR56" s="6" t="e">
        <f>Ringkasan!#REF!/1000000000</f>
        <v>#REF!</v>
      </c>
      <c r="BS56" s="6" t="e">
        <f t="shared" si="3"/>
        <v>#REF!</v>
      </c>
      <c r="BT56" s="39" t="e">
        <f t="shared" si="6"/>
        <v>#REF!</v>
      </c>
      <c r="BV56" s="6" t="e">
        <f>Ringkasan!#REF!/1000000000</f>
        <v>#REF!</v>
      </c>
      <c r="BW56" s="6" t="e">
        <f t="shared" si="4"/>
        <v>#REF!</v>
      </c>
      <c r="BX56" s="39" t="e">
        <f t="shared" si="7"/>
        <v>#REF!</v>
      </c>
    </row>
    <row r="57" spans="1:76" ht="15" customHeight="1" x14ac:dyDescent="0.25">
      <c r="A57" s="59" t="s">
        <v>44</v>
      </c>
      <c r="B57" s="3">
        <f t="shared" si="11"/>
        <v>44</v>
      </c>
      <c r="C57" s="4">
        <f t="shared" si="11"/>
        <v>21</v>
      </c>
      <c r="D57" s="8" t="s">
        <v>44</v>
      </c>
      <c r="E57" s="12" t="str">
        <f>[1]Pendapatan!D57</f>
        <v>2 Tahun 2024</v>
      </c>
      <c r="F57" s="92">
        <f>[1]Pendapatan!E57</f>
        <v>45657</v>
      </c>
      <c r="G57" s="6"/>
      <c r="H57" s="173">
        <f>IFERROR('Ringkasan (milyar)'!H57/'Ringkasan (milyar)'!G57,0)</f>
        <v>7.7153779116344579E-2</v>
      </c>
      <c r="I57" s="173">
        <f>IFERROR('Ringkasan (milyar)'!I57/'Ringkasan (milyar)'!G57,0)</f>
        <v>2.8294802835947441E-2</v>
      </c>
      <c r="J57" s="173">
        <f>IFERROR('Ringkasan (milyar)'!J57/'Ringkasan (milyar)'!G57,0)</f>
        <v>9.7384904537964924E-3</v>
      </c>
      <c r="K57" s="173">
        <f>IFERROR('Ringkasan (milyar)'!K57/'Ringkasan (milyar)'!G57,0)</f>
        <v>3.765112595455037E-2</v>
      </c>
      <c r="L57" s="173">
        <f>IFERROR('Ringkasan (milyar)'!L57/'Ringkasan (milyar)'!G57,0)</f>
        <v>1.4693598720502646E-3</v>
      </c>
      <c r="M57" s="173">
        <f>IFERROR('Ringkasan (milyar)'!M57/'Ringkasan (milyar)'!G57,0)</f>
        <v>0.89885128358138167</v>
      </c>
      <c r="N57" s="173">
        <f>IFERROR('Ringkasan (milyar)'!N57/'Ringkasan (milyar)'!G57,0)</f>
        <v>0.8776623017999432</v>
      </c>
      <c r="O57" s="173">
        <f>IFERROR('Ringkasan (milyar)'!O57/'Ringkasan (milyar)'!G57,0)</f>
        <v>0</v>
      </c>
      <c r="P57" s="173">
        <f>IFERROR('Ringkasan (milyar)'!P57/'Ringkasan (milyar)'!G57,0)</f>
        <v>0</v>
      </c>
      <c r="Q57" s="173">
        <f>IFERROR('Ringkasan (milyar)'!Q57/'Ringkasan (milyar)'!G57,0)</f>
        <v>0.10267059239829487</v>
      </c>
      <c r="R57" s="173">
        <f>IFERROR('Ringkasan (milyar)'!R57/'Ringkasan (milyar)'!G57,0)</f>
        <v>4.7120508618568556E-3</v>
      </c>
      <c r="S57" s="173">
        <f>IFERROR('Ringkasan (milyar)'!S57/'Ringkasan (milyar)'!G57,0)</f>
        <v>0.1733126995613033</v>
      </c>
      <c r="T57" s="173">
        <f>IFERROR('Ringkasan (milyar)'!T57/'Ringkasan (milyar)'!G57,0)</f>
        <v>0.45353388252987198</v>
      </c>
      <c r="U57" s="173">
        <f>IFERROR('Ringkasan (milyar)'!U57/'Ringkasan (milyar)'!G57,0)</f>
        <v>0.1434330764486163</v>
      </c>
      <c r="V57" s="173">
        <f>IFERROR('Ringkasan (milyar)'!V57/'Ringkasan (milyar)'!G57,0)</f>
        <v>2.1188981781438389E-2</v>
      </c>
      <c r="W57" s="173">
        <f>IFERROR('Ringkasan (milyar)'!W57/'Ringkasan (milyar)'!G57,0)</f>
        <v>2.1188981781438389E-2</v>
      </c>
      <c r="X57" s="173">
        <f>IFERROR('Ringkasan (milyar)'!X57/'Ringkasan (milyar)'!G57,0)</f>
        <v>0</v>
      </c>
      <c r="Y57" s="173">
        <f>IFERROR('Ringkasan (milyar)'!Y57/'Ringkasan (milyar)'!G57,0)</f>
        <v>2.3994937302273766E-2</v>
      </c>
      <c r="Z57" s="173">
        <f>IFERROR('Ringkasan (milyar)'!Z57/'Ringkasan (milyar)'!G57,0)</f>
        <v>1.3420669062926471E-2</v>
      </c>
      <c r="AA57" s="173">
        <f>IFERROR('Ringkasan (milyar)'!AA57/'Ringkasan (milyar)'!G57,0)</f>
        <v>0</v>
      </c>
      <c r="AB57" s="173">
        <f>IFERROR('Ringkasan (milyar)'!AB57/'Ringkasan (milyar)'!G57,0)</f>
        <v>1.0574268239347293E-2</v>
      </c>
      <c r="AC57" s="6"/>
      <c r="AD57" s="173">
        <f>IFERROR('Ringkasan (milyar)'!AD57/'Ringkasan (milyar)'!AC57,0)</f>
        <v>0.73712385011833659</v>
      </c>
      <c r="AE57" s="173">
        <f>IFERROR('Ringkasan (milyar)'!AE57/'Ringkasan (milyar)'!AD57,0)</f>
        <v>0.61099146384323277</v>
      </c>
      <c r="AF57" s="173">
        <f>IFERROR('Ringkasan (milyar)'!AF57/'Ringkasan (milyar)'!AD57,0)</f>
        <v>0.34462322847446164</v>
      </c>
      <c r="AG57" s="173">
        <f>IFERROR('Ringkasan (milyar)'!AG57/'Ringkasan (milyar)'!AD57,0)</f>
        <v>0</v>
      </c>
      <c r="AH57" s="173">
        <f>IFERROR('Ringkasan (milyar)'!AH57/'Ringkasan (milyar)'!AC57,0)</f>
        <v>0</v>
      </c>
      <c r="AI57" s="173">
        <f>IFERROR('Ringkasan (milyar)'!AI57/'Ringkasan (milyar)'!AC57,0)</f>
        <v>3.0833445836461235E-2</v>
      </c>
      <c r="AJ57" s="173">
        <f>IFERROR('Ringkasan (milyar)'!AJ57/'Ringkasan (milyar)'!AC57,0)</f>
        <v>1.8840230510068702E-3</v>
      </c>
      <c r="AK57" s="173">
        <f>IFERROR('Ringkasan (milyar)'!AK57/'Ringkasan (milyar)'!AC57,0)</f>
        <v>9.5448026706915393E-2</v>
      </c>
      <c r="AL57" s="173">
        <f>IFERROR('Ringkasan (milyar)'!AL57/'Ringkasan (milyar)'!AC57,0)</f>
        <v>0</v>
      </c>
      <c r="AM57" s="173">
        <f>IFERROR('Ringkasan (milyar)'!AM57/'Ringkasan (milyar)'!AC57,0)</f>
        <v>1.9343834200557422E-2</v>
      </c>
      <c r="AN57" s="173">
        <f>IFERROR('Ringkasan (milyar)'!AN57/'Ringkasan (milyar)'!AC57,0)</f>
        <v>2.2967930619140563E-2</v>
      </c>
      <c r="AO57" s="173">
        <f>IFERROR('Ringkasan (milyar)'!AO57/'Ringkasan (milyar)'!AC57,0)</f>
        <v>4.6549115837344779E-2</v>
      </c>
      <c r="AP57" s="173">
        <f>IFERROR('Ringkasan (milyar)'!AP57/'Ringkasan (milyar)'!AC57,0)</f>
        <v>6.4509244986323839E-3</v>
      </c>
      <c r="AQ57" s="173">
        <f>IFERROR('Ringkasan (milyar)'!AQ57/'Ringkasan (milyar)'!AC57,0)</f>
        <v>1.3622155124024226E-4</v>
      </c>
      <c r="AR57" s="173">
        <f>IFERROR('Ringkasan (milyar)'!AR57/'Ringkasan (milyar)'!AC57,0)</f>
        <v>3.0959443463691423E-3</v>
      </c>
      <c r="AS57" s="173">
        <f>IFERROR('Ringkasan (milyar)'!AS57/'Ringkasan (milyar)'!AC57,0)</f>
        <v>3.0959443463691423E-3</v>
      </c>
      <c r="AT57" s="173">
        <f>IFERROR('Ringkasan (milyar)'!AT57/'Ringkasan (milyar)'!AC57,0)</f>
        <v>0.16433217882837889</v>
      </c>
      <c r="AU57" s="173">
        <f>IFERROR('Ringkasan (milyar)'!AU57/'Ringkasan (milyar)'!AC57,0)</f>
        <v>3.6569994302734594E-3</v>
      </c>
      <c r="AV57" s="173">
        <f>IFERROR('Ringkasan (milyar)'!AV57/'Ringkasan (milyar)'!AC57,0)</f>
        <v>0.16067517939810544</v>
      </c>
      <c r="AW57" s="127"/>
      <c r="AX57" s="127"/>
      <c r="AY57" s="127"/>
      <c r="AZ57" s="127"/>
      <c r="BA57" s="127"/>
      <c r="BB57" s="127"/>
      <c r="BC57" s="127"/>
      <c r="BD57" s="127"/>
      <c r="BE57" s="127"/>
      <c r="BF57" s="127"/>
      <c r="BG57" s="127"/>
      <c r="BH57" s="127"/>
      <c r="BI57" s="127"/>
      <c r="BJ57" s="128"/>
      <c r="BK57" s="128"/>
      <c r="BL57" s="87"/>
      <c r="BM57" s="47"/>
      <c r="BN57" s="48"/>
      <c r="BO57" s="49"/>
      <c r="BP57" s="39">
        <f t="shared" si="9"/>
        <v>0</v>
      </c>
      <c r="BR57" s="6" t="e">
        <f>Ringkasan!#REF!/1000000000</f>
        <v>#REF!</v>
      </c>
      <c r="BS57" s="6" t="e">
        <f t="shared" si="3"/>
        <v>#REF!</v>
      </c>
      <c r="BT57" s="39" t="e">
        <f t="shared" si="6"/>
        <v>#REF!</v>
      </c>
      <c r="BV57" s="6" t="e">
        <f>Ringkasan!#REF!/1000000000</f>
        <v>#REF!</v>
      </c>
      <c r="BW57" s="6" t="e">
        <f t="shared" si="4"/>
        <v>#REF!</v>
      </c>
      <c r="BX57" s="39" t="e">
        <f t="shared" si="7"/>
        <v>#REF!</v>
      </c>
    </row>
    <row r="58" spans="1:76" ht="15" customHeight="1" x14ac:dyDescent="0.25">
      <c r="A58" s="59" t="s">
        <v>45</v>
      </c>
      <c r="B58" s="3">
        <f t="shared" si="11"/>
        <v>45</v>
      </c>
      <c r="C58" s="4">
        <f t="shared" si="11"/>
        <v>22</v>
      </c>
      <c r="D58" s="8" t="s">
        <v>45</v>
      </c>
      <c r="E58" s="12" t="str">
        <f>[1]Pendapatan!D58</f>
        <v xml:space="preserve">    Tahun 2025</v>
      </c>
      <c r="F58" s="92">
        <f>[1]Pendapatan!E58</f>
        <v>45680.077777777777</v>
      </c>
      <c r="G58" s="6"/>
      <c r="H58" s="173">
        <f>IFERROR('Ringkasan (milyar)'!H58/'Ringkasan (milyar)'!G58,0)</f>
        <v>6.7693239108857661E-2</v>
      </c>
      <c r="I58" s="173">
        <f>IFERROR('Ringkasan (milyar)'!I58/'Ringkasan (milyar)'!G58,0)</f>
        <v>2.2037953686012943E-2</v>
      </c>
      <c r="J58" s="173">
        <f>IFERROR('Ringkasan (milyar)'!J58/'Ringkasan (milyar)'!G58,0)</f>
        <v>1.7085625467262017E-3</v>
      </c>
      <c r="K58" s="173">
        <f>IFERROR('Ringkasan (milyar)'!K58/'Ringkasan (milyar)'!G58,0)</f>
        <v>8.8208972292445082E-3</v>
      </c>
      <c r="L58" s="173">
        <f>IFERROR('Ringkasan (milyar)'!L58/'Ringkasan (milyar)'!G58,0)</f>
        <v>3.5125825646874005E-2</v>
      </c>
      <c r="M58" s="173">
        <f>IFERROR('Ringkasan (milyar)'!M58/'Ringkasan (milyar)'!G58,0)</f>
        <v>0.9132218817176373</v>
      </c>
      <c r="N58" s="173">
        <f>IFERROR('Ringkasan (milyar)'!N58/'Ringkasan (milyar)'!G58,0)</f>
        <v>0.8646627356527874</v>
      </c>
      <c r="O58" s="173">
        <f>IFERROR('Ringkasan (milyar)'!O58/'Ringkasan (milyar)'!G58,0)</f>
        <v>0</v>
      </c>
      <c r="P58" s="173">
        <f>IFERROR('Ringkasan (milyar)'!P58/'Ringkasan (milyar)'!G58,0)</f>
        <v>0</v>
      </c>
      <c r="Q58" s="173">
        <f>IFERROR('Ringkasan (milyar)'!Q58/'Ringkasan (milyar)'!G58,0)</f>
        <v>0.10972989206198552</v>
      </c>
      <c r="R58" s="173">
        <f>IFERROR('Ringkasan (milyar)'!R58/'Ringkasan (milyar)'!G58,0)</f>
        <v>0</v>
      </c>
      <c r="S58" s="173">
        <f>IFERROR('Ringkasan (milyar)'!S58/'Ringkasan (milyar)'!G58,0)</f>
        <v>2.9100216040995591E-2</v>
      </c>
      <c r="T58" s="173">
        <f>IFERROR('Ringkasan (milyar)'!T58/'Ringkasan (milyar)'!G58,0)</f>
        <v>0.54801673463670264</v>
      </c>
      <c r="U58" s="173">
        <f>IFERROR('Ringkasan (milyar)'!U58/'Ringkasan (milyar)'!G58,0)</f>
        <v>0.17781589291310368</v>
      </c>
      <c r="V58" s="173">
        <f>IFERROR('Ringkasan (milyar)'!V58/'Ringkasan (milyar)'!G58,0)</f>
        <v>4.8559146064849949E-2</v>
      </c>
      <c r="W58" s="173">
        <f>IFERROR('Ringkasan (milyar)'!W58/'Ringkasan (milyar)'!G58,0)</f>
        <v>4.8559146064849949E-2</v>
      </c>
      <c r="X58" s="173">
        <f>IFERROR('Ringkasan (milyar)'!X58/'Ringkasan (milyar)'!G58,0)</f>
        <v>0</v>
      </c>
      <c r="Y58" s="173">
        <f>IFERROR('Ringkasan (milyar)'!Y58/'Ringkasan (milyar)'!G58,0)</f>
        <v>1.9084879173504984E-2</v>
      </c>
      <c r="Z58" s="173">
        <f>IFERROR('Ringkasan (milyar)'!Z58/'Ringkasan (milyar)'!G58,0)</f>
        <v>0</v>
      </c>
      <c r="AA58" s="173">
        <f>IFERROR('Ringkasan (milyar)'!AA58/'Ringkasan (milyar)'!G58,0)</f>
        <v>0</v>
      </c>
      <c r="AB58" s="173">
        <f>IFERROR('Ringkasan (milyar)'!AB58/'Ringkasan (milyar)'!G58,0)</f>
        <v>1.9084879173504984E-2</v>
      </c>
      <c r="AC58" s="6"/>
      <c r="AD58" s="173">
        <f>IFERROR('Ringkasan (milyar)'!AD58/'Ringkasan (milyar)'!AC58,0)</f>
        <v>0.72642413841667941</v>
      </c>
      <c r="AE58" s="173">
        <f>IFERROR('Ringkasan (milyar)'!AE58/'Ringkasan (milyar)'!AD58,0)</f>
        <v>0.59327320722055477</v>
      </c>
      <c r="AF58" s="173">
        <f>IFERROR('Ringkasan (milyar)'!AF58/'Ringkasan (milyar)'!AD58,0)</f>
        <v>0.38601478093395813</v>
      </c>
      <c r="AG58" s="173">
        <f>IFERROR('Ringkasan (milyar)'!AG58/'Ringkasan (milyar)'!AD58,0)</f>
        <v>3.489116267778859E-3</v>
      </c>
      <c r="AH58" s="173">
        <f>IFERROR('Ringkasan (milyar)'!AH58/'Ringkasan (milyar)'!AC58,0)</f>
        <v>0</v>
      </c>
      <c r="AI58" s="173">
        <f>IFERROR('Ringkasan (milyar)'!AI58/'Ringkasan (milyar)'!AC58,0)</f>
        <v>1.251112708107719E-2</v>
      </c>
      <c r="AJ58" s="173">
        <f>IFERROR('Ringkasan (milyar)'!AJ58/'Ringkasan (milyar)'!AC58,0)</f>
        <v>0</v>
      </c>
      <c r="AK58" s="173">
        <f>IFERROR('Ringkasan (milyar)'!AK58/'Ringkasan (milyar)'!AC58,0)</f>
        <v>0.10063327201242481</v>
      </c>
      <c r="AL58" s="173">
        <f>IFERROR('Ringkasan (milyar)'!AL58/'Ringkasan (milyar)'!AC58,0)</f>
        <v>0</v>
      </c>
      <c r="AM58" s="173">
        <f>IFERROR('Ringkasan (milyar)'!AM58/'Ringkasan (milyar)'!AC58,0)</f>
        <v>2.0610746675297258E-2</v>
      </c>
      <c r="AN58" s="173">
        <f>IFERROR('Ringkasan (milyar)'!AN58/'Ringkasan (milyar)'!AC58,0)</f>
        <v>4.1933980270677171E-2</v>
      </c>
      <c r="AO58" s="173">
        <f>IFERROR('Ringkasan (milyar)'!AO58/'Ringkasan (milyar)'!AC58,0)</f>
        <v>3.5299521438307752E-2</v>
      </c>
      <c r="AP58" s="173">
        <f>IFERROR('Ringkasan (milyar)'!AP58/'Ringkasan (milyar)'!AC58,0)</f>
        <v>2.7890236281426424E-3</v>
      </c>
      <c r="AQ58" s="173">
        <f>IFERROR('Ringkasan (milyar)'!AQ58/'Ringkasan (milyar)'!AC58,0)</f>
        <v>0</v>
      </c>
      <c r="AR58" s="173">
        <f>IFERROR('Ringkasan (milyar)'!AR58/'Ringkasan (milyar)'!AC58,0)</f>
        <v>3.8596664815504812E-3</v>
      </c>
      <c r="AS58" s="173">
        <f>IFERROR('Ringkasan (milyar)'!AS58/'Ringkasan (milyar)'!AC58,0)</f>
        <v>3.8596664815504812E-3</v>
      </c>
      <c r="AT58" s="173">
        <f>IFERROR('Ringkasan (milyar)'!AT58/'Ringkasan (milyar)'!AC58,0)</f>
        <v>0.16908292308934531</v>
      </c>
      <c r="AU58" s="173">
        <f>IFERROR('Ringkasan (milyar)'!AU58/'Ringkasan (milyar)'!AC58,0)</f>
        <v>2.3685384925748003E-3</v>
      </c>
      <c r="AV58" s="173">
        <f>IFERROR('Ringkasan (milyar)'!AV58/'Ringkasan (milyar)'!AC58,0)</f>
        <v>0.16671438459677049</v>
      </c>
      <c r="AW58" s="127"/>
      <c r="AX58" s="127"/>
      <c r="AY58" s="127"/>
      <c r="AZ58" s="127"/>
      <c r="BA58" s="127"/>
      <c r="BB58" s="127"/>
      <c r="BC58" s="127"/>
      <c r="BD58" s="127"/>
      <c r="BE58" s="127"/>
      <c r="BF58" s="127"/>
      <c r="BG58" s="127"/>
      <c r="BH58" s="127"/>
      <c r="BI58" s="127"/>
      <c r="BJ58" s="128"/>
      <c r="BK58" s="128"/>
      <c r="BL58" s="87"/>
      <c r="BM58" s="47"/>
      <c r="BN58" s="48"/>
      <c r="BO58" s="49"/>
      <c r="BP58" s="39">
        <f t="shared" si="9"/>
        <v>0</v>
      </c>
      <c r="BR58" s="6" t="e">
        <f>Ringkasan!#REF!/1000000000</f>
        <v>#REF!</v>
      </c>
      <c r="BS58" s="6" t="e">
        <f t="shared" si="3"/>
        <v>#REF!</v>
      </c>
      <c r="BT58" s="39" t="e">
        <f t="shared" si="6"/>
        <v>#REF!</v>
      </c>
      <c r="BV58" s="6" t="e">
        <f>Ringkasan!#REF!/1000000000</f>
        <v>#REF!</v>
      </c>
      <c r="BW58" s="6" t="e">
        <f t="shared" si="4"/>
        <v>#REF!</v>
      </c>
      <c r="BX58" s="39" t="e">
        <f t="shared" si="7"/>
        <v>#REF!</v>
      </c>
    </row>
    <row r="59" spans="1:76" ht="15" customHeight="1" x14ac:dyDescent="0.25">
      <c r="A59" s="59" t="s">
        <v>46</v>
      </c>
      <c r="B59" s="3">
        <f t="shared" si="11"/>
        <v>46</v>
      </c>
      <c r="C59" s="4">
        <f t="shared" si="11"/>
        <v>23</v>
      </c>
      <c r="D59" s="8" t="s">
        <v>46</v>
      </c>
      <c r="E59" s="12" t="str">
        <f>[1]Pendapatan!D59</f>
        <v>04 TAHUN 2024</v>
      </c>
      <c r="F59" s="92">
        <f>[1]Pendapatan!E59</f>
        <v>45657</v>
      </c>
      <c r="G59" s="6"/>
      <c r="H59" s="173">
        <f>IFERROR('Ringkasan (milyar)'!H59/'Ringkasan (milyar)'!G59,0)</f>
        <v>0.10391512399613555</v>
      </c>
      <c r="I59" s="173">
        <f>IFERROR('Ringkasan (milyar)'!I59/'Ringkasan (milyar)'!G59,0)</f>
        <v>2.7644849804409264E-2</v>
      </c>
      <c r="J59" s="173">
        <f>IFERROR('Ringkasan (milyar)'!J59/'Ringkasan (milyar)'!G59,0)</f>
        <v>6.4370171993343717E-2</v>
      </c>
      <c r="K59" s="173">
        <f>IFERROR('Ringkasan (milyar)'!K59/'Ringkasan (milyar)'!G59,0)</f>
        <v>7.3145307632045643E-3</v>
      </c>
      <c r="L59" s="173">
        <f>IFERROR('Ringkasan (milyar)'!L59/'Ringkasan (milyar)'!G59,0)</f>
        <v>4.585571435177991E-3</v>
      </c>
      <c r="M59" s="173">
        <f>IFERROR('Ringkasan (milyar)'!M59/'Ringkasan (milyar)'!G59,0)</f>
        <v>0.8804422547518147</v>
      </c>
      <c r="N59" s="173">
        <f>IFERROR('Ringkasan (milyar)'!N59/'Ringkasan (milyar)'!G59,0)</f>
        <v>0.82762364182073633</v>
      </c>
      <c r="O59" s="173">
        <f>IFERROR('Ringkasan (milyar)'!O59/'Ringkasan (milyar)'!G59,0)</f>
        <v>0</v>
      </c>
      <c r="P59" s="173">
        <f>IFERROR('Ringkasan (milyar)'!P59/'Ringkasan (milyar)'!G59,0)</f>
        <v>0</v>
      </c>
      <c r="Q59" s="173">
        <f>IFERROR('Ringkasan (milyar)'!Q59/'Ringkasan (milyar)'!G59,0)</f>
        <v>0.12891085765402882</v>
      </c>
      <c r="R59" s="173">
        <f>IFERROR('Ringkasan (milyar)'!R59/'Ringkasan (milyar)'!G59,0)</f>
        <v>9.9908759342343494E-3</v>
      </c>
      <c r="S59" s="173">
        <f>IFERROR('Ringkasan (milyar)'!S59/'Ringkasan (milyar)'!G59,0)</f>
        <v>4.638117476734134E-2</v>
      </c>
      <c r="T59" s="173">
        <f>IFERROR('Ringkasan (milyar)'!T59/'Ringkasan (milyar)'!G59,0)</f>
        <v>0.46626678197370514</v>
      </c>
      <c r="U59" s="173">
        <f>IFERROR('Ringkasan (milyar)'!U59/'Ringkasan (milyar)'!G59,0)</f>
        <v>0.17607395149142666</v>
      </c>
      <c r="V59" s="173">
        <f>IFERROR('Ringkasan (milyar)'!V59/'Ringkasan (milyar)'!G59,0)</f>
        <v>5.2818612931078368E-2</v>
      </c>
      <c r="W59" s="173">
        <f>IFERROR('Ringkasan (milyar)'!W59/'Ringkasan (milyar)'!G59,0)</f>
        <v>5.2818612931078368E-2</v>
      </c>
      <c r="X59" s="173">
        <f>IFERROR('Ringkasan (milyar)'!X59/'Ringkasan (milyar)'!G59,0)</f>
        <v>0</v>
      </c>
      <c r="Y59" s="173">
        <f>IFERROR('Ringkasan (milyar)'!Y59/'Ringkasan (milyar)'!G59,0)</f>
        <v>1.5642621252049755E-2</v>
      </c>
      <c r="Z59" s="173">
        <f>IFERROR('Ringkasan (milyar)'!Z59/'Ringkasan (milyar)'!G59,0)</f>
        <v>0</v>
      </c>
      <c r="AA59" s="173">
        <f>IFERROR('Ringkasan (milyar)'!AA59/'Ringkasan (milyar)'!G59,0)</f>
        <v>0</v>
      </c>
      <c r="AB59" s="173">
        <f>IFERROR('Ringkasan (milyar)'!AB59/'Ringkasan (milyar)'!G59,0)</f>
        <v>1.5642621252049755E-2</v>
      </c>
      <c r="AC59" s="6"/>
      <c r="AD59" s="173">
        <f>IFERROR('Ringkasan (milyar)'!AD59/'Ringkasan (milyar)'!AC59,0)</f>
        <v>0.73247381479146911</v>
      </c>
      <c r="AE59" s="173">
        <f>IFERROR('Ringkasan (milyar)'!AE59/'Ringkasan (milyar)'!AD59,0)</f>
        <v>0.70513381128677144</v>
      </c>
      <c r="AF59" s="173">
        <f>IFERROR('Ringkasan (milyar)'!AF59/'Ringkasan (milyar)'!AD59,0)</f>
        <v>0.28368243198158838</v>
      </c>
      <c r="AG59" s="173">
        <f>IFERROR('Ringkasan (milyar)'!AG59/'Ringkasan (milyar)'!AD59,0)</f>
        <v>1.2377551894133399E-3</v>
      </c>
      <c r="AH59" s="173">
        <f>IFERROR('Ringkasan (milyar)'!AH59/'Ringkasan (milyar)'!AC59,0)</f>
        <v>0</v>
      </c>
      <c r="AI59" s="173">
        <f>IFERROR('Ringkasan (milyar)'!AI59/'Ringkasan (milyar)'!AC59,0)</f>
        <v>6.2364016566398544E-3</v>
      </c>
      <c r="AJ59" s="173">
        <f>IFERROR('Ringkasan (milyar)'!AJ59/'Ringkasan (milyar)'!AC59,0)</f>
        <v>1.0487840349169225E-3</v>
      </c>
      <c r="AK59" s="173">
        <f>IFERROR('Ringkasan (milyar)'!AK59/'Ringkasan (milyar)'!AC59,0)</f>
        <v>7.7041053342133195E-2</v>
      </c>
      <c r="AL59" s="173">
        <f>IFERROR('Ringkasan (milyar)'!AL59/'Ringkasan (milyar)'!AC59,0)</f>
        <v>0</v>
      </c>
      <c r="AM59" s="173">
        <f>IFERROR('Ringkasan (milyar)'!AM59/'Ringkasan (milyar)'!AC59,0)</f>
        <v>2.9562070821035912E-2</v>
      </c>
      <c r="AN59" s="173">
        <f>IFERROR('Ringkasan (milyar)'!AN59/'Ringkasan (milyar)'!AC59,0)</f>
        <v>4.821035708365575E-3</v>
      </c>
      <c r="AO59" s="173">
        <f>IFERROR('Ringkasan (milyar)'!AO59/'Ringkasan (milyar)'!AC59,0)</f>
        <v>2.3549955501058692E-2</v>
      </c>
      <c r="AP59" s="173">
        <f>IFERROR('Ringkasan (milyar)'!AP59/'Ringkasan (milyar)'!AC59,0)</f>
        <v>1.9107991311673015E-2</v>
      </c>
      <c r="AQ59" s="173">
        <f>IFERROR('Ringkasan (milyar)'!AQ59/'Ringkasan (milyar)'!AC59,0)</f>
        <v>0</v>
      </c>
      <c r="AR59" s="173">
        <f>IFERROR('Ringkasan (milyar)'!AR59/'Ringkasan (milyar)'!AC59,0)</f>
        <v>3.472263170423583E-3</v>
      </c>
      <c r="AS59" s="173">
        <f>IFERROR('Ringkasan (milyar)'!AS59/'Ringkasan (milyar)'!AC59,0)</f>
        <v>3.472263170423583E-3</v>
      </c>
      <c r="AT59" s="173">
        <f>IFERROR('Ringkasan (milyar)'!AT59/'Ringkasan (milyar)'!AC59,0)</f>
        <v>0.18701286869597411</v>
      </c>
      <c r="AU59" s="173">
        <f>IFERROR('Ringkasan (milyar)'!AU59/'Ringkasan (milyar)'!AC59,0)</f>
        <v>0</v>
      </c>
      <c r="AV59" s="173">
        <f>IFERROR('Ringkasan (milyar)'!AV59/'Ringkasan (milyar)'!AC59,0)</f>
        <v>0.18701286869597411</v>
      </c>
      <c r="AW59" s="127"/>
      <c r="AX59" s="127"/>
      <c r="AY59" s="127"/>
      <c r="AZ59" s="127"/>
      <c r="BA59" s="127"/>
      <c r="BB59" s="127"/>
      <c r="BC59" s="127"/>
      <c r="BD59" s="127"/>
      <c r="BE59" s="127"/>
      <c r="BF59" s="127"/>
      <c r="BG59" s="127"/>
      <c r="BH59" s="127"/>
      <c r="BI59" s="127"/>
      <c r="BJ59" s="128"/>
      <c r="BK59" s="128"/>
      <c r="BL59" s="87"/>
      <c r="BM59" s="47"/>
      <c r="BN59" s="48"/>
      <c r="BO59" s="49"/>
      <c r="BP59" s="39">
        <f t="shared" si="9"/>
        <v>0</v>
      </c>
      <c r="BR59" s="6" t="e">
        <f>Ringkasan!#REF!/1000000000</f>
        <v>#REF!</v>
      </c>
      <c r="BS59" s="6" t="e">
        <f t="shared" si="3"/>
        <v>#REF!</v>
      </c>
      <c r="BT59" s="39" t="e">
        <f t="shared" si="6"/>
        <v>#REF!</v>
      </c>
      <c r="BV59" s="6" t="e">
        <f>Ringkasan!#REF!/1000000000</f>
        <v>#REF!</v>
      </c>
      <c r="BW59" s="6" t="e">
        <f t="shared" si="4"/>
        <v>#REF!</v>
      </c>
      <c r="BX59" s="39" t="e">
        <f t="shared" si="7"/>
        <v>#REF!</v>
      </c>
    </row>
    <row r="60" spans="1:76" ht="15" customHeight="1" x14ac:dyDescent="0.25">
      <c r="A60" s="59" t="s">
        <v>728</v>
      </c>
      <c r="B60" s="3">
        <f t="shared" si="11"/>
        <v>47</v>
      </c>
      <c r="C60" s="4">
        <f t="shared" si="11"/>
        <v>24</v>
      </c>
      <c r="D60" s="8" t="s">
        <v>728</v>
      </c>
      <c r="E60" s="12" t="str">
        <f>[1]Pendapatan!D60</f>
        <v>8 Tahun 2024</v>
      </c>
      <c r="F60" s="92">
        <f>[1]Pendapatan!E60</f>
        <v>45657</v>
      </c>
      <c r="G60" s="6"/>
      <c r="H60" s="173">
        <f>IFERROR('Ringkasan (milyar)'!H60/'Ringkasan (milyar)'!G60,0)</f>
        <v>0.10741314510354386</v>
      </c>
      <c r="I60" s="173">
        <f>IFERROR('Ringkasan (milyar)'!I60/'Ringkasan (milyar)'!G60,0)</f>
        <v>6.9517812857886621E-2</v>
      </c>
      <c r="J60" s="173">
        <f>IFERROR('Ringkasan (milyar)'!J60/'Ringkasan (milyar)'!G60,0)</f>
        <v>2.5481245722911595E-2</v>
      </c>
      <c r="K60" s="173">
        <f>IFERROR('Ringkasan (milyar)'!K60/'Ringkasan (milyar)'!G60,0)</f>
        <v>8.4739371703758583E-3</v>
      </c>
      <c r="L60" s="173">
        <f>IFERROR('Ringkasan (milyar)'!L60/'Ringkasan (milyar)'!G60,0)</f>
        <v>3.9401493523697892E-3</v>
      </c>
      <c r="M60" s="173">
        <f>IFERROR('Ringkasan (milyar)'!M60/'Ringkasan (milyar)'!G60,0)</f>
        <v>0.88227297488677181</v>
      </c>
      <c r="N60" s="173">
        <f>IFERROR('Ringkasan (milyar)'!N60/'Ringkasan (milyar)'!G60,0)</f>
        <v>0.79702499228533008</v>
      </c>
      <c r="O60" s="173">
        <f>IFERROR('Ringkasan (milyar)'!O60/'Ringkasan (milyar)'!G60,0)</f>
        <v>0</v>
      </c>
      <c r="P60" s="173">
        <f>IFERROR('Ringkasan (milyar)'!P60/'Ringkasan (milyar)'!G60,0)</f>
        <v>0</v>
      </c>
      <c r="Q60" s="173">
        <f>IFERROR('Ringkasan (milyar)'!Q60/'Ringkasan (milyar)'!G60,0)</f>
        <v>0.13594177181032172</v>
      </c>
      <c r="R60" s="173">
        <f>IFERROR('Ringkasan (milyar)'!R60/'Ringkasan (milyar)'!G60,0)</f>
        <v>5.5996836063989973E-3</v>
      </c>
      <c r="S60" s="173">
        <f>IFERROR('Ringkasan (milyar)'!S60/'Ringkasan (milyar)'!G60,0)</f>
        <v>1.7253417053282046E-2</v>
      </c>
      <c r="T60" s="173">
        <f>IFERROR('Ringkasan (milyar)'!T60/'Ringkasan (milyar)'!G60,0)</f>
        <v>0.46038668005691757</v>
      </c>
      <c r="U60" s="173">
        <f>IFERROR('Ringkasan (milyar)'!U60/'Ringkasan (milyar)'!G60,0)</f>
        <v>0.17784343975840972</v>
      </c>
      <c r="V60" s="173">
        <f>IFERROR('Ringkasan (milyar)'!V60/'Ringkasan (milyar)'!G60,0)</f>
        <v>8.5247982601441813E-2</v>
      </c>
      <c r="W60" s="173">
        <f>IFERROR('Ringkasan (milyar)'!W60/'Ringkasan (milyar)'!G60,0)</f>
        <v>8.5247982601441813E-2</v>
      </c>
      <c r="X60" s="173">
        <f>IFERROR('Ringkasan (milyar)'!X60/'Ringkasan (milyar)'!G60,0)</f>
        <v>0</v>
      </c>
      <c r="Y60" s="173">
        <f>IFERROR('Ringkasan (milyar)'!Y60/'Ringkasan (milyar)'!G60,0)</f>
        <v>1.031388000968432E-2</v>
      </c>
      <c r="Z60" s="173">
        <f>IFERROR('Ringkasan (milyar)'!Z60/'Ringkasan (milyar)'!G60,0)</f>
        <v>0</v>
      </c>
      <c r="AA60" s="173">
        <f>IFERROR('Ringkasan (milyar)'!AA60/'Ringkasan (milyar)'!G60,0)</f>
        <v>0</v>
      </c>
      <c r="AB60" s="173">
        <f>IFERROR('Ringkasan (milyar)'!AB60/'Ringkasan (milyar)'!G60,0)</f>
        <v>1.031388000968432E-2</v>
      </c>
      <c r="AC60" s="6"/>
      <c r="AD60" s="173">
        <f>IFERROR('Ringkasan (milyar)'!AD60/'Ringkasan (milyar)'!AC60,0)</f>
        <v>0.68332983524782398</v>
      </c>
      <c r="AE60" s="173">
        <f>IFERROR('Ringkasan (milyar)'!AE60/'Ringkasan (milyar)'!AD60,0)</f>
        <v>0.5928068548232035</v>
      </c>
      <c r="AF60" s="173">
        <f>IFERROR('Ringkasan (milyar)'!AF60/'Ringkasan (milyar)'!AD60,0)</f>
        <v>0.39857828906341058</v>
      </c>
      <c r="AG60" s="173">
        <f>IFERROR('Ringkasan (milyar)'!AG60/'Ringkasan (milyar)'!AD60,0)</f>
        <v>0</v>
      </c>
      <c r="AH60" s="173">
        <f>IFERROR('Ringkasan (milyar)'!AH60/'Ringkasan (milyar)'!AC60,0)</f>
        <v>2.2560807851779627E-5</v>
      </c>
      <c r="AI60" s="173">
        <f>IFERROR('Ringkasan (milyar)'!AI60/'Ringkasan (milyar)'!AC60,0)</f>
        <v>5.6110199340020936E-3</v>
      </c>
      <c r="AJ60" s="173">
        <f>IFERROR('Ringkasan (milyar)'!AJ60/'Ringkasan (milyar)'!AC60,0)</f>
        <v>2.5320746678980665E-4</v>
      </c>
      <c r="AK60" s="173">
        <f>IFERROR('Ringkasan (milyar)'!AK60/'Ringkasan (milyar)'!AC60,0)</f>
        <v>0.11126552675116187</v>
      </c>
      <c r="AL60" s="173">
        <f>IFERROR('Ringkasan (milyar)'!AL60/'Ringkasan (milyar)'!AC60,0)</f>
        <v>1.5479211126290628E-3</v>
      </c>
      <c r="AM60" s="173">
        <f>IFERROR('Ringkasan (milyar)'!AM60/'Ringkasan (milyar)'!AC60,0)</f>
        <v>2.6787075176721731E-2</v>
      </c>
      <c r="AN60" s="173">
        <f>IFERROR('Ringkasan (milyar)'!AN60/'Ringkasan (milyar)'!AC60,0)</f>
        <v>3.0388308294978714E-2</v>
      </c>
      <c r="AO60" s="173">
        <f>IFERROR('Ringkasan (milyar)'!AO60/'Ringkasan (milyar)'!AC60,0)</f>
        <v>5.2400776520221945E-2</v>
      </c>
      <c r="AP60" s="173">
        <f>IFERROR('Ringkasan (milyar)'!AP60/'Ringkasan (milyar)'!AC60,0)</f>
        <v>1.4144564661042937E-4</v>
      </c>
      <c r="AQ60" s="173">
        <f>IFERROR('Ringkasan (milyar)'!AQ60/'Ringkasan (milyar)'!AC60,0)</f>
        <v>0</v>
      </c>
      <c r="AR60" s="173">
        <f>IFERROR('Ringkasan (milyar)'!AR60/'Ringkasan (milyar)'!AC60,0)</f>
        <v>4.6987371185026111E-3</v>
      </c>
      <c r="AS60" s="173">
        <f>IFERROR('Ringkasan (milyar)'!AS60/'Ringkasan (milyar)'!AC60,0)</f>
        <v>4.6987371185026111E-3</v>
      </c>
      <c r="AT60" s="173">
        <f>IFERROR('Ringkasan (milyar)'!AT60/'Ringkasan (milyar)'!AC60,0)</f>
        <v>0.2007059008825115</v>
      </c>
      <c r="AU60" s="173">
        <f>IFERROR('Ringkasan (milyar)'!AU60/'Ringkasan (milyar)'!AC60,0)</f>
        <v>5.4694918501997742E-3</v>
      </c>
      <c r="AV60" s="173">
        <f>IFERROR('Ringkasan (milyar)'!AV60/'Ringkasan (milyar)'!AC60,0)</f>
        <v>0.19523640903231171</v>
      </c>
      <c r="AW60" s="127"/>
      <c r="AX60" s="127"/>
      <c r="AY60" s="127"/>
      <c r="AZ60" s="127"/>
      <c r="BA60" s="127"/>
      <c r="BB60" s="127"/>
      <c r="BC60" s="127"/>
      <c r="BD60" s="127"/>
      <c r="BE60" s="127"/>
      <c r="BF60" s="127"/>
      <c r="BG60" s="127"/>
      <c r="BH60" s="127"/>
      <c r="BI60" s="127"/>
      <c r="BJ60" s="128"/>
      <c r="BK60" s="128"/>
      <c r="BL60" s="87"/>
      <c r="BM60" s="47"/>
      <c r="BN60" s="48"/>
      <c r="BO60" s="49"/>
      <c r="BP60" s="39">
        <f t="shared" si="9"/>
        <v>0</v>
      </c>
      <c r="BR60" s="6" t="e">
        <f>Ringkasan!#REF!/1000000000</f>
        <v>#REF!</v>
      </c>
      <c r="BS60" s="6" t="e">
        <f t="shared" si="3"/>
        <v>#REF!</v>
      </c>
      <c r="BT60" s="39" t="e">
        <f t="shared" si="6"/>
        <v>#REF!</v>
      </c>
      <c r="BV60" s="6" t="e">
        <f>Ringkasan!#REF!/1000000000</f>
        <v>#REF!</v>
      </c>
      <c r="BW60" s="6" t="e">
        <f t="shared" si="4"/>
        <v>#REF!</v>
      </c>
      <c r="BX60" s="39" t="e">
        <f t="shared" si="7"/>
        <v>#REF!</v>
      </c>
    </row>
    <row r="61" spans="1:76" ht="15" customHeight="1" x14ac:dyDescent="0.25">
      <c r="A61" s="59" t="s">
        <v>47</v>
      </c>
      <c r="B61" s="3">
        <f t="shared" si="11"/>
        <v>48</v>
      </c>
      <c r="C61" s="4">
        <f t="shared" si="11"/>
        <v>25</v>
      </c>
      <c r="D61" s="8" t="s">
        <v>47</v>
      </c>
      <c r="E61" s="12" t="str">
        <f>[1]Pendapatan!D61</f>
        <v>9 Tahun 2024</v>
      </c>
      <c r="F61" s="92">
        <f>[1]Pendapatan!E61</f>
        <v>45645.749305555553</v>
      </c>
      <c r="G61" s="6"/>
      <c r="H61" s="173">
        <f>IFERROR('Ringkasan (milyar)'!H61/'Ringkasan (milyar)'!G61,0)</f>
        <v>0.12728228390021781</v>
      </c>
      <c r="I61" s="173">
        <f>IFERROR('Ringkasan (milyar)'!I61/'Ringkasan (milyar)'!G61,0)</f>
        <v>9.1692423334565953E-2</v>
      </c>
      <c r="J61" s="173">
        <f>IFERROR('Ringkasan (milyar)'!J61/'Ringkasan (milyar)'!G61,0)</f>
        <v>6.1394546519843727E-3</v>
      </c>
      <c r="K61" s="173">
        <f>IFERROR('Ringkasan (milyar)'!K61/'Ringkasan (milyar)'!G61,0)</f>
        <v>3.7292748428104728E-3</v>
      </c>
      <c r="L61" s="173">
        <f>IFERROR('Ringkasan (milyar)'!L61/'Ringkasan (milyar)'!G61,0)</f>
        <v>2.5721131070857012E-2</v>
      </c>
      <c r="M61" s="173">
        <f>IFERROR('Ringkasan (milyar)'!M61/'Ringkasan (milyar)'!G61,0)</f>
        <v>0.85959912825047402</v>
      </c>
      <c r="N61" s="173">
        <f>IFERROR('Ringkasan (milyar)'!N61/'Ringkasan (milyar)'!G61,0)</f>
        <v>0.83094916393629425</v>
      </c>
      <c r="O61" s="173">
        <f>IFERROR('Ringkasan (milyar)'!O61/'Ringkasan (milyar)'!G61,0)</f>
        <v>0</v>
      </c>
      <c r="P61" s="173">
        <f>IFERROR('Ringkasan (milyar)'!P61/'Ringkasan (milyar)'!G61,0)</f>
        <v>0</v>
      </c>
      <c r="Q61" s="173">
        <f>IFERROR('Ringkasan (milyar)'!Q61/'Ringkasan (milyar)'!G61,0)</f>
        <v>0.11717601815114721</v>
      </c>
      <c r="R61" s="173">
        <f>IFERROR('Ringkasan (milyar)'!R61/'Ringkasan (milyar)'!G61,0)</f>
        <v>8.511728341388922E-3</v>
      </c>
      <c r="S61" s="173">
        <f>IFERROR('Ringkasan (milyar)'!S61/'Ringkasan (milyar)'!G61,0)</f>
        <v>3.1243642534183137E-2</v>
      </c>
      <c r="T61" s="173">
        <f>IFERROR('Ringkasan (milyar)'!T61/'Ringkasan (milyar)'!G61,0)</f>
        <v>0.5078827200760645</v>
      </c>
      <c r="U61" s="173">
        <f>IFERROR('Ringkasan (milyar)'!U61/'Ringkasan (milyar)'!G61,0)</f>
        <v>0.16613505483351043</v>
      </c>
      <c r="V61" s="173">
        <f>IFERROR('Ringkasan (milyar)'!V61/'Ringkasan (milyar)'!G61,0)</f>
        <v>2.8649964314179887E-2</v>
      </c>
      <c r="W61" s="173">
        <f>IFERROR('Ringkasan (milyar)'!W61/'Ringkasan (milyar)'!G61,0)</f>
        <v>2.8649964314179887E-2</v>
      </c>
      <c r="X61" s="173">
        <f>IFERROR('Ringkasan (milyar)'!X61/'Ringkasan (milyar)'!G61,0)</f>
        <v>0</v>
      </c>
      <c r="Y61" s="173">
        <f>IFERROR('Ringkasan (milyar)'!Y61/'Ringkasan (milyar)'!G61,0)</f>
        <v>1.3118587849308095E-2</v>
      </c>
      <c r="Z61" s="173">
        <f>IFERROR('Ringkasan (milyar)'!Z61/'Ringkasan (milyar)'!G61,0)</f>
        <v>0</v>
      </c>
      <c r="AA61" s="173">
        <f>IFERROR('Ringkasan (milyar)'!AA61/'Ringkasan (milyar)'!G61,0)</f>
        <v>0</v>
      </c>
      <c r="AB61" s="173">
        <f>IFERROR('Ringkasan (milyar)'!AB61/'Ringkasan (milyar)'!G61,0)</f>
        <v>1.3118587849308095E-2</v>
      </c>
      <c r="AC61" s="6"/>
      <c r="AD61" s="173">
        <f>IFERROR('Ringkasan (milyar)'!AD61/'Ringkasan (milyar)'!AC61,0)</f>
        <v>0.74500030744764878</v>
      </c>
      <c r="AE61" s="173">
        <f>IFERROR('Ringkasan (milyar)'!AE61/'Ringkasan (milyar)'!AD61,0)</f>
        <v>0.61701211339490147</v>
      </c>
      <c r="AF61" s="173">
        <f>IFERROR('Ringkasan (milyar)'!AF61/'Ringkasan (milyar)'!AD61,0)</f>
        <v>0.3574873733871104</v>
      </c>
      <c r="AG61" s="173">
        <f>IFERROR('Ringkasan (milyar)'!AG61/'Ringkasan (milyar)'!AD61,0)</f>
        <v>2.9650064276347363E-3</v>
      </c>
      <c r="AH61" s="173">
        <f>IFERROR('Ringkasan (milyar)'!AH61/'Ringkasan (milyar)'!AC61,0)</f>
        <v>0</v>
      </c>
      <c r="AI61" s="173">
        <f>IFERROR('Ringkasan (milyar)'!AI61/'Ringkasan (milyar)'!AC61,0)</f>
        <v>1.6675159288896325E-2</v>
      </c>
      <c r="AJ61" s="173">
        <f>IFERROR('Ringkasan (milyar)'!AJ61/'Ringkasan (milyar)'!AC61,0)</f>
        <v>1.1380019840556918E-4</v>
      </c>
      <c r="AK61" s="173">
        <f>IFERROR('Ringkasan (milyar)'!AK61/'Ringkasan (milyar)'!AC61,0)</f>
        <v>7.0067958014221998E-2</v>
      </c>
      <c r="AL61" s="173">
        <f>IFERROR('Ringkasan (milyar)'!AL61/'Ringkasan (milyar)'!AC61,0)</f>
        <v>2.845061860238432E-3</v>
      </c>
      <c r="AM61" s="173">
        <f>IFERROR('Ringkasan (milyar)'!AM61/'Ringkasan (milyar)'!AC61,0)</f>
        <v>1.3914007384172157E-2</v>
      </c>
      <c r="AN61" s="173">
        <f>IFERROR('Ringkasan (milyar)'!AN61/'Ringkasan (milyar)'!AC61,0)</f>
        <v>1.5999499914414347E-2</v>
      </c>
      <c r="AO61" s="173">
        <f>IFERROR('Ringkasan (milyar)'!AO61/'Ringkasan (milyar)'!AC61,0)</f>
        <v>3.715274345129279E-2</v>
      </c>
      <c r="AP61" s="173">
        <f>IFERROR('Ringkasan (milyar)'!AP61/'Ringkasan (milyar)'!AC61,0)</f>
        <v>1.5664540410427396E-4</v>
      </c>
      <c r="AQ61" s="173">
        <f>IFERROR('Ringkasan (milyar)'!AQ61/'Ringkasan (milyar)'!AC61,0)</f>
        <v>0</v>
      </c>
      <c r="AR61" s="173">
        <f>IFERROR('Ringkasan (milyar)'!AR61/'Ringkasan (milyar)'!AC61,0)</f>
        <v>2.2225178748607661E-3</v>
      </c>
      <c r="AS61" s="173">
        <f>IFERROR('Ringkasan (milyar)'!AS61/'Ringkasan (milyar)'!AC61,0)</f>
        <v>2.2225178748607661E-3</v>
      </c>
      <c r="AT61" s="173">
        <f>IFERROR('Ringkasan (milyar)'!AT61/'Ringkasan (milyar)'!AC61,0)</f>
        <v>0.18270921666326839</v>
      </c>
      <c r="AU61" s="173">
        <f>IFERROR('Ringkasan (milyar)'!AU61/'Ringkasan (milyar)'!AC61,0)</f>
        <v>9.8957238527530786E-3</v>
      </c>
      <c r="AV61" s="173">
        <f>IFERROR('Ringkasan (milyar)'!AV61/'Ringkasan (milyar)'!AC61,0)</f>
        <v>0.17281349281051533</v>
      </c>
      <c r="AW61" s="127"/>
      <c r="AX61" s="127"/>
      <c r="AY61" s="127"/>
      <c r="AZ61" s="127"/>
      <c r="BA61" s="127"/>
      <c r="BB61" s="127"/>
      <c r="BC61" s="127"/>
      <c r="BD61" s="127"/>
      <c r="BE61" s="127"/>
      <c r="BF61" s="127"/>
      <c r="BG61" s="127"/>
      <c r="BH61" s="127"/>
      <c r="BI61" s="127"/>
      <c r="BJ61" s="128"/>
      <c r="BK61" s="128"/>
      <c r="BL61" s="87"/>
      <c r="BM61" s="47"/>
      <c r="BN61" s="48"/>
      <c r="BO61" s="49"/>
      <c r="BP61" s="39">
        <f t="shared" si="9"/>
        <v>0</v>
      </c>
      <c r="BR61" s="6" t="e">
        <f>Ringkasan!#REF!/1000000000</f>
        <v>#REF!</v>
      </c>
      <c r="BS61" s="6" t="e">
        <f t="shared" si="3"/>
        <v>#REF!</v>
      </c>
      <c r="BT61" s="39" t="e">
        <f t="shared" si="6"/>
        <v>#REF!</v>
      </c>
      <c r="BV61" s="6" t="e">
        <f>Ringkasan!#REF!/1000000000</f>
        <v>#REF!</v>
      </c>
      <c r="BW61" s="6" t="e">
        <f t="shared" si="4"/>
        <v>#REF!</v>
      </c>
      <c r="BX61" s="39" t="e">
        <f t="shared" si="7"/>
        <v>#REF!</v>
      </c>
    </row>
    <row r="62" spans="1:76" ht="15" customHeight="1" x14ac:dyDescent="0.25">
      <c r="A62" s="59" t="s">
        <v>48</v>
      </c>
      <c r="B62" s="3">
        <f t="shared" si="11"/>
        <v>49</v>
      </c>
      <c r="C62" s="4">
        <f t="shared" si="11"/>
        <v>26</v>
      </c>
      <c r="D62" s="8" t="s">
        <v>48</v>
      </c>
      <c r="E62" s="12" t="str">
        <f>[1]Pendapatan!D62</f>
        <v>6 Tahun 2024</v>
      </c>
      <c r="F62" s="92">
        <f>[1]Pendapatan!E62</f>
        <v>45657.995833333334</v>
      </c>
      <c r="G62" s="6"/>
      <c r="H62" s="173">
        <f>IFERROR('Ringkasan (milyar)'!H62/'Ringkasan (milyar)'!G62,0)</f>
        <v>0.17302460207310311</v>
      </c>
      <c r="I62" s="173">
        <f>IFERROR('Ringkasan (milyar)'!I62/'Ringkasan (milyar)'!G62,0)</f>
        <v>0.12428329807762688</v>
      </c>
      <c r="J62" s="173">
        <f>IFERROR('Ringkasan (milyar)'!J62/'Ringkasan (milyar)'!G62,0)</f>
        <v>1.1251785634203804E-2</v>
      </c>
      <c r="K62" s="173">
        <f>IFERROR('Ringkasan (milyar)'!K62/'Ringkasan (milyar)'!G62,0)</f>
        <v>4.2586863649124668E-3</v>
      </c>
      <c r="L62" s="173">
        <f>IFERROR('Ringkasan (milyar)'!L62/'Ringkasan (milyar)'!G62,0)</f>
        <v>3.3230831996359969E-2</v>
      </c>
      <c r="M62" s="173">
        <f>IFERROR('Ringkasan (milyar)'!M62/'Ringkasan (milyar)'!G62,0)</f>
        <v>0.8106630260401787</v>
      </c>
      <c r="N62" s="173">
        <f>IFERROR('Ringkasan (milyar)'!N62/'Ringkasan (milyar)'!G62,0)</f>
        <v>0.76785809302582986</v>
      </c>
      <c r="O62" s="173">
        <f>IFERROR('Ringkasan (milyar)'!O62/'Ringkasan (milyar)'!G62,0)</f>
        <v>0</v>
      </c>
      <c r="P62" s="173">
        <f>IFERROR('Ringkasan (milyar)'!P62/'Ringkasan (milyar)'!G62,0)</f>
        <v>0</v>
      </c>
      <c r="Q62" s="173">
        <f>IFERROR('Ringkasan (milyar)'!Q62/'Ringkasan (milyar)'!G62,0)</f>
        <v>0</v>
      </c>
      <c r="R62" s="173">
        <f>IFERROR('Ringkasan (milyar)'!R62/'Ringkasan (milyar)'!G62,0)</f>
        <v>0</v>
      </c>
      <c r="S62" s="173">
        <f>IFERROR('Ringkasan (milyar)'!S62/'Ringkasan (milyar)'!G62,0)</f>
        <v>2.4197068553195138E-2</v>
      </c>
      <c r="T62" s="173">
        <f>IFERROR('Ringkasan (milyar)'!T62/'Ringkasan (milyar)'!G62,0)</f>
        <v>0.58132937308929866</v>
      </c>
      <c r="U62" s="173">
        <f>IFERROR('Ringkasan (milyar)'!U62/'Ringkasan (milyar)'!G62,0)</f>
        <v>0.16233165138333605</v>
      </c>
      <c r="V62" s="173">
        <f>IFERROR('Ringkasan (milyar)'!V62/'Ringkasan (milyar)'!G62,0)</f>
        <v>4.2804933014348873E-2</v>
      </c>
      <c r="W62" s="173">
        <f>IFERROR('Ringkasan (milyar)'!W62/'Ringkasan (milyar)'!G62,0)</f>
        <v>4.2804933014348873E-2</v>
      </c>
      <c r="X62" s="173">
        <f>IFERROR('Ringkasan (milyar)'!X62/'Ringkasan (milyar)'!G62,0)</f>
        <v>0</v>
      </c>
      <c r="Y62" s="173">
        <f>IFERROR('Ringkasan (milyar)'!Y62/'Ringkasan (milyar)'!G62,0)</f>
        <v>1.6312371886718191E-2</v>
      </c>
      <c r="Z62" s="173">
        <f>IFERROR('Ringkasan (milyar)'!Z62/'Ringkasan (milyar)'!G62,0)</f>
        <v>0</v>
      </c>
      <c r="AA62" s="173">
        <f>IFERROR('Ringkasan (milyar)'!AA62/'Ringkasan (milyar)'!G62,0)</f>
        <v>0</v>
      </c>
      <c r="AB62" s="173">
        <f>IFERROR('Ringkasan (milyar)'!AB62/'Ringkasan (milyar)'!G62,0)</f>
        <v>1.6312371886718191E-2</v>
      </c>
      <c r="AC62" s="6"/>
      <c r="AD62" s="173">
        <f>IFERROR('Ringkasan (milyar)'!AD62/'Ringkasan (milyar)'!AC62,0)</f>
        <v>0.89683316935336987</v>
      </c>
      <c r="AE62" s="173">
        <f>IFERROR('Ringkasan (milyar)'!AE62/'Ringkasan (milyar)'!AD62,0)</f>
        <v>0.5694433445105459</v>
      </c>
      <c r="AF62" s="173">
        <f>IFERROR('Ringkasan (milyar)'!AF62/'Ringkasan (milyar)'!AD62,0)</f>
        <v>0.40422091005796551</v>
      </c>
      <c r="AG62" s="173">
        <f>IFERROR('Ringkasan (milyar)'!AG62/'Ringkasan (milyar)'!AD62,0)</f>
        <v>0</v>
      </c>
      <c r="AH62" s="173">
        <f>IFERROR('Ringkasan (milyar)'!AH62/'Ringkasan (milyar)'!AC62,0)</f>
        <v>0</v>
      </c>
      <c r="AI62" s="173">
        <f>IFERROR('Ringkasan (milyar)'!AI62/'Ringkasan (milyar)'!AC62,0)</f>
        <v>2.3618770042605319E-2</v>
      </c>
      <c r="AJ62" s="173">
        <f>IFERROR('Ringkasan (milyar)'!AJ62/'Ringkasan (milyar)'!AC62,0)</f>
        <v>0</v>
      </c>
      <c r="AK62" s="173">
        <f>IFERROR('Ringkasan (milyar)'!AK62/'Ringkasan (milyar)'!AC62,0)</f>
        <v>8.7815769662857257E-2</v>
      </c>
      <c r="AL62" s="173">
        <f>IFERROR('Ringkasan (milyar)'!AL62/'Ringkasan (milyar)'!AC62,0)</f>
        <v>1.9807820624223158E-5</v>
      </c>
      <c r="AM62" s="173">
        <f>IFERROR('Ringkasan (milyar)'!AM62/'Ringkasan (milyar)'!AC62,0)</f>
        <v>2.6039872465889242E-2</v>
      </c>
      <c r="AN62" s="173">
        <f>IFERROR('Ringkasan (milyar)'!AN62/'Ringkasan (milyar)'!AC62,0)</f>
        <v>4.4140522090584951E-2</v>
      </c>
      <c r="AO62" s="173">
        <f>IFERROR('Ringkasan (milyar)'!AO62/'Ringkasan (milyar)'!AC62,0)</f>
        <v>1.0777552947248739E-2</v>
      </c>
      <c r="AP62" s="173">
        <f>IFERROR('Ringkasan (milyar)'!AP62/'Ringkasan (milyar)'!AC62,0)</f>
        <v>6.8380143385101105E-3</v>
      </c>
      <c r="AQ62" s="173">
        <f>IFERROR('Ringkasan (milyar)'!AQ62/'Ringkasan (milyar)'!AC62,0)</f>
        <v>0</v>
      </c>
      <c r="AR62" s="173">
        <f>IFERROR('Ringkasan (milyar)'!AR62/'Ringkasan (milyar)'!AC62,0)</f>
        <v>1.5351060983772946E-2</v>
      </c>
      <c r="AS62" s="173">
        <f>IFERROR('Ringkasan (milyar)'!AS62/'Ringkasan (milyar)'!AC62,0)</f>
        <v>1.5351060983772946E-2</v>
      </c>
      <c r="AT62" s="173">
        <f>IFERROR('Ringkasan (milyar)'!AT62/'Ringkasan (milyar)'!AC62,0)</f>
        <v>0</v>
      </c>
      <c r="AU62" s="173">
        <f>IFERROR('Ringkasan (milyar)'!AU62/'Ringkasan (milyar)'!AC62,0)</f>
        <v>0</v>
      </c>
      <c r="AV62" s="173">
        <f>IFERROR('Ringkasan (milyar)'!AV62/'Ringkasan (milyar)'!AC62,0)</f>
        <v>0</v>
      </c>
      <c r="AW62" s="127"/>
      <c r="AX62" s="127"/>
      <c r="AY62" s="127"/>
      <c r="AZ62" s="127"/>
      <c r="BA62" s="127"/>
      <c r="BB62" s="127"/>
      <c r="BC62" s="127"/>
      <c r="BD62" s="127"/>
      <c r="BE62" s="127"/>
      <c r="BF62" s="127"/>
      <c r="BG62" s="127"/>
      <c r="BH62" s="127"/>
      <c r="BI62" s="127"/>
      <c r="BJ62" s="128"/>
      <c r="BK62" s="128"/>
      <c r="BL62" s="87"/>
      <c r="BM62" s="47"/>
      <c r="BN62" s="48"/>
      <c r="BO62" s="49"/>
      <c r="BP62" s="39">
        <f t="shared" si="9"/>
        <v>0</v>
      </c>
      <c r="BR62" s="6" t="e">
        <f>Ringkasan!#REF!/1000000000</f>
        <v>#REF!</v>
      </c>
      <c r="BS62" s="6" t="e">
        <f t="shared" si="3"/>
        <v>#REF!</v>
      </c>
      <c r="BT62" s="39" t="e">
        <f t="shared" si="6"/>
        <v>#REF!</v>
      </c>
      <c r="BV62" s="6" t="e">
        <f>Ringkasan!#REF!/1000000000</f>
        <v>#REF!</v>
      </c>
      <c r="BW62" s="6" t="e">
        <f t="shared" si="4"/>
        <v>#REF!</v>
      </c>
      <c r="BX62" s="39" t="e">
        <f t="shared" si="7"/>
        <v>#REF!</v>
      </c>
    </row>
    <row r="63" spans="1:76" ht="15" customHeight="1" x14ac:dyDescent="0.25">
      <c r="A63" s="59" t="s">
        <v>658</v>
      </c>
      <c r="B63" s="3">
        <f t="shared" si="11"/>
        <v>50</v>
      </c>
      <c r="C63" s="4">
        <f t="shared" si="11"/>
        <v>27</v>
      </c>
      <c r="D63" s="8" t="s">
        <v>49</v>
      </c>
      <c r="E63" s="12" t="str">
        <f>[1]Pendapatan!D63</f>
        <v>8 Tahun 2024</v>
      </c>
      <c r="F63" s="92">
        <f>[1]Pendapatan!E63</f>
        <v>45656.638888888891</v>
      </c>
      <c r="G63" s="6"/>
      <c r="H63" s="173">
        <f>IFERROR('Ringkasan (milyar)'!H63/'Ringkasan (milyar)'!G63,0)</f>
        <v>7.6455969184131042E-2</v>
      </c>
      <c r="I63" s="173">
        <f>IFERROR('Ringkasan (milyar)'!I63/'Ringkasan (milyar)'!G63,0)</f>
        <v>3.9773953427916224E-2</v>
      </c>
      <c r="J63" s="173">
        <f>IFERROR('Ringkasan (milyar)'!J63/'Ringkasan (milyar)'!G63,0)</f>
        <v>6.6775419459039901E-3</v>
      </c>
      <c r="K63" s="173">
        <f>IFERROR('Ringkasan (milyar)'!K63/'Ringkasan (milyar)'!G63,0)</f>
        <v>0</v>
      </c>
      <c r="L63" s="173">
        <f>IFERROR('Ringkasan (milyar)'!L63/'Ringkasan (milyar)'!G63,0)</f>
        <v>3.0004473810310836E-2</v>
      </c>
      <c r="M63" s="173">
        <f>IFERROR('Ringkasan (milyar)'!M63/'Ringkasan (milyar)'!G63,0)</f>
        <v>0.90706998606226452</v>
      </c>
      <c r="N63" s="173">
        <f>IFERROR('Ringkasan (milyar)'!N63/'Ringkasan (milyar)'!G63,0)</f>
        <v>0.88151560953205332</v>
      </c>
      <c r="O63" s="173">
        <f>IFERROR('Ringkasan (milyar)'!O63/'Ringkasan (milyar)'!G63,0)</f>
        <v>0</v>
      </c>
      <c r="P63" s="173">
        <f>IFERROR('Ringkasan (milyar)'!P63/'Ringkasan (milyar)'!G63,0)</f>
        <v>0</v>
      </c>
      <c r="Q63" s="173">
        <f>IFERROR('Ringkasan (milyar)'!Q63/'Ringkasan (milyar)'!G63,0)</f>
        <v>0.10197082685701447</v>
      </c>
      <c r="R63" s="173">
        <f>IFERROR('Ringkasan (milyar)'!R63/'Ringkasan (milyar)'!G63,0)</f>
        <v>0</v>
      </c>
      <c r="S63" s="173">
        <f>IFERROR('Ringkasan (milyar)'!S63/'Ringkasan (milyar)'!G63,0)</f>
        <v>2.1220474543319996E-2</v>
      </c>
      <c r="T63" s="173">
        <f>IFERROR('Ringkasan (milyar)'!T63/'Ringkasan (milyar)'!G63,0)</f>
        <v>0.58455025031691832</v>
      </c>
      <c r="U63" s="173">
        <f>IFERROR('Ringkasan (milyar)'!U63/'Ringkasan (milyar)'!G63,0)</f>
        <v>0.17377405781480065</v>
      </c>
      <c r="V63" s="173">
        <f>IFERROR('Ringkasan (milyar)'!V63/'Ringkasan (milyar)'!G63,0)</f>
        <v>2.5554376530211115E-2</v>
      </c>
      <c r="W63" s="173">
        <f>IFERROR('Ringkasan (milyar)'!W63/'Ringkasan (milyar)'!G63,0)</f>
        <v>2.5554376530211115E-2</v>
      </c>
      <c r="X63" s="173">
        <f>IFERROR('Ringkasan (milyar)'!X63/'Ringkasan (milyar)'!G63,0)</f>
        <v>0</v>
      </c>
      <c r="Y63" s="173">
        <f>IFERROR('Ringkasan (milyar)'!Y63/'Ringkasan (milyar)'!G63,0)</f>
        <v>1.6474044753604353E-2</v>
      </c>
      <c r="Z63" s="173">
        <f>IFERROR('Ringkasan (milyar)'!Z63/'Ringkasan (milyar)'!G63,0)</f>
        <v>0</v>
      </c>
      <c r="AA63" s="173">
        <f>IFERROR('Ringkasan (milyar)'!AA63/'Ringkasan (milyar)'!G63,0)</f>
        <v>0</v>
      </c>
      <c r="AB63" s="173">
        <f>IFERROR('Ringkasan (milyar)'!AB63/'Ringkasan (milyar)'!G63,0)</f>
        <v>1.6474044753604353E-2</v>
      </c>
      <c r="AC63" s="6"/>
      <c r="AD63" s="173">
        <f>IFERROR('Ringkasan (milyar)'!AD63/'Ringkasan (milyar)'!AC63,0)</f>
        <v>0.67816285219586747</v>
      </c>
      <c r="AE63" s="173">
        <f>IFERROR('Ringkasan (milyar)'!AE63/'Ringkasan (milyar)'!AD63,0)</f>
        <v>0.61780055964578218</v>
      </c>
      <c r="AF63" s="173">
        <f>IFERROR('Ringkasan (milyar)'!AF63/'Ringkasan (milyar)'!AD63,0)</f>
        <v>0.35525999129711971</v>
      </c>
      <c r="AG63" s="173">
        <f>IFERROR('Ringkasan (milyar)'!AG63/'Ringkasan (milyar)'!AD63,0)</f>
        <v>0</v>
      </c>
      <c r="AH63" s="173">
        <f>IFERROR('Ringkasan (milyar)'!AH63/'Ringkasan (milyar)'!AC63,0)</f>
        <v>0</v>
      </c>
      <c r="AI63" s="173">
        <f>IFERROR('Ringkasan (milyar)'!AI63/'Ringkasan (milyar)'!AC63,0)</f>
        <v>1.7514966728932744E-2</v>
      </c>
      <c r="AJ63" s="173">
        <f>IFERROR('Ringkasan (milyar)'!AJ63/'Ringkasan (milyar)'!AC63,0)</f>
        <v>7.543668802142986E-4</v>
      </c>
      <c r="AK63" s="173">
        <f>IFERROR('Ringkasan (milyar)'!AK63/'Ringkasan (milyar)'!AC63,0)</f>
        <v>0.15779874435184693</v>
      </c>
      <c r="AL63" s="173">
        <f>IFERROR('Ringkasan (milyar)'!AL63/'Ringkasan (milyar)'!AC63,0)</f>
        <v>1.8859172005357466E-3</v>
      </c>
      <c r="AM63" s="173">
        <f>IFERROR('Ringkasan (milyar)'!AM63/'Ringkasan (milyar)'!AC63,0)</f>
        <v>3.4825241798570133E-2</v>
      </c>
      <c r="AN63" s="173">
        <f>IFERROR('Ringkasan (milyar)'!AN63/'Ringkasan (milyar)'!AC63,0)</f>
        <v>3.3463217041217796E-2</v>
      </c>
      <c r="AO63" s="173">
        <f>IFERROR('Ringkasan (milyar)'!AO63/'Ringkasan (milyar)'!AC63,0)</f>
        <v>8.4740434484478391E-2</v>
      </c>
      <c r="AP63" s="173">
        <f>IFERROR('Ringkasan (milyar)'!AP63/'Ringkasan (milyar)'!AC63,0)</f>
        <v>2.8839338270448302E-3</v>
      </c>
      <c r="AQ63" s="173">
        <f>IFERROR('Ringkasan (milyar)'!AQ63/'Ringkasan (milyar)'!AC63,0)</f>
        <v>0</v>
      </c>
      <c r="AR63" s="173">
        <f>IFERROR('Ringkasan (milyar)'!AR63/'Ringkasan (milyar)'!AC63,0)</f>
        <v>1.2572781336904978E-3</v>
      </c>
      <c r="AS63" s="173">
        <f>IFERROR('Ringkasan (milyar)'!AS63/'Ringkasan (milyar)'!AC63,0)</f>
        <v>1.2572781336904978E-3</v>
      </c>
      <c r="AT63" s="173">
        <f>IFERROR('Ringkasan (milyar)'!AT63/'Ringkasan (milyar)'!AC63,0)</f>
        <v>0.16278112531859518</v>
      </c>
      <c r="AU63" s="173">
        <f>IFERROR('Ringkasan (milyar)'!AU63/'Ringkasan (milyar)'!AC63,0)</f>
        <v>4.4992527088461376E-3</v>
      </c>
      <c r="AV63" s="173">
        <f>IFERROR('Ringkasan (milyar)'!AV63/'Ringkasan (milyar)'!AC63,0)</f>
        <v>0.15828187260974902</v>
      </c>
      <c r="AW63" s="127"/>
      <c r="AX63" s="127"/>
      <c r="AY63" s="127"/>
      <c r="AZ63" s="127"/>
      <c r="BA63" s="127"/>
      <c r="BB63" s="127"/>
      <c r="BC63" s="127"/>
      <c r="BD63" s="127"/>
      <c r="BE63" s="127"/>
      <c r="BF63" s="127"/>
      <c r="BG63" s="127"/>
      <c r="BH63" s="127"/>
      <c r="BI63" s="127"/>
      <c r="BJ63" s="128"/>
      <c r="BK63" s="128"/>
      <c r="BL63" s="87"/>
      <c r="BM63" s="47"/>
      <c r="BN63" s="48"/>
      <c r="BO63" s="49"/>
      <c r="BP63" s="39">
        <f t="shared" si="9"/>
        <v>0</v>
      </c>
      <c r="BR63" s="168" t="e">
        <f>Ringkasan!#REF!/1000000000</f>
        <v>#REF!</v>
      </c>
      <c r="BS63" s="168" t="e">
        <f t="shared" si="3"/>
        <v>#REF!</v>
      </c>
      <c r="BT63" s="39" t="e">
        <f t="shared" si="6"/>
        <v>#REF!</v>
      </c>
      <c r="BV63" s="168" t="e">
        <f>Ringkasan!#REF!/1000000000</f>
        <v>#REF!</v>
      </c>
      <c r="BW63" s="168" t="e">
        <f t="shared" si="4"/>
        <v>#REF!</v>
      </c>
      <c r="BX63" s="39" t="e">
        <f t="shared" si="7"/>
        <v>#REF!</v>
      </c>
    </row>
    <row r="64" spans="1:76" ht="15" customHeight="1" x14ac:dyDescent="0.25">
      <c r="A64" s="59" t="s">
        <v>50</v>
      </c>
      <c r="B64" s="3">
        <f t="shared" si="11"/>
        <v>51</v>
      </c>
      <c r="C64" s="4">
        <f t="shared" si="11"/>
        <v>28</v>
      </c>
      <c r="D64" s="8" t="s">
        <v>50</v>
      </c>
      <c r="E64" s="12" t="str">
        <f>[1]Pendapatan!D64</f>
        <v>10 Tahun 2024</v>
      </c>
      <c r="F64" s="92">
        <f>[1]Pendapatan!E64</f>
        <v>45653.336111111108</v>
      </c>
      <c r="G64" s="6"/>
      <c r="H64" s="173">
        <f>IFERROR('Ringkasan (milyar)'!H64/'Ringkasan (milyar)'!G64,0)</f>
        <v>0.54368059991910844</v>
      </c>
      <c r="I64" s="173">
        <f>IFERROR('Ringkasan (milyar)'!I64/'Ringkasan (milyar)'!G64,0)</f>
        <v>0.47742274217798242</v>
      </c>
      <c r="J64" s="173">
        <f>IFERROR('Ringkasan (milyar)'!J64/'Ringkasan (milyar)'!G64,0)</f>
        <v>4.0613212518339457E-2</v>
      </c>
      <c r="K64" s="173">
        <f>IFERROR('Ringkasan (milyar)'!K64/'Ringkasan (milyar)'!G64,0)</f>
        <v>2.5669218121685943E-3</v>
      </c>
      <c r="L64" s="173">
        <f>IFERROR('Ringkasan (milyar)'!L64/'Ringkasan (milyar)'!G64,0)</f>
        <v>2.3077723410618055E-2</v>
      </c>
      <c r="M64" s="173">
        <f>IFERROR('Ringkasan (milyar)'!M64/'Ringkasan (milyar)'!G64,0)</f>
        <v>0.44280656838904686</v>
      </c>
      <c r="N64" s="173">
        <f>IFERROR('Ringkasan (milyar)'!N64/'Ringkasan (milyar)'!G64,0)</f>
        <v>0.38846184913163906</v>
      </c>
      <c r="O64" s="173">
        <f>IFERROR('Ringkasan (milyar)'!O64/'Ringkasan (milyar)'!G64,0)</f>
        <v>0</v>
      </c>
      <c r="P64" s="173">
        <f>IFERROR('Ringkasan (milyar)'!P64/'Ringkasan (milyar)'!G64,0)</f>
        <v>0</v>
      </c>
      <c r="Q64" s="173">
        <f>IFERROR('Ringkasan (milyar)'!Q64/'Ringkasan (milyar)'!G64,0)</f>
        <v>0</v>
      </c>
      <c r="R64" s="173">
        <f>IFERROR('Ringkasan (milyar)'!R64/'Ringkasan (milyar)'!G64,0)</f>
        <v>0</v>
      </c>
      <c r="S64" s="173">
        <f>IFERROR('Ringkasan (milyar)'!S64/'Ringkasan (milyar)'!G64,0)</f>
        <v>3.5737557569948057E-2</v>
      </c>
      <c r="T64" s="173">
        <f>IFERROR('Ringkasan (milyar)'!T64/'Ringkasan (milyar)'!G64,0)</f>
        <v>0.27806005570885428</v>
      </c>
      <c r="U64" s="173">
        <f>IFERROR('Ringkasan (milyar)'!U64/'Ringkasan (milyar)'!G64,0)</f>
        <v>7.4664235852836713E-2</v>
      </c>
      <c r="V64" s="173">
        <f>IFERROR('Ringkasan (milyar)'!V64/'Ringkasan (milyar)'!G64,0)</f>
        <v>5.4344719257407824E-2</v>
      </c>
      <c r="W64" s="173">
        <f>IFERROR('Ringkasan (milyar)'!W64/'Ringkasan (milyar)'!G64,0)</f>
        <v>4.7797122136770273E-2</v>
      </c>
      <c r="X64" s="173">
        <f>IFERROR('Ringkasan (milyar)'!X64/'Ringkasan (milyar)'!G64,0)</f>
        <v>6.5475971206375534E-3</v>
      </c>
      <c r="Y64" s="173">
        <f>IFERROR('Ringkasan (milyar)'!Y64/'Ringkasan (milyar)'!G64,0)</f>
        <v>1.3512831691844619E-2</v>
      </c>
      <c r="Z64" s="173">
        <f>IFERROR('Ringkasan (milyar)'!Z64/'Ringkasan (milyar)'!G64,0)</f>
        <v>0</v>
      </c>
      <c r="AA64" s="173">
        <f>IFERROR('Ringkasan (milyar)'!AA64/'Ringkasan (milyar)'!G64,0)</f>
        <v>0</v>
      </c>
      <c r="AB64" s="173">
        <f>IFERROR('Ringkasan (milyar)'!AB64/'Ringkasan (milyar)'!G64,0)</f>
        <v>1.3512831691844619E-2</v>
      </c>
      <c r="AC64" s="6"/>
      <c r="AD64" s="173">
        <f>IFERROR('Ringkasan (milyar)'!AD64/'Ringkasan (milyar)'!AC64,0)</f>
        <v>0.80422768608437223</v>
      </c>
      <c r="AE64" s="173">
        <f>IFERROR('Ringkasan (milyar)'!AE64/'Ringkasan (milyar)'!AD64,0)</f>
        <v>0.39832382010561979</v>
      </c>
      <c r="AF64" s="173">
        <f>IFERROR('Ringkasan (milyar)'!AF64/'Ringkasan (milyar)'!AD64,0)</f>
        <v>0.54405947978781533</v>
      </c>
      <c r="AG64" s="173">
        <f>IFERROR('Ringkasan (milyar)'!AG64/'Ringkasan (milyar)'!AD64,0)</f>
        <v>0</v>
      </c>
      <c r="AH64" s="173">
        <f>IFERROR('Ringkasan (milyar)'!AH64/'Ringkasan (milyar)'!AC64,0)</f>
        <v>0</v>
      </c>
      <c r="AI64" s="173">
        <f>IFERROR('Ringkasan (milyar)'!AI64/'Ringkasan (milyar)'!AC64,0)</f>
        <v>3.1945557405535285E-2</v>
      </c>
      <c r="AJ64" s="173">
        <f>IFERROR('Ringkasan (milyar)'!AJ64/'Ringkasan (milyar)'!AC64,0)</f>
        <v>1.4391388000984643E-2</v>
      </c>
      <c r="AK64" s="173">
        <f>IFERROR('Ringkasan (milyar)'!AK64/'Ringkasan (milyar)'!AC64,0)</f>
        <v>0.17282298362410822</v>
      </c>
      <c r="AL64" s="173">
        <f>IFERROR('Ringkasan (milyar)'!AL64/'Ringkasan (milyar)'!AC64,0)</f>
        <v>1.2531510252632624E-2</v>
      </c>
      <c r="AM64" s="173">
        <f>IFERROR('Ringkasan (milyar)'!AM64/'Ringkasan (milyar)'!AC64,0)</f>
        <v>4.3944896002139605E-2</v>
      </c>
      <c r="AN64" s="173">
        <f>IFERROR('Ringkasan (milyar)'!AN64/'Ringkasan (milyar)'!AC64,0)</f>
        <v>6.50368195946424E-2</v>
      </c>
      <c r="AO64" s="173">
        <f>IFERROR('Ringkasan (milyar)'!AO64/'Ringkasan (milyar)'!AC64,0)</f>
        <v>4.8694385427558128E-2</v>
      </c>
      <c r="AP64" s="173">
        <f>IFERROR('Ringkasan (milyar)'!AP64/'Ringkasan (milyar)'!AC64,0)</f>
        <v>2.6153723471354596E-3</v>
      </c>
      <c r="AQ64" s="173">
        <f>IFERROR('Ringkasan (milyar)'!AQ64/'Ringkasan (milyar)'!AC64,0)</f>
        <v>0</v>
      </c>
      <c r="AR64" s="173">
        <f>IFERROR('Ringkasan (milyar)'!AR64/'Ringkasan (milyar)'!AC64,0)</f>
        <v>2.2949330291519517E-2</v>
      </c>
      <c r="AS64" s="173">
        <f>IFERROR('Ringkasan (milyar)'!AS64/'Ringkasan (milyar)'!AC64,0)</f>
        <v>2.2949330291519517E-2</v>
      </c>
      <c r="AT64" s="173">
        <f>IFERROR('Ringkasan (milyar)'!AT64/'Ringkasan (milyar)'!AC64,0)</f>
        <v>0</v>
      </c>
      <c r="AU64" s="173">
        <f>IFERROR('Ringkasan (milyar)'!AU64/'Ringkasan (milyar)'!AC64,0)</f>
        <v>0</v>
      </c>
      <c r="AV64" s="173">
        <f>IFERROR('Ringkasan (milyar)'!AV64/'Ringkasan (milyar)'!AC64,0)</f>
        <v>0</v>
      </c>
      <c r="AW64" s="127"/>
      <c r="AX64" s="127"/>
      <c r="AY64" s="127"/>
      <c r="AZ64" s="127"/>
      <c r="BA64" s="127"/>
      <c r="BB64" s="127"/>
      <c r="BC64" s="127"/>
      <c r="BD64" s="127"/>
      <c r="BE64" s="127"/>
      <c r="BF64" s="127"/>
      <c r="BG64" s="127"/>
      <c r="BH64" s="127"/>
      <c r="BI64" s="127"/>
      <c r="BJ64" s="128"/>
      <c r="BK64" s="128"/>
      <c r="BL64" s="87"/>
      <c r="BM64" s="47"/>
      <c r="BN64" s="48"/>
      <c r="BO64" s="49"/>
      <c r="BP64" s="39">
        <f t="shared" si="9"/>
        <v>0</v>
      </c>
      <c r="BR64" s="6" t="e">
        <f>Ringkasan!#REF!/1000000000</f>
        <v>#REF!</v>
      </c>
      <c r="BS64" s="6" t="e">
        <f t="shared" si="3"/>
        <v>#REF!</v>
      </c>
      <c r="BT64" s="39" t="e">
        <f t="shared" si="6"/>
        <v>#REF!</v>
      </c>
      <c r="BV64" s="6" t="e">
        <f>Ringkasan!#REF!/1000000000</f>
        <v>#REF!</v>
      </c>
      <c r="BW64" s="6" t="e">
        <f t="shared" si="4"/>
        <v>#REF!</v>
      </c>
      <c r="BX64" s="39" t="e">
        <f t="shared" si="7"/>
        <v>#REF!</v>
      </c>
    </row>
    <row r="65" spans="1:76" ht="15" customHeight="1" x14ac:dyDescent="0.25">
      <c r="A65" s="59" t="s">
        <v>659</v>
      </c>
      <c r="B65" s="3">
        <f t="shared" si="11"/>
        <v>52</v>
      </c>
      <c r="C65" s="4">
        <f t="shared" si="11"/>
        <v>29</v>
      </c>
      <c r="D65" s="8" t="s">
        <v>51</v>
      </c>
      <c r="E65" s="12" t="str">
        <f>[1]Pendapatan!D65</f>
        <v>1 Tahun 2025</v>
      </c>
      <c r="F65" s="92">
        <f>[1]Pendapatan!E65</f>
        <v>45688</v>
      </c>
      <c r="G65" s="6"/>
      <c r="H65" s="173">
        <f>IFERROR('Ringkasan (milyar)'!H65/'Ringkasan (milyar)'!G65,0)</f>
        <v>0.14840223329287261</v>
      </c>
      <c r="I65" s="173">
        <f>IFERROR('Ringkasan (milyar)'!I65/'Ringkasan (milyar)'!G65,0)</f>
        <v>5.6555570838972891E-2</v>
      </c>
      <c r="J65" s="173">
        <f>IFERROR('Ringkasan (milyar)'!J65/'Ringkasan (milyar)'!G65,0)</f>
        <v>1.3528303210063011E-2</v>
      </c>
      <c r="K65" s="173">
        <f>IFERROR('Ringkasan (milyar)'!K65/'Ringkasan (milyar)'!G65,0)</f>
        <v>1.9277146249860558E-2</v>
      </c>
      <c r="L65" s="173">
        <f>IFERROR('Ringkasan (milyar)'!L65/'Ringkasan (milyar)'!G65,0)</f>
        <v>5.9041212993976147E-2</v>
      </c>
      <c r="M65" s="173">
        <f>IFERROR('Ringkasan (milyar)'!M65/'Ringkasan (milyar)'!G65,0)</f>
        <v>0.84064339796284915</v>
      </c>
      <c r="N65" s="173">
        <f>IFERROR('Ringkasan (milyar)'!N65/'Ringkasan (milyar)'!G65,0)</f>
        <v>0.77977808956260286</v>
      </c>
      <c r="O65" s="173">
        <f>IFERROR('Ringkasan (milyar)'!O65/'Ringkasan (milyar)'!G65,0)</f>
        <v>0</v>
      </c>
      <c r="P65" s="173">
        <f>IFERROR('Ringkasan (milyar)'!P65/'Ringkasan (milyar)'!G65,0)</f>
        <v>0</v>
      </c>
      <c r="Q65" s="173">
        <f>IFERROR('Ringkasan (milyar)'!Q65/'Ringkasan (milyar)'!G65,0)</f>
        <v>3.4633556526425691E-2</v>
      </c>
      <c r="R65" s="173">
        <f>IFERROR('Ringkasan (milyar)'!R65/'Ringkasan (milyar)'!G65,0)</f>
        <v>0</v>
      </c>
      <c r="S65" s="173">
        <f>IFERROR('Ringkasan (milyar)'!S65/'Ringkasan (milyar)'!G65,0)</f>
        <v>3.5074479765765415E-2</v>
      </c>
      <c r="T65" s="173">
        <f>IFERROR('Ringkasan (milyar)'!T65/'Ringkasan (milyar)'!G65,0)</f>
        <v>0.57269034137983621</v>
      </c>
      <c r="U65" s="173">
        <f>IFERROR('Ringkasan (milyar)'!U65/'Ringkasan (milyar)'!G65,0)</f>
        <v>0.13737971189057543</v>
      </c>
      <c r="V65" s="173">
        <f>IFERROR('Ringkasan (milyar)'!V65/'Ringkasan (milyar)'!G65,0)</f>
        <v>6.086530840024644E-2</v>
      </c>
      <c r="W65" s="173">
        <f>IFERROR('Ringkasan (milyar)'!W65/'Ringkasan (milyar)'!G65,0)</f>
        <v>6.086530840024644E-2</v>
      </c>
      <c r="X65" s="173">
        <f>IFERROR('Ringkasan (milyar)'!X65/'Ringkasan (milyar)'!G65,0)</f>
        <v>0</v>
      </c>
      <c r="Y65" s="173">
        <f>IFERROR('Ringkasan (milyar)'!Y65/'Ringkasan (milyar)'!G65,0)</f>
        <v>1.0954368744278211E-2</v>
      </c>
      <c r="Z65" s="173">
        <f>IFERROR('Ringkasan (milyar)'!Z65/'Ringkasan (milyar)'!G65,0)</f>
        <v>0</v>
      </c>
      <c r="AA65" s="173">
        <f>IFERROR('Ringkasan (milyar)'!AA65/'Ringkasan (milyar)'!G65,0)</f>
        <v>0</v>
      </c>
      <c r="AB65" s="173">
        <f>IFERROR('Ringkasan (milyar)'!AB65/'Ringkasan (milyar)'!G65,0)</f>
        <v>1.0954368744278211E-2</v>
      </c>
      <c r="AC65" s="6"/>
      <c r="AD65" s="173">
        <f>IFERROR('Ringkasan (milyar)'!AD65/'Ringkasan (milyar)'!AC65,0)</f>
        <v>0.84567042434130912</v>
      </c>
      <c r="AE65" s="173">
        <f>IFERROR('Ringkasan (milyar)'!AE65/'Ringkasan (milyar)'!AD65,0)</f>
        <v>0.52468639493759539</v>
      </c>
      <c r="AF65" s="173">
        <f>IFERROR('Ringkasan (milyar)'!AF65/'Ringkasan (milyar)'!AD65,0)</f>
        <v>0.45273755140435024</v>
      </c>
      <c r="AG65" s="173">
        <f>IFERROR('Ringkasan (milyar)'!AG65/'Ringkasan (milyar)'!AD65,0)</f>
        <v>0</v>
      </c>
      <c r="AH65" s="173">
        <f>IFERROR('Ringkasan (milyar)'!AH65/'Ringkasan (milyar)'!AC65,0)</f>
        <v>0</v>
      </c>
      <c r="AI65" s="173">
        <f>IFERROR('Ringkasan (milyar)'!AI65/'Ringkasan (milyar)'!AC65,0)</f>
        <v>1.7298687093264833E-2</v>
      </c>
      <c r="AJ65" s="173">
        <f>IFERROR('Ringkasan (milyar)'!AJ65/'Ringkasan (milyar)'!AC65,0)</f>
        <v>1.7932137836941459E-3</v>
      </c>
      <c r="AK65" s="173">
        <f>IFERROR('Ringkasan (milyar)'!AK65/'Ringkasan (milyar)'!AC65,0)</f>
        <v>5.7587976133129472E-2</v>
      </c>
      <c r="AL65" s="173">
        <f>IFERROR('Ringkasan (milyar)'!AL65/'Ringkasan (milyar)'!AC65,0)</f>
        <v>9.4990724268671648E-4</v>
      </c>
      <c r="AM65" s="173">
        <f>IFERROR('Ringkasan (milyar)'!AM65/'Ringkasan (milyar)'!AC65,0)</f>
        <v>3.7762516426818341E-2</v>
      </c>
      <c r="AN65" s="173">
        <f>IFERROR('Ringkasan (milyar)'!AN65/'Ringkasan (milyar)'!AC65,0)</f>
        <v>5.9147834173179084E-3</v>
      </c>
      <c r="AO65" s="173">
        <f>IFERROR('Ringkasan (milyar)'!AO65/'Ringkasan (milyar)'!AC65,0)</f>
        <v>4.8761905124584783E-3</v>
      </c>
      <c r="AP65" s="173">
        <f>IFERROR('Ringkasan (milyar)'!AP65/'Ringkasan (milyar)'!AC65,0)</f>
        <v>7.5095469072251611E-3</v>
      </c>
      <c r="AQ65" s="173">
        <f>IFERROR('Ringkasan (milyar)'!AQ65/'Ringkasan (milyar)'!AC65,0)</f>
        <v>5.7503162662286313E-4</v>
      </c>
      <c r="AR65" s="173">
        <f>IFERROR('Ringkasan (milyar)'!AR65/'Ringkasan (milyar)'!AC65,0)</f>
        <v>4.2218099674965178E-3</v>
      </c>
      <c r="AS65" s="173">
        <f>IFERROR('Ringkasan (milyar)'!AS65/'Ringkasan (milyar)'!AC65,0)</f>
        <v>4.2218099674965178E-3</v>
      </c>
      <c r="AT65" s="173">
        <f>IFERROR('Ringkasan (milyar)'!AT65/'Ringkasan (milyar)'!AC65,0)</f>
        <v>9.2519789558064988E-2</v>
      </c>
      <c r="AU65" s="173">
        <f>IFERROR('Ringkasan (milyar)'!AU65/'Ringkasan (milyar)'!AC65,0)</f>
        <v>0</v>
      </c>
      <c r="AV65" s="173">
        <f>IFERROR('Ringkasan (milyar)'!AV65/'Ringkasan (milyar)'!AC65,0)</f>
        <v>9.2519789558064988E-2</v>
      </c>
      <c r="AW65" s="127"/>
      <c r="AX65" s="127"/>
      <c r="AY65" s="127"/>
      <c r="AZ65" s="127"/>
      <c r="BA65" s="127"/>
      <c r="BB65" s="127"/>
      <c r="BC65" s="127"/>
      <c r="BD65" s="127"/>
      <c r="BE65" s="127"/>
      <c r="BF65" s="127"/>
      <c r="BG65" s="127"/>
      <c r="BH65" s="127"/>
      <c r="BI65" s="127"/>
      <c r="BJ65" s="128"/>
      <c r="BK65" s="128"/>
      <c r="BL65" s="87"/>
      <c r="BM65" s="47"/>
      <c r="BN65" s="48"/>
      <c r="BO65" s="49"/>
      <c r="BP65" s="39">
        <f t="shared" si="9"/>
        <v>0</v>
      </c>
      <c r="BR65" s="6" t="e">
        <f>Ringkasan!#REF!/1000000000</f>
        <v>#REF!</v>
      </c>
      <c r="BS65" s="6" t="e">
        <f t="shared" si="3"/>
        <v>#REF!</v>
      </c>
      <c r="BT65" s="39" t="e">
        <f t="shared" si="6"/>
        <v>#REF!</v>
      </c>
      <c r="BV65" s="6" t="e">
        <f>Ringkasan!#REF!/1000000000</f>
        <v>#REF!</v>
      </c>
      <c r="BW65" s="6" t="e">
        <f t="shared" si="4"/>
        <v>#REF!</v>
      </c>
      <c r="BX65" s="39" t="e">
        <f t="shared" si="7"/>
        <v>#REF!</v>
      </c>
    </row>
    <row r="66" spans="1:76" ht="15" customHeight="1" x14ac:dyDescent="0.25">
      <c r="A66" s="59" t="s">
        <v>660</v>
      </c>
      <c r="B66" s="3">
        <f t="shared" si="11"/>
        <v>53</v>
      </c>
      <c r="C66" s="4">
        <f t="shared" si="11"/>
        <v>30</v>
      </c>
      <c r="D66" s="8" t="s">
        <v>52</v>
      </c>
      <c r="E66" s="12" t="str">
        <f>[1]Pendapatan!D66</f>
        <v>2 Tahun 2024</v>
      </c>
      <c r="F66" s="92">
        <f>[1]Pendapatan!E66</f>
        <v>45657</v>
      </c>
      <c r="G66" s="6"/>
      <c r="H66" s="173">
        <f>IFERROR('Ringkasan (milyar)'!H66/'Ringkasan (milyar)'!G66,0)</f>
        <v>0.20163779283397426</v>
      </c>
      <c r="I66" s="173">
        <f>IFERROR('Ringkasan (milyar)'!I66/'Ringkasan (milyar)'!G66,0)</f>
        <v>0.12386407560383982</v>
      </c>
      <c r="J66" s="173">
        <f>IFERROR('Ringkasan (milyar)'!J66/'Ringkasan (milyar)'!G66,0)</f>
        <v>2.5206652499029768E-2</v>
      </c>
      <c r="K66" s="173">
        <f>IFERROR('Ringkasan (milyar)'!K66/'Ringkasan (milyar)'!G66,0)</f>
        <v>1.0774793193791271E-2</v>
      </c>
      <c r="L66" s="173">
        <f>IFERROR('Ringkasan (milyar)'!L66/'Ringkasan (milyar)'!G66,0)</f>
        <v>4.179227153731338E-2</v>
      </c>
      <c r="M66" s="173">
        <f>IFERROR('Ringkasan (milyar)'!M66/'Ringkasan (milyar)'!G66,0)</f>
        <v>0.78010991868261093</v>
      </c>
      <c r="N66" s="173">
        <f>IFERROR('Ringkasan (milyar)'!N66/'Ringkasan (milyar)'!G66,0)</f>
        <v>0.73993336145883881</v>
      </c>
      <c r="O66" s="173">
        <f>IFERROR('Ringkasan (milyar)'!O66/'Ringkasan (milyar)'!G66,0)</f>
        <v>0</v>
      </c>
      <c r="P66" s="173">
        <f>IFERROR('Ringkasan (milyar)'!P66/'Ringkasan (milyar)'!G66,0)</f>
        <v>0</v>
      </c>
      <c r="Q66" s="173">
        <f>IFERROR('Ringkasan (milyar)'!Q66/'Ringkasan (milyar)'!G66,0)</f>
        <v>0</v>
      </c>
      <c r="R66" s="173">
        <f>IFERROR('Ringkasan (milyar)'!R66/'Ringkasan (milyar)'!G66,0)</f>
        <v>6.7479251288631832E-3</v>
      </c>
      <c r="S66" s="173">
        <f>IFERROR('Ringkasan (milyar)'!S66/'Ringkasan (milyar)'!G66,0)</f>
        <v>3.1484052539267539E-2</v>
      </c>
      <c r="T66" s="173">
        <f>IFERROR('Ringkasan (milyar)'!T66/'Ringkasan (milyar)'!G66,0)</f>
        <v>0.5647217648455255</v>
      </c>
      <c r="U66" s="173">
        <f>IFERROR('Ringkasan (milyar)'!U66/'Ringkasan (milyar)'!G66,0)</f>
        <v>0.13697961894518262</v>
      </c>
      <c r="V66" s="173">
        <f>IFERROR('Ringkasan (milyar)'!V66/'Ringkasan (milyar)'!G66,0)</f>
        <v>4.0176557223772058E-2</v>
      </c>
      <c r="W66" s="173">
        <f>IFERROR('Ringkasan (milyar)'!W66/'Ringkasan (milyar)'!G66,0)</f>
        <v>4.0176557223772058E-2</v>
      </c>
      <c r="X66" s="173">
        <f>IFERROR('Ringkasan (milyar)'!X66/'Ringkasan (milyar)'!G66,0)</f>
        <v>0</v>
      </c>
      <c r="Y66" s="173">
        <f>IFERROR('Ringkasan (milyar)'!Y66/'Ringkasan (milyar)'!G66,0)</f>
        <v>1.8252288483414893E-2</v>
      </c>
      <c r="Z66" s="173">
        <f>IFERROR('Ringkasan (milyar)'!Z66/'Ringkasan (milyar)'!G66,0)</f>
        <v>0</v>
      </c>
      <c r="AA66" s="173">
        <f>IFERROR('Ringkasan (milyar)'!AA66/'Ringkasan (milyar)'!G66,0)</f>
        <v>0</v>
      </c>
      <c r="AB66" s="173">
        <f>IFERROR('Ringkasan (milyar)'!AB66/'Ringkasan (milyar)'!G66,0)</f>
        <v>1.8252288483414893E-2</v>
      </c>
      <c r="AC66" s="6"/>
      <c r="AD66" s="173">
        <f>IFERROR('Ringkasan (milyar)'!AD66/'Ringkasan (milyar)'!AC66,0)</f>
        <v>0.8237606994600648</v>
      </c>
      <c r="AE66" s="173">
        <f>IFERROR('Ringkasan (milyar)'!AE66/'Ringkasan (milyar)'!AD66,0)</f>
        <v>0.57273329102804715</v>
      </c>
      <c r="AF66" s="173">
        <f>IFERROR('Ringkasan (milyar)'!AF66/'Ringkasan (milyar)'!AD66,0)</f>
        <v>0.38987805248272389</v>
      </c>
      <c r="AG66" s="173">
        <f>IFERROR('Ringkasan (milyar)'!AG66/'Ringkasan (milyar)'!AD66,0)</f>
        <v>0</v>
      </c>
      <c r="AH66" s="173">
        <f>IFERROR('Ringkasan (milyar)'!AH66/'Ringkasan (milyar)'!AC66,0)</f>
        <v>0</v>
      </c>
      <c r="AI66" s="173">
        <f>IFERROR('Ringkasan (milyar)'!AI66/'Ringkasan (milyar)'!AC66,0)</f>
        <v>2.6144019483468697E-2</v>
      </c>
      <c r="AJ66" s="173">
        <f>IFERROR('Ringkasan (milyar)'!AJ66/'Ringkasan (milyar)'!AC66,0)</f>
        <v>4.6552863379706764E-3</v>
      </c>
      <c r="AK66" s="173">
        <f>IFERROR('Ringkasan (milyar)'!AK66/'Ringkasan (milyar)'!AC66,0)</f>
        <v>0.16868171084371147</v>
      </c>
      <c r="AL66" s="173">
        <f>IFERROR('Ringkasan (milyar)'!AL66/'Ringkasan (milyar)'!AC66,0)</f>
        <v>1.357692059118498E-2</v>
      </c>
      <c r="AM66" s="173">
        <f>IFERROR('Ringkasan (milyar)'!AM66/'Ringkasan (milyar)'!AC66,0)</f>
        <v>6.0211941736036841E-2</v>
      </c>
      <c r="AN66" s="173">
        <f>IFERROR('Ringkasan (milyar)'!AN66/'Ringkasan (milyar)'!AC66,0)</f>
        <v>2.9910853770266886E-2</v>
      </c>
      <c r="AO66" s="173">
        <f>IFERROR('Ringkasan (milyar)'!AO66/'Ringkasan (milyar)'!AC66,0)</f>
        <v>5.9389371275306579E-2</v>
      </c>
      <c r="AP66" s="173">
        <f>IFERROR('Ringkasan (milyar)'!AP66/'Ringkasan (milyar)'!AC66,0)</f>
        <v>5.3816669123398992E-3</v>
      </c>
      <c r="AQ66" s="173">
        <f>IFERROR('Ringkasan (milyar)'!AQ66/'Ringkasan (milyar)'!AC66,0)</f>
        <v>2.1095655857626225E-4</v>
      </c>
      <c r="AR66" s="173">
        <f>IFERROR('Ringkasan (milyar)'!AR66/'Ringkasan (milyar)'!AC66,0)</f>
        <v>7.5575896962236889E-3</v>
      </c>
      <c r="AS66" s="173">
        <f>IFERROR('Ringkasan (milyar)'!AS66/'Ringkasan (milyar)'!AC66,0)</f>
        <v>7.5575896962236889E-3</v>
      </c>
      <c r="AT66" s="173">
        <f>IFERROR('Ringkasan (milyar)'!AT66/'Ringkasan (milyar)'!AC66,0)</f>
        <v>0</v>
      </c>
      <c r="AU66" s="173">
        <f>IFERROR('Ringkasan (milyar)'!AU66/'Ringkasan (milyar)'!AC66,0)</f>
        <v>0</v>
      </c>
      <c r="AV66" s="173">
        <f>IFERROR('Ringkasan (milyar)'!AV66/'Ringkasan (milyar)'!AC66,0)</f>
        <v>0</v>
      </c>
      <c r="AW66" s="127"/>
      <c r="AX66" s="127"/>
      <c r="AY66" s="127"/>
      <c r="AZ66" s="127"/>
      <c r="BA66" s="127"/>
      <c r="BB66" s="127"/>
      <c r="BC66" s="127"/>
      <c r="BD66" s="127"/>
      <c r="BE66" s="127"/>
      <c r="BF66" s="127"/>
      <c r="BG66" s="127"/>
      <c r="BH66" s="127"/>
      <c r="BI66" s="127"/>
      <c r="BJ66" s="128"/>
      <c r="BK66" s="128"/>
      <c r="BL66" s="87"/>
      <c r="BM66" s="47"/>
      <c r="BN66" s="48"/>
      <c r="BO66" s="49"/>
      <c r="BP66" s="39">
        <f t="shared" si="9"/>
        <v>0</v>
      </c>
      <c r="BR66" s="6" t="e">
        <f>Ringkasan!#REF!/1000000000</f>
        <v>#REF!</v>
      </c>
      <c r="BS66" s="6" t="e">
        <f t="shared" si="3"/>
        <v>#REF!</v>
      </c>
      <c r="BT66" s="39" t="e">
        <f t="shared" si="6"/>
        <v>#REF!</v>
      </c>
      <c r="BV66" s="6" t="e">
        <f>Ringkasan!#REF!/1000000000</f>
        <v>#REF!</v>
      </c>
      <c r="BW66" s="6" t="e">
        <f t="shared" si="4"/>
        <v>#REF!</v>
      </c>
      <c r="BX66" s="39" t="e">
        <f t="shared" si="7"/>
        <v>#REF!</v>
      </c>
    </row>
    <row r="67" spans="1:76" ht="16.5" customHeight="1" x14ac:dyDescent="0.25">
      <c r="A67" s="59" t="s">
        <v>53</v>
      </c>
      <c r="B67" s="3">
        <f t="shared" si="11"/>
        <v>54</v>
      </c>
      <c r="C67" s="4">
        <f t="shared" si="11"/>
        <v>31</v>
      </c>
      <c r="D67" s="8" t="s">
        <v>53</v>
      </c>
      <c r="E67" s="12" t="str">
        <f>[1]Pendapatan!D67</f>
        <v>7 Tahun 2024</v>
      </c>
      <c r="F67" s="92">
        <f>[1]Pendapatan!E67</f>
        <v>45657.822222222225</v>
      </c>
      <c r="G67" s="6"/>
      <c r="H67" s="173">
        <f>IFERROR('Ringkasan (milyar)'!H67/'Ringkasan (milyar)'!G67,0)</f>
        <v>0.26075241117723902</v>
      </c>
      <c r="I67" s="173">
        <f>IFERROR('Ringkasan (milyar)'!I67/'Ringkasan (milyar)'!G67,0)</f>
        <v>3.0299275770892461E-2</v>
      </c>
      <c r="J67" s="173">
        <f>IFERROR('Ringkasan (milyar)'!J67/'Ringkasan (milyar)'!G67,0)</f>
        <v>8.6264209966616684E-2</v>
      </c>
      <c r="K67" s="173">
        <f>IFERROR('Ringkasan (milyar)'!K67/'Ringkasan (milyar)'!G67,0)</f>
        <v>1.3434067161119103E-2</v>
      </c>
      <c r="L67" s="173">
        <f>IFERROR('Ringkasan (milyar)'!L67/'Ringkasan (milyar)'!G67,0)</f>
        <v>0.1307548582786108</v>
      </c>
      <c r="M67" s="173">
        <f>IFERROR('Ringkasan (milyar)'!M67/'Ringkasan (milyar)'!G67,0)</f>
        <v>0.73908622150907222</v>
      </c>
      <c r="N67" s="173">
        <f>IFERROR('Ringkasan (milyar)'!N67/'Ringkasan (milyar)'!G67,0)</f>
        <v>0.70419461307020448</v>
      </c>
      <c r="O67" s="173">
        <f>IFERROR('Ringkasan (milyar)'!O67/'Ringkasan (milyar)'!G67,0)</f>
        <v>0</v>
      </c>
      <c r="P67" s="173">
        <f>IFERROR('Ringkasan (milyar)'!P67/'Ringkasan (milyar)'!G67,0)</f>
        <v>0</v>
      </c>
      <c r="Q67" s="173">
        <f>IFERROR('Ringkasan (milyar)'!Q67/'Ringkasan (milyar)'!G67,0)</f>
        <v>0</v>
      </c>
      <c r="R67" s="173">
        <f>IFERROR('Ringkasan (milyar)'!R67/'Ringkasan (milyar)'!G67,0)</f>
        <v>0</v>
      </c>
      <c r="S67" s="173">
        <f>IFERROR('Ringkasan (milyar)'!S67/'Ringkasan (milyar)'!G67,0)</f>
        <v>2.3813097111459559E-2</v>
      </c>
      <c r="T67" s="173">
        <f>IFERROR('Ringkasan (milyar)'!T67/'Ringkasan (milyar)'!G67,0)</f>
        <v>0.57020549647279328</v>
      </c>
      <c r="U67" s="173">
        <f>IFERROR('Ringkasan (milyar)'!U67/'Ringkasan (milyar)'!G67,0)</f>
        <v>0.1101760194859517</v>
      </c>
      <c r="V67" s="173">
        <f>IFERROR('Ringkasan (milyar)'!V67/'Ringkasan (milyar)'!G67,0)</f>
        <v>3.4891608438867738E-2</v>
      </c>
      <c r="W67" s="173">
        <f>IFERROR('Ringkasan (milyar)'!W67/'Ringkasan (milyar)'!G67,0)</f>
        <v>3.4891608438867738E-2</v>
      </c>
      <c r="X67" s="173">
        <f>IFERROR('Ringkasan (milyar)'!X67/'Ringkasan (milyar)'!G67,0)</f>
        <v>0</v>
      </c>
      <c r="Y67" s="173">
        <f>IFERROR('Ringkasan (milyar)'!Y67/'Ringkasan (milyar)'!G67,0)</f>
        <v>1.6136731368873264E-4</v>
      </c>
      <c r="Z67" s="173">
        <f>IFERROR('Ringkasan (milyar)'!Z67/'Ringkasan (milyar)'!G67,0)</f>
        <v>0</v>
      </c>
      <c r="AA67" s="173">
        <f>IFERROR('Ringkasan (milyar)'!AA67/'Ringkasan (milyar)'!G67,0)</f>
        <v>0</v>
      </c>
      <c r="AB67" s="173">
        <f>IFERROR('Ringkasan (milyar)'!AB67/'Ringkasan (milyar)'!G67,0)</f>
        <v>1.6136731368873264E-4</v>
      </c>
      <c r="AC67" s="6"/>
      <c r="AD67" s="173">
        <f>IFERROR('Ringkasan (milyar)'!AD67/'Ringkasan (milyar)'!AC67,0)</f>
        <v>0.89511182998331296</v>
      </c>
      <c r="AE67" s="173">
        <f>IFERROR('Ringkasan (milyar)'!AE67/'Ringkasan (milyar)'!AD67,0)</f>
        <v>0.53832197001404236</v>
      </c>
      <c r="AF67" s="173">
        <f>IFERROR('Ringkasan (milyar)'!AF67/'Ringkasan (milyar)'!AD67,0)</f>
        <v>0.44247384495246361</v>
      </c>
      <c r="AG67" s="173">
        <f>IFERROR('Ringkasan (milyar)'!AG67/'Ringkasan (milyar)'!AD67,0)</f>
        <v>5.8430262783407414E-3</v>
      </c>
      <c r="AH67" s="173">
        <f>IFERROR('Ringkasan (milyar)'!AH67/'Ringkasan (milyar)'!AC67,0)</f>
        <v>3.6390274987447549E-4</v>
      </c>
      <c r="AI67" s="173">
        <f>IFERROR('Ringkasan (milyar)'!AI67/'Ringkasan (milyar)'!AC67,0)</f>
        <v>9.9380493202756749E-3</v>
      </c>
      <c r="AJ67" s="173">
        <f>IFERROR('Ringkasan (milyar)'!AJ67/'Ringkasan (milyar)'!AC67,0)</f>
        <v>1.6577791938726105E-3</v>
      </c>
      <c r="AK67" s="173">
        <f>IFERROR('Ringkasan (milyar)'!AK67/'Ringkasan (milyar)'!AC67,0)</f>
        <v>0.10219259409169097</v>
      </c>
      <c r="AL67" s="173">
        <f>IFERROR('Ringkasan (milyar)'!AL67/'Ringkasan (milyar)'!AC67,0)</f>
        <v>0</v>
      </c>
      <c r="AM67" s="173">
        <f>IFERROR('Ringkasan (milyar)'!AM67/'Ringkasan (milyar)'!AC67,0)</f>
        <v>2.7222253279988364E-2</v>
      </c>
      <c r="AN67" s="173">
        <f>IFERROR('Ringkasan (milyar)'!AN67/'Ringkasan (milyar)'!AC67,0)</f>
        <v>1.8034672259319116E-2</v>
      </c>
      <c r="AO67" s="173">
        <f>IFERROR('Ringkasan (milyar)'!AO67/'Ringkasan (milyar)'!AC67,0)</f>
        <v>5.1675297016092726E-2</v>
      </c>
      <c r="AP67" s="173">
        <f>IFERROR('Ringkasan (milyar)'!AP67/'Ringkasan (milyar)'!AC67,0)</f>
        <v>5.0245086428536067E-3</v>
      </c>
      <c r="AQ67" s="173">
        <f>IFERROR('Ringkasan (milyar)'!AQ67/'Ringkasan (milyar)'!AC67,0)</f>
        <v>2.3586289343716001E-4</v>
      </c>
      <c r="AR67" s="173">
        <f>IFERROR('Ringkasan (milyar)'!AR67/'Ringkasan (milyar)'!AC67,0)</f>
        <v>2.6955759249961148E-3</v>
      </c>
      <c r="AS67" s="173">
        <f>IFERROR('Ringkasan (milyar)'!AS67/'Ringkasan (milyar)'!AC67,0)</f>
        <v>2.6955759249961148E-3</v>
      </c>
      <c r="AT67" s="173">
        <f>IFERROR('Ringkasan (milyar)'!AT67/'Ringkasan (milyar)'!AC67,0)</f>
        <v>0</v>
      </c>
      <c r="AU67" s="173">
        <f>IFERROR('Ringkasan (milyar)'!AU67/'Ringkasan (milyar)'!AC67,0)</f>
        <v>0</v>
      </c>
      <c r="AV67" s="173">
        <f>IFERROR('Ringkasan (milyar)'!AV67/'Ringkasan (milyar)'!AC67,0)</f>
        <v>0</v>
      </c>
      <c r="AW67" s="127"/>
      <c r="AX67" s="127"/>
      <c r="AY67" s="127"/>
      <c r="AZ67" s="127"/>
      <c r="BA67" s="127"/>
      <c r="BB67" s="127"/>
      <c r="BC67" s="127"/>
      <c r="BD67" s="127"/>
      <c r="BE67" s="127"/>
      <c r="BF67" s="127"/>
      <c r="BG67" s="127"/>
      <c r="BH67" s="127"/>
      <c r="BI67" s="127"/>
      <c r="BJ67" s="128"/>
      <c r="BK67" s="128"/>
      <c r="BL67" s="87"/>
      <c r="BM67" s="47"/>
      <c r="BN67" s="48"/>
      <c r="BO67" s="49"/>
      <c r="BP67" s="39">
        <f t="shared" si="9"/>
        <v>0</v>
      </c>
      <c r="BR67" s="6" t="e">
        <f>Ringkasan!#REF!/1000000000</f>
        <v>#REF!</v>
      </c>
      <c r="BS67" s="6" t="e">
        <f t="shared" si="3"/>
        <v>#REF!</v>
      </c>
      <c r="BT67" s="39" t="e">
        <f t="shared" si="6"/>
        <v>#REF!</v>
      </c>
      <c r="BV67" s="6" t="e">
        <f>Ringkasan!#REF!/1000000000</f>
        <v>#REF!</v>
      </c>
      <c r="BW67" s="6" t="e">
        <f t="shared" si="4"/>
        <v>#REF!</v>
      </c>
      <c r="BX67" s="39" t="e">
        <f t="shared" si="7"/>
        <v>#REF!</v>
      </c>
    </row>
    <row r="68" spans="1:76" ht="15" customHeight="1" x14ac:dyDescent="0.25">
      <c r="A68" s="59" t="s">
        <v>54</v>
      </c>
      <c r="B68" s="3">
        <f t="shared" si="11"/>
        <v>55</v>
      </c>
      <c r="C68" s="4">
        <f t="shared" si="11"/>
        <v>32</v>
      </c>
      <c r="D68" s="8" t="s">
        <v>54</v>
      </c>
      <c r="E68" s="12" t="str">
        <f>[1]Pendapatan!D68</f>
        <v>07 Tahun 2024</v>
      </c>
      <c r="F68" s="92">
        <f>[1]Pendapatan!E68</f>
        <v>45657.998611111114</v>
      </c>
      <c r="G68" s="6"/>
      <c r="H68" s="173">
        <f>IFERROR('Ringkasan (milyar)'!H68/'Ringkasan (milyar)'!G68,0)</f>
        <v>0.1380041693775812</v>
      </c>
      <c r="I68" s="173">
        <f>IFERROR('Ringkasan (milyar)'!I68/'Ringkasan (milyar)'!G68,0)</f>
        <v>4.2694413987032442E-2</v>
      </c>
      <c r="J68" s="173">
        <f>IFERROR('Ringkasan (milyar)'!J68/'Ringkasan (milyar)'!G68,0)</f>
        <v>6.8147361767375448E-3</v>
      </c>
      <c r="K68" s="173">
        <f>IFERROR('Ringkasan (milyar)'!K68/'Ringkasan (milyar)'!G68,0)</f>
        <v>1.0053613058587109E-2</v>
      </c>
      <c r="L68" s="173">
        <f>IFERROR('Ringkasan (milyar)'!L68/'Ringkasan (milyar)'!G68,0)</f>
        <v>7.8441406155224089E-2</v>
      </c>
      <c r="M68" s="173">
        <f>IFERROR('Ringkasan (milyar)'!M68/'Ringkasan (milyar)'!G68,0)</f>
        <v>0.84469013637161983</v>
      </c>
      <c r="N68" s="173">
        <f>IFERROR('Ringkasan (milyar)'!N68/'Ringkasan (milyar)'!G68,0)</f>
        <v>0.78954091497956713</v>
      </c>
      <c r="O68" s="173">
        <f>IFERROR('Ringkasan (milyar)'!O68/'Ringkasan (milyar)'!G68,0)</f>
        <v>0</v>
      </c>
      <c r="P68" s="173">
        <f>IFERROR('Ringkasan (milyar)'!P68/'Ringkasan (milyar)'!G68,0)</f>
        <v>0</v>
      </c>
      <c r="Q68" s="173">
        <f>IFERROR('Ringkasan (milyar)'!Q68/'Ringkasan (milyar)'!G68,0)</f>
        <v>0</v>
      </c>
      <c r="R68" s="173">
        <f>IFERROR('Ringkasan (milyar)'!R68/'Ringkasan (milyar)'!G68,0)</f>
        <v>1.00449129500328E-2</v>
      </c>
      <c r="S68" s="173">
        <f>IFERROR('Ringkasan (milyar)'!S68/'Ringkasan (milyar)'!G68,0)</f>
        <v>2.3337076218054632E-2</v>
      </c>
      <c r="T68" s="173">
        <f>IFERROR('Ringkasan (milyar)'!T68/'Ringkasan (milyar)'!G68,0)</f>
        <v>0.62746926137056003</v>
      </c>
      <c r="U68" s="173">
        <f>IFERROR('Ringkasan (milyar)'!U68/'Ringkasan (milyar)'!G68,0)</f>
        <v>0.12868966444091962</v>
      </c>
      <c r="V68" s="173">
        <f>IFERROR('Ringkasan (milyar)'!V68/'Ringkasan (milyar)'!G68,0)</f>
        <v>5.5149221392052694E-2</v>
      </c>
      <c r="W68" s="173">
        <f>IFERROR('Ringkasan (milyar)'!W68/'Ringkasan (milyar)'!G68,0)</f>
        <v>5.5149221392052694E-2</v>
      </c>
      <c r="X68" s="173">
        <f>IFERROR('Ringkasan (milyar)'!X68/'Ringkasan (milyar)'!G68,0)</f>
        <v>0</v>
      </c>
      <c r="Y68" s="173">
        <f>IFERROR('Ringkasan (milyar)'!Y68/'Ringkasan (milyar)'!G68,0)</f>
        <v>1.7305694250799114E-2</v>
      </c>
      <c r="Z68" s="173">
        <f>IFERROR('Ringkasan (milyar)'!Z68/'Ringkasan (milyar)'!G68,0)</f>
        <v>0</v>
      </c>
      <c r="AA68" s="173">
        <f>IFERROR('Ringkasan (milyar)'!AA68/'Ringkasan (milyar)'!G68,0)</f>
        <v>0</v>
      </c>
      <c r="AB68" s="173">
        <f>IFERROR('Ringkasan (milyar)'!AB68/'Ringkasan (milyar)'!G68,0)</f>
        <v>1.7305694250799114E-2</v>
      </c>
      <c r="AC68" s="6"/>
      <c r="AD68" s="173">
        <f>IFERROR('Ringkasan (milyar)'!AD68/'Ringkasan (milyar)'!AC68,0)</f>
        <v>0.89384710182390037</v>
      </c>
      <c r="AE68" s="173">
        <f>IFERROR('Ringkasan (milyar)'!AE68/'Ringkasan (milyar)'!AD68,0)</f>
        <v>0.53729089367752969</v>
      </c>
      <c r="AF68" s="173">
        <f>IFERROR('Ringkasan (milyar)'!AF68/'Ringkasan (milyar)'!AD68,0)</f>
        <v>0.43585894714131374</v>
      </c>
      <c r="AG68" s="173">
        <f>IFERROR('Ringkasan (milyar)'!AG68/'Ringkasan (milyar)'!AD68,0)</f>
        <v>0</v>
      </c>
      <c r="AH68" s="173">
        <f>IFERROR('Ringkasan (milyar)'!AH68/'Ringkasan (milyar)'!AC68,0)</f>
        <v>0</v>
      </c>
      <c r="AI68" s="173">
        <f>IFERROR('Ringkasan (milyar)'!AI68/'Ringkasan (milyar)'!AC68,0)</f>
        <v>1.8934533395356237E-2</v>
      </c>
      <c r="AJ68" s="173">
        <f>IFERROR('Ringkasan (milyar)'!AJ68/'Ringkasan (milyar)'!AC68,0)</f>
        <v>5.0654035722308951E-3</v>
      </c>
      <c r="AK68" s="173">
        <f>IFERROR('Ringkasan (milyar)'!AK68/'Ringkasan (milyar)'!AC68,0)</f>
        <v>0.10448146960440625</v>
      </c>
      <c r="AL68" s="173">
        <f>IFERROR('Ringkasan (milyar)'!AL68/'Ringkasan (milyar)'!AC68,0)</f>
        <v>0</v>
      </c>
      <c r="AM68" s="173">
        <f>IFERROR('Ringkasan (milyar)'!AM68/'Ringkasan (milyar)'!AC68,0)</f>
        <v>2.8317038299485214E-2</v>
      </c>
      <c r="AN68" s="173">
        <f>IFERROR('Ringkasan (milyar)'!AN68/'Ringkasan (milyar)'!AC68,0)</f>
        <v>8.5445102799248177E-3</v>
      </c>
      <c r="AO68" s="173">
        <f>IFERROR('Ringkasan (milyar)'!AO68/'Ringkasan (milyar)'!AC68,0)</f>
        <v>6.3725740938665135E-2</v>
      </c>
      <c r="AP68" s="173">
        <f>IFERROR('Ringkasan (milyar)'!AP68/'Ringkasan (milyar)'!AC68,0)</f>
        <v>3.894180086331096E-3</v>
      </c>
      <c r="AQ68" s="173">
        <f>IFERROR('Ringkasan (milyar)'!AQ68/'Ringkasan (milyar)'!AC68,0)</f>
        <v>0</v>
      </c>
      <c r="AR68" s="173">
        <f>IFERROR('Ringkasan (milyar)'!AR68/'Ringkasan (milyar)'!AC68,0)</f>
        <v>1.6714285716933138E-3</v>
      </c>
      <c r="AS68" s="173">
        <f>IFERROR('Ringkasan (milyar)'!AS68/'Ringkasan (milyar)'!AC68,0)</f>
        <v>1.6714285716933138E-3</v>
      </c>
      <c r="AT68" s="173">
        <f>IFERROR('Ringkasan (milyar)'!AT68/'Ringkasan (milyar)'!AC68,0)</f>
        <v>0</v>
      </c>
      <c r="AU68" s="173">
        <f>IFERROR('Ringkasan (milyar)'!AU68/'Ringkasan (milyar)'!AC68,0)</f>
        <v>0</v>
      </c>
      <c r="AV68" s="173">
        <f>IFERROR('Ringkasan (milyar)'!AV68/'Ringkasan (milyar)'!AC68,0)</f>
        <v>0</v>
      </c>
      <c r="AW68" s="127"/>
      <c r="AX68" s="127"/>
      <c r="AY68" s="127"/>
      <c r="AZ68" s="127"/>
      <c r="BA68" s="127"/>
      <c r="BB68" s="127"/>
      <c r="BC68" s="127"/>
      <c r="BD68" s="127"/>
      <c r="BE68" s="127"/>
      <c r="BF68" s="127"/>
      <c r="BG68" s="127"/>
      <c r="BH68" s="127"/>
      <c r="BI68" s="127"/>
      <c r="BJ68" s="128"/>
      <c r="BK68" s="128"/>
      <c r="BL68" s="87"/>
      <c r="BM68" s="47"/>
      <c r="BN68" s="48"/>
      <c r="BO68" s="49"/>
      <c r="BP68" s="39">
        <f t="shared" si="9"/>
        <v>0</v>
      </c>
      <c r="BR68" s="6" t="e">
        <f>Ringkasan!#REF!/1000000000</f>
        <v>#REF!</v>
      </c>
      <c r="BS68" s="6" t="e">
        <f t="shared" si="3"/>
        <v>#REF!</v>
      </c>
      <c r="BT68" s="39" t="e">
        <f t="shared" si="6"/>
        <v>#REF!</v>
      </c>
      <c r="BV68" s="6" t="e">
        <f>Ringkasan!#REF!/1000000000</f>
        <v>#REF!</v>
      </c>
      <c r="BW68" s="6" t="e">
        <f t="shared" si="4"/>
        <v>#REF!</v>
      </c>
      <c r="BX68" s="39" t="e">
        <f t="shared" si="7"/>
        <v>#REF!</v>
      </c>
    </row>
    <row r="69" spans="1:76" ht="15" customHeight="1" x14ac:dyDescent="0.25">
      <c r="A69" s="59" t="s">
        <v>55</v>
      </c>
      <c r="B69" s="3">
        <f t="shared" si="11"/>
        <v>56</v>
      </c>
      <c r="C69" s="4">
        <f t="shared" si="11"/>
        <v>33</v>
      </c>
      <c r="D69" s="8" t="s">
        <v>55</v>
      </c>
      <c r="E69" s="12" t="str">
        <f>[1]Pendapatan!D69</f>
        <v xml:space="preserve"> 5 Tahun 2024</v>
      </c>
      <c r="F69" s="92">
        <f>[1]Pendapatan!E69</f>
        <v>45653</v>
      </c>
      <c r="G69" s="6"/>
      <c r="H69" s="173">
        <f>IFERROR('Ringkasan (milyar)'!H69/'Ringkasan (milyar)'!G69,0)</f>
        <v>0.17451055483567274</v>
      </c>
      <c r="I69" s="173">
        <f>IFERROR('Ringkasan (milyar)'!I69/'Ringkasan (milyar)'!G69,0)</f>
        <v>8.0995262828329959E-2</v>
      </c>
      <c r="J69" s="173">
        <f>IFERROR('Ringkasan (milyar)'!J69/'Ringkasan (milyar)'!G69,0)</f>
        <v>7.3871756890779822E-2</v>
      </c>
      <c r="K69" s="173">
        <f>IFERROR('Ringkasan (milyar)'!K69/'Ringkasan (milyar)'!G69,0)</f>
        <v>1.657995867383958E-2</v>
      </c>
      <c r="L69" s="173">
        <f>IFERROR('Ringkasan (milyar)'!L69/'Ringkasan (milyar)'!G69,0)</f>
        <v>3.0635764427233737E-3</v>
      </c>
      <c r="M69" s="173">
        <f>IFERROR('Ringkasan (milyar)'!M69/'Ringkasan (milyar)'!G69,0)</f>
        <v>0.82548944516432721</v>
      </c>
      <c r="N69" s="173">
        <f>IFERROR('Ringkasan (milyar)'!N69/'Ringkasan (milyar)'!G69,0)</f>
        <v>0.78467907685627269</v>
      </c>
      <c r="O69" s="173">
        <f>IFERROR('Ringkasan (milyar)'!O69/'Ringkasan (milyar)'!G69,0)</f>
        <v>0</v>
      </c>
      <c r="P69" s="173">
        <f>IFERROR('Ringkasan (milyar)'!P69/'Ringkasan (milyar)'!G69,0)</f>
        <v>0</v>
      </c>
      <c r="Q69" s="173">
        <f>IFERROR('Ringkasan (milyar)'!Q69/'Ringkasan (milyar)'!G69,0)</f>
        <v>0</v>
      </c>
      <c r="R69" s="173">
        <f>IFERROR('Ringkasan (milyar)'!R69/'Ringkasan (milyar)'!G69,0)</f>
        <v>1.8536940583278427E-2</v>
      </c>
      <c r="S69" s="173">
        <f>IFERROR('Ringkasan (milyar)'!S69/'Ringkasan (milyar)'!G69,0)</f>
        <v>2.4430893573419432E-2</v>
      </c>
      <c r="T69" s="173">
        <f>IFERROR('Ringkasan (milyar)'!T69/'Ringkasan (milyar)'!G69,0)</f>
        <v>0.5914133850114387</v>
      </c>
      <c r="U69" s="173">
        <f>IFERROR('Ringkasan (milyar)'!U69/'Ringkasan (milyar)'!G69,0)</f>
        <v>0.15029785768813619</v>
      </c>
      <c r="V69" s="173">
        <f>IFERROR('Ringkasan (milyar)'!V69/'Ringkasan (milyar)'!G69,0)</f>
        <v>4.0810368308054484E-2</v>
      </c>
      <c r="W69" s="173">
        <f>IFERROR('Ringkasan (milyar)'!W69/'Ringkasan (milyar)'!G69,0)</f>
        <v>3.9459225377325297E-2</v>
      </c>
      <c r="X69" s="173">
        <f>IFERROR('Ringkasan (milyar)'!X69/'Ringkasan (milyar)'!G69,0)</f>
        <v>1.3511429307291887E-3</v>
      </c>
      <c r="Y69" s="173">
        <f>IFERROR('Ringkasan (milyar)'!Y69/'Ringkasan (milyar)'!G69,0)</f>
        <v>0</v>
      </c>
      <c r="Z69" s="173">
        <f>IFERROR('Ringkasan (milyar)'!Z69/'Ringkasan (milyar)'!G69,0)</f>
        <v>0</v>
      </c>
      <c r="AA69" s="173">
        <f>IFERROR('Ringkasan (milyar)'!AA69/'Ringkasan (milyar)'!G69,0)</f>
        <v>0</v>
      </c>
      <c r="AB69" s="173">
        <f>IFERROR('Ringkasan (milyar)'!AB69/'Ringkasan (milyar)'!G69,0)</f>
        <v>0</v>
      </c>
      <c r="AC69" s="6"/>
      <c r="AD69" s="173">
        <f>IFERROR('Ringkasan (milyar)'!AD69/'Ringkasan (milyar)'!AC69,0)</f>
        <v>0.87002435772365849</v>
      </c>
      <c r="AE69" s="173">
        <f>IFERROR('Ringkasan (milyar)'!AE69/'Ringkasan (milyar)'!AD69,0)</f>
        <v>0.58210618721542473</v>
      </c>
      <c r="AF69" s="173">
        <f>IFERROR('Ringkasan (milyar)'!AF69/'Ringkasan (milyar)'!AD69,0)</f>
        <v>0.39113465955884058</v>
      </c>
      <c r="AG69" s="173">
        <f>IFERROR('Ringkasan (milyar)'!AG69/'Ringkasan (milyar)'!AD69,0)</f>
        <v>0</v>
      </c>
      <c r="AH69" s="173">
        <f>IFERROR('Ringkasan (milyar)'!AH69/'Ringkasan (milyar)'!AC69,0)</f>
        <v>0</v>
      </c>
      <c r="AI69" s="173">
        <f>IFERROR('Ringkasan (milyar)'!AI69/'Ringkasan (milyar)'!AC69,0)</f>
        <v>2.1878382430344831E-2</v>
      </c>
      <c r="AJ69" s="173">
        <f>IFERROR('Ringkasan (milyar)'!AJ69/'Ringkasan (milyar)'!AC69,0)</f>
        <v>1.4027326681038659E-3</v>
      </c>
      <c r="AK69" s="173">
        <f>IFERROR('Ringkasan (milyar)'!AK69/'Ringkasan (milyar)'!AC69,0)</f>
        <v>0.10652650488692691</v>
      </c>
      <c r="AL69" s="173">
        <f>IFERROR('Ringkasan (milyar)'!AL69/'Ringkasan (milyar)'!AC69,0)</f>
        <v>0</v>
      </c>
      <c r="AM69" s="173">
        <f>IFERROR('Ringkasan (milyar)'!AM69/'Ringkasan (milyar)'!AC69,0)</f>
        <v>2.3262906232007406E-2</v>
      </c>
      <c r="AN69" s="173">
        <f>IFERROR('Ringkasan (milyar)'!AN69/'Ringkasan (milyar)'!AC69,0)</f>
        <v>1.8439743222874672E-2</v>
      </c>
      <c r="AO69" s="173">
        <f>IFERROR('Ringkasan (milyar)'!AO69/'Ringkasan (milyar)'!AC69,0)</f>
        <v>5.7274680057124903E-2</v>
      </c>
      <c r="AP69" s="173">
        <f>IFERROR('Ringkasan (milyar)'!AP69/'Ringkasan (milyar)'!AC69,0)</f>
        <v>6.8328718086142111E-3</v>
      </c>
      <c r="AQ69" s="173">
        <f>IFERROR('Ringkasan (milyar)'!AQ69/'Ringkasan (milyar)'!AC69,0)</f>
        <v>7.1630356630571711E-4</v>
      </c>
      <c r="AR69" s="173">
        <f>IFERROR('Ringkasan (milyar)'!AR69/'Ringkasan (milyar)'!AC69,0)</f>
        <v>2.3449137389414738E-2</v>
      </c>
      <c r="AS69" s="173">
        <f>IFERROR('Ringkasan (milyar)'!AS69/'Ringkasan (milyar)'!AC69,0)</f>
        <v>2.3449137389414738E-2</v>
      </c>
      <c r="AT69" s="173">
        <f>IFERROR('Ringkasan (milyar)'!AT69/'Ringkasan (milyar)'!AC69,0)</f>
        <v>0</v>
      </c>
      <c r="AU69" s="173">
        <f>IFERROR('Ringkasan (milyar)'!AU69/'Ringkasan (milyar)'!AC69,0)</f>
        <v>0</v>
      </c>
      <c r="AV69" s="173">
        <f>IFERROR('Ringkasan (milyar)'!AV69/'Ringkasan (milyar)'!AC69,0)</f>
        <v>0</v>
      </c>
      <c r="AW69" s="127"/>
      <c r="AX69" s="127"/>
      <c r="AY69" s="127"/>
      <c r="AZ69" s="127"/>
      <c r="BA69" s="127"/>
      <c r="BB69" s="127"/>
      <c r="BC69" s="127"/>
      <c r="BD69" s="127"/>
      <c r="BE69" s="127"/>
      <c r="BF69" s="127"/>
      <c r="BG69" s="127"/>
      <c r="BH69" s="127"/>
      <c r="BI69" s="127"/>
      <c r="BJ69" s="128"/>
      <c r="BK69" s="128"/>
      <c r="BL69" s="87"/>
      <c r="BM69" s="47"/>
      <c r="BN69" s="48"/>
      <c r="BO69" s="49"/>
      <c r="BP69" s="39">
        <f t="shared" si="9"/>
        <v>0</v>
      </c>
      <c r="BR69" s="6" t="e">
        <f>Ringkasan!#REF!/1000000000</f>
        <v>#REF!</v>
      </c>
      <c r="BS69" s="6" t="e">
        <f t="shared" si="3"/>
        <v>#REF!</v>
      </c>
      <c r="BT69" s="39" t="e">
        <f t="shared" si="6"/>
        <v>#REF!</v>
      </c>
      <c r="BV69" s="6" t="e">
        <f>Ringkasan!#REF!/1000000000</f>
        <v>#REF!</v>
      </c>
      <c r="BW69" s="6" t="e">
        <f t="shared" si="4"/>
        <v>#REF!</v>
      </c>
      <c r="BX69" s="39" t="e">
        <f t="shared" si="7"/>
        <v>#REF!</v>
      </c>
    </row>
    <row r="70" spans="1:76" ht="15" customHeight="1" x14ac:dyDescent="0.25">
      <c r="B70" s="13" t="s">
        <v>560</v>
      </c>
      <c r="C70" s="14" t="s">
        <v>560</v>
      </c>
      <c r="D70" s="15" t="s">
        <v>561</v>
      </c>
      <c r="E70" s="16"/>
      <c r="F70" s="93"/>
      <c r="G70" s="115"/>
      <c r="H70" s="174">
        <f>IFERROR('Ringkasan (milyar)'!H70/'Ringkasan (milyar)'!G70,0)</f>
        <v>0.12573479702943935</v>
      </c>
      <c r="I70" s="174">
        <f>IFERROR('Ringkasan (milyar)'!I70/'Ringkasan (milyar)'!G70,0)</f>
        <v>8.2613678019337403E-2</v>
      </c>
      <c r="J70" s="174">
        <f>IFERROR('Ringkasan (milyar)'!J70/'Ringkasan (milyar)'!G70,0)</f>
        <v>1.5658145105500731E-2</v>
      </c>
      <c r="K70" s="174">
        <f>IFERROR('Ringkasan (milyar)'!K70/'Ringkasan (milyar)'!G70,0)</f>
        <v>6.7429995093222306E-3</v>
      </c>
      <c r="L70" s="174">
        <f>IFERROR('Ringkasan (milyar)'!L70/'Ringkasan (milyar)'!G70,0)</f>
        <v>2.0719974395278951E-2</v>
      </c>
      <c r="M70" s="174">
        <f>IFERROR('Ringkasan (milyar)'!M70/'Ringkasan (milyar)'!G70,0)</f>
        <v>0.86225404192996447</v>
      </c>
      <c r="N70" s="174">
        <f>IFERROR('Ringkasan (milyar)'!N70/'Ringkasan (milyar)'!G70,0)</f>
        <v>0.826440669604108</v>
      </c>
      <c r="O70" s="174">
        <f>IFERROR('Ringkasan (milyar)'!O70/'Ringkasan (milyar)'!G70,0)</f>
        <v>0</v>
      </c>
      <c r="P70" s="174">
        <f>IFERROR('Ringkasan (milyar)'!P70/'Ringkasan (milyar)'!G70,0)</f>
        <v>0</v>
      </c>
      <c r="Q70" s="174">
        <f>IFERROR('Ringkasan (milyar)'!Q70/'Ringkasan (milyar)'!G70,0)</f>
        <v>0.11876123271215545</v>
      </c>
      <c r="R70" s="174">
        <f>IFERROR('Ringkasan (milyar)'!R70/'Ringkasan (milyar)'!G70,0)</f>
        <v>3.9645874368924132E-3</v>
      </c>
      <c r="S70" s="174">
        <f>IFERROR('Ringkasan (milyar)'!S70/'Ringkasan (milyar)'!G70,0)</f>
        <v>3.916018289067489E-2</v>
      </c>
      <c r="T70" s="174">
        <f>IFERROR('Ringkasan (milyar)'!T70/'Ringkasan (milyar)'!G70,0)</f>
        <v>0.49801832056226641</v>
      </c>
      <c r="U70" s="174">
        <f>IFERROR('Ringkasan (milyar)'!U70/'Ringkasan (milyar)'!G70,0)</f>
        <v>0.16653634600211892</v>
      </c>
      <c r="V70" s="174">
        <f>IFERROR('Ringkasan (milyar)'!V70/'Ringkasan (milyar)'!G70,0)</f>
        <v>3.5813372325856463E-2</v>
      </c>
      <c r="W70" s="174">
        <f>IFERROR('Ringkasan (milyar)'!W70/'Ringkasan (milyar)'!G70,0)</f>
        <v>3.5180446305557236E-2</v>
      </c>
      <c r="X70" s="174">
        <f>IFERROR('Ringkasan (milyar)'!X70/'Ringkasan (milyar)'!G70,0)</f>
        <v>6.3292602029922207E-4</v>
      </c>
      <c r="Y70" s="174">
        <f>IFERROR('Ringkasan (milyar)'!Y70/'Ringkasan (milyar)'!G70,0)</f>
        <v>1.201116104059596E-2</v>
      </c>
      <c r="Z70" s="174">
        <f>IFERROR('Ringkasan (milyar)'!Z70/'Ringkasan (milyar)'!G70,0)</f>
        <v>9.3362843320019223E-4</v>
      </c>
      <c r="AA70" s="174">
        <f>IFERROR('Ringkasan (milyar)'!AA70/'Ringkasan (milyar)'!G70,0)</f>
        <v>0</v>
      </c>
      <c r="AB70" s="174">
        <f>IFERROR('Ringkasan (milyar)'!AB70/'Ringkasan (milyar)'!G70,0)</f>
        <v>1.1077532607395768E-2</v>
      </c>
      <c r="AC70" s="7"/>
      <c r="AD70" s="174">
        <f>IFERROR('Ringkasan (milyar)'!AD70/'Ringkasan (milyar)'!AC70,0)</f>
        <v>0.70019746905200997</v>
      </c>
      <c r="AE70" s="174">
        <f>IFERROR('Ringkasan (milyar)'!AE70/'Ringkasan (milyar)'!AD70,0)</f>
        <v>0.61087302211305305</v>
      </c>
      <c r="AF70" s="174">
        <f>IFERROR('Ringkasan (milyar)'!AF70/'Ringkasan (milyar)'!AD70,0)</f>
        <v>0.36065120357560798</v>
      </c>
      <c r="AG70" s="174">
        <f>IFERROR('Ringkasan (milyar)'!AG70/'Ringkasan (milyar)'!AD70,0)</f>
        <v>6.1490905238721042E-4</v>
      </c>
      <c r="AH70" s="174">
        <f>IFERROR('Ringkasan (milyar)'!AH70/'Ringkasan (milyar)'!AC70,0)</f>
        <v>7.4159184455392278E-5</v>
      </c>
      <c r="AI70" s="174">
        <f>IFERROR('Ringkasan (milyar)'!AI70/'Ringkasan (milyar)'!AC70,0)</f>
        <v>1.8339326757358745E-2</v>
      </c>
      <c r="AJ70" s="174">
        <f>IFERROR('Ringkasan (milyar)'!AJ70/'Ringkasan (milyar)'!AC70,0)</f>
        <v>1.094621398103156E-3</v>
      </c>
      <c r="AK70" s="174">
        <f>IFERROR('Ringkasan (milyar)'!AK70/'Ringkasan (milyar)'!AC70,0)</f>
        <v>0.1156320682417529</v>
      </c>
      <c r="AL70" s="174">
        <f>IFERROR('Ringkasan (milyar)'!AL70/'Ringkasan (milyar)'!AC70,0)</f>
        <v>8.4999092727082752E-4</v>
      </c>
      <c r="AM70" s="174">
        <f>IFERROR('Ringkasan (milyar)'!AM70/'Ringkasan (milyar)'!AC70,0)</f>
        <v>2.2598061883986602E-2</v>
      </c>
      <c r="AN70" s="174">
        <f>IFERROR('Ringkasan (milyar)'!AN70/'Ringkasan (milyar)'!AC70,0)</f>
        <v>2.8359233992827606E-2</v>
      </c>
      <c r="AO70" s="174">
        <f>IFERROR('Ringkasan (milyar)'!AO70/'Ringkasan (milyar)'!AC70,0)</f>
        <v>5.8918928854023049E-2</v>
      </c>
      <c r="AP70" s="174">
        <f>IFERROR('Ringkasan (milyar)'!AP70/'Ringkasan (milyar)'!AC70,0)</f>
        <v>4.8021112601986252E-3</v>
      </c>
      <c r="AQ70" s="174">
        <f>IFERROR('Ringkasan (milyar)'!AQ70/'Ringkasan (milyar)'!AC70,0)</f>
        <v>1.0374132344621679E-4</v>
      </c>
      <c r="AR70" s="174">
        <f>IFERROR('Ringkasan (milyar)'!AR70/'Ringkasan (milyar)'!AC70,0)</f>
        <v>5.848834174352789E-3</v>
      </c>
      <c r="AS70" s="174">
        <f>IFERROR('Ringkasan (milyar)'!AS70/'Ringkasan (milyar)'!AC70,0)</f>
        <v>5.848834174352789E-3</v>
      </c>
      <c r="AT70" s="174">
        <f>IFERROR('Ringkasan (milyar)'!AT70/'Ringkasan (milyar)'!AC70,0)</f>
        <v>0.17832162853188407</v>
      </c>
      <c r="AU70" s="174">
        <f>IFERROR('Ringkasan (milyar)'!AU70/'Ringkasan (milyar)'!AC70,0)</f>
        <v>6.7166762576635871E-3</v>
      </c>
      <c r="AV70" s="174">
        <f>IFERROR('Ringkasan (milyar)'!AV70/'Ringkasan (milyar)'!AC70,0)</f>
        <v>0.17160495227422051</v>
      </c>
      <c r="AW70" s="129"/>
      <c r="AX70" s="129"/>
      <c r="AY70" s="129"/>
      <c r="AZ70" s="129"/>
      <c r="BA70" s="129"/>
      <c r="BB70" s="129"/>
      <c r="BC70" s="129"/>
      <c r="BD70" s="129"/>
      <c r="BE70" s="129"/>
      <c r="BF70" s="129"/>
      <c r="BG70" s="129"/>
      <c r="BH70" s="129"/>
      <c r="BI70" s="129"/>
      <c r="BJ70" s="130"/>
      <c r="BK70" s="130"/>
      <c r="BL70" s="89"/>
      <c r="BM70" s="47"/>
      <c r="BN70" s="47"/>
      <c r="BO70" s="47"/>
      <c r="BR70" s="115" t="e">
        <f>Ringkasan!#REF!/1000000000</f>
        <v>#REF!</v>
      </c>
      <c r="BS70" s="115" t="e">
        <f t="shared" si="3"/>
        <v>#REF!</v>
      </c>
      <c r="BT70" s="39" t="e">
        <f t="shared" si="6"/>
        <v>#REF!</v>
      </c>
      <c r="BV70" s="115" t="e">
        <f>Ringkasan!#REF!/1000000000</f>
        <v>#REF!</v>
      </c>
      <c r="BW70" s="115" t="e">
        <f t="shared" si="4"/>
        <v>#REF!</v>
      </c>
      <c r="BX70" s="39" t="e">
        <f t="shared" si="7"/>
        <v>#REF!</v>
      </c>
    </row>
    <row r="71" spans="1:76" ht="15" customHeight="1" x14ac:dyDescent="0.25">
      <c r="B71" s="13" t="s">
        <v>562</v>
      </c>
      <c r="C71" s="14" t="s">
        <v>562</v>
      </c>
      <c r="D71" s="15" t="s">
        <v>563</v>
      </c>
      <c r="E71" s="16"/>
      <c r="F71" s="93"/>
      <c r="G71" s="115"/>
      <c r="H71" s="174">
        <f>IFERROR('Ringkasan (milyar)'!H71/'Ringkasan (milyar)'!G71,0)</f>
        <v>0.37893215139520831</v>
      </c>
      <c r="I71" s="174">
        <f>IFERROR('Ringkasan (milyar)'!I71/'Ringkasan (milyar)'!G71,0)</f>
        <v>0.30091233855064492</v>
      </c>
      <c r="J71" s="174">
        <f>IFERROR('Ringkasan (milyar)'!J71/'Ringkasan (milyar)'!G71,0)</f>
        <v>3.6028488894236342E-2</v>
      </c>
      <c r="K71" s="174">
        <f>IFERROR('Ringkasan (milyar)'!K71/'Ringkasan (milyar)'!G71,0)</f>
        <v>6.0842032871925768E-3</v>
      </c>
      <c r="L71" s="174">
        <f>IFERROR('Ringkasan (milyar)'!L71/'Ringkasan (milyar)'!G71,0)</f>
        <v>3.5907120663134541E-2</v>
      </c>
      <c r="M71" s="174">
        <f>IFERROR('Ringkasan (milyar)'!M71/'Ringkasan (milyar)'!G71,0)</f>
        <v>0.60825053386261618</v>
      </c>
      <c r="N71" s="174">
        <f>IFERROR('Ringkasan (milyar)'!N71/'Ringkasan (milyar)'!G71,0)</f>
        <v>0.55884664643130966</v>
      </c>
      <c r="O71" s="174">
        <f>IFERROR('Ringkasan (milyar)'!O71/'Ringkasan (milyar)'!G71,0)</f>
        <v>0</v>
      </c>
      <c r="P71" s="174">
        <f>IFERROR('Ringkasan (milyar)'!P71/'Ringkasan (milyar)'!G71,0)</f>
        <v>0</v>
      </c>
      <c r="Q71" s="174">
        <f>IFERROR('Ringkasan (milyar)'!Q71/'Ringkasan (milyar)'!G71,0)</f>
        <v>8.1052280894556208E-3</v>
      </c>
      <c r="R71" s="174">
        <f>IFERROR('Ringkasan (milyar)'!R71/'Ringkasan (milyar)'!G71,0)</f>
        <v>2.0676996908043426E-3</v>
      </c>
      <c r="S71" s="174">
        <f>IFERROR('Ringkasan (milyar)'!S71/'Ringkasan (milyar)'!G71,0)</f>
        <v>3.1756506299721939E-2</v>
      </c>
      <c r="T71" s="174">
        <f>IFERROR('Ringkasan (milyar)'!T71/'Ringkasan (milyar)'!G71,0)</f>
        <v>0.41205175915624731</v>
      </c>
      <c r="U71" s="174">
        <f>IFERROR('Ringkasan (milyar)'!U71/'Ringkasan (milyar)'!G71,0)</f>
        <v>0.10486545319508046</v>
      </c>
      <c r="V71" s="174">
        <f>IFERROR('Ringkasan (milyar)'!V71/'Ringkasan (milyar)'!G71,0)</f>
        <v>4.9403887431306477E-2</v>
      </c>
      <c r="W71" s="174">
        <f>IFERROR('Ringkasan (milyar)'!W71/'Ringkasan (milyar)'!G71,0)</f>
        <v>4.5662601691769562E-2</v>
      </c>
      <c r="X71" s="174">
        <f>IFERROR('Ringkasan (milyar)'!X71/'Ringkasan (milyar)'!G71,0)</f>
        <v>3.7412857395369144E-3</v>
      </c>
      <c r="Y71" s="174">
        <f>IFERROR('Ringkasan (milyar)'!Y71/'Ringkasan (milyar)'!G71,0)</f>
        <v>1.2817314742175611E-2</v>
      </c>
      <c r="Z71" s="174">
        <f>IFERROR('Ringkasan (milyar)'!Z71/'Ringkasan (milyar)'!G71,0)</f>
        <v>0</v>
      </c>
      <c r="AA71" s="174">
        <f>IFERROR('Ringkasan (milyar)'!AA71/'Ringkasan (milyar)'!G71,0)</f>
        <v>0</v>
      </c>
      <c r="AB71" s="174">
        <f>IFERROR('Ringkasan (milyar)'!AB71/'Ringkasan (milyar)'!G71,0)</f>
        <v>1.2817314742175611E-2</v>
      </c>
      <c r="AC71" s="7"/>
      <c r="AD71" s="174">
        <f>IFERROR('Ringkasan (milyar)'!AD71/'Ringkasan (milyar)'!AC71,0)</f>
        <v>0.82146673478841636</v>
      </c>
      <c r="AE71" s="174">
        <f>IFERROR('Ringkasan (milyar)'!AE71/'Ringkasan (milyar)'!AD71,0)</f>
        <v>0.4730191417189839</v>
      </c>
      <c r="AF71" s="174">
        <f>IFERROR('Ringkasan (milyar)'!AF71/'Ringkasan (milyar)'!AD71,0)</f>
        <v>0.483346821239172</v>
      </c>
      <c r="AG71" s="174">
        <f>IFERROR('Ringkasan (milyar)'!AG71/'Ringkasan (milyar)'!AD71,0)</f>
        <v>3.4441570468885896E-4</v>
      </c>
      <c r="AH71" s="174">
        <f>IFERROR('Ringkasan (milyar)'!AH71/'Ringkasan (milyar)'!AC71,0)</f>
        <v>1.9685349447362189E-5</v>
      </c>
      <c r="AI71" s="174">
        <f>IFERROR('Ringkasan (milyar)'!AI71/'Ringkasan (milyar)'!AC71,0)</f>
        <v>2.6573958514807809E-2</v>
      </c>
      <c r="AJ71" s="174">
        <f>IFERROR('Ringkasan (milyar)'!AJ71/'Ringkasan (milyar)'!AC71,0)</f>
        <v>8.9673400258046317E-3</v>
      </c>
      <c r="AK71" s="174">
        <f>IFERROR('Ringkasan (milyar)'!AK71/'Ringkasan (milyar)'!AC71,0)</f>
        <v>0.14632285585984967</v>
      </c>
      <c r="AL71" s="174">
        <f>IFERROR('Ringkasan (milyar)'!AL71/'Ringkasan (milyar)'!AC71,0)</f>
        <v>8.2524108213379889E-3</v>
      </c>
      <c r="AM71" s="174">
        <f>IFERROR('Ringkasan (milyar)'!AM71/'Ringkasan (milyar)'!AC71,0)</f>
        <v>4.0153132537228707E-2</v>
      </c>
      <c r="AN71" s="174">
        <f>IFERROR('Ringkasan (milyar)'!AN71/'Ringkasan (milyar)'!AC71,0)</f>
        <v>4.6590938904206264E-2</v>
      </c>
      <c r="AO71" s="174">
        <f>IFERROR('Ringkasan (milyar)'!AO71/'Ringkasan (milyar)'!AC71,0)</f>
        <v>4.727669858735508E-2</v>
      </c>
      <c r="AP71" s="174">
        <f>IFERROR('Ringkasan (milyar)'!AP71/'Ringkasan (milyar)'!AC71,0)</f>
        <v>3.9400495328635139E-3</v>
      </c>
      <c r="AQ71" s="174">
        <f>IFERROR('Ringkasan (milyar)'!AQ71/'Ringkasan (milyar)'!AC71,0)</f>
        <v>1.0962547685810646E-4</v>
      </c>
      <c r="AR71" s="174">
        <f>IFERROR('Ringkasan (milyar)'!AR71/'Ringkasan (milyar)'!AC71,0)</f>
        <v>1.6379747332431995E-2</v>
      </c>
      <c r="AS71" s="174">
        <f>IFERROR('Ringkasan (milyar)'!AS71/'Ringkasan (milyar)'!AC71,0)</f>
        <v>1.6379747332431995E-2</v>
      </c>
      <c r="AT71" s="174">
        <f>IFERROR('Ringkasan (milyar)'!AT71/'Ringkasan (milyar)'!AC71,0)</f>
        <v>1.5830662019302111E-2</v>
      </c>
      <c r="AU71" s="174">
        <f>IFERROR('Ringkasan (milyar)'!AU71/'Ringkasan (milyar)'!AC71,0)</f>
        <v>2.6090859662481055E-4</v>
      </c>
      <c r="AV71" s="174">
        <f>IFERROR('Ringkasan (milyar)'!AV71/'Ringkasan (milyar)'!AC71,0)</f>
        <v>1.5569753422677302E-2</v>
      </c>
      <c r="AW71" s="129"/>
      <c r="AX71" s="129"/>
      <c r="AY71" s="129"/>
      <c r="AZ71" s="129"/>
      <c r="BA71" s="129"/>
      <c r="BB71" s="129"/>
      <c r="BC71" s="129"/>
      <c r="BD71" s="129"/>
      <c r="BE71" s="129"/>
      <c r="BF71" s="129"/>
      <c r="BG71" s="129"/>
      <c r="BH71" s="129"/>
      <c r="BI71" s="129"/>
      <c r="BJ71" s="130"/>
      <c r="BK71" s="130"/>
      <c r="BL71" s="89"/>
      <c r="BM71" s="47"/>
      <c r="BN71" s="47"/>
      <c r="BO71" s="47"/>
      <c r="BR71" s="115" t="e">
        <f>Ringkasan!#REF!/1000000000</f>
        <v>#REF!</v>
      </c>
      <c r="BS71" s="115" t="e">
        <f t="shared" si="3"/>
        <v>#REF!</v>
      </c>
      <c r="BT71" s="39" t="e">
        <f t="shared" si="6"/>
        <v>#REF!</v>
      </c>
      <c r="BV71" s="115" t="e">
        <f>Ringkasan!#REF!/1000000000</f>
        <v>#REF!</v>
      </c>
      <c r="BW71" s="115" t="e">
        <f t="shared" si="4"/>
        <v>#REF!</v>
      </c>
      <c r="BX71" s="39" t="e">
        <f t="shared" si="7"/>
        <v>#REF!</v>
      </c>
    </row>
    <row r="72" spans="1:76" ht="15" customHeight="1" x14ac:dyDescent="0.25">
      <c r="B72" s="13" t="s">
        <v>564</v>
      </c>
      <c r="C72" s="14" t="s">
        <v>564</v>
      </c>
      <c r="D72" s="15" t="s">
        <v>568</v>
      </c>
      <c r="E72" s="16"/>
      <c r="F72" s="93"/>
      <c r="G72" s="115"/>
      <c r="H72" s="174">
        <f>IFERROR('Ringkasan (milyar)'!H72/'Ringkasan (milyar)'!G72,0)</f>
        <v>0.19466061061541362</v>
      </c>
      <c r="I72" s="174">
        <f>IFERROR('Ringkasan (milyar)'!I72/'Ringkasan (milyar)'!G72,0)</f>
        <v>0.14203930993219196</v>
      </c>
      <c r="J72" s="174">
        <f>IFERROR('Ringkasan (milyar)'!J72/'Ringkasan (milyar)'!G72,0)</f>
        <v>2.1203394668560218E-2</v>
      </c>
      <c r="K72" s="174">
        <f>IFERROR('Ringkasan (milyar)'!K72/'Ringkasan (milyar)'!G72,0)</f>
        <v>6.5636608834847105E-3</v>
      </c>
      <c r="L72" s="174">
        <f>IFERROR('Ringkasan (milyar)'!L72/'Ringkasan (milyar)'!G72,0)</f>
        <v>2.4854245131176733E-2</v>
      </c>
      <c r="M72" s="174">
        <f>IFERROR('Ringkasan (milyar)'!M72/'Ringkasan (milyar)'!G72,0)</f>
        <v>0.7931087758149703</v>
      </c>
      <c r="N72" s="174">
        <f>IFERROR('Ringkasan (milyar)'!N72/'Ringkasan (milyar)'!G72,0)</f>
        <v>0.75359577039838899</v>
      </c>
      <c r="O72" s="174">
        <f>IFERROR('Ringkasan (milyar)'!O72/'Ringkasan (milyar)'!G72,0)</f>
        <v>0</v>
      </c>
      <c r="P72" s="174">
        <f>IFERROR('Ringkasan (milyar)'!P72/'Ringkasan (milyar)'!G72,0)</f>
        <v>0</v>
      </c>
      <c r="Q72" s="174">
        <f>IFERROR('Ringkasan (milyar)'!Q72/'Ringkasan (milyar)'!G72,0)</f>
        <v>8.8638267304804202E-2</v>
      </c>
      <c r="R72" s="174">
        <f>IFERROR('Ringkasan (milyar)'!R72/'Ringkasan (milyar)'!G72,0)</f>
        <v>3.4482134348500708E-3</v>
      </c>
      <c r="S72" s="174">
        <f>IFERROR('Ringkasan (milyar)'!S72/'Ringkasan (milyar)'!G72,0)</f>
        <v>3.71447414819875E-2</v>
      </c>
      <c r="T72" s="174">
        <f>IFERROR('Ringkasan (milyar)'!T72/'Ringkasan (milyar)'!G72,0)</f>
        <v>0.47461635729554608</v>
      </c>
      <c r="U72" s="174">
        <f>IFERROR('Ringkasan (milyar)'!U72/'Ringkasan (milyar)'!G72,0)</f>
        <v>0.14974819088120106</v>
      </c>
      <c r="V72" s="174">
        <f>IFERROR('Ringkasan (milyar)'!V72/'Ringkasan (milyar)'!G72,0)</f>
        <v>3.9513005416581433E-2</v>
      </c>
      <c r="W72" s="174">
        <f>IFERROR('Ringkasan (milyar)'!W72/'Ringkasan (milyar)'!G72,0)</f>
        <v>3.8033916437340588E-2</v>
      </c>
      <c r="X72" s="174">
        <f>IFERROR('Ringkasan (milyar)'!X72/'Ringkasan (milyar)'!G72,0)</f>
        <v>1.4790889792408405E-3</v>
      </c>
      <c r="Y72" s="174">
        <f>IFERROR('Ringkasan (milyar)'!Y72/'Ringkasan (milyar)'!G72,0)</f>
        <v>1.2230613569615885E-2</v>
      </c>
      <c r="Z72" s="174">
        <f>IFERROR('Ringkasan (milyar)'!Z72/'Ringkasan (milyar)'!G72,0)</f>
        <v>6.7947451636123481E-4</v>
      </c>
      <c r="AA72" s="174">
        <f>IFERROR('Ringkasan (milyar)'!AA72/'Ringkasan (milyar)'!G72,0)</f>
        <v>0</v>
      </c>
      <c r="AB72" s="174">
        <f>IFERROR('Ringkasan (milyar)'!AB72/'Ringkasan (milyar)'!G72,0)</f>
        <v>1.1551139053254651E-2</v>
      </c>
      <c r="AC72" s="7"/>
      <c r="AD72" s="174">
        <f>IFERROR('Ringkasan (milyar)'!AD72/'Ringkasan (milyar)'!AC72,0)</f>
        <v>0.73305885043173058</v>
      </c>
      <c r="AE72" s="174">
        <f>IFERROR('Ringkasan (milyar)'!AE72/'Ringkasan (milyar)'!AD72,0)</f>
        <v>0.56901244581000032</v>
      </c>
      <c r="AF72" s="174">
        <f>IFERROR('Ringkasan (milyar)'!AF72/'Ringkasan (milyar)'!AD72,0)</f>
        <v>0.39790883644436548</v>
      </c>
      <c r="AG72" s="174">
        <f>IFERROR('Ringkasan (milyar)'!AG72/'Ringkasan (milyar)'!AD72,0)</f>
        <v>5.3277130342847898E-4</v>
      </c>
      <c r="AH72" s="174">
        <f>IFERROR('Ringkasan (milyar)'!AH72/'Ringkasan (milyar)'!AC72,0)</f>
        <v>5.939793842537317E-5</v>
      </c>
      <c r="AI72" s="174">
        <f>IFERROR('Ringkasan (milyar)'!AI72/'Ringkasan (milyar)'!AC72,0)</f>
        <v>2.0570736117841548E-2</v>
      </c>
      <c r="AJ72" s="174">
        <f>IFERROR('Ringkasan (milyar)'!AJ72/'Ringkasan (milyar)'!AC72,0)</f>
        <v>3.2279600288693754E-3</v>
      </c>
      <c r="AK72" s="174">
        <f>IFERROR('Ringkasan (milyar)'!AK72/'Ringkasan (milyar)'!AC72,0)</f>
        <v>0.12394861630228522</v>
      </c>
      <c r="AL72" s="174">
        <f>IFERROR('Ringkasan (milyar)'!AL72/'Ringkasan (milyar)'!AC72,0)</f>
        <v>2.8558886441788765E-3</v>
      </c>
      <c r="AM72" s="174">
        <f>IFERROR('Ringkasan (milyar)'!AM72/'Ringkasan (milyar)'!AC72,0)</f>
        <v>2.7355111152661649E-2</v>
      </c>
      <c r="AN72" s="174">
        <f>IFERROR('Ringkasan (milyar)'!AN72/'Ringkasan (milyar)'!AC72,0)</f>
        <v>3.3299636696325456E-2</v>
      </c>
      <c r="AO72" s="174">
        <f>IFERROR('Ringkasan (milyar)'!AO72/'Ringkasan (milyar)'!AC72,0)</f>
        <v>5.5764133064832008E-2</v>
      </c>
      <c r="AP72" s="174">
        <f>IFERROR('Ringkasan (milyar)'!AP72/'Ringkasan (milyar)'!AC72,0)</f>
        <v>4.5685109409190853E-3</v>
      </c>
      <c r="AQ72" s="174">
        <f>IFERROR('Ringkasan (milyar)'!AQ72/'Ringkasan (milyar)'!AC72,0)</f>
        <v>1.0533580336815501E-4</v>
      </c>
      <c r="AR72" s="174">
        <f>IFERROR('Ringkasan (milyar)'!AR72/'Ringkasan (milyar)'!AC72,0)</f>
        <v>8.7024867586486705E-3</v>
      </c>
      <c r="AS72" s="174">
        <f>IFERROR('Ringkasan (milyar)'!AS72/'Ringkasan (milyar)'!AC72,0)</f>
        <v>8.7024867586486705E-3</v>
      </c>
      <c r="AT72" s="174">
        <f>IFERROR('Ringkasan (milyar)'!AT72/'Ringkasan (milyar)'!AC72,0)</f>
        <v>0.13429004650733523</v>
      </c>
      <c r="AU72" s="174">
        <f>IFERROR('Ringkasan (milyar)'!AU72/'Ringkasan (milyar)'!AC72,0)</f>
        <v>4.9673010806967604E-3</v>
      </c>
      <c r="AV72" s="174">
        <f>IFERROR('Ringkasan (milyar)'!AV72/'Ringkasan (milyar)'!AC72,0)</f>
        <v>0.12932274542663846</v>
      </c>
      <c r="AW72" s="129"/>
      <c r="AX72" s="129"/>
      <c r="AY72" s="129"/>
      <c r="AZ72" s="129"/>
      <c r="BA72" s="129"/>
      <c r="BB72" s="129"/>
      <c r="BC72" s="129"/>
      <c r="BD72" s="129"/>
      <c r="BE72" s="129"/>
      <c r="BF72" s="129"/>
      <c r="BG72" s="129"/>
      <c r="BH72" s="129"/>
      <c r="BI72" s="129"/>
      <c r="BJ72" s="130"/>
      <c r="BK72" s="130"/>
      <c r="BL72" s="89"/>
      <c r="BM72" s="47"/>
      <c r="BN72" s="47"/>
      <c r="BO72" s="47"/>
      <c r="BR72" s="115" t="e">
        <f>Ringkasan!#REF!/1000000000</f>
        <v>#REF!</v>
      </c>
      <c r="BS72" s="115" t="e">
        <f t="shared" si="3"/>
        <v>#REF!</v>
      </c>
      <c r="BT72" s="39" t="e">
        <f t="shared" si="6"/>
        <v>#REF!</v>
      </c>
      <c r="BV72" s="115" t="e">
        <f>Ringkasan!#REF!/1000000000</f>
        <v>#REF!</v>
      </c>
      <c r="BW72" s="115" t="e">
        <f t="shared" si="4"/>
        <v>#REF!</v>
      </c>
      <c r="BX72" s="39" t="e">
        <f t="shared" si="7"/>
        <v>#REF!</v>
      </c>
    </row>
    <row r="73" spans="1:76" ht="15" customHeight="1" x14ac:dyDescent="0.25">
      <c r="B73" s="13" t="s">
        <v>566</v>
      </c>
      <c r="C73" s="14" t="s">
        <v>566</v>
      </c>
      <c r="D73" s="15" t="s">
        <v>569</v>
      </c>
      <c r="E73" s="16"/>
      <c r="F73" s="93"/>
      <c r="G73" s="115"/>
      <c r="H73" s="174">
        <f>IFERROR('Ringkasan (milyar)'!H73/'Ringkasan (milyar)'!G73,0)</f>
        <v>0.26844077699991675</v>
      </c>
      <c r="I73" s="174">
        <f>IFERROR('Ringkasan (milyar)'!I73/'Ringkasan (milyar)'!G73,0)</f>
        <v>0.21287455597991622</v>
      </c>
      <c r="J73" s="174">
        <f>IFERROR('Ringkasan (milyar)'!J73/'Ringkasan (milyar)'!G73,0)</f>
        <v>1.950624200213856E-2</v>
      </c>
      <c r="K73" s="174">
        <f>IFERROR('Ringkasan (milyar)'!K73/'Ringkasan (milyar)'!G73,0)</f>
        <v>1.0608185711232412E-2</v>
      </c>
      <c r="L73" s="174">
        <f>IFERROR('Ringkasan (milyar)'!L73/'Ringkasan (milyar)'!G73,0)</f>
        <v>2.5451793306629559E-2</v>
      </c>
      <c r="M73" s="174">
        <f>IFERROR('Ringkasan (milyar)'!M73/'Ringkasan (milyar)'!G73,0)</f>
        <v>0.72083950788257911</v>
      </c>
      <c r="N73" s="174">
        <f>IFERROR('Ringkasan (milyar)'!N73/'Ringkasan (milyar)'!G73,0)</f>
        <v>0.68959049763443758</v>
      </c>
      <c r="O73" s="174">
        <f>IFERROR('Ringkasan (milyar)'!O73/'Ringkasan (milyar)'!G73,0)</f>
        <v>0</v>
      </c>
      <c r="P73" s="174">
        <f>IFERROR('Ringkasan (milyar)'!P73/'Ringkasan (milyar)'!G73,0)</f>
        <v>0</v>
      </c>
      <c r="Q73" s="174">
        <f>IFERROR('Ringkasan (milyar)'!Q73/'Ringkasan (milyar)'!G73,0)</f>
        <v>7.0099909996291274E-2</v>
      </c>
      <c r="R73" s="174">
        <f>IFERROR('Ringkasan (milyar)'!R73/'Ringkasan (milyar)'!G73,0)</f>
        <v>2.7270326776558181E-3</v>
      </c>
      <c r="S73" s="174">
        <f>IFERROR('Ringkasan (milyar)'!S73/'Ringkasan (milyar)'!G73,0)</f>
        <v>3.9291926241585784E-2</v>
      </c>
      <c r="T73" s="174">
        <f>IFERROR('Ringkasan (milyar)'!T73/'Ringkasan (milyar)'!G73,0)</f>
        <v>0.42581867921507133</v>
      </c>
      <c r="U73" s="174">
        <f>IFERROR('Ringkasan (milyar)'!U73/'Ringkasan (milyar)'!G73,0)</f>
        <v>0.15165294950383343</v>
      </c>
      <c r="V73" s="174">
        <f>IFERROR('Ringkasan (milyar)'!V73/'Ringkasan (milyar)'!G73,0)</f>
        <v>3.1249010248141453E-2</v>
      </c>
      <c r="W73" s="174">
        <f>IFERROR('Ringkasan (milyar)'!W73/'Ringkasan (milyar)'!G73,0)</f>
        <v>3.0079267117166807E-2</v>
      </c>
      <c r="X73" s="174">
        <f>IFERROR('Ringkasan (milyar)'!X73/'Ringkasan (milyar)'!G73,0)</f>
        <v>1.1697431309746458E-3</v>
      </c>
      <c r="Y73" s="174">
        <f>IFERROR('Ringkasan (milyar)'!Y73/'Ringkasan (milyar)'!G73,0)</f>
        <v>1.071971511750403E-2</v>
      </c>
      <c r="Z73" s="174">
        <f>IFERROR('Ringkasan (milyar)'!Z73/'Ringkasan (milyar)'!G73,0)</f>
        <v>6.3686204637555886E-4</v>
      </c>
      <c r="AA73" s="174">
        <f>IFERROR('Ringkasan (milyar)'!AA73/'Ringkasan (milyar)'!G73,0)</f>
        <v>0</v>
      </c>
      <c r="AB73" s="174">
        <f>IFERROR('Ringkasan (milyar)'!AB73/'Ringkasan (milyar)'!G73,0)</f>
        <v>1.0082853071128472E-2</v>
      </c>
      <c r="AC73" s="7"/>
      <c r="AD73" s="174">
        <f>IFERROR('Ringkasan (milyar)'!AD73/'Ringkasan (milyar)'!AC73,0)</f>
        <v>0.69514105977027074</v>
      </c>
      <c r="AE73" s="174">
        <f>IFERROR('Ringkasan (milyar)'!AE73/'Ringkasan (milyar)'!AD73,0)</f>
        <v>0.55643332076611696</v>
      </c>
      <c r="AF73" s="174">
        <f>IFERROR('Ringkasan (milyar)'!AF73/'Ringkasan (milyar)'!AD73,0)</f>
        <v>0.40615518846825477</v>
      </c>
      <c r="AG73" s="174">
        <f>IFERROR('Ringkasan (milyar)'!AG73/'Ringkasan (milyar)'!AD73,0)</f>
        <v>4.4494861632026682E-4</v>
      </c>
      <c r="AH73" s="174">
        <f>IFERROR('Ringkasan (milyar)'!AH73/'Ringkasan (milyar)'!AC73,0)</f>
        <v>4.7040779325954549E-5</v>
      </c>
      <c r="AI73" s="174">
        <f>IFERROR('Ringkasan (milyar)'!AI73/'Ringkasan (milyar)'!AC73,0)</f>
        <v>2.2795909254034696E-2</v>
      </c>
      <c r="AJ73" s="174">
        <f>IFERROR('Ringkasan (milyar)'!AJ73/'Ringkasan (milyar)'!AC73,0)</f>
        <v>2.8540112523518296E-3</v>
      </c>
      <c r="AK73" s="174">
        <f>IFERROR('Ringkasan (milyar)'!AK73/'Ringkasan (milyar)'!AC73,0)</f>
        <v>0.1340705297715247</v>
      </c>
      <c r="AL73" s="174">
        <f>IFERROR('Ringkasan (milyar)'!AL73/'Ringkasan (milyar)'!AC73,0)</f>
        <v>2.3809535432744418E-3</v>
      </c>
      <c r="AM73" s="174">
        <f>IFERROR('Ringkasan (milyar)'!AM73/'Ringkasan (milyar)'!AC73,0)</f>
        <v>3.340350159242416E-2</v>
      </c>
      <c r="AN73" s="174">
        <f>IFERROR('Ringkasan (milyar)'!AN73/'Ringkasan (milyar)'!AC73,0)</f>
        <v>3.0783001405517183E-2</v>
      </c>
      <c r="AO73" s="174">
        <f>IFERROR('Ringkasan (milyar)'!AO73/'Ringkasan (milyar)'!AC73,0)</f>
        <v>6.3727481514667964E-2</v>
      </c>
      <c r="AP73" s="174">
        <f>IFERROR('Ringkasan (milyar)'!AP73/'Ringkasan (milyar)'!AC73,0)</f>
        <v>3.6545161626969375E-3</v>
      </c>
      <c r="AQ73" s="174">
        <f>IFERROR('Ringkasan (milyar)'!AQ73/'Ringkasan (milyar)'!AC73,0)</f>
        <v>1.2107555294403637E-4</v>
      </c>
      <c r="AR73" s="174">
        <f>IFERROR('Ringkasan (milyar)'!AR73/'Ringkasan (milyar)'!AC73,0)</f>
        <v>8.8243640265021541E-3</v>
      </c>
      <c r="AS73" s="174">
        <f>IFERROR('Ringkasan (milyar)'!AS73/'Ringkasan (milyar)'!AC73,0)</f>
        <v>8.8243640265021541E-3</v>
      </c>
      <c r="AT73" s="174">
        <f>IFERROR('Ringkasan (milyar)'!AT73/'Ringkasan (milyar)'!AC73,0)</f>
        <v>0.16196404643170226</v>
      </c>
      <c r="AU73" s="174">
        <f>IFERROR('Ringkasan (milyar)'!AU73/'Ringkasan (milyar)'!AC73,0)</f>
        <v>5.9545631067265667E-2</v>
      </c>
      <c r="AV73" s="174">
        <f>IFERROR('Ringkasan (milyar)'!AV73/'Ringkasan (milyar)'!AC73,0)</f>
        <v>0.10241841536443659</v>
      </c>
      <c r="AW73" s="129"/>
      <c r="AX73" s="129"/>
      <c r="AY73" s="129"/>
      <c r="AZ73" s="129"/>
      <c r="BA73" s="129"/>
      <c r="BB73" s="129"/>
      <c r="BC73" s="129"/>
      <c r="BD73" s="129"/>
      <c r="BE73" s="129"/>
      <c r="BF73" s="129"/>
      <c r="BG73" s="129"/>
      <c r="BH73" s="129"/>
      <c r="BI73" s="129"/>
      <c r="BJ73" s="130"/>
      <c r="BK73" s="130"/>
      <c r="BL73" s="89"/>
      <c r="BM73" s="47"/>
      <c r="BN73" s="47"/>
      <c r="BO73" s="47"/>
      <c r="BR73" s="115" t="e">
        <f>Ringkasan!#REF!/1000000000</f>
        <v>#REF!</v>
      </c>
      <c r="BS73" s="115" t="e">
        <f t="shared" ref="BS73:BS136" si="12">G73-BR73</f>
        <v>#REF!</v>
      </c>
      <c r="BT73" s="39" t="e">
        <f t="shared" si="6"/>
        <v>#REF!</v>
      </c>
      <c r="BV73" s="115" t="e">
        <f>Ringkasan!#REF!/1000000000</f>
        <v>#REF!</v>
      </c>
      <c r="BW73" s="115" t="e">
        <f t="shared" ref="BW73:BW136" si="13">AC73-BV73</f>
        <v>#REF!</v>
      </c>
      <c r="BX73" s="39" t="e">
        <f t="shared" si="7"/>
        <v>#REF!</v>
      </c>
    </row>
    <row r="74" spans="1:76" s="141" customFormat="1" ht="15" customHeight="1" x14ac:dyDescent="0.25">
      <c r="A74" s="141" t="s">
        <v>661</v>
      </c>
      <c r="B74" s="9" t="s">
        <v>528</v>
      </c>
      <c r="C74" s="10">
        <v>3</v>
      </c>
      <c r="D74" s="11" t="s">
        <v>56</v>
      </c>
      <c r="E74" s="1" t="str">
        <f>[1]Pendapatan!D74</f>
        <v>07 Tahun 2024</v>
      </c>
      <c r="F74" s="142">
        <f>[1]Pendapatan!E74</f>
        <v>45657.938194444447</v>
      </c>
      <c r="G74" s="113"/>
      <c r="H74" s="172">
        <f>IFERROR('Ringkasan (milyar)'!H74/'Ringkasan (milyar)'!G74,0)</f>
        <v>0.45143909946230626</v>
      </c>
      <c r="I74" s="172">
        <f>IFERROR('Ringkasan (milyar)'!I74/'Ringkasan (milyar)'!G74,0)</f>
        <v>0.33700727304539463</v>
      </c>
      <c r="J74" s="172">
        <f>IFERROR('Ringkasan (milyar)'!J74/'Ringkasan (milyar)'!G74,0)</f>
        <v>6.6647058823800509E-2</v>
      </c>
      <c r="K74" s="172">
        <f>IFERROR('Ringkasan (milyar)'!K74/'Ringkasan (milyar)'!G74,0)</f>
        <v>2.3110375803527372E-2</v>
      </c>
      <c r="L74" s="172">
        <f>IFERROR('Ringkasan (milyar)'!L74/'Ringkasan (milyar)'!G74,0)</f>
        <v>2.4674391789583743E-2</v>
      </c>
      <c r="M74" s="172">
        <f>IFERROR('Ringkasan (milyar)'!M74/'Ringkasan (milyar)'!G74,0)</f>
        <v>0.54571186903258861</v>
      </c>
      <c r="N74" s="172">
        <f>IFERROR('Ringkasan (milyar)'!N74/'Ringkasan (milyar)'!G74,0)</f>
        <v>0.54571186903258861</v>
      </c>
      <c r="O74" s="172">
        <f>IFERROR('Ringkasan (milyar)'!O74/'Ringkasan (milyar)'!G74,0)</f>
        <v>0</v>
      </c>
      <c r="P74" s="172">
        <f>IFERROR('Ringkasan (milyar)'!P74/'Ringkasan (milyar)'!G74,0)</f>
        <v>0</v>
      </c>
      <c r="Q74" s="172">
        <f>IFERROR('Ringkasan (milyar)'!Q74/'Ringkasan (milyar)'!G74,0)</f>
        <v>0</v>
      </c>
      <c r="R74" s="172">
        <f>IFERROR('Ringkasan (milyar)'!R74/'Ringkasan (milyar)'!G74,0)</f>
        <v>2.4855061654707254E-3</v>
      </c>
      <c r="S74" s="172">
        <f>IFERROR('Ringkasan (milyar)'!S74/'Ringkasan (milyar)'!G74,0)</f>
        <v>2.7351210407712129E-2</v>
      </c>
      <c r="T74" s="172">
        <f>IFERROR('Ringkasan (milyar)'!T74/'Ringkasan (milyar)'!G74,0)</f>
        <v>0.33700417805620536</v>
      </c>
      <c r="U74" s="172">
        <f>IFERROR('Ringkasan (milyar)'!U74/'Ringkasan (milyar)'!G74,0)</f>
        <v>0.17887097440320043</v>
      </c>
      <c r="V74" s="172">
        <f>IFERROR('Ringkasan (milyar)'!V74/'Ringkasan (milyar)'!G74,0)</f>
        <v>0</v>
      </c>
      <c r="W74" s="172">
        <f>IFERROR('Ringkasan (milyar)'!W74/'Ringkasan (milyar)'!G74,0)</f>
        <v>0</v>
      </c>
      <c r="X74" s="172">
        <f>IFERROR('Ringkasan (milyar)'!X74/'Ringkasan (milyar)'!G74,0)</f>
        <v>0</v>
      </c>
      <c r="Y74" s="172">
        <f>IFERROR('Ringkasan (milyar)'!Y74/'Ringkasan (milyar)'!G74,0)</f>
        <v>2.8490315051051237E-3</v>
      </c>
      <c r="Z74" s="172">
        <f>IFERROR('Ringkasan (milyar)'!Z74/'Ringkasan (milyar)'!G74,0)</f>
        <v>2.8490315051051237E-3</v>
      </c>
      <c r="AA74" s="172">
        <f>IFERROR('Ringkasan (milyar)'!AA74/'Ringkasan (milyar)'!G74,0)</f>
        <v>0</v>
      </c>
      <c r="AB74" s="172">
        <f>IFERROR('Ringkasan (milyar)'!AB74/'Ringkasan (milyar)'!G74,0)</f>
        <v>0</v>
      </c>
      <c r="AC74" s="147"/>
      <c r="AD74" s="172">
        <f>IFERROR('Ringkasan (milyar)'!AD74/'Ringkasan (milyar)'!AC74,0)</f>
        <v>0.7225090116594205</v>
      </c>
      <c r="AE74" s="172">
        <f>IFERROR('Ringkasan (milyar)'!AE74/'Ringkasan (milyar)'!AD74,0)</f>
        <v>0.56872564254283142</v>
      </c>
      <c r="AF74" s="172">
        <f>IFERROR('Ringkasan (milyar)'!AF74/'Ringkasan (milyar)'!AD74,0)</f>
        <v>0.39652796396572432</v>
      </c>
      <c r="AG74" s="172">
        <f>IFERROR('Ringkasan (milyar)'!AG74/'Ringkasan (milyar)'!AD74,0)</f>
        <v>0</v>
      </c>
      <c r="AH74" s="172">
        <f>IFERROR('Ringkasan (milyar)'!AH74/'Ringkasan (milyar)'!AC74,0)</f>
        <v>1.0096224642799623E-3</v>
      </c>
      <c r="AI74" s="172">
        <f>IFERROR('Ringkasan (milyar)'!AI74/'Ringkasan (milyar)'!AC74,0)</f>
        <v>2.4094959955952757E-2</v>
      </c>
      <c r="AJ74" s="172">
        <f>IFERROR('Ringkasan (milyar)'!AJ74/'Ringkasan (milyar)'!AC74,0)</f>
        <v>0</v>
      </c>
      <c r="AK74" s="172">
        <f>IFERROR('Ringkasan (milyar)'!AK74/'Ringkasan (milyar)'!AC74,0)</f>
        <v>0.13329493172443566</v>
      </c>
      <c r="AL74" s="172">
        <f>IFERROR('Ringkasan (milyar)'!AL74/'Ringkasan (milyar)'!AC74,0)</f>
        <v>2.6432311464367237E-3</v>
      </c>
      <c r="AM74" s="172">
        <f>IFERROR('Ringkasan (milyar)'!AM74/'Ringkasan (milyar)'!AC74,0)</f>
        <v>3.2928045252429546E-2</v>
      </c>
      <c r="AN74" s="172">
        <f>IFERROR('Ringkasan (milyar)'!AN74/'Ringkasan (milyar)'!AC74,0)</f>
        <v>2.6515885337082112E-2</v>
      </c>
      <c r="AO74" s="172">
        <f>IFERROR('Ringkasan (milyar)'!AO74/'Ringkasan (milyar)'!AC74,0)</f>
        <v>6.4181280654465031E-2</v>
      </c>
      <c r="AP74" s="172">
        <f>IFERROR('Ringkasan (milyar)'!AP74/'Ringkasan (milyar)'!AC74,0)</f>
        <v>7.0264893340222373E-3</v>
      </c>
      <c r="AQ74" s="172">
        <f>IFERROR('Ringkasan (milyar)'!AQ74/'Ringkasan (milyar)'!AC74,0)</f>
        <v>0</v>
      </c>
      <c r="AR74" s="172">
        <f>IFERROR('Ringkasan (milyar)'!AR74/'Ringkasan (milyar)'!AC74,0)</f>
        <v>5.7477397157616192E-3</v>
      </c>
      <c r="AS74" s="172">
        <f>IFERROR('Ringkasan (milyar)'!AS74/'Ringkasan (milyar)'!AC74,0)</f>
        <v>5.7477397157616192E-3</v>
      </c>
      <c r="AT74" s="172">
        <f>IFERROR('Ringkasan (milyar)'!AT74/'Ringkasan (milyar)'!AC74,0)</f>
        <v>0.13844831690038223</v>
      </c>
      <c r="AU74" s="172">
        <f>IFERROR('Ringkasan (milyar)'!AU74/'Ringkasan (milyar)'!AC74,0)</f>
        <v>0.13371085764491472</v>
      </c>
      <c r="AV74" s="172">
        <f>IFERROR('Ringkasan (milyar)'!AV74/'Ringkasan (milyar)'!AC74,0)</f>
        <v>4.7374592554675155E-3</v>
      </c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98"/>
      <c r="BK74" s="98"/>
      <c r="BL74" s="85"/>
      <c r="BM74" s="143"/>
      <c r="BN74" s="144"/>
      <c r="BO74" s="145"/>
      <c r="BP74" s="146">
        <f t="shared" ref="BP74:BP93" si="14">IF(G74&gt;0,1,0)</f>
        <v>0</v>
      </c>
      <c r="BR74" s="113" t="e">
        <f>Ringkasan!#REF!/1000000000</f>
        <v>#REF!</v>
      </c>
      <c r="BS74" s="113" t="e">
        <f t="shared" si="12"/>
        <v>#REF!</v>
      </c>
      <c r="BT74" s="146" t="e">
        <f t="shared" si="6"/>
        <v>#REF!</v>
      </c>
      <c r="BV74" s="113" t="e">
        <f>Ringkasan!#REF!/1000000000</f>
        <v>#REF!</v>
      </c>
      <c r="BW74" s="113" t="e">
        <f t="shared" si="13"/>
        <v>#REF!</v>
      </c>
      <c r="BX74" s="146" t="e">
        <f t="shared" si="7"/>
        <v>#REF!</v>
      </c>
    </row>
    <row r="75" spans="1:76" ht="15" customHeight="1" x14ac:dyDescent="0.25">
      <c r="A75" s="59" t="s">
        <v>57</v>
      </c>
      <c r="B75" s="3">
        <f>B69+1</f>
        <v>57</v>
      </c>
      <c r="C75" s="4">
        <v>1</v>
      </c>
      <c r="D75" s="8" t="s">
        <v>57</v>
      </c>
      <c r="E75" s="12" t="str">
        <f>[1]Pendapatan!D75</f>
        <v>Nomor 9 Tahun 2024</v>
      </c>
      <c r="F75" s="92">
        <f>[1]Pendapatan!E75</f>
        <v>45657.62777777778</v>
      </c>
      <c r="G75" s="6"/>
      <c r="H75" s="173">
        <f>IFERROR('Ringkasan (milyar)'!H75/'Ringkasan (milyar)'!G75,0)</f>
        <v>0.13209014943484798</v>
      </c>
      <c r="I75" s="173">
        <f>IFERROR('Ringkasan (milyar)'!I75/'Ringkasan (milyar)'!G75,0)</f>
        <v>5.8194432418422828E-2</v>
      </c>
      <c r="J75" s="173">
        <f>IFERROR('Ringkasan (milyar)'!J75/'Ringkasan (milyar)'!G75,0)</f>
        <v>6.0293505753489796E-2</v>
      </c>
      <c r="K75" s="173">
        <f>IFERROR('Ringkasan (milyar)'!K75/'Ringkasan (milyar)'!G75,0)</f>
        <v>8.898391562193745E-3</v>
      </c>
      <c r="L75" s="173">
        <f>IFERROR('Ringkasan (milyar)'!L75/'Ringkasan (milyar)'!G75,0)</f>
        <v>4.7038197007416172E-3</v>
      </c>
      <c r="M75" s="173">
        <f>IFERROR('Ringkasan (milyar)'!M75/'Ringkasan (milyar)'!G75,0)</f>
        <v>0.86790985056515202</v>
      </c>
      <c r="N75" s="173">
        <f>IFERROR('Ringkasan (milyar)'!N75/'Ringkasan (milyar)'!G75,0)</f>
        <v>0.82819720631550553</v>
      </c>
      <c r="O75" s="173">
        <f>IFERROR('Ringkasan (milyar)'!O75/'Ringkasan (milyar)'!G75,0)</f>
        <v>0</v>
      </c>
      <c r="P75" s="173">
        <f>IFERROR('Ringkasan (milyar)'!P75/'Ringkasan (milyar)'!G75,0)</f>
        <v>0</v>
      </c>
      <c r="Q75" s="173">
        <f>IFERROR('Ringkasan (milyar)'!Q75/'Ringkasan (milyar)'!G75,0)</f>
        <v>6.4157026888573693E-2</v>
      </c>
      <c r="R75" s="173">
        <f>IFERROR('Ringkasan (milyar)'!R75/'Ringkasan (milyar)'!G75,0)</f>
        <v>0</v>
      </c>
      <c r="S75" s="173">
        <f>IFERROR('Ringkasan (milyar)'!S75/'Ringkasan (milyar)'!G75,0)</f>
        <v>1.2073964372590212E-2</v>
      </c>
      <c r="T75" s="173">
        <f>IFERROR('Ringkasan (milyar)'!T75/'Ringkasan (milyar)'!G75,0)</f>
        <v>0.5686478610496436</v>
      </c>
      <c r="U75" s="173">
        <f>IFERROR('Ringkasan (milyar)'!U75/'Ringkasan (milyar)'!G75,0)</f>
        <v>0.18331835400469793</v>
      </c>
      <c r="V75" s="173">
        <f>IFERROR('Ringkasan (milyar)'!V75/'Ringkasan (milyar)'!G75,0)</f>
        <v>3.9712644249646566E-2</v>
      </c>
      <c r="W75" s="173">
        <f>IFERROR('Ringkasan (milyar)'!W75/'Ringkasan (milyar)'!G75,0)</f>
        <v>3.9712644249646566E-2</v>
      </c>
      <c r="X75" s="173">
        <f>IFERROR('Ringkasan (milyar)'!X75/'Ringkasan (milyar)'!G75,0)</f>
        <v>0</v>
      </c>
      <c r="Y75" s="173">
        <f>IFERROR('Ringkasan (milyar)'!Y75/'Ringkasan (milyar)'!G75,0)</f>
        <v>0</v>
      </c>
      <c r="Z75" s="173">
        <f>IFERROR('Ringkasan (milyar)'!Z75/'Ringkasan (milyar)'!G75,0)</f>
        <v>0</v>
      </c>
      <c r="AA75" s="173">
        <f>IFERROR('Ringkasan (milyar)'!AA75/'Ringkasan (milyar)'!G75,0)</f>
        <v>0</v>
      </c>
      <c r="AB75" s="173">
        <f>IFERROR('Ringkasan (milyar)'!AB75/'Ringkasan (milyar)'!G75,0)</f>
        <v>0</v>
      </c>
      <c r="AC75" s="6"/>
      <c r="AD75" s="173">
        <f>IFERROR('Ringkasan (milyar)'!AD75/'Ringkasan (milyar)'!AC75,0)</f>
        <v>0.81694300235303685</v>
      </c>
      <c r="AE75" s="173">
        <f>IFERROR('Ringkasan (milyar)'!AE75/'Ringkasan (milyar)'!AD75,0)</f>
        <v>0.65458185039856231</v>
      </c>
      <c r="AF75" s="173">
        <f>IFERROR('Ringkasan (milyar)'!AF75/'Ringkasan (milyar)'!AD75,0)</f>
        <v>0.32631588450676108</v>
      </c>
      <c r="AG75" s="173">
        <f>IFERROR('Ringkasan (milyar)'!AG75/'Ringkasan (milyar)'!AD75,0)</f>
        <v>0</v>
      </c>
      <c r="AH75" s="173">
        <f>IFERROR('Ringkasan (milyar)'!AH75/'Ringkasan (milyar)'!AC75,0)</f>
        <v>0</v>
      </c>
      <c r="AI75" s="173">
        <f>IFERROR('Ringkasan (milyar)'!AI75/'Ringkasan (milyar)'!AC75,0)</f>
        <v>1.1047389491312013E-2</v>
      </c>
      <c r="AJ75" s="173">
        <f>IFERROR('Ringkasan (milyar)'!AJ75/'Ringkasan (milyar)'!AC75,0)</f>
        <v>4.5580723068766428E-3</v>
      </c>
      <c r="AK75" s="173">
        <f>IFERROR('Ringkasan (milyar)'!AK75/'Ringkasan (milyar)'!AC75,0)</f>
        <v>5.6197460369889748E-2</v>
      </c>
      <c r="AL75" s="173">
        <f>IFERROR('Ringkasan (milyar)'!AL75/'Ringkasan (milyar)'!AC75,0)</f>
        <v>0</v>
      </c>
      <c r="AM75" s="173">
        <f>IFERROR('Ringkasan (milyar)'!AM75/'Ringkasan (milyar)'!AC75,0)</f>
        <v>1.7171952329826858E-2</v>
      </c>
      <c r="AN75" s="173">
        <f>IFERROR('Ringkasan (milyar)'!AN75/'Ringkasan (milyar)'!AC75,0)</f>
        <v>5.2338855893892811E-3</v>
      </c>
      <c r="AO75" s="173">
        <f>IFERROR('Ringkasan (milyar)'!AO75/'Ringkasan (milyar)'!AC75,0)</f>
        <v>3.0292625995660238E-2</v>
      </c>
      <c r="AP75" s="173">
        <f>IFERROR('Ringkasan (milyar)'!AP75/'Ringkasan (milyar)'!AC75,0)</f>
        <v>3.3609845765249801E-3</v>
      </c>
      <c r="AQ75" s="173">
        <f>IFERROR('Ringkasan (milyar)'!AQ75/'Ringkasan (milyar)'!AC75,0)</f>
        <v>1.3801187848839249E-4</v>
      </c>
      <c r="AR75" s="173">
        <f>IFERROR('Ringkasan (milyar)'!AR75/'Ringkasan (milyar)'!AC75,0)</f>
        <v>5.1524434635666526E-3</v>
      </c>
      <c r="AS75" s="173">
        <f>IFERROR('Ringkasan (milyar)'!AS75/'Ringkasan (milyar)'!AC75,0)</f>
        <v>5.1524434635666526E-3</v>
      </c>
      <c r="AT75" s="173">
        <f>IFERROR('Ringkasan (milyar)'!AT75/'Ringkasan (milyar)'!AC75,0)</f>
        <v>0.12170709381350679</v>
      </c>
      <c r="AU75" s="173">
        <f>IFERROR('Ringkasan (milyar)'!AU75/'Ringkasan (milyar)'!AC75,0)</f>
        <v>3.9525065963671195E-3</v>
      </c>
      <c r="AV75" s="173">
        <f>IFERROR('Ringkasan (milyar)'!AV75/'Ringkasan (milyar)'!AC75,0)</f>
        <v>0.11775458721713968</v>
      </c>
      <c r="AW75" s="127"/>
      <c r="AX75" s="127"/>
      <c r="AY75" s="127"/>
      <c r="AZ75" s="127"/>
      <c r="BA75" s="127"/>
      <c r="BB75" s="127"/>
      <c r="BC75" s="127"/>
      <c r="BD75" s="127"/>
      <c r="BE75" s="127"/>
      <c r="BF75" s="127"/>
      <c r="BG75" s="127"/>
      <c r="BH75" s="127"/>
      <c r="BI75" s="127"/>
      <c r="BJ75" s="128"/>
      <c r="BK75" s="128"/>
      <c r="BL75" s="87"/>
      <c r="BM75" s="47"/>
      <c r="BN75" s="48"/>
      <c r="BO75" s="49"/>
      <c r="BP75" s="39">
        <f t="shared" si="14"/>
        <v>0</v>
      </c>
      <c r="BR75" s="6" t="e">
        <f>Ringkasan!#REF!/1000000000</f>
        <v>#REF!</v>
      </c>
      <c r="BS75" s="6" t="e">
        <f t="shared" si="12"/>
        <v>#REF!</v>
      </c>
      <c r="BT75" s="39" t="e">
        <f t="shared" si="6"/>
        <v>#REF!</v>
      </c>
      <c r="BV75" s="6" t="e">
        <f>Ringkasan!#REF!/1000000000</f>
        <v>#REF!</v>
      </c>
      <c r="BW75" s="6" t="e">
        <f t="shared" si="13"/>
        <v>#REF!</v>
      </c>
      <c r="BX75" s="39" t="e">
        <f t="shared" si="7"/>
        <v>#REF!</v>
      </c>
    </row>
    <row r="76" spans="1:76" ht="15" customHeight="1" x14ac:dyDescent="0.25">
      <c r="A76" s="59" t="s">
        <v>58</v>
      </c>
      <c r="B76" s="3">
        <f t="shared" ref="B76:C91" si="15">B75+1</f>
        <v>58</v>
      </c>
      <c r="C76" s="4">
        <f t="shared" si="15"/>
        <v>2</v>
      </c>
      <c r="D76" s="8" t="s">
        <v>58</v>
      </c>
      <c r="E76" s="12" t="str">
        <f>[1]Pendapatan!D76</f>
        <v>07 Tahun 2024</v>
      </c>
      <c r="F76" s="92">
        <f>[1]Pendapatan!E76</f>
        <v>45656.775694444441</v>
      </c>
      <c r="G76" s="6"/>
      <c r="H76" s="173">
        <f>IFERROR('Ringkasan (milyar)'!H76/'Ringkasan (milyar)'!G76,0)</f>
        <v>0.1399663333269367</v>
      </c>
      <c r="I76" s="173">
        <f>IFERROR('Ringkasan (milyar)'!I76/'Ringkasan (milyar)'!G76,0)</f>
        <v>4.7262592084182396E-2</v>
      </c>
      <c r="J76" s="173">
        <f>IFERROR('Ringkasan (milyar)'!J76/'Ringkasan (milyar)'!G76,0)</f>
        <v>8.0871415795020662E-2</v>
      </c>
      <c r="K76" s="173">
        <f>IFERROR('Ringkasan (milyar)'!K76/'Ringkasan (milyar)'!G76,0)</f>
        <v>5.1906164361405849E-3</v>
      </c>
      <c r="L76" s="173">
        <f>IFERROR('Ringkasan (milyar)'!L76/'Ringkasan (milyar)'!G76,0)</f>
        <v>6.6417090115930425E-3</v>
      </c>
      <c r="M76" s="173">
        <f>IFERROR('Ringkasan (milyar)'!M76/'Ringkasan (milyar)'!G76,0)</f>
        <v>0.84851850470857604</v>
      </c>
      <c r="N76" s="173">
        <f>IFERROR('Ringkasan (milyar)'!N76/'Ringkasan (milyar)'!G76,0)</f>
        <v>0.80319594327508259</v>
      </c>
      <c r="O76" s="173">
        <f>IFERROR('Ringkasan (milyar)'!O76/'Ringkasan (milyar)'!G76,0)</f>
        <v>0</v>
      </c>
      <c r="P76" s="173">
        <f>IFERROR('Ringkasan (milyar)'!P76/'Ringkasan (milyar)'!G76,0)</f>
        <v>0</v>
      </c>
      <c r="Q76" s="173">
        <f>IFERROR('Ringkasan (milyar)'!Q76/'Ringkasan (milyar)'!G76,0)</f>
        <v>5.4533046113974748E-2</v>
      </c>
      <c r="R76" s="173">
        <f>IFERROR('Ringkasan (milyar)'!R76/'Ringkasan (milyar)'!G76,0)</f>
        <v>6.9922860360567916E-3</v>
      </c>
      <c r="S76" s="173">
        <f>IFERROR('Ringkasan (milyar)'!S76/'Ringkasan (milyar)'!G76,0)</f>
        <v>4.8669262435745701E-2</v>
      </c>
      <c r="T76" s="173">
        <f>IFERROR('Ringkasan (milyar)'!T76/'Ringkasan (milyar)'!G76,0)</f>
        <v>0.51823391118955542</v>
      </c>
      <c r="U76" s="173">
        <f>IFERROR('Ringkasan (milyar)'!U76/'Ringkasan (milyar)'!G76,0)</f>
        <v>0.17476743749974985</v>
      </c>
      <c r="V76" s="173">
        <f>IFERROR('Ringkasan (milyar)'!V76/'Ringkasan (milyar)'!G76,0)</f>
        <v>4.5322561433493468E-2</v>
      </c>
      <c r="W76" s="173">
        <f>IFERROR('Ringkasan (milyar)'!W76/'Ringkasan (milyar)'!G76,0)</f>
        <v>4.5322561433493468E-2</v>
      </c>
      <c r="X76" s="173">
        <f>IFERROR('Ringkasan (milyar)'!X76/'Ringkasan (milyar)'!G76,0)</f>
        <v>0</v>
      </c>
      <c r="Y76" s="173">
        <f>IFERROR('Ringkasan (milyar)'!Y76/'Ringkasan (milyar)'!G76,0)</f>
        <v>1.1515161964487224E-2</v>
      </c>
      <c r="Z76" s="173">
        <f>IFERROR('Ringkasan (milyar)'!Z76/'Ringkasan (milyar)'!G76,0)</f>
        <v>9.7058439450431724E-5</v>
      </c>
      <c r="AA76" s="173">
        <f>IFERROR('Ringkasan (milyar)'!AA76/'Ringkasan (milyar)'!G76,0)</f>
        <v>0</v>
      </c>
      <c r="AB76" s="173">
        <f>IFERROR('Ringkasan (milyar)'!AB76/'Ringkasan (milyar)'!G76,0)</f>
        <v>1.1418103525036792E-2</v>
      </c>
      <c r="AC76" s="6"/>
      <c r="AD76" s="173">
        <f>IFERROR('Ringkasan (milyar)'!AD76/'Ringkasan (milyar)'!AC76,0)</f>
        <v>0.79662115789148125</v>
      </c>
      <c r="AE76" s="173">
        <f>IFERROR('Ringkasan (milyar)'!AE76/'Ringkasan (milyar)'!AD76,0)</f>
        <v>0.60345778475768597</v>
      </c>
      <c r="AF76" s="173">
        <f>IFERROR('Ringkasan (milyar)'!AF76/'Ringkasan (milyar)'!AD76,0)</f>
        <v>0.3806834201035762</v>
      </c>
      <c r="AG76" s="173">
        <f>IFERROR('Ringkasan (milyar)'!AG76/'Ringkasan (milyar)'!AD76,0)</f>
        <v>0</v>
      </c>
      <c r="AH76" s="173">
        <f>IFERROR('Ringkasan (milyar)'!AH76/'Ringkasan (milyar)'!AC76,0)</f>
        <v>0</v>
      </c>
      <c r="AI76" s="173">
        <f>IFERROR('Ringkasan (milyar)'!AI76/'Ringkasan (milyar)'!AC76,0)</f>
        <v>1.2633451746185144E-2</v>
      </c>
      <c r="AJ76" s="173">
        <f>IFERROR('Ringkasan (milyar)'!AJ76/'Ringkasan (milyar)'!AC76,0)</f>
        <v>0</v>
      </c>
      <c r="AK76" s="173">
        <f>IFERROR('Ringkasan (milyar)'!AK76/'Ringkasan (milyar)'!AC76,0)</f>
        <v>8.4520097361545074E-2</v>
      </c>
      <c r="AL76" s="173">
        <f>IFERROR('Ringkasan (milyar)'!AL76/'Ringkasan (milyar)'!AC76,0)</f>
        <v>0</v>
      </c>
      <c r="AM76" s="173">
        <f>IFERROR('Ringkasan (milyar)'!AM76/'Ringkasan (milyar)'!AC76,0)</f>
        <v>1.9171189701086049E-2</v>
      </c>
      <c r="AN76" s="173">
        <f>IFERROR('Ringkasan (milyar)'!AN76/'Ringkasan (milyar)'!AC76,0)</f>
        <v>1.9682053210516023E-2</v>
      </c>
      <c r="AO76" s="173">
        <f>IFERROR('Ringkasan (milyar)'!AO76/'Ringkasan (milyar)'!AC76,0)</f>
        <v>4.1799388476480091E-2</v>
      </c>
      <c r="AP76" s="173">
        <f>IFERROR('Ringkasan (milyar)'!AP76/'Ringkasan (milyar)'!AC76,0)</f>
        <v>3.4488877013841442E-3</v>
      </c>
      <c r="AQ76" s="173">
        <f>IFERROR('Ringkasan (milyar)'!AQ76/'Ringkasan (milyar)'!AC76,0)</f>
        <v>4.1857827207876573E-4</v>
      </c>
      <c r="AR76" s="173">
        <f>IFERROR('Ringkasan (milyar)'!AR76/'Ringkasan (milyar)'!AC76,0)</f>
        <v>8.8719141725246108E-3</v>
      </c>
      <c r="AS76" s="173">
        <f>IFERROR('Ringkasan (milyar)'!AS76/'Ringkasan (milyar)'!AC76,0)</f>
        <v>8.8719141725246108E-3</v>
      </c>
      <c r="AT76" s="173">
        <f>IFERROR('Ringkasan (milyar)'!AT76/'Ringkasan (milyar)'!AC76,0)</f>
        <v>0.10998683057444907</v>
      </c>
      <c r="AU76" s="173">
        <f>IFERROR('Ringkasan (milyar)'!AU76/'Ringkasan (milyar)'!AC76,0)</f>
        <v>4.6599663389264544E-3</v>
      </c>
      <c r="AV76" s="173">
        <f>IFERROR('Ringkasan (milyar)'!AV76/'Ringkasan (milyar)'!AC76,0)</f>
        <v>0.10532686423552262</v>
      </c>
      <c r="AW76" s="127"/>
      <c r="AX76" s="127"/>
      <c r="AY76" s="127"/>
      <c r="AZ76" s="127"/>
      <c r="BA76" s="127"/>
      <c r="BB76" s="127"/>
      <c r="BC76" s="127"/>
      <c r="BD76" s="127"/>
      <c r="BE76" s="127"/>
      <c r="BF76" s="127"/>
      <c r="BG76" s="127"/>
      <c r="BH76" s="127"/>
      <c r="BI76" s="127"/>
      <c r="BJ76" s="128"/>
      <c r="BK76" s="128"/>
      <c r="BL76" s="87"/>
      <c r="BM76" s="47"/>
      <c r="BN76" s="48"/>
      <c r="BO76" s="49"/>
      <c r="BP76" s="39">
        <f t="shared" si="14"/>
        <v>0</v>
      </c>
      <c r="BR76" s="6" t="e">
        <f>Ringkasan!#REF!/1000000000</f>
        <v>#REF!</v>
      </c>
      <c r="BS76" s="6" t="e">
        <f t="shared" si="12"/>
        <v>#REF!</v>
      </c>
      <c r="BT76" s="39" t="e">
        <f t="shared" ref="BT76:BT139" si="16">IF(BS76=0,"Benar","Salah")</f>
        <v>#REF!</v>
      </c>
      <c r="BV76" s="6" t="e">
        <f>Ringkasan!#REF!/1000000000</f>
        <v>#REF!</v>
      </c>
      <c r="BW76" s="6" t="e">
        <f t="shared" si="13"/>
        <v>#REF!</v>
      </c>
      <c r="BX76" s="39" t="e">
        <f t="shared" ref="BX76:BX139" si="17">IF(BW76=0,"Benar","Salah")</f>
        <v>#REF!</v>
      </c>
    </row>
    <row r="77" spans="1:76" ht="15" customHeight="1" x14ac:dyDescent="0.25">
      <c r="A77" s="59" t="s">
        <v>662</v>
      </c>
      <c r="B77" s="3">
        <f t="shared" si="15"/>
        <v>59</v>
      </c>
      <c r="C77" s="4">
        <f t="shared" si="15"/>
        <v>3</v>
      </c>
      <c r="D77" s="8" t="s">
        <v>59</v>
      </c>
      <c r="E77" s="12" t="str">
        <f>[1]Pendapatan!D77</f>
        <v>05 Tahun 2024</v>
      </c>
      <c r="F77" s="92">
        <f>[1]Pendapatan!E77</f>
        <v>45653.675694444442</v>
      </c>
      <c r="G77" s="6"/>
      <c r="H77" s="173">
        <f>IFERROR('Ringkasan (milyar)'!H77/'Ringkasan (milyar)'!G77,0)</f>
        <v>6.182399192332564E-2</v>
      </c>
      <c r="I77" s="173">
        <f>IFERROR('Ringkasan (milyar)'!I77/'Ringkasan (milyar)'!G77,0)</f>
        <v>1.0161741235749937E-2</v>
      </c>
      <c r="J77" s="173">
        <f>IFERROR('Ringkasan (milyar)'!J77/'Ringkasan (milyar)'!G77,0)</f>
        <v>2.3246964500751591E-2</v>
      </c>
      <c r="K77" s="173">
        <f>IFERROR('Ringkasan (milyar)'!K77/'Ringkasan (milyar)'!G77,0)</f>
        <v>1.7170900791213351E-2</v>
      </c>
      <c r="L77" s="173">
        <f>IFERROR('Ringkasan (milyar)'!L77/'Ringkasan (milyar)'!G77,0)</f>
        <v>1.1244385395610757E-2</v>
      </c>
      <c r="M77" s="173">
        <f>IFERROR('Ringkasan (milyar)'!M77/'Ringkasan (milyar)'!G77,0)</f>
        <v>0.93086587978100099</v>
      </c>
      <c r="N77" s="173">
        <f>IFERROR('Ringkasan (milyar)'!N77/'Ringkasan (milyar)'!G77,0)</f>
        <v>0.92095053771087376</v>
      </c>
      <c r="O77" s="173">
        <f>IFERROR('Ringkasan (milyar)'!O77/'Ringkasan (milyar)'!G77,0)</f>
        <v>0</v>
      </c>
      <c r="P77" s="173">
        <f>IFERROR('Ringkasan (milyar)'!P77/'Ringkasan (milyar)'!G77,0)</f>
        <v>0</v>
      </c>
      <c r="Q77" s="173">
        <f>IFERROR('Ringkasan (milyar)'!Q77/'Ringkasan (milyar)'!G77,0)</f>
        <v>4.7621653614387964E-2</v>
      </c>
      <c r="R77" s="173">
        <f>IFERROR('Ringkasan (milyar)'!R77/'Ringkasan (milyar)'!G77,0)</f>
        <v>2.263040350442546E-2</v>
      </c>
      <c r="S77" s="173">
        <f>IFERROR('Ringkasan (milyar)'!S77/'Ringkasan (milyar)'!G77,0)</f>
        <v>1.4955000323664969E-2</v>
      </c>
      <c r="T77" s="173">
        <f>IFERROR('Ringkasan (milyar)'!T77/'Ringkasan (milyar)'!G77,0)</f>
        <v>0.64341402600513387</v>
      </c>
      <c r="U77" s="173">
        <f>IFERROR('Ringkasan (milyar)'!U77/'Ringkasan (milyar)'!G77,0)</f>
        <v>0.19232945426326156</v>
      </c>
      <c r="V77" s="173">
        <f>IFERROR('Ringkasan (milyar)'!V77/'Ringkasan (milyar)'!G77,0)</f>
        <v>9.915342070127231E-3</v>
      </c>
      <c r="W77" s="173">
        <f>IFERROR('Ringkasan (milyar)'!W77/'Ringkasan (milyar)'!G77,0)</f>
        <v>9.915342070127231E-3</v>
      </c>
      <c r="X77" s="173">
        <f>IFERROR('Ringkasan (milyar)'!X77/'Ringkasan (milyar)'!G77,0)</f>
        <v>0</v>
      </c>
      <c r="Y77" s="173">
        <f>IFERROR('Ringkasan (milyar)'!Y77/'Ringkasan (milyar)'!G77,0)</f>
        <v>7.3101282956732801E-3</v>
      </c>
      <c r="Z77" s="173">
        <f>IFERROR('Ringkasan (milyar)'!Z77/'Ringkasan (milyar)'!G77,0)</f>
        <v>0</v>
      </c>
      <c r="AA77" s="173">
        <f>IFERROR('Ringkasan (milyar)'!AA77/'Ringkasan (milyar)'!G77,0)</f>
        <v>0</v>
      </c>
      <c r="AB77" s="173">
        <f>IFERROR('Ringkasan (milyar)'!AB77/'Ringkasan (milyar)'!G77,0)</f>
        <v>7.3101282956732801E-3</v>
      </c>
      <c r="AC77" s="6"/>
      <c r="AD77" s="173">
        <f>IFERROR('Ringkasan (milyar)'!AD77/'Ringkasan (milyar)'!AC77,0)</f>
        <v>0.68505215418337539</v>
      </c>
      <c r="AE77" s="173">
        <f>IFERROR('Ringkasan (milyar)'!AE77/'Ringkasan (milyar)'!AD77,0)</f>
        <v>0.62584327125845163</v>
      </c>
      <c r="AF77" s="173">
        <f>IFERROR('Ringkasan (milyar)'!AF77/'Ringkasan (milyar)'!AD77,0)</f>
        <v>0.35240340027574585</v>
      </c>
      <c r="AG77" s="173">
        <f>IFERROR('Ringkasan (milyar)'!AG77/'Ringkasan (milyar)'!AD77,0)</f>
        <v>0</v>
      </c>
      <c r="AH77" s="173">
        <f>IFERROR('Ringkasan (milyar)'!AH77/'Ringkasan (milyar)'!AC77,0)</f>
        <v>4.4224290441883104E-3</v>
      </c>
      <c r="AI77" s="173">
        <f>IFERROR('Ringkasan (milyar)'!AI77/'Ringkasan (milyar)'!AC77,0)</f>
        <v>9.9366592032566932E-3</v>
      </c>
      <c r="AJ77" s="173">
        <f>IFERROR('Ringkasan (milyar)'!AJ77/'Ringkasan (milyar)'!AC77,0)</f>
        <v>5.4307627871147944E-4</v>
      </c>
      <c r="AK77" s="173">
        <f>IFERROR('Ringkasan (milyar)'!AK77/'Ringkasan (milyar)'!AC77,0)</f>
        <v>0.20132823071020348</v>
      </c>
      <c r="AL77" s="173">
        <f>IFERROR('Ringkasan (milyar)'!AL77/'Ringkasan (milyar)'!AC77,0)</f>
        <v>4.1833788255835362E-3</v>
      </c>
      <c r="AM77" s="173">
        <f>IFERROR('Ringkasan (milyar)'!AM77/'Ringkasan (milyar)'!AC77,0)</f>
        <v>1.9777191883215025E-2</v>
      </c>
      <c r="AN77" s="173">
        <f>IFERROR('Ringkasan (milyar)'!AN77/'Ringkasan (milyar)'!AC77,0)</f>
        <v>4.2368715193069492E-2</v>
      </c>
      <c r="AO77" s="173">
        <f>IFERROR('Ringkasan (milyar)'!AO77/'Ringkasan (milyar)'!AC77,0)</f>
        <v>0.13496906353100982</v>
      </c>
      <c r="AP77" s="173">
        <f>IFERROR('Ringkasan (milyar)'!AP77/'Ringkasan (milyar)'!AC77,0)</f>
        <v>2.9881277325596685E-5</v>
      </c>
      <c r="AQ77" s="173">
        <f>IFERROR('Ringkasan (milyar)'!AQ77/'Ringkasan (milyar)'!AC77,0)</f>
        <v>0</v>
      </c>
      <c r="AR77" s="173">
        <f>IFERROR('Ringkasan (milyar)'!AR77/'Ringkasan (milyar)'!AC77,0)</f>
        <v>1.992085155039779E-3</v>
      </c>
      <c r="AS77" s="173">
        <f>IFERROR('Ringkasan (milyar)'!AS77/'Ringkasan (milyar)'!AC77,0)</f>
        <v>1.992085155039779E-3</v>
      </c>
      <c r="AT77" s="173">
        <f>IFERROR('Ringkasan (milyar)'!AT77/'Ringkasan (milyar)'!AC77,0)</f>
        <v>0.11162752995138144</v>
      </c>
      <c r="AU77" s="173">
        <f>IFERROR('Ringkasan (milyar)'!AU77/'Ringkasan (milyar)'!AC77,0)</f>
        <v>3.1931074323066507E-3</v>
      </c>
      <c r="AV77" s="173">
        <f>IFERROR('Ringkasan (milyar)'!AV77/'Ringkasan (milyar)'!AC77,0)</f>
        <v>0.10843442251907479</v>
      </c>
      <c r="AW77" s="127"/>
      <c r="AX77" s="127"/>
      <c r="AY77" s="127"/>
      <c r="AZ77" s="127"/>
      <c r="BA77" s="127"/>
      <c r="BB77" s="127"/>
      <c r="BC77" s="127"/>
      <c r="BD77" s="127"/>
      <c r="BE77" s="127"/>
      <c r="BF77" s="127"/>
      <c r="BG77" s="127"/>
      <c r="BH77" s="127"/>
      <c r="BI77" s="127"/>
      <c r="BJ77" s="128"/>
      <c r="BK77" s="128"/>
      <c r="BL77" s="87"/>
      <c r="BM77" s="47"/>
      <c r="BN77" s="48"/>
      <c r="BO77" s="49"/>
      <c r="BP77" s="39">
        <f t="shared" si="14"/>
        <v>0</v>
      </c>
      <c r="BR77" s="6" t="e">
        <f>Ringkasan!#REF!/1000000000</f>
        <v>#REF!</v>
      </c>
      <c r="BS77" s="6" t="e">
        <f t="shared" si="12"/>
        <v>#REF!</v>
      </c>
      <c r="BT77" s="39" t="e">
        <f t="shared" si="16"/>
        <v>#REF!</v>
      </c>
      <c r="BV77" s="6" t="e">
        <f>Ringkasan!#REF!/1000000000</f>
        <v>#REF!</v>
      </c>
      <c r="BW77" s="6" t="e">
        <f t="shared" si="13"/>
        <v>#REF!</v>
      </c>
      <c r="BX77" s="39" t="e">
        <f t="shared" si="17"/>
        <v>#REF!</v>
      </c>
    </row>
    <row r="78" spans="1:76" ht="15" customHeight="1" x14ac:dyDescent="0.25">
      <c r="A78" s="59" t="s">
        <v>60</v>
      </c>
      <c r="B78" s="3">
        <f t="shared" si="15"/>
        <v>60</v>
      </c>
      <c r="C78" s="4">
        <f t="shared" si="15"/>
        <v>4</v>
      </c>
      <c r="D78" s="8" t="s">
        <v>60</v>
      </c>
      <c r="E78" s="12" t="str">
        <f>[1]Pendapatan!D78</f>
        <v>5 TAHUN 2024</v>
      </c>
      <c r="F78" s="92">
        <f>[1]Pendapatan!E78</f>
        <v>45657</v>
      </c>
      <c r="G78" s="6"/>
      <c r="H78" s="173">
        <f>IFERROR('Ringkasan (milyar)'!H78/'Ringkasan (milyar)'!G78,0)</f>
        <v>0.10151391336070677</v>
      </c>
      <c r="I78" s="173">
        <f>IFERROR('Ringkasan (milyar)'!I78/'Ringkasan (milyar)'!G78,0)</f>
        <v>4.5608576743392935E-2</v>
      </c>
      <c r="J78" s="173">
        <f>IFERROR('Ringkasan (milyar)'!J78/'Ringkasan (milyar)'!G78,0)</f>
        <v>2.9690474452260019E-2</v>
      </c>
      <c r="K78" s="173">
        <f>IFERROR('Ringkasan (milyar)'!K78/'Ringkasan (milyar)'!G78,0)</f>
        <v>3.4310927602276852E-3</v>
      </c>
      <c r="L78" s="173">
        <f>IFERROR('Ringkasan (milyar)'!L78/'Ringkasan (milyar)'!G78,0)</f>
        <v>2.2783769404826126E-2</v>
      </c>
      <c r="M78" s="173">
        <f>IFERROR('Ringkasan (milyar)'!M78/'Ringkasan (milyar)'!G78,0)</f>
        <v>0.8984860866392933</v>
      </c>
      <c r="N78" s="173">
        <f>IFERROR('Ringkasan (milyar)'!N78/'Ringkasan (milyar)'!G78,0)</f>
        <v>0.86616330713152045</v>
      </c>
      <c r="O78" s="173">
        <f>IFERROR('Ringkasan (milyar)'!O78/'Ringkasan (milyar)'!G78,0)</f>
        <v>0</v>
      </c>
      <c r="P78" s="173">
        <f>IFERROR('Ringkasan (milyar)'!P78/'Ringkasan (milyar)'!G78,0)</f>
        <v>0</v>
      </c>
      <c r="Q78" s="173">
        <f>IFERROR('Ringkasan (milyar)'!Q78/'Ringkasan (milyar)'!G78,0)</f>
        <v>6.3796463329743605E-2</v>
      </c>
      <c r="R78" s="173">
        <f>IFERROR('Ringkasan (milyar)'!R78/'Ringkasan (milyar)'!G78,0)</f>
        <v>0</v>
      </c>
      <c r="S78" s="173">
        <f>IFERROR('Ringkasan (milyar)'!S78/'Ringkasan (milyar)'!G78,0)</f>
        <v>2.0165066202517314E-2</v>
      </c>
      <c r="T78" s="173">
        <f>IFERROR('Ringkasan (milyar)'!T78/'Ringkasan (milyar)'!G78,0)</f>
        <v>0.57163686851265372</v>
      </c>
      <c r="U78" s="173">
        <f>IFERROR('Ringkasan (milyar)'!U78/'Ringkasan (milyar)'!G78,0)</f>
        <v>0.21056490908660572</v>
      </c>
      <c r="V78" s="173">
        <f>IFERROR('Ringkasan (milyar)'!V78/'Ringkasan (milyar)'!G78,0)</f>
        <v>3.2322779507772875E-2</v>
      </c>
      <c r="W78" s="173">
        <f>IFERROR('Ringkasan (milyar)'!W78/'Ringkasan (milyar)'!G78,0)</f>
        <v>3.2322779507772875E-2</v>
      </c>
      <c r="X78" s="173">
        <f>IFERROR('Ringkasan (milyar)'!X78/'Ringkasan (milyar)'!G78,0)</f>
        <v>0</v>
      </c>
      <c r="Y78" s="173">
        <f>IFERROR('Ringkasan (milyar)'!Y78/'Ringkasan (milyar)'!G78,0)</f>
        <v>0</v>
      </c>
      <c r="Z78" s="173">
        <f>IFERROR('Ringkasan (milyar)'!Z78/'Ringkasan (milyar)'!G78,0)</f>
        <v>0</v>
      </c>
      <c r="AA78" s="173">
        <f>IFERROR('Ringkasan (milyar)'!AA78/'Ringkasan (milyar)'!G78,0)</f>
        <v>0</v>
      </c>
      <c r="AB78" s="173">
        <f>IFERROR('Ringkasan (milyar)'!AB78/'Ringkasan (milyar)'!G78,0)</f>
        <v>0</v>
      </c>
      <c r="AC78" s="6"/>
      <c r="AD78" s="173">
        <f>IFERROR('Ringkasan (milyar)'!AD78/'Ringkasan (milyar)'!AC78,0)</f>
        <v>0.77013500138326041</v>
      </c>
      <c r="AE78" s="173">
        <f>IFERROR('Ringkasan (milyar)'!AE78/'Ringkasan (milyar)'!AD78,0)</f>
        <v>0.74739665488606222</v>
      </c>
      <c r="AF78" s="173">
        <f>IFERROR('Ringkasan (milyar)'!AF78/'Ringkasan (milyar)'!AD78,0)</f>
        <v>0.2259932817072213</v>
      </c>
      <c r="AG78" s="173">
        <f>IFERROR('Ringkasan (milyar)'!AG78/'Ringkasan (milyar)'!AD78,0)</f>
        <v>0</v>
      </c>
      <c r="AH78" s="173">
        <f>IFERROR('Ringkasan (milyar)'!AH78/'Ringkasan (milyar)'!AC78,0)</f>
        <v>0</v>
      </c>
      <c r="AI78" s="173">
        <f>IFERROR('Ringkasan (milyar)'!AI78/'Ringkasan (milyar)'!AC78,0)</f>
        <v>1.8807802116515407E-2</v>
      </c>
      <c r="AJ78" s="173">
        <f>IFERROR('Ringkasan (milyar)'!AJ78/'Ringkasan (milyar)'!AC78,0)</f>
        <v>1.6855391020248044E-3</v>
      </c>
      <c r="AK78" s="173">
        <f>IFERROR('Ringkasan (milyar)'!AK78/'Ringkasan (milyar)'!AC78,0)</f>
        <v>0.10217140230224027</v>
      </c>
      <c r="AL78" s="173">
        <f>IFERROR('Ringkasan (milyar)'!AL78/'Ringkasan (milyar)'!AC78,0)</f>
        <v>0</v>
      </c>
      <c r="AM78" s="173">
        <f>IFERROR('Ringkasan (milyar)'!AM78/'Ringkasan (milyar)'!AC78,0)</f>
        <v>2.4406233091802555E-2</v>
      </c>
      <c r="AN78" s="173">
        <f>IFERROR('Ringkasan (milyar)'!AN78/'Ringkasan (milyar)'!AC78,0)</f>
        <v>2.4298533132651248E-2</v>
      </c>
      <c r="AO78" s="173">
        <f>IFERROR('Ringkasan (milyar)'!AO78/'Ringkasan (milyar)'!AC78,0)</f>
        <v>4.3490883713773396E-2</v>
      </c>
      <c r="AP78" s="173">
        <f>IFERROR('Ringkasan (milyar)'!AP78/'Ringkasan (milyar)'!AC78,0)</f>
        <v>9.959080723465805E-3</v>
      </c>
      <c r="AQ78" s="173">
        <f>IFERROR('Ringkasan (milyar)'!AQ78/'Ringkasan (milyar)'!AC78,0)</f>
        <v>1.6671640547259768E-5</v>
      </c>
      <c r="AR78" s="173">
        <f>IFERROR('Ringkasan (milyar)'!AR78/'Ringkasan (milyar)'!AC78,0)</f>
        <v>1.8121348420934531E-3</v>
      </c>
      <c r="AS78" s="173">
        <f>IFERROR('Ringkasan (milyar)'!AS78/'Ringkasan (milyar)'!AC78,0)</f>
        <v>1.8121348420934531E-3</v>
      </c>
      <c r="AT78" s="173">
        <f>IFERROR('Ringkasan (milyar)'!AT78/'Ringkasan (milyar)'!AC78,0)</f>
        <v>0.12588146147240581</v>
      </c>
      <c r="AU78" s="173">
        <f>IFERROR('Ringkasan (milyar)'!AU78/'Ringkasan (milyar)'!AC78,0)</f>
        <v>4.8608916052787039E-3</v>
      </c>
      <c r="AV78" s="173">
        <f>IFERROR('Ringkasan (milyar)'!AV78/'Ringkasan (milyar)'!AC78,0)</f>
        <v>0.1210205698671271</v>
      </c>
      <c r="AW78" s="127"/>
      <c r="AX78" s="127"/>
      <c r="AY78" s="127"/>
      <c r="AZ78" s="127"/>
      <c r="BA78" s="127"/>
      <c r="BB78" s="127"/>
      <c r="BC78" s="127"/>
      <c r="BD78" s="127"/>
      <c r="BE78" s="127"/>
      <c r="BF78" s="127"/>
      <c r="BG78" s="127"/>
      <c r="BH78" s="127"/>
      <c r="BI78" s="127"/>
      <c r="BJ78" s="128"/>
      <c r="BK78" s="128"/>
      <c r="BL78" s="87"/>
      <c r="BM78" s="47"/>
      <c r="BN78" s="48"/>
      <c r="BO78" s="49"/>
      <c r="BP78" s="39">
        <f t="shared" si="14"/>
        <v>0</v>
      </c>
      <c r="BR78" s="6" t="e">
        <f>Ringkasan!#REF!/1000000000</f>
        <v>#REF!</v>
      </c>
      <c r="BS78" s="6" t="e">
        <f t="shared" si="12"/>
        <v>#REF!</v>
      </c>
      <c r="BT78" s="39" t="e">
        <f t="shared" si="16"/>
        <v>#REF!</v>
      </c>
      <c r="BV78" s="6" t="e">
        <f>Ringkasan!#REF!/1000000000</f>
        <v>#REF!</v>
      </c>
      <c r="BW78" s="6" t="e">
        <f t="shared" si="13"/>
        <v>#REF!</v>
      </c>
      <c r="BX78" s="39" t="e">
        <f t="shared" si="17"/>
        <v>#REF!</v>
      </c>
    </row>
    <row r="79" spans="1:76" ht="15" customHeight="1" x14ac:dyDescent="0.25">
      <c r="A79" s="59" t="s">
        <v>61</v>
      </c>
      <c r="B79" s="3">
        <f t="shared" si="15"/>
        <v>61</v>
      </c>
      <c r="C79" s="4">
        <f t="shared" si="15"/>
        <v>5</v>
      </c>
      <c r="D79" s="8" t="s">
        <v>61</v>
      </c>
      <c r="E79" s="12" t="str">
        <f>[1]Pendapatan!D79</f>
        <v>7 Tahun 2024</v>
      </c>
      <c r="F79" s="92">
        <f>[1]Pendapatan!E79</f>
        <v>45657</v>
      </c>
      <c r="G79" s="6"/>
      <c r="H79" s="173">
        <f>IFERROR('Ringkasan (milyar)'!H79/'Ringkasan (milyar)'!G79,0)</f>
        <v>0.12435340227273003</v>
      </c>
      <c r="I79" s="173">
        <f>IFERROR('Ringkasan (milyar)'!I79/'Ringkasan (milyar)'!G79,0)</f>
        <v>6.4006401207425942E-2</v>
      </c>
      <c r="J79" s="173">
        <f>IFERROR('Ringkasan (milyar)'!J79/'Ringkasan (milyar)'!G79,0)</f>
        <v>5.04628689709729E-2</v>
      </c>
      <c r="K79" s="173">
        <f>IFERROR('Ringkasan (milyar)'!K79/'Ringkasan (milyar)'!G79,0)</f>
        <v>6.000134670884812E-3</v>
      </c>
      <c r="L79" s="173">
        <f>IFERROR('Ringkasan (milyar)'!L79/'Ringkasan (milyar)'!G79,0)</f>
        <v>3.8839974234463862E-3</v>
      </c>
      <c r="M79" s="173">
        <f>IFERROR('Ringkasan (milyar)'!M79/'Ringkasan (milyar)'!G79,0)</f>
        <v>0.87564659772726994</v>
      </c>
      <c r="N79" s="173">
        <f>IFERROR('Ringkasan (milyar)'!N79/'Ringkasan (milyar)'!G79,0)</f>
        <v>0.8438375545037976</v>
      </c>
      <c r="O79" s="173">
        <f>IFERROR('Ringkasan (milyar)'!O79/'Ringkasan (milyar)'!G79,0)</f>
        <v>0</v>
      </c>
      <c r="P79" s="173">
        <f>IFERROR('Ringkasan (milyar)'!P79/'Ringkasan (milyar)'!G79,0)</f>
        <v>0</v>
      </c>
      <c r="Q79" s="173">
        <f>IFERROR('Ringkasan (milyar)'!Q79/'Ringkasan (milyar)'!G79,0)</f>
        <v>7.0798404197170081E-2</v>
      </c>
      <c r="R79" s="173">
        <f>IFERROR('Ringkasan (milyar)'!R79/'Ringkasan (milyar)'!G79,0)</f>
        <v>4.8920281168661475E-3</v>
      </c>
      <c r="S79" s="173">
        <f>IFERROR('Ringkasan (milyar)'!S79/'Ringkasan (milyar)'!G79,0)</f>
        <v>8.5841856272206897E-3</v>
      </c>
      <c r="T79" s="173">
        <f>IFERROR('Ringkasan (milyar)'!T79/'Ringkasan (milyar)'!G79,0)</f>
        <v>0.54590455795518011</v>
      </c>
      <c r="U79" s="173">
        <f>IFERROR('Ringkasan (milyar)'!U79/'Ringkasan (milyar)'!G79,0)</f>
        <v>0.21365837860736059</v>
      </c>
      <c r="V79" s="173">
        <f>IFERROR('Ringkasan (milyar)'!V79/'Ringkasan (milyar)'!G79,0)</f>
        <v>3.1809043223472458E-2</v>
      </c>
      <c r="W79" s="173">
        <f>IFERROR('Ringkasan (milyar)'!W79/'Ringkasan (milyar)'!G79,0)</f>
        <v>3.1809043223472458E-2</v>
      </c>
      <c r="X79" s="173">
        <f>IFERROR('Ringkasan (milyar)'!X79/'Ringkasan (milyar)'!G79,0)</f>
        <v>0</v>
      </c>
      <c r="Y79" s="173">
        <f>IFERROR('Ringkasan (milyar)'!Y79/'Ringkasan (milyar)'!G79,0)</f>
        <v>0</v>
      </c>
      <c r="Z79" s="173">
        <f>IFERROR('Ringkasan (milyar)'!Z79/'Ringkasan (milyar)'!G79,0)</f>
        <v>0</v>
      </c>
      <c r="AA79" s="173">
        <f>IFERROR('Ringkasan (milyar)'!AA79/'Ringkasan (milyar)'!G79,0)</f>
        <v>0</v>
      </c>
      <c r="AB79" s="173">
        <f>IFERROR('Ringkasan (milyar)'!AB79/'Ringkasan (milyar)'!G79,0)</f>
        <v>0</v>
      </c>
      <c r="AC79" s="6"/>
      <c r="AD79" s="173">
        <f>IFERROR('Ringkasan (milyar)'!AD79/'Ringkasan (milyar)'!AC79,0)</f>
        <v>0.80742476906392135</v>
      </c>
      <c r="AE79" s="173">
        <f>IFERROR('Ringkasan (milyar)'!AE79/'Ringkasan (milyar)'!AD79,0)</f>
        <v>0.69422124532341267</v>
      </c>
      <c r="AF79" s="173">
        <f>IFERROR('Ringkasan (milyar)'!AF79/'Ringkasan (milyar)'!AD79,0)</f>
        <v>0.29402190671641087</v>
      </c>
      <c r="AG79" s="173">
        <f>IFERROR('Ringkasan (milyar)'!AG79/'Ringkasan (milyar)'!AD79,0)</f>
        <v>0</v>
      </c>
      <c r="AH79" s="173">
        <f>IFERROR('Ringkasan (milyar)'!AH79/'Ringkasan (milyar)'!AC79,0)</f>
        <v>0</v>
      </c>
      <c r="AI79" s="173">
        <f>IFERROR('Ringkasan (milyar)'!AI79/'Ringkasan (milyar)'!AC79,0)</f>
        <v>9.490516430128099E-3</v>
      </c>
      <c r="AJ79" s="173">
        <f>IFERROR('Ringkasan (milyar)'!AJ79/'Ringkasan (milyar)'!AC79,0)</f>
        <v>2.2538190369967413E-6</v>
      </c>
      <c r="AK79" s="173">
        <f>IFERROR('Ringkasan (milyar)'!AK79/'Ringkasan (milyar)'!AC79,0)</f>
        <v>6.1892438287523034E-2</v>
      </c>
      <c r="AL79" s="173">
        <f>IFERROR('Ringkasan (milyar)'!AL79/'Ringkasan (milyar)'!AC79,0)</f>
        <v>6.4394829628478331E-6</v>
      </c>
      <c r="AM79" s="173">
        <f>IFERROR('Ringkasan (milyar)'!AM79/'Ringkasan (milyar)'!AC79,0)</f>
        <v>8.7510644208885352E-3</v>
      </c>
      <c r="AN79" s="173">
        <f>IFERROR('Ringkasan (milyar)'!AN79/'Ringkasan (milyar)'!AC79,0)</f>
        <v>1.3995227115430688E-2</v>
      </c>
      <c r="AO79" s="173">
        <f>IFERROR('Ringkasan (milyar)'!AO79/'Ringkasan (milyar)'!AC79,0)</f>
        <v>3.9094630887501029E-2</v>
      </c>
      <c r="AP79" s="173">
        <f>IFERROR('Ringkasan (milyar)'!AP79/'Ringkasan (milyar)'!AC79,0)</f>
        <v>1.6098707407119584E-5</v>
      </c>
      <c r="AQ79" s="173">
        <f>IFERROR('Ringkasan (milyar)'!AQ79/'Ringkasan (milyar)'!AC79,0)</f>
        <v>2.8977673332815245E-5</v>
      </c>
      <c r="AR79" s="173">
        <f>IFERROR('Ringkasan (milyar)'!AR79/'Ringkasan (milyar)'!AC79,0)</f>
        <v>6.4394829628478326E-3</v>
      </c>
      <c r="AS79" s="173">
        <f>IFERROR('Ringkasan (milyar)'!AS79/'Ringkasan (milyar)'!AC79,0)</f>
        <v>6.4394829628478326E-3</v>
      </c>
      <c r="AT79" s="173">
        <f>IFERROR('Ringkasan (milyar)'!AT79/'Ringkasan (milyar)'!AC79,0)</f>
        <v>0.12424330968570781</v>
      </c>
      <c r="AU79" s="173">
        <f>IFERROR('Ringkasan (milyar)'!AU79/'Ringkasan (milyar)'!AC79,0)</f>
        <v>6.110185224861054E-3</v>
      </c>
      <c r="AV79" s="173">
        <f>IFERROR('Ringkasan (milyar)'!AV79/'Ringkasan (milyar)'!AC79,0)</f>
        <v>0.11813312446084674</v>
      </c>
      <c r="AW79" s="127"/>
      <c r="AX79" s="127"/>
      <c r="AY79" s="127"/>
      <c r="AZ79" s="127"/>
      <c r="BA79" s="127"/>
      <c r="BB79" s="127"/>
      <c r="BC79" s="127"/>
      <c r="BD79" s="127"/>
      <c r="BE79" s="127"/>
      <c r="BF79" s="127"/>
      <c r="BG79" s="127"/>
      <c r="BH79" s="127"/>
      <c r="BI79" s="127"/>
      <c r="BJ79" s="128"/>
      <c r="BK79" s="128"/>
      <c r="BL79" s="87"/>
      <c r="BM79" s="47"/>
      <c r="BN79" s="48"/>
      <c r="BO79" s="49"/>
      <c r="BP79" s="39">
        <f t="shared" si="14"/>
        <v>0</v>
      </c>
      <c r="BR79" s="6" t="e">
        <f>Ringkasan!#REF!/1000000000</f>
        <v>#REF!</v>
      </c>
      <c r="BS79" s="6" t="e">
        <f t="shared" si="12"/>
        <v>#REF!</v>
      </c>
      <c r="BT79" s="39" t="e">
        <f t="shared" si="16"/>
        <v>#REF!</v>
      </c>
      <c r="BV79" s="6" t="e">
        <f>Ringkasan!#REF!/1000000000</f>
        <v>#REF!</v>
      </c>
      <c r="BW79" s="6" t="e">
        <f t="shared" si="13"/>
        <v>#REF!</v>
      </c>
      <c r="BX79" s="39" t="e">
        <f t="shared" si="17"/>
        <v>#REF!</v>
      </c>
    </row>
    <row r="80" spans="1:76" ht="15" customHeight="1" x14ac:dyDescent="0.25">
      <c r="A80" s="59" t="s">
        <v>62</v>
      </c>
      <c r="B80" s="3">
        <f t="shared" si="15"/>
        <v>62</v>
      </c>
      <c r="C80" s="4">
        <f t="shared" si="15"/>
        <v>6</v>
      </c>
      <c r="D80" s="8" t="s">
        <v>62</v>
      </c>
      <c r="E80" s="12" t="str">
        <f>[1]Pendapatan!D80</f>
        <v>06 Tahun 2024</v>
      </c>
      <c r="F80" s="92">
        <f>[1]Pendapatan!E80</f>
        <v>45656</v>
      </c>
      <c r="G80" s="6"/>
      <c r="H80" s="173">
        <f>IFERROR('Ringkasan (milyar)'!H80/'Ringkasan (milyar)'!G80,0)</f>
        <v>0.11895134464786354</v>
      </c>
      <c r="I80" s="173">
        <f>IFERROR('Ringkasan (milyar)'!I80/'Ringkasan (milyar)'!G80,0)</f>
        <v>2.321308525067689E-2</v>
      </c>
      <c r="J80" s="173">
        <f>IFERROR('Ringkasan (milyar)'!J80/'Ringkasan (milyar)'!G80,0)</f>
        <v>7.6371019735663917E-2</v>
      </c>
      <c r="K80" s="173">
        <f>IFERROR('Ringkasan (milyar)'!K80/'Ringkasan (milyar)'!G80,0)</f>
        <v>1.1590677004999651E-2</v>
      </c>
      <c r="L80" s="173">
        <f>IFERROR('Ringkasan (milyar)'!L80/'Ringkasan (milyar)'!G80,0)</f>
        <v>7.776562656523058E-3</v>
      </c>
      <c r="M80" s="173">
        <f>IFERROR('Ringkasan (milyar)'!M80/'Ringkasan (milyar)'!G80,0)</f>
        <v>0.88104865535213639</v>
      </c>
      <c r="N80" s="173">
        <f>IFERROR('Ringkasan (milyar)'!N80/'Ringkasan (milyar)'!G80,0)</f>
        <v>0.84079569594167813</v>
      </c>
      <c r="O80" s="173">
        <f>IFERROR('Ringkasan (milyar)'!O80/'Ringkasan (milyar)'!G80,0)</f>
        <v>0</v>
      </c>
      <c r="P80" s="173">
        <f>IFERROR('Ringkasan (milyar)'!P80/'Ringkasan (milyar)'!G80,0)</f>
        <v>0</v>
      </c>
      <c r="Q80" s="173">
        <f>IFERROR('Ringkasan (milyar)'!Q80/'Ringkasan (milyar)'!G80,0)</f>
        <v>6.1185674379502328E-2</v>
      </c>
      <c r="R80" s="173">
        <f>IFERROR('Ringkasan (milyar)'!R80/'Ringkasan (milyar)'!G80,0)</f>
        <v>0</v>
      </c>
      <c r="S80" s="173">
        <f>IFERROR('Ringkasan (milyar)'!S80/'Ringkasan (milyar)'!G80,0)</f>
        <v>1.1077806166022887E-2</v>
      </c>
      <c r="T80" s="173">
        <f>IFERROR('Ringkasan (milyar)'!T80/'Ringkasan (milyar)'!G80,0)</f>
        <v>0.5637545023298941</v>
      </c>
      <c r="U80" s="173">
        <f>IFERROR('Ringkasan (milyar)'!U80/'Ringkasan (milyar)'!G80,0)</f>
        <v>0.20477771306625889</v>
      </c>
      <c r="V80" s="173">
        <f>IFERROR('Ringkasan (milyar)'!V80/'Ringkasan (milyar)'!G80,0)</f>
        <v>4.0252959410458214E-2</v>
      </c>
      <c r="W80" s="173">
        <f>IFERROR('Ringkasan (milyar)'!W80/'Ringkasan (milyar)'!G80,0)</f>
        <v>4.0252959410458214E-2</v>
      </c>
      <c r="X80" s="173">
        <f>IFERROR('Ringkasan (milyar)'!X80/'Ringkasan (milyar)'!G80,0)</f>
        <v>0</v>
      </c>
      <c r="Y80" s="173">
        <f>IFERROR('Ringkasan (milyar)'!Y80/'Ringkasan (milyar)'!G80,0)</f>
        <v>0</v>
      </c>
      <c r="Z80" s="173">
        <f>IFERROR('Ringkasan (milyar)'!Z80/'Ringkasan (milyar)'!G80,0)</f>
        <v>0</v>
      </c>
      <c r="AA80" s="173">
        <f>IFERROR('Ringkasan (milyar)'!AA80/'Ringkasan (milyar)'!G80,0)</f>
        <v>0</v>
      </c>
      <c r="AB80" s="173">
        <f>IFERROR('Ringkasan (milyar)'!AB80/'Ringkasan (milyar)'!G80,0)</f>
        <v>0</v>
      </c>
      <c r="AC80" s="6"/>
      <c r="AD80" s="173">
        <f>IFERROR('Ringkasan (milyar)'!AD80/'Ringkasan (milyar)'!AC80,0)</f>
        <v>0.76868404874663576</v>
      </c>
      <c r="AE80" s="173">
        <f>IFERROR('Ringkasan (milyar)'!AE80/'Ringkasan (milyar)'!AD80,0)</f>
        <v>0.69014863962720097</v>
      </c>
      <c r="AF80" s="173">
        <f>IFERROR('Ringkasan (milyar)'!AF80/'Ringkasan (milyar)'!AD80,0)</f>
        <v>0.28765655901721804</v>
      </c>
      <c r="AG80" s="173">
        <f>IFERROR('Ringkasan (milyar)'!AG80/'Ringkasan (milyar)'!AD80,0)</f>
        <v>0</v>
      </c>
      <c r="AH80" s="173">
        <f>IFERROR('Ringkasan (milyar)'!AH80/'Ringkasan (milyar)'!AC80,0)</f>
        <v>0</v>
      </c>
      <c r="AI80" s="173">
        <f>IFERROR('Ringkasan (milyar)'!AI80/'Ringkasan (milyar)'!AC80,0)</f>
        <v>1.7060789767135248E-2</v>
      </c>
      <c r="AJ80" s="173">
        <f>IFERROR('Ringkasan (milyar)'!AJ80/'Ringkasan (milyar)'!AC80,0)</f>
        <v>0</v>
      </c>
      <c r="AK80" s="173">
        <f>IFERROR('Ringkasan (milyar)'!AK80/'Ringkasan (milyar)'!AC80,0)</f>
        <v>0.10067150702239332</v>
      </c>
      <c r="AL80" s="173">
        <f>IFERROR('Ringkasan (milyar)'!AL80/'Ringkasan (milyar)'!AC80,0)</f>
        <v>6.6106689367161479E-5</v>
      </c>
      <c r="AM80" s="173">
        <f>IFERROR('Ringkasan (milyar)'!AM80/'Ringkasan (milyar)'!AC80,0)</f>
        <v>1.3983430542643668E-2</v>
      </c>
      <c r="AN80" s="173">
        <f>IFERROR('Ringkasan (milyar)'!AN80/'Ringkasan (milyar)'!AC80,0)</f>
        <v>3.0705113936750898E-2</v>
      </c>
      <c r="AO80" s="173">
        <f>IFERROR('Ringkasan (milyar)'!AO80/'Ringkasan (milyar)'!AC80,0)</f>
        <v>5.0827308564783125E-2</v>
      </c>
      <c r="AP80" s="173">
        <f>IFERROR('Ringkasan (milyar)'!AP80/'Ringkasan (milyar)'!AC80,0)</f>
        <v>3.9668939485885055E-3</v>
      </c>
      <c r="AQ80" s="173">
        <f>IFERROR('Ringkasan (milyar)'!AQ80/'Ringkasan (milyar)'!AC80,0)</f>
        <v>1.1226533402599473E-3</v>
      </c>
      <c r="AR80" s="173">
        <f>IFERROR('Ringkasan (milyar)'!AR80/'Ringkasan (milyar)'!AC80,0)</f>
        <v>1.0532868887234101E-2</v>
      </c>
      <c r="AS80" s="173">
        <f>IFERROR('Ringkasan (milyar)'!AS80/'Ringkasan (milyar)'!AC80,0)</f>
        <v>1.0532868887234101E-2</v>
      </c>
      <c r="AT80" s="173">
        <f>IFERROR('Ringkasan (milyar)'!AT80/'Ringkasan (milyar)'!AC80,0)</f>
        <v>0.12011157534373695</v>
      </c>
      <c r="AU80" s="173">
        <f>IFERROR('Ringkasan (milyar)'!AU80/'Ringkasan (milyar)'!AC80,0)</f>
        <v>2.2904058357472411E-3</v>
      </c>
      <c r="AV80" s="173">
        <f>IFERROR('Ringkasan (milyar)'!AV80/'Ringkasan (milyar)'!AC80,0)</f>
        <v>0.11782116950798972</v>
      </c>
      <c r="AW80" s="127"/>
      <c r="AX80" s="127"/>
      <c r="AY80" s="127"/>
      <c r="AZ80" s="127"/>
      <c r="BA80" s="127"/>
      <c r="BB80" s="127"/>
      <c r="BC80" s="127"/>
      <c r="BD80" s="127"/>
      <c r="BE80" s="127"/>
      <c r="BF80" s="127"/>
      <c r="BG80" s="127"/>
      <c r="BH80" s="127"/>
      <c r="BI80" s="127"/>
      <c r="BJ80" s="128"/>
      <c r="BK80" s="128"/>
      <c r="BL80" s="87"/>
      <c r="BM80" s="47"/>
      <c r="BN80" s="48"/>
      <c r="BO80" s="49"/>
      <c r="BP80" s="39">
        <f t="shared" si="14"/>
        <v>0</v>
      </c>
      <c r="BR80" s="6" t="e">
        <f>Ringkasan!#REF!/1000000000</f>
        <v>#REF!</v>
      </c>
      <c r="BS80" s="6" t="e">
        <f t="shared" si="12"/>
        <v>#REF!</v>
      </c>
      <c r="BT80" s="39" t="e">
        <f t="shared" si="16"/>
        <v>#REF!</v>
      </c>
      <c r="BV80" s="6" t="e">
        <f>Ringkasan!#REF!/1000000000</f>
        <v>#REF!</v>
      </c>
      <c r="BW80" s="6" t="e">
        <f t="shared" si="13"/>
        <v>#REF!</v>
      </c>
      <c r="BX80" s="39" t="e">
        <f t="shared" si="17"/>
        <v>#REF!</v>
      </c>
    </row>
    <row r="81" spans="1:76" ht="15" customHeight="1" x14ac:dyDescent="0.25">
      <c r="A81" s="59" t="s">
        <v>63</v>
      </c>
      <c r="B81" s="3">
        <f t="shared" si="15"/>
        <v>63</v>
      </c>
      <c r="C81" s="4">
        <f t="shared" si="15"/>
        <v>7</v>
      </c>
      <c r="D81" s="8" t="s">
        <v>63</v>
      </c>
      <c r="E81" s="12" t="str">
        <f>[1]Pendapatan!D81</f>
        <v>05 Tahun 2024</v>
      </c>
      <c r="F81" s="92">
        <f>[1]Pendapatan!E81</f>
        <v>45657.618055555555</v>
      </c>
      <c r="G81" s="6"/>
      <c r="H81" s="173">
        <f>IFERROR('Ringkasan (milyar)'!H81/'Ringkasan (milyar)'!G81,0)</f>
        <v>0.12092173220190458</v>
      </c>
      <c r="I81" s="173">
        <f>IFERROR('Ringkasan (milyar)'!I81/'Ringkasan (milyar)'!G81,0)</f>
        <v>4.6439917519317531E-2</v>
      </c>
      <c r="J81" s="173">
        <f>IFERROR('Ringkasan (milyar)'!J81/'Ringkasan (milyar)'!G81,0)</f>
        <v>5.8884088231398513E-2</v>
      </c>
      <c r="K81" s="173">
        <f>IFERROR('Ringkasan (milyar)'!K81/'Ringkasan (milyar)'!G81,0)</f>
        <v>6.3457786648798663E-3</v>
      </c>
      <c r="L81" s="173">
        <f>IFERROR('Ringkasan (milyar)'!L81/'Ringkasan (milyar)'!G81,0)</f>
        <v>9.2519477863086761E-3</v>
      </c>
      <c r="M81" s="173">
        <f>IFERROR('Ringkasan (milyar)'!M81/'Ringkasan (milyar)'!G81,0)</f>
        <v>0.8790782677980955</v>
      </c>
      <c r="N81" s="173">
        <f>IFERROR('Ringkasan (milyar)'!N81/'Ringkasan (milyar)'!G81,0)</f>
        <v>0.84139038495916763</v>
      </c>
      <c r="O81" s="173">
        <f>IFERROR('Ringkasan (milyar)'!O81/'Ringkasan (milyar)'!G81,0)</f>
        <v>0</v>
      </c>
      <c r="P81" s="173">
        <f>IFERROR('Ringkasan (milyar)'!P81/'Ringkasan (milyar)'!G81,0)</f>
        <v>0</v>
      </c>
      <c r="Q81" s="173">
        <f>IFERROR('Ringkasan (milyar)'!Q81/'Ringkasan (milyar)'!G81,0)</f>
        <v>7.3415438687133419E-2</v>
      </c>
      <c r="R81" s="173">
        <f>IFERROR('Ringkasan (milyar)'!R81/'Ringkasan (milyar)'!G81,0)</f>
        <v>0</v>
      </c>
      <c r="S81" s="173">
        <f>IFERROR('Ringkasan (milyar)'!S81/'Ringkasan (milyar)'!G81,0)</f>
        <v>2.3259184332287155E-2</v>
      </c>
      <c r="T81" s="173">
        <f>IFERROR('Ringkasan (milyar)'!T81/'Ringkasan (milyar)'!G81,0)</f>
        <v>0.52301127791352542</v>
      </c>
      <c r="U81" s="173">
        <f>IFERROR('Ringkasan (milyar)'!U81/'Ringkasan (milyar)'!G81,0)</f>
        <v>0.22170448402622164</v>
      </c>
      <c r="V81" s="173">
        <f>IFERROR('Ringkasan (milyar)'!V81/'Ringkasan (milyar)'!G81,0)</f>
        <v>3.7687882838927822E-2</v>
      </c>
      <c r="W81" s="173">
        <f>IFERROR('Ringkasan (milyar)'!W81/'Ringkasan (milyar)'!G81,0)</f>
        <v>3.7687882838927822E-2</v>
      </c>
      <c r="X81" s="173">
        <f>IFERROR('Ringkasan (milyar)'!X81/'Ringkasan (milyar)'!G81,0)</f>
        <v>0</v>
      </c>
      <c r="Y81" s="173">
        <f>IFERROR('Ringkasan (milyar)'!Y81/'Ringkasan (milyar)'!G81,0)</f>
        <v>0</v>
      </c>
      <c r="Z81" s="173">
        <f>IFERROR('Ringkasan (milyar)'!Z81/'Ringkasan (milyar)'!G81,0)</f>
        <v>0</v>
      </c>
      <c r="AA81" s="173">
        <f>IFERROR('Ringkasan (milyar)'!AA81/'Ringkasan (milyar)'!G81,0)</f>
        <v>0</v>
      </c>
      <c r="AB81" s="173">
        <f>IFERROR('Ringkasan (milyar)'!AB81/'Ringkasan (milyar)'!G81,0)</f>
        <v>0</v>
      </c>
      <c r="AC81" s="6"/>
      <c r="AD81" s="173">
        <f>IFERROR('Ringkasan (milyar)'!AD81/'Ringkasan (milyar)'!AC81,0)</f>
        <v>0.76988201275775414</v>
      </c>
      <c r="AE81" s="173">
        <f>IFERROR('Ringkasan (milyar)'!AE81/'Ringkasan (milyar)'!AD81,0)</f>
        <v>0.64747161696232203</v>
      </c>
      <c r="AF81" s="173">
        <f>IFERROR('Ringkasan (milyar)'!AF81/'Ringkasan (milyar)'!AD81,0)</f>
        <v>0.32583769488559378</v>
      </c>
      <c r="AG81" s="173">
        <f>IFERROR('Ringkasan (milyar)'!AG81/'Ringkasan (milyar)'!AD81,0)</f>
        <v>0</v>
      </c>
      <c r="AH81" s="173">
        <f>IFERROR('Ringkasan (milyar)'!AH81/'Ringkasan (milyar)'!AC81,0)</f>
        <v>0</v>
      </c>
      <c r="AI81" s="173">
        <f>IFERROR('Ringkasan (milyar)'!AI81/'Ringkasan (milyar)'!AC81,0)</f>
        <v>2.0548680716416107E-2</v>
      </c>
      <c r="AJ81" s="173">
        <f>IFERROR('Ringkasan (milyar)'!AJ81/'Ringkasan (milyar)'!AC81,0)</f>
        <v>0</v>
      </c>
      <c r="AK81" s="173">
        <f>IFERROR('Ringkasan (milyar)'!AK81/'Ringkasan (milyar)'!AC81,0)</f>
        <v>9.8968356358214146E-2</v>
      </c>
      <c r="AL81" s="173">
        <f>IFERROR('Ringkasan (milyar)'!AL81/'Ringkasan (milyar)'!AC81,0)</f>
        <v>6.0373257372679083E-5</v>
      </c>
      <c r="AM81" s="173">
        <f>IFERROR('Ringkasan (milyar)'!AM81/'Ringkasan (milyar)'!AC81,0)</f>
        <v>1.5390900830191272E-2</v>
      </c>
      <c r="AN81" s="173">
        <f>IFERROR('Ringkasan (milyar)'!AN81/'Ringkasan (milyar)'!AC81,0)</f>
        <v>2.775850369173569E-2</v>
      </c>
      <c r="AO81" s="173">
        <f>IFERROR('Ringkasan (milyar)'!AO81/'Ringkasan (milyar)'!AC81,0)</f>
        <v>5.1446686393084487E-2</v>
      </c>
      <c r="AP81" s="173">
        <f>IFERROR('Ringkasan (milyar)'!AP81/'Ringkasan (milyar)'!AC81,0)</f>
        <v>3.9854503807081583E-3</v>
      </c>
      <c r="AQ81" s="173">
        <f>IFERROR('Ringkasan (milyar)'!AQ81/'Ringkasan (milyar)'!AC81,0)</f>
        <v>3.2644180512185689E-4</v>
      </c>
      <c r="AR81" s="173">
        <f>IFERROR('Ringkasan (milyar)'!AR81/'Ringkasan (milyar)'!AC81,0)</f>
        <v>1.775684040372914E-3</v>
      </c>
      <c r="AS81" s="173">
        <f>IFERROR('Ringkasan (milyar)'!AS81/'Ringkasan (milyar)'!AC81,0)</f>
        <v>1.775684040372914E-3</v>
      </c>
      <c r="AT81" s="173">
        <f>IFERROR('Ringkasan (milyar)'!AT81/'Ringkasan (milyar)'!AC81,0)</f>
        <v>0.1293739468436588</v>
      </c>
      <c r="AU81" s="173">
        <f>IFERROR('Ringkasan (milyar)'!AU81/'Ringkasan (milyar)'!AC81,0)</f>
        <v>4.5165644435473237E-3</v>
      </c>
      <c r="AV81" s="173">
        <f>IFERROR('Ringkasan (milyar)'!AV81/'Ringkasan (milyar)'!AC81,0)</f>
        <v>0.12485738240011146</v>
      </c>
      <c r="AW81" s="127"/>
      <c r="AX81" s="127"/>
      <c r="AY81" s="127"/>
      <c r="AZ81" s="127"/>
      <c r="BA81" s="127"/>
      <c r="BB81" s="127"/>
      <c r="BC81" s="127"/>
      <c r="BD81" s="127"/>
      <c r="BE81" s="127"/>
      <c r="BF81" s="127"/>
      <c r="BG81" s="127"/>
      <c r="BH81" s="127"/>
      <c r="BI81" s="127"/>
      <c r="BJ81" s="128"/>
      <c r="BK81" s="128"/>
      <c r="BL81" s="87"/>
      <c r="BM81" s="47"/>
      <c r="BN81" s="48"/>
      <c r="BO81" s="49"/>
      <c r="BP81" s="39">
        <f t="shared" si="14"/>
        <v>0</v>
      </c>
      <c r="BR81" s="6" t="e">
        <f>Ringkasan!#REF!/1000000000</f>
        <v>#REF!</v>
      </c>
      <c r="BS81" s="6" t="e">
        <f t="shared" si="12"/>
        <v>#REF!</v>
      </c>
      <c r="BT81" s="39" t="e">
        <f t="shared" si="16"/>
        <v>#REF!</v>
      </c>
      <c r="BV81" s="6" t="e">
        <f>Ringkasan!#REF!/1000000000</f>
        <v>#REF!</v>
      </c>
      <c r="BW81" s="6" t="e">
        <f t="shared" si="13"/>
        <v>#REF!</v>
      </c>
      <c r="BX81" s="39" t="e">
        <f t="shared" si="17"/>
        <v>#REF!</v>
      </c>
    </row>
    <row r="82" spans="1:76" ht="15" customHeight="1" x14ac:dyDescent="0.25">
      <c r="A82" s="59" t="s">
        <v>64</v>
      </c>
      <c r="B82" s="3">
        <f t="shared" si="15"/>
        <v>64</v>
      </c>
      <c r="C82" s="4">
        <f t="shared" si="15"/>
        <v>8</v>
      </c>
      <c r="D82" s="8" t="s">
        <v>64</v>
      </c>
      <c r="E82" s="12" t="str">
        <f>[1]Pendapatan!D82</f>
        <v>05 Tahun 2024</v>
      </c>
      <c r="F82" s="92">
        <f>[1]Pendapatan!E82</f>
        <v>45657.785416666666</v>
      </c>
      <c r="G82" s="6"/>
      <c r="H82" s="173">
        <f>IFERROR('Ringkasan (milyar)'!H82/'Ringkasan (milyar)'!G82,0)</f>
        <v>0.10977125433184255</v>
      </c>
      <c r="I82" s="173">
        <f>IFERROR('Ringkasan (milyar)'!I82/'Ringkasan (milyar)'!G82,0)</f>
        <v>3.2541493715787989E-2</v>
      </c>
      <c r="J82" s="173">
        <f>IFERROR('Ringkasan (milyar)'!J82/'Ringkasan (milyar)'!G82,0)</f>
        <v>5.9400517225498155E-2</v>
      </c>
      <c r="K82" s="173">
        <f>IFERROR('Ringkasan (milyar)'!K82/'Ringkasan (milyar)'!G82,0)</f>
        <v>1.606090205332425E-2</v>
      </c>
      <c r="L82" s="173">
        <f>IFERROR('Ringkasan (milyar)'!L82/'Ringkasan (milyar)'!G82,0)</f>
        <v>1.7683413372321533E-3</v>
      </c>
      <c r="M82" s="173">
        <f>IFERROR('Ringkasan (milyar)'!M82/'Ringkasan (milyar)'!G82,0)</f>
        <v>0.89022874566815746</v>
      </c>
      <c r="N82" s="173">
        <f>IFERROR('Ringkasan (milyar)'!N82/'Ringkasan (milyar)'!G82,0)</f>
        <v>0.8338154023944937</v>
      </c>
      <c r="O82" s="173">
        <f>IFERROR('Ringkasan (milyar)'!O82/'Ringkasan (milyar)'!G82,0)</f>
        <v>0</v>
      </c>
      <c r="P82" s="173">
        <f>IFERROR('Ringkasan (milyar)'!P82/'Ringkasan (milyar)'!G82,0)</f>
        <v>0</v>
      </c>
      <c r="Q82" s="173">
        <f>IFERROR('Ringkasan (milyar)'!Q82/'Ringkasan (milyar)'!G82,0)</f>
        <v>9.0604008224394239E-2</v>
      </c>
      <c r="R82" s="173">
        <f>IFERROR('Ringkasan (milyar)'!R82/'Ringkasan (milyar)'!G82,0)</f>
        <v>0</v>
      </c>
      <c r="S82" s="173">
        <f>IFERROR('Ringkasan (milyar)'!S82/'Ringkasan (milyar)'!G82,0)</f>
        <v>1.4265570287387138E-2</v>
      </c>
      <c r="T82" s="173">
        <f>IFERROR('Ringkasan (milyar)'!T82/'Ringkasan (milyar)'!G82,0)</f>
        <v>0.5330587756171441</v>
      </c>
      <c r="U82" s="173">
        <f>IFERROR('Ringkasan (milyar)'!U82/'Ringkasan (milyar)'!G82,0)</f>
        <v>0.19588704826556821</v>
      </c>
      <c r="V82" s="173">
        <f>IFERROR('Ringkasan (milyar)'!V82/'Ringkasan (milyar)'!G82,0)</f>
        <v>5.6413343273663791E-2</v>
      </c>
      <c r="W82" s="173">
        <f>IFERROR('Ringkasan (milyar)'!W82/'Ringkasan (milyar)'!G82,0)</f>
        <v>5.6413343273663791E-2</v>
      </c>
      <c r="X82" s="173">
        <f>IFERROR('Ringkasan (milyar)'!X82/'Ringkasan (milyar)'!G82,0)</f>
        <v>0</v>
      </c>
      <c r="Y82" s="173">
        <f>IFERROR('Ringkasan (milyar)'!Y82/'Ringkasan (milyar)'!G82,0)</f>
        <v>0</v>
      </c>
      <c r="Z82" s="173">
        <f>IFERROR('Ringkasan (milyar)'!Z82/'Ringkasan (milyar)'!G82,0)</f>
        <v>0</v>
      </c>
      <c r="AA82" s="173">
        <f>IFERROR('Ringkasan (milyar)'!AA82/'Ringkasan (milyar)'!G82,0)</f>
        <v>0</v>
      </c>
      <c r="AB82" s="173">
        <f>IFERROR('Ringkasan (milyar)'!AB82/'Ringkasan (milyar)'!G82,0)</f>
        <v>0</v>
      </c>
      <c r="AC82" s="6"/>
      <c r="AD82" s="173">
        <f>IFERROR('Ringkasan (milyar)'!AD82/'Ringkasan (milyar)'!AC82,0)</f>
        <v>0.76798284531617245</v>
      </c>
      <c r="AE82" s="173">
        <f>IFERROR('Ringkasan (milyar)'!AE82/'Ringkasan (milyar)'!AD82,0)</f>
        <v>0.69403381414550336</v>
      </c>
      <c r="AF82" s="173">
        <f>IFERROR('Ringkasan (milyar)'!AF82/'Ringkasan (milyar)'!AD82,0)</f>
        <v>0.28450595477586416</v>
      </c>
      <c r="AG82" s="173">
        <f>IFERROR('Ringkasan (milyar)'!AG82/'Ringkasan (milyar)'!AD82,0)</f>
        <v>0</v>
      </c>
      <c r="AH82" s="173">
        <f>IFERROR('Ringkasan (milyar)'!AH82/'Ringkasan (milyar)'!AC82,0)</f>
        <v>0</v>
      </c>
      <c r="AI82" s="173">
        <f>IFERROR('Ringkasan (milyar)'!AI82/'Ringkasan (milyar)'!AC82,0)</f>
        <v>1.6480362804274458E-2</v>
      </c>
      <c r="AJ82" s="173">
        <f>IFERROR('Ringkasan (milyar)'!AJ82/'Ringkasan (milyar)'!AC82,0)</f>
        <v>7.2652063615515563E-7</v>
      </c>
      <c r="AK82" s="173">
        <f>IFERROR('Ringkasan (milyar)'!AK82/'Ringkasan (milyar)'!AC82,0)</f>
        <v>8.7151233104084236E-2</v>
      </c>
      <c r="AL82" s="173">
        <f>IFERROR('Ringkasan (milyar)'!AL82/'Ringkasan (milyar)'!AC82,0)</f>
        <v>3.7489764245194913E-4</v>
      </c>
      <c r="AM82" s="173">
        <f>IFERROR('Ringkasan (milyar)'!AM82/'Ringkasan (milyar)'!AC82,0)</f>
        <v>1.8277270744745083E-2</v>
      </c>
      <c r="AN82" s="173">
        <f>IFERROR('Ringkasan (milyar)'!AN82/'Ringkasan (milyar)'!AC82,0)</f>
        <v>1.7880893229460317E-2</v>
      </c>
      <c r="AO82" s="173">
        <f>IFERROR('Ringkasan (milyar)'!AO82/'Ringkasan (milyar)'!AC82,0)</f>
        <v>4.4131125314431904E-2</v>
      </c>
      <c r="AP82" s="173">
        <f>IFERROR('Ringkasan (milyar)'!AP82/'Ringkasan (milyar)'!AC82,0)</f>
        <v>6.4870461729949888E-3</v>
      </c>
      <c r="AQ82" s="173">
        <f>IFERROR('Ringkasan (milyar)'!AQ82/'Ringkasan (milyar)'!AC82,0)</f>
        <v>0</v>
      </c>
      <c r="AR82" s="173">
        <f>IFERROR('Ringkasan (milyar)'!AR82/'Ringkasan (milyar)'!AC82,0)</f>
        <v>2.6475541745811246E-3</v>
      </c>
      <c r="AS82" s="173">
        <f>IFERROR('Ringkasan (milyar)'!AS82/'Ringkasan (milyar)'!AC82,0)</f>
        <v>2.6475541745811246E-3</v>
      </c>
      <c r="AT82" s="173">
        <f>IFERROR('Ringkasan (milyar)'!AT82/'Ringkasan (milyar)'!AC82,0)</f>
        <v>0.14221836740516222</v>
      </c>
      <c r="AU82" s="173">
        <f>IFERROR('Ringkasan (milyar)'!AU82/'Ringkasan (milyar)'!AC82,0)</f>
        <v>1.6911220937800397E-3</v>
      </c>
      <c r="AV82" s="173">
        <f>IFERROR('Ringkasan (milyar)'!AV82/'Ringkasan (milyar)'!AC82,0)</f>
        <v>0.14052724531138219</v>
      </c>
      <c r="AW82" s="127"/>
      <c r="AX82" s="127"/>
      <c r="AY82" s="127"/>
      <c r="AZ82" s="127"/>
      <c r="BA82" s="127"/>
      <c r="BB82" s="127"/>
      <c r="BC82" s="127"/>
      <c r="BD82" s="127"/>
      <c r="BE82" s="127"/>
      <c r="BF82" s="127"/>
      <c r="BG82" s="127"/>
      <c r="BH82" s="127"/>
      <c r="BI82" s="127"/>
      <c r="BJ82" s="128"/>
      <c r="BK82" s="128"/>
      <c r="BL82" s="87"/>
      <c r="BM82" s="47"/>
      <c r="BN82" s="48"/>
      <c r="BO82" s="49"/>
      <c r="BP82" s="39">
        <f t="shared" si="14"/>
        <v>0</v>
      </c>
      <c r="BR82" s="6" t="e">
        <f>Ringkasan!#REF!/1000000000</f>
        <v>#REF!</v>
      </c>
      <c r="BS82" s="6" t="e">
        <f t="shared" si="12"/>
        <v>#REF!</v>
      </c>
      <c r="BT82" s="39" t="e">
        <f t="shared" si="16"/>
        <v>#REF!</v>
      </c>
      <c r="BV82" s="6" t="e">
        <f>Ringkasan!#REF!/1000000000</f>
        <v>#REF!</v>
      </c>
      <c r="BW82" s="6" t="e">
        <f t="shared" si="13"/>
        <v>#REF!</v>
      </c>
      <c r="BX82" s="39" t="e">
        <f t="shared" si="17"/>
        <v>#REF!</v>
      </c>
    </row>
    <row r="83" spans="1:76" ht="15" customHeight="1" x14ac:dyDescent="0.25">
      <c r="A83" s="59" t="s">
        <v>65</v>
      </c>
      <c r="B83" s="3">
        <f t="shared" si="15"/>
        <v>65</v>
      </c>
      <c r="C83" s="4">
        <f t="shared" si="15"/>
        <v>9</v>
      </c>
      <c r="D83" s="8" t="s">
        <v>65</v>
      </c>
      <c r="E83" s="12" t="str">
        <f>[1]Pendapatan!D83</f>
        <v>10 tahun 2024</v>
      </c>
      <c r="F83" s="92">
        <f>[1]Pendapatan!E83</f>
        <v>45656.811805555553</v>
      </c>
      <c r="G83" s="6"/>
      <c r="H83" s="173">
        <f>IFERROR('Ringkasan (milyar)'!H83/'Ringkasan (milyar)'!G83,0)</f>
        <v>0.12044547251850575</v>
      </c>
      <c r="I83" s="173">
        <f>IFERROR('Ringkasan (milyar)'!I83/'Ringkasan (milyar)'!G83,0)</f>
        <v>3.3203554493141121E-2</v>
      </c>
      <c r="J83" s="173">
        <f>IFERROR('Ringkasan (milyar)'!J83/'Ringkasan (milyar)'!G83,0)</f>
        <v>9.6448392993438541E-3</v>
      </c>
      <c r="K83" s="173">
        <f>IFERROR('Ringkasan (milyar)'!K83/'Ringkasan (milyar)'!G83,0)</f>
        <v>1.8933464869020315E-2</v>
      </c>
      <c r="L83" s="173">
        <f>IFERROR('Ringkasan (milyar)'!L83/'Ringkasan (milyar)'!G83,0)</f>
        <v>5.8663613857000446E-2</v>
      </c>
      <c r="M83" s="173">
        <f>IFERROR('Ringkasan (milyar)'!M83/'Ringkasan (milyar)'!G83,0)</f>
        <v>0.87955452748149432</v>
      </c>
      <c r="N83" s="173">
        <f>IFERROR('Ringkasan (milyar)'!N83/'Ringkasan (milyar)'!G83,0)</f>
        <v>0.8398267401302002</v>
      </c>
      <c r="O83" s="173">
        <f>IFERROR('Ringkasan (milyar)'!O83/'Ringkasan (milyar)'!G83,0)</f>
        <v>0</v>
      </c>
      <c r="P83" s="173">
        <f>IFERROR('Ringkasan (milyar)'!P83/'Ringkasan (milyar)'!G83,0)</f>
        <v>0</v>
      </c>
      <c r="Q83" s="173">
        <f>IFERROR('Ringkasan (milyar)'!Q83/'Ringkasan (milyar)'!G83,0)</f>
        <v>5.9589676215952757E-2</v>
      </c>
      <c r="R83" s="173">
        <f>IFERROR('Ringkasan (milyar)'!R83/'Ringkasan (milyar)'!G83,0)</f>
        <v>6.5537675090880446E-3</v>
      </c>
      <c r="S83" s="173">
        <f>IFERROR('Ringkasan (milyar)'!S83/'Ringkasan (milyar)'!G83,0)</f>
        <v>2.7205094676674708E-2</v>
      </c>
      <c r="T83" s="173">
        <f>IFERROR('Ringkasan (milyar)'!T83/'Ringkasan (milyar)'!G83,0)</f>
        <v>0.53884154478305513</v>
      </c>
      <c r="U83" s="173">
        <f>IFERROR('Ringkasan (milyar)'!U83/'Ringkasan (milyar)'!G83,0)</f>
        <v>0.20763665694542957</v>
      </c>
      <c r="V83" s="173">
        <f>IFERROR('Ringkasan (milyar)'!V83/'Ringkasan (milyar)'!G83,0)</f>
        <v>3.9727787351294147E-2</v>
      </c>
      <c r="W83" s="173">
        <f>IFERROR('Ringkasan (milyar)'!W83/'Ringkasan (milyar)'!G83,0)</f>
        <v>3.9727787351294147E-2</v>
      </c>
      <c r="X83" s="173">
        <f>IFERROR('Ringkasan (milyar)'!X83/'Ringkasan (milyar)'!G83,0)</f>
        <v>0</v>
      </c>
      <c r="Y83" s="173">
        <f>IFERROR('Ringkasan (milyar)'!Y83/'Ringkasan (milyar)'!G83,0)</f>
        <v>0</v>
      </c>
      <c r="Z83" s="173">
        <f>IFERROR('Ringkasan (milyar)'!Z83/'Ringkasan (milyar)'!G83,0)</f>
        <v>0</v>
      </c>
      <c r="AA83" s="173">
        <f>IFERROR('Ringkasan (milyar)'!AA83/'Ringkasan (milyar)'!G83,0)</f>
        <v>0</v>
      </c>
      <c r="AB83" s="173">
        <f>IFERROR('Ringkasan (milyar)'!AB83/'Ringkasan (milyar)'!G83,0)</f>
        <v>0</v>
      </c>
      <c r="AC83" s="6"/>
      <c r="AD83" s="173">
        <f>IFERROR('Ringkasan (milyar)'!AD83/'Ringkasan (milyar)'!AC83,0)</f>
        <v>0.76782473821989927</v>
      </c>
      <c r="AE83" s="173">
        <f>IFERROR('Ringkasan (milyar)'!AE83/'Ringkasan (milyar)'!AD83,0)</f>
        <v>0.67856739783812725</v>
      </c>
      <c r="AF83" s="173">
        <f>IFERROR('Ringkasan (milyar)'!AF83/'Ringkasan (milyar)'!AD83,0)</f>
        <v>0.31041496634961507</v>
      </c>
      <c r="AG83" s="173">
        <f>IFERROR('Ringkasan (milyar)'!AG83/'Ringkasan (milyar)'!AD83,0)</f>
        <v>0</v>
      </c>
      <c r="AH83" s="173">
        <f>IFERROR('Ringkasan (milyar)'!AH83/'Ringkasan (milyar)'!AC83,0)</f>
        <v>0</v>
      </c>
      <c r="AI83" s="173">
        <f>IFERROR('Ringkasan (milyar)'!AI83/'Ringkasan (milyar)'!AC83,0)</f>
        <v>7.1557780605688527E-3</v>
      </c>
      <c r="AJ83" s="173">
        <f>IFERROR('Ringkasan (milyar)'!AJ83/'Ringkasan (milyar)'!AC83,0)</f>
        <v>1.3038352727800817E-3</v>
      </c>
      <c r="AK83" s="173">
        <f>IFERROR('Ringkasan (milyar)'!AK83/'Ringkasan (milyar)'!AC83,0)</f>
        <v>0.10575760146440179</v>
      </c>
      <c r="AL83" s="173">
        <f>IFERROR('Ringkasan (milyar)'!AL83/'Ringkasan (milyar)'!AC83,0)</f>
        <v>0</v>
      </c>
      <c r="AM83" s="173">
        <f>IFERROR('Ringkasan (milyar)'!AM83/'Ringkasan (milyar)'!AC83,0)</f>
        <v>2.0164582145233385E-2</v>
      </c>
      <c r="AN83" s="173">
        <f>IFERROR('Ringkasan (milyar)'!AN83/'Ringkasan (milyar)'!AC83,0)</f>
        <v>1.6196521576204968E-2</v>
      </c>
      <c r="AO83" s="173">
        <f>IFERROR('Ringkasan (milyar)'!AO83/'Ringkasan (milyar)'!AC83,0)</f>
        <v>6.8743944268406854E-2</v>
      </c>
      <c r="AP83" s="173">
        <f>IFERROR('Ringkasan (milyar)'!AP83/'Ringkasan (milyar)'!AC83,0)</f>
        <v>3.3201273859429067E-4</v>
      </c>
      <c r="AQ83" s="173">
        <f>IFERROR('Ringkasan (milyar)'!AQ83/'Ringkasan (milyar)'!AC83,0)</f>
        <v>3.205407359622882E-4</v>
      </c>
      <c r="AR83" s="173">
        <f>IFERROR('Ringkasan (milyar)'!AR83/'Ringkasan (milyar)'!AC83,0)</f>
        <v>4.3694211554292277E-3</v>
      </c>
      <c r="AS83" s="173">
        <f>IFERROR('Ringkasan (milyar)'!AS83/'Ringkasan (milyar)'!AC83,0)</f>
        <v>4.3694211554292277E-3</v>
      </c>
      <c r="AT83" s="173">
        <f>IFERROR('Ringkasan (milyar)'!AT83/'Ringkasan (milyar)'!AC83,0)</f>
        <v>0.1220482391602697</v>
      </c>
      <c r="AU83" s="173">
        <f>IFERROR('Ringkasan (milyar)'!AU83/'Ringkasan (milyar)'!AC83,0)</f>
        <v>2.9647562942458632E-3</v>
      </c>
      <c r="AV83" s="173">
        <f>IFERROR('Ringkasan (milyar)'!AV83/'Ringkasan (milyar)'!AC83,0)</f>
        <v>0.11908348286602385</v>
      </c>
      <c r="AW83" s="127"/>
      <c r="AX83" s="127"/>
      <c r="AY83" s="127"/>
      <c r="AZ83" s="127"/>
      <c r="BA83" s="127"/>
      <c r="BB83" s="127"/>
      <c r="BC83" s="127"/>
      <c r="BD83" s="127"/>
      <c r="BE83" s="127"/>
      <c r="BF83" s="127"/>
      <c r="BG83" s="127"/>
      <c r="BH83" s="127"/>
      <c r="BI83" s="127"/>
      <c r="BJ83" s="128"/>
      <c r="BK83" s="128"/>
      <c r="BL83" s="87"/>
      <c r="BM83" s="47"/>
      <c r="BN83" s="48"/>
      <c r="BO83" s="49"/>
      <c r="BP83" s="39">
        <f t="shared" si="14"/>
        <v>0</v>
      </c>
      <c r="BR83" s="6" t="e">
        <f>Ringkasan!#REF!/1000000000</f>
        <v>#REF!</v>
      </c>
      <c r="BS83" s="6" t="e">
        <f t="shared" si="12"/>
        <v>#REF!</v>
      </c>
      <c r="BT83" s="39" t="e">
        <f t="shared" si="16"/>
        <v>#REF!</v>
      </c>
      <c r="BV83" s="6" t="e">
        <f>Ringkasan!#REF!/1000000000</f>
        <v>#REF!</v>
      </c>
      <c r="BW83" s="6" t="e">
        <f t="shared" si="13"/>
        <v>#REF!</v>
      </c>
      <c r="BX83" s="39" t="e">
        <f t="shared" si="17"/>
        <v>#REF!</v>
      </c>
    </row>
    <row r="84" spans="1:76" ht="15" customHeight="1" x14ac:dyDescent="0.25">
      <c r="A84" s="59" t="s">
        <v>66</v>
      </c>
      <c r="B84" s="3">
        <f t="shared" si="15"/>
        <v>66</v>
      </c>
      <c r="C84" s="4">
        <f t="shared" si="15"/>
        <v>10</v>
      </c>
      <c r="D84" s="8" t="s">
        <v>66</v>
      </c>
      <c r="E84" s="12" t="str">
        <f>[1]Pendapatan!D84</f>
        <v>08 Tahun 2024</v>
      </c>
      <c r="F84" s="92">
        <f>[1]Pendapatan!E84</f>
        <v>45656.682638888888</v>
      </c>
      <c r="G84" s="6"/>
      <c r="H84" s="173">
        <f>IFERROR('Ringkasan (milyar)'!H84/'Ringkasan (milyar)'!G84,0)</f>
        <v>0.10399436476457896</v>
      </c>
      <c r="I84" s="173">
        <f>IFERROR('Ringkasan (milyar)'!I84/'Ringkasan (milyar)'!G84,0)</f>
        <v>5.0992832479801194E-2</v>
      </c>
      <c r="J84" s="173">
        <f>IFERROR('Ringkasan (milyar)'!J84/'Ringkasan (milyar)'!G84,0)</f>
        <v>3.8816339832330446E-2</v>
      </c>
      <c r="K84" s="173">
        <f>IFERROR('Ringkasan (milyar)'!K84/'Ringkasan (milyar)'!G84,0)</f>
        <v>6.2474996544642E-3</v>
      </c>
      <c r="L84" s="173">
        <f>IFERROR('Ringkasan (milyar)'!L84/'Ringkasan (milyar)'!G84,0)</f>
        <v>7.9376927979831167E-3</v>
      </c>
      <c r="M84" s="173">
        <f>IFERROR('Ringkasan (milyar)'!M84/'Ringkasan (milyar)'!G84,0)</f>
        <v>0.89600563523542098</v>
      </c>
      <c r="N84" s="173">
        <f>IFERROR('Ringkasan (milyar)'!N84/'Ringkasan (milyar)'!G84,0)</f>
        <v>0.87202662610998261</v>
      </c>
      <c r="O84" s="173">
        <f>IFERROR('Ringkasan (milyar)'!O84/'Ringkasan (milyar)'!G84,0)</f>
        <v>0</v>
      </c>
      <c r="P84" s="173">
        <f>IFERROR('Ringkasan (milyar)'!P84/'Ringkasan (milyar)'!G84,0)</f>
        <v>0</v>
      </c>
      <c r="Q84" s="173">
        <f>IFERROR('Ringkasan (milyar)'!Q84/'Ringkasan (milyar)'!G84,0)</f>
        <v>6.1458947819413974E-2</v>
      </c>
      <c r="R84" s="173">
        <f>IFERROR('Ringkasan (milyar)'!R84/'Ringkasan (milyar)'!G84,0)</f>
        <v>0</v>
      </c>
      <c r="S84" s="173">
        <f>IFERROR('Ringkasan (milyar)'!S84/'Ringkasan (milyar)'!G84,0)</f>
        <v>1.0369955647832564E-2</v>
      </c>
      <c r="T84" s="173">
        <f>IFERROR('Ringkasan (milyar)'!T84/'Ringkasan (milyar)'!G84,0)</f>
        <v>0.55509510079908508</v>
      </c>
      <c r="U84" s="173">
        <f>IFERROR('Ringkasan (milyar)'!U84/'Ringkasan (milyar)'!G84,0)</f>
        <v>0.24510262184365098</v>
      </c>
      <c r="V84" s="173">
        <f>IFERROR('Ringkasan (milyar)'!V84/'Ringkasan (milyar)'!G84,0)</f>
        <v>2.3979009125438377E-2</v>
      </c>
      <c r="W84" s="173">
        <f>IFERROR('Ringkasan (milyar)'!W84/'Ringkasan (milyar)'!G84,0)</f>
        <v>2.3979009125438377E-2</v>
      </c>
      <c r="X84" s="173">
        <f>IFERROR('Ringkasan (milyar)'!X84/'Ringkasan (milyar)'!G84,0)</f>
        <v>0</v>
      </c>
      <c r="Y84" s="173">
        <f>IFERROR('Ringkasan (milyar)'!Y84/'Ringkasan (milyar)'!G84,0)</f>
        <v>0</v>
      </c>
      <c r="Z84" s="173">
        <f>IFERROR('Ringkasan (milyar)'!Z84/'Ringkasan (milyar)'!G84,0)</f>
        <v>0</v>
      </c>
      <c r="AA84" s="173">
        <f>IFERROR('Ringkasan (milyar)'!AA84/'Ringkasan (milyar)'!G84,0)</f>
        <v>0</v>
      </c>
      <c r="AB84" s="173">
        <f>IFERROR('Ringkasan (milyar)'!AB84/'Ringkasan (milyar)'!G84,0)</f>
        <v>0</v>
      </c>
      <c r="AC84" s="6"/>
      <c r="AD84" s="173">
        <f>IFERROR('Ringkasan (milyar)'!AD84/'Ringkasan (milyar)'!AC84,0)</f>
        <v>0.77077597141218968</v>
      </c>
      <c r="AE84" s="173">
        <f>IFERROR('Ringkasan (milyar)'!AE84/'Ringkasan (milyar)'!AD84,0)</f>
        <v>0.6563958770981162</v>
      </c>
      <c r="AF84" s="173">
        <f>IFERROR('Ringkasan (milyar)'!AF84/'Ringkasan (milyar)'!AD84,0)</f>
        <v>0.32725209599574423</v>
      </c>
      <c r="AG84" s="173">
        <f>IFERROR('Ringkasan (milyar)'!AG84/'Ringkasan (milyar)'!AD84,0)</f>
        <v>0</v>
      </c>
      <c r="AH84" s="173">
        <f>IFERROR('Ringkasan (milyar)'!AH84/'Ringkasan (milyar)'!AC84,0)</f>
        <v>0</v>
      </c>
      <c r="AI84" s="173">
        <f>IFERROR('Ringkasan (milyar)'!AI84/'Ringkasan (milyar)'!AC84,0)</f>
        <v>1.2603749423138084E-2</v>
      </c>
      <c r="AJ84" s="173">
        <f>IFERROR('Ringkasan (milyar)'!AJ84/'Ringkasan (milyar)'!AC84,0)</f>
        <v>0</v>
      </c>
      <c r="AK84" s="173">
        <f>IFERROR('Ringkasan (milyar)'!AK84/'Ringkasan (milyar)'!AC84,0)</f>
        <v>0.10531016895878254</v>
      </c>
      <c r="AL84" s="173">
        <f>IFERROR('Ringkasan (milyar)'!AL84/'Ringkasan (milyar)'!AC84,0)</f>
        <v>0</v>
      </c>
      <c r="AM84" s="173">
        <f>IFERROR('Ringkasan (milyar)'!AM84/'Ringkasan (milyar)'!AC84,0)</f>
        <v>2.4984729838656829E-2</v>
      </c>
      <c r="AN84" s="173">
        <f>IFERROR('Ringkasan (milyar)'!AN84/'Ringkasan (milyar)'!AC84,0)</f>
        <v>2.7742044330526818E-2</v>
      </c>
      <c r="AO84" s="173">
        <f>IFERROR('Ringkasan (milyar)'!AO84/'Ringkasan (milyar)'!AC84,0)</f>
        <v>4.9722656112656846E-2</v>
      </c>
      <c r="AP84" s="173">
        <f>IFERROR('Ringkasan (milyar)'!AP84/'Ringkasan (milyar)'!AC84,0)</f>
        <v>2.8374515016288695E-3</v>
      </c>
      <c r="AQ84" s="173">
        <f>IFERROR('Ringkasan (milyar)'!AQ84/'Ringkasan (milyar)'!AC84,0)</f>
        <v>2.3287175313156369E-5</v>
      </c>
      <c r="AR84" s="173">
        <f>IFERROR('Ringkasan (milyar)'!AR84/'Ringkasan (milyar)'!AC84,0)</f>
        <v>4.151364020172188E-3</v>
      </c>
      <c r="AS84" s="173">
        <f>IFERROR('Ringkasan (milyar)'!AS84/'Ringkasan (milyar)'!AC84,0)</f>
        <v>4.151364020172188E-3</v>
      </c>
      <c r="AT84" s="173">
        <f>IFERROR('Ringkasan (milyar)'!AT84/'Ringkasan (milyar)'!AC84,0)</f>
        <v>0.11976249560885567</v>
      </c>
      <c r="AU84" s="173">
        <f>IFERROR('Ringkasan (milyar)'!AU84/'Ringkasan (milyar)'!AC84,0)</f>
        <v>5.5831380641332045E-3</v>
      </c>
      <c r="AV84" s="173">
        <f>IFERROR('Ringkasan (milyar)'!AV84/'Ringkasan (milyar)'!AC84,0)</f>
        <v>0.11417935754472248</v>
      </c>
      <c r="AW84" s="127"/>
      <c r="AX84" s="127"/>
      <c r="AY84" s="127"/>
      <c r="AZ84" s="127"/>
      <c r="BA84" s="127"/>
      <c r="BB84" s="127"/>
      <c r="BC84" s="127"/>
      <c r="BD84" s="127"/>
      <c r="BE84" s="127"/>
      <c r="BF84" s="127"/>
      <c r="BG84" s="127"/>
      <c r="BH84" s="127"/>
      <c r="BI84" s="127"/>
      <c r="BJ84" s="128"/>
      <c r="BK84" s="128"/>
      <c r="BL84" s="87"/>
      <c r="BM84" s="47"/>
      <c r="BN84" s="48"/>
      <c r="BO84" s="49"/>
      <c r="BP84" s="39">
        <f t="shared" si="14"/>
        <v>0</v>
      </c>
      <c r="BR84" s="6" t="e">
        <f>Ringkasan!#REF!/1000000000</f>
        <v>#REF!</v>
      </c>
      <c r="BS84" s="6" t="e">
        <f t="shared" si="12"/>
        <v>#REF!</v>
      </c>
      <c r="BT84" s="39" t="e">
        <f t="shared" si="16"/>
        <v>#REF!</v>
      </c>
      <c r="BV84" s="6" t="e">
        <f>Ringkasan!#REF!/1000000000</f>
        <v>#REF!</v>
      </c>
      <c r="BW84" s="6" t="e">
        <f t="shared" si="13"/>
        <v>#REF!</v>
      </c>
      <c r="BX84" s="39" t="e">
        <f t="shared" si="17"/>
        <v>#REF!</v>
      </c>
    </row>
    <row r="85" spans="1:76" ht="15" customHeight="1" x14ac:dyDescent="0.25">
      <c r="A85" s="59" t="s">
        <v>67</v>
      </c>
      <c r="B85" s="3">
        <f t="shared" si="15"/>
        <v>67</v>
      </c>
      <c r="C85" s="4">
        <f t="shared" si="15"/>
        <v>11</v>
      </c>
      <c r="D85" s="8" t="s">
        <v>67</v>
      </c>
      <c r="E85" s="12" t="str">
        <f>[1]Pendapatan!D85</f>
        <v>7 Tahun 2024</v>
      </c>
      <c r="F85" s="92">
        <f>[1]Pendapatan!E85</f>
        <v>45656.72152777778</v>
      </c>
      <c r="G85" s="6"/>
      <c r="H85" s="173">
        <f>IFERROR('Ringkasan (milyar)'!H85/'Ringkasan (milyar)'!G85,0)</f>
        <v>0.11908518433972341</v>
      </c>
      <c r="I85" s="173">
        <f>IFERROR('Ringkasan (milyar)'!I85/'Ringkasan (milyar)'!G85,0)</f>
        <v>2.4358941922342794E-2</v>
      </c>
      <c r="J85" s="173">
        <f>IFERROR('Ringkasan (milyar)'!J85/'Ringkasan (milyar)'!G85,0)</f>
        <v>2.0546171119464759E-3</v>
      </c>
      <c r="K85" s="173">
        <f>IFERROR('Ringkasan (milyar)'!K85/'Ringkasan (milyar)'!G85,0)</f>
        <v>3.6144862788183921E-3</v>
      </c>
      <c r="L85" s="173">
        <f>IFERROR('Ringkasan (milyar)'!L85/'Ringkasan (milyar)'!G85,0)</f>
        <v>8.9057139026615759E-2</v>
      </c>
      <c r="M85" s="173">
        <f>IFERROR('Ringkasan (milyar)'!M85/'Ringkasan (milyar)'!G85,0)</f>
        <v>0.88091481566027652</v>
      </c>
      <c r="N85" s="173">
        <f>IFERROR('Ringkasan (milyar)'!N85/'Ringkasan (milyar)'!G85,0)</f>
        <v>0.8414526937382969</v>
      </c>
      <c r="O85" s="173">
        <f>IFERROR('Ringkasan (milyar)'!O85/'Ringkasan (milyar)'!G85,0)</f>
        <v>0</v>
      </c>
      <c r="P85" s="173">
        <f>IFERROR('Ringkasan (milyar)'!P85/'Ringkasan (milyar)'!G85,0)</f>
        <v>0</v>
      </c>
      <c r="Q85" s="173">
        <f>IFERROR('Ringkasan (milyar)'!Q85/'Ringkasan (milyar)'!G85,0)</f>
        <v>4.8683194903747673E-2</v>
      </c>
      <c r="R85" s="173">
        <f>IFERROR('Ringkasan (milyar)'!R85/'Ringkasan (milyar)'!G85,0)</f>
        <v>8.2420328651752681E-3</v>
      </c>
      <c r="S85" s="173">
        <f>IFERROR('Ringkasan (milyar)'!S85/'Ringkasan (milyar)'!G85,0)</f>
        <v>5.6128829934679492E-2</v>
      </c>
      <c r="T85" s="173">
        <f>IFERROR('Ringkasan (milyar)'!T85/'Ringkasan (milyar)'!G85,0)</f>
        <v>0.54366046670790202</v>
      </c>
      <c r="U85" s="173">
        <f>IFERROR('Ringkasan (milyar)'!U85/'Ringkasan (milyar)'!G85,0)</f>
        <v>0.18473816932679249</v>
      </c>
      <c r="V85" s="173">
        <f>IFERROR('Ringkasan (milyar)'!V85/'Ringkasan (milyar)'!G85,0)</f>
        <v>3.9462121921979586E-2</v>
      </c>
      <c r="W85" s="173">
        <f>IFERROR('Ringkasan (milyar)'!W85/'Ringkasan (milyar)'!G85,0)</f>
        <v>3.9462121921979586E-2</v>
      </c>
      <c r="X85" s="173">
        <f>IFERROR('Ringkasan (milyar)'!X85/'Ringkasan (milyar)'!G85,0)</f>
        <v>0</v>
      </c>
      <c r="Y85" s="173">
        <f>IFERROR('Ringkasan (milyar)'!Y85/'Ringkasan (milyar)'!G85,0)</f>
        <v>0</v>
      </c>
      <c r="Z85" s="173">
        <f>IFERROR('Ringkasan (milyar)'!Z85/'Ringkasan (milyar)'!G85,0)</f>
        <v>0</v>
      </c>
      <c r="AA85" s="173">
        <f>IFERROR('Ringkasan (milyar)'!AA85/'Ringkasan (milyar)'!G85,0)</f>
        <v>0</v>
      </c>
      <c r="AB85" s="173">
        <f>IFERROR('Ringkasan (milyar)'!AB85/'Ringkasan (milyar)'!G85,0)</f>
        <v>0</v>
      </c>
      <c r="AC85" s="6"/>
      <c r="AD85" s="173">
        <f>IFERROR('Ringkasan (milyar)'!AD85/'Ringkasan (milyar)'!AC85,0)</f>
        <v>0.73313506440454623</v>
      </c>
      <c r="AE85" s="173">
        <f>IFERROR('Ringkasan (milyar)'!AE85/'Ringkasan (milyar)'!AD85,0)</f>
        <v>0.61045160365825391</v>
      </c>
      <c r="AF85" s="173">
        <f>IFERROR('Ringkasan (milyar)'!AF85/'Ringkasan (milyar)'!AD85,0)</f>
        <v>0.3736130216404937</v>
      </c>
      <c r="AG85" s="173">
        <f>IFERROR('Ringkasan (milyar)'!AG85/'Ringkasan (milyar)'!AD85,0)</f>
        <v>0</v>
      </c>
      <c r="AH85" s="173">
        <f>IFERROR('Ringkasan (milyar)'!AH85/'Ringkasan (milyar)'!AC85,0)</f>
        <v>0</v>
      </c>
      <c r="AI85" s="173">
        <f>IFERROR('Ringkasan (milyar)'!AI85/'Ringkasan (milyar)'!AC85,0)</f>
        <v>1.1664585984909527E-2</v>
      </c>
      <c r="AJ85" s="173">
        <f>IFERROR('Ringkasan (milyar)'!AJ85/'Ringkasan (milyar)'!AC85,0)</f>
        <v>1.819597300366711E-5</v>
      </c>
      <c r="AK85" s="173">
        <f>IFERROR('Ringkasan (milyar)'!AK85/'Ringkasan (milyar)'!AC85,0)</f>
        <v>0.16314419351688075</v>
      </c>
      <c r="AL85" s="173">
        <f>IFERROR('Ringkasan (milyar)'!AL85/'Ringkasan (milyar)'!AC85,0)</f>
        <v>1.5314525646523179E-4</v>
      </c>
      <c r="AM85" s="173">
        <f>IFERROR('Ringkasan (milyar)'!AM85/'Ringkasan (milyar)'!AC85,0)</f>
        <v>1.9627372724758937E-2</v>
      </c>
      <c r="AN85" s="173">
        <f>IFERROR('Ringkasan (milyar)'!AN85/'Ringkasan (milyar)'!AC85,0)</f>
        <v>5.6006151301980188E-2</v>
      </c>
      <c r="AO85" s="173">
        <f>IFERROR('Ringkasan (milyar)'!AO85/'Ringkasan (milyar)'!AC85,0)</f>
        <v>8.4826681747084048E-2</v>
      </c>
      <c r="AP85" s="173">
        <f>IFERROR('Ringkasan (milyar)'!AP85/'Ringkasan (milyar)'!AC85,0)</f>
        <v>2.5308424865923473E-3</v>
      </c>
      <c r="AQ85" s="173">
        <f>IFERROR('Ringkasan (milyar)'!AQ85/'Ringkasan (milyar)'!AC85,0)</f>
        <v>0</v>
      </c>
      <c r="AR85" s="173">
        <f>IFERROR('Ringkasan (milyar)'!AR85/'Ringkasan (milyar)'!AC85,0)</f>
        <v>1.0457455749233971E-3</v>
      </c>
      <c r="AS85" s="173">
        <f>IFERROR('Ringkasan (milyar)'!AS85/'Ringkasan (milyar)'!AC85,0)</f>
        <v>1.0457455749233971E-3</v>
      </c>
      <c r="AT85" s="173">
        <f>IFERROR('Ringkasan (milyar)'!AT85/'Ringkasan (milyar)'!AC85,0)</f>
        <v>0.10267499650364967</v>
      </c>
      <c r="AU85" s="173">
        <f>IFERROR('Ringkasan (milyar)'!AU85/'Ringkasan (milyar)'!AC85,0)</f>
        <v>2.4454385683518702E-3</v>
      </c>
      <c r="AV85" s="173">
        <f>IFERROR('Ringkasan (milyar)'!AV85/'Ringkasan (milyar)'!AC85,0)</f>
        <v>0.10022955793529779</v>
      </c>
      <c r="AW85" s="127"/>
      <c r="AX85" s="127"/>
      <c r="AY85" s="127"/>
      <c r="AZ85" s="127"/>
      <c r="BA85" s="127"/>
      <c r="BB85" s="127"/>
      <c r="BC85" s="127"/>
      <c r="BD85" s="127"/>
      <c r="BE85" s="127"/>
      <c r="BF85" s="127"/>
      <c r="BG85" s="127"/>
      <c r="BH85" s="127"/>
      <c r="BI85" s="127"/>
      <c r="BJ85" s="128"/>
      <c r="BK85" s="128"/>
      <c r="BL85" s="87"/>
      <c r="BM85" s="47"/>
      <c r="BN85" s="48"/>
      <c r="BO85" s="49"/>
      <c r="BP85" s="39">
        <f t="shared" si="14"/>
        <v>0</v>
      </c>
      <c r="BR85" s="6" t="e">
        <f>Ringkasan!#REF!/1000000000</f>
        <v>#REF!</v>
      </c>
      <c r="BS85" s="6" t="e">
        <f t="shared" si="12"/>
        <v>#REF!</v>
      </c>
      <c r="BT85" s="39" t="e">
        <f t="shared" si="16"/>
        <v>#REF!</v>
      </c>
      <c r="BV85" s="6" t="e">
        <f>Ringkasan!#REF!/1000000000</f>
        <v>#REF!</v>
      </c>
      <c r="BW85" s="6" t="e">
        <f t="shared" si="13"/>
        <v>#REF!</v>
      </c>
      <c r="BX85" s="39" t="e">
        <f t="shared" si="17"/>
        <v>#REF!</v>
      </c>
    </row>
    <row r="86" spans="1:76" ht="15" customHeight="1" x14ac:dyDescent="0.25">
      <c r="A86" s="59" t="s">
        <v>68</v>
      </c>
      <c r="B86" s="3">
        <f t="shared" si="15"/>
        <v>68</v>
      </c>
      <c r="C86" s="4">
        <f t="shared" si="15"/>
        <v>12</v>
      </c>
      <c r="D86" s="8" t="s">
        <v>68</v>
      </c>
      <c r="E86" s="12" t="str">
        <f>[1]Pendapatan!D86</f>
        <v>05 Tahun 2024</v>
      </c>
      <c r="F86" s="92">
        <f>[1]Pendapatan!E86</f>
        <v>45657.638194444444</v>
      </c>
      <c r="G86" s="6"/>
      <c r="H86" s="173">
        <f>IFERROR('Ringkasan (milyar)'!H86/'Ringkasan (milyar)'!G86,0)</f>
        <v>0.13730779495037951</v>
      </c>
      <c r="I86" s="173">
        <f>IFERROR('Ringkasan (milyar)'!I86/'Ringkasan (milyar)'!G86,0)</f>
        <v>4.1313190849995775E-2</v>
      </c>
      <c r="J86" s="173">
        <f>IFERROR('Ringkasan (milyar)'!J86/'Ringkasan (milyar)'!G86,0)</f>
        <v>7.2283548231300981E-2</v>
      </c>
      <c r="K86" s="173">
        <f>IFERROR('Ringkasan (milyar)'!K86/'Ringkasan (milyar)'!G86,0)</f>
        <v>2.0372606476470267E-2</v>
      </c>
      <c r="L86" s="173">
        <f>IFERROR('Ringkasan (milyar)'!L86/'Ringkasan (milyar)'!G86,0)</f>
        <v>3.3384493926124849E-3</v>
      </c>
      <c r="M86" s="173">
        <f>IFERROR('Ringkasan (milyar)'!M86/'Ringkasan (milyar)'!G86,0)</f>
        <v>0.86269220504962052</v>
      </c>
      <c r="N86" s="173">
        <f>IFERROR('Ringkasan (milyar)'!N86/'Ringkasan (milyar)'!G86,0)</f>
        <v>0.83222334889849248</v>
      </c>
      <c r="O86" s="173">
        <f>IFERROR('Ringkasan (milyar)'!O86/'Ringkasan (milyar)'!G86,0)</f>
        <v>0</v>
      </c>
      <c r="P86" s="173">
        <f>IFERROR('Ringkasan (milyar)'!P86/'Ringkasan (milyar)'!G86,0)</f>
        <v>0</v>
      </c>
      <c r="Q86" s="173">
        <f>IFERROR('Ringkasan (milyar)'!Q86/'Ringkasan (milyar)'!G86,0)</f>
        <v>5.5986164324874764E-2</v>
      </c>
      <c r="R86" s="173">
        <f>IFERROR('Ringkasan (milyar)'!R86/'Ringkasan (milyar)'!G86,0)</f>
        <v>1.215196936096947E-2</v>
      </c>
      <c r="S86" s="173">
        <f>IFERROR('Ringkasan (milyar)'!S86/'Ringkasan (milyar)'!G86,0)</f>
        <v>9.5656751178241576E-3</v>
      </c>
      <c r="T86" s="173">
        <f>IFERROR('Ringkasan (milyar)'!T86/'Ringkasan (milyar)'!G86,0)</f>
        <v>0.53421632396296437</v>
      </c>
      <c r="U86" s="173">
        <f>IFERROR('Ringkasan (milyar)'!U86/'Ringkasan (milyar)'!G86,0)</f>
        <v>0.22030321613185974</v>
      </c>
      <c r="V86" s="173">
        <f>IFERROR('Ringkasan (milyar)'!V86/'Ringkasan (milyar)'!G86,0)</f>
        <v>3.046885615112805E-2</v>
      </c>
      <c r="W86" s="173">
        <f>IFERROR('Ringkasan (milyar)'!W86/'Ringkasan (milyar)'!G86,0)</f>
        <v>3.046885615112805E-2</v>
      </c>
      <c r="X86" s="173">
        <f>IFERROR('Ringkasan (milyar)'!X86/'Ringkasan (milyar)'!G86,0)</f>
        <v>0</v>
      </c>
      <c r="Y86" s="173">
        <f>IFERROR('Ringkasan (milyar)'!Y86/'Ringkasan (milyar)'!G86,0)</f>
        <v>0</v>
      </c>
      <c r="Z86" s="173">
        <f>IFERROR('Ringkasan (milyar)'!Z86/'Ringkasan (milyar)'!G86,0)</f>
        <v>0</v>
      </c>
      <c r="AA86" s="173">
        <f>IFERROR('Ringkasan (milyar)'!AA86/'Ringkasan (milyar)'!G86,0)</f>
        <v>0</v>
      </c>
      <c r="AB86" s="173">
        <f>IFERROR('Ringkasan (milyar)'!AB86/'Ringkasan (milyar)'!G86,0)</f>
        <v>0</v>
      </c>
      <c r="AC86" s="6"/>
      <c r="AD86" s="173">
        <f>IFERROR('Ringkasan (milyar)'!AD86/'Ringkasan (milyar)'!AC86,0)</f>
        <v>0.76592408207635332</v>
      </c>
      <c r="AE86" s="173">
        <f>IFERROR('Ringkasan (milyar)'!AE86/'Ringkasan (milyar)'!AD86,0)</f>
        <v>0.68422615068770742</v>
      </c>
      <c r="AF86" s="173">
        <f>IFERROR('Ringkasan (milyar)'!AF86/'Ringkasan (milyar)'!AD86,0)</f>
        <v>0.29233725620288231</v>
      </c>
      <c r="AG86" s="173">
        <f>IFERROR('Ringkasan (milyar)'!AG86/'Ringkasan (milyar)'!AD86,0)</f>
        <v>0</v>
      </c>
      <c r="AH86" s="173">
        <f>IFERROR('Ringkasan (milyar)'!AH86/'Ringkasan (milyar)'!AC86,0)</f>
        <v>3.349713503906265E-4</v>
      </c>
      <c r="AI86" s="173">
        <f>IFERROR('Ringkasan (milyar)'!AI86/'Ringkasan (milyar)'!AC86,0)</f>
        <v>1.6197941376171286E-2</v>
      </c>
      <c r="AJ86" s="173">
        <f>IFERROR('Ringkasan (milyar)'!AJ86/'Ringkasan (milyar)'!AC86,0)</f>
        <v>1.4177383377601703E-3</v>
      </c>
      <c r="AK86" s="173">
        <f>IFERROR('Ringkasan (milyar)'!AK86/'Ringkasan (milyar)'!AC86,0)</f>
        <v>0.11024374904673148</v>
      </c>
      <c r="AL86" s="173">
        <f>IFERROR('Ringkasan (milyar)'!AL86/'Ringkasan (milyar)'!AC86,0)</f>
        <v>0</v>
      </c>
      <c r="AM86" s="173">
        <f>IFERROR('Ringkasan (milyar)'!AM86/'Ringkasan (milyar)'!AC86,0)</f>
        <v>4.4773355634335238E-2</v>
      </c>
      <c r="AN86" s="173">
        <f>IFERROR('Ringkasan (milyar)'!AN86/'Ringkasan (milyar)'!AC86,0)</f>
        <v>1.9748881887189013E-2</v>
      </c>
      <c r="AO86" s="173">
        <f>IFERROR('Ringkasan (milyar)'!AO86/'Ringkasan (milyar)'!AC86,0)</f>
        <v>4.2281415409222374E-2</v>
      </c>
      <c r="AP86" s="173">
        <f>IFERROR('Ringkasan (milyar)'!AP86/'Ringkasan (milyar)'!AC86,0)</f>
        <v>2.1271465549692306E-3</v>
      </c>
      <c r="AQ86" s="173">
        <f>IFERROR('Ringkasan (milyar)'!AQ86/'Ringkasan (milyar)'!AC86,0)</f>
        <v>1.312949561015631E-3</v>
      </c>
      <c r="AR86" s="173">
        <f>IFERROR('Ringkasan (milyar)'!AR86/'Ringkasan (milyar)'!AC86,0)</f>
        <v>8.0110277593754258E-3</v>
      </c>
      <c r="AS86" s="173">
        <f>IFERROR('Ringkasan (milyar)'!AS86/'Ringkasan (milyar)'!AC86,0)</f>
        <v>8.0110277593754258E-3</v>
      </c>
      <c r="AT86" s="173">
        <f>IFERROR('Ringkasan (milyar)'!AT86/'Ringkasan (milyar)'!AC86,0)</f>
        <v>0.11582114111753979</v>
      </c>
      <c r="AU86" s="173">
        <f>IFERROR('Ringkasan (milyar)'!AU86/'Ringkasan (milyar)'!AC86,0)</f>
        <v>5.2129060217769646E-3</v>
      </c>
      <c r="AV86" s="173">
        <f>IFERROR('Ringkasan (milyar)'!AV86/'Ringkasan (milyar)'!AC86,0)</f>
        <v>0.11060823509576283</v>
      </c>
      <c r="AW86" s="127"/>
      <c r="AX86" s="127"/>
      <c r="AY86" s="127"/>
      <c r="AZ86" s="127"/>
      <c r="BA86" s="127"/>
      <c r="BB86" s="127"/>
      <c r="BC86" s="127"/>
      <c r="BD86" s="127"/>
      <c r="BE86" s="127"/>
      <c r="BF86" s="127"/>
      <c r="BG86" s="127"/>
      <c r="BH86" s="127"/>
      <c r="BI86" s="127"/>
      <c r="BJ86" s="128"/>
      <c r="BK86" s="128"/>
      <c r="BL86" s="87"/>
      <c r="BM86" s="47"/>
      <c r="BN86" s="48"/>
      <c r="BO86" s="49"/>
      <c r="BP86" s="39">
        <f t="shared" si="14"/>
        <v>0</v>
      </c>
      <c r="BR86" s="6" t="e">
        <f>Ringkasan!#REF!/1000000000</f>
        <v>#REF!</v>
      </c>
      <c r="BS86" s="6" t="e">
        <f t="shared" si="12"/>
        <v>#REF!</v>
      </c>
      <c r="BT86" s="39" t="e">
        <f t="shared" si="16"/>
        <v>#REF!</v>
      </c>
      <c r="BV86" s="6" t="e">
        <f>Ringkasan!#REF!/1000000000</f>
        <v>#REF!</v>
      </c>
      <c r="BW86" s="6" t="e">
        <f t="shared" si="13"/>
        <v>#REF!</v>
      </c>
      <c r="BX86" s="39" t="e">
        <f t="shared" si="17"/>
        <v>#REF!</v>
      </c>
    </row>
    <row r="87" spans="1:76" ht="15" customHeight="1" x14ac:dyDescent="0.25">
      <c r="A87" s="59" t="s">
        <v>663</v>
      </c>
      <c r="B87" s="3">
        <f t="shared" si="15"/>
        <v>69</v>
      </c>
      <c r="C87" s="4">
        <f t="shared" si="15"/>
        <v>13</v>
      </c>
      <c r="D87" s="8" t="s">
        <v>69</v>
      </c>
      <c r="E87" s="12" t="str">
        <f>[1]Pendapatan!D87</f>
        <v>8 Tahun 2024</v>
      </c>
      <c r="F87" s="92">
        <f>[1]Pendapatan!E87</f>
        <v>45656</v>
      </c>
      <c r="G87" s="6"/>
      <c r="H87" s="173">
        <f>IFERROR('Ringkasan (milyar)'!H87/'Ringkasan (milyar)'!G87,0)</f>
        <v>0.21174476626735736</v>
      </c>
      <c r="I87" s="173">
        <f>IFERROR('Ringkasan (milyar)'!I87/'Ringkasan (milyar)'!G87,0)</f>
        <v>9.4212628877233362E-2</v>
      </c>
      <c r="J87" s="173">
        <f>IFERROR('Ringkasan (milyar)'!J87/'Ringkasan (milyar)'!G87,0)</f>
        <v>0.10343712458372149</v>
      </c>
      <c r="K87" s="173">
        <f>IFERROR('Ringkasan (milyar)'!K87/'Ringkasan (milyar)'!G87,0)</f>
        <v>1.2726564961120738E-2</v>
      </c>
      <c r="L87" s="173">
        <f>IFERROR('Ringkasan (milyar)'!L87/'Ringkasan (milyar)'!G87,0)</f>
        <v>1.3684478452817995E-3</v>
      </c>
      <c r="M87" s="173">
        <f>IFERROR('Ringkasan (milyar)'!M87/'Ringkasan (milyar)'!G87,0)</f>
        <v>0.78825523373264272</v>
      </c>
      <c r="N87" s="173">
        <f>IFERROR('Ringkasan (milyar)'!N87/'Ringkasan (milyar)'!G87,0)</f>
        <v>0.76623629382340397</v>
      </c>
      <c r="O87" s="173">
        <f>IFERROR('Ringkasan (milyar)'!O87/'Ringkasan (milyar)'!G87,0)</f>
        <v>0</v>
      </c>
      <c r="P87" s="173">
        <f>IFERROR('Ringkasan (milyar)'!P87/'Ringkasan (milyar)'!G87,0)</f>
        <v>0</v>
      </c>
      <c r="Q87" s="173">
        <f>IFERROR('Ringkasan (milyar)'!Q87/'Ringkasan (milyar)'!G87,0)</f>
        <v>0</v>
      </c>
      <c r="R87" s="173">
        <f>IFERROR('Ringkasan (milyar)'!R87/'Ringkasan (milyar)'!G87,0)</f>
        <v>0</v>
      </c>
      <c r="S87" s="173">
        <f>IFERROR('Ringkasan (milyar)'!S87/'Ringkasan (milyar)'!G87,0)</f>
        <v>2.0267706081759127E-2</v>
      </c>
      <c r="T87" s="173">
        <f>IFERROR('Ringkasan (milyar)'!T87/'Ringkasan (milyar)'!G87,0)</f>
        <v>0.63600326769329141</v>
      </c>
      <c r="U87" s="173">
        <f>IFERROR('Ringkasan (milyar)'!U87/'Ringkasan (milyar)'!G87,0)</f>
        <v>0.10996532004835341</v>
      </c>
      <c r="V87" s="173">
        <f>IFERROR('Ringkasan (milyar)'!V87/'Ringkasan (milyar)'!G87,0)</f>
        <v>2.2018939909238693E-2</v>
      </c>
      <c r="W87" s="173">
        <f>IFERROR('Ringkasan (milyar)'!W87/'Ringkasan (milyar)'!G87,0)</f>
        <v>2.2018939909238693E-2</v>
      </c>
      <c r="X87" s="173">
        <f>IFERROR('Ringkasan (milyar)'!X87/'Ringkasan (milyar)'!G87,0)</f>
        <v>0</v>
      </c>
      <c r="Y87" s="173">
        <f>IFERROR('Ringkasan (milyar)'!Y87/'Ringkasan (milyar)'!G87,0)</f>
        <v>0</v>
      </c>
      <c r="Z87" s="173">
        <f>IFERROR('Ringkasan (milyar)'!Z87/'Ringkasan (milyar)'!G87,0)</f>
        <v>0</v>
      </c>
      <c r="AA87" s="173">
        <f>IFERROR('Ringkasan (milyar)'!AA87/'Ringkasan (milyar)'!G87,0)</f>
        <v>0</v>
      </c>
      <c r="AB87" s="173">
        <f>IFERROR('Ringkasan (milyar)'!AB87/'Ringkasan (milyar)'!G87,0)</f>
        <v>0</v>
      </c>
      <c r="AC87" s="6"/>
      <c r="AD87" s="173">
        <f>IFERROR('Ringkasan (milyar)'!AD87/'Ringkasan (milyar)'!AC87,0)</f>
        <v>0.93953679036665971</v>
      </c>
      <c r="AE87" s="173">
        <f>IFERROR('Ringkasan (milyar)'!AE87/'Ringkasan (milyar)'!AD87,0)</f>
        <v>0.53378894855006498</v>
      </c>
      <c r="AF87" s="173">
        <f>IFERROR('Ringkasan (milyar)'!AF87/'Ringkasan (milyar)'!AD87,0)</f>
        <v>0.42421844081383719</v>
      </c>
      <c r="AG87" s="173">
        <f>IFERROR('Ringkasan (milyar)'!AG87/'Ringkasan (milyar)'!AD87,0)</f>
        <v>0</v>
      </c>
      <c r="AH87" s="173">
        <f>IFERROR('Ringkasan (milyar)'!AH87/'Ringkasan (milyar)'!AC87,0)</f>
        <v>3.3875579151021865E-3</v>
      </c>
      <c r="AI87" s="173">
        <f>IFERROR('Ringkasan (milyar)'!AI87/'Ringkasan (milyar)'!AC87,0)</f>
        <v>3.4071857107591627E-2</v>
      </c>
      <c r="AJ87" s="173">
        <f>IFERROR('Ringkasan (milyar)'!AJ87/'Ringkasan (milyar)'!AC87,0)</f>
        <v>1.9941875934623549E-3</v>
      </c>
      <c r="AK87" s="173">
        <f>IFERROR('Ringkasan (milyar)'!AK87/'Ringkasan (milyar)'!AC87,0)</f>
        <v>4.589587048403803E-2</v>
      </c>
      <c r="AL87" s="173">
        <f>IFERROR('Ringkasan (milyar)'!AL87/'Ringkasan (milyar)'!AC87,0)</f>
        <v>0</v>
      </c>
      <c r="AM87" s="173">
        <f>IFERROR('Ringkasan (milyar)'!AM87/'Ringkasan (milyar)'!AC87,0)</f>
        <v>9.6390009979039817E-3</v>
      </c>
      <c r="AN87" s="173">
        <f>IFERROR('Ringkasan (milyar)'!AN87/'Ringkasan (milyar)'!AC87,0)</f>
        <v>2.7480860600247948E-2</v>
      </c>
      <c r="AO87" s="173">
        <f>IFERROR('Ringkasan (milyar)'!AO87/'Ringkasan (milyar)'!AC87,0)</f>
        <v>6.987111231646124E-3</v>
      </c>
      <c r="AP87" s="173">
        <f>IFERROR('Ringkasan (milyar)'!AP87/'Ringkasan (milyar)'!AC87,0)</f>
        <v>1.788897654239981E-3</v>
      </c>
      <c r="AQ87" s="173">
        <f>IFERROR('Ringkasan (milyar)'!AQ87/'Ringkasan (milyar)'!AC87,0)</f>
        <v>0</v>
      </c>
      <c r="AR87" s="173">
        <f>IFERROR('Ringkasan (milyar)'!AR87/'Ringkasan (milyar)'!AC87,0)</f>
        <v>1.3550231660408745E-3</v>
      </c>
      <c r="AS87" s="173">
        <f>IFERROR('Ringkasan (milyar)'!AS87/'Ringkasan (milyar)'!AC87,0)</f>
        <v>1.3550231660408745E-3</v>
      </c>
      <c r="AT87" s="173">
        <f>IFERROR('Ringkasan (milyar)'!AT87/'Ringkasan (milyar)'!AC87,0)</f>
        <v>1.3212315983261471E-2</v>
      </c>
      <c r="AU87" s="173">
        <f>IFERROR('Ringkasan (milyar)'!AU87/'Ringkasan (milyar)'!AC87,0)</f>
        <v>0</v>
      </c>
      <c r="AV87" s="173">
        <f>IFERROR('Ringkasan (milyar)'!AV87/'Ringkasan (milyar)'!AC87,0)</f>
        <v>1.3212315983261471E-2</v>
      </c>
      <c r="AW87" s="127"/>
      <c r="AX87" s="127"/>
      <c r="AY87" s="127"/>
      <c r="AZ87" s="127"/>
      <c r="BA87" s="127"/>
      <c r="BB87" s="127"/>
      <c r="BC87" s="127"/>
      <c r="BD87" s="127"/>
      <c r="BE87" s="127"/>
      <c r="BF87" s="127"/>
      <c r="BG87" s="127"/>
      <c r="BH87" s="127"/>
      <c r="BI87" s="127"/>
      <c r="BJ87" s="128"/>
      <c r="BK87" s="128"/>
      <c r="BL87" s="87"/>
      <c r="BM87" s="47"/>
      <c r="BN87" s="48"/>
      <c r="BO87" s="49"/>
      <c r="BP87" s="39">
        <f t="shared" si="14"/>
        <v>0</v>
      </c>
      <c r="BR87" s="6" t="e">
        <f>Ringkasan!#REF!/1000000000</f>
        <v>#REF!</v>
      </c>
      <c r="BS87" s="6" t="e">
        <f t="shared" si="12"/>
        <v>#REF!</v>
      </c>
      <c r="BT87" s="39" t="e">
        <f t="shared" si="16"/>
        <v>#REF!</v>
      </c>
      <c r="BV87" s="6" t="e">
        <f>Ringkasan!#REF!/1000000000</f>
        <v>#REF!</v>
      </c>
      <c r="BW87" s="6" t="e">
        <f t="shared" si="13"/>
        <v>#REF!</v>
      </c>
      <c r="BX87" s="39" t="e">
        <f t="shared" si="17"/>
        <v>#REF!</v>
      </c>
    </row>
    <row r="88" spans="1:76" ht="15" customHeight="1" x14ac:dyDescent="0.25">
      <c r="A88" s="59" t="s">
        <v>70</v>
      </c>
      <c r="B88" s="3">
        <f t="shared" si="15"/>
        <v>70</v>
      </c>
      <c r="C88" s="4">
        <f t="shared" si="15"/>
        <v>14</v>
      </c>
      <c r="D88" s="8" t="s">
        <v>70</v>
      </c>
      <c r="E88" s="12" t="str">
        <f>[1]Pendapatan!D88</f>
        <v>10 Tahun 2024</v>
      </c>
      <c r="F88" s="92">
        <f>[1]Pendapatan!E88</f>
        <v>45650.459722222222</v>
      </c>
      <c r="G88" s="6"/>
      <c r="H88" s="173">
        <f>IFERROR('Ringkasan (milyar)'!H88/'Ringkasan (milyar)'!G88,0)</f>
        <v>0.31810662999995454</v>
      </c>
      <c r="I88" s="173">
        <f>IFERROR('Ringkasan (milyar)'!I88/'Ringkasan (milyar)'!G88,0)</f>
        <v>0.24307079805213599</v>
      </c>
      <c r="J88" s="173">
        <f>IFERROR('Ringkasan (milyar)'!J88/'Ringkasan (milyar)'!G88,0)</f>
        <v>4.72614210652922E-2</v>
      </c>
      <c r="K88" s="173">
        <f>IFERROR('Ringkasan (milyar)'!K88/'Ringkasan (milyar)'!G88,0)</f>
        <v>8.25241944286274E-3</v>
      </c>
      <c r="L88" s="173">
        <f>IFERROR('Ringkasan (milyar)'!L88/'Ringkasan (milyar)'!G88,0)</f>
        <v>1.9521991439663634E-2</v>
      </c>
      <c r="M88" s="173">
        <f>IFERROR('Ringkasan (milyar)'!M88/'Ringkasan (milyar)'!G88,0)</f>
        <v>0.68189337000004535</v>
      </c>
      <c r="N88" s="173">
        <f>IFERROR('Ringkasan (milyar)'!N88/'Ringkasan (milyar)'!G88,0)</f>
        <v>0.65850810547013494</v>
      </c>
      <c r="O88" s="173">
        <f>IFERROR('Ringkasan (milyar)'!O88/'Ringkasan (milyar)'!G88,0)</f>
        <v>0</v>
      </c>
      <c r="P88" s="173">
        <f>IFERROR('Ringkasan (milyar)'!P88/'Ringkasan (milyar)'!G88,0)</f>
        <v>0</v>
      </c>
      <c r="Q88" s="173">
        <f>IFERROR('Ringkasan (milyar)'!Q88/'Ringkasan (milyar)'!G88,0)</f>
        <v>0</v>
      </c>
      <c r="R88" s="173">
        <f>IFERROR('Ringkasan (milyar)'!R88/'Ringkasan (milyar)'!G88,0)</f>
        <v>5.8245473272482192E-3</v>
      </c>
      <c r="S88" s="173">
        <f>IFERROR('Ringkasan (milyar)'!S88/'Ringkasan (milyar)'!G88,0)</f>
        <v>3.5220756694055069E-2</v>
      </c>
      <c r="T88" s="173">
        <f>IFERROR('Ringkasan (milyar)'!T88/'Ringkasan (milyar)'!G88,0)</f>
        <v>0.46419355755092262</v>
      </c>
      <c r="U88" s="173">
        <f>IFERROR('Ringkasan (milyar)'!U88/'Ringkasan (milyar)'!G88,0)</f>
        <v>0.15326924389790902</v>
      </c>
      <c r="V88" s="173">
        <f>IFERROR('Ringkasan (milyar)'!V88/'Ringkasan (milyar)'!G88,0)</f>
        <v>2.3385264529910466E-2</v>
      </c>
      <c r="W88" s="173">
        <f>IFERROR('Ringkasan (milyar)'!W88/'Ringkasan (milyar)'!G88,0)</f>
        <v>2.3385264529910466E-2</v>
      </c>
      <c r="X88" s="173">
        <f>IFERROR('Ringkasan (milyar)'!X88/'Ringkasan (milyar)'!G88,0)</f>
        <v>0</v>
      </c>
      <c r="Y88" s="173">
        <f>IFERROR('Ringkasan (milyar)'!Y88/'Ringkasan (milyar)'!G88,0)</f>
        <v>0</v>
      </c>
      <c r="Z88" s="173">
        <f>IFERROR('Ringkasan (milyar)'!Z88/'Ringkasan (milyar)'!G88,0)</f>
        <v>0</v>
      </c>
      <c r="AA88" s="173">
        <f>IFERROR('Ringkasan (milyar)'!AA88/'Ringkasan (milyar)'!G88,0)</f>
        <v>0</v>
      </c>
      <c r="AB88" s="173">
        <f>IFERROR('Ringkasan (milyar)'!AB88/'Ringkasan (milyar)'!G88,0)</f>
        <v>0</v>
      </c>
      <c r="AC88" s="6"/>
      <c r="AD88" s="173">
        <f>IFERROR('Ringkasan (milyar)'!AD88/'Ringkasan (milyar)'!AC88,0)</f>
        <v>0.86899107811131648</v>
      </c>
      <c r="AE88" s="173">
        <f>IFERROR('Ringkasan (milyar)'!AE88/'Ringkasan (milyar)'!AD88,0)</f>
        <v>0.61156456596044761</v>
      </c>
      <c r="AF88" s="173">
        <f>IFERROR('Ringkasan (milyar)'!AF88/'Ringkasan (milyar)'!AD88,0)</f>
        <v>0.34180537363769359</v>
      </c>
      <c r="AG88" s="173">
        <f>IFERROR('Ringkasan (milyar)'!AG88/'Ringkasan (milyar)'!AD88,0)</f>
        <v>7.240598277448722E-4</v>
      </c>
      <c r="AH88" s="173">
        <f>IFERROR('Ringkasan (milyar)'!AH88/'Ringkasan (milyar)'!AC88,0)</f>
        <v>1.6411080229941585E-2</v>
      </c>
      <c r="AI88" s="173">
        <f>IFERROR('Ringkasan (milyar)'!AI88/'Ringkasan (milyar)'!AC88,0)</f>
        <v>2.2040697578231658E-2</v>
      </c>
      <c r="AJ88" s="173">
        <f>IFERROR('Ringkasan (milyar)'!AJ88/'Ringkasan (milyar)'!AC88,0)</f>
        <v>1.4401271225047453E-3</v>
      </c>
      <c r="AK88" s="173">
        <f>IFERROR('Ringkasan (milyar)'!AK88/'Ringkasan (milyar)'!AC88,0)</f>
        <v>0.12683945435083549</v>
      </c>
      <c r="AL88" s="173">
        <f>IFERROR('Ringkasan (milyar)'!AL88/'Ringkasan (milyar)'!AC88,0)</f>
        <v>4.1664522678898823E-3</v>
      </c>
      <c r="AM88" s="173">
        <f>IFERROR('Ringkasan (milyar)'!AM88/'Ringkasan (milyar)'!AC88,0)</f>
        <v>3.3588435091391686E-2</v>
      </c>
      <c r="AN88" s="173">
        <f>IFERROR('Ringkasan (milyar)'!AN88/'Ringkasan (milyar)'!AC88,0)</f>
        <v>4.0452591334347261E-2</v>
      </c>
      <c r="AO88" s="173">
        <f>IFERROR('Ringkasan (milyar)'!AO88/'Ringkasan (milyar)'!AC88,0)</f>
        <v>4.5717725373445969E-2</v>
      </c>
      <c r="AP88" s="173">
        <f>IFERROR('Ringkasan (milyar)'!AP88/'Ringkasan (milyar)'!AC88,0)</f>
        <v>2.8324288911055033E-3</v>
      </c>
      <c r="AQ88" s="173">
        <f>IFERROR('Ringkasan (milyar)'!AQ88/'Ringkasan (milyar)'!AC88,0)</f>
        <v>8.1821392655178908E-5</v>
      </c>
      <c r="AR88" s="173">
        <f>IFERROR('Ringkasan (milyar)'!AR88/'Ringkasan (milyar)'!AC88,0)</f>
        <v>4.1694675378480097E-3</v>
      </c>
      <c r="AS88" s="173">
        <f>IFERROR('Ringkasan (milyar)'!AS88/'Ringkasan (milyar)'!AC88,0)</f>
        <v>4.1694675378480097E-3</v>
      </c>
      <c r="AT88" s="173">
        <f>IFERROR('Ringkasan (milyar)'!AT88/'Ringkasan (milyar)'!AC88,0)</f>
        <v>0</v>
      </c>
      <c r="AU88" s="173">
        <f>IFERROR('Ringkasan (milyar)'!AU88/'Ringkasan (milyar)'!AC88,0)</f>
        <v>0</v>
      </c>
      <c r="AV88" s="173">
        <f>IFERROR('Ringkasan (milyar)'!AV88/'Ringkasan (milyar)'!AC88,0)</f>
        <v>0</v>
      </c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127"/>
      <c r="BI88" s="127"/>
      <c r="BJ88" s="128"/>
      <c r="BK88" s="128"/>
      <c r="BL88" s="87"/>
      <c r="BM88" s="47"/>
      <c r="BN88" s="48"/>
      <c r="BO88" s="49"/>
      <c r="BP88" s="39">
        <f t="shared" si="14"/>
        <v>0</v>
      </c>
      <c r="BR88" s="6" t="e">
        <f>Ringkasan!#REF!/1000000000</f>
        <v>#REF!</v>
      </c>
      <c r="BS88" s="6" t="e">
        <f t="shared" si="12"/>
        <v>#REF!</v>
      </c>
      <c r="BT88" s="39" t="e">
        <f t="shared" si="16"/>
        <v>#REF!</v>
      </c>
      <c r="BV88" s="6" t="e">
        <f>Ringkasan!#REF!/1000000000</f>
        <v>#REF!</v>
      </c>
      <c r="BW88" s="6" t="e">
        <f t="shared" si="13"/>
        <v>#REF!</v>
      </c>
      <c r="BX88" s="39" t="e">
        <f t="shared" si="17"/>
        <v>#REF!</v>
      </c>
    </row>
    <row r="89" spans="1:76" ht="15" customHeight="1" x14ac:dyDescent="0.25">
      <c r="A89" s="59" t="s">
        <v>71</v>
      </c>
      <c r="B89" s="3">
        <f t="shared" si="15"/>
        <v>71</v>
      </c>
      <c r="C89" s="4">
        <f t="shared" si="15"/>
        <v>15</v>
      </c>
      <c r="D89" s="8" t="s">
        <v>71</v>
      </c>
      <c r="E89" s="12" t="str">
        <f>[1]Pendapatan!D89</f>
        <v>5 Tahun 2024</v>
      </c>
      <c r="F89" s="92">
        <f>[1]Pendapatan!E89</f>
        <v>45656.795138888891</v>
      </c>
      <c r="G89" s="6"/>
      <c r="H89" s="173">
        <f>IFERROR('Ringkasan (milyar)'!H89/'Ringkasan (milyar)'!G89,0)</f>
        <v>0.19686711267746915</v>
      </c>
      <c r="I89" s="173">
        <f>IFERROR('Ringkasan (milyar)'!I89/'Ringkasan (milyar)'!G89,0)</f>
        <v>3.5575770973277354E-2</v>
      </c>
      <c r="J89" s="173">
        <f>IFERROR('Ringkasan (milyar)'!J89/'Ringkasan (milyar)'!G89,0)</f>
        <v>0.13400785884274088</v>
      </c>
      <c r="K89" s="173">
        <f>IFERROR('Ringkasan (milyar)'!K89/'Ringkasan (milyar)'!G89,0)</f>
        <v>1.3969979811827649E-2</v>
      </c>
      <c r="L89" s="173">
        <f>IFERROR('Ringkasan (milyar)'!L89/'Ringkasan (milyar)'!G89,0)</f>
        <v>1.331350304962323E-2</v>
      </c>
      <c r="M89" s="173">
        <f>IFERROR('Ringkasan (milyar)'!M89/'Ringkasan (milyar)'!G89,0)</f>
        <v>0.80313288732253096</v>
      </c>
      <c r="N89" s="173">
        <f>IFERROR('Ringkasan (milyar)'!N89/'Ringkasan (milyar)'!G89,0)</f>
        <v>0.76787432419757051</v>
      </c>
      <c r="O89" s="173">
        <f>IFERROR('Ringkasan (milyar)'!O89/'Ringkasan (milyar)'!G89,0)</f>
        <v>0</v>
      </c>
      <c r="P89" s="173">
        <f>IFERROR('Ringkasan (milyar)'!P89/'Ringkasan (milyar)'!G89,0)</f>
        <v>0</v>
      </c>
      <c r="Q89" s="173">
        <f>IFERROR('Ringkasan (milyar)'!Q89/'Ringkasan (milyar)'!G89,0)</f>
        <v>0</v>
      </c>
      <c r="R89" s="173">
        <f>IFERROR('Ringkasan (milyar)'!R89/'Ringkasan (milyar)'!G89,0)</f>
        <v>0</v>
      </c>
      <c r="S89" s="173">
        <f>IFERROR('Ringkasan (milyar)'!S89/'Ringkasan (milyar)'!G89,0)</f>
        <v>1.45912265603071E-2</v>
      </c>
      <c r="T89" s="173">
        <f>IFERROR('Ringkasan (milyar)'!T89/'Ringkasan (milyar)'!G89,0)</f>
        <v>0.67801079457035118</v>
      </c>
      <c r="U89" s="173">
        <f>IFERROR('Ringkasan (milyar)'!U89/'Ringkasan (milyar)'!G89,0)</f>
        <v>7.5272303066912238E-2</v>
      </c>
      <c r="V89" s="173">
        <f>IFERROR('Ringkasan (milyar)'!V89/'Ringkasan (milyar)'!G89,0)</f>
        <v>3.5258563124960431E-2</v>
      </c>
      <c r="W89" s="173">
        <f>IFERROR('Ringkasan (milyar)'!W89/'Ringkasan (milyar)'!G89,0)</f>
        <v>3.5258563124960431E-2</v>
      </c>
      <c r="X89" s="173">
        <f>IFERROR('Ringkasan (milyar)'!X89/'Ringkasan (milyar)'!G89,0)</f>
        <v>0</v>
      </c>
      <c r="Y89" s="173">
        <f>IFERROR('Ringkasan (milyar)'!Y89/'Ringkasan (milyar)'!G89,0)</f>
        <v>0</v>
      </c>
      <c r="Z89" s="173">
        <f>IFERROR('Ringkasan (milyar)'!Z89/'Ringkasan (milyar)'!G89,0)</f>
        <v>0</v>
      </c>
      <c r="AA89" s="173">
        <f>IFERROR('Ringkasan (milyar)'!AA89/'Ringkasan (milyar)'!G89,0)</f>
        <v>0</v>
      </c>
      <c r="AB89" s="173">
        <f>IFERROR('Ringkasan (milyar)'!AB89/'Ringkasan (milyar)'!G89,0)</f>
        <v>0</v>
      </c>
      <c r="AC89" s="6"/>
      <c r="AD89" s="173">
        <f>IFERROR('Ringkasan (milyar)'!AD89/'Ringkasan (milyar)'!AC89,0)</f>
        <v>0.9221417380387058</v>
      </c>
      <c r="AE89" s="173">
        <f>IFERROR('Ringkasan (milyar)'!AE89/'Ringkasan (milyar)'!AD89,0)</f>
        <v>0.54002102267008512</v>
      </c>
      <c r="AF89" s="173">
        <f>IFERROR('Ringkasan (milyar)'!AF89/'Ringkasan (milyar)'!AD89,0)</f>
        <v>0.42966003157194516</v>
      </c>
      <c r="AG89" s="173">
        <f>IFERROR('Ringkasan (milyar)'!AG89/'Ringkasan (milyar)'!AD89,0)</f>
        <v>0</v>
      </c>
      <c r="AH89" s="173">
        <f>IFERROR('Ringkasan (milyar)'!AH89/'Ringkasan (milyar)'!AC89,0)</f>
        <v>4.492448267042733E-4</v>
      </c>
      <c r="AI89" s="173">
        <f>IFERROR('Ringkasan (milyar)'!AI89/'Ringkasan (milyar)'!AC89,0)</f>
        <v>1.2811691835240212E-2</v>
      </c>
      <c r="AJ89" s="173">
        <f>IFERROR('Ringkasan (milyar)'!AJ89/'Ringkasan (milyar)'!AC89,0)</f>
        <v>1.4697428674811032E-2</v>
      </c>
      <c r="AK89" s="173">
        <f>IFERROR('Ringkasan (milyar)'!AK89/'Ringkasan (milyar)'!AC89,0)</f>
        <v>7.6185060098096918E-2</v>
      </c>
      <c r="AL89" s="173">
        <f>IFERROR('Ringkasan (milyar)'!AL89/'Ringkasan (milyar)'!AC89,0)</f>
        <v>0</v>
      </c>
      <c r="AM89" s="173">
        <f>IFERROR('Ringkasan (milyar)'!AM89/'Ringkasan (milyar)'!AC89,0)</f>
        <v>2.878887439971654E-2</v>
      </c>
      <c r="AN89" s="173">
        <f>IFERROR('Ringkasan (milyar)'!AN89/'Ringkasan (milyar)'!AC89,0)</f>
        <v>2.6786721150606797E-2</v>
      </c>
      <c r="AO89" s="173">
        <f>IFERROR('Ringkasan (milyar)'!AO89/'Ringkasan (milyar)'!AC89,0)</f>
        <v>2.0609464547773577E-2</v>
      </c>
      <c r="AP89" s="173">
        <f>IFERROR('Ringkasan (milyar)'!AP89/'Ringkasan (milyar)'!AC89,0)</f>
        <v>0</v>
      </c>
      <c r="AQ89" s="173">
        <f>IFERROR('Ringkasan (milyar)'!AQ89/'Ringkasan (milyar)'!AC89,0)</f>
        <v>0</v>
      </c>
      <c r="AR89" s="173">
        <f>IFERROR('Ringkasan (milyar)'!AR89/'Ringkasan (milyar)'!AC89,0)</f>
        <v>1.6732018631972739E-3</v>
      </c>
      <c r="AS89" s="173">
        <f>IFERROR('Ringkasan (milyar)'!AS89/'Ringkasan (milyar)'!AC89,0)</f>
        <v>1.6732018631972739E-3</v>
      </c>
      <c r="AT89" s="173">
        <f>IFERROR('Ringkasan (milyar)'!AT89/'Ringkasan (milyar)'!AC89,0)</f>
        <v>0</v>
      </c>
      <c r="AU89" s="173">
        <f>IFERROR('Ringkasan (milyar)'!AU89/'Ringkasan (milyar)'!AC89,0)</f>
        <v>0</v>
      </c>
      <c r="AV89" s="173">
        <f>IFERROR('Ringkasan (milyar)'!AV89/'Ringkasan (milyar)'!AC89,0)</f>
        <v>0</v>
      </c>
      <c r="AW89" s="127"/>
      <c r="AX89" s="127"/>
      <c r="AY89" s="127"/>
      <c r="AZ89" s="127"/>
      <c r="BA89" s="127"/>
      <c r="BB89" s="127"/>
      <c r="BC89" s="127"/>
      <c r="BD89" s="127"/>
      <c r="BE89" s="127"/>
      <c r="BF89" s="127"/>
      <c r="BG89" s="127"/>
      <c r="BH89" s="127"/>
      <c r="BI89" s="127"/>
      <c r="BJ89" s="128"/>
      <c r="BK89" s="128"/>
      <c r="BL89" s="87"/>
      <c r="BM89" s="47"/>
      <c r="BN89" s="48"/>
      <c r="BO89" s="49"/>
      <c r="BP89" s="39">
        <f t="shared" si="14"/>
        <v>0</v>
      </c>
      <c r="BR89" s="6" t="e">
        <f>Ringkasan!#REF!/1000000000</f>
        <v>#REF!</v>
      </c>
      <c r="BS89" s="6" t="e">
        <f t="shared" si="12"/>
        <v>#REF!</v>
      </c>
      <c r="BT89" s="39" t="e">
        <f t="shared" si="16"/>
        <v>#REF!</v>
      </c>
      <c r="BV89" s="6" t="e">
        <f>Ringkasan!#REF!/1000000000</f>
        <v>#REF!</v>
      </c>
      <c r="BW89" s="6" t="e">
        <f t="shared" si="13"/>
        <v>#REF!</v>
      </c>
      <c r="BX89" s="39" t="e">
        <f t="shared" si="17"/>
        <v>#REF!</v>
      </c>
    </row>
    <row r="90" spans="1:76" ht="15" customHeight="1" x14ac:dyDescent="0.25">
      <c r="A90" s="59" t="s">
        <v>72</v>
      </c>
      <c r="B90" s="3">
        <f t="shared" si="15"/>
        <v>72</v>
      </c>
      <c r="C90" s="4">
        <f t="shared" si="15"/>
        <v>16</v>
      </c>
      <c r="D90" s="8" t="s">
        <v>72</v>
      </c>
      <c r="E90" s="12" t="str">
        <f>[1]Pendapatan!D90</f>
        <v>09 Tahun 2024</v>
      </c>
      <c r="F90" s="92">
        <f>[1]Pendapatan!E90</f>
        <v>45656.708333333336</v>
      </c>
      <c r="G90" s="6"/>
      <c r="H90" s="173">
        <f>IFERROR('Ringkasan (milyar)'!H90/'Ringkasan (milyar)'!G90,0)</f>
        <v>8.5700736243275261E-2</v>
      </c>
      <c r="I90" s="173">
        <f>IFERROR('Ringkasan (milyar)'!I90/'Ringkasan (milyar)'!G90,0)</f>
        <v>3.1806828028489997E-2</v>
      </c>
      <c r="J90" s="173">
        <f>IFERROR('Ringkasan (milyar)'!J90/'Ringkasan (milyar)'!G90,0)</f>
        <v>6.5981178014233588E-3</v>
      </c>
      <c r="K90" s="173">
        <f>IFERROR('Ringkasan (milyar)'!K90/'Ringkasan (milyar)'!G90,0)</f>
        <v>1.7022443996027977E-2</v>
      </c>
      <c r="L90" s="173">
        <f>IFERROR('Ringkasan (milyar)'!L90/'Ringkasan (milyar)'!G90,0)</f>
        <v>3.0273346417333927E-2</v>
      </c>
      <c r="M90" s="173">
        <f>IFERROR('Ringkasan (milyar)'!M90/'Ringkasan (milyar)'!G90,0)</f>
        <v>0.91429926375672477</v>
      </c>
      <c r="N90" s="173">
        <f>IFERROR('Ringkasan (milyar)'!N90/'Ringkasan (milyar)'!G90,0)</f>
        <v>0.86731396718703202</v>
      </c>
      <c r="O90" s="173">
        <f>IFERROR('Ringkasan (milyar)'!O90/'Ringkasan (milyar)'!G90,0)</f>
        <v>0</v>
      </c>
      <c r="P90" s="173">
        <f>IFERROR('Ringkasan (milyar)'!P90/'Ringkasan (milyar)'!G90,0)</f>
        <v>0</v>
      </c>
      <c r="Q90" s="173">
        <f>IFERROR('Ringkasan (milyar)'!Q90/'Ringkasan (milyar)'!G90,0)</f>
        <v>6.1632653385592782E-2</v>
      </c>
      <c r="R90" s="173">
        <f>IFERROR('Ringkasan (milyar)'!R90/'Ringkasan (milyar)'!G90,0)</f>
        <v>1.0460214340872846E-2</v>
      </c>
      <c r="S90" s="173">
        <f>IFERROR('Ringkasan (milyar)'!S90/'Ringkasan (milyar)'!G90,0)</f>
        <v>1.4869817800338905E-2</v>
      </c>
      <c r="T90" s="173">
        <f>IFERROR('Ringkasan (milyar)'!T90/'Ringkasan (milyar)'!G90,0)</f>
        <v>0.63869215987177197</v>
      </c>
      <c r="U90" s="173">
        <f>IFERROR('Ringkasan (milyar)'!U90/'Ringkasan (milyar)'!G90,0)</f>
        <v>0.14165912178845547</v>
      </c>
      <c r="V90" s="173">
        <f>IFERROR('Ringkasan (milyar)'!V90/'Ringkasan (milyar)'!G90,0)</f>
        <v>4.6985296569692775E-2</v>
      </c>
      <c r="W90" s="173">
        <f>IFERROR('Ringkasan (milyar)'!W90/'Ringkasan (milyar)'!G90,0)</f>
        <v>4.6985296569692775E-2</v>
      </c>
      <c r="X90" s="173">
        <f>IFERROR('Ringkasan (milyar)'!X90/'Ringkasan (milyar)'!G90,0)</f>
        <v>0</v>
      </c>
      <c r="Y90" s="173">
        <f>IFERROR('Ringkasan (milyar)'!Y90/'Ringkasan (milyar)'!G90,0)</f>
        <v>0</v>
      </c>
      <c r="Z90" s="173">
        <f>IFERROR('Ringkasan (milyar)'!Z90/'Ringkasan (milyar)'!G90,0)</f>
        <v>0</v>
      </c>
      <c r="AA90" s="173">
        <f>IFERROR('Ringkasan (milyar)'!AA90/'Ringkasan (milyar)'!G90,0)</f>
        <v>0</v>
      </c>
      <c r="AB90" s="173">
        <f>IFERROR('Ringkasan (milyar)'!AB90/'Ringkasan (milyar)'!G90,0)</f>
        <v>0</v>
      </c>
      <c r="AC90" s="6"/>
      <c r="AD90" s="173">
        <f>IFERROR('Ringkasan (milyar)'!AD90/'Ringkasan (milyar)'!AC90,0)</f>
        <v>0.79321839872633204</v>
      </c>
      <c r="AE90" s="173">
        <f>IFERROR('Ringkasan (milyar)'!AE90/'Ringkasan (milyar)'!AD90,0)</f>
        <v>0.6876583851793141</v>
      </c>
      <c r="AF90" s="173">
        <f>IFERROR('Ringkasan (milyar)'!AF90/'Ringkasan (milyar)'!AD90,0)</f>
        <v>0.30026067120102962</v>
      </c>
      <c r="AG90" s="173">
        <f>IFERROR('Ringkasan (milyar)'!AG90/'Ringkasan (milyar)'!AD90,0)</f>
        <v>0</v>
      </c>
      <c r="AH90" s="173">
        <f>IFERROR('Ringkasan (milyar)'!AH90/'Ringkasan (milyar)'!AC90,0)</f>
        <v>0</v>
      </c>
      <c r="AI90" s="173">
        <f>IFERROR('Ringkasan (milyar)'!AI90/'Ringkasan (milyar)'!AC90,0)</f>
        <v>9.5828267530869253E-3</v>
      </c>
      <c r="AJ90" s="173">
        <f>IFERROR('Ringkasan (milyar)'!AJ90/'Ringkasan (milyar)'!AC90,0)</f>
        <v>0</v>
      </c>
      <c r="AK90" s="173">
        <f>IFERROR('Ringkasan (milyar)'!AK90/'Ringkasan (milyar)'!AC90,0)</f>
        <v>7.1424312389785374E-2</v>
      </c>
      <c r="AL90" s="173">
        <f>IFERROR('Ringkasan (milyar)'!AL90/'Ringkasan (milyar)'!AC90,0)</f>
        <v>0</v>
      </c>
      <c r="AM90" s="173">
        <f>IFERROR('Ringkasan (milyar)'!AM90/'Ringkasan (milyar)'!AC90,0)</f>
        <v>9.368072753176809E-3</v>
      </c>
      <c r="AN90" s="173">
        <f>IFERROR('Ringkasan (milyar)'!AN90/'Ringkasan (milyar)'!AC90,0)</f>
        <v>1.0695894894022454E-2</v>
      </c>
      <c r="AO90" s="173">
        <f>IFERROR('Ringkasan (milyar)'!AO90/'Ringkasan (milyar)'!AC90,0)</f>
        <v>5.0556607778325942E-2</v>
      </c>
      <c r="AP90" s="173">
        <f>IFERROR('Ringkasan (milyar)'!AP90/'Ringkasan (milyar)'!AC90,0)</f>
        <v>6.5501701906480402E-4</v>
      </c>
      <c r="AQ90" s="173">
        <f>IFERROR('Ringkasan (milyar)'!AQ90/'Ringkasan (milyar)'!AC90,0)</f>
        <v>1.487199451953677E-4</v>
      </c>
      <c r="AR90" s="173">
        <f>IFERROR('Ringkasan (milyar)'!AR90/'Ringkasan (milyar)'!AC90,0)</f>
        <v>2.2533325029601165E-3</v>
      </c>
      <c r="AS90" s="173">
        <f>IFERROR('Ringkasan (milyar)'!AS90/'Ringkasan (milyar)'!AC90,0)</f>
        <v>2.2533325029601165E-3</v>
      </c>
      <c r="AT90" s="173">
        <f>IFERROR('Ringkasan (milyar)'!AT90/'Ringkasan (milyar)'!AC90,0)</f>
        <v>0.1331039563809224</v>
      </c>
      <c r="AU90" s="173">
        <f>IFERROR('Ringkasan (milyar)'!AU90/'Ringkasan (milyar)'!AC90,0)</f>
        <v>3.8404945829462545E-3</v>
      </c>
      <c r="AV90" s="173">
        <f>IFERROR('Ringkasan (milyar)'!AV90/'Ringkasan (milyar)'!AC90,0)</f>
        <v>0.12926346179797615</v>
      </c>
      <c r="AW90" s="127"/>
      <c r="AX90" s="127"/>
      <c r="AY90" s="127"/>
      <c r="AZ90" s="127"/>
      <c r="BA90" s="127"/>
      <c r="BB90" s="127"/>
      <c r="BC90" s="127"/>
      <c r="BD90" s="127"/>
      <c r="BE90" s="127"/>
      <c r="BF90" s="127"/>
      <c r="BG90" s="127"/>
      <c r="BH90" s="127"/>
      <c r="BI90" s="127"/>
      <c r="BJ90" s="128"/>
      <c r="BK90" s="128"/>
      <c r="BL90" s="87"/>
      <c r="BM90" s="47"/>
      <c r="BN90" s="48"/>
      <c r="BO90" s="49"/>
      <c r="BP90" s="39">
        <f t="shared" si="14"/>
        <v>0</v>
      </c>
      <c r="BR90" s="6" t="e">
        <f>Ringkasan!#REF!/1000000000</f>
        <v>#REF!</v>
      </c>
      <c r="BS90" s="6" t="e">
        <f t="shared" si="12"/>
        <v>#REF!</v>
      </c>
      <c r="BT90" s="39" t="e">
        <f t="shared" si="16"/>
        <v>#REF!</v>
      </c>
      <c r="BV90" s="6" t="e">
        <f>Ringkasan!#REF!/1000000000</f>
        <v>#REF!</v>
      </c>
      <c r="BW90" s="6" t="e">
        <f t="shared" si="13"/>
        <v>#REF!</v>
      </c>
      <c r="BX90" s="39" t="e">
        <f t="shared" si="17"/>
        <v>#REF!</v>
      </c>
    </row>
    <row r="91" spans="1:76" ht="15" customHeight="1" x14ac:dyDescent="0.25">
      <c r="A91" s="59" t="s">
        <v>73</v>
      </c>
      <c r="B91" s="3">
        <f t="shared" si="15"/>
        <v>73</v>
      </c>
      <c r="C91" s="4">
        <f t="shared" si="15"/>
        <v>17</v>
      </c>
      <c r="D91" s="8" t="s">
        <v>73</v>
      </c>
      <c r="E91" s="12" t="str">
        <f>[1]Pendapatan!D91</f>
        <v>07 Tahun 2024</v>
      </c>
      <c r="F91" s="92">
        <f>[1]Pendapatan!E91</f>
        <v>45653</v>
      </c>
      <c r="G91" s="6"/>
      <c r="H91" s="173">
        <f>IFERROR('Ringkasan (milyar)'!H91/'Ringkasan (milyar)'!G91,0)</f>
        <v>0.19559692660680561</v>
      </c>
      <c r="I91" s="173">
        <f>IFERROR('Ringkasan (milyar)'!I91/'Ringkasan (milyar)'!G91,0)</f>
        <v>5.5132410300103393E-2</v>
      </c>
      <c r="J91" s="173">
        <f>IFERROR('Ringkasan (milyar)'!J91/'Ringkasan (milyar)'!G91,0)</f>
        <v>0.11585535036229219</v>
      </c>
      <c r="K91" s="173">
        <f>IFERROR('Ringkasan (milyar)'!K91/'Ringkasan (milyar)'!G91,0)</f>
        <v>1.6380217083720568E-2</v>
      </c>
      <c r="L91" s="173">
        <f>IFERROR('Ringkasan (milyar)'!L91/'Ringkasan (milyar)'!G91,0)</f>
        <v>8.2289488606894345E-3</v>
      </c>
      <c r="M91" s="173">
        <f>IFERROR('Ringkasan (milyar)'!M91/'Ringkasan (milyar)'!G91,0)</f>
        <v>0.8044030733931945</v>
      </c>
      <c r="N91" s="173">
        <f>IFERROR('Ringkasan (milyar)'!N91/'Ringkasan (milyar)'!G91,0)</f>
        <v>0.77201778434128721</v>
      </c>
      <c r="O91" s="173">
        <f>IFERROR('Ringkasan (milyar)'!O91/'Ringkasan (milyar)'!G91,0)</f>
        <v>0</v>
      </c>
      <c r="P91" s="173">
        <f>IFERROR('Ringkasan (milyar)'!P91/'Ringkasan (milyar)'!G91,0)</f>
        <v>0</v>
      </c>
      <c r="Q91" s="173">
        <f>IFERROR('Ringkasan (milyar)'!Q91/'Ringkasan (milyar)'!G91,0)</f>
        <v>0</v>
      </c>
      <c r="R91" s="173">
        <f>IFERROR('Ringkasan (milyar)'!R91/'Ringkasan (milyar)'!G91,0)</f>
        <v>1.1472552968253264E-2</v>
      </c>
      <c r="S91" s="173">
        <f>IFERROR('Ringkasan (milyar)'!S91/'Ringkasan (milyar)'!G91,0)</f>
        <v>1.3433070461491517E-2</v>
      </c>
      <c r="T91" s="173">
        <f>IFERROR('Ringkasan (milyar)'!T91/'Ringkasan (milyar)'!G91,0)</f>
        <v>0.60902450438546296</v>
      </c>
      <c r="U91" s="173">
        <f>IFERROR('Ringkasan (milyar)'!U91/'Ringkasan (milyar)'!G91,0)</f>
        <v>0.13808765652607954</v>
      </c>
      <c r="V91" s="173">
        <f>IFERROR('Ringkasan (milyar)'!V91/'Ringkasan (milyar)'!G91,0)</f>
        <v>3.2385289051907185E-2</v>
      </c>
      <c r="W91" s="173">
        <f>IFERROR('Ringkasan (milyar)'!W91/'Ringkasan (milyar)'!G91,0)</f>
        <v>3.2385289051907185E-2</v>
      </c>
      <c r="X91" s="173">
        <f>IFERROR('Ringkasan (milyar)'!X91/'Ringkasan (milyar)'!G91,0)</f>
        <v>0</v>
      </c>
      <c r="Y91" s="173">
        <f>IFERROR('Ringkasan (milyar)'!Y91/'Ringkasan (milyar)'!G91,0)</f>
        <v>0</v>
      </c>
      <c r="Z91" s="173">
        <f>IFERROR('Ringkasan (milyar)'!Z91/'Ringkasan (milyar)'!G91,0)</f>
        <v>0</v>
      </c>
      <c r="AA91" s="173">
        <f>IFERROR('Ringkasan (milyar)'!AA91/'Ringkasan (milyar)'!G91,0)</f>
        <v>0</v>
      </c>
      <c r="AB91" s="173">
        <f>IFERROR('Ringkasan (milyar)'!AB91/'Ringkasan (milyar)'!G91,0)</f>
        <v>0</v>
      </c>
      <c r="AC91" s="6"/>
      <c r="AD91" s="173">
        <f>IFERROR('Ringkasan (milyar)'!AD91/'Ringkasan (milyar)'!AC91,0)</f>
        <v>0.90389855905830563</v>
      </c>
      <c r="AE91" s="173">
        <f>IFERROR('Ringkasan (milyar)'!AE91/'Ringkasan (milyar)'!AD91,0)</f>
        <v>0.57029380964870691</v>
      </c>
      <c r="AF91" s="173">
        <f>IFERROR('Ringkasan (milyar)'!AF91/'Ringkasan (milyar)'!AD91,0)</f>
        <v>0.39845599712936952</v>
      </c>
      <c r="AG91" s="173">
        <f>IFERROR('Ringkasan (milyar)'!AG91/'Ringkasan (milyar)'!AD91,0)</f>
        <v>0</v>
      </c>
      <c r="AH91" s="173">
        <f>IFERROR('Ringkasan (milyar)'!AH91/'Ringkasan (milyar)'!AC91,0)</f>
        <v>0</v>
      </c>
      <c r="AI91" s="173">
        <f>IFERROR('Ringkasan (milyar)'!AI91/'Ringkasan (milyar)'!AC91,0)</f>
        <v>2.6875516248141419E-2</v>
      </c>
      <c r="AJ91" s="173">
        <f>IFERROR('Ringkasan (milyar)'!AJ91/'Ringkasan (milyar)'!AC91,0)</f>
        <v>1.3714883754489639E-3</v>
      </c>
      <c r="AK91" s="173">
        <f>IFERROR('Ringkasan (milyar)'!AK91/'Ringkasan (milyar)'!AC91,0)</f>
        <v>9.5149838573930057E-2</v>
      </c>
      <c r="AL91" s="173">
        <f>IFERROR('Ringkasan (milyar)'!AL91/'Ringkasan (milyar)'!AC91,0)</f>
        <v>2.1552950681065094E-3</v>
      </c>
      <c r="AM91" s="173">
        <f>IFERROR('Ringkasan (milyar)'!AM91/'Ringkasan (milyar)'!AC91,0)</f>
        <v>3.2034535484150049E-2</v>
      </c>
      <c r="AN91" s="173">
        <f>IFERROR('Ringkasan (milyar)'!AN91/'Ringkasan (milyar)'!AC91,0)</f>
        <v>3.2084720374954641E-2</v>
      </c>
      <c r="AO91" s="173">
        <f>IFERROR('Ringkasan (milyar)'!AO91/'Ringkasan (milyar)'!AC91,0)</f>
        <v>2.6973651387050577E-2</v>
      </c>
      <c r="AP91" s="173">
        <f>IFERROR('Ringkasan (milyar)'!AP91/'Ringkasan (milyar)'!AC91,0)</f>
        <v>1.8330920100197851E-3</v>
      </c>
      <c r="AQ91" s="173">
        <f>IFERROR('Ringkasan (milyar)'!AQ91/'Ringkasan (milyar)'!AC91,0)</f>
        <v>6.8544249648483187E-5</v>
      </c>
      <c r="AR91" s="173">
        <f>IFERROR('Ringkasan (milyar)'!AR91/'Ringkasan (milyar)'!AC91,0)</f>
        <v>9.5160236776424957E-4</v>
      </c>
      <c r="AS91" s="173">
        <f>IFERROR('Ringkasan (milyar)'!AS91/'Ringkasan (milyar)'!AC91,0)</f>
        <v>9.5160236776424957E-4</v>
      </c>
      <c r="AT91" s="173">
        <f>IFERROR('Ringkasan (milyar)'!AT91/'Ringkasan (milyar)'!AC91,0)</f>
        <v>0</v>
      </c>
      <c r="AU91" s="173">
        <f>IFERROR('Ringkasan (milyar)'!AU91/'Ringkasan (milyar)'!AC91,0)</f>
        <v>0</v>
      </c>
      <c r="AV91" s="173">
        <f>IFERROR('Ringkasan (milyar)'!AV91/'Ringkasan (milyar)'!AC91,0)</f>
        <v>0</v>
      </c>
      <c r="AW91" s="127"/>
      <c r="AX91" s="127"/>
      <c r="AY91" s="127"/>
      <c r="AZ91" s="127"/>
      <c r="BA91" s="127"/>
      <c r="BB91" s="127"/>
      <c r="BC91" s="127"/>
      <c r="BD91" s="127"/>
      <c r="BE91" s="127"/>
      <c r="BF91" s="127"/>
      <c r="BG91" s="127"/>
      <c r="BH91" s="127"/>
      <c r="BI91" s="127"/>
      <c r="BJ91" s="128"/>
      <c r="BK91" s="128"/>
      <c r="BL91" s="87"/>
      <c r="BM91" s="47"/>
      <c r="BN91" s="48"/>
      <c r="BO91" s="49"/>
      <c r="BP91" s="39">
        <f t="shared" si="14"/>
        <v>0</v>
      </c>
      <c r="BR91" s="6" t="e">
        <f>Ringkasan!#REF!/1000000000</f>
        <v>#REF!</v>
      </c>
      <c r="BS91" s="6" t="e">
        <f t="shared" si="12"/>
        <v>#REF!</v>
      </c>
      <c r="BT91" s="39" t="e">
        <f t="shared" si="16"/>
        <v>#REF!</v>
      </c>
      <c r="BV91" s="6" t="e">
        <f>Ringkasan!#REF!/1000000000</f>
        <v>#REF!</v>
      </c>
      <c r="BW91" s="6" t="e">
        <f t="shared" si="13"/>
        <v>#REF!</v>
      </c>
      <c r="BX91" s="39" t="e">
        <f t="shared" si="17"/>
        <v>#REF!</v>
      </c>
    </row>
    <row r="92" spans="1:76" ht="15" customHeight="1" x14ac:dyDescent="0.25">
      <c r="A92" s="59" t="s">
        <v>74</v>
      </c>
      <c r="B92" s="3">
        <f t="shared" ref="B92:C93" si="18">B91+1</f>
        <v>74</v>
      </c>
      <c r="C92" s="4">
        <f t="shared" si="18"/>
        <v>18</v>
      </c>
      <c r="D92" s="8" t="s">
        <v>74</v>
      </c>
      <c r="E92" s="12" t="str">
        <f>[1]Pendapatan!D92</f>
        <v>4 TAHUN 2024</v>
      </c>
      <c r="F92" s="92">
        <f>[1]Pendapatan!E92</f>
        <v>45657.958333333336</v>
      </c>
      <c r="G92" s="6"/>
      <c r="H92" s="173">
        <f>IFERROR('Ringkasan (milyar)'!H92/'Ringkasan (milyar)'!G92,0)</f>
        <v>0.12225038350306575</v>
      </c>
      <c r="I92" s="173">
        <f>IFERROR('Ringkasan (milyar)'!I92/'Ringkasan (milyar)'!G92,0)</f>
        <v>2.5190858496946376E-2</v>
      </c>
      <c r="J92" s="173">
        <f>IFERROR('Ringkasan (milyar)'!J92/'Ringkasan (milyar)'!G92,0)</f>
        <v>5.6591008548966523E-2</v>
      </c>
      <c r="K92" s="173">
        <f>IFERROR('Ringkasan (milyar)'!K92/'Ringkasan (milyar)'!G92,0)</f>
        <v>2.7740047735847623E-2</v>
      </c>
      <c r="L92" s="173">
        <f>IFERROR('Ringkasan (milyar)'!L92/'Ringkasan (milyar)'!G92,0)</f>
        <v>1.2728468721305225E-2</v>
      </c>
      <c r="M92" s="173">
        <f>IFERROR('Ringkasan (milyar)'!M92/'Ringkasan (milyar)'!G92,0)</f>
        <v>0.87774961649693428</v>
      </c>
      <c r="N92" s="173">
        <f>IFERROR('Ringkasan (milyar)'!N92/'Ringkasan (milyar)'!G92,0)</f>
        <v>0.86204349204024566</v>
      </c>
      <c r="O92" s="173">
        <f>IFERROR('Ringkasan (milyar)'!O92/'Ringkasan (milyar)'!G92,0)</f>
        <v>0</v>
      </c>
      <c r="P92" s="173">
        <f>IFERROR('Ringkasan (milyar)'!P92/'Ringkasan (milyar)'!G92,0)</f>
        <v>0</v>
      </c>
      <c r="Q92" s="173">
        <f>IFERROR('Ringkasan (milyar)'!Q92/'Ringkasan (milyar)'!G92,0)</f>
        <v>3.4952690390905698E-2</v>
      </c>
      <c r="R92" s="173">
        <f>IFERROR('Ringkasan (milyar)'!R92/'Ringkasan (milyar)'!G92,0)</f>
        <v>1.4154026009892656E-2</v>
      </c>
      <c r="S92" s="173">
        <f>IFERROR('Ringkasan (milyar)'!S92/'Ringkasan (milyar)'!G92,0)</f>
        <v>4.2421976017413578E-2</v>
      </c>
      <c r="T92" s="173">
        <f>IFERROR('Ringkasan (milyar)'!T92/'Ringkasan (milyar)'!G92,0)</f>
        <v>0.63714366081486962</v>
      </c>
      <c r="U92" s="173">
        <f>IFERROR('Ringkasan (milyar)'!U92/'Ringkasan (milyar)'!G92,0)</f>
        <v>0.1333711388071642</v>
      </c>
      <c r="V92" s="173">
        <f>IFERROR('Ringkasan (milyar)'!V92/'Ringkasan (milyar)'!G92,0)</f>
        <v>1.570612445668854E-2</v>
      </c>
      <c r="W92" s="173">
        <f>IFERROR('Ringkasan (milyar)'!W92/'Ringkasan (milyar)'!G92,0)</f>
        <v>1.570612445668854E-2</v>
      </c>
      <c r="X92" s="173">
        <f>IFERROR('Ringkasan (milyar)'!X92/'Ringkasan (milyar)'!G92,0)</f>
        <v>0</v>
      </c>
      <c r="Y92" s="173">
        <f>IFERROR('Ringkasan (milyar)'!Y92/'Ringkasan (milyar)'!G92,0)</f>
        <v>0</v>
      </c>
      <c r="Z92" s="173">
        <f>IFERROR('Ringkasan (milyar)'!Z92/'Ringkasan (milyar)'!G92,0)</f>
        <v>0</v>
      </c>
      <c r="AA92" s="173">
        <f>IFERROR('Ringkasan (milyar)'!AA92/'Ringkasan (milyar)'!G92,0)</f>
        <v>0</v>
      </c>
      <c r="AB92" s="173">
        <f>IFERROR('Ringkasan (milyar)'!AB92/'Ringkasan (milyar)'!G92,0)</f>
        <v>0</v>
      </c>
      <c r="AC92" s="6"/>
      <c r="AD92" s="173">
        <f>IFERROR('Ringkasan (milyar)'!AD92/'Ringkasan (milyar)'!AC92,0)</f>
        <v>0.80635064626230679</v>
      </c>
      <c r="AE92" s="173">
        <f>IFERROR('Ringkasan (milyar)'!AE92/'Ringkasan (milyar)'!AD92,0)</f>
        <v>0.58765685840073334</v>
      </c>
      <c r="AF92" s="173">
        <f>IFERROR('Ringkasan (milyar)'!AF92/'Ringkasan (milyar)'!AD92,0)</f>
        <v>0.38801046026644564</v>
      </c>
      <c r="AG92" s="173">
        <f>IFERROR('Ringkasan (milyar)'!AG92/'Ringkasan (milyar)'!AD92,0)</f>
        <v>2.4235429482823458E-3</v>
      </c>
      <c r="AH92" s="173">
        <f>IFERROR('Ringkasan (milyar)'!AH92/'Ringkasan (milyar)'!AC92,0)</f>
        <v>0</v>
      </c>
      <c r="AI92" s="173">
        <f>IFERROR('Ringkasan (milyar)'!AI92/'Ringkasan (milyar)'!AC92,0)</f>
        <v>1.2960673077821771E-2</v>
      </c>
      <c r="AJ92" s="173">
        <f>IFERROR('Ringkasan (milyar)'!AJ92/'Ringkasan (milyar)'!AC92,0)</f>
        <v>4.7057748176013575E-3</v>
      </c>
      <c r="AK92" s="173">
        <f>IFERROR('Ringkasan (milyar)'!AK92/'Ringkasan (milyar)'!AC92,0)</f>
        <v>8.6438420857040316E-2</v>
      </c>
      <c r="AL92" s="173">
        <f>IFERROR('Ringkasan (milyar)'!AL92/'Ringkasan (milyar)'!AC92,0)</f>
        <v>0</v>
      </c>
      <c r="AM92" s="173">
        <f>IFERROR('Ringkasan (milyar)'!AM92/'Ringkasan (milyar)'!AC92,0)</f>
        <v>1.2860233664227587E-2</v>
      </c>
      <c r="AN92" s="173">
        <f>IFERROR('Ringkasan (milyar)'!AN92/'Ringkasan (milyar)'!AC92,0)</f>
        <v>2.4391860034623384E-3</v>
      </c>
      <c r="AO92" s="173">
        <f>IFERROR('Ringkasan (milyar)'!AO92/'Ringkasan (milyar)'!AC92,0)</f>
        <v>7.0092133864918998E-2</v>
      </c>
      <c r="AP92" s="173">
        <f>IFERROR('Ringkasan (milyar)'!AP92/'Ringkasan (milyar)'!AC92,0)</f>
        <v>1.0468673244313853E-3</v>
      </c>
      <c r="AQ92" s="173">
        <f>IFERROR('Ringkasan (milyar)'!AQ92/'Ringkasan (milyar)'!AC92,0)</f>
        <v>0</v>
      </c>
      <c r="AR92" s="173">
        <f>IFERROR('Ringkasan (milyar)'!AR92/'Ringkasan (milyar)'!AC92,0)</f>
        <v>6.2535213522941632E-3</v>
      </c>
      <c r="AS92" s="173">
        <f>IFERROR('Ringkasan (milyar)'!AS92/'Ringkasan (milyar)'!AC92,0)</f>
        <v>6.2535213522941632E-3</v>
      </c>
      <c r="AT92" s="173">
        <f>IFERROR('Ringkasan (milyar)'!AT92/'Ringkasan (milyar)'!AC92,0)</f>
        <v>0.10095741152835866</v>
      </c>
      <c r="AU92" s="173">
        <f>IFERROR('Ringkasan (milyar)'!AU92/'Ringkasan (milyar)'!AC92,0)</f>
        <v>2.9773859383655072E-3</v>
      </c>
      <c r="AV92" s="173">
        <f>IFERROR('Ringkasan (milyar)'!AV92/'Ringkasan (milyar)'!AC92,0)</f>
        <v>9.7980025589993164E-2</v>
      </c>
      <c r="AW92" s="127"/>
      <c r="AX92" s="127"/>
      <c r="AY92" s="127"/>
      <c r="AZ92" s="127"/>
      <c r="BA92" s="127"/>
      <c r="BB92" s="127"/>
      <c r="BC92" s="127"/>
      <c r="BD92" s="127"/>
      <c r="BE92" s="127"/>
      <c r="BF92" s="127"/>
      <c r="BG92" s="127"/>
      <c r="BH92" s="127"/>
      <c r="BI92" s="127"/>
      <c r="BJ92" s="128"/>
      <c r="BK92" s="128"/>
      <c r="BL92" s="87"/>
      <c r="BM92" s="47"/>
      <c r="BN92" s="48"/>
      <c r="BO92" s="49"/>
      <c r="BP92" s="39">
        <f t="shared" si="14"/>
        <v>0</v>
      </c>
      <c r="BR92" s="6" t="e">
        <f>Ringkasan!#REF!/1000000000</f>
        <v>#REF!</v>
      </c>
      <c r="BS92" s="6" t="e">
        <f t="shared" si="12"/>
        <v>#REF!</v>
      </c>
      <c r="BT92" s="39" t="e">
        <f t="shared" si="16"/>
        <v>#REF!</v>
      </c>
      <c r="BV92" s="6" t="e">
        <f>Ringkasan!#REF!/1000000000</f>
        <v>#REF!</v>
      </c>
      <c r="BW92" s="6" t="e">
        <f t="shared" si="13"/>
        <v>#REF!</v>
      </c>
      <c r="BX92" s="39" t="e">
        <f t="shared" si="17"/>
        <v>#REF!</v>
      </c>
    </row>
    <row r="93" spans="1:76" ht="15" customHeight="1" x14ac:dyDescent="0.25">
      <c r="A93" s="59" t="s">
        <v>75</v>
      </c>
      <c r="B93" s="3">
        <f t="shared" si="18"/>
        <v>75</v>
      </c>
      <c r="C93" s="4">
        <f t="shared" si="18"/>
        <v>19</v>
      </c>
      <c r="D93" s="8" t="s">
        <v>75</v>
      </c>
      <c r="E93" s="12" t="str">
        <f>[1]Pendapatan!D93</f>
        <v>06 Tahun 2024</v>
      </c>
      <c r="F93" s="92">
        <f>[1]Pendapatan!E93</f>
        <v>45657.689583333333</v>
      </c>
      <c r="G93" s="6"/>
      <c r="H93" s="173">
        <f>IFERROR('Ringkasan (milyar)'!H93/'Ringkasan (milyar)'!G93,0)</f>
        <v>0.11350345501293437</v>
      </c>
      <c r="I93" s="173">
        <f>IFERROR('Ringkasan (milyar)'!I93/'Ringkasan (milyar)'!G93,0)</f>
        <v>4.0489276740654952E-2</v>
      </c>
      <c r="J93" s="173">
        <f>IFERROR('Ringkasan (milyar)'!J93/'Ringkasan (milyar)'!G93,0)</f>
        <v>1.9556741053606306E-2</v>
      </c>
      <c r="K93" s="173">
        <f>IFERROR('Ringkasan (milyar)'!K93/'Ringkasan (milyar)'!G93,0)</f>
        <v>3.8589842614397393E-2</v>
      </c>
      <c r="L93" s="173">
        <f>IFERROR('Ringkasan (milyar)'!L93/'Ringkasan (milyar)'!G93,0)</f>
        <v>1.4867594604275712E-2</v>
      </c>
      <c r="M93" s="173">
        <f>IFERROR('Ringkasan (milyar)'!M93/'Ringkasan (milyar)'!G93,0)</f>
        <v>0.88649654498706565</v>
      </c>
      <c r="N93" s="173">
        <f>IFERROR('Ringkasan (milyar)'!N93/'Ringkasan (milyar)'!G93,0)</f>
        <v>0.84743141100850827</v>
      </c>
      <c r="O93" s="173">
        <f>IFERROR('Ringkasan (milyar)'!O93/'Ringkasan (milyar)'!G93,0)</f>
        <v>0</v>
      </c>
      <c r="P93" s="173">
        <f>IFERROR('Ringkasan (milyar)'!P93/'Ringkasan (milyar)'!G93,0)</f>
        <v>0</v>
      </c>
      <c r="Q93" s="173">
        <f>IFERROR('Ringkasan (milyar)'!Q93/'Ringkasan (milyar)'!G93,0)</f>
        <v>0</v>
      </c>
      <c r="R93" s="173">
        <f>IFERROR('Ringkasan (milyar)'!R93/'Ringkasan (milyar)'!G93,0)</f>
        <v>3.5173999330994278E-2</v>
      </c>
      <c r="S93" s="173">
        <f>IFERROR('Ringkasan (milyar)'!S93/'Ringkasan (milyar)'!G93,0)</f>
        <v>2.0670605199944198E-2</v>
      </c>
      <c r="T93" s="173">
        <f>IFERROR('Ringkasan (milyar)'!T93/'Ringkasan (milyar)'!G93,0)</f>
        <v>0.69471447463722735</v>
      </c>
      <c r="U93" s="173">
        <f>IFERROR('Ringkasan (milyar)'!U93/'Ringkasan (milyar)'!G93,0)</f>
        <v>9.6872331840342482E-2</v>
      </c>
      <c r="V93" s="173">
        <f>IFERROR('Ringkasan (milyar)'!V93/'Ringkasan (milyar)'!G93,0)</f>
        <v>3.9065133978557383E-2</v>
      </c>
      <c r="W93" s="173">
        <f>IFERROR('Ringkasan (milyar)'!W93/'Ringkasan (milyar)'!G93,0)</f>
        <v>3.9065133978557383E-2</v>
      </c>
      <c r="X93" s="173">
        <f>IFERROR('Ringkasan (milyar)'!X93/'Ringkasan (milyar)'!G93,0)</f>
        <v>0</v>
      </c>
      <c r="Y93" s="173">
        <f>IFERROR('Ringkasan (milyar)'!Y93/'Ringkasan (milyar)'!G93,0)</f>
        <v>0</v>
      </c>
      <c r="Z93" s="173">
        <f>IFERROR('Ringkasan (milyar)'!Z93/'Ringkasan (milyar)'!G93,0)</f>
        <v>0</v>
      </c>
      <c r="AA93" s="173">
        <f>IFERROR('Ringkasan (milyar)'!AA93/'Ringkasan (milyar)'!G93,0)</f>
        <v>0</v>
      </c>
      <c r="AB93" s="173">
        <f>IFERROR('Ringkasan (milyar)'!AB93/'Ringkasan (milyar)'!G93,0)</f>
        <v>0</v>
      </c>
      <c r="AC93" s="6"/>
      <c r="AD93" s="173">
        <f>IFERROR('Ringkasan (milyar)'!AD93/'Ringkasan (milyar)'!AC93,0)</f>
        <v>0.90775729916950954</v>
      </c>
      <c r="AE93" s="173">
        <f>IFERROR('Ringkasan (milyar)'!AE93/'Ringkasan (milyar)'!AD93,0)</f>
        <v>0.57331512729851886</v>
      </c>
      <c r="AF93" s="173">
        <f>IFERROR('Ringkasan (milyar)'!AF93/'Ringkasan (milyar)'!AD93,0)</f>
        <v>0.40737083034383575</v>
      </c>
      <c r="AG93" s="173">
        <f>IFERROR('Ringkasan (milyar)'!AG93/'Ringkasan (milyar)'!AD93,0)</f>
        <v>8.5761886950772477E-3</v>
      </c>
      <c r="AH93" s="173">
        <f>IFERROR('Ringkasan (milyar)'!AH93/'Ringkasan (milyar)'!AC93,0)</f>
        <v>0</v>
      </c>
      <c r="AI93" s="173">
        <f>IFERROR('Ringkasan (milyar)'!AI93/'Ringkasan (milyar)'!AC93,0)</f>
        <v>9.7473650396102916E-3</v>
      </c>
      <c r="AJ93" s="173">
        <f>IFERROR('Ringkasan (milyar)'!AJ93/'Ringkasan (milyar)'!AC93,0)</f>
        <v>0</v>
      </c>
      <c r="AK93" s="173">
        <f>IFERROR('Ringkasan (milyar)'!AK93/'Ringkasan (milyar)'!AC93,0)</f>
        <v>8.4416063812602582E-2</v>
      </c>
      <c r="AL93" s="173">
        <f>IFERROR('Ringkasan (milyar)'!AL93/'Ringkasan (milyar)'!AC93,0)</f>
        <v>4.2420372636952945E-3</v>
      </c>
      <c r="AM93" s="173">
        <f>IFERROR('Ringkasan (milyar)'!AM93/'Ringkasan (milyar)'!AC93,0)</f>
        <v>3.3685221434853536E-2</v>
      </c>
      <c r="AN93" s="173">
        <f>IFERROR('Ringkasan (milyar)'!AN93/'Ringkasan (milyar)'!AC93,0)</f>
        <v>2.1606361551356614E-2</v>
      </c>
      <c r="AO93" s="173">
        <f>IFERROR('Ringkasan (milyar)'!AO93/'Ringkasan (milyar)'!AC93,0)</f>
        <v>2.4756387746887019E-2</v>
      </c>
      <c r="AP93" s="173">
        <f>IFERROR('Ringkasan (milyar)'!AP93/'Ringkasan (milyar)'!AC93,0)</f>
        <v>1.2605581581010409E-4</v>
      </c>
      <c r="AQ93" s="173">
        <f>IFERROR('Ringkasan (milyar)'!AQ93/'Ringkasan (milyar)'!AC93,0)</f>
        <v>0</v>
      </c>
      <c r="AR93" s="173">
        <f>IFERROR('Ringkasan (milyar)'!AR93/'Ringkasan (milyar)'!AC93,0)</f>
        <v>7.8266370178879975E-3</v>
      </c>
      <c r="AS93" s="173">
        <f>IFERROR('Ringkasan (milyar)'!AS93/'Ringkasan (milyar)'!AC93,0)</f>
        <v>7.8266370178879975E-3</v>
      </c>
      <c r="AT93" s="173">
        <f>IFERROR('Ringkasan (milyar)'!AT93/'Ringkasan (milyar)'!AC93,0)</f>
        <v>0</v>
      </c>
      <c r="AU93" s="173">
        <f>IFERROR('Ringkasan (milyar)'!AU93/'Ringkasan (milyar)'!AC93,0)</f>
        <v>0</v>
      </c>
      <c r="AV93" s="173">
        <f>IFERROR('Ringkasan (milyar)'!AV93/'Ringkasan (milyar)'!AC93,0)</f>
        <v>0</v>
      </c>
      <c r="AW93" s="127"/>
      <c r="AX93" s="127"/>
      <c r="AY93" s="127"/>
      <c r="AZ93" s="127"/>
      <c r="BA93" s="127"/>
      <c r="BB93" s="127"/>
      <c r="BC93" s="127"/>
      <c r="BD93" s="127"/>
      <c r="BE93" s="127"/>
      <c r="BF93" s="127"/>
      <c r="BG93" s="127"/>
      <c r="BH93" s="127"/>
      <c r="BI93" s="127"/>
      <c r="BJ93" s="128"/>
      <c r="BK93" s="128"/>
      <c r="BL93" s="87"/>
      <c r="BM93" s="47"/>
      <c r="BN93" s="48"/>
      <c r="BO93" s="49"/>
      <c r="BP93" s="39">
        <f t="shared" si="14"/>
        <v>0</v>
      </c>
      <c r="BR93" s="6" t="e">
        <f>Ringkasan!#REF!/1000000000</f>
        <v>#REF!</v>
      </c>
      <c r="BS93" s="6" t="e">
        <f t="shared" si="12"/>
        <v>#REF!</v>
      </c>
      <c r="BT93" s="39" t="e">
        <f t="shared" si="16"/>
        <v>#REF!</v>
      </c>
      <c r="BV93" s="6" t="e">
        <f>Ringkasan!#REF!/1000000000</f>
        <v>#REF!</v>
      </c>
      <c r="BW93" s="6" t="e">
        <f t="shared" si="13"/>
        <v>#REF!</v>
      </c>
      <c r="BX93" s="39" t="e">
        <f t="shared" si="17"/>
        <v>#REF!</v>
      </c>
    </row>
    <row r="94" spans="1:76" ht="15" customHeight="1" x14ac:dyDescent="0.25">
      <c r="B94" s="13" t="s">
        <v>560</v>
      </c>
      <c r="C94" s="14" t="s">
        <v>560</v>
      </c>
      <c r="D94" s="15" t="s">
        <v>561</v>
      </c>
      <c r="E94" s="16"/>
      <c r="F94" s="93"/>
      <c r="G94" s="115"/>
      <c r="H94" s="174">
        <f>IFERROR('Ringkasan (milyar)'!H94/'Ringkasan (milyar)'!G94,0)</f>
        <v>0.11658755709629506</v>
      </c>
      <c r="I94" s="174">
        <f>IFERROR('Ringkasan (milyar)'!I94/'Ringkasan (milyar)'!G94,0)</f>
        <v>4.1392914917944314E-2</v>
      </c>
      <c r="J94" s="174">
        <f>IFERROR('Ringkasan (milyar)'!J94/'Ringkasan (milyar)'!G94,0)</f>
        <v>4.895782203230855E-2</v>
      </c>
      <c r="K94" s="174">
        <f>IFERROR('Ringkasan (milyar)'!K94/'Ringkasan (milyar)'!G94,0)</f>
        <v>1.0414950225278654E-2</v>
      </c>
      <c r="L94" s="174">
        <f>IFERROR('Ringkasan (milyar)'!L94/'Ringkasan (milyar)'!G94,0)</f>
        <v>1.5821869920763544E-2</v>
      </c>
      <c r="M94" s="174">
        <f>IFERROR('Ringkasan (milyar)'!M94/'Ringkasan (milyar)'!G94,0)</f>
        <v>0.88218133244188257</v>
      </c>
      <c r="N94" s="174">
        <f>IFERROR('Ringkasan (milyar)'!N94/'Ringkasan (milyar)'!G94,0)</f>
        <v>0.84569759027663483</v>
      </c>
      <c r="O94" s="174">
        <f>IFERROR('Ringkasan (milyar)'!O94/'Ringkasan (milyar)'!G94,0)</f>
        <v>0</v>
      </c>
      <c r="P94" s="174">
        <f>IFERROR('Ringkasan (milyar)'!P94/'Ringkasan (milyar)'!G94,0)</f>
        <v>0</v>
      </c>
      <c r="Q94" s="174">
        <f>IFERROR('Ringkasan (milyar)'!Q94/'Ringkasan (milyar)'!G94,0)</f>
        <v>6.4674155498008437E-2</v>
      </c>
      <c r="R94" s="174">
        <f>IFERROR('Ringkasan (milyar)'!R94/'Ringkasan (milyar)'!G94,0)</f>
        <v>4.3511238796997455E-3</v>
      </c>
      <c r="S94" s="174">
        <f>IFERROR('Ringkasan (milyar)'!S94/'Ringkasan (milyar)'!G94,0)</f>
        <v>1.9488481387288613E-2</v>
      </c>
      <c r="T94" s="174">
        <f>IFERROR('Ringkasan (milyar)'!T94/'Ringkasan (milyar)'!G94,0)</f>
        <v>0.55169322181015346</v>
      </c>
      <c r="U94" s="174">
        <f>IFERROR('Ringkasan (milyar)'!U94/'Ringkasan (milyar)'!G94,0)</f>
        <v>0.20549060770148472</v>
      </c>
      <c r="V94" s="174">
        <f>IFERROR('Ringkasan (milyar)'!V94/'Ringkasan (milyar)'!G94,0)</f>
        <v>3.6483742165247732E-2</v>
      </c>
      <c r="W94" s="174">
        <f>IFERROR('Ringkasan (milyar)'!W94/'Ringkasan (milyar)'!G94,0)</f>
        <v>3.6483742165247732E-2</v>
      </c>
      <c r="X94" s="174">
        <f>IFERROR('Ringkasan (milyar)'!X94/'Ringkasan (milyar)'!G94,0)</f>
        <v>0</v>
      </c>
      <c r="Y94" s="174">
        <f>IFERROR('Ringkasan (milyar)'!Y94/'Ringkasan (milyar)'!G94,0)</f>
        <v>1.2311104618223157E-3</v>
      </c>
      <c r="Z94" s="174">
        <f>IFERROR('Ringkasan (milyar)'!Z94/'Ringkasan (milyar)'!G94,0)</f>
        <v>6.5211536314721272E-6</v>
      </c>
      <c r="AA94" s="174">
        <f>IFERROR('Ringkasan (milyar)'!AA94/'Ringkasan (milyar)'!G94,0)</f>
        <v>0</v>
      </c>
      <c r="AB94" s="174">
        <f>IFERROR('Ringkasan (milyar)'!AB94/'Ringkasan (milyar)'!G94,0)</f>
        <v>1.2245893081908438E-3</v>
      </c>
      <c r="AC94" s="7"/>
      <c r="AD94" s="174">
        <f>IFERROR('Ringkasan (milyar)'!AD94/'Ringkasan (milyar)'!AC94,0)</f>
        <v>0.77190811914535085</v>
      </c>
      <c r="AE94" s="174">
        <f>IFERROR('Ringkasan (milyar)'!AE94/'Ringkasan (milyar)'!AD94,0)</f>
        <v>0.66995529655359332</v>
      </c>
      <c r="AF94" s="174">
        <f>IFERROR('Ringkasan (milyar)'!AF94/'Ringkasan (milyar)'!AD94,0)</f>
        <v>0.31055662149830676</v>
      </c>
      <c r="AG94" s="174">
        <f>IFERROR('Ringkasan (milyar)'!AG94/'Ringkasan (milyar)'!AD94,0)</f>
        <v>0</v>
      </c>
      <c r="AH94" s="174">
        <f>IFERROR('Ringkasan (milyar)'!AH94/'Ringkasan (milyar)'!AC94,0)</f>
        <v>3.0562078537830622E-4</v>
      </c>
      <c r="AI94" s="174">
        <f>IFERROR('Ringkasan (milyar)'!AI94/'Ringkasan (milyar)'!AC94,0)</f>
        <v>1.387677353158189E-2</v>
      </c>
      <c r="AJ94" s="174">
        <f>IFERROR('Ringkasan (milyar)'!AJ94/'Ringkasan (milyar)'!AC94,0)</f>
        <v>8.6061436534814724E-4</v>
      </c>
      <c r="AK94" s="174">
        <f>IFERROR('Ringkasan (milyar)'!AK94/'Ringkasan (milyar)'!AC94,0)</f>
        <v>0.10132586281070581</v>
      </c>
      <c r="AL94" s="174">
        <f>IFERROR('Ringkasan (milyar)'!AL94/'Ringkasan (milyar)'!AC94,0)</f>
        <v>3.245136417805751E-4</v>
      </c>
      <c r="AM94" s="174">
        <f>IFERROR('Ringkasan (milyar)'!AM94/'Ringkasan (milyar)'!AC94,0)</f>
        <v>2.0525871852094407E-2</v>
      </c>
      <c r="AN94" s="174">
        <f>IFERROR('Ringkasan (milyar)'!AN94/'Ringkasan (milyar)'!AC94,0)</f>
        <v>2.34130725606366E-2</v>
      </c>
      <c r="AO94" s="174">
        <f>IFERROR('Ringkasan (milyar)'!AO94/'Ringkasan (milyar)'!AC94,0)</f>
        <v>5.3312034577985848E-2</v>
      </c>
      <c r="AP94" s="174">
        <f>IFERROR('Ringkasan (milyar)'!AP94/'Ringkasan (milyar)'!AC94,0)</f>
        <v>3.448002512186887E-3</v>
      </c>
      <c r="AQ94" s="174">
        <f>IFERROR('Ringkasan (milyar)'!AQ94/'Ringkasan (milyar)'!AC94,0)</f>
        <v>3.0236766602147647E-4</v>
      </c>
      <c r="AR94" s="174">
        <f>IFERROR('Ringkasan (milyar)'!AR94/'Ringkasan (milyar)'!AC94,0)</f>
        <v>4.7345193441093577E-3</v>
      </c>
      <c r="AS94" s="174">
        <f>IFERROR('Ringkasan (milyar)'!AS94/'Ringkasan (milyar)'!AC94,0)</f>
        <v>4.7345193441093577E-3</v>
      </c>
      <c r="AT94" s="174">
        <f>IFERROR('Ringkasan (milyar)'!AT94/'Ringkasan (milyar)'!AC94,0)</f>
        <v>0.12203149869983421</v>
      </c>
      <c r="AU94" s="174">
        <f>IFERROR('Ringkasan (milyar)'!AU94/'Ringkasan (milyar)'!AC94,0)</f>
        <v>3.9931423745840642E-3</v>
      </c>
      <c r="AV94" s="174">
        <f>IFERROR('Ringkasan (milyar)'!AV94/'Ringkasan (milyar)'!AC94,0)</f>
        <v>0.11803835632525014</v>
      </c>
      <c r="AW94" s="129"/>
      <c r="AX94" s="129"/>
      <c r="AY94" s="129"/>
      <c r="AZ94" s="129"/>
      <c r="BA94" s="129"/>
      <c r="BB94" s="129"/>
      <c r="BC94" s="129"/>
      <c r="BD94" s="129"/>
      <c r="BE94" s="129"/>
      <c r="BF94" s="129"/>
      <c r="BG94" s="129"/>
      <c r="BH94" s="129"/>
      <c r="BI94" s="129"/>
      <c r="BJ94" s="130"/>
      <c r="BK94" s="130"/>
      <c r="BL94" s="89"/>
      <c r="BM94" s="47"/>
      <c r="BN94" s="47"/>
      <c r="BO94" s="47"/>
      <c r="BR94" s="115" t="e">
        <f>Ringkasan!#REF!/1000000000</f>
        <v>#REF!</v>
      </c>
      <c r="BS94" s="115" t="e">
        <f t="shared" si="12"/>
        <v>#REF!</v>
      </c>
      <c r="BT94" s="39" t="e">
        <f t="shared" si="16"/>
        <v>#REF!</v>
      </c>
      <c r="BV94" s="115" t="e">
        <f>Ringkasan!#REF!/1000000000</f>
        <v>#REF!</v>
      </c>
      <c r="BW94" s="115" t="e">
        <f t="shared" si="13"/>
        <v>#REF!</v>
      </c>
      <c r="BX94" s="39" t="e">
        <f t="shared" si="17"/>
        <v>#REF!</v>
      </c>
    </row>
    <row r="95" spans="1:76" ht="15" customHeight="1" x14ac:dyDescent="0.25">
      <c r="B95" s="13" t="s">
        <v>562</v>
      </c>
      <c r="C95" s="14" t="s">
        <v>562</v>
      </c>
      <c r="D95" s="15" t="s">
        <v>563</v>
      </c>
      <c r="E95" s="16"/>
      <c r="F95" s="93"/>
      <c r="G95" s="115"/>
      <c r="H95" s="174">
        <f>IFERROR('Ringkasan (milyar)'!H95/'Ringkasan (milyar)'!G95,0)</f>
        <v>0.2236899480111218</v>
      </c>
      <c r="I95" s="174">
        <f>IFERROR('Ringkasan (milyar)'!I95/'Ringkasan (milyar)'!G95,0)</f>
        <v>0.12965253688361489</v>
      </c>
      <c r="J95" s="174">
        <f>IFERROR('Ringkasan (milyar)'!J95/'Ringkasan (milyar)'!G95,0)</f>
        <v>6.278886762760276E-2</v>
      </c>
      <c r="K95" s="174">
        <f>IFERROR('Ringkasan (milyar)'!K95/'Ringkasan (milyar)'!G95,0)</f>
        <v>1.5455678109826699E-2</v>
      </c>
      <c r="L95" s="174">
        <f>IFERROR('Ringkasan (milyar)'!L95/'Ringkasan (milyar)'!G95,0)</f>
        <v>1.5792865390077449E-2</v>
      </c>
      <c r="M95" s="174">
        <f>IFERROR('Ringkasan (milyar)'!M95/'Ringkasan (milyar)'!G95,0)</f>
        <v>0.77631005198887837</v>
      </c>
      <c r="N95" s="174">
        <f>IFERROR('Ringkasan (milyar)'!N95/'Ringkasan (milyar)'!G95,0)</f>
        <v>0.74805166007321122</v>
      </c>
      <c r="O95" s="174">
        <f>IFERROR('Ringkasan (milyar)'!O95/'Ringkasan (milyar)'!G95,0)</f>
        <v>0</v>
      </c>
      <c r="P95" s="174">
        <f>IFERROR('Ringkasan (milyar)'!P95/'Ringkasan (milyar)'!G95,0)</f>
        <v>0</v>
      </c>
      <c r="Q95" s="174">
        <f>IFERROR('Ringkasan (milyar)'!Q95/'Ringkasan (milyar)'!G95,0)</f>
        <v>9.2810356765628578E-3</v>
      </c>
      <c r="R95" s="174">
        <f>IFERROR('Ringkasan (milyar)'!R95/'Ringkasan (milyar)'!G95,0)</f>
        <v>9.1386343258455516E-3</v>
      </c>
      <c r="S95" s="174">
        <f>IFERROR('Ringkasan (milyar)'!S95/'Ringkasan (milyar)'!G95,0)</f>
        <v>2.6781854996562479E-2</v>
      </c>
      <c r="T95" s="174">
        <f>IFERROR('Ringkasan (milyar)'!T95/'Ringkasan (milyar)'!G95,0)</f>
        <v>0.57052481109002151</v>
      </c>
      <c r="U95" s="174">
        <f>IFERROR('Ringkasan (milyar)'!U95/'Ringkasan (milyar)'!G95,0)</f>
        <v>0.13232532398421876</v>
      </c>
      <c r="V95" s="174">
        <f>IFERROR('Ringkasan (milyar)'!V95/'Ringkasan (milyar)'!G95,0)</f>
        <v>2.8258391915667036E-2</v>
      </c>
      <c r="W95" s="174">
        <f>IFERROR('Ringkasan (milyar)'!W95/'Ringkasan (milyar)'!G95,0)</f>
        <v>2.8258391915667036E-2</v>
      </c>
      <c r="X95" s="174">
        <f>IFERROR('Ringkasan (milyar)'!X95/'Ringkasan (milyar)'!G95,0)</f>
        <v>0</v>
      </c>
      <c r="Y95" s="174">
        <f>IFERROR('Ringkasan (milyar)'!Y95/'Ringkasan (milyar)'!G95,0)</f>
        <v>0</v>
      </c>
      <c r="Z95" s="174">
        <f>IFERROR('Ringkasan (milyar)'!Z95/'Ringkasan (milyar)'!G95,0)</f>
        <v>0</v>
      </c>
      <c r="AA95" s="174">
        <f>IFERROR('Ringkasan (milyar)'!AA95/'Ringkasan (milyar)'!G95,0)</f>
        <v>0</v>
      </c>
      <c r="AB95" s="174">
        <f>IFERROR('Ringkasan (milyar)'!AB95/'Ringkasan (milyar)'!G95,0)</f>
        <v>0</v>
      </c>
      <c r="AC95" s="7"/>
      <c r="AD95" s="174">
        <f>IFERROR('Ringkasan (milyar)'!AD95/'Ringkasan (milyar)'!AC95,0)</f>
        <v>0.87576437586154465</v>
      </c>
      <c r="AE95" s="174">
        <f>IFERROR('Ringkasan (milyar)'!AE95/'Ringkasan (milyar)'!AD95,0)</f>
        <v>0.59205299124579636</v>
      </c>
      <c r="AF95" s="174">
        <f>IFERROR('Ringkasan (milyar)'!AF95/'Ringkasan (milyar)'!AD95,0)</f>
        <v>0.37271918393222037</v>
      </c>
      <c r="AG95" s="174">
        <f>IFERROR('Ringkasan (milyar)'!AG95/'Ringkasan (milyar)'!AD95,0)</f>
        <v>1.3170227680466982E-3</v>
      </c>
      <c r="AH95" s="174">
        <f>IFERROR('Ringkasan (milyar)'!AH95/'Ringkasan (milyar)'!AC95,0)</f>
        <v>7.0958080827595105E-3</v>
      </c>
      <c r="AI95" s="174">
        <f>IFERROR('Ringkasan (milyar)'!AI95/'Ringkasan (milyar)'!AC95,0)</f>
        <v>1.9939397517101238E-2</v>
      </c>
      <c r="AJ95" s="174">
        <f>IFERROR('Ringkasan (milyar)'!AJ95/'Ringkasan (milyar)'!AC95,0)</f>
        <v>2.6626667958693402E-3</v>
      </c>
      <c r="AK95" s="174">
        <f>IFERROR('Ringkasan (milyar)'!AK95/'Ringkasan (milyar)'!AC95,0)</f>
        <v>9.714537042538951E-2</v>
      </c>
      <c r="AL95" s="174">
        <f>IFERROR('Ringkasan (milyar)'!AL95/'Ringkasan (milyar)'!AC95,0)</f>
        <v>2.3479812231966993E-3</v>
      </c>
      <c r="AM95" s="174">
        <f>IFERROR('Ringkasan (milyar)'!AM95/'Ringkasan (milyar)'!AC95,0)</f>
        <v>2.6218968972789771E-2</v>
      </c>
      <c r="AN95" s="174">
        <f>IFERROR('Ringkasan (milyar)'!AN95/'Ringkasan (milyar)'!AC95,0)</f>
        <v>2.8805941253940977E-2</v>
      </c>
      <c r="AO95" s="174">
        <f>IFERROR('Ringkasan (milyar)'!AO95/'Ringkasan (milyar)'!AC95,0)</f>
        <v>3.7980846635968797E-2</v>
      </c>
      <c r="AP95" s="174">
        <f>IFERROR('Ringkasan (milyar)'!AP95/'Ringkasan (milyar)'!AC95,0)</f>
        <v>1.7357963693049785E-3</v>
      </c>
      <c r="AQ95" s="174">
        <f>IFERROR('Ringkasan (milyar)'!AQ95/'Ringkasan (milyar)'!AC95,0)</f>
        <v>5.5835970188287648E-5</v>
      </c>
      <c r="AR95" s="174">
        <f>IFERROR('Ringkasan (milyar)'!AR95/'Ringkasan (milyar)'!AC95,0)</f>
        <v>3.6159910055593041E-3</v>
      </c>
      <c r="AS95" s="174">
        <f>IFERROR('Ringkasan (milyar)'!AS95/'Ringkasan (milyar)'!AC95,0)</f>
        <v>3.6159910055593041E-3</v>
      </c>
      <c r="AT95" s="174">
        <f>IFERROR('Ringkasan (milyar)'!AT95/'Ringkasan (milyar)'!AC95,0)</f>
        <v>2.3474262707506559E-2</v>
      </c>
      <c r="AU95" s="174">
        <f>IFERROR('Ringkasan (milyar)'!AU95/'Ringkasan (milyar)'!AC95,0)</f>
        <v>6.4271476283867066E-4</v>
      </c>
      <c r="AV95" s="174">
        <f>IFERROR('Ringkasan (milyar)'!AV95/'Ringkasan (milyar)'!AC95,0)</f>
        <v>2.2831547944667883E-2</v>
      </c>
      <c r="AW95" s="129"/>
      <c r="AX95" s="129"/>
      <c r="AY95" s="129"/>
      <c r="AZ95" s="129"/>
      <c r="BA95" s="129"/>
      <c r="BB95" s="129"/>
      <c r="BC95" s="129"/>
      <c r="BD95" s="129"/>
      <c r="BE95" s="129"/>
      <c r="BF95" s="129"/>
      <c r="BG95" s="129"/>
      <c r="BH95" s="129"/>
      <c r="BI95" s="129"/>
      <c r="BJ95" s="130"/>
      <c r="BK95" s="130"/>
      <c r="BL95" s="89"/>
      <c r="BM95" s="47"/>
      <c r="BN95" s="47"/>
      <c r="BO95" s="47"/>
      <c r="BR95" s="115" t="e">
        <f>Ringkasan!#REF!/1000000000</f>
        <v>#REF!</v>
      </c>
      <c r="BS95" s="115" t="e">
        <f t="shared" si="12"/>
        <v>#REF!</v>
      </c>
      <c r="BT95" s="39" t="e">
        <f t="shared" si="16"/>
        <v>#REF!</v>
      </c>
      <c r="BV95" s="115" t="e">
        <f>Ringkasan!#REF!/1000000000</f>
        <v>#REF!</v>
      </c>
      <c r="BW95" s="115" t="e">
        <f t="shared" si="13"/>
        <v>#REF!</v>
      </c>
      <c r="BX95" s="39" t="e">
        <f t="shared" si="17"/>
        <v>#REF!</v>
      </c>
    </row>
    <row r="96" spans="1:76" ht="15" customHeight="1" x14ac:dyDescent="0.25">
      <c r="B96" s="13" t="s">
        <v>564</v>
      </c>
      <c r="C96" s="14" t="s">
        <v>564</v>
      </c>
      <c r="D96" s="15" t="s">
        <v>570</v>
      </c>
      <c r="E96" s="16"/>
      <c r="F96" s="93"/>
      <c r="G96" s="115"/>
      <c r="H96" s="174">
        <f>IFERROR('Ringkasan (milyar)'!H96/'Ringkasan (milyar)'!G96,0)</f>
        <v>0.14932015333301052</v>
      </c>
      <c r="I96" s="174">
        <f>IFERROR('Ringkasan (milyar)'!I96/'Ringkasan (milyar)'!G96,0)</f>
        <v>6.8366790525491605E-2</v>
      </c>
      <c r="J96" s="174">
        <f>IFERROR('Ringkasan (milyar)'!J96/'Ringkasan (milyar)'!G96,0)</f>
        <v>5.3184861476856513E-2</v>
      </c>
      <c r="K96" s="174">
        <f>IFERROR('Ringkasan (milyar)'!K96/'Ringkasan (milyar)'!G96,0)</f>
        <v>1.1955495764689416E-2</v>
      </c>
      <c r="L96" s="174">
        <f>IFERROR('Ringkasan (milyar)'!L96/'Ringkasan (milyar)'!G96,0)</f>
        <v>1.581300556597301E-2</v>
      </c>
      <c r="M96" s="174">
        <f>IFERROR('Ringkasan (milyar)'!M96/'Ringkasan (milyar)'!G96,0)</f>
        <v>0.84982498776524373</v>
      </c>
      <c r="N96" s="174">
        <f>IFERROR('Ringkasan (milyar)'!N96/'Ringkasan (milyar)'!G96,0)</f>
        <v>0.8158550743420564</v>
      </c>
      <c r="O96" s="174">
        <f>IFERROR('Ringkasan (milyar)'!O96/'Ringkasan (milyar)'!G96,0)</f>
        <v>0</v>
      </c>
      <c r="P96" s="174">
        <f>IFERROR('Ringkasan (milyar)'!P96/'Ringkasan (milyar)'!G96,0)</f>
        <v>0</v>
      </c>
      <c r="Q96" s="174">
        <f>IFERROR('Ringkasan (milyar)'!Q96/'Ringkasan (milyar)'!G96,0)</f>
        <v>4.7744929082798933E-2</v>
      </c>
      <c r="R96" s="174">
        <f>IFERROR('Ringkasan (milyar)'!R96/'Ringkasan (milyar)'!G96,0)</f>
        <v>5.8142811918214712E-3</v>
      </c>
      <c r="S96" s="174">
        <f>IFERROR('Ringkasan (milyar)'!S96/'Ringkasan (milyar)'!G96,0)</f>
        <v>2.1717479745931502E-2</v>
      </c>
      <c r="T96" s="174">
        <f>IFERROR('Ringkasan (milyar)'!T96/'Ringkasan (milyar)'!G96,0)</f>
        <v>0.55744852571260117</v>
      </c>
      <c r="U96" s="174">
        <f>IFERROR('Ringkasan (milyar)'!U96/'Ringkasan (milyar)'!G96,0)</f>
        <v>0.18312985860890341</v>
      </c>
      <c r="V96" s="174">
        <f>IFERROR('Ringkasan (milyar)'!V96/'Ringkasan (milyar)'!G96,0)</f>
        <v>3.3969913423187219E-2</v>
      </c>
      <c r="W96" s="174">
        <f>IFERROR('Ringkasan (milyar)'!W96/'Ringkasan (milyar)'!G96,0)</f>
        <v>3.3969913423187219E-2</v>
      </c>
      <c r="X96" s="174">
        <f>IFERROR('Ringkasan (milyar)'!X96/'Ringkasan (milyar)'!G96,0)</f>
        <v>0</v>
      </c>
      <c r="Y96" s="174">
        <f>IFERROR('Ringkasan (milyar)'!Y96/'Ringkasan (milyar)'!G96,0)</f>
        <v>8.5485890174582082E-4</v>
      </c>
      <c r="Z96" s="174">
        <f>IFERROR('Ringkasan (milyar)'!Z96/'Ringkasan (milyar)'!G96,0)</f>
        <v>4.5281608794586109E-6</v>
      </c>
      <c r="AA96" s="174">
        <f>IFERROR('Ringkasan (milyar)'!AA96/'Ringkasan (milyar)'!G96,0)</f>
        <v>0</v>
      </c>
      <c r="AB96" s="174">
        <f>IFERROR('Ringkasan (milyar)'!AB96/'Ringkasan (milyar)'!G96,0)</f>
        <v>8.5033074086636234E-4</v>
      </c>
      <c r="AC96" s="7"/>
      <c r="AD96" s="174">
        <f>IFERROR('Ringkasan (milyar)'!AD96/'Ringkasan (milyar)'!AC96,0)</f>
        <v>0.80317393476908205</v>
      </c>
      <c r="AE96" s="174">
        <f>IFERROR('Ringkasan (milyar)'!AE96/'Ringkasan (milyar)'!AD96,0)</f>
        <v>0.64438327416701946</v>
      </c>
      <c r="AF96" s="174">
        <f>IFERROR('Ringkasan (milyar)'!AF96/'Ringkasan (milyar)'!AD96,0)</f>
        <v>0.3309619539449673</v>
      </c>
      <c r="AG96" s="174">
        <f>IFERROR('Ringkasan (milyar)'!AG96/'Ringkasan (milyar)'!AD96,0)</f>
        <v>4.3232270951482299E-4</v>
      </c>
      <c r="AH96" s="174">
        <f>IFERROR('Ringkasan (milyar)'!AH96/'Ringkasan (milyar)'!AC96,0)</f>
        <v>2.3497994492663529E-3</v>
      </c>
      <c r="AI96" s="174">
        <f>IFERROR('Ringkasan (milyar)'!AI96/'Ringkasan (milyar)'!AC96,0)</f>
        <v>1.5701920034264408E-2</v>
      </c>
      <c r="AJ96" s="174">
        <f>IFERROR('Ringkasan (milyar)'!AJ96/'Ringkasan (milyar)'!AC96,0)</f>
        <v>1.4031203329080894E-3</v>
      </c>
      <c r="AK96" s="174">
        <f>IFERROR('Ringkasan (milyar)'!AK96/'Ringkasan (milyar)'!AC96,0)</f>
        <v>0.10006733002444439</v>
      </c>
      <c r="AL96" s="174">
        <f>IFERROR('Ringkasan (milyar)'!AL96/'Ringkasan (milyar)'!AC96,0)</f>
        <v>9.3367640502206378E-4</v>
      </c>
      <c r="AM96" s="174">
        <f>IFERROR('Ringkasan (milyar)'!AM96/'Ringkasan (milyar)'!AC96,0)</f>
        <v>2.2239772685147464E-2</v>
      </c>
      <c r="AN96" s="174">
        <f>IFERROR('Ringkasan (milyar)'!AN96/'Ringkasan (milyar)'!AC96,0)</f>
        <v>2.5036589944944145E-2</v>
      </c>
      <c r="AO96" s="174">
        <f>IFERROR('Ringkasan (milyar)'!AO96/'Ringkasan (milyar)'!AC96,0)</f>
        <v>4.8696596754169735E-2</v>
      </c>
      <c r="AP96" s="174">
        <f>IFERROR('Ringkasan (milyar)'!AP96/'Ringkasan (milyar)'!AC96,0)</f>
        <v>2.9325446739609626E-3</v>
      </c>
      <c r="AQ96" s="174">
        <f>IFERROR('Ringkasan (milyar)'!AQ96/'Ringkasan (milyar)'!AC96,0)</f>
        <v>2.2814956120002268E-4</v>
      </c>
      <c r="AR96" s="174">
        <f>IFERROR('Ringkasan (milyar)'!AR96/'Ringkasan (milyar)'!AC96,0)</f>
        <v>4.3977875774466038E-3</v>
      </c>
      <c r="AS96" s="174">
        <f>IFERROR('Ringkasan (milyar)'!AS96/'Ringkasan (milyar)'!AC96,0)</f>
        <v>4.3977875774466038E-3</v>
      </c>
      <c r="AT96" s="174">
        <f>IFERROR('Ringkasan (milyar)'!AT96/'Ringkasan (milyar)'!AC96,0)</f>
        <v>9.2360947629027024E-2</v>
      </c>
      <c r="AU96" s="174">
        <f>IFERROR('Ringkasan (milyar)'!AU96/'Ringkasan (milyar)'!AC96,0)</f>
        <v>2.9844997055559585E-3</v>
      </c>
      <c r="AV96" s="174">
        <f>IFERROR('Ringkasan (milyar)'!AV96/'Ringkasan (milyar)'!AC96,0)</f>
        <v>8.9376447923471061E-2</v>
      </c>
      <c r="AW96" s="129"/>
      <c r="AX96" s="129"/>
      <c r="AY96" s="129"/>
      <c r="AZ96" s="129"/>
      <c r="BA96" s="129"/>
      <c r="BB96" s="129"/>
      <c r="BC96" s="129"/>
      <c r="BD96" s="129"/>
      <c r="BE96" s="129"/>
      <c r="BF96" s="129"/>
      <c r="BG96" s="129"/>
      <c r="BH96" s="129"/>
      <c r="BI96" s="129"/>
      <c r="BJ96" s="130"/>
      <c r="BK96" s="130"/>
      <c r="BL96" s="89"/>
      <c r="BM96" s="47"/>
      <c r="BN96" s="47"/>
      <c r="BO96" s="47"/>
      <c r="BR96" s="115" t="e">
        <f>Ringkasan!#REF!/1000000000</f>
        <v>#REF!</v>
      </c>
      <c r="BS96" s="115" t="e">
        <f t="shared" si="12"/>
        <v>#REF!</v>
      </c>
      <c r="BT96" s="39" t="e">
        <f t="shared" si="16"/>
        <v>#REF!</v>
      </c>
      <c r="BV96" s="115" t="e">
        <f>Ringkasan!#REF!/1000000000</f>
        <v>#REF!</v>
      </c>
      <c r="BW96" s="115" t="e">
        <f t="shared" si="13"/>
        <v>#REF!</v>
      </c>
      <c r="BX96" s="39" t="e">
        <f t="shared" si="17"/>
        <v>#REF!</v>
      </c>
    </row>
    <row r="97" spans="1:76" ht="15" customHeight="1" x14ac:dyDescent="0.25">
      <c r="B97" s="13" t="s">
        <v>566</v>
      </c>
      <c r="C97" s="14" t="s">
        <v>566</v>
      </c>
      <c r="D97" s="15" t="s">
        <v>571</v>
      </c>
      <c r="E97" s="16"/>
      <c r="F97" s="93"/>
      <c r="G97" s="115"/>
      <c r="H97" s="174">
        <f>IFERROR('Ringkasan (milyar)'!H97/'Ringkasan (milyar)'!G97,0)</f>
        <v>0.21616280591675999</v>
      </c>
      <c r="I97" s="174">
        <f>IFERROR('Ringkasan (milyar)'!I97/'Ringkasan (milyar)'!G97,0)</f>
        <v>0.12780246204846826</v>
      </c>
      <c r="J97" s="174">
        <f>IFERROR('Ringkasan (milyar)'!J97/'Ringkasan (milyar)'!G97,0)</f>
        <v>5.6163320761864567E-2</v>
      </c>
      <c r="K97" s="174">
        <f>IFERROR('Ringkasan (milyar)'!K97/'Ringkasan (milyar)'!G97,0)</f>
        <v>1.4423469986770637E-2</v>
      </c>
      <c r="L97" s="174">
        <f>IFERROR('Ringkasan (milyar)'!L97/'Ringkasan (milyar)'!G97,0)</f>
        <v>1.7773553119656536E-2</v>
      </c>
      <c r="M97" s="174">
        <f>IFERROR('Ringkasan (milyar)'!M97/'Ringkasan (milyar)'!G97,0)</f>
        <v>0.78254113217775623</v>
      </c>
      <c r="N97" s="174">
        <f>IFERROR('Ringkasan (milyar)'!N97/'Ringkasan (milyar)'!G97,0)</f>
        <v>0.75608693119278991</v>
      </c>
      <c r="O97" s="174">
        <f>IFERROR('Ringkasan (milyar)'!O97/'Ringkasan (milyar)'!G97,0)</f>
        <v>0</v>
      </c>
      <c r="P97" s="174">
        <f>IFERROR('Ringkasan (milyar)'!P97/'Ringkasan (milyar)'!G97,0)</f>
        <v>0</v>
      </c>
      <c r="Q97" s="174">
        <f>IFERROR('Ringkasan (milyar)'!Q97/'Ringkasan (milyar)'!G97,0)</f>
        <v>3.7181547513370689E-2</v>
      </c>
      <c r="R97" s="174">
        <f>IFERROR('Ringkasan (milyar)'!R97/'Ringkasan (milyar)'!G97,0)</f>
        <v>5.077802545028493E-3</v>
      </c>
      <c r="S97" s="174">
        <f>IFERROR('Ringkasan (milyar)'!S97/'Ringkasan (milyar)'!G97,0)</f>
        <v>2.2963920944672672E-2</v>
      </c>
      <c r="T97" s="174">
        <f>IFERROR('Ringkasan (milyar)'!T97/'Ringkasan (milyar)'!G97,0)</f>
        <v>0.50867606329926507</v>
      </c>
      <c r="U97" s="174">
        <f>IFERROR('Ringkasan (milyar)'!U97/'Ringkasan (milyar)'!G97,0)</f>
        <v>0.18218759689045297</v>
      </c>
      <c r="V97" s="174">
        <f>IFERROR('Ringkasan (milyar)'!V97/'Ringkasan (milyar)'!G97,0)</f>
        <v>2.6454200984966272E-2</v>
      </c>
      <c r="W97" s="174">
        <f>IFERROR('Ringkasan (milyar)'!W97/'Ringkasan (milyar)'!G97,0)</f>
        <v>2.6454200984966272E-2</v>
      </c>
      <c r="X97" s="174">
        <f>IFERROR('Ringkasan (milyar)'!X97/'Ringkasan (milyar)'!G97,0)</f>
        <v>0</v>
      </c>
      <c r="Y97" s="174">
        <f>IFERROR('Ringkasan (milyar)'!Y97/'Ringkasan (milyar)'!G97,0)</f>
        <v>1.296061905483731E-3</v>
      </c>
      <c r="Z97" s="174">
        <f>IFERROR('Ringkasan (milyar)'!Z97/'Ringkasan (milyar)'!G97,0)</f>
        <v>6.3386356419448055E-4</v>
      </c>
      <c r="AA97" s="174">
        <f>IFERROR('Ringkasan (milyar)'!AA97/'Ringkasan (milyar)'!G97,0)</f>
        <v>0</v>
      </c>
      <c r="AB97" s="174">
        <f>IFERROR('Ringkasan (milyar)'!AB97/'Ringkasan (milyar)'!G97,0)</f>
        <v>6.6219834128925046E-4</v>
      </c>
      <c r="AC97" s="7"/>
      <c r="AD97" s="174">
        <f>IFERROR('Ringkasan (milyar)'!AD97/'Ringkasan (milyar)'!AC97,0)</f>
        <v>0.78556591828890743</v>
      </c>
      <c r="AE97" s="174">
        <f>IFERROR('Ringkasan (milyar)'!AE97/'Ringkasan (milyar)'!AD97,0)</f>
        <v>0.62919392768423332</v>
      </c>
      <c r="AF97" s="174">
        <f>IFERROR('Ringkasan (milyar)'!AF97/'Ringkasan (milyar)'!AD97,0)</f>
        <v>0.34412526374358793</v>
      </c>
      <c r="AG97" s="174">
        <f>IFERROR('Ringkasan (milyar)'!AG97/'Ringkasan (milyar)'!AD97,0)</f>
        <v>3.4552777176398083E-4</v>
      </c>
      <c r="AH97" s="174">
        <f>IFERROR('Ringkasan (milyar)'!AH97/'Ringkasan (milyar)'!AC97,0)</f>
        <v>2.0572576909867277E-3</v>
      </c>
      <c r="AI97" s="174">
        <f>IFERROR('Ringkasan (milyar)'!AI97/'Ringkasan (milyar)'!AC97,0)</f>
        <v>1.7534002425999208E-2</v>
      </c>
      <c r="AJ97" s="174">
        <f>IFERROR('Ringkasan (milyar)'!AJ97/'Ringkasan (milyar)'!AC97,0)</f>
        <v>1.0968389283882273E-3</v>
      </c>
      <c r="AK97" s="174">
        <f>IFERROR('Ringkasan (milyar)'!AK97/'Ringkasan (milyar)'!AC97,0)</f>
        <v>0.10732044743626835</v>
      </c>
      <c r="AL97" s="174">
        <f>IFERROR('Ringkasan (milyar)'!AL97/'Ringkasan (milyar)'!AC97,0)</f>
        <v>1.3068481245273001E-3</v>
      </c>
      <c r="AM97" s="174">
        <f>IFERROR('Ringkasan (milyar)'!AM97/'Ringkasan (milyar)'!AC97,0)</f>
        <v>2.4572872033093909E-2</v>
      </c>
      <c r="AN97" s="174">
        <f>IFERROR('Ringkasan (milyar)'!AN97/'Ringkasan (milyar)'!AC97,0)</f>
        <v>2.5359499291902808E-2</v>
      </c>
      <c r="AO97" s="174">
        <f>IFERROR('Ringkasan (milyar)'!AO97/'Ringkasan (milyar)'!AC97,0)</f>
        <v>5.2076685134543312E-2</v>
      </c>
      <c r="AP97" s="174">
        <f>IFERROR('Ringkasan (milyar)'!AP97/'Ringkasan (milyar)'!AC97,0)</f>
        <v>3.826195126528592E-3</v>
      </c>
      <c r="AQ97" s="174">
        <f>IFERROR('Ringkasan (milyar)'!AQ97/'Ringkasan (milyar)'!AC97,0)</f>
        <v>1.7834772567241331E-4</v>
      </c>
      <c r="AR97" s="174">
        <f>IFERROR('Ringkasan (milyar)'!AR97/'Ringkasan (milyar)'!AC97,0)</f>
        <v>4.6924631140064441E-3</v>
      </c>
      <c r="AS97" s="174">
        <f>IFERROR('Ringkasan (milyar)'!AS97/'Ringkasan (milyar)'!AC97,0)</f>
        <v>4.6924631140064441E-3</v>
      </c>
      <c r="AT97" s="174">
        <f>IFERROR('Ringkasan (milyar)'!AT97/'Ringkasan (milyar)'!AC97,0)</f>
        <v>0.10242117116081791</v>
      </c>
      <c r="AU97" s="174">
        <f>IFERROR('Ringkasan (milyar)'!AU97/'Ringkasan (milyar)'!AC97,0)</f>
        <v>3.1520222250783839E-2</v>
      </c>
      <c r="AV97" s="174">
        <f>IFERROR('Ringkasan (milyar)'!AV97/'Ringkasan (milyar)'!AC97,0)</f>
        <v>7.0900948910034053E-2</v>
      </c>
      <c r="AW97" s="129"/>
      <c r="AX97" s="129"/>
      <c r="AY97" s="129"/>
      <c r="AZ97" s="129"/>
      <c r="BA97" s="129"/>
      <c r="BB97" s="129"/>
      <c r="BC97" s="129"/>
      <c r="BD97" s="129"/>
      <c r="BE97" s="129"/>
      <c r="BF97" s="129"/>
      <c r="BG97" s="129"/>
      <c r="BH97" s="129"/>
      <c r="BI97" s="129"/>
      <c r="BJ97" s="130"/>
      <c r="BK97" s="130"/>
      <c r="BL97" s="89"/>
      <c r="BM97" s="47"/>
      <c r="BN97" s="47"/>
      <c r="BO97" s="47"/>
      <c r="BR97" s="115" t="e">
        <f>Ringkasan!#REF!/1000000000</f>
        <v>#REF!</v>
      </c>
      <c r="BS97" s="115" t="e">
        <f t="shared" si="12"/>
        <v>#REF!</v>
      </c>
      <c r="BT97" s="39" t="e">
        <f t="shared" si="16"/>
        <v>#REF!</v>
      </c>
      <c r="BV97" s="115" t="e">
        <f>Ringkasan!#REF!/1000000000</f>
        <v>#REF!</v>
      </c>
      <c r="BW97" s="115" t="e">
        <f t="shared" si="13"/>
        <v>#REF!</v>
      </c>
      <c r="BX97" s="39" t="e">
        <f t="shared" si="17"/>
        <v>#REF!</v>
      </c>
    </row>
    <row r="98" spans="1:76" s="141" customFormat="1" ht="15" customHeight="1" x14ac:dyDescent="0.25">
      <c r="A98" s="141" t="s">
        <v>664</v>
      </c>
      <c r="B98" s="9" t="s">
        <v>529</v>
      </c>
      <c r="C98" s="10">
        <v>4</v>
      </c>
      <c r="D98" s="11" t="s">
        <v>76</v>
      </c>
      <c r="E98" s="1" t="str">
        <f>[1]Pendapatan!D98</f>
        <v>1 Tahun 2025</v>
      </c>
      <c r="F98" s="142">
        <f>[1]Pendapatan!E98</f>
        <v>45660</v>
      </c>
      <c r="G98" s="113"/>
      <c r="H98" s="172">
        <f>IFERROR('Ringkasan (milyar)'!H98/'Ringkasan (milyar)'!G98,0)</f>
        <v>0.54204392737995899</v>
      </c>
      <c r="I98" s="172">
        <f>IFERROR('Ringkasan (milyar)'!I98/'Ringkasan (milyar)'!G98,0)</f>
        <v>0.38950678904373259</v>
      </c>
      <c r="J98" s="172">
        <f>IFERROR('Ringkasan (milyar)'!J98/'Ringkasan (milyar)'!G98,0)</f>
        <v>1.5692769389615171E-3</v>
      </c>
      <c r="K98" s="172">
        <f>IFERROR('Ringkasan (milyar)'!K98/'Ringkasan (milyar)'!G98,0)</f>
        <v>8.5231262895410401E-2</v>
      </c>
      <c r="L98" s="172">
        <f>IFERROR('Ringkasan (milyar)'!L98/'Ringkasan (milyar)'!G98,0)</f>
        <v>6.5736598501854482E-2</v>
      </c>
      <c r="M98" s="172">
        <f>IFERROR('Ringkasan (milyar)'!M98/'Ringkasan (milyar)'!G98,0)</f>
        <v>0.45700685512819422</v>
      </c>
      <c r="N98" s="172">
        <f>IFERROR('Ringkasan (milyar)'!N98/'Ringkasan (milyar)'!G98,0)</f>
        <v>0.45700685512819422</v>
      </c>
      <c r="O98" s="172">
        <f>IFERROR('Ringkasan (milyar)'!O98/'Ringkasan (milyar)'!G98,0)</f>
        <v>0</v>
      </c>
      <c r="P98" s="172">
        <f>IFERROR('Ringkasan (milyar)'!P98/'Ringkasan (milyar)'!G98,0)</f>
        <v>0</v>
      </c>
      <c r="Q98" s="172">
        <f>IFERROR('Ringkasan (milyar)'!Q98/'Ringkasan (milyar)'!G98,0)</f>
        <v>0</v>
      </c>
      <c r="R98" s="172">
        <f>IFERROR('Ringkasan (milyar)'!R98/'Ringkasan (milyar)'!G98,0)</f>
        <v>0</v>
      </c>
      <c r="S98" s="172">
        <f>IFERROR('Ringkasan (milyar)'!S98/'Ringkasan (milyar)'!G98,0)</f>
        <v>0.15771286574331331</v>
      </c>
      <c r="T98" s="172">
        <f>IFERROR('Ringkasan (milyar)'!T98/'Ringkasan (milyar)'!G98,0)</f>
        <v>0.17347900947137085</v>
      </c>
      <c r="U98" s="172">
        <f>IFERROR('Ringkasan (milyar)'!U98/'Ringkasan (milyar)'!G98,0)</f>
        <v>0.12581497991351007</v>
      </c>
      <c r="V98" s="172">
        <f>IFERROR('Ringkasan (milyar)'!V98/'Ringkasan (milyar)'!G98,0)</f>
        <v>0</v>
      </c>
      <c r="W98" s="172">
        <f>IFERROR('Ringkasan (milyar)'!W98/'Ringkasan (milyar)'!G98,0)</f>
        <v>0</v>
      </c>
      <c r="X98" s="172">
        <f>IFERROR('Ringkasan (milyar)'!X98/'Ringkasan (milyar)'!G98,0)</f>
        <v>0</v>
      </c>
      <c r="Y98" s="172">
        <f>IFERROR('Ringkasan (milyar)'!Y98/'Ringkasan (milyar)'!G98,0)</f>
        <v>9.4921749184685451E-4</v>
      </c>
      <c r="Z98" s="172">
        <f>IFERROR('Ringkasan (milyar)'!Z98/'Ringkasan (milyar)'!G98,0)</f>
        <v>9.4921749184685451E-4</v>
      </c>
      <c r="AA98" s="172">
        <f>IFERROR('Ringkasan (milyar)'!AA98/'Ringkasan (milyar)'!G98,0)</f>
        <v>0</v>
      </c>
      <c r="AB98" s="172">
        <f>IFERROR('Ringkasan (milyar)'!AB98/'Ringkasan (milyar)'!G98,0)</f>
        <v>0</v>
      </c>
      <c r="AC98" s="147"/>
      <c r="AD98" s="172">
        <f>IFERROR('Ringkasan (milyar)'!AD98/'Ringkasan (milyar)'!AC98,0)</f>
        <v>0.68702578910419898</v>
      </c>
      <c r="AE98" s="172">
        <f>IFERROR('Ringkasan (milyar)'!AE98/'Ringkasan (milyar)'!AD98,0)</f>
        <v>0.4444427641609961</v>
      </c>
      <c r="AF98" s="172">
        <f>IFERROR('Ringkasan (milyar)'!AF98/'Ringkasan (milyar)'!AD98,0)</f>
        <v>0.49621637154240628</v>
      </c>
      <c r="AG98" s="172">
        <f>IFERROR('Ringkasan (milyar)'!AG98/'Ringkasan (milyar)'!AD98,0)</f>
        <v>0</v>
      </c>
      <c r="AH98" s="172">
        <f>IFERROR('Ringkasan (milyar)'!AH98/'Ringkasan (milyar)'!AC98,0)</f>
        <v>0</v>
      </c>
      <c r="AI98" s="172">
        <f>IFERROR('Ringkasan (milyar)'!AI98/'Ringkasan (milyar)'!AC98,0)</f>
        <v>3.8750074248250027E-2</v>
      </c>
      <c r="AJ98" s="172">
        <f>IFERROR('Ringkasan (milyar)'!AJ98/'Ringkasan (milyar)'!AC98,0)</f>
        <v>2.0186298712451304E-3</v>
      </c>
      <c r="AK98" s="172">
        <f>IFERROR('Ringkasan (milyar)'!AK98/'Ringkasan (milyar)'!AC98,0)</f>
        <v>0.1506347525441932</v>
      </c>
      <c r="AL98" s="172">
        <f>IFERROR('Ringkasan (milyar)'!AL98/'Ringkasan (milyar)'!AC98,0)</f>
        <v>8.5533678035570556E-4</v>
      </c>
      <c r="AM98" s="172">
        <f>IFERROR('Ringkasan (milyar)'!AM98/'Ringkasan (milyar)'!AC98,0)</f>
        <v>6.0792569303112796E-2</v>
      </c>
      <c r="AN98" s="172">
        <f>IFERROR('Ringkasan (milyar)'!AN98/'Ringkasan (milyar)'!AC98,0)</f>
        <v>2.9518132732286956E-2</v>
      </c>
      <c r="AO98" s="172">
        <f>IFERROR('Ringkasan (milyar)'!AO98/'Ringkasan (milyar)'!AC98,0)</f>
        <v>5.3021967759216873E-2</v>
      </c>
      <c r="AP98" s="172">
        <f>IFERROR('Ringkasan (milyar)'!AP98/'Ringkasan (milyar)'!AC98,0)</f>
        <v>6.3479517959697859E-3</v>
      </c>
      <c r="AQ98" s="172">
        <f>IFERROR('Ringkasan (milyar)'!AQ98/'Ringkasan (milyar)'!AC98,0)</f>
        <v>9.8794173251062195E-5</v>
      </c>
      <c r="AR98" s="172">
        <f>IFERROR('Ringkasan (milyar)'!AR98/'Ringkasan (milyar)'!AC98,0)</f>
        <v>5.1564759810681345E-3</v>
      </c>
      <c r="AS98" s="172">
        <f>IFERROR('Ringkasan (milyar)'!AS98/'Ringkasan (milyar)'!AC98,0)</f>
        <v>5.1564759810681345E-3</v>
      </c>
      <c r="AT98" s="172">
        <f>IFERROR('Ringkasan (milyar)'!AT98/'Ringkasan (milyar)'!AC98,0)</f>
        <v>0.15718298237053971</v>
      </c>
      <c r="AU98" s="172">
        <f>IFERROR('Ringkasan (milyar)'!AU98/'Ringkasan (milyar)'!AC98,0)</f>
        <v>0.1331289043465915</v>
      </c>
      <c r="AV98" s="172">
        <f>IFERROR('Ringkasan (milyar)'!AV98/'Ringkasan (milyar)'!AC98,0)</f>
        <v>2.4054078023948208E-2</v>
      </c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  <c r="BI98" s="148"/>
      <c r="BJ98" s="98"/>
      <c r="BK98" s="98"/>
      <c r="BL98" s="85"/>
      <c r="BM98" s="143"/>
      <c r="BN98" s="144"/>
      <c r="BO98" s="145"/>
      <c r="BP98" s="146">
        <f t="shared" ref="BP98:BP110" si="19">IF(G98&gt;0,1,0)</f>
        <v>0</v>
      </c>
      <c r="BR98" s="113" t="e">
        <f>Ringkasan!#REF!/1000000000</f>
        <v>#REF!</v>
      </c>
      <c r="BS98" s="113" t="e">
        <f t="shared" si="12"/>
        <v>#REF!</v>
      </c>
      <c r="BT98" s="146" t="e">
        <f t="shared" si="16"/>
        <v>#REF!</v>
      </c>
      <c r="BV98" s="113" t="e">
        <f>Ringkasan!#REF!/1000000000</f>
        <v>#REF!</v>
      </c>
      <c r="BW98" s="113" t="e">
        <f t="shared" si="13"/>
        <v>#REF!</v>
      </c>
      <c r="BX98" s="146" t="e">
        <f t="shared" si="17"/>
        <v>#REF!</v>
      </c>
    </row>
    <row r="99" spans="1:76" ht="15" customHeight="1" x14ac:dyDescent="0.25">
      <c r="A99" s="59" t="s">
        <v>77</v>
      </c>
      <c r="B99" s="3">
        <f>B93+1</f>
        <v>76</v>
      </c>
      <c r="C99" s="4">
        <v>1</v>
      </c>
      <c r="D99" s="8" t="s">
        <v>77</v>
      </c>
      <c r="E99" s="12" t="str">
        <f>[1]Pendapatan!D99</f>
        <v>08 Tahun 2024</v>
      </c>
      <c r="F99" s="92">
        <f>[1]Pendapatan!E99</f>
        <v>45558.626388888886</v>
      </c>
      <c r="G99" s="6"/>
      <c r="H99" s="173">
        <f>IFERROR('Ringkasan (milyar)'!H99/'Ringkasan (milyar)'!G99,0)</f>
        <v>0.24333554963895007</v>
      </c>
      <c r="I99" s="173">
        <f>IFERROR('Ringkasan (milyar)'!I99/'Ringkasan (milyar)'!G99,0)</f>
        <v>7.6627983481320758E-2</v>
      </c>
      <c r="J99" s="173">
        <f>IFERROR('Ringkasan (milyar)'!J99/'Ringkasan (milyar)'!G99,0)</f>
        <v>5.3886010239027629E-2</v>
      </c>
      <c r="K99" s="173">
        <f>IFERROR('Ringkasan (milyar)'!K99/'Ringkasan (milyar)'!G99,0)</f>
        <v>0.10163913722690472</v>
      </c>
      <c r="L99" s="173">
        <f>IFERROR('Ringkasan (milyar)'!L99/'Ringkasan (milyar)'!G99,0)</f>
        <v>1.1182418691696958E-2</v>
      </c>
      <c r="M99" s="173">
        <f>IFERROR('Ringkasan (milyar)'!M99/'Ringkasan (milyar)'!G99,0)</f>
        <v>0.7566644503610499</v>
      </c>
      <c r="N99" s="173">
        <f>IFERROR('Ringkasan (milyar)'!N99/'Ringkasan (milyar)'!G99,0)</f>
        <v>0.70317655171155413</v>
      </c>
      <c r="O99" s="173">
        <f>IFERROR('Ringkasan (milyar)'!O99/'Ringkasan (milyar)'!G99,0)</f>
        <v>0</v>
      </c>
      <c r="P99" s="173">
        <f>IFERROR('Ringkasan (milyar)'!P99/'Ringkasan (milyar)'!G99,0)</f>
        <v>0</v>
      </c>
      <c r="Q99" s="173">
        <f>IFERROR('Ringkasan (milyar)'!Q99/'Ringkasan (milyar)'!G99,0)</f>
        <v>0</v>
      </c>
      <c r="R99" s="173">
        <f>IFERROR('Ringkasan (milyar)'!R99/'Ringkasan (milyar)'!G99,0)</f>
        <v>0</v>
      </c>
      <c r="S99" s="173">
        <f>IFERROR('Ringkasan (milyar)'!S99/'Ringkasan (milyar)'!G99,0)</f>
        <v>0.57091051035933382</v>
      </c>
      <c r="T99" s="173">
        <f>IFERROR('Ringkasan (milyar)'!T99/'Ringkasan (milyar)'!G99,0)</f>
        <v>0.1322660413522202</v>
      </c>
      <c r="U99" s="173">
        <f>IFERROR('Ringkasan (milyar)'!U99/'Ringkasan (milyar)'!G99,0)</f>
        <v>0</v>
      </c>
      <c r="V99" s="173">
        <f>IFERROR('Ringkasan (milyar)'!V99/'Ringkasan (milyar)'!G99,0)</f>
        <v>5.3487898649495852E-2</v>
      </c>
      <c r="W99" s="173">
        <f>IFERROR('Ringkasan (milyar)'!W99/'Ringkasan (milyar)'!G99,0)</f>
        <v>5.3487898649495852E-2</v>
      </c>
      <c r="X99" s="173">
        <f>IFERROR('Ringkasan (milyar)'!X99/'Ringkasan (milyar)'!G99,0)</f>
        <v>0</v>
      </c>
      <c r="Y99" s="173">
        <f>IFERROR('Ringkasan (milyar)'!Y99/'Ringkasan (milyar)'!G99,0)</f>
        <v>0</v>
      </c>
      <c r="Z99" s="173">
        <f>IFERROR('Ringkasan (milyar)'!Z99/'Ringkasan (milyar)'!G99,0)</f>
        <v>0</v>
      </c>
      <c r="AA99" s="173">
        <f>IFERROR('Ringkasan (milyar)'!AA99/'Ringkasan (milyar)'!G99,0)</f>
        <v>0</v>
      </c>
      <c r="AB99" s="173">
        <f>IFERROR('Ringkasan (milyar)'!AB99/'Ringkasan (milyar)'!G99,0)</f>
        <v>0</v>
      </c>
      <c r="AC99" s="6"/>
      <c r="AD99" s="173">
        <f>IFERROR('Ringkasan (milyar)'!AD99/'Ringkasan (milyar)'!AC99,0)</f>
        <v>0.75943143863738627</v>
      </c>
      <c r="AE99" s="173">
        <f>IFERROR('Ringkasan (milyar)'!AE99/'Ringkasan (milyar)'!AD99,0)</f>
        <v>0.4682828342682212</v>
      </c>
      <c r="AF99" s="173">
        <f>IFERROR('Ringkasan (milyar)'!AF99/'Ringkasan (milyar)'!AD99,0)</f>
        <v>0.49354077228911974</v>
      </c>
      <c r="AG99" s="173">
        <f>IFERROR('Ringkasan (milyar)'!AG99/'Ringkasan (milyar)'!AD99,0)</f>
        <v>0</v>
      </c>
      <c r="AH99" s="173">
        <f>IFERROR('Ringkasan (milyar)'!AH99/'Ringkasan (milyar)'!AC99,0)</f>
        <v>3.6567037425440326E-3</v>
      </c>
      <c r="AI99" s="173">
        <f>IFERROR('Ringkasan (milyar)'!AI99/'Ringkasan (milyar)'!AC99,0)</f>
        <v>1.7607560657266905E-2</v>
      </c>
      <c r="AJ99" s="173">
        <f>IFERROR('Ringkasan (milyar)'!AJ99/'Ringkasan (milyar)'!AC99,0)</f>
        <v>7.7280889943344994E-3</v>
      </c>
      <c r="AK99" s="173">
        <f>IFERROR('Ringkasan (milyar)'!AK99/'Ringkasan (milyar)'!AC99,0)</f>
        <v>0.12623177443281713</v>
      </c>
      <c r="AL99" s="173">
        <f>IFERROR('Ringkasan (milyar)'!AL99/'Ringkasan (milyar)'!AC99,0)</f>
        <v>3.037006804237338E-4</v>
      </c>
      <c r="AM99" s="173">
        <f>IFERROR('Ringkasan (milyar)'!AM99/'Ringkasan (milyar)'!AC99,0)</f>
        <v>2.6136005819955409E-2</v>
      </c>
      <c r="AN99" s="173">
        <f>IFERROR('Ringkasan (milyar)'!AN99/'Ringkasan (milyar)'!AC99,0)</f>
        <v>2.992524230814746E-2</v>
      </c>
      <c r="AO99" s="173">
        <f>IFERROR('Ringkasan (milyar)'!AO99/'Ringkasan (milyar)'!AC99,0)</f>
        <v>6.4309103172536214E-2</v>
      </c>
      <c r="AP99" s="173">
        <f>IFERROR('Ringkasan (milyar)'!AP99/'Ringkasan (milyar)'!AC99,0)</f>
        <v>5.5577224517543286E-3</v>
      </c>
      <c r="AQ99" s="173">
        <f>IFERROR('Ringkasan (milyar)'!AQ99/'Ringkasan (milyar)'!AC99,0)</f>
        <v>0</v>
      </c>
      <c r="AR99" s="173">
        <f>IFERROR('Ringkasan (milyar)'!AR99/'Ringkasan (milyar)'!AC99,0)</f>
        <v>6.7176873966151096E-3</v>
      </c>
      <c r="AS99" s="173">
        <f>IFERROR('Ringkasan (milyar)'!AS99/'Ringkasan (milyar)'!AC99,0)</f>
        <v>6.7176873966151096E-3</v>
      </c>
      <c r="AT99" s="173">
        <f>IFERROR('Ringkasan (milyar)'!AT99/'Ringkasan (milyar)'!AC99,0)</f>
        <v>0.10761909953318147</v>
      </c>
      <c r="AU99" s="173">
        <f>IFERROR('Ringkasan (milyar)'!AU99/'Ringkasan (milyar)'!AC99,0)</f>
        <v>7.9352721325563827E-3</v>
      </c>
      <c r="AV99" s="173">
        <f>IFERROR('Ringkasan (milyar)'!AV99/'Ringkasan (milyar)'!AC99,0)</f>
        <v>9.9683827400625077E-2</v>
      </c>
      <c r="AW99" s="127"/>
      <c r="AX99" s="127"/>
      <c r="AY99" s="127"/>
      <c r="AZ99" s="127"/>
      <c r="BA99" s="127"/>
      <c r="BB99" s="127"/>
      <c r="BC99" s="127"/>
      <c r="BD99" s="127"/>
      <c r="BE99" s="127"/>
      <c r="BF99" s="127"/>
      <c r="BG99" s="127"/>
      <c r="BH99" s="127"/>
      <c r="BI99" s="127"/>
      <c r="BJ99" s="128"/>
      <c r="BK99" s="128"/>
      <c r="BL99" s="87"/>
      <c r="BM99" s="47"/>
      <c r="BN99" s="48"/>
      <c r="BO99" s="49"/>
      <c r="BP99" s="39">
        <f t="shared" si="19"/>
        <v>0</v>
      </c>
      <c r="BR99" s="6" t="e">
        <f>Ringkasan!#REF!/1000000000</f>
        <v>#REF!</v>
      </c>
      <c r="BS99" s="6" t="e">
        <f t="shared" si="12"/>
        <v>#REF!</v>
      </c>
      <c r="BT99" s="39" t="e">
        <f t="shared" si="16"/>
        <v>#REF!</v>
      </c>
      <c r="BV99" s="6" t="e">
        <f>Ringkasan!#REF!/1000000000</f>
        <v>#REF!</v>
      </c>
      <c r="BW99" s="6" t="e">
        <f t="shared" si="13"/>
        <v>#REF!</v>
      </c>
      <c r="BX99" s="39" t="e">
        <f t="shared" si="17"/>
        <v>#REF!</v>
      </c>
    </row>
    <row r="100" spans="1:76" ht="15" customHeight="1" x14ac:dyDescent="0.25">
      <c r="A100" s="59" t="s">
        <v>78</v>
      </c>
      <c r="B100" s="3">
        <f t="shared" ref="B100:C110" si="20">B99+1</f>
        <v>77</v>
      </c>
      <c r="C100" s="4">
        <f t="shared" si="20"/>
        <v>2</v>
      </c>
      <c r="D100" s="8" t="s">
        <v>78</v>
      </c>
      <c r="E100" s="12" t="str">
        <f>[1]Pendapatan!D100</f>
        <v>07 Tahun 2024</v>
      </c>
      <c r="F100" s="92">
        <f>[1]Pendapatan!E100</f>
        <v>45636</v>
      </c>
      <c r="G100" s="6"/>
      <c r="H100" s="173">
        <f>IFERROR('Ringkasan (milyar)'!H100/'Ringkasan (milyar)'!G100,0)</f>
        <v>0.13818960142331141</v>
      </c>
      <c r="I100" s="173">
        <f>IFERROR('Ringkasan (milyar)'!I100/'Ringkasan (milyar)'!G100,0)</f>
        <v>4.0593235614388261E-2</v>
      </c>
      <c r="J100" s="173">
        <f>IFERROR('Ringkasan (milyar)'!J100/'Ringkasan (milyar)'!G100,0)</f>
        <v>7.6484842184614585E-2</v>
      </c>
      <c r="K100" s="173">
        <f>IFERROR('Ringkasan (milyar)'!K100/'Ringkasan (milyar)'!G100,0)</f>
        <v>8.1297402660558803E-3</v>
      </c>
      <c r="L100" s="173">
        <f>IFERROR('Ringkasan (milyar)'!L100/'Ringkasan (milyar)'!G100,0)</f>
        <v>1.2981783358252693E-2</v>
      </c>
      <c r="M100" s="173">
        <f>IFERROR('Ringkasan (milyar)'!M100/'Ringkasan (milyar)'!G100,0)</f>
        <v>0.86181039857668862</v>
      </c>
      <c r="N100" s="173">
        <f>IFERROR('Ringkasan (milyar)'!N100/'Ringkasan (milyar)'!G100,0)</f>
        <v>0.81787445274403558</v>
      </c>
      <c r="O100" s="173">
        <f>IFERROR('Ringkasan (milyar)'!O100/'Ringkasan (milyar)'!G100,0)</f>
        <v>0</v>
      </c>
      <c r="P100" s="173">
        <f>IFERROR('Ringkasan (milyar)'!P100/'Ringkasan (milyar)'!G100,0)</f>
        <v>0</v>
      </c>
      <c r="Q100" s="173">
        <f>IFERROR('Ringkasan (milyar)'!Q100/'Ringkasan (milyar)'!G100,0)</f>
        <v>8.8978417218570943E-2</v>
      </c>
      <c r="R100" s="173">
        <f>IFERROR('Ringkasan (milyar)'!R100/'Ringkasan (milyar)'!G100,0)</f>
        <v>0</v>
      </c>
      <c r="S100" s="173">
        <f>IFERROR('Ringkasan (milyar)'!S100/'Ringkasan (milyar)'!G100,0)</f>
        <v>0.11473409230281105</v>
      </c>
      <c r="T100" s="173">
        <f>IFERROR('Ringkasan (milyar)'!T100/'Ringkasan (milyar)'!G100,0)</f>
        <v>0.52013996213449232</v>
      </c>
      <c r="U100" s="173">
        <f>IFERROR('Ringkasan (milyar)'!U100/'Ringkasan (milyar)'!G100,0)</f>
        <v>9.4021981088161247E-2</v>
      </c>
      <c r="V100" s="173">
        <f>IFERROR('Ringkasan (milyar)'!V100/'Ringkasan (milyar)'!G100,0)</f>
        <v>4.3935945832652985E-2</v>
      </c>
      <c r="W100" s="173">
        <f>IFERROR('Ringkasan (milyar)'!W100/'Ringkasan (milyar)'!G100,0)</f>
        <v>4.3935945832652985E-2</v>
      </c>
      <c r="X100" s="173">
        <f>IFERROR('Ringkasan (milyar)'!X100/'Ringkasan (milyar)'!G100,0)</f>
        <v>0</v>
      </c>
      <c r="Y100" s="173">
        <f>IFERROR('Ringkasan (milyar)'!Y100/'Ringkasan (milyar)'!G100,0)</f>
        <v>0</v>
      </c>
      <c r="Z100" s="173">
        <f>IFERROR('Ringkasan (milyar)'!Z100/'Ringkasan (milyar)'!G100,0)</f>
        <v>0</v>
      </c>
      <c r="AA100" s="173">
        <f>IFERROR('Ringkasan (milyar)'!AA100/'Ringkasan (milyar)'!G100,0)</f>
        <v>0</v>
      </c>
      <c r="AB100" s="173">
        <f>IFERROR('Ringkasan (milyar)'!AB100/'Ringkasan (milyar)'!G100,0)</f>
        <v>0</v>
      </c>
      <c r="AC100" s="6"/>
      <c r="AD100" s="173">
        <f>IFERROR('Ringkasan (milyar)'!AD100/'Ringkasan (milyar)'!AC100,0)</f>
        <v>0.76529614507381383</v>
      </c>
      <c r="AE100" s="173">
        <f>IFERROR('Ringkasan (milyar)'!AE100/'Ringkasan (milyar)'!AD100,0)</f>
        <v>0.60521850387553133</v>
      </c>
      <c r="AF100" s="173">
        <f>IFERROR('Ringkasan (milyar)'!AF100/'Ringkasan (milyar)'!AD100,0)</f>
        <v>0.36926147158746725</v>
      </c>
      <c r="AG100" s="173">
        <f>IFERROR('Ringkasan (milyar)'!AG100/'Ringkasan (milyar)'!AD100,0)</f>
        <v>0</v>
      </c>
      <c r="AH100" s="173">
        <f>IFERROR('Ringkasan (milyar)'!AH100/'Ringkasan (milyar)'!AC100,0)</f>
        <v>1.0050061474486805E-5</v>
      </c>
      <c r="AI100" s="173">
        <f>IFERROR('Ringkasan (milyar)'!AI100/'Ringkasan (milyar)'!AC100,0)</f>
        <v>1.9459759743240976E-2</v>
      </c>
      <c r="AJ100" s="173">
        <f>IFERROR('Ringkasan (milyar)'!AJ100/'Ringkasan (milyar)'!AC100,0)</f>
        <v>6.0566595640946975E-5</v>
      </c>
      <c r="AK100" s="173">
        <f>IFERROR('Ringkasan (milyar)'!AK100/'Ringkasan (milyar)'!AC100,0)</f>
        <v>7.2608770534234618E-2</v>
      </c>
      <c r="AL100" s="173">
        <f>IFERROR('Ringkasan (milyar)'!AL100/'Ringkasan (milyar)'!AC100,0)</f>
        <v>0</v>
      </c>
      <c r="AM100" s="173">
        <f>IFERROR('Ringkasan (milyar)'!AM100/'Ringkasan (milyar)'!AC100,0)</f>
        <v>2.2996346283025229E-2</v>
      </c>
      <c r="AN100" s="173">
        <f>IFERROR('Ringkasan (milyar)'!AN100/'Ringkasan (milyar)'!AC100,0)</f>
        <v>2.6470898620746943E-2</v>
      </c>
      <c r="AO100" s="173">
        <f>IFERROR('Ringkasan (milyar)'!AO100/'Ringkasan (milyar)'!AC100,0)</f>
        <v>2.2877872362111886E-2</v>
      </c>
      <c r="AP100" s="173">
        <f>IFERROR('Ringkasan (milyar)'!AP100/'Ringkasan (milyar)'!AC100,0)</f>
        <v>1.2255306751670001E-4</v>
      </c>
      <c r="AQ100" s="173">
        <f>IFERROR('Ringkasan (milyar)'!AQ100/'Ringkasan (milyar)'!AC100,0)</f>
        <v>1.4110020083385447E-4</v>
      </c>
      <c r="AR100" s="173">
        <f>IFERROR('Ringkasan (milyar)'!AR100/'Ringkasan (milyar)'!AC100,0)</f>
        <v>1.7933576973012042E-2</v>
      </c>
      <c r="AS100" s="173">
        <f>IFERROR('Ringkasan (milyar)'!AS100/'Ringkasan (milyar)'!AC100,0)</f>
        <v>1.7933576973012042E-2</v>
      </c>
      <c r="AT100" s="173">
        <f>IFERROR('Ringkasan (milyar)'!AT100/'Ringkasan (milyar)'!AC100,0)</f>
        <v>0.14416150741893974</v>
      </c>
      <c r="AU100" s="173">
        <f>IFERROR('Ringkasan (milyar)'!AU100/'Ringkasan (milyar)'!AC100,0)</f>
        <v>3.8347919733151539E-3</v>
      </c>
      <c r="AV100" s="173">
        <f>IFERROR('Ringkasan (milyar)'!AV100/'Ringkasan (milyar)'!AC100,0)</f>
        <v>0.14032671544562458</v>
      </c>
      <c r="AW100" s="127"/>
      <c r="AX100" s="127"/>
      <c r="AY100" s="127"/>
      <c r="AZ100" s="127"/>
      <c r="BA100" s="127"/>
      <c r="BB100" s="127"/>
      <c r="BC100" s="127"/>
      <c r="BD100" s="127"/>
      <c r="BE100" s="127"/>
      <c r="BF100" s="127"/>
      <c r="BG100" s="127"/>
      <c r="BH100" s="127"/>
      <c r="BI100" s="127"/>
      <c r="BJ100" s="128"/>
      <c r="BK100" s="128"/>
      <c r="BL100" s="87"/>
      <c r="BM100" s="47"/>
      <c r="BN100" s="48"/>
      <c r="BO100" s="49"/>
      <c r="BP100" s="39">
        <f t="shared" si="19"/>
        <v>0</v>
      </c>
      <c r="BR100" s="6" t="e">
        <f>Ringkasan!#REF!/1000000000</f>
        <v>#REF!</v>
      </c>
      <c r="BS100" s="6" t="e">
        <f t="shared" si="12"/>
        <v>#REF!</v>
      </c>
      <c r="BT100" s="39" t="e">
        <f t="shared" si="16"/>
        <v>#REF!</v>
      </c>
      <c r="BV100" s="6" t="e">
        <f>Ringkasan!#REF!/1000000000</f>
        <v>#REF!</v>
      </c>
      <c r="BW100" s="6" t="e">
        <f t="shared" si="13"/>
        <v>#REF!</v>
      </c>
      <c r="BX100" s="39" t="e">
        <f t="shared" si="17"/>
        <v>#REF!</v>
      </c>
    </row>
    <row r="101" spans="1:76" ht="15" customHeight="1" x14ac:dyDescent="0.25">
      <c r="A101" s="59" t="s">
        <v>79</v>
      </c>
      <c r="B101" s="3">
        <f t="shared" si="20"/>
        <v>78</v>
      </c>
      <c r="C101" s="4">
        <f t="shared" si="20"/>
        <v>3</v>
      </c>
      <c r="D101" s="8" t="s">
        <v>79</v>
      </c>
      <c r="E101" s="12" t="str">
        <f>[1]Pendapatan!D101</f>
        <v>6 Tahun 2024</v>
      </c>
      <c r="F101" s="92">
        <f>[1]Pendapatan!E101</f>
        <v>45657.416666666664</v>
      </c>
      <c r="G101" s="6"/>
      <c r="H101" s="173">
        <f>IFERROR('Ringkasan (milyar)'!H101/'Ringkasan (milyar)'!G101,0)</f>
        <v>0.12389387432039639</v>
      </c>
      <c r="I101" s="173">
        <f>IFERROR('Ringkasan (milyar)'!I101/'Ringkasan (milyar)'!G101,0)</f>
        <v>8.270942821219851E-2</v>
      </c>
      <c r="J101" s="173">
        <f>IFERROR('Ringkasan (milyar)'!J101/'Ringkasan (milyar)'!G101,0)</f>
        <v>2.4531699392039957E-3</v>
      </c>
      <c r="K101" s="173">
        <f>IFERROR('Ringkasan (milyar)'!K101/'Ringkasan (milyar)'!G101,0)</f>
        <v>8.6567023019831183E-4</v>
      </c>
      <c r="L101" s="173">
        <f>IFERROR('Ringkasan (milyar)'!L101/'Ringkasan (milyar)'!G101,0)</f>
        <v>3.7865605938795566E-2</v>
      </c>
      <c r="M101" s="173">
        <f>IFERROR('Ringkasan (milyar)'!M101/'Ringkasan (milyar)'!G101,0)</f>
        <v>0.85973639224311948</v>
      </c>
      <c r="N101" s="173">
        <f>IFERROR('Ringkasan (milyar)'!N101/'Ringkasan (milyar)'!G101,0)</f>
        <v>0.80760807626514219</v>
      </c>
      <c r="O101" s="173">
        <f>IFERROR('Ringkasan (milyar)'!O101/'Ringkasan (milyar)'!G101,0)</f>
        <v>0</v>
      </c>
      <c r="P101" s="173">
        <f>IFERROR('Ringkasan (milyar)'!P101/'Ringkasan (milyar)'!G101,0)</f>
        <v>0</v>
      </c>
      <c r="Q101" s="173">
        <f>IFERROR('Ringkasan (milyar)'!Q101/'Ringkasan (milyar)'!G101,0)</f>
        <v>0.10253888719549437</v>
      </c>
      <c r="R101" s="173">
        <f>IFERROR('Ringkasan (milyar)'!R101/'Ringkasan (milyar)'!G101,0)</f>
        <v>9.4032591228395621E-3</v>
      </c>
      <c r="S101" s="173">
        <f>IFERROR('Ringkasan (milyar)'!S101/'Ringkasan (milyar)'!G101,0)</f>
        <v>0.13138154873053037</v>
      </c>
      <c r="T101" s="173">
        <f>IFERROR('Ringkasan (milyar)'!T101/'Ringkasan (milyar)'!G101,0)</f>
        <v>0.52189415596889599</v>
      </c>
      <c r="U101" s="173">
        <f>IFERROR('Ringkasan (milyar)'!U101/'Ringkasan (milyar)'!G101,0)</f>
        <v>4.2390225247381903E-2</v>
      </c>
      <c r="V101" s="173">
        <f>IFERROR('Ringkasan (milyar)'!V101/'Ringkasan (milyar)'!G101,0)</f>
        <v>5.2128315977977312E-2</v>
      </c>
      <c r="W101" s="173">
        <f>IFERROR('Ringkasan (milyar)'!W101/'Ringkasan (milyar)'!G101,0)</f>
        <v>5.2128315977977312E-2</v>
      </c>
      <c r="X101" s="173">
        <f>IFERROR('Ringkasan (milyar)'!X101/'Ringkasan (milyar)'!G101,0)</f>
        <v>0</v>
      </c>
      <c r="Y101" s="173">
        <f>IFERROR('Ringkasan (milyar)'!Y101/'Ringkasan (milyar)'!G101,0)</f>
        <v>1.6369733436484134E-2</v>
      </c>
      <c r="Z101" s="173">
        <f>IFERROR('Ringkasan (milyar)'!Z101/'Ringkasan (milyar)'!G101,0)</f>
        <v>0</v>
      </c>
      <c r="AA101" s="173">
        <f>IFERROR('Ringkasan (milyar)'!AA101/'Ringkasan (milyar)'!G101,0)</f>
        <v>0</v>
      </c>
      <c r="AB101" s="173">
        <f>IFERROR('Ringkasan (milyar)'!AB101/'Ringkasan (milyar)'!G101,0)</f>
        <v>1.6369733436484134E-2</v>
      </c>
      <c r="AC101" s="6"/>
      <c r="AD101" s="173">
        <f>IFERROR('Ringkasan (milyar)'!AD101/'Ringkasan (milyar)'!AC101,0)</f>
        <v>0.76923384656649318</v>
      </c>
      <c r="AE101" s="173">
        <f>IFERROR('Ringkasan (milyar)'!AE101/'Ringkasan (milyar)'!AD101,0)</f>
        <v>0.62189008308837135</v>
      </c>
      <c r="AF101" s="173">
        <f>IFERROR('Ringkasan (milyar)'!AF101/'Ringkasan (milyar)'!AD101,0)</f>
        <v>0.37406284053736832</v>
      </c>
      <c r="AG101" s="173">
        <f>IFERROR('Ringkasan (milyar)'!AG101/'Ringkasan (milyar)'!AD101,0)</f>
        <v>0</v>
      </c>
      <c r="AH101" s="173">
        <f>IFERROR('Ringkasan (milyar)'!AH101/'Ringkasan (milyar)'!AC101,0)</f>
        <v>0</v>
      </c>
      <c r="AI101" s="173">
        <f>IFERROR('Ringkasan (milyar)'!AI101/'Ringkasan (milyar)'!AC101,0)</f>
        <v>2.9896168287214925E-3</v>
      </c>
      <c r="AJ101" s="173">
        <f>IFERROR('Ringkasan (milyar)'!AJ101/'Ringkasan (milyar)'!AC101,0)</f>
        <v>1.2353129799923243E-4</v>
      </c>
      <c r="AK101" s="173">
        <f>IFERROR('Ringkasan (milyar)'!AK101/'Ringkasan (milyar)'!AC101,0)</f>
        <v>7.7744009953225099E-2</v>
      </c>
      <c r="AL101" s="173">
        <f>IFERROR('Ringkasan (milyar)'!AL101/'Ringkasan (milyar)'!AC101,0)</f>
        <v>1.8529694699884862E-5</v>
      </c>
      <c r="AM101" s="173">
        <f>IFERROR('Ringkasan (milyar)'!AM101/'Ringkasan (milyar)'!AC101,0)</f>
        <v>1.1607879372658959E-2</v>
      </c>
      <c r="AN101" s="173">
        <f>IFERROR('Ringkasan (milyar)'!AN101/'Ringkasan (milyar)'!AC101,0)</f>
        <v>2.5920427848620951E-2</v>
      </c>
      <c r="AO101" s="173">
        <f>IFERROR('Ringkasan (milyar)'!AO101/'Ringkasan (milyar)'!AC101,0)</f>
        <v>3.2749847412794374E-2</v>
      </c>
      <c r="AP101" s="173">
        <f>IFERROR('Ringkasan (milyar)'!AP101/'Ringkasan (milyar)'!AC101,0)</f>
        <v>7.4473256244509331E-3</v>
      </c>
      <c r="AQ101" s="173">
        <f>IFERROR('Ringkasan (milyar)'!AQ101/'Ringkasan (milyar)'!AC101,0)</f>
        <v>0</v>
      </c>
      <c r="AR101" s="173">
        <f>IFERROR('Ringkasan (milyar)'!AR101/'Ringkasan (milyar)'!AC101,0)</f>
        <v>1.5784697586331382E-3</v>
      </c>
      <c r="AS101" s="173">
        <f>IFERROR('Ringkasan (milyar)'!AS101/'Ringkasan (milyar)'!AC101,0)</f>
        <v>1.5784697586331382E-3</v>
      </c>
      <c r="AT101" s="173">
        <f>IFERROR('Ringkasan (milyar)'!AT101/'Ringkasan (milyar)'!AC101,0)</f>
        <v>0.15144367372164852</v>
      </c>
      <c r="AU101" s="173">
        <f>IFERROR('Ringkasan (milyar)'!AU101/'Ringkasan (milyar)'!AC101,0)</f>
        <v>3.7819725354261572E-3</v>
      </c>
      <c r="AV101" s="173">
        <f>IFERROR('Ringkasan (milyar)'!AV101/'Ringkasan (milyar)'!AC101,0)</f>
        <v>0.14766170118622238</v>
      </c>
      <c r="AW101" s="127"/>
      <c r="AX101" s="127"/>
      <c r="AY101" s="127"/>
      <c r="AZ101" s="127"/>
      <c r="BA101" s="127"/>
      <c r="BB101" s="127"/>
      <c r="BC101" s="127"/>
      <c r="BD101" s="127"/>
      <c r="BE101" s="127"/>
      <c r="BF101" s="127"/>
      <c r="BG101" s="127"/>
      <c r="BH101" s="127"/>
      <c r="BI101" s="127"/>
      <c r="BJ101" s="128"/>
      <c r="BK101" s="128"/>
      <c r="BL101" s="87"/>
      <c r="BM101" s="47"/>
      <c r="BN101" s="48"/>
      <c r="BO101" s="49"/>
      <c r="BP101" s="39">
        <f t="shared" si="19"/>
        <v>0</v>
      </c>
      <c r="BR101" s="6" t="e">
        <f>Ringkasan!#REF!/1000000000</f>
        <v>#REF!</v>
      </c>
      <c r="BS101" s="6" t="e">
        <f t="shared" si="12"/>
        <v>#REF!</v>
      </c>
      <c r="BT101" s="39" t="e">
        <f t="shared" si="16"/>
        <v>#REF!</v>
      </c>
      <c r="BV101" s="6" t="e">
        <f>Ringkasan!#REF!/1000000000</f>
        <v>#REF!</v>
      </c>
      <c r="BW101" s="6" t="e">
        <f t="shared" si="13"/>
        <v>#REF!</v>
      </c>
      <c r="BX101" s="39" t="e">
        <f t="shared" si="17"/>
        <v>#REF!</v>
      </c>
    </row>
    <row r="102" spans="1:76" ht="15" customHeight="1" x14ac:dyDescent="0.25">
      <c r="A102" s="59" t="s">
        <v>80</v>
      </c>
      <c r="B102" s="3">
        <f t="shared" si="20"/>
        <v>79</v>
      </c>
      <c r="C102" s="4">
        <f t="shared" si="20"/>
        <v>4</v>
      </c>
      <c r="D102" s="8" t="s">
        <v>80</v>
      </c>
      <c r="E102" s="12" t="str">
        <f>[1]Pendapatan!D102</f>
        <v>3 Tahun 2024</v>
      </c>
      <c r="F102" s="92">
        <f>[1]Pendapatan!E102</f>
        <v>45657.938888888886</v>
      </c>
      <c r="G102" s="6"/>
      <c r="H102" s="173">
        <f>IFERROR('Ringkasan (milyar)'!H102/'Ringkasan (milyar)'!G102,0)</f>
        <v>0.16317797866551054</v>
      </c>
      <c r="I102" s="173">
        <f>IFERROR('Ringkasan (milyar)'!I102/'Ringkasan (milyar)'!G102,0)</f>
        <v>0.10150107361959809</v>
      </c>
      <c r="J102" s="173">
        <f>IFERROR('Ringkasan (milyar)'!J102/'Ringkasan (milyar)'!G102,0)</f>
        <v>3.6658267906227296E-2</v>
      </c>
      <c r="K102" s="173">
        <f>IFERROR('Ringkasan (milyar)'!K102/'Ringkasan (milyar)'!G102,0)</f>
        <v>2.3989775692937955E-2</v>
      </c>
      <c r="L102" s="173">
        <f>IFERROR('Ringkasan (milyar)'!L102/'Ringkasan (milyar)'!G102,0)</f>
        <v>1.0288614467471979E-3</v>
      </c>
      <c r="M102" s="173">
        <f>IFERROR('Ringkasan (milyar)'!M102/'Ringkasan (milyar)'!G102,0)</f>
        <v>0.83682202133448946</v>
      </c>
      <c r="N102" s="173">
        <f>IFERROR('Ringkasan (milyar)'!N102/'Ringkasan (milyar)'!G102,0)</f>
        <v>0.79728736039065595</v>
      </c>
      <c r="O102" s="173">
        <f>IFERROR('Ringkasan (milyar)'!O102/'Ringkasan (milyar)'!G102,0)</f>
        <v>0</v>
      </c>
      <c r="P102" s="173">
        <f>IFERROR('Ringkasan (milyar)'!P102/'Ringkasan (milyar)'!G102,0)</f>
        <v>0</v>
      </c>
      <c r="Q102" s="173">
        <f>IFERROR('Ringkasan (milyar)'!Q102/'Ringkasan (milyar)'!G102,0)</f>
        <v>7.5341969842993503E-2</v>
      </c>
      <c r="R102" s="173">
        <f>IFERROR('Ringkasan (milyar)'!R102/'Ringkasan (milyar)'!G102,0)</f>
        <v>4.8541393690250895E-3</v>
      </c>
      <c r="S102" s="173">
        <f>IFERROR('Ringkasan (milyar)'!S102/'Ringkasan (milyar)'!G102,0)</f>
        <v>0.19366198534360587</v>
      </c>
      <c r="T102" s="173">
        <f>IFERROR('Ringkasan (milyar)'!T102/'Ringkasan (milyar)'!G102,0)</f>
        <v>0.35287610436044914</v>
      </c>
      <c r="U102" s="173">
        <f>IFERROR('Ringkasan (milyar)'!U102/'Ringkasan (milyar)'!G102,0)</f>
        <v>0.17055316147458233</v>
      </c>
      <c r="V102" s="173">
        <f>IFERROR('Ringkasan (milyar)'!V102/'Ringkasan (milyar)'!G102,0)</f>
        <v>3.9534660943833483E-2</v>
      </c>
      <c r="W102" s="173">
        <f>IFERROR('Ringkasan (milyar)'!W102/'Ringkasan (milyar)'!G102,0)</f>
        <v>3.9534660943833483E-2</v>
      </c>
      <c r="X102" s="173">
        <f>IFERROR('Ringkasan (milyar)'!X102/'Ringkasan (milyar)'!G102,0)</f>
        <v>0</v>
      </c>
      <c r="Y102" s="173">
        <f>IFERROR('Ringkasan (milyar)'!Y102/'Ringkasan (milyar)'!G102,0)</f>
        <v>0</v>
      </c>
      <c r="Z102" s="173">
        <f>IFERROR('Ringkasan (milyar)'!Z102/'Ringkasan (milyar)'!G102,0)</f>
        <v>0</v>
      </c>
      <c r="AA102" s="173">
        <f>IFERROR('Ringkasan (milyar)'!AA102/'Ringkasan (milyar)'!G102,0)</f>
        <v>0</v>
      </c>
      <c r="AB102" s="173">
        <f>IFERROR('Ringkasan (milyar)'!AB102/'Ringkasan (milyar)'!G102,0)</f>
        <v>0</v>
      </c>
      <c r="AC102" s="6"/>
      <c r="AD102" s="173">
        <f>IFERROR('Ringkasan (milyar)'!AD102/'Ringkasan (milyar)'!AC102,0)</f>
        <v>0.76877812361872322</v>
      </c>
      <c r="AE102" s="173">
        <f>IFERROR('Ringkasan (milyar)'!AE102/'Ringkasan (milyar)'!AD102,0)</f>
        <v>0.60378177471071171</v>
      </c>
      <c r="AF102" s="173">
        <f>IFERROR('Ringkasan (milyar)'!AF102/'Ringkasan (milyar)'!AD102,0)</f>
        <v>0.35658859578099189</v>
      </c>
      <c r="AG102" s="173">
        <f>IFERROR('Ringkasan (milyar)'!AG102/'Ringkasan (milyar)'!AD102,0)</f>
        <v>0</v>
      </c>
      <c r="AH102" s="173">
        <f>IFERROR('Ringkasan (milyar)'!AH102/'Ringkasan (milyar)'!AC102,0)</f>
        <v>0</v>
      </c>
      <c r="AI102" s="173">
        <f>IFERROR('Ringkasan (milyar)'!AI102/'Ringkasan (milyar)'!AC102,0)</f>
        <v>2.8674026448305238E-2</v>
      </c>
      <c r="AJ102" s="173">
        <f>IFERROR('Ringkasan (milyar)'!AJ102/'Ringkasan (milyar)'!AC102,0)</f>
        <v>1.7923657647881312E-3</v>
      </c>
      <c r="AK102" s="173">
        <f>IFERROR('Ringkasan (milyar)'!AK102/'Ringkasan (milyar)'!AC102,0)</f>
        <v>9.3596181508176821E-2</v>
      </c>
      <c r="AL102" s="173">
        <f>IFERROR('Ringkasan (milyar)'!AL102/'Ringkasan (milyar)'!AC102,0)</f>
        <v>4.5910731423722266E-4</v>
      </c>
      <c r="AM102" s="173">
        <f>IFERROR('Ringkasan (milyar)'!AM102/'Ringkasan (milyar)'!AC102,0)</f>
        <v>2.1974265458338495E-2</v>
      </c>
      <c r="AN102" s="173">
        <f>IFERROR('Ringkasan (milyar)'!AN102/'Ringkasan (milyar)'!AC102,0)</f>
        <v>1.7671479061181435E-2</v>
      </c>
      <c r="AO102" s="173">
        <f>IFERROR('Ringkasan (milyar)'!AO102/'Ringkasan (milyar)'!AC102,0)</f>
        <v>4.5755779933290899E-2</v>
      </c>
      <c r="AP102" s="173">
        <f>IFERROR('Ringkasan (milyar)'!AP102/'Ringkasan (milyar)'!AC102,0)</f>
        <v>7.4970937261163552E-3</v>
      </c>
      <c r="AQ102" s="173">
        <f>IFERROR('Ringkasan (milyar)'!AQ102/'Ringkasan (milyar)'!AC102,0)</f>
        <v>2.3845601501240788E-4</v>
      </c>
      <c r="AR102" s="173">
        <f>IFERROR('Ringkasan (milyar)'!AR102/'Ringkasan (milyar)'!AC102,0)</f>
        <v>2.2255894734491402E-3</v>
      </c>
      <c r="AS102" s="173">
        <f>IFERROR('Ringkasan (milyar)'!AS102/'Ringkasan (milyar)'!AC102,0)</f>
        <v>2.2255894734491402E-3</v>
      </c>
      <c r="AT102" s="173">
        <f>IFERROR('Ringkasan (milyar)'!AT102/'Ringkasan (milyar)'!AC102,0)</f>
        <v>0.13540010539965064</v>
      </c>
      <c r="AU102" s="173">
        <f>IFERROR('Ringkasan (milyar)'!AU102/'Ringkasan (milyar)'!AC102,0)</f>
        <v>6.0514775187363486E-3</v>
      </c>
      <c r="AV102" s="173">
        <f>IFERROR('Ringkasan (milyar)'!AV102/'Ringkasan (milyar)'!AC102,0)</f>
        <v>0.12934862788091431</v>
      </c>
      <c r="AW102" s="127"/>
      <c r="AX102" s="127"/>
      <c r="AY102" s="127"/>
      <c r="AZ102" s="127"/>
      <c r="BA102" s="127"/>
      <c r="BB102" s="127"/>
      <c r="BC102" s="127"/>
      <c r="BD102" s="127"/>
      <c r="BE102" s="127"/>
      <c r="BF102" s="127"/>
      <c r="BG102" s="127"/>
      <c r="BH102" s="127"/>
      <c r="BI102" s="127"/>
      <c r="BJ102" s="128"/>
      <c r="BK102" s="128"/>
      <c r="BL102" s="87"/>
      <c r="BM102" s="47"/>
      <c r="BN102" s="48"/>
      <c r="BO102" s="49"/>
      <c r="BP102" s="39">
        <f t="shared" si="19"/>
        <v>0</v>
      </c>
      <c r="BR102" s="6" t="e">
        <f>Ringkasan!#REF!/1000000000</f>
        <v>#REF!</v>
      </c>
      <c r="BS102" s="6" t="e">
        <f t="shared" si="12"/>
        <v>#REF!</v>
      </c>
      <c r="BT102" s="39" t="e">
        <f t="shared" si="16"/>
        <v>#REF!</v>
      </c>
      <c r="BV102" s="6" t="e">
        <f>Ringkasan!#REF!/1000000000</f>
        <v>#REF!</v>
      </c>
      <c r="BW102" s="6" t="e">
        <f t="shared" si="13"/>
        <v>#REF!</v>
      </c>
      <c r="BX102" s="39" t="e">
        <f t="shared" si="17"/>
        <v>#REF!</v>
      </c>
    </row>
    <row r="103" spans="1:76" ht="15" customHeight="1" x14ac:dyDescent="0.25">
      <c r="A103" s="59" t="s">
        <v>665</v>
      </c>
      <c r="B103" s="3">
        <f t="shared" si="20"/>
        <v>80</v>
      </c>
      <c r="C103" s="4">
        <f t="shared" si="20"/>
        <v>5</v>
      </c>
      <c r="D103" s="8" t="s">
        <v>81</v>
      </c>
      <c r="E103" s="12" t="str">
        <f>[1]Pendapatan!D103</f>
        <v>12 Tahun 2024</v>
      </c>
      <c r="F103" s="92">
        <f>[1]Pendapatan!E103</f>
        <v>45657</v>
      </c>
      <c r="G103" s="6"/>
      <c r="H103" s="173">
        <f>IFERROR('Ringkasan (milyar)'!H103/'Ringkasan (milyar)'!G103,0)</f>
        <v>0.20856100970419225</v>
      </c>
      <c r="I103" s="173">
        <f>IFERROR('Ringkasan (milyar)'!I103/'Ringkasan (milyar)'!G103,0)</f>
        <v>3.8891007278570186E-2</v>
      </c>
      <c r="J103" s="173">
        <f>IFERROR('Ringkasan (milyar)'!J103/'Ringkasan (milyar)'!G103,0)</f>
        <v>5.6248857814621599E-2</v>
      </c>
      <c r="K103" s="173">
        <f>IFERROR('Ringkasan (milyar)'!K103/'Ringkasan (milyar)'!G103,0)</f>
        <v>7.8523478917100931E-2</v>
      </c>
      <c r="L103" s="173">
        <f>IFERROR('Ringkasan (milyar)'!L103/'Ringkasan (milyar)'!G103,0)</f>
        <v>3.4897665693899536E-2</v>
      </c>
      <c r="M103" s="173">
        <f>IFERROR('Ringkasan (milyar)'!M103/'Ringkasan (milyar)'!G103,0)</f>
        <v>0.79143899029580767</v>
      </c>
      <c r="N103" s="173">
        <f>IFERROR('Ringkasan (milyar)'!N103/'Ringkasan (milyar)'!G103,0)</f>
        <v>0.72842076669929101</v>
      </c>
      <c r="O103" s="173">
        <f>IFERROR('Ringkasan (milyar)'!O103/'Ringkasan (milyar)'!G103,0)</f>
        <v>0</v>
      </c>
      <c r="P103" s="173">
        <f>IFERROR('Ringkasan (milyar)'!P103/'Ringkasan (milyar)'!G103,0)</f>
        <v>0</v>
      </c>
      <c r="Q103" s="173">
        <f>IFERROR('Ringkasan (milyar)'!Q103/'Ringkasan (milyar)'!G103,0)</f>
        <v>6.3701388824150926E-2</v>
      </c>
      <c r="R103" s="173">
        <f>IFERROR('Ringkasan (milyar)'!R103/'Ringkasan (milyar)'!G103,0)</f>
        <v>0</v>
      </c>
      <c r="S103" s="173">
        <f>IFERROR('Ringkasan (milyar)'!S103/'Ringkasan (milyar)'!G103,0)</f>
        <v>0.1748546208980474</v>
      </c>
      <c r="T103" s="173">
        <f>IFERROR('Ringkasan (milyar)'!T103/'Ringkasan (milyar)'!G103,0)</f>
        <v>0.32460127580619519</v>
      </c>
      <c r="U103" s="173">
        <f>IFERROR('Ringkasan (milyar)'!U103/'Ringkasan (milyar)'!G103,0)</f>
        <v>0.16526348117089742</v>
      </c>
      <c r="V103" s="173">
        <f>IFERROR('Ringkasan (milyar)'!V103/'Ringkasan (milyar)'!G103,0)</f>
        <v>6.3018223596516723E-2</v>
      </c>
      <c r="W103" s="173">
        <f>IFERROR('Ringkasan (milyar)'!W103/'Ringkasan (milyar)'!G103,0)</f>
        <v>6.1851168138851352E-2</v>
      </c>
      <c r="X103" s="173">
        <f>IFERROR('Ringkasan (milyar)'!X103/'Ringkasan (milyar)'!G103,0)</f>
        <v>1.1670554576653682E-3</v>
      </c>
      <c r="Y103" s="173">
        <f>IFERROR('Ringkasan (milyar)'!Y103/'Ringkasan (milyar)'!G103,0)</f>
        <v>0</v>
      </c>
      <c r="Z103" s="173">
        <f>IFERROR('Ringkasan (milyar)'!Z103/'Ringkasan (milyar)'!G103,0)</f>
        <v>0</v>
      </c>
      <c r="AA103" s="173">
        <f>IFERROR('Ringkasan (milyar)'!AA103/'Ringkasan (milyar)'!G103,0)</f>
        <v>0</v>
      </c>
      <c r="AB103" s="173">
        <f>IFERROR('Ringkasan (milyar)'!AB103/'Ringkasan (milyar)'!G103,0)</f>
        <v>0</v>
      </c>
      <c r="AC103" s="6"/>
      <c r="AD103" s="173">
        <f>IFERROR('Ringkasan (milyar)'!AD103/'Ringkasan (milyar)'!AC103,0)</f>
        <v>0.72221954295362933</v>
      </c>
      <c r="AE103" s="173">
        <f>IFERROR('Ringkasan (milyar)'!AE103/'Ringkasan (milyar)'!AD103,0)</f>
        <v>0.52035217075264484</v>
      </c>
      <c r="AF103" s="173">
        <f>IFERROR('Ringkasan (milyar)'!AF103/'Ringkasan (milyar)'!AD103,0)</f>
        <v>0.43161740360008105</v>
      </c>
      <c r="AG103" s="173">
        <f>IFERROR('Ringkasan (milyar)'!AG103/'Ringkasan (milyar)'!AD103,0)</f>
        <v>0</v>
      </c>
      <c r="AH103" s="173">
        <f>IFERROR('Ringkasan (milyar)'!AH103/'Ringkasan (milyar)'!AC103,0)</f>
        <v>0</v>
      </c>
      <c r="AI103" s="173">
        <f>IFERROR('Ringkasan (milyar)'!AI103/'Ringkasan (milyar)'!AC103,0)</f>
        <v>2.6978174200797695E-2</v>
      </c>
      <c r="AJ103" s="173">
        <f>IFERROR('Ringkasan (milyar)'!AJ103/'Ringkasan (milyar)'!AC103,0)</f>
        <v>7.7103378580448551E-3</v>
      </c>
      <c r="AK103" s="173">
        <f>IFERROR('Ringkasan (milyar)'!AK103/'Ringkasan (milyar)'!AC103,0)</f>
        <v>0.16765669120840657</v>
      </c>
      <c r="AL103" s="173">
        <f>IFERROR('Ringkasan (milyar)'!AL103/'Ringkasan (milyar)'!AC103,0)</f>
        <v>0</v>
      </c>
      <c r="AM103" s="173">
        <f>IFERROR('Ringkasan (milyar)'!AM103/'Ringkasan (milyar)'!AC103,0)</f>
        <v>3.4284258818892861E-2</v>
      </c>
      <c r="AN103" s="173">
        <f>IFERROR('Ringkasan (milyar)'!AN103/'Ringkasan (milyar)'!AC103,0)</f>
        <v>2.5258131288171025E-2</v>
      </c>
      <c r="AO103" s="173">
        <f>IFERROR('Ringkasan (milyar)'!AO103/'Ringkasan (milyar)'!AC103,0)</f>
        <v>0.10556008089686557</v>
      </c>
      <c r="AP103" s="173">
        <f>IFERROR('Ringkasan (milyar)'!AP103/'Ringkasan (milyar)'!AC103,0)</f>
        <v>2.5203794106983465E-3</v>
      </c>
      <c r="AQ103" s="173">
        <f>IFERROR('Ringkasan (milyar)'!AQ103/'Ringkasan (milyar)'!AC103,0)</f>
        <v>3.3840793778774232E-5</v>
      </c>
      <c r="AR103" s="173">
        <f>IFERROR('Ringkasan (milyar)'!AR103/'Ringkasan (milyar)'!AC103,0)</f>
        <v>2.0624406772936656E-3</v>
      </c>
      <c r="AS103" s="173">
        <f>IFERROR('Ringkasan (milyar)'!AS103/'Ringkasan (milyar)'!AC103,0)</f>
        <v>2.0624406772936656E-3</v>
      </c>
      <c r="AT103" s="173">
        <f>IFERROR('Ringkasan (milyar)'!AT103/'Ringkasan (milyar)'!AC103,0)</f>
        <v>0.10806132516067035</v>
      </c>
      <c r="AU103" s="173">
        <f>IFERROR('Ringkasan (milyar)'!AU103/'Ringkasan (milyar)'!AC103,0)</f>
        <v>1.3407491700936779E-3</v>
      </c>
      <c r="AV103" s="173">
        <f>IFERROR('Ringkasan (milyar)'!AV103/'Ringkasan (milyar)'!AC103,0)</f>
        <v>0.10672057599057667</v>
      </c>
      <c r="AW103" s="127"/>
      <c r="AX103" s="127"/>
      <c r="AY103" s="127"/>
      <c r="AZ103" s="127"/>
      <c r="BA103" s="127"/>
      <c r="BB103" s="127"/>
      <c r="BC103" s="127"/>
      <c r="BD103" s="127"/>
      <c r="BE103" s="127"/>
      <c r="BF103" s="127"/>
      <c r="BG103" s="127"/>
      <c r="BH103" s="127"/>
      <c r="BI103" s="127"/>
      <c r="BJ103" s="128"/>
      <c r="BK103" s="128"/>
      <c r="BL103" s="87"/>
      <c r="BM103" s="47"/>
      <c r="BN103" s="48"/>
      <c r="BO103" s="49"/>
      <c r="BP103" s="39">
        <f t="shared" si="19"/>
        <v>0</v>
      </c>
      <c r="BR103" s="6" t="e">
        <f>Ringkasan!#REF!/1000000000</f>
        <v>#REF!</v>
      </c>
      <c r="BS103" s="6" t="e">
        <f t="shared" si="12"/>
        <v>#REF!</v>
      </c>
      <c r="BT103" s="39" t="e">
        <f t="shared" si="16"/>
        <v>#REF!</v>
      </c>
      <c r="BV103" s="6" t="e">
        <f>Ringkasan!#REF!/1000000000</f>
        <v>#REF!</v>
      </c>
      <c r="BW103" s="6" t="e">
        <f t="shared" si="13"/>
        <v>#REF!</v>
      </c>
      <c r="BX103" s="39" t="e">
        <f t="shared" si="17"/>
        <v>#REF!</v>
      </c>
    </row>
    <row r="104" spans="1:76" ht="15" customHeight="1" x14ac:dyDescent="0.25">
      <c r="A104" s="59" t="s">
        <v>82</v>
      </c>
      <c r="B104" s="3">
        <f t="shared" si="20"/>
        <v>81</v>
      </c>
      <c r="C104" s="4">
        <f t="shared" si="20"/>
        <v>6</v>
      </c>
      <c r="D104" s="8" t="s">
        <v>82</v>
      </c>
      <c r="E104" s="12" t="str">
        <f>[1]Pendapatan!D104</f>
        <v>08 Tahun 2024</v>
      </c>
      <c r="F104" s="92">
        <f>[1]Pendapatan!E104</f>
        <v>45657.3125</v>
      </c>
      <c r="G104" s="6"/>
      <c r="H104" s="173">
        <f>IFERROR('Ringkasan (milyar)'!H104/'Ringkasan (milyar)'!G104,0)</f>
        <v>0.14142939364848736</v>
      </c>
      <c r="I104" s="173">
        <f>IFERROR('Ringkasan (milyar)'!I104/'Ringkasan (milyar)'!G104,0)</f>
        <v>6.9261792376186931E-2</v>
      </c>
      <c r="J104" s="173">
        <f>IFERROR('Ringkasan (milyar)'!J104/'Ringkasan (milyar)'!G104,0)</f>
        <v>8.5893224936768858E-3</v>
      </c>
      <c r="K104" s="173">
        <f>IFERROR('Ringkasan (milyar)'!K104/'Ringkasan (milyar)'!G104,0)</f>
        <v>4.2616498614823561E-3</v>
      </c>
      <c r="L104" s="173">
        <f>IFERROR('Ringkasan (milyar)'!L104/'Ringkasan (milyar)'!G104,0)</f>
        <v>5.9316628917141193E-2</v>
      </c>
      <c r="M104" s="173">
        <f>IFERROR('Ringkasan (milyar)'!M104/'Ringkasan (milyar)'!G104,0)</f>
        <v>0.8585706063515125</v>
      </c>
      <c r="N104" s="173">
        <f>IFERROR('Ringkasan (milyar)'!N104/'Ringkasan (milyar)'!G104,0)</f>
        <v>0.75871417861258617</v>
      </c>
      <c r="O104" s="173">
        <f>IFERROR('Ringkasan (milyar)'!O104/'Ringkasan (milyar)'!G104,0)</f>
        <v>0</v>
      </c>
      <c r="P104" s="173">
        <f>IFERROR('Ringkasan (milyar)'!P104/'Ringkasan (milyar)'!G104,0)</f>
        <v>0</v>
      </c>
      <c r="Q104" s="173">
        <f>IFERROR('Ringkasan (milyar)'!Q104/'Ringkasan (milyar)'!G104,0)</f>
        <v>0.10317266776877303</v>
      </c>
      <c r="R104" s="173">
        <f>IFERROR('Ringkasan (milyar)'!R104/'Ringkasan (milyar)'!G104,0)</f>
        <v>0</v>
      </c>
      <c r="S104" s="173">
        <f>IFERROR('Ringkasan (milyar)'!S104/'Ringkasan (milyar)'!G104,0)</f>
        <v>9.7256925553220103E-2</v>
      </c>
      <c r="T104" s="173">
        <f>IFERROR('Ringkasan (milyar)'!T104/'Ringkasan (milyar)'!G104,0)</f>
        <v>0.40658234935350474</v>
      </c>
      <c r="U104" s="173">
        <f>IFERROR('Ringkasan (milyar)'!U104/'Ringkasan (milyar)'!G104,0)</f>
        <v>0.15170223593708826</v>
      </c>
      <c r="V104" s="173">
        <f>IFERROR('Ringkasan (milyar)'!V104/'Ringkasan (milyar)'!G104,0)</f>
        <v>9.9856427738926445E-2</v>
      </c>
      <c r="W104" s="173">
        <f>IFERROR('Ringkasan (milyar)'!W104/'Ringkasan (milyar)'!G104,0)</f>
        <v>9.9856427738926445E-2</v>
      </c>
      <c r="X104" s="173">
        <f>IFERROR('Ringkasan (milyar)'!X104/'Ringkasan (milyar)'!G104,0)</f>
        <v>0</v>
      </c>
      <c r="Y104" s="173">
        <f>IFERROR('Ringkasan (milyar)'!Y104/'Ringkasan (milyar)'!G104,0)</f>
        <v>0</v>
      </c>
      <c r="Z104" s="173">
        <f>IFERROR('Ringkasan (milyar)'!Z104/'Ringkasan (milyar)'!G104,0)</f>
        <v>0</v>
      </c>
      <c r="AA104" s="173">
        <f>IFERROR('Ringkasan (milyar)'!AA104/'Ringkasan (milyar)'!G104,0)</f>
        <v>0</v>
      </c>
      <c r="AB104" s="173">
        <f>IFERROR('Ringkasan (milyar)'!AB104/'Ringkasan (milyar)'!G104,0)</f>
        <v>0</v>
      </c>
      <c r="AC104" s="6"/>
      <c r="AD104" s="173">
        <f>IFERROR('Ringkasan (milyar)'!AD104/'Ringkasan (milyar)'!AC104,0)</f>
        <v>0.65598954835283663</v>
      </c>
      <c r="AE104" s="173">
        <f>IFERROR('Ringkasan (milyar)'!AE104/'Ringkasan (milyar)'!AD104,0)</f>
        <v>0.54357863416315833</v>
      </c>
      <c r="AF104" s="173">
        <f>IFERROR('Ringkasan (milyar)'!AF104/'Ringkasan (milyar)'!AD104,0)</f>
        <v>0.42790574601301529</v>
      </c>
      <c r="AG104" s="173">
        <f>IFERROR('Ringkasan (milyar)'!AG104/'Ringkasan (milyar)'!AD104,0)</f>
        <v>0</v>
      </c>
      <c r="AH104" s="173">
        <f>IFERROR('Ringkasan (milyar)'!AH104/'Ringkasan (milyar)'!AC104,0)</f>
        <v>0</v>
      </c>
      <c r="AI104" s="173">
        <f>IFERROR('Ringkasan (milyar)'!AI104/'Ringkasan (milyar)'!AC104,0)</f>
        <v>1.8673801244128409E-2</v>
      </c>
      <c r="AJ104" s="173">
        <f>IFERROR('Ringkasan (milyar)'!AJ104/'Ringkasan (milyar)'!AC104,0)</f>
        <v>3.214732510456547E-5</v>
      </c>
      <c r="AK104" s="173">
        <f>IFERROR('Ringkasan (milyar)'!AK104/'Ringkasan (milyar)'!AC104,0)</f>
        <v>0.19624264060734189</v>
      </c>
      <c r="AL104" s="173">
        <f>IFERROR('Ringkasan (milyar)'!AL104/'Ringkasan (milyar)'!AC104,0)</f>
        <v>0</v>
      </c>
      <c r="AM104" s="173">
        <f>IFERROR('Ringkasan (milyar)'!AM104/'Ringkasan (milyar)'!AC104,0)</f>
        <v>5.002424635555703E-2</v>
      </c>
      <c r="AN104" s="173">
        <f>IFERROR('Ringkasan (milyar)'!AN104/'Ringkasan (milyar)'!AC104,0)</f>
        <v>2.654480818942169E-2</v>
      </c>
      <c r="AO104" s="173">
        <f>IFERROR('Ringkasan (milyar)'!AO104/'Ringkasan (milyar)'!AC104,0)</f>
        <v>0.11903969104149661</v>
      </c>
      <c r="AP104" s="173">
        <f>IFERROR('Ringkasan (milyar)'!AP104/'Ringkasan (milyar)'!AC104,0)</f>
        <v>4.1001903963054225E-4</v>
      </c>
      <c r="AQ104" s="173">
        <f>IFERROR('Ringkasan (milyar)'!AQ104/'Ringkasan (milyar)'!AC104,0)</f>
        <v>2.2387598123601297E-4</v>
      </c>
      <c r="AR104" s="173">
        <f>IFERROR('Ringkasan (milyar)'!AR104/'Ringkasan (milyar)'!AC104,0)</f>
        <v>4.0647250110694769E-3</v>
      </c>
      <c r="AS104" s="173">
        <f>IFERROR('Ringkasan (milyar)'!AS104/'Ringkasan (milyar)'!AC104,0)</f>
        <v>4.0647250110694769E-3</v>
      </c>
      <c r="AT104" s="173">
        <f>IFERROR('Ringkasan (milyar)'!AT104/'Ringkasan (milyar)'!AC104,0)</f>
        <v>0.14370308602875195</v>
      </c>
      <c r="AU104" s="173">
        <f>IFERROR('Ringkasan (milyar)'!AU104/'Ringkasan (milyar)'!AC104,0)</f>
        <v>6.6436850934476627E-3</v>
      </c>
      <c r="AV104" s="173">
        <f>IFERROR('Ringkasan (milyar)'!AV104/'Ringkasan (milyar)'!AC104,0)</f>
        <v>0.13705940093530433</v>
      </c>
      <c r="AW104" s="127"/>
      <c r="AX104" s="127"/>
      <c r="AY104" s="127"/>
      <c r="AZ104" s="127"/>
      <c r="BA104" s="127"/>
      <c r="BB104" s="127"/>
      <c r="BC104" s="127"/>
      <c r="BD104" s="127"/>
      <c r="BE104" s="127"/>
      <c r="BF104" s="127"/>
      <c r="BG104" s="127"/>
      <c r="BH104" s="127"/>
      <c r="BI104" s="127"/>
      <c r="BJ104" s="128"/>
      <c r="BK104" s="128"/>
      <c r="BL104" s="87"/>
      <c r="BM104" s="47"/>
      <c r="BN104" s="48"/>
      <c r="BO104" s="49"/>
      <c r="BP104" s="39">
        <f t="shared" si="19"/>
        <v>0</v>
      </c>
      <c r="BR104" s="6" t="e">
        <f>Ringkasan!#REF!/1000000000</f>
        <v>#REF!</v>
      </c>
      <c r="BS104" s="6" t="e">
        <f t="shared" si="12"/>
        <v>#REF!</v>
      </c>
      <c r="BT104" s="39" t="e">
        <f t="shared" si="16"/>
        <v>#REF!</v>
      </c>
      <c r="BV104" s="6" t="e">
        <f>Ringkasan!#REF!/1000000000</f>
        <v>#REF!</v>
      </c>
      <c r="BW104" s="6" t="e">
        <f t="shared" si="13"/>
        <v>#REF!</v>
      </c>
      <c r="BX104" s="39" t="e">
        <f t="shared" si="17"/>
        <v>#REF!</v>
      </c>
    </row>
    <row r="105" spans="1:76" ht="15" customHeight="1" x14ac:dyDescent="0.25">
      <c r="A105" s="59" t="s">
        <v>83</v>
      </c>
      <c r="B105" s="3">
        <f t="shared" si="20"/>
        <v>82</v>
      </c>
      <c r="C105" s="4">
        <f t="shared" si="20"/>
        <v>7</v>
      </c>
      <c r="D105" s="8" t="s">
        <v>83</v>
      </c>
      <c r="E105" s="12" t="str">
        <f>[1]Pendapatan!D105</f>
        <v>7 Tahun 2024</v>
      </c>
      <c r="F105" s="92">
        <f>[1]Pendapatan!E105</f>
        <v>45657</v>
      </c>
      <c r="G105" s="6"/>
      <c r="H105" s="173">
        <f>IFERROR('Ringkasan (milyar)'!H105/'Ringkasan (milyar)'!G105,0)</f>
        <v>0.20003261260707839</v>
      </c>
      <c r="I105" s="173">
        <f>IFERROR('Ringkasan (milyar)'!I105/'Ringkasan (milyar)'!G105,0)</f>
        <v>0.13513120858085326</v>
      </c>
      <c r="J105" s="173">
        <f>IFERROR('Ringkasan (milyar)'!J105/'Ringkasan (milyar)'!G105,0)</f>
        <v>1.3482456121320843E-2</v>
      </c>
      <c r="K105" s="173">
        <f>IFERROR('Ringkasan (milyar)'!K105/'Ringkasan (milyar)'!G105,0)</f>
        <v>1.5305978763683867E-2</v>
      </c>
      <c r="L105" s="173">
        <f>IFERROR('Ringkasan (milyar)'!L105/'Ringkasan (milyar)'!G105,0)</f>
        <v>3.6112969141220412E-2</v>
      </c>
      <c r="M105" s="173">
        <f>IFERROR('Ringkasan (milyar)'!M105/'Ringkasan (milyar)'!G105,0)</f>
        <v>0.79996738739292161</v>
      </c>
      <c r="N105" s="173">
        <f>IFERROR('Ringkasan (milyar)'!N105/'Ringkasan (milyar)'!G105,0)</f>
        <v>0.73819918645542582</v>
      </c>
      <c r="O105" s="173">
        <f>IFERROR('Ringkasan (milyar)'!O105/'Ringkasan (milyar)'!G105,0)</f>
        <v>0</v>
      </c>
      <c r="P105" s="173">
        <f>IFERROR('Ringkasan (milyar)'!P105/'Ringkasan (milyar)'!G105,0)</f>
        <v>0</v>
      </c>
      <c r="Q105" s="173">
        <f>IFERROR('Ringkasan (milyar)'!Q105/'Ringkasan (milyar)'!G105,0)</f>
        <v>5.5219661426868495E-2</v>
      </c>
      <c r="R105" s="173">
        <f>IFERROR('Ringkasan (milyar)'!R105/'Ringkasan (milyar)'!G105,0)</f>
        <v>7.6064233165190958E-3</v>
      </c>
      <c r="S105" s="173">
        <f>IFERROR('Ringkasan (milyar)'!S105/'Ringkasan (milyar)'!G105,0)</f>
        <v>0.18120113429661297</v>
      </c>
      <c r="T105" s="173">
        <f>IFERROR('Ringkasan (milyar)'!T105/'Ringkasan (milyar)'!G105,0)</f>
        <v>0.35592823172591942</v>
      </c>
      <c r="U105" s="173">
        <f>IFERROR('Ringkasan (milyar)'!U105/'Ringkasan (milyar)'!G105,0)</f>
        <v>0.13824373568950582</v>
      </c>
      <c r="V105" s="173">
        <f>IFERROR('Ringkasan (milyar)'!V105/'Ringkasan (milyar)'!G105,0)</f>
        <v>6.1768200937495785E-2</v>
      </c>
      <c r="W105" s="173">
        <f>IFERROR('Ringkasan (milyar)'!W105/'Ringkasan (milyar)'!G105,0)</f>
        <v>6.1768200937495785E-2</v>
      </c>
      <c r="X105" s="173">
        <f>IFERROR('Ringkasan (milyar)'!X105/'Ringkasan (milyar)'!G105,0)</f>
        <v>0</v>
      </c>
      <c r="Y105" s="173">
        <f>IFERROR('Ringkasan (milyar)'!Y105/'Ringkasan (milyar)'!G105,0)</f>
        <v>0</v>
      </c>
      <c r="Z105" s="173">
        <f>IFERROR('Ringkasan (milyar)'!Z105/'Ringkasan (milyar)'!G105,0)</f>
        <v>0</v>
      </c>
      <c r="AA105" s="173">
        <f>IFERROR('Ringkasan (milyar)'!AA105/'Ringkasan (milyar)'!G105,0)</f>
        <v>0</v>
      </c>
      <c r="AB105" s="173">
        <f>IFERROR('Ringkasan (milyar)'!AB105/'Ringkasan (milyar)'!G105,0)</f>
        <v>0</v>
      </c>
      <c r="AC105" s="6"/>
      <c r="AD105" s="173">
        <f>IFERROR('Ringkasan (milyar)'!AD105/'Ringkasan (milyar)'!AC105,0)</f>
        <v>0.73406472691411806</v>
      </c>
      <c r="AE105" s="173">
        <f>IFERROR('Ringkasan (milyar)'!AE105/'Ringkasan (milyar)'!AD105,0)</f>
        <v>0.49997588621288619</v>
      </c>
      <c r="AF105" s="173">
        <f>IFERROR('Ringkasan (milyar)'!AF105/'Ringkasan (milyar)'!AD105,0)</f>
        <v>0.46481688682912614</v>
      </c>
      <c r="AG105" s="173">
        <f>IFERROR('Ringkasan (milyar)'!AG105/'Ringkasan (milyar)'!AD105,0)</f>
        <v>0</v>
      </c>
      <c r="AH105" s="173">
        <f>IFERROR('Ringkasan (milyar)'!AH105/'Ringkasan (milyar)'!AC105,0)</f>
        <v>1.6260695855622163E-4</v>
      </c>
      <c r="AI105" s="173">
        <f>IFERROR('Ringkasan (milyar)'!AI105/'Ringkasan (milyar)'!AC105,0)</f>
        <v>2.1517382699683563E-2</v>
      </c>
      <c r="AJ105" s="173">
        <f>IFERROR('Ringkasan (milyar)'!AJ105/'Ringkasan (milyar)'!AC105,0)</f>
        <v>4.1643937840787877E-3</v>
      </c>
      <c r="AK105" s="173">
        <f>IFERROR('Ringkasan (milyar)'!AK105/'Ringkasan (milyar)'!AC105,0)</f>
        <v>0.13388448261878819</v>
      </c>
      <c r="AL105" s="173">
        <f>IFERROR('Ringkasan (milyar)'!AL105/'Ringkasan (milyar)'!AC105,0)</f>
        <v>2.5016455162495633E-3</v>
      </c>
      <c r="AM105" s="173">
        <f>IFERROR('Ringkasan (milyar)'!AM105/'Ringkasan (milyar)'!AC105,0)</f>
        <v>2.6190795779691141E-2</v>
      </c>
      <c r="AN105" s="173">
        <f>IFERROR('Ringkasan (milyar)'!AN105/'Ringkasan (milyar)'!AC105,0)</f>
        <v>4.7335994865338023E-2</v>
      </c>
      <c r="AO105" s="173">
        <f>IFERROR('Ringkasan (milyar)'!AO105/'Ringkasan (milyar)'!AC105,0)</f>
        <v>5.0028028832574678E-2</v>
      </c>
      <c r="AP105" s="173">
        <f>IFERROR('Ringkasan (milyar)'!AP105/'Ringkasan (milyar)'!AC105,0)</f>
        <v>7.8280176249347876E-3</v>
      </c>
      <c r="AQ105" s="173">
        <f>IFERROR('Ringkasan (milyar)'!AQ105/'Ringkasan (milyar)'!AC105,0)</f>
        <v>0</v>
      </c>
      <c r="AR105" s="173">
        <f>IFERROR('Ringkasan (milyar)'!AR105/'Ringkasan (milyar)'!AC105,0)</f>
        <v>1.0006582064998253E-2</v>
      </c>
      <c r="AS105" s="173">
        <f>IFERROR('Ringkasan (milyar)'!AS105/'Ringkasan (milyar)'!AC105,0)</f>
        <v>1.0006582064998253E-2</v>
      </c>
      <c r="AT105" s="173">
        <f>IFERROR('Ringkasan (milyar)'!AT105/'Ringkasan (milyar)'!AC105,0)</f>
        <v>0.12204420840209555</v>
      </c>
      <c r="AU105" s="173">
        <f>IFERROR('Ringkasan (milyar)'!AU105/'Ringkasan (milyar)'!AC105,0)</f>
        <v>1.4088066757669741E-2</v>
      </c>
      <c r="AV105" s="173">
        <f>IFERROR('Ringkasan (milyar)'!AV105/'Ringkasan (milyar)'!AC105,0)</f>
        <v>0.10795614164442581</v>
      </c>
      <c r="AW105" s="127"/>
      <c r="AX105" s="127"/>
      <c r="AY105" s="127"/>
      <c r="AZ105" s="127"/>
      <c r="BA105" s="127"/>
      <c r="BB105" s="127"/>
      <c r="BC105" s="127"/>
      <c r="BD105" s="127"/>
      <c r="BE105" s="127"/>
      <c r="BF105" s="127"/>
      <c r="BG105" s="127"/>
      <c r="BH105" s="127"/>
      <c r="BI105" s="127"/>
      <c r="BJ105" s="128"/>
      <c r="BK105" s="128"/>
      <c r="BL105" s="87"/>
      <c r="BM105" s="47"/>
      <c r="BN105" s="48"/>
      <c r="BO105" s="49"/>
      <c r="BP105" s="39">
        <f t="shared" si="19"/>
        <v>0</v>
      </c>
      <c r="BR105" s="6" t="e">
        <f>Ringkasan!#REF!/1000000000</f>
        <v>#REF!</v>
      </c>
      <c r="BS105" s="6" t="e">
        <f t="shared" si="12"/>
        <v>#REF!</v>
      </c>
      <c r="BT105" s="39" t="e">
        <f t="shared" si="16"/>
        <v>#REF!</v>
      </c>
      <c r="BV105" s="6" t="e">
        <f>Ringkasan!#REF!/1000000000</f>
        <v>#REF!</v>
      </c>
      <c r="BW105" s="6" t="e">
        <f t="shared" si="13"/>
        <v>#REF!</v>
      </c>
      <c r="BX105" s="39" t="e">
        <f t="shared" si="17"/>
        <v>#REF!</v>
      </c>
    </row>
    <row r="106" spans="1:76" ht="15" customHeight="1" x14ac:dyDescent="0.25">
      <c r="A106" s="59" t="s">
        <v>84</v>
      </c>
      <c r="B106" s="3">
        <f t="shared" si="20"/>
        <v>83</v>
      </c>
      <c r="C106" s="4">
        <f t="shared" si="20"/>
        <v>8</v>
      </c>
      <c r="D106" s="8" t="s">
        <v>84</v>
      </c>
      <c r="E106" s="12" t="str">
        <f>[1]Pendapatan!D106</f>
        <v/>
      </c>
      <c r="F106" s="92" t="str">
        <f>[1]Pendapatan!E106</f>
        <v/>
      </c>
      <c r="G106" s="6"/>
      <c r="H106" s="173">
        <f>IFERROR('Ringkasan (milyar)'!H106/'Ringkasan (milyar)'!G106,0)</f>
        <v>0</v>
      </c>
      <c r="I106" s="173">
        <f>IFERROR('Ringkasan (milyar)'!I106/'Ringkasan (milyar)'!G106,0)</f>
        <v>0</v>
      </c>
      <c r="J106" s="173">
        <f>IFERROR('Ringkasan (milyar)'!J106/'Ringkasan (milyar)'!G106,0)</f>
        <v>0</v>
      </c>
      <c r="K106" s="173">
        <f>IFERROR('Ringkasan (milyar)'!K106/'Ringkasan (milyar)'!G106,0)</f>
        <v>0</v>
      </c>
      <c r="L106" s="173">
        <f>IFERROR('Ringkasan (milyar)'!L106/'Ringkasan (milyar)'!G106,0)</f>
        <v>0</v>
      </c>
      <c r="M106" s="173">
        <f>IFERROR('Ringkasan (milyar)'!M106/'Ringkasan (milyar)'!G106,0)</f>
        <v>0</v>
      </c>
      <c r="N106" s="173">
        <f>IFERROR('Ringkasan (milyar)'!N106/'Ringkasan (milyar)'!G106,0)</f>
        <v>0</v>
      </c>
      <c r="O106" s="173">
        <f>IFERROR('Ringkasan (milyar)'!O106/'Ringkasan (milyar)'!G106,0)</f>
        <v>0</v>
      </c>
      <c r="P106" s="173">
        <f>IFERROR('Ringkasan (milyar)'!P106/'Ringkasan (milyar)'!G106,0)</f>
        <v>0</v>
      </c>
      <c r="Q106" s="173">
        <f>IFERROR('Ringkasan (milyar)'!Q106/'Ringkasan (milyar)'!G106,0)</f>
        <v>0</v>
      </c>
      <c r="R106" s="173">
        <f>IFERROR('Ringkasan (milyar)'!R106/'Ringkasan (milyar)'!G106,0)</f>
        <v>0</v>
      </c>
      <c r="S106" s="173">
        <f>IFERROR('Ringkasan (milyar)'!S106/'Ringkasan (milyar)'!G106,0)</f>
        <v>0</v>
      </c>
      <c r="T106" s="173">
        <f>IFERROR('Ringkasan (milyar)'!T106/'Ringkasan (milyar)'!G106,0)</f>
        <v>0</v>
      </c>
      <c r="U106" s="173">
        <f>IFERROR('Ringkasan (milyar)'!U106/'Ringkasan (milyar)'!G106,0)</f>
        <v>0</v>
      </c>
      <c r="V106" s="173">
        <f>IFERROR('Ringkasan (milyar)'!V106/'Ringkasan (milyar)'!G106,0)</f>
        <v>0</v>
      </c>
      <c r="W106" s="173">
        <f>IFERROR('Ringkasan (milyar)'!W106/'Ringkasan (milyar)'!G106,0)</f>
        <v>0</v>
      </c>
      <c r="X106" s="173">
        <f>IFERROR('Ringkasan (milyar)'!X106/'Ringkasan (milyar)'!G106,0)</f>
        <v>0</v>
      </c>
      <c r="Y106" s="173">
        <f>IFERROR('Ringkasan (milyar)'!Y106/'Ringkasan (milyar)'!G106,0)</f>
        <v>0</v>
      </c>
      <c r="Z106" s="173">
        <f>IFERROR('Ringkasan (milyar)'!Z106/'Ringkasan (milyar)'!G106,0)</f>
        <v>0</v>
      </c>
      <c r="AA106" s="173">
        <f>IFERROR('Ringkasan (milyar)'!AA106/'Ringkasan (milyar)'!G106,0)</f>
        <v>0</v>
      </c>
      <c r="AB106" s="173">
        <f>IFERROR('Ringkasan (milyar)'!AB106/'Ringkasan (milyar)'!G106,0)</f>
        <v>0</v>
      </c>
      <c r="AC106" s="6"/>
      <c r="AD106" s="173">
        <f>IFERROR('Ringkasan (milyar)'!AD106/'Ringkasan (milyar)'!AC106,0)</f>
        <v>0</v>
      </c>
      <c r="AE106" s="173">
        <f>IFERROR('Ringkasan (milyar)'!AE106/'Ringkasan (milyar)'!AD106,0)</f>
        <v>0</v>
      </c>
      <c r="AF106" s="173">
        <f>IFERROR('Ringkasan (milyar)'!AF106/'Ringkasan (milyar)'!AD106,0)</f>
        <v>0</v>
      </c>
      <c r="AG106" s="173">
        <f>IFERROR('Ringkasan (milyar)'!AG106/'Ringkasan (milyar)'!AD106,0)</f>
        <v>0</v>
      </c>
      <c r="AH106" s="173">
        <f>IFERROR('Ringkasan (milyar)'!AH106/'Ringkasan (milyar)'!AC106,0)</f>
        <v>0</v>
      </c>
      <c r="AI106" s="173">
        <f>IFERROR('Ringkasan (milyar)'!AI106/'Ringkasan (milyar)'!AC106,0)</f>
        <v>0</v>
      </c>
      <c r="AJ106" s="173">
        <f>IFERROR('Ringkasan (milyar)'!AJ106/'Ringkasan (milyar)'!AC106,0)</f>
        <v>0</v>
      </c>
      <c r="AK106" s="173">
        <f>IFERROR('Ringkasan (milyar)'!AK106/'Ringkasan (milyar)'!AC106,0)</f>
        <v>0</v>
      </c>
      <c r="AL106" s="173">
        <f>IFERROR('Ringkasan (milyar)'!AL106/'Ringkasan (milyar)'!AC106,0)</f>
        <v>0</v>
      </c>
      <c r="AM106" s="173">
        <f>IFERROR('Ringkasan (milyar)'!AM106/'Ringkasan (milyar)'!AC106,0)</f>
        <v>0</v>
      </c>
      <c r="AN106" s="173">
        <f>IFERROR('Ringkasan (milyar)'!AN106/'Ringkasan (milyar)'!AC106,0)</f>
        <v>0</v>
      </c>
      <c r="AO106" s="173">
        <f>IFERROR('Ringkasan (milyar)'!AO106/'Ringkasan (milyar)'!AC106,0)</f>
        <v>0</v>
      </c>
      <c r="AP106" s="173">
        <f>IFERROR('Ringkasan (milyar)'!AP106/'Ringkasan (milyar)'!AC106,0)</f>
        <v>0</v>
      </c>
      <c r="AQ106" s="173">
        <f>IFERROR('Ringkasan (milyar)'!AQ106/'Ringkasan (milyar)'!AC106,0)</f>
        <v>0</v>
      </c>
      <c r="AR106" s="173">
        <f>IFERROR('Ringkasan (milyar)'!AR106/'Ringkasan (milyar)'!AC106,0)</f>
        <v>0</v>
      </c>
      <c r="AS106" s="173">
        <f>IFERROR('Ringkasan (milyar)'!AS106/'Ringkasan (milyar)'!AC106,0)</f>
        <v>0</v>
      </c>
      <c r="AT106" s="173">
        <f>IFERROR('Ringkasan (milyar)'!AT106/'Ringkasan (milyar)'!AC106,0)</f>
        <v>0</v>
      </c>
      <c r="AU106" s="173">
        <f>IFERROR('Ringkasan (milyar)'!AU106/'Ringkasan (milyar)'!AC106,0)</f>
        <v>0</v>
      </c>
      <c r="AV106" s="173">
        <f>IFERROR('Ringkasan (milyar)'!AV106/'Ringkasan (milyar)'!AC106,0)</f>
        <v>0</v>
      </c>
      <c r="AW106" s="127"/>
      <c r="AX106" s="127"/>
      <c r="AY106" s="127"/>
      <c r="AZ106" s="127"/>
      <c r="BA106" s="127"/>
      <c r="BB106" s="127"/>
      <c r="BC106" s="127"/>
      <c r="BD106" s="127"/>
      <c r="BE106" s="127"/>
      <c r="BF106" s="127"/>
      <c r="BG106" s="127"/>
      <c r="BH106" s="127"/>
      <c r="BI106" s="127"/>
      <c r="BJ106" s="128"/>
      <c r="BK106" s="128"/>
      <c r="BL106" s="87"/>
      <c r="BM106" s="47"/>
      <c r="BN106" s="48"/>
      <c r="BO106" s="49"/>
      <c r="BP106" s="39">
        <f t="shared" si="19"/>
        <v>0</v>
      </c>
      <c r="BR106" s="6" t="e">
        <f>Ringkasan!#REF!/1000000000</f>
        <v>#REF!</v>
      </c>
      <c r="BS106" s="6" t="e">
        <f t="shared" si="12"/>
        <v>#REF!</v>
      </c>
      <c r="BT106" s="39" t="e">
        <f t="shared" si="16"/>
        <v>#REF!</v>
      </c>
      <c r="BV106" s="6" t="e">
        <f>Ringkasan!#REF!/1000000000</f>
        <v>#REF!</v>
      </c>
      <c r="BW106" s="6" t="e">
        <f t="shared" si="13"/>
        <v>#REF!</v>
      </c>
      <c r="BX106" s="39" t="e">
        <f t="shared" si="17"/>
        <v>#REF!</v>
      </c>
    </row>
    <row r="107" spans="1:76" ht="16.5" customHeight="1" x14ac:dyDescent="0.25">
      <c r="A107" s="59" t="s">
        <v>85</v>
      </c>
      <c r="B107" s="3">
        <f t="shared" si="20"/>
        <v>84</v>
      </c>
      <c r="C107" s="4">
        <f t="shared" si="20"/>
        <v>9</v>
      </c>
      <c r="D107" s="8" t="s">
        <v>85</v>
      </c>
      <c r="E107" s="12" t="str">
        <f>[1]Pendapatan!D107</f>
        <v>4 Tahun 2024</v>
      </c>
      <c r="F107" s="92">
        <f>[1]Pendapatan!E107</f>
        <v>45565</v>
      </c>
      <c r="G107" s="6"/>
      <c r="H107" s="173">
        <f>IFERROR('Ringkasan (milyar)'!H107/'Ringkasan (milyar)'!G107,0)</f>
        <v>0.11827959241084385</v>
      </c>
      <c r="I107" s="173">
        <f>IFERROR('Ringkasan (milyar)'!I107/'Ringkasan (milyar)'!G107,0)</f>
        <v>5.5151440613664011E-2</v>
      </c>
      <c r="J107" s="173">
        <f>IFERROR('Ringkasan (milyar)'!J107/'Ringkasan (milyar)'!G107,0)</f>
        <v>7.3504050632601349E-3</v>
      </c>
      <c r="K107" s="173">
        <f>IFERROR('Ringkasan (milyar)'!K107/'Ringkasan (milyar)'!G107,0)</f>
        <v>6.29164003395539E-3</v>
      </c>
      <c r="L107" s="173">
        <f>IFERROR('Ringkasan (milyar)'!L107/'Ringkasan (milyar)'!G107,0)</f>
        <v>4.9486106699964311E-2</v>
      </c>
      <c r="M107" s="173">
        <f>IFERROR('Ringkasan (milyar)'!M107/'Ringkasan (milyar)'!G107,0)</f>
        <v>0.88172040758915604</v>
      </c>
      <c r="N107" s="173">
        <f>IFERROR('Ringkasan (milyar)'!N107/'Ringkasan (milyar)'!G107,0)</f>
        <v>0.76193488347954685</v>
      </c>
      <c r="O107" s="173">
        <f>IFERROR('Ringkasan (milyar)'!O107/'Ringkasan (milyar)'!G107,0)</f>
        <v>0</v>
      </c>
      <c r="P107" s="173">
        <f>IFERROR('Ringkasan (milyar)'!P107/'Ringkasan (milyar)'!G107,0)</f>
        <v>0</v>
      </c>
      <c r="Q107" s="173">
        <f>IFERROR('Ringkasan (milyar)'!Q107/'Ringkasan (milyar)'!G107,0)</f>
        <v>0</v>
      </c>
      <c r="R107" s="173">
        <f>IFERROR('Ringkasan (milyar)'!R107/'Ringkasan (milyar)'!G107,0)</f>
        <v>0</v>
      </c>
      <c r="S107" s="173">
        <f>IFERROR('Ringkasan (milyar)'!S107/'Ringkasan (milyar)'!G107,0)</f>
        <v>0.18082146908582805</v>
      </c>
      <c r="T107" s="173">
        <f>IFERROR('Ringkasan (milyar)'!T107/'Ringkasan (milyar)'!G107,0)</f>
        <v>0.58111341439371877</v>
      </c>
      <c r="U107" s="173">
        <f>IFERROR('Ringkasan (milyar)'!U107/'Ringkasan (milyar)'!G107,0)</f>
        <v>0</v>
      </c>
      <c r="V107" s="173">
        <f>IFERROR('Ringkasan (milyar)'!V107/'Ringkasan (milyar)'!G107,0)</f>
        <v>0.11978552410960917</v>
      </c>
      <c r="W107" s="173">
        <f>IFERROR('Ringkasan (milyar)'!W107/'Ringkasan (milyar)'!G107,0)</f>
        <v>0.11978552410960917</v>
      </c>
      <c r="X107" s="173">
        <f>IFERROR('Ringkasan (milyar)'!X107/'Ringkasan (milyar)'!G107,0)</f>
        <v>0</v>
      </c>
      <c r="Y107" s="173">
        <f>IFERROR('Ringkasan (milyar)'!Y107/'Ringkasan (milyar)'!G107,0)</f>
        <v>0</v>
      </c>
      <c r="Z107" s="173">
        <f>IFERROR('Ringkasan (milyar)'!Z107/'Ringkasan (milyar)'!G107,0)</f>
        <v>0</v>
      </c>
      <c r="AA107" s="173">
        <f>IFERROR('Ringkasan (milyar)'!AA107/'Ringkasan (milyar)'!G107,0)</f>
        <v>0</v>
      </c>
      <c r="AB107" s="173">
        <f>IFERROR('Ringkasan (milyar)'!AB107/'Ringkasan (milyar)'!G107,0)</f>
        <v>0</v>
      </c>
      <c r="AC107" s="6"/>
      <c r="AD107" s="173">
        <f>IFERROR('Ringkasan (milyar)'!AD107/'Ringkasan (milyar)'!AC107,0)</f>
        <v>0.77170952367447621</v>
      </c>
      <c r="AE107" s="173">
        <f>IFERROR('Ringkasan (milyar)'!AE107/'Ringkasan (milyar)'!AD107,0)</f>
        <v>0.63846717723393265</v>
      </c>
      <c r="AF107" s="173">
        <f>IFERROR('Ringkasan (milyar)'!AF107/'Ringkasan (milyar)'!AD107,0)</f>
        <v>0.35177867847440719</v>
      </c>
      <c r="AG107" s="173">
        <f>IFERROR('Ringkasan (milyar)'!AG107/'Ringkasan (milyar)'!AD107,0)</f>
        <v>0</v>
      </c>
      <c r="AH107" s="173">
        <f>IFERROR('Ringkasan (milyar)'!AH107/'Ringkasan (milyar)'!AC107,0)</f>
        <v>0</v>
      </c>
      <c r="AI107" s="173">
        <f>IFERROR('Ringkasan (milyar)'!AI107/'Ringkasan (milyar)'!AC107,0)</f>
        <v>7.2315240047111365E-3</v>
      </c>
      <c r="AJ107" s="173">
        <f>IFERROR('Ringkasan (milyar)'!AJ107/'Ringkasan (milyar)'!AC107,0)</f>
        <v>2.9584204045791316E-4</v>
      </c>
      <c r="AK107" s="173">
        <f>IFERROR('Ringkasan (milyar)'!AK107/'Ringkasan (milyar)'!AC107,0)</f>
        <v>0.1241300657613512</v>
      </c>
      <c r="AL107" s="173">
        <f>IFERROR('Ringkasan (milyar)'!AL107/'Ringkasan (milyar)'!AC107,0)</f>
        <v>0</v>
      </c>
      <c r="AM107" s="173">
        <f>IFERROR('Ringkasan (milyar)'!AM107/'Ringkasan (milyar)'!AC107,0)</f>
        <v>1.621122587936228E-2</v>
      </c>
      <c r="AN107" s="173">
        <f>IFERROR('Ringkasan (milyar)'!AN107/'Ringkasan (milyar)'!AC107,0)</f>
        <v>2.0430124890311183E-2</v>
      </c>
      <c r="AO107" s="173">
        <f>IFERROR('Ringkasan (milyar)'!AO107/'Ringkasan (milyar)'!AC107,0)</f>
        <v>8.6637634217571535E-2</v>
      </c>
      <c r="AP107" s="173">
        <f>IFERROR('Ringkasan (milyar)'!AP107/'Ringkasan (milyar)'!AC107,0)</f>
        <v>6.6973674158529457E-4</v>
      </c>
      <c r="AQ107" s="173">
        <f>IFERROR('Ringkasan (milyar)'!AQ107/'Ringkasan (milyar)'!AC107,0)</f>
        <v>1.8134403252090421E-4</v>
      </c>
      <c r="AR107" s="173">
        <f>IFERROR('Ringkasan (milyar)'!AR107/'Ringkasan (milyar)'!AC107,0)</f>
        <v>2.3069396200468727E-2</v>
      </c>
      <c r="AS107" s="173">
        <f>IFERROR('Ringkasan (milyar)'!AS107/'Ringkasan (milyar)'!AC107,0)</f>
        <v>2.3069396200468727E-2</v>
      </c>
      <c r="AT107" s="173">
        <f>IFERROR('Ringkasan (milyar)'!AT107/'Ringkasan (milyar)'!AC107,0)</f>
        <v>8.1091014363703945E-2</v>
      </c>
      <c r="AU107" s="173">
        <f>IFERROR('Ringkasan (milyar)'!AU107/'Ringkasan (milyar)'!AC107,0)</f>
        <v>6.1476373942458756E-3</v>
      </c>
      <c r="AV107" s="173">
        <f>IFERROR('Ringkasan (milyar)'!AV107/'Ringkasan (milyar)'!AC107,0)</f>
        <v>7.4943376969458075E-2</v>
      </c>
      <c r="AW107" s="127"/>
      <c r="AX107" s="127"/>
      <c r="AY107" s="127"/>
      <c r="AZ107" s="127"/>
      <c r="BA107" s="127"/>
      <c r="BB107" s="127"/>
      <c r="BC107" s="127"/>
      <c r="BD107" s="127"/>
      <c r="BE107" s="127"/>
      <c r="BF107" s="127"/>
      <c r="BG107" s="127"/>
      <c r="BH107" s="127"/>
      <c r="BI107" s="127"/>
      <c r="BJ107" s="128"/>
      <c r="BK107" s="128"/>
      <c r="BL107" s="87"/>
      <c r="BM107" s="47"/>
      <c r="BN107" s="48"/>
      <c r="BO107" s="49"/>
      <c r="BP107" s="39">
        <f t="shared" si="19"/>
        <v>0</v>
      </c>
      <c r="BR107" s="6" t="e">
        <f>Ringkasan!#REF!/1000000000</f>
        <v>#REF!</v>
      </c>
      <c r="BS107" s="6" t="e">
        <f t="shared" si="12"/>
        <v>#REF!</v>
      </c>
      <c r="BT107" s="39" t="e">
        <f t="shared" si="16"/>
        <v>#REF!</v>
      </c>
      <c r="BV107" s="6" t="e">
        <f>Ringkasan!#REF!/1000000000</f>
        <v>#REF!</v>
      </c>
      <c r="BW107" s="6" t="e">
        <f t="shared" si="13"/>
        <v>#REF!</v>
      </c>
      <c r="BX107" s="39" t="e">
        <f t="shared" si="17"/>
        <v>#REF!</v>
      </c>
    </row>
    <row r="108" spans="1:76" ht="15" customHeight="1" x14ac:dyDescent="0.25">
      <c r="A108" s="59" t="s">
        <v>86</v>
      </c>
      <c r="B108" s="3">
        <f t="shared" si="20"/>
        <v>85</v>
      </c>
      <c r="C108" s="4">
        <f t="shared" si="20"/>
        <v>10</v>
      </c>
      <c r="D108" s="8" t="s">
        <v>86</v>
      </c>
      <c r="E108" s="12" t="str">
        <f>[1]Pendapatan!D108</f>
        <v>05 Tahun 2024</v>
      </c>
      <c r="F108" s="92">
        <f>[1]Pendapatan!E108</f>
        <v>45657.809027777781</v>
      </c>
      <c r="G108" s="6"/>
      <c r="H108" s="173">
        <f>IFERROR('Ringkasan (milyar)'!H108/'Ringkasan (milyar)'!G108,0)</f>
        <v>0.1800490744465863</v>
      </c>
      <c r="I108" s="173">
        <f>IFERROR('Ringkasan (milyar)'!I108/'Ringkasan (milyar)'!G108,0)</f>
        <v>7.7023885785332549E-2</v>
      </c>
      <c r="J108" s="173">
        <f>IFERROR('Ringkasan (milyar)'!J108/'Ringkasan (milyar)'!G108,0)</f>
        <v>3.4242476693288802E-2</v>
      </c>
      <c r="K108" s="173">
        <f>IFERROR('Ringkasan (milyar)'!K108/'Ringkasan (milyar)'!G108,0)</f>
        <v>6.3896573772567203E-2</v>
      </c>
      <c r="L108" s="173">
        <f>IFERROR('Ringkasan (milyar)'!L108/'Ringkasan (milyar)'!G108,0)</f>
        <v>4.8861381953977344E-3</v>
      </c>
      <c r="M108" s="173">
        <f>IFERROR('Ringkasan (milyar)'!M108/'Ringkasan (milyar)'!G108,0)</f>
        <v>0.81995092555341365</v>
      </c>
      <c r="N108" s="173">
        <f>IFERROR('Ringkasan (milyar)'!N108/'Ringkasan (milyar)'!G108,0)</f>
        <v>0.77338369917394201</v>
      </c>
      <c r="O108" s="173">
        <f>IFERROR('Ringkasan (milyar)'!O108/'Ringkasan (milyar)'!G108,0)</f>
        <v>0</v>
      </c>
      <c r="P108" s="173">
        <f>IFERROR('Ringkasan (milyar)'!P108/'Ringkasan (milyar)'!G108,0)</f>
        <v>0</v>
      </c>
      <c r="Q108" s="173">
        <f>IFERROR('Ringkasan (milyar)'!Q108/'Ringkasan (milyar)'!G108,0)</f>
        <v>3.9414243017824403E-2</v>
      </c>
      <c r="R108" s="173">
        <f>IFERROR('Ringkasan (milyar)'!R108/'Ringkasan (milyar)'!G108,0)</f>
        <v>5.138566768118938E-3</v>
      </c>
      <c r="S108" s="173">
        <f>IFERROR('Ringkasan (milyar)'!S108/'Ringkasan (milyar)'!G108,0)</f>
        <v>0.45981228294658189</v>
      </c>
      <c r="T108" s="173">
        <f>IFERROR('Ringkasan (milyar)'!T108/'Ringkasan (milyar)'!G108,0)</f>
        <v>0.17183284046288061</v>
      </c>
      <c r="U108" s="173">
        <f>IFERROR('Ringkasan (milyar)'!U108/'Ringkasan (milyar)'!G108,0)</f>
        <v>9.7185765978536148E-2</v>
      </c>
      <c r="V108" s="173">
        <f>IFERROR('Ringkasan (milyar)'!V108/'Ringkasan (milyar)'!G108,0)</f>
        <v>4.6567226379471596E-2</v>
      </c>
      <c r="W108" s="173">
        <f>IFERROR('Ringkasan (milyar)'!W108/'Ringkasan (milyar)'!G108,0)</f>
        <v>4.6567226379471596E-2</v>
      </c>
      <c r="X108" s="173">
        <f>IFERROR('Ringkasan (milyar)'!X108/'Ringkasan (milyar)'!G108,0)</f>
        <v>0</v>
      </c>
      <c r="Y108" s="173">
        <f>IFERROR('Ringkasan (milyar)'!Y108/'Ringkasan (milyar)'!G108,0)</f>
        <v>0</v>
      </c>
      <c r="Z108" s="173">
        <f>IFERROR('Ringkasan (milyar)'!Z108/'Ringkasan (milyar)'!G108,0)</f>
        <v>0</v>
      </c>
      <c r="AA108" s="173">
        <f>IFERROR('Ringkasan (milyar)'!AA108/'Ringkasan (milyar)'!G108,0)</f>
        <v>0</v>
      </c>
      <c r="AB108" s="173">
        <f>IFERROR('Ringkasan (milyar)'!AB108/'Ringkasan (milyar)'!G108,0)</f>
        <v>0</v>
      </c>
      <c r="AC108" s="6"/>
      <c r="AD108" s="173">
        <f>IFERROR('Ringkasan (milyar)'!AD108/'Ringkasan (milyar)'!AC108,0)</f>
        <v>0.74132647637370042</v>
      </c>
      <c r="AE108" s="173">
        <f>IFERROR('Ringkasan (milyar)'!AE108/'Ringkasan (milyar)'!AD108,0)</f>
        <v>0.47045284729427628</v>
      </c>
      <c r="AF108" s="173">
        <f>IFERROR('Ringkasan (milyar)'!AF108/'Ringkasan (milyar)'!AD108,0)</f>
        <v>0.48876765375739667</v>
      </c>
      <c r="AG108" s="173">
        <f>IFERROR('Ringkasan (milyar)'!AG108/'Ringkasan (milyar)'!AD108,0)</f>
        <v>0</v>
      </c>
      <c r="AH108" s="173">
        <f>IFERROR('Ringkasan (milyar)'!AH108/'Ringkasan (milyar)'!AC108,0)</f>
        <v>2.4522738910625019E-4</v>
      </c>
      <c r="AI108" s="173">
        <f>IFERROR('Ringkasan (milyar)'!AI108/'Ringkasan (milyar)'!AC108,0)</f>
        <v>2.8524267358067294E-2</v>
      </c>
      <c r="AJ108" s="173">
        <f>IFERROR('Ringkasan (milyar)'!AJ108/'Ringkasan (milyar)'!AC108,0)</f>
        <v>1.4614275164747583E-3</v>
      </c>
      <c r="AK108" s="173">
        <f>IFERROR('Ringkasan (milyar)'!AK108/'Ringkasan (milyar)'!AC108,0)</f>
        <v>0.16738324481543218</v>
      </c>
      <c r="AL108" s="173">
        <f>IFERROR('Ringkasan (milyar)'!AL108/'Ringkasan (milyar)'!AC108,0)</f>
        <v>1.1973993608703623E-3</v>
      </c>
      <c r="AM108" s="173">
        <f>IFERROR('Ringkasan (milyar)'!AM108/'Ringkasan (milyar)'!AC108,0)</f>
        <v>2.628593663418749E-2</v>
      </c>
      <c r="AN108" s="173">
        <f>IFERROR('Ringkasan (milyar)'!AN108/'Ringkasan (milyar)'!AC108,0)</f>
        <v>3.6772752491911059E-2</v>
      </c>
      <c r="AO108" s="173">
        <f>IFERROR('Ringkasan (milyar)'!AO108/'Ringkasan (milyar)'!AC108,0)</f>
        <v>0.10034082265719801</v>
      </c>
      <c r="AP108" s="173">
        <f>IFERROR('Ringkasan (milyar)'!AP108/'Ringkasan (milyar)'!AC108,0)</f>
        <v>2.786333671265255E-3</v>
      </c>
      <c r="AQ108" s="173">
        <f>IFERROR('Ringkasan (milyar)'!AQ108/'Ringkasan (milyar)'!AC108,0)</f>
        <v>0</v>
      </c>
      <c r="AR108" s="173">
        <f>IFERROR('Ringkasan (milyar)'!AR108/'Ringkasan (milyar)'!AC108,0)</f>
        <v>1.5839837358585618E-3</v>
      </c>
      <c r="AS108" s="173">
        <f>IFERROR('Ringkasan (milyar)'!AS108/'Ringkasan (milyar)'!AC108,0)</f>
        <v>1.5839837358585618E-3</v>
      </c>
      <c r="AT108" s="173">
        <f>IFERROR('Ringkasan (milyar)'!AT108/'Ringkasan (milyar)'!AC108,0)</f>
        <v>8.9706295075008796E-2</v>
      </c>
      <c r="AU108" s="173">
        <f>IFERROR('Ringkasan (milyar)'!AU108/'Ringkasan (milyar)'!AC108,0)</f>
        <v>8.0213601180002727E-3</v>
      </c>
      <c r="AV108" s="173">
        <f>IFERROR('Ringkasan (milyar)'!AV108/'Ringkasan (milyar)'!AC108,0)</f>
        <v>8.1684934957008529E-2</v>
      </c>
      <c r="AW108" s="127"/>
      <c r="AX108" s="127"/>
      <c r="AY108" s="127"/>
      <c r="AZ108" s="127"/>
      <c r="BA108" s="127"/>
      <c r="BB108" s="127"/>
      <c r="BC108" s="127"/>
      <c r="BD108" s="127"/>
      <c r="BE108" s="127"/>
      <c r="BF108" s="127"/>
      <c r="BG108" s="127"/>
      <c r="BH108" s="127"/>
      <c r="BI108" s="127"/>
      <c r="BJ108" s="128"/>
      <c r="BK108" s="128"/>
      <c r="BL108" s="87"/>
      <c r="BM108" s="47"/>
      <c r="BN108" s="48"/>
      <c r="BO108" s="49"/>
      <c r="BP108" s="39">
        <f t="shared" si="19"/>
        <v>0</v>
      </c>
      <c r="BR108" s="6" t="e">
        <f>Ringkasan!#REF!/1000000000</f>
        <v>#REF!</v>
      </c>
      <c r="BS108" s="6" t="e">
        <f t="shared" si="12"/>
        <v>#REF!</v>
      </c>
      <c r="BT108" s="39" t="e">
        <f t="shared" si="16"/>
        <v>#REF!</v>
      </c>
      <c r="BV108" s="6" t="e">
        <f>Ringkasan!#REF!/1000000000</f>
        <v>#REF!</v>
      </c>
      <c r="BW108" s="6" t="e">
        <f t="shared" si="13"/>
        <v>#REF!</v>
      </c>
      <c r="BX108" s="39" t="e">
        <f t="shared" si="17"/>
        <v>#REF!</v>
      </c>
    </row>
    <row r="109" spans="1:76" ht="15" customHeight="1" x14ac:dyDescent="0.25">
      <c r="A109" s="59" t="s">
        <v>87</v>
      </c>
      <c r="B109" s="3">
        <f t="shared" si="20"/>
        <v>86</v>
      </c>
      <c r="C109" s="4">
        <f t="shared" si="20"/>
        <v>11</v>
      </c>
      <c r="D109" s="8" t="s">
        <v>87</v>
      </c>
      <c r="E109" s="12" t="str">
        <f>[1]Pendapatan!D109</f>
        <v>9 Tahun 2024</v>
      </c>
      <c r="F109" s="92">
        <f>[1]Pendapatan!E109</f>
        <v>45524.714583333334</v>
      </c>
      <c r="G109" s="6"/>
      <c r="H109" s="173">
        <f>IFERROR('Ringkasan (milyar)'!H109/'Ringkasan (milyar)'!G109,0)</f>
        <v>0.80137619207629884</v>
      </c>
      <c r="I109" s="173">
        <f>IFERROR('Ringkasan (milyar)'!I109/'Ringkasan (milyar)'!G109,0)</f>
        <v>0.54528893567421488</v>
      </c>
      <c r="J109" s="173">
        <f>IFERROR('Ringkasan (milyar)'!J109/'Ringkasan (milyar)'!G109,0)</f>
        <v>5.6228574815157008E-2</v>
      </c>
      <c r="K109" s="173">
        <f>IFERROR('Ringkasan (milyar)'!K109/'Ringkasan (milyar)'!G109,0)</f>
        <v>8.4201096877816115E-3</v>
      </c>
      <c r="L109" s="173">
        <f>IFERROR('Ringkasan (milyar)'!L109/'Ringkasan (milyar)'!G109,0)</f>
        <v>0.19143857189914537</v>
      </c>
      <c r="M109" s="173">
        <f>IFERROR('Ringkasan (milyar)'!M109/'Ringkasan (milyar)'!G109,0)</f>
        <v>0.19862380792370135</v>
      </c>
      <c r="N109" s="173">
        <f>IFERROR('Ringkasan (milyar)'!N109/'Ringkasan (milyar)'!G109,0)</f>
        <v>1.3364135401037463E-2</v>
      </c>
      <c r="O109" s="173">
        <f>IFERROR('Ringkasan (milyar)'!O109/'Ringkasan (milyar)'!G109,0)</f>
        <v>0</v>
      </c>
      <c r="P109" s="173">
        <f>IFERROR('Ringkasan (milyar)'!P109/'Ringkasan (milyar)'!G109,0)</f>
        <v>0</v>
      </c>
      <c r="Q109" s="173">
        <f>IFERROR('Ringkasan (milyar)'!Q109/'Ringkasan (milyar)'!G109,0)</f>
        <v>0</v>
      </c>
      <c r="R109" s="173">
        <f>IFERROR('Ringkasan (milyar)'!R109/'Ringkasan (milyar)'!G109,0)</f>
        <v>1.3364135401037463E-2</v>
      </c>
      <c r="S109" s="173">
        <f>IFERROR('Ringkasan (milyar)'!S109/'Ringkasan (milyar)'!G109,0)</f>
        <v>0</v>
      </c>
      <c r="T109" s="173">
        <f>IFERROR('Ringkasan (milyar)'!T109/'Ringkasan (milyar)'!G109,0)</f>
        <v>0</v>
      </c>
      <c r="U109" s="173">
        <f>IFERROR('Ringkasan (milyar)'!U109/'Ringkasan (milyar)'!G109,0)</f>
        <v>0</v>
      </c>
      <c r="V109" s="173">
        <f>IFERROR('Ringkasan (milyar)'!V109/'Ringkasan (milyar)'!G109,0)</f>
        <v>0.18525967252266387</v>
      </c>
      <c r="W109" s="173">
        <f>IFERROR('Ringkasan (milyar)'!W109/'Ringkasan (milyar)'!G109,0)</f>
        <v>0.18525967252266387</v>
      </c>
      <c r="X109" s="173">
        <f>IFERROR('Ringkasan (milyar)'!X109/'Ringkasan (milyar)'!G109,0)</f>
        <v>0</v>
      </c>
      <c r="Y109" s="173">
        <f>IFERROR('Ringkasan (milyar)'!Y109/'Ringkasan (milyar)'!G109,0)</f>
        <v>0</v>
      </c>
      <c r="Z109" s="173">
        <f>IFERROR('Ringkasan (milyar)'!Z109/'Ringkasan (milyar)'!G109,0)</f>
        <v>0</v>
      </c>
      <c r="AA109" s="173">
        <f>IFERROR('Ringkasan (milyar)'!AA109/'Ringkasan (milyar)'!G109,0)</f>
        <v>0</v>
      </c>
      <c r="AB109" s="173">
        <f>IFERROR('Ringkasan (milyar)'!AB109/'Ringkasan (milyar)'!G109,0)</f>
        <v>0</v>
      </c>
      <c r="AC109" s="6"/>
      <c r="AD109" s="173">
        <f>IFERROR('Ringkasan (milyar)'!AD109/'Ringkasan (milyar)'!AC109,0)</f>
        <v>0.76049263255439914</v>
      </c>
      <c r="AE109" s="173">
        <f>IFERROR('Ringkasan (milyar)'!AE109/'Ringkasan (milyar)'!AD109,0)</f>
        <v>0.53172450344355726</v>
      </c>
      <c r="AF109" s="173">
        <f>IFERROR('Ringkasan (milyar)'!AF109/'Ringkasan (milyar)'!AD109,0)</f>
        <v>0.41788698801938517</v>
      </c>
      <c r="AG109" s="173">
        <f>IFERROR('Ringkasan (milyar)'!AG109/'Ringkasan (milyar)'!AD109,0)</f>
        <v>0</v>
      </c>
      <c r="AH109" s="173">
        <f>IFERROR('Ringkasan (milyar)'!AH109/'Ringkasan (milyar)'!AC109,0)</f>
        <v>0</v>
      </c>
      <c r="AI109" s="173">
        <f>IFERROR('Ringkasan (milyar)'!AI109/'Ringkasan (milyar)'!AC109,0)</f>
        <v>3.3217238666898401E-2</v>
      </c>
      <c r="AJ109" s="173">
        <f>IFERROR('Ringkasan (milyar)'!AJ109/'Ringkasan (milyar)'!AC109,0)</f>
        <v>5.1028508409384117E-3</v>
      </c>
      <c r="AK109" s="173">
        <f>IFERROR('Ringkasan (milyar)'!AK109/'Ringkasan (milyar)'!AC109,0)</f>
        <v>0.22604449084816994</v>
      </c>
      <c r="AL109" s="173">
        <f>IFERROR('Ringkasan (milyar)'!AL109/'Ringkasan (milyar)'!AC109,0)</f>
        <v>1.084721136581567E-5</v>
      </c>
      <c r="AM109" s="173">
        <f>IFERROR('Ringkasan (milyar)'!AM109/'Ringkasan (milyar)'!AC109,0)</f>
        <v>2.9982094792712573E-2</v>
      </c>
      <c r="AN109" s="173">
        <f>IFERROR('Ringkasan (milyar)'!AN109/'Ringkasan (milyar)'!AC109,0)</f>
        <v>7.1834510147245234E-2</v>
      </c>
      <c r="AO109" s="173">
        <f>IFERROR('Ringkasan (milyar)'!AO109/'Ringkasan (milyar)'!AC109,0)</f>
        <v>0.1240432293876878</v>
      </c>
      <c r="AP109" s="173">
        <f>IFERROR('Ringkasan (milyar)'!AP109/'Ringkasan (milyar)'!AC109,0)</f>
        <v>0</v>
      </c>
      <c r="AQ109" s="173">
        <f>IFERROR('Ringkasan (milyar)'!AQ109/'Ringkasan (milyar)'!AC109,0)</f>
        <v>1.7380930915850319E-4</v>
      </c>
      <c r="AR109" s="173">
        <f>IFERROR('Ringkasan (milyar)'!AR109/'Ringkasan (milyar)'!AC109,0)</f>
        <v>1.3462876597430945E-2</v>
      </c>
      <c r="AS109" s="173">
        <f>IFERROR('Ringkasan (milyar)'!AS109/'Ringkasan (milyar)'!AC109,0)</f>
        <v>1.3462876597430945E-2</v>
      </c>
      <c r="AT109" s="173">
        <f>IFERROR('Ringkasan (milyar)'!AT109/'Ringkasan (milyar)'!AC109,0)</f>
        <v>0</v>
      </c>
      <c r="AU109" s="173">
        <f>IFERROR('Ringkasan (milyar)'!AU109/'Ringkasan (milyar)'!AC109,0)</f>
        <v>0</v>
      </c>
      <c r="AV109" s="173">
        <f>IFERROR('Ringkasan (milyar)'!AV109/'Ringkasan (milyar)'!AC109,0)</f>
        <v>0</v>
      </c>
      <c r="AW109" s="127"/>
      <c r="AX109" s="127"/>
      <c r="AY109" s="127"/>
      <c r="AZ109" s="127"/>
      <c r="BA109" s="127"/>
      <c r="BB109" s="127"/>
      <c r="BC109" s="127"/>
      <c r="BD109" s="127"/>
      <c r="BE109" s="127"/>
      <c r="BF109" s="127"/>
      <c r="BG109" s="127"/>
      <c r="BH109" s="127"/>
      <c r="BI109" s="127"/>
      <c r="BJ109" s="128"/>
      <c r="BK109" s="128"/>
      <c r="BL109" s="87"/>
      <c r="BM109" s="47"/>
      <c r="BN109" s="48"/>
      <c r="BO109" s="49"/>
      <c r="BP109" s="39">
        <f t="shared" si="19"/>
        <v>0</v>
      </c>
      <c r="BR109" s="169" t="e">
        <f>Ringkasan!#REF!/1000000000</f>
        <v>#REF!</v>
      </c>
      <c r="BS109" s="169" t="e">
        <f t="shared" si="12"/>
        <v>#REF!</v>
      </c>
      <c r="BT109" s="39" t="e">
        <f t="shared" si="16"/>
        <v>#REF!</v>
      </c>
      <c r="BV109" s="169" t="e">
        <f>Ringkasan!#REF!/1000000000</f>
        <v>#REF!</v>
      </c>
      <c r="BW109" s="169" t="e">
        <f t="shared" si="13"/>
        <v>#REF!</v>
      </c>
      <c r="BX109" s="39" t="e">
        <f t="shared" si="17"/>
        <v>#REF!</v>
      </c>
    </row>
    <row r="110" spans="1:76" ht="15" customHeight="1" x14ac:dyDescent="0.25">
      <c r="A110" s="59" t="s">
        <v>88</v>
      </c>
      <c r="B110" s="3">
        <f t="shared" si="20"/>
        <v>87</v>
      </c>
      <c r="C110" s="4">
        <f t="shared" si="20"/>
        <v>12</v>
      </c>
      <c r="D110" s="8" t="s">
        <v>88</v>
      </c>
      <c r="E110" s="12" t="str">
        <f>[1]Pendapatan!D110</f>
        <v>08 Tahun 2024</v>
      </c>
      <c r="F110" s="92">
        <f>[1]Pendapatan!E110</f>
        <v>45656.615972222222</v>
      </c>
      <c r="G110" s="6"/>
      <c r="H110" s="173">
        <f>IFERROR('Ringkasan (milyar)'!H110/'Ringkasan (milyar)'!G110,0)</f>
        <v>0.41335508281062294</v>
      </c>
      <c r="I110" s="173">
        <f>IFERROR('Ringkasan (milyar)'!I110/'Ringkasan (milyar)'!G110,0)</f>
        <v>0.36924228820117477</v>
      </c>
      <c r="J110" s="173">
        <f>IFERROR('Ringkasan (milyar)'!J110/'Ringkasan (milyar)'!G110,0)</f>
        <v>1.5420602085853854E-2</v>
      </c>
      <c r="K110" s="173">
        <f>IFERROR('Ringkasan (milyar)'!K110/'Ringkasan (milyar)'!G110,0)</f>
        <v>1.93683604692409E-3</v>
      </c>
      <c r="L110" s="173">
        <f>IFERROR('Ringkasan (milyar)'!L110/'Ringkasan (milyar)'!G110,0)</f>
        <v>2.675535647667019E-2</v>
      </c>
      <c r="M110" s="173">
        <f>IFERROR('Ringkasan (milyar)'!M110/'Ringkasan (milyar)'!G110,0)</f>
        <v>0.58664491718937695</v>
      </c>
      <c r="N110" s="173">
        <f>IFERROR('Ringkasan (milyar)'!N110/'Ringkasan (milyar)'!G110,0)</f>
        <v>0.5382146705000691</v>
      </c>
      <c r="O110" s="173">
        <f>IFERROR('Ringkasan (milyar)'!O110/'Ringkasan (milyar)'!G110,0)</f>
        <v>0</v>
      </c>
      <c r="P110" s="173">
        <f>IFERROR('Ringkasan (milyar)'!P110/'Ringkasan (milyar)'!G110,0)</f>
        <v>0</v>
      </c>
      <c r="Q110" s="173">
        <f>IFERROR('Ringkasan (milyar)'!Q110/'Ringkasan (milyar)'!G110,0)</f>
        <v>0</v>
      </c>
      <c r="R110" s="173">
        <f>IFERROR('Ringkasan (milyar)'!R110/'Ringkasan (milyar)'!G110,0)</f>
        <v>4.873985004746866E-3</v>
      </c>
      <c r="S110" s="173">
        <f>IFERROR('Ringkasan (milyar)'!S110/'Ringkasan (milyar)'!G110,0)</f>
        <v>8.3780908348765698E-2</v>
      </c>
      <c r="T110" s="173">
        <f>IFERROR('Ringkasan (milyar)'!T110/'Ringkasan (milyar)'!G110,0)</f>
        <v>0.32692258474330949</v>
      </c>
      <c r="U110" s="173">
        <f>IFERROR('Ringkasan (milyar)'!U110/'Ringkasan (milyar)'!G110,0)</f>
        <v>0.12263719240324707</v>
      </c>
      <c r="V110" s="173">
        <f>IFERROR('Ringkasan (milyar)'!V110/'Ringkasan (milyar)'!G110,0)</f>
        <v>4.8430246689307892E-2</v>
      </c>
      <c r="W110" s="173">
        <f>IFERROR('Ringkasan (milyar)'!W110/'Ringkasan (milyar)'!G110,0)</f>
        <v>4.8430246689307892E-2</v>
      </c>
      <c r="X110" s="173">
        <f>IFERROR('Ringkasan (milyar)'!X110/'Ringkasan (milyar)'!G110,0)</f>
        <v>0</v>
      </c>
      <c r="Y110" s="173">
        <f>IFERROR('Ringkasan (milyar)'!Y110/'Ringkasan (milyar)'!G110,0)</f>
        <v>0</v>
      </c>
      <c r="Z110" s="173">
        <f>IFERROR('Ringkasan (milyar)'!Z110/'Ringkasan (milyar)'!G110,0)</f>
        <v>0</v>
      </c>
      <c r="AA110" s="173">
        <f>IFERROR('Ringkasan (milyar)'!AA110/'Ringkasan (milyar)'!G110,0)</f>
        <v>0</v>
      </c>
      <c r="AB110" s="173">
        <f>IFERROR('Ringkasan (milyar)'!AB110/'Ringkasan (milyar)'!G110,0)</f>
        <v>0</v>
      </c>
      <c r="AC110" s="6"/>
      <c r="AD110" s="173">
        <f>IFERROR('Ringkasan (milyar)'!AD110/'Ringkasan (milyar)'!AC110,0)</f>
        <v>0.85992024018598756</v>
      </c>
      <c r="AE110" s="173">
        <f>IFERROR('Ringkasan (milyar)'!AE110/'Ringkasan (milyar)'!AD110,0)</f>
        <v>0.44493782956275785</v>
      </c>
      <c r="AF110" s="173">
        <f>IFERROR('Ringkasan (milyar)'!AF110/'Ringkasan (milyar)'!AD110,0)</f>
        <v>0.53683319383152761</v>
      </c>
      <c r="AG110" s="173">
        <f>IFERROR('Ringkasan (milyar)'!AG110/'Ringkasan (milyar)'!AD110,0)</f>
        <v>0</v>
      </c>
      <c r="AH110" s="173">
        <f>IFERROR('Ringkasan (milyar)'!AH110/'Ringkasan (milyar)'!AC110,0)</f>
        <v>4.527735661237218E-4</v>
      </c>
      <c r="AI110" s="173">
        <f>IFERROR('Ringkasan (milyar)'!AI110/'Ringkasan (milyar)'!AC110,0)</f>
        <v>1.5222692375007051E-2</v>
      </c>
      <c r="AJ110" s="173">
        <f>IFERROR('Ringkasan (milyar)'!AJ110/'Ringkasan (milyar)'!AC110,0)</f>
        <v>0</v>
      </c>
      <c r="AK110" s="173">
        <f>IFERROR('Ringkasan (milyar)'!AK110/'Ringkasan (milyar)'!AC110,0)</f>
        <v>0.11814632214978141</v>
      </c>
      <c r="AL110" s="173">
        <f>IFERROR('Ringkasan (milyar)'!AL110/'Ringkasan (milyar)'!AC110,0)</f>
        <v>1.7257414693368004E-3</v>
      </c>
      <c r="AM110" s="173">
        <f>IFERROR('Ringkasan (milyar)'!AM110/'Ringkasan (milyar)'!AC110,0)</f>
        <v>3.1510058641320629E-2</v>
      </c>
      <c r="AN110" s="173">
        <f>IFERROR('Ringkasan (milyar)'!AN110/'Ringkasan (milyar)'!AC110,0)</f>
        <v>2.0618143755745499E-2</v>
      </c>
      <c r="AO110" s="173">
        <f>IFERROR('Ringkasan (milyar)'!AO110/'Ringkasan (milyar)'!AC110,0)</f>
        <v>6.1098475108302554E-2</v>
      </c>
      <c r="AP110" s="173">
        <f>IFERROR('Ringkasan (milyar)'!AP110/'Ringkasan (milyar)'!AC110,0)</f>
        <v>3.0238041771651334E-3</v>
      </c>
      <c r="AQ110" s="173">
        <f>IFERROR('Ringkasan (milyar)'!AQ110/'Ringkasan (milyar)'!AC110,0)</f>
        <v>1.7009899791079239E-4</v>
      </c>
      <c r="AR110" s="173">
        <f>IFERROR('Ringkasan (milyar)'!AR110/'Ringkasan (milyar)'!AC110,0)</f>
        <v>2.193343766423091E-2</v>
      </c>
      <c r="AS110" s="173">
        <f>IFERROR('Ringkasan (milyar)'!AS110/'Ringkasan (milyar)'!AC110,0)</f>
        <v>2.193343766423091E-2</v>
      </c>
      <c r="AT110" s="173">
        <f>IFERROR('Ringkasan (milyar)'!AT110/'Ringkasan (milyar)'!AC110,0)</f>
        <v>0</v>
      </c>
      <c r="AU110" s="173">
        <f>IFERROR('Ringkasan (milyar)'!AU110/'Ringkasan (milyar)'!AC110,0)</f>
        <v>0</v>
      </c>
      <c r="AV110" s="173">
        <f>IFERROR('Ringkasan (milyar)'!AV110/'Ringkasan (milyar)'!AC110,0)</f>
        <v>0</v>
      </c>
      <c r="AW110" s="127"/>
      <c r="AX110" s="127"/>
      <c r="AY110" s="127"/>
      <c r="AZ110" s="127"/>
      <c r="BA110" s="127"/>
      <c r="BB110" s="127"/>
      <c r="BC110" s="127"/>
      <c r="BD110" s="127"/>
      <c r="BE110" s="127"/>
      <c r="BF110" s="127"/>
      <c r="BG110" s="127"/>
      <c r="BH110" s="127"/>
      <c r="BI110" s="127"/>
      <c r="BJ110" s="128"/>
      <c r="BK110" s="128"/>
      <c r="BL110" s="87"/>
      <c r="BM110" s="47"/>
      <c r="BN110" s="48"/>
      <c r="BO110" s="49"/>
      <c r="BP110" s="39">
        <f t="shared" si="19"/>
        <v>0</v>
      </c>
      <c r="BR110" s="6" t="e">
        <f>Ringkasan!#REF!/1000000000</f>
        <v>#REF!</v>
      </c>
      <c r="BS110" s="6" t="e">
        <f t="shared" si="12"/>
        <v>#REF!</v>
      </c>
      <c r="BT110" s="39" t="e">
        <f t="shared" si="16"/>
        <v>#REF!</v>
      </c>
      <c r="BV110" s="6" t="e">
        <f>Ringkasan!#REF!/1000000000</f>
        <v>#REF!</v>
      </c>
      <c r="BW110" s="6" t="e">
        <f t="shared" si="13"/>
        <v>#REF!</v>
      </c>
      <c r="BX110" s="39" t="e">
        <f t="shared" si="17"/>
        <v>#REF!</v>
      </c>
    </row>
    <row r="111" spans="1:76" ht="15" customHeight="1" x14ac:dyDescent="0.25">
      <c r="B111" s="13" t="s">
        <v>560</v>
      </c>
      <c r="C111" s="14" t="s">
        <v>560</v>
      </c>
      <c r="D111" s="15" t="s">
        <v>561</v>
      </c>
      <c r="E111" s="16"/>
      <c r="F111" s="93"/>
      <c r="G111" s="115"/>
      <c r="H111" s="174">
        <f>IFERROR('Ringkasan (milyar)'!H111/'Ringkasan (milyar)'!G111,0)</f>
        <v>0.17471407462331334</v>
      </c>
      <c r="I111" s="174">
        <f>IFERROR('Ringkasan (milyar)'!I111/'Ringkasan (milyar)'!G111,0)</f>
        <v>7.799814353057874E-2</v>
      </c>
      <c r="J111" s="174">
        <f>IFERROR('Ringkasan (milyar)'!J111/'Ringkasan (milyar)'!G111,0)</f>
        <v>3.5029051428961414E-2</v>
      </c>
      <c r="K111" s="174">
        <f>IFERROR('Ringkasan (milyar)'!K111/'Ringkasan (milyar)'!G111,0)</f>
        <v>3.9400734081248771E-2</v>
      </c>
      <c r="L111" s="174">
        <f>IFERROR('Ringkasan (milyar)'!L111/'Ringkasan (milyar)'!G111,0)</f>
        <v>2.2286145582524418E-2</v>
      </c>
      <c r="M111" s="174">
        <f>IFERROR('Ringkasan (milyar)'!M111/'Ringkasan (milyar)'!G111,0)</f>
        <v>0.82401052546303366</v>
      </c>
      <c r="N111" s="174">
        <f>IFERROR('Ringkasan (milyar)'!N111/'Ringkasan (milyar)'!G111,0)</f>
        <v>0.76406930434122255</v>
      </c>
      <c r="O111" s="174">
        <f>IFERROR('Ringkasan (milyar)'!O111/'Ringkasan (milyar)'!G111,0)</f>
        <v>0</v>
      </c>
      <c r="P111" s="174">
        <f>IFERROR('Ringkasan (milyar)'!P111/'Ringkasan (milyar)'!G111,0)</f>
        <v>0</v>
      </c>
      <c r="Q111" s="174">
        <f>IFERROR('Ringkasan (milyar)'!Q111/'Ringkasan (milyar)'!G111,0)</f>
        <v>5.4522410117156354E-2</v>
      </c>
      <c r="R111" s="174">
        <f>IFERROR('Ringkasan (milyar)'!R111/'Ringkasan (milyar)'!G111,0)</f>
        <v>3.0393958317515343E-3</v>
      </c>
      <c r="S111" s="174">
        <f>IFERROR('Ringkasan (milyar)'!S111/'Ringkasan (milyar)'!G111,0)</f>
        <v>0.27164032882800709</v>
      </c>
      <c r="T111" s="174">
        <f>IFERROR('Ringkasan (milyar)'!T111/'Ringkasan (milyar)'!G111,0)</f>
        <v>0.34075041273147677</v>
      </c>
      <c r="U111" s="174">
        <f>IFERROR('Ringkasan (milyar)'!U111/'Ringkasan (milyar)'!G111,0)</f>
        <v>9.4116756832830689E-2</v>
      </c>
      <c r="V111" s="174">
        <f>IFERROR('Ringkasan (milyar)'!V111/'Ringkasan (milyar)'!G111,0)</f>
        <v>5.9941221121811147E-2</v>
      </c>
      <c r="W111" s="174">
        <f>IFERROR('Ringkasan (milyar)'!W111/'Ringkasan (milyar)'!G111,0)</f>
        <v>5.9857625739000289E-2</v>
      </c>
      <c r="X111" s="174">
        <f>IFERROR('Ringkasan (milyar)'!X111/'Ringkasan (milyar)'!G111,0)</f>
        <v>8.3595382810861056E-5</v>
      </c>
      <c r="Y111" s="174">
        <f>IFERROR('Ringkasan (milyar)'!Y111/'Ringkasan (milyar)'!G111,0)</f>
        <v>1.2753999136529265E-3</v>
      </c>
      <c r="Z111" s="174">
        <f>IFERROR('Ringkasan (milyar)'!Z111/'Ringkasan (milyar)'!G111,0)</f>
        <v>0</v>
      </c>
      <c r="AA111" s="174">
        <f>IFERROR('Ringkasan (milyar)'!AA111/'Ringkasan (milyar)'!G111,0)</f>
        <v>0</v>
      </c>
      <c r="AB111" s="174">
        <f>IFERROR('Ringkasan (milyar)'!AB111/'Ringkasan (milyar)'!G111,0)</f>
        <v>1.2753999136529265E-3</v>
      </c>
      <c r="AC111" s="7"/>
      <c r="AD111" s="174">
        <f>IFERROR('Ringkasan (milyar)'!AD111/'Ringkasan (milyar)'!AC111,0)</f>
        <v>0.74525157275730747</v>
      </c>
      <c r="AE111" s="174">
        <f>IFERROR('Ringkasan (milyar)'!AE111/'Ringkasan (milyar)'!AD111,0)</f>
        <v>0.54475793281490248</v>
      </c>
      <c r="AF111" s="174">
        <f>IFERROR('Ringkasan (milyar)'!AF111/'Ringkasan (milyar)'!AD111,0)</f>
        <v>0.42334084838436076</v>
      </c>
      <c r="AG111" s="174">
        <f>IFERROR('Ringkasan (milyar)'!AG111/'Ringkasan (milyar)'!AD111,0)</f>
        <v>0</v>
      </c>
      <c r="AH111" s="174">
        <f>IFERROR('Ringkasan (milyar)'!AH111/'Ringkasan (milyar)'!AC111,0)</f>
        <v>6.42216567220683E-4</v>
      </c>
      <c r="AI111" s="174">
        <f>IFERROR('Ringkasan (milyar)'!AI111/'Ringkasan (milyar)'!AC111,0)</f>
        <v>2.0386724283047775E-2</v>
      </c>
      <c r="AJ111" s="174">
        <f>IFERROR('Ringkasan (milyar)'!AJ111/'Ringkasan (milyar)'!AC111,0)</f>
        <v>2.7454926338555748E-3</v>
      </c>
      <c r="AK111" s="174">
        <f>IFERROR('Ringkasan (milyar)'!AK111/'Ringkasan (milyar)'!AC111,0)</f>
        <v>0.12815732191713716</v>
      </c>
      <c r="AL111" s="174">
        <f>IFERROR('Ringkasan (milyar)'!AL111/'Ringkasan (milyar)'!AC111,0)</f>
        <v>5.4789938608121324E-4</v>
      </c>
      <c r="AM111" s="174">
        <f>IFERROR('Ringkasan (milyar)'!AM111/'Ringkasan (milyar)'!AC111,0)</f>
        <v>2.6177362520427485E-2</v>
      </c>
      <c r="AN111" s="174">
        <f>IFERROR('Ringkasan (milyar)'!AN111/'Ringkasan (milyar)'!AC111,0)</f>
        <v>2.8697233886277262E-2</v>
      </c>
      <c r="AO111" s="174">
        <f>IFERROR('Ringkasan (milyar)'!AO111/'Ringkasan (milyar)'!AC111,0)</f>
        <v>6.853523315436684E-2</v>
      </c>
      <c r="AP111" s="174">
        <f>IFERROR('Ringkasan (milyar)'!AP111/'Ringkasan (milyar)'!AC111,0)</f>
        <v>4.1093096561428512E-3</v>
      </c>
      <c r="AQ111" s="174">
        <f>IFERROR('Ringkasan (milyar)'!AQ111/'Ringkasan (milyar)'!AC111,0)</f>
        <v>9.0283313841518518E-5</v>
      </c>
      <c r="AR111" s="174">
        <f>IFERROR('Ringkasan (milyar)'!AR111/'Ringkasan (milyar)'!AC111,0)</f>
        <v>7.0562056687702808E-3</v>
      </c>
      <c r="AS111" s="174">
        <f>IFERROR('Ringkasan (milyar)'!AS111/'Ringkasan (milyar)'!AC111,0)</f>
        <v>7.0562056687702808E-3</v>
      </c>
      <c r="AT111" s="174">
        <f>IFERROR('Ringkasan (milyar)'!AT111/'Ringkasan (milyar)'!AC111,0)</f>
        <v>0.11953489965678504</v>
      </c>
      <c r="AU111" s="174">
        <f>IFERROR('Ringkasan (milyar)'!AU111/'Ringkasan (milyar)'!AC111,0)</f>
        <v>6.7414723890959621E-3</v>
      </c>
      <c r="AV111" s="174">
        <f>IFERROR('Ringkasan (milyar)'!AV111/'Ringkasan (milyar)'!AC111,0)</f>
        <v>0.11279342726768909</v>
      </c>
      <c r="AW111" s="129"/>
      <c r="AX111" s="129"/>
      <c r="AY111" s="129"/>
      <c r="AZ111" s="129"/>
      <c r="BA111" s="129"/>
      <c r="BB111" s="129"/>
      <c r="BC111" s="129"/>
      <c r="BD111" s="129"/>
      <c r="BE111" s="129"/>
      <c r="BF111" s="129"/>
      <c r="BG111" s="129"/>
      <c r="BH111" s="129"/>
      <c r="BI111" s="129"/>
      <c r="BJ111" s="130"/>
      <c r="BK111" s="130"/>
      <c r="BL111" s="89"/>
      <c r="BM111" s="47"/>
      <c r="BN111" s="47"/>
      <c r="BO111" s="47"/>
      <c r="BR111" s="115" t="e">
        <f>Ringkasan!#REF!/1000000000</f>
        <v>#REF!</v>
      </c>
      <c r="BS111" s="115" t="e">
        <f t="shared" si="12"/>
        <v>#REF!</v>
      </c>
      <c r="BT111" s="39" t="e">
        <f t="shared" si="16"/>
        <v>#REF!</v>
      </c>
      <c r="BV111" s="115" t="e">
        <f>Ringkasan!#REF!/1000000000</f>
        <v>#REF!</v>
      </c>
      <c r="BW111" s="115" t="e">
        <f t="shared" si="13"/>
        <v>#REF!</v>
      </c>
      <c r="BX111" s="39" t="e">
        <f t="shared" si="17"/>
        <v>#REF!</v>
      </c>
    </row>
    <row r="112" spans="1:76" ht="15" customHeight="1" x14ac:dyDescent="0.25">
      <c r="B112" s="13" t="s">
        <v>562</v>
      </c>
      <c r="C112" s="14" t="s">
        <v>562</v>
      </c>
      <c r="D112" s="15" t="s">
        <v>563</v>
      </c>
      <c r="E112" s="16"/>
      <c r="F112" s="93"/>
      <c r="G112" s="115"/>
      <c r="H112" s="174">
        <f>IFERROR('Ringkasan (milyar)'!H112/'Ringkasan (milyar)'!G112,0)</f>
        <v>0.51285012992000689</v>
      </c>
      <c r="I112" s="174">
        <f>IFERROR('Ringkasan (milyar)'!I112/'Ringkasan (milyar)'!G112,0)</f>
        <v>0.41438356805815879</v>
      </c>
      <c r="J112" s="174">
        <f>IFERROR('Ringkasan (milyar)'!J112/'Ringkasan (milyar)'!G112,0)</f>
        <v>2.5884443026941633E-2</v>
      </c>
      <c r="K112" s="174">
        <f>IFERROR('Ringkasan (milyar)'!K112/'Ringkasan (milyar)'!G112,0)</f>
        <v>3.5992549228994223E-3</v>
      </c>
      <c r="L112" s="174">
        <f>IFERROR('Ringkasan (milyar)'!L112/'Ringkasan (milyar)'!G112,0)</f>
        <v>6.8982863912007086E-2</v>
      </c>
      <c r="M112" s="174">
        <f>IFERROR('Ringkasan (milyar)'!M112/'Ringkasan (milyar)'!G112,0)</f>
        <v>0.487149870079993</v>
      </c>
      <c r="N112" s="174">
        <f>IFERROR('Ringkasan (milyar)'!N112/'Ringkasan (milyar)'!G112,0)</f>
        <v>0.40363428951541291</v>
      </c>
      <c r="O112" s="174">
        <f>IFERROR('Ringkasan (milyar)'!O112/'Ringkasan (milyar)'!G112,0)</f>
        <v>0</v>
      </c>
      <c r="P112" s="174">
        <f>IFERROR('Ringkasan (milyar)'!P112/'Ringkasan (milyar)'!G112,0)</f>
        <v>0</v>
      </c>
      <c r="Q112" s="174">
        <f>IFERROR('Ringkasan (milyar)'!Q112/'Ringkasan (milyar)'!G112,0)</f>
        <v>0</v>
      </c>
      <c r="R112" s="174">
        <f>IFERROR('Ringkasan (milyar)'!R112/'Ringkasan (milyar)'!G112,0)</f>
        <v>7.0510003615745481E-3</v>
      </c>
      <c r="S112" s="174">
        <f>IFERROR('Ringkasan (milyar)'!S112/'Ringkasan (milyar)'!G112,0)</f>
        <v>6.2298094079194705E-2</v>
      </c>
      <c r="T112" s="174">
        <f>IFERROR('Ringkasan (milyar)'!T112/'Ringkasan (milyar)'!G112,0)</f>
        <v>0.24309421254027558</v>
      </c>
      <c r="U112" s="174">
        <f>IFERROR('Ringkasan (milyar)'!U112/'Ringkasan (milyar)'!G112,0)</f>
        <v>9.1190982534368109E-2</v>
      </c>
      <c r="V112" s="174">
        <f>IFERROR('Ringkasan (milyar)'!V112/'Ringkasan (milyar)'!G112,0)</f>
        <v>8.3515580564580111E-2</v>
      </c>
      <c r="W112" s="174">
        <f>IFERROR('Ringkasan (milyar)'!W112/'Ringkasan (milyar)'!G112,0)</f>
        <v>8.3515580564580111E-2</v>
      </c>
      <c r="X112" s="174">
        <f>IFERROR('Ringkasan (milyar)'!X112/'Ringkasan (milyar)'!G112,0)</f>
        <v>0</v>
      </c>
      <c r="Y112" s="174">
        <f>IFERROR('Ringkasan (milyar)'!Y112/'Ringkasan (milyar)'!G112,0)</f>
        <v>0</v>
      </c>
      <c r="Z112" s="174">
        <f>IFERROR('Ringkasan (milyar)'!Z112/'Ringkasan (milyar)'!G112,0)</f>
        <v>0</v>
      </c>
      <c r="AA112" s="174">
        <f>IFERROR('Ringkasan (milyar)'!AA112/'Ringkasan (milyar)'!G112,0)</f>
        <v>0</v>
      </c>
      <c r="AB112" s="174">
        <f>IFERROR('Ringkasan (milyar)'!AB112/'Ringkasan (milyar)'!G112,0)</f>
        <v>0</v>
      </c>
      <c r="AC112" s="7"/>
      <c r="AD112" s="174">
        <f>IFERROR('Ringkasan (milyar)'!AD112/'Ringkasan (milyar)'!AC112,0)</f>
        <v>0.82046089021656821</v>
      </c>
      <c r="AE112" s="174">
        <f>IFERROR('Ringkasan (milyar)'!AE112/'Ringkasan (milyar)'!AD112,0)</f>
        <v>0.47686299145788119</v>
      </c>
      <c r="AF112" s="174">
        <f>IFERROR('Ringkasan (milyar)'!AF112/'Ringkasan (milyar)'!AD112,0)</f>
        <v>0.49307789468757174</v>
      </c>
      <c r="AG112" s="174">
        <f>IFERROR('Ringkasan (milyar)'!AG112/'Ringkasan (milyar)'!AD112,0)</f>
        <v>0</v>
      </c>
      <c r="AH112" s="174">
        <f>IFERROR('Ringkasan (milyar)'!AH112/'Ringkasan (milyar)'!AC112,0)</f>
        <v>2.7308352803311514E-4</v>
      </c>
      <c r="AI112" s="174">
        <f>IFERROR('Ringkasan (milyar)'!AI112/'Ringkasan (milyar)'!AC112,0)</f>
        <v>2.2364100245380818E-2</v>
      </c>
      <c r="AJ112" s="174">
        <f>IFERROR('Ringkasan (milyar)'!AJ112/'Ringkasan (milyar)'!AC112,0)</f>
        <v>2.0251435388088739E-3</v>
      </c>
      <c r="AK112" s="174">
        <f>IFERROR('Ringkasan (milyar)'!AK112/'Ringkasan (milyar)'!AC112,0)</f>
        <v>0.160967342399056</v>
      </c>
      <c r="AL112" s="174">
        <f>IFERROR('Ringkasan (milyar)'!AL112/'Ringkasan (milyar)'!AC112,0)</f>
        <v>1.0451597446254992E-3</v>
      </c>
      <c r="AM112" s="174">
        <f>IFERROR('Ringkasan (milyar)'!AM112/'Ringkasan (milyar)'!AC112,0)</f>
        <v>3.0903663076959378E-2</v>
      </c>
      <c r="AN112" s="174">
        <f>IFERROR('Ringkasan (milyar)'!AN112/'Ringkasan (milyar)'!AC112,0)</f>
        <v>4.0944133425461091E-2</v>
      </c>
      <c r="AO112" s="174">
        <f>IFERROR('Ringkasan (milyar)'!AO112/'Ringkasan (milyar)'!AC112,0)</f>
        <v>8.607905290770522E-2</v>
      </c>
      <c r="AP112" s="174">
        <f>IFERROR('Ringkasan (milyar)'!AP112/'Ringkasan (milyar)'!AC112,0)</f>
        <v>1.823761753255459E-3</v>
      </c>
      <c r="AQ112" s="174">
        <f>IFERROR('Ringkasan (milyar)'!AQ112/'Ringkasan (milyar)'!AC112,0)</f>
        <v>1.7157149104933173E-4</v>
      </c>
      <c r="AR112" s="174">
        <f>IFERROR('Ringkasan (milyar)'!AR112/'Ringkasan (milyar)'!AC112,0)</f>
        <v>1.8571767384375871E-2</v>
      </c>
      <c r="AS112" s="174">
        <f>IFERROR('Ringkasan (milyar)'!AS112/'Ringkasan (milyar)'!AC112,0)</f>
        <v>1.8571767384375871E-2</v>
      </c>
      <c r="AT112" s="174">
        <f>IFERROR('Ringkasan (milyar)'!AT112/'Ringkasan (milyar)'!AC112,0)</f>
        <v>0</v>
      </c>
      <c r="AU112" s="174">
        <f>IFERROR('Ringkasan (milyar)'!AU112/'Ringkasan (milyar)'!AC112,0)</f>
        <v>0</v>
      </c>
      <c r="AV112" s="174">
        <f>IFERROR('Ringkasan (milyar)'!AV112/'Ringkasan (milyar)'!AC112,0)</f>
        <v>0</v>
      </c>
      <c r="AW112" s="129"/>
      <c r="AX112" s="129"/>
      <c r="AY112" s="129"/>
      <c r="AZ112" s="129"/>
      <c r="BA112" s="129"/>
      <c r="BB112" s="129"/>
      <c r="BC112" s="129"/>
      <c r="BD112" s="129"/>
      <c r="BE112" s="129"/>
      <c r="BF112" s="129"/>
      <c r="BG112" s="129"/>
      <c r="BH112" s="129"/>
      <c r="BI112" s="129"/>
      <c r="BJ112" s="130"/>
      <c r="BK112" s="130"/>
      <c r="BL112" s="89"/>
      <c r="BM112" s="47"/>
      <c r="BN112" s="47"/>
      <c r="BO112" s="47"/>
      <c r="BR112" s="115" t="e">
        <f>Ringkasan!#REF!/1000000000</f>
        <v>#REF!</v>
      </c>
      <c r="BS112" s="115" t="e">
        <f t="shared" si="12"/>
        <v>#REF!</v>
      </c>
      <c r="BT112" s="39" t="e">
        <f t="shared" si="16"/>
        <v>#REF!</v>
      </c>
      <c r="BV112" s="115" t="e">
        <f>Ringkasan!#REF!/1000000000</f>
        <v>#REF!</v>
      </c>
      <c r="BW112" s="115" t="e">
        <f t="shared" si="13"/>
        <v>#REF!</v>
      </c>
      <c r="BX112" s="39" t="e">
        <f t="shared" si="17"/>
        <v>#REF!</v>
      </c>
    </row>
    <row r="113" spans="1:76" ht="15" customHeight="1" x14ac:dyDescent="0.25">
      <c r="B113" s="13" t="s">
        <v>564</v>
      </c>
      <c r="C113" s="14" t="s">
        <v>564</v>
      </c>
      <c r="D113" s="15" t="s">
        <v>572</v>
      </c>
      <c r="E113" s="16"/>
      <c r="F113" s="93"/>
      <c r="G113" s="115"/>
      <c r="H113" s="174">
        <f>IFERROR('Ringkasan (milyar)'!H113/'Ringkasan (milyar)'!G113,0)</f>
        <v>0.2363624447269595</v>
      </c>
      <c r="I113" s="174">
        <f>IFERROR('Ringkasan (milyar)'!I113/'Ringkasan (milyar)'!G113,0)</f>
        <v>0.13932734171547032</v>
      </c>
      <c r="J113" s="174">
        <f>IFERROR('Ringkasan (milyar)'!J113/'Ringkasan (milyar)'!G113,0)</f>
        <v>3.3361822529854597E-2</v>
      </c>
      <c r="K113" s="174">
        <f>IFERROR('Ringkasan (milyar)'!K113/'Ringkasan (milyar)'!G113,0)</f>
        <v>3.2873471451786505E-2</v>
      </c>
      <c r="L113" s="174">
        <f>IFERROR('Ringkasan (milyar)'!L113/'Ringkasan (milyar)'!G113,0)</f>
        <v>3.0799809029848055E-2</v>
      </c>
      <c r="M113" s="174">
        <f>IFERROR('Ringkasan (milyar)'!M113/'Ringkasan (milyar)'!G113,0)</f>
        <v>0.76259468402551289</v>
      </c>
      <c r="N113" s="174">
        <f>IFERROR('Ringkasan (milyar)'!N113/'Ringkasan (milyar)'!G113,0)</f>
        <v>0.69835542720736332</v>
      </c>
      <c r="O113" s="174">
        <f>IFERROR('Ringkasan (milyar)'!O113/'Ringkasan (milyar)'!G113,0)</f>
        <v>0</v>
      </c>
      <c r="P113" s="174">
        <f>IFERROR('Ringkasan (milyar)'!P113/'Ringkasan (milyar)'!G113,0)</f>
        <v>0</v>
      </c>
      <c r="Q113" s="174">
        <f>IFERROR('Ringkasan (milyar)'!Q113/'Ringkasan (milyar)'!G113,0)</f>
        <v>4.4581980325083537E-2</v>
      </c>
      <c r="R113" s="174">
        <f>IFERROR('Ringkasan (milyar)'!R113/'Ringkasan (milyar)'!G113,0)</f>
        <v>3.770784504713352E-3</v>
      </c>
      <c r="S113" s="174">
        <f>IFERROR('Ringkasan (milyar)'!S113/'Ringkasan (milyar)'!G113,0)</f>
        <v>0.23347342126532411</v>
      </c>
      <c r="T113" s="174">
        <f>IFERROR('Ringkasan (milyar)'!T113/'Ringkasan (milyar)'!G113,0)</f>
        <v>0.32294590629686881</v>
      </c>
      <c r="U113" s="174">
        <f>IFERROR('Ringkasan (milyar)'!U113/'Ringkasan (milyar)'!G113,0)</f>
        <v>9.3583334815373564E-2</v>
      </c>
      <c r="V113" s="174">
        <f>IFERROR('Ringkasan (milyar)'!V113/'Ringkasan (milyar)'!G113,0)</f>
        <v>6.4239256818149432E-2</v>
      </c>
      <c r="W113" s="174">
        <f>IFERROR('Ringkasan (milyar)'!W113/'Ringkasan (milyar)'!G113,0)</f>
        <v>6.4170902398311178E-2</v>
      </c>
      <c r="X113" s="174">
        <f>IFERROR('Ringkasan (milyar)'!X113/'Ringkasan (milyar)'!G113,0)</f>
        <v>6.8354419838255107E-5</v>
      </c>
      <c r="Y113" s="174">
        <f>IFERROR('Ringkasan (milyar)'!Y113/'Ringkasan (milyar)'!G113,0)</f>
        <v>1.0428712475275582E-3</v>
      </c>
      <c r="Z113" s="174">
        <f>IFERROR('Ringkasan (milyar)'!Z113/'Ringkasan (milyar)'!G113,0)</f>
        <v>0</v>
      </c>
      <c r="AA113" s="174">
        <f>IFERROR('Ringkasan (milyar)'!AA113/'Ringkasan (milyar)'!G113,0)</f>
        <v>0</v>
      </c>
      <c r="AB113" s="174">
        <f>IFERROR('Ringkasan (milyar)'!AB113/'Ringkasan (milyar)'!G113,0)</f>
        <v>1.0428712475275582E-3</v>
      </c>
      <c r="AC113" s="7"/>
      <c r="AD113" s="174">
        <f>IFERROR('Ringkasan (milyar)'!AD113/'Ringkasan (milyar)'!AC113,0)</f>
        <v>0.76069047233087894</v>
      </c>
      <c r="AE113" s="174">
        <f>IFERROR('Ringkasan (milyar)'!AE113/'Ringkasan (milyar)'!AD113,0)</f>
        <v>0.52972540488019781</v>
      </c>
      <c r="AF113" s="174">
        <f>IFERROR('Ringkasan (milyar)'!AF113/'Ringkasan (milyar)'!AD113,0)</f>
        <v>0.43878123430537169</v>
      </c>
      <c r="AG113" s="174">
        <f>IFERROR('Ringkasan (milyar)'!AG113/'Ringkasan (milyar)'!AD113,0)</f>
        <v>0</v>
      </c>
      <c r="AH113" s="174">
        <f>IFERROR('Ringkasan (milyar)'!AH113/'Ringkasan (milyar)'!AC113,0)</f>
        <v>5.6644127615530261E-4</v>
      </c>
      <c r="AI113" s="174">
        <f>IFERROR('Ringkasan (milyar)'!AI113/'Ringkasan (milyar)'!AC113,0)</f>
        <v>2.0792638203463165E-2</v>
      </c>
      <c r="AJ113" s="174">
        <f>IFERROR('Ringkasan (milyar)'!AJ113/'Ringkasan (milyar)'!AC113,0)</f>
        <v>2.5976200335974579E-3</v>
      </c>
      <c r="AK113" s="174">
        <f>IFERROR('Ringkasan (milyar)'!AK113/'Ringkasan (milyar)'!AC113,0)</f>
        <v>0.13489253277052052</v>
      </c>
      <c r="AL113" s="174">
        <f>IFERROR('Ringkasan (milyar)'!AL113/'Ringkasan (milyar)'!AC113,0)</f>
        <v>6.4997653552007005E-4</v>
      </c>
      <c r="AM113" s="174">
        <f>IFERROR('Ringkasan (milyar)'!AM113/'Ringkasan (milyar)'!AC113,0)</f>
        <v>2.7147573155384203E-2</v>
      </c>
      <c r="AN113" s="174">
        <f>IFERROR('Ringkasan (milyar)'!AN113/'Ringkasan (milyar)'!AC113,0)</f>
        <v>3.121126616925201E-2</v>
      </c>
      <c r="AO113" s="174">
        <f>IFERROR('Ringkasan (milyar)'!AO113/'Ringkasan (milyar)'!AC113,0)</f>
        <v>7.2136612351237611E-2</v>
      </c>
      <c r="AP113" s="174">
        <f>IFERROR('Ringkasan (milyar)'!AP113/'Ringkasan (milyar)'!AC113,0)</f>
        <v>3.6401344829686075E-3</v>
      </c>
      <c r="AQ113" s="174">
        <f>IFERROR('Ringkasan (milyar)'!AQ113/'Ringkasan (milyar)'!AC113,0)</f>
        <v>1.0697007615803492E-4</v>
      </c>
      <c r="AR113" s="174">
        <f>IFERROR('Ringkasan (milyar)'!AR113/'Ringkasan (milyar)'!AC113,0)</f>
        <v>9.4201095953921777E-3</v>
      </c>
      <c r="AS113" s="174">
        <f>IFERROR('Ringkasan (milyar)'!AS113/'Ringkasan (milyar)'!AC113,0)</f>
        <v>9.4201095953921777E-3</v>
      </c>
      <c r="AT113" s="174">
        <f>IFERROR('Ringkasan (milyar)'!AT113/'Ringkasan (milyar)'!AC113,0)</f>
        <v>9.4996885303208337E-2</v>
      </c>
      <c r="AU113" s="174">
        <f>IFERROR('Ringkasan (milyar)'!AU113/'Ringkasan (milyar)'!AC113,0)</f>
        <v>5.3575891322157777E-3</v>
      </c>
      <c r="AV113" s="174">
        <f>IFERROR('Ringkasan (milyar)'!AV113/'Ringkasan (milyar)'!AC113,0)</f>
        <v>8.9639296170992561E-2</v>
      </c>
      <c r="AW113" s="129"/>
      <c r="AX113" s="129"/>
      <c r="AY113" s="129"/>
      <c r="AZ113" s="129"/>
      <c r="BA113" s="129"/>
      <c r="BB113" s="129"/>
      <c r="BC113" s="129"/>
      <c r="BD113" s="129"/>
      <c r="BE113" s="129"/>
      <c r="BF113" s="129"/>
      <c r="BG113" s="129"/>
      <c r="BH113" s="129"/>
      <c r="BI113" s="129"/>
      <c r="BJ113" s="130"/>
      <c r="BK113" s="130"/>
      <c r="BL113" s="89"/>
      <c r="BM113" s="47"/>
      <c r="BN113" s="47"/>
      <c r="BO113" s="47"/>
      <c r="BR113" s="115" t="e">
        <f>Ringkasan!#REF!/1000000000</f>
        <v>#REF!</v>
      </c>
      <c r="BS113" s="115" t="e">
        <f t="shared" si="12"/>
        <v>#REF!</v>
      </c>
      <c r="BT113" s="39" t="e">
        <f t="shared" si="16"/>
        <v>#REF!</v>
      </c>
      <c r="BV113" s="115" t="e">
        <f>Ringkasan!#REF!/1000000000</f>
        <v>#REF!</v>
      </c>
      <c r="BW113" s="115" t="e">
        <f t="shared" si="13"/>
        <v>#REF!</v>
      </c>
      <c r="BX113" s="39" t="e">
        <f t="shared" si="17"/>
        <v>#REF!</v>
      </c>
    </row>
    <row r="114" spans="1:76" ht="15" customHeight="1" x14ac:dyDescent="0.25">
      <c r="B114" s="13" t="s">
        <v>566</v>
      </c>
      <c r="C114" s="14" t="s">
        <v>566</v>
      </c>
      <c r="D114" s="15" t="s">
        <v>573</v>
      </c>
      <c r="E114" s="16"/>
      <c r="F114" s="93"/>
      <c r="G114" s="115"/>
      <c r="H114" s="174">
        <f>IFERROR('Ringkasan (milyar)'!H114/'Ringkasan (milyar)'!G114,0)</f>
        <v>0.32427885704719728</v>
      </c>
      <c r="I114" s="174">
        <f>IFERROR('Ringkasan (milyar)'!I114/'Ringkasan (milyar)'!G114,0)</f>
        <v>0.21128092966089604</v>
      </c>
      <c r="J114" s="174">
        <f>IFERROR('Ringkasan (milyar)'!J114/'Ringkasan (milyar)'!G114,0)</f>
        <v>2.4218034942132725E-2</v>
      </c>
      <c r="K114" s="174">
        <f>IFERROR('Ringkasan (milyar)'!K114/'Ringkasan (milyar)'!G114,0)</f>
        <v>4.7931986415743179E-2</v>
      </c>
      <c r="L114" s="174">
        <f>IFERROR('Ringkasan (milyar)'!L114/'Ringkasan (milyar)'!G114,0)</f>
        <v>4.0847906028425342E-2</v>
      </c>
      <c r="M114" s="174">
        <f>IFERROR('Ringkasan (milyar)'!M114/'Ringkasan (milyar)'!G114,0)</f>
        <v>0.67470520726620054</v>
      </c>
      <c r="N114" s="174">
        <f>IFERROR('Ringkasan (milyar)'!N114/'Ringkasan (milyar)'!G114,0)</f>
        <v>0.62894166883489611</v>
      </c>
      <c r="O114" s="174">
        <f>IFERROR('Ringkasan (milyar)'!O114/'Ringkasan (milyar)'!G114,0)</f>
        <v>0</v>
      </c>
      <c r="P114" s="174">
        <f>IFERROR('Ringkasan (milyar)'!P114/'Ringkasan (milyar)'!G114,0)</f>
        <v>0</v>
      </c>
      <c r="Q114" s="174">
        <f>IFERROR('Ringkasan (milyar)'!Q114/'Ringkasan (milyar)'!G114,0)</f>
        <v>3.1759850144688996E-2</v>
      </c>
      <c r="R114" s="174">
        <f>IFERROR('Ringkasan (milyar)'!R114/'Ringkasan (milyar)'!G114,0)</f>
        <v>2.6862770546383749E-3</v>
      </c>
      <c r="S114" s="174">
        <f>IFERROR('Ringkasan (milyar)'!S114/'Ringkasan (milyar)'!G114,0)</f>
        <v>0.21168408623895527</v>
      </c>
      <c r="T114" s="174">
        <f>IFERROR('Ringkasan (milyar)'!T114/'Ringkasan (milyar)'!G114,0)</f>
        <v>0.27995804450200262</v>
      </c>
      <c r="U114" s="174">
        <f>IFERROR('Ringkasan (milyar)'!U114/'Ringkasan (milyar)'!G114,0)</f>
        <v>0.10285341089461078</v>
      </c>
      <c r="V114" s="174">
        <f>IFERROR('Ringkasan (milyar)'!V114/'Ringkasan (milyar)'!G114,0)</f>
        <v>4.5763538431304394E-2</v>
      </c>
      <c r="W114" s="174">
        <f>IFERROR('Ringkasan (milyar)'!W114/'Ringkasan (milyar)'!G114,0)</f>
        <v>4.5714843283288085E-2</v>
      </c>
      <c r="X114" s="174">
        <f>IFERROR('Ringkasan (milyar)'!X114/'Ringkasan (milyar)'!G114,0)</f>
        <v>4.8695148016309469E-5</v>
      </c>
      <c r="Y114" s="174">
        <f>IFERROR('Ringkasan (milyar)'!Y114/'Ringkasan (milyar)'!G114,0)</f>
        <v>1.0159356866021676E-3</v>
      </c>
      <c r="Z114" s="174">
        <f>IFERROR('Ringkasan (milyar)'!Z114/'Ringkasan (milyar)'!G114,0)</f>
        <v>2.7300245886834436E-4</v>
      </c>
      <c r="AA114" s="174">
        <f>IFERROR('Ringkasan (milyar)'!AA114/'Ringkasan (milyar)'!G114,0)</f>
        <v>0</v>
      </c>
      <c r="AB114" s="174">
        <f>IFERROR('Ringkasan (milyar)'!AB114/'Ringkasan (milyar)'!G114,0)</f>
        <v>7.4293322773382332E-4</v>
      </c>
      <c r="AC114" s="7"/>
      <c r="AD114" s="174">
        <f>IFERROR('Ringkasan (milyar)'!AD114/'Ringkasan (milyar)'!AC114,0)</f>
        <v>0.7405545342074541</v>
      </c>
      <c r="AE114" s="174">
        <f>IFERROR('Ringkasan (milyar)'!AE114/'Ringkasan (milyar)'!AD114,0)</f>
        <v>0.50809875864757303</v>
      </c>
      <c r="AF114" s="174">
        <f>IFERROR('Ringkasan (milyar)'!AF114/'Ringkasan (milyar)'!AD114,0)</f>
        <v>0.45334609045748581</v>
      </c>
      <c r="AG114" s="174">
        <f>IFERROR('Ringkasan (milyar)'!AG114/'Ringkasan (milyar)'!AD114,0)</f>
        <v>0</v>
      </c>
      <c r="AH114" s="174">
        <f>IFERROR('Ringkasan (milyar)'!AH114/'Ringkasan (milyar)'!AC114,0)</f>
        <v>4.1160688350449777E-4</v>
      </c>
      <c r="AI114" s="174">
        <f>IFERROR('Ringkasan (milyar)'!AI114/'Ringkasan (milyar)'!AC114,0)</f>
        <v>2.5701229474269359E-2</v>
      </c>
      <c r="AJ114" s="174">
        <f>IFERROR('Ringkasan (milyar)'!AJ114/'Ringkasan (milyar)'!AC114,0)</f>
        <v>2.4393554545274207E-3</v>
      </c>
      <c r="AK114" s="174">
        <f>IFERROR('Ringkasan (milyar)'!AK114/'Ringkasan (milyar)'!AC114,0)</f>
        <v>0.13919560378641838</v>
      </c>
      <c r="AL114" s="174">
        <f>IFERROR('Ringkasan (milyar)'!AL114/'Ringkasan (milyar)'!AC114,0)</f>
        <v>7.0611091364937201E-4</v>
      </c>
      <c r="AM114" s="174">
        <f>IFERROR('Ringkasan (milyar)'!AM114/'Ringkasan (milyar)'!AC114,0)</f>
        <v>3.6344294445949096E-2</v>
      </c>
      <c r="AN114" s="174">
        <f>IFERROR('Ringkasan (milyar)'!AN114/'Ringkasan (milyar)'!AC114,0)</f>
        <v>3.0748455109350755E-2</v>
      </c>
      <c r="AO114" s="174">
        <f>IFERROR('Ringkasan (milyar)'!AO114/'Ringkasan (milyar)'!AC114,0)</f>
        <v>6.691170288448807E-2</v>
      </c>
      <c r="AP114" s="174">
        <f>IFERROR('Ringkasan (milyar)'!AP114/'Ringkasan (milyar)'!AC114,0)</f>
        <v>4.3803052062492331E-3</v>
      </c>
      <c r="AQ114" s="174">
        <f>IFERROR('Ringkasan (milyar)'!AQ114/'Ringkasan (milyar)'!AC114,0)</f>
        <v>1.0473522673186773E-4</v>
      </c>
      <c r="AR114" s="174">
        <f>IFERROR('Ringkasan (milyar)'!AR114/'Ringkasan (milyar)'!AC114,0)</f>
        <v>8.254662886352522E-3</v>
      </c>
      <c r="AS114" s="174">
        <f>IFERROR('Ringkasan (milyar)'!AS114/'Ringkasan (milyar)'!AC114,0)</f>
        <v>8.254662886352522E-3</v>
      </c>
      <c r="AT114" s="174">
        <f>IFERROR('Ringkasan (milyar)'!AT114/'Ringkasan (milyar)'!AC114,0)</f>
        <v>0.11199519911977482</v>
      </c>
      <c r="AU114" s="174">
        <f>IFERROR('Ringkasan (milyar)'!AU114/'Ringkasan (milyar)'!AC114,0)</f>
        <v>4.0283352529423305E-2</v>
      </c>
      <c r="AV114" s="174">
        <f>IFERROR('Ringkasan (milyar)'!AV114/'Ringkasan (milyar)'!AC114,0)</f>
        <v>7.1711846590351513E-2</v>
      </c>
      <c r="AW114" s="129"/>
      <c r="AX114" s="129"/>
      <c r="AY114" s="129"/>
      <c r="AZ114" s="129"/>
      <c r="BA114" s="129"/>
      <c r="BB114" s="129"/>
      <c r="BC114" s="129"/>
      <c r="BD114" s="129"/>
      <c r="BE114" s="129"/>
      <c r="BF114" s="129"/>
      <c r="BG114" s="129"/>
      <c r="BH114" s="129"/>
      <c r="BI114" s="129"/>
      <c r="BJ114" s="130"/>
      <c r="BK114" s="130"/>
      <c r="BL114" s="89"/>
      <c r="BM114" s="47"/>
      <c r="BN114" s="47"/>
      <c r="BO114" s="47"/>
      <c r="BR114" s="115" t="e">
        <f>Ringkasan!#REF!/1000000000</f>
        <v>#REF!</v>
      </c>
      <c r="BS114" s="115" t="e">
        <f t="shared" si="12"/>
        <v>#REF!</v>
      </c>
      <c r="BT114" s="39" t="e">
        <f t="shared" si="16"/>
        <v>#REF!</v>
      </c>
      <c r="BV114" s="115" t="e">
        <f>Ringkasan!#REF!/1000000000</f>
        <v>#REF!</v>
      </c>
      <c r="BW114" s="115" t="e">
        <f t="shared" si="13"/>
        <v>#REF!</v>
      </c>
      <c r="BX114" s="39" t="e">
        <f t="shared" si="17"/>
        <v>#REF!</v>
      </c>
    </row>
    <row r="115" spans="1:76" s="141" customFormat="1" ht="15" customHeight="1" x14ac:dyDescent="0.25">
      <c r="A115" s="141" t="s">
        <v>666</v>
      </c>
      <c r="B115" s="9" t="s">
        <v>530</v>
      </c>
      <c r="C115" s="10">
        <v>5</v>
      </c>
      <c r="D115" s="11" t="s">
        <v>89</v>
      </c>
      <c r="E115" s="1" t="str">
        <f>[1]Pendapatan!D115</f>
        <v>10 Tahun 2024</v>
      </c>
      <c r="F115" s="142">
        <f>[1]Pendapatan!E115</f>
        <v>45657</v>
      </c>
      <c r="G115" s="113"/>
      <c r="H115" s="172">
        <f>IFERROR('Ringkasan (milyar)'!H115/'Ringkasan (milyar)'!G115,0)</f>
        <v>0.44916570097662906</v>
      </c>
      <c r="I115" s="172">
        <f>IFERROR('Ringkasan (milyar)'!I115/'Ringkasan (milyar)'!G115,0)</f>
        <v>0.40419120248186874</v>
      </c>
      <c r="J115" s="172">
        <f>IFERROR('Ringkasan (milyar)'!J115/'Ringkasan (milyar)'!G115,0)</f>
        <v>3.3718511392945384E-2</v>
      </c>
      <c r="K115" s="172">
        <f>IFERROR('Ringkasan (milyar)'!K115/'Ringkasan (milyar)'!G115,0)</f>
        <v>6.7629605360527523E-4</v>
      </c>
      <c r="L115" s="172">
        <f>IFERROR('Ringkasan (milyar)'!L115/'Ringkasan (milyar)'!G115,0)</f>
        <v>1.0579691048209626E-2</v>
      </c>
      <c r="M115" s="172">
        <f>IFERROR('Ringkasan (milyar)'!M115/'Ringkasan (milyar)'!G115,0)</f>
        <v>0.55049638004400536</v>
      </c>
      <c r="N115" s="172">
        <f>IFERROR('Ringkasan (milyar)'!N115/'Ringkasan (milyar)'!G115,0)</f>
        <v>0.55049638004400536</v>
      </c>
      <c r="O115" s="172">
        <f>IFERROR('Ringkasan (milyar)'!O115/'Ringkasan (milyar)'!G115,0)</f>
        <v>0</v>
      </c>
      <c r="P115" s="172">
        <f>IFERROR('Ringkasan (milyar)'!P115/'Ringkasan (milyar)'!G115,0)</f>
        <v>0</v>
      </c>
      <c r="Q115" s="172">
        <f>IFERROR('Ringkasan (milyar)'!Q115/'Ringkasan (milyar)'!G115,0)</f>
        <v>0</v>
      </c>
      <c r="R115" s="172">
        <f>IFERROR('Ringkasan (milyar)'!R115/'Ringkasan (milyar)'!G115,0)</f>
        <v>5.9300080302085246E-3</v>
      </c>
      <c r="S115" s="172">
        <f>IFERROR('Ringkasan (milyar)'!S115/'Ringkasan (milyar)'!G115,0)</f>
        <v>9.3249733862611692E-2</v>
      </c>
      <c r="T115" s="172">
        <f>IFERROR('Ringkasan (milyar)'!T115/'Ringkasan (milyar)'!G115,0)</f>
        <v>0.3094290097413937</v>
      </c>
      <c r="U115" s="172">
        <f>IFERROR('Ringkasan (milyar)'!U115/'Ringkasan (milyar)'!G115,0)</f>
        <v>0.14188762840979144</v>
      </c>
      <c r="V115" s="172">
        <f>IFERROR('Ringkasan (milyar)'!V115/'Ringkasan (milyar)'!G115,0)</f>
        <v>0</v>
      </c>
      <c r="W115" s="172">
        <f>IFERROR('Ringkasan (milyar)'!W115/'Ringkasan (milyar)'!G115,0)</f>
        <v>0</v>
      </c>
      <c r="X115" s="172">
        <f>IFERROR('Ringkasan (milyar)'!X115/'Ringkasan (milyar)'!G115,0)</f>
        <v>0</v>
      </c>
      <c r="Y115" s="172">
        <f>IFERROR('Ringkasan (milyar)'!Y115/'Ringkasan (milyar)'!G115,0)</f>
        <v>3.3791897936561469E-4</v>
      </c>
      <c r="Z115" s="172">
        <f>IFERROR('Ringkasan (milyar)'!Z115/'Ringkasan (milyar)'!G115,0)</f>
        <v>3.3791897936561469E-4</v>
      </c>
      <c r="AA115" s="172">
        <f>IFERROR('Ringkasan (milyar)'!AA115/'Ringkasan (milyar)'!G115,0)</f>
        <v>0</v>
      </c>
      <c r="AB115" s="172">
        <f>IFERROR('Ringkasan (milyar)'!AB115/'Ringkasan (milyar)'!G115,0)</f>
        <v>0</v>
      </c>
      <c r="AC115" s="147"/>
      <c r="AD115" s="172">
        <f>IFERROR('Ringkasan (milyar)'!AD115/'Ringkasan (milyar)'!AC115,0)</f>
        <v>0.73593494084815392</v>
      </c>
      <c r="AE115" s="172">
        <f>IFERROR('Ringkasan (milyar)'!AE115/'Ringkasan (milyar)'!AD115,0)</f>
        <v>0.48075154128828473</v>
      </c>
      <c r="AF115" s="172">
        <f>IFERROR('Ringkasan (milyar)'!AF115/'Ringkasan (milyar)'!AD115,0)</f>
        <v>0.45277030202439128</v>
      </c>
      <c r="AG115" s="172">
        <f>IFERROR('Ringkasan (milyar)'!AG115/'Ringkasan (milyar)'!AD115,0)</f>
        <v>0</v>
      </c>
      <c r="AH115" s="172">
        <f>IFERROR('Ringkasan (milyar)'!AH115/'Ringkasan (milyar)'!AC115,0)</f>
        <v>3.0622851322789857E-4</v>
      </c>
      <c r="AI115" s="172">
        <f>IFERROR('Ringkasan (milyar)'!AI115/'Ringkasan (milyar)'!AC115,0)</f>
        <v>4.7166127352922485E-2</v>
      </c>
      <c r="AJ115" s="172">
        <f>IFERROR('Ringkasan (milyar)'!AJ115/'Ringkasan (milyar)'!AC115,0)</f>
        <v>1.4512424432297801E-3</v>
      </c>
      <c r="AK115" s="172">
        <f>IFERROR('Ringkasan (milyar)'!AK115/'Ringkasan (milyar)'!AC115,0)</f>
        <v>7.0962033732363761E-2</v>
      </c>
      <c r="AL115" s="172">
        <f>IFERROR('Ringkasan (milyar)'!AL115/'Ringkasan (milyar)'!AC115,0)</f>
        <v>3.7002612015037741E-4</v>
      </c>
      <c r="AM115" s="172">
        <f>IFERROR('Ringkasan (milyar)'!AM115/'Ringkasan (milyar)'!AC115,0)</f>
        <v>1.8946460399120572E-2</v>
      </c>
      <c r="AN115" s="172">
        <f>IFERROR('Ringkasan (milyar)'!AN115/'Ringkasan (milyar)'!AC115,0)</f>
        <v>2.4976627179651691E-2</v>
      </c>
      <c r="AO115" s="172">
        <f>IFERROR('Ringkasan (milyar)'!AO115/'Ringkasan (milyar)'!AC115,0)</f>
        <v>2.2442747213447568E-2</v>
      </c>
      <c r="AP115" s="172">
        <f>IFERROR('Ringkasan (milyar)'!AP115/'Ringkasan (milyar)'!AC115,0)</f>
        <v>3.9579626453291215E-3</v>
      </c>
      <c r="AQ115" s="172">
        <f>IFERROR('Ringkasan (milyar)'!AQ115/'Ringkasan (milyar)'!AC115,0)</f>
        <v>2.682101746644299E-4</v>
      </c>
      <c r="AR115" s="172">
        <f>IFERROR('Ringkasan (milyar)'!AR115/'Ringkasan (milyar)'!AC115,0)</f>
        <v>2.8006639058112844E-2</v>
      </c>
      <c r="AS115" s="172">
        <f>IFERROR('Ringkasan (milyar)'!AS115/'Ringkasan (milyar)'!AC115,0)</f>
        <v>2.8006639058112844E-2</v>
      </c>
      <c r="AT115" s="172">
        <f>IFERROR('Ringkasan (milyar)'!AT115/'Ringkasan (milyar)'!AC115,0)</f>
        <v>0.16509638636136942</v>
      </c>
      <c r="AU115" s="172">
        <f>IFERROR('Ringkasan (milyar)'!AU115/'Ringkasan (milyar)'!AC115,0)</f>
        <v>0.15653589586929734</v>
      </c>
      <c r="AV115" s="172">
        <f>IFERROR('Ringkasan (milyar)'!AV115/'Ringkasan (milyar)'!AC115,0)</f>
        <v>8.5604904920720589E-3</v>
      </c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  <c r="BI115" s="148"/>
      <c r="BJ115" s="98"/>
      <c r="BK115" s="98"/>
      <c r="BL115" s="85"/>
      <c r="BM115" s="143"/>
      <c r="BN115" s="144"/>
      <c r="BO115" s="145"/>
      <c r="BP115" s="146">
        <f t="shared" ref="BP115:BP122" si="21">IF(G115&gt;0,1,0)</f>
        <v>0</v>
      </c>
      <c r="BR115" s="113" t="e">
        <f>Ringkasan!#REF!/1000000000</f>
        <v>#REF!</v>
      </c>
      <c r="BS115" s="113" t="e">
        <f t="shared" si="12"/>
        <v>#REF!</v>
      </c>
      <c r="BT115" s="146" t="e">
        <f t="shared" si="16"/>
        <v>#REF!</v>
      </c>
      <c r="BV115" s="113" t="e">
        <f>Ringkasan!#REF!/1000000000</f>
        <v>#REF!</v>
      </c>
      <c r="BW115" s="113" t="e">
        <f t="shared" si="13"/>
        <v>#REF!</v>
      </c>
      <c r="BX115" s="146" t="e">
        <f t="shared" si="17"/>
        <v>#REF!</v>
      </c>
    </row>
    <row r="116" spans="1:76" ht="15" customHeight="1" x14ac:dyDescent="0.25">
      <c r="A116" s="59" t="s">
        <v>90</v>
      </c>
      <c r="B116" s="3">
        <f>B110+1</f>
        <v>88</v>
      </c>
      <c r="C116" s="4">
        <v>1</v>
      </c>
      <c r="D116" s="8" t="s">
        <v>90</v>
      </c>
      <c r="E116" s="12" t="str">
        <f>[1]Pendapatan!D116</f>
        <v>7 Tahun 2024</v>
      </c>
      <c r="F116" s="92">
        <f>[1]Pendapatan!E116</f>
        <v>45657</v>
      </c>
      <c r="G116" s="6"/>
      <c r="H116" s="173">
        <f>IFERROR('Ringkasan (milyar)'!H116/'Ringkasan (milyar)'!G116,0)</f>
        <v>0.27566427311812114</v>
      </c>
      <c r="I116" s="173">
        <f>IFERROR('Ringkasan (milyar)'!I116/'Ringkasan (milyar)'!G116,0)</f>
        <v>0.22839159165944925</v>
      </c>
      <c r="J116" s="173">
        <f>IFERROR('Ringkasan (milyar)'!J116/'Ringkasan (milyar)'!G116,0)</f>
        <v>3.6015872375867453E-2</v>
      </c>
      <c r="K116" s="173">
        <f>IFERROR('Ringkasan (milyar)'!K116/'Ringkasan (milyar)'!G116,0)</f>
        <v>7.0129071076606916E-3</v>
      </c>
      <c r="L116" s="173">
        <f>IFERROR('Ringkasan (milyar)'!L116/'Ringkasan (milyar)'!G116,0)</f>
        <v>4.2439019751437509E-3</v>
      </c>
      <c r="M116" s="173">
        <f>IFERROR('Ringkasan (milyar)'!M116/'Ringkasan (milyar)'!G116,0)</f>
        <v>0.72123869747259706</v>
      </c>
      <c r="N116" s="173">
        <f>IFERROR('Ringkasan (milyar)'!N116/'Ringkasan (milyar)'!G116,0)</f>
        <v>0.69198126028832496</v>
      </c>
      <c r="O116" s="173">
        <f>IFERROR('Ringkasan (milyar)'!O116/'Ringkasan (milyar)'!G116,0)</f>
        <v>0</v>
      </c>
      <c r="P116" s="173">
        <f>IFERROR('Ringkasan (milyar)'!P116/'Ringkasan (milyar)'!G116,0)</f>
        <v>0</v>
      </c>
      <c r="Q116" s="173">
        <f>IFERROR('Ringkasan (milyar)'!Q116/'Ringkasan (milyar)'!G116,0)</f>
        <v>2.3878264943141658E-2</v>
      </c>
      <c r="R116" s="173">
        <f>IFERROR('Ringkasan (milyar)'!R116/'Ringkasan (milyar)'!G116,0)</f>
        <v>1.6237998411079875E-2</v>
      </c>
      <c r="S116" s="173">
        <f>IFERROR('Ringkasan (milyar)'!S116/'Ringkasan (milyar)'!G116,0)</f>
        <v>4.3988722816818225E-2</v>
      </c>
      <c r="T116" s="173">
        <f>IFERROR('Ringkasan (milyar)'!T116/'Ringkasan (milyar)'!G116,0)</f>
        <v>0.40188839929878717</v>
      </c>
      <c r="U116" s="173">
        <f>IFERROR('Ringkasan (milyar)'!U116/'Ringkasan (milyar)'!G116,0)</f>
        <v>0.20598787481849803</v>
      </c>
      <c r="V116" s="173">
        <f>IFERROR('Ringkasan (milyar)'!V116/'Ringkasan (milyar)'!G116,0)</f>
        <v>2.9257437184272168E-2</v>
      </c>
      <c r="W116" s="173">
        <f>IFERROR('Ringkasan (milyar)'!W116/'Ringkasan (milyar)'!G116,0)</f>
        <v>2.8394544701025221E-2</v>
      </c>
      <c r="X116" s="173">
        <f>IFERROR('Ringkasan (milyar)'!X116/'Ringkasan (milyar)'!G116,0)</f>
        <v>8.6289248324694591E-4</v>
      </c>
      <c r="Y116" s="173">
        <f>IFERROR('Ringkasan (milyar)'!Y116/'Ringkasan (milyar)'!G116,0)</f>
        <v>3.0970294092817563E-3</v>
      </c>
      <c r="Z116" s="173">
        <f>IFERROR('Ringkasan (milyar)'!Z116/'Ringkasan (milyar)'!G116,0)</f>
        <v>0</v>
      </c>
      <c r="AA116" s="173">
        <f>IFERROR('Ringkasan (milyar)'!AA116/'Ringkasan (milyar)'!G116,0)</f>
        <v>0</v>
      </c>
      <c r="AB116" s="173">
        <f>IFERROR('Ringkasan (milyar)'!AB116/'Ringkasan (milyar)'!G116,0)</f>
        <v>3.0970294092817563E-3</v>
      </c>
      <c r="AC116" s="6"/>
      <c r="AD116" s="173">
        <f>IFERROR('Ringkasan (milyar)'!AD116/'Ringkasan (milyar)'!AC116,0)</f>
        <v>0.7398741887482001</v>
      </c>
      <c r="AE116" s="173">
        <f>IFERROR('Ringkasan (milyar)'!AE116/'Ringkasan (milyar)'!AD116,0)</f>
        <v>0.56801792069976698</v>
      </c>
      <c r="AF116" s="173">
        <f>IFERROR('Ringkasan (milyar)'!AF116/'Ringkasan (milyar)'!AD116,0)</f>
        <v>0.37772572100947033</v>
      </c>
      <c r="AG116" s="173">
        <f>IFERROR('Ringkasan (milyar)'!AG116/'Ringkasan (milyar)'!AD116,0)</f>
        <v>0</v>
      </c>
      <c r="AH116" s="173">
        <f>IFERROR('Ringkasan (milyar)'!AH116/'Ringkasan (milyar)'!AC116,0)</f>
        <v>8.3807441298344666E-4</v>
      </c>
      <c r="AI116" s="173">
        <f>IFERROR('Ringkasan (milyar)'!AI116/'Ringkasan (milyar)'!AC116,0)</f>
        <v>3.1100779471749579E-2</v>
      </c>
      <c r="AJ116" s="173">
        <f>IFERROR('Ringkasan (milyar)'!AJ116/'Ringkasan (milyar)'!AC116,0)</f>
        <v>8.204025190076715E-3</v>
      </c>
      <c r="AK116" s="173">
        <f>IFERROR('Ringkasan (milyar)'!AK116/'Ringkasan (milyar)'!AC116,0)</f>
        <v>0.15759323241243622</v>
      </c>
      <c r="AL116" s="173">
        <f>IFERROR('Ringkasan (milyar)'!AL116/'Ringkasan (milyar)'!AC116,0)</f>
        <v>3.6527271549762754E-4</v>
      </c>
      <c r="AM116" s="173">
        <f>IFERROR('Ringkasan (milyar)'!AM116/'Ringkasan (milyar)'!AC116,0)</f>
        <v>2.6775567123170353E-2</v>
      </c>
      <c r="AN116" s="173">
        <f>IFERROR('Ringkasan (milyar)'!AN116/'Ringkasan (milyar)'!AC116,0)</f>
        <v>4.9540670488061739E-2</v>
      </c>
      <c r="AO116" s="173">
        <f>IFERROR('Ringkasan (milyar)'!AO116/'Ringkasan (milyar)'!AC116,0)</f>
        <v>7.9146573408346813E-2</v>
      </c>
      <c r="AP116" s="173">
        <f>IFERROR('Ringkasan (milyar)'!AP116/'Ringkasan (milyar)'!AC116,0)</f>
        <v>1.7651486773596712E-3</v>
      </c>
      <c r="AQ116" s="173">
        <f>IFERROR('Ringkasan (milyar)'!AQ116/'Ringkasan (milyar)'!AC116,0)</f>
        <v>0</v>
      </c>
      <c r="AR116" s="173">
        <f>IFERROR('Ringkasan (milyar)'!AR116/'Ringkasan (milyar)'!AC116,0)</f>
        <v>7.711175461612446E-3</v>
      </c>
      <c r="AS116" s="173">
        <f>IFERROR('Ringkasan (milyar)'!AS116/'Ringkasan (milyar)'!AC116,0)</f>
        <v>7.711175461612446E-3</v>
      </c>
      <c r="AT116" s="173">
        <f>IFERROR('Ringkasan (milyar)'!AT116/'Ringkasan (milyar)'!AC116,0)</f>
        <v>9.4821403377751315E-2</v>
      </c>
      <c r="AU116" s="173">
        <f>IFERROR('Ringkasan (milyar)'!AU116/'Ringkasan (milyar)'!AC116,0)</f>
        <v>2.5340237487905506E-2</v>
      </c>
      <c r="AV116" s="173">
        <f>IFERROR('Ringkasan (milyar)'!AV116/'Ringkasan (milyar)'!AC116,0)</f>
        <v>6.948116588984582E-2</v>
      </c>
      <c r="AW116" s="127"/>
      <c r="AX116" s="127"/>
      <c r="AY116" s="127"/>
      <c r="AZ116" s="127"/>
      <c r="BA116" s="127"/>
      <c r="BB116" s="127"/>
      <c r="BC116" s="127"/>
      <c r="BD116" s="127"/>
      <c r="BE116" s="127"/>
      <c r="BF116" s="127"/>
      <c r="BG116" s="127"/>
      <c r="BH116" s="127"/>
      <c r="BI116" s="127"/>
      <c r="BJ116" s="128"/>
      <c r="BK116" s="128"/>
      <c r="BL116" s="87"/>
      <c r="BM116" s="47"/>
      <c r="BN116" s="48"/>
      <c r="BO116" s="49"/>
      <c r="BP116" s="39">
        <f t="shared" si="21"/>
        <v>0</v>
      </c>
      <c r="BR116" s="6" t="e">
        <f>Ringkasan!#REF!/1000000000</f>
        <v>#REF!</v>
      </c>
      <c r="BS116" s="6" t="e">
        <f t="shared" si="12"/>
        <v>#REF!</v>
      </c>
      <c r="BT116" s="39" t="e">
        <f t="shared" si="16"/>
        <v>#REF!</v>
      </c>
      <c r="BV116" s="6" t="e">
        <f>Ringkasan!#REF!/1000000000</f>
        <v>#REF!</v>
      </c>
      <c r="BW116" s="6" t="e">
        <f t="shared" si="13"/>
        <v>#REF!</v>
      </c>
      <c r="BX116" s="39" t="e">
        <f t="shared" si="17"/>
        <v>#REF!</v>
      </c>
    </row>
    <row r="117" spans="1:76" ht="15" customHeight="1" x14ac:dyDescent="0.25">
      <c r="A117" s="59" t="s">
        <v>91</v>
      </c>
      <c r="B117" s="3">
        <f t="shared" ref="B117:C122" si="22">B116+1</f>
        <v>89</v>
      </c>
      <c r="C117" s="4">
        <f t="shared" si="22"/>
        <v>2</v>
      </c>
      <c r="D117" s="8" t="s">
        <v>91</v>
      </c>
      <c r="E117" s="12" t="str">
        <f>[1]Pendapatan!D117</f>
        <v>05 Tahun 2024</v>
      </c>
      <c r="F117" s="92">
        <f>[1]Pendapatan!E117</f>
        <v>45657</v>
      </c>
      <c r="G117" s="6"/>
      <c r="H117" s="173">
        <f>IFERROR('Ringkasan (milyar)'!H117/'Ringkasan (milyar)'!G117,0)</f>
        <v>0.30941415587102589</v>
      </c>
      <c r="I117" s="173">
        <f>IFERROR('Ringkasan (milyar)'!I117/'Ringkasan (milyar)'!G117,0)</f>
        <v>0.23029012152865014</v>
      </c>
      <c r="J117" s="173">
        <f>IFERROR('Ringkasan (milyar)'!J117/'Ringkasan (milyar)'!G117,0)</f>
        <v>7.5357698408273652E-2</v>
      </c>
      <c r="K117" s="173">
        <f>IFERROR('Ringkasan (milyar)'!K117/'Ringkasan (milyar)'!G117,0)</f>
        <v>2.3320264575444325E-3</v>
      </c>
      <c r="L117" s="173">
        <f>IFERROR('Ringkasan (milyar)'!L117/'Ringkasan (milyar)'!G117,0)</f>
        <v>1.4343094765576683E-3</v>
      </c>
      <c r="M117" s="173">
        <f>IFERROR('Ringkasan (milyar)'!M117/'Ringkasan (milyar)'!G117,0)</f>
        <v>0.69058584412897406</v>
      </c>
      <c r="N117" s="173">
        <f>IFERROR('Ringkasan (milyar)'!N117/'Ringkasan (milyar)'!G117,0)</f>
        <v>0.62687698591066376</v>
      </c>
      <c r="O117" s="173">
        <f>IFERROR('Ringkasan (milyar)'!O117/'Ringkasan (milyar)'!G117,0)</f>
        <v>0</v>
      </c>
      <c r="P117" s="173">
        <f>IFERROR('Ringkasan (milyar)'!P117/'Ringkasan (milyar)'!G117,0)</f>
        <v>0</v>
      </c>
      <c r="Q117" s="173">
        <f>IFERROR('Ringkasan (milyar)'!Q117/'Ringkasan (milyar)'!G117,0)</f>
        <v>2.7640840936082777E-2</v>
      </c>
      <c r="R117" s="173">
        <f>IFERROR('Ringkasan (milyar)'!R117/'Ringkasan (milyar)'!G117,0)</f>
        <v>1.2114321232218664E-2</v>
      </c>
      <c r="S117" s="173">
        <f>IFERROR('Ringkasan (milyar)'!S117/'Ringkasan (milyar)'!G117,0)</f>
        <v>7.6624611403143403E-2</v>
      </c>
      <c r="T117" s="173">
        <f>IFERROR('Ringkasan (milyar)'!T117/'Ringkasan (milyar)'!G117,0)</f>
        <v>0.36511253518058401</v>
      </c>
      <c r="U117" s="173">
        <f>IFERROR('Ringkasan (milyar)'!U117/'Ringkasan (milyar)'!G117,0)</f>
        <v>0.14538467715863487</v>
      </c>
      <c r="V117" s="173">
        <f>IFERROR('Ringkasan (milyar)'!V117/'Ringkasan (milyar)'!G117,0)</f>
        <v>6.3708858218310349E-2</v>
      </c>
      <c r="W117" s="173">
        <f>IFERROR('Ringkasan (milyar)'!W117/'Ringkasan (milyar)'!G117,0)</f>
        <v>6.0237233071156825E-2</v>
      </c>
      <c r="X117" s="173">
        <f>IFERROR('Ringkasan (milyar)'!X117/'Ringkasan (milyar)'!G117,0)</f>
        <v>3.4716251471535241E-3</v>
      </c>
      <c r="Y117" s="173">
        <f>IFERROR('Ringkasan (milyar)'!Y117/'Ringkasan (milyar)'!G117,0)</f>
        <v>0</v>
      </c>
      <c r="Z117" s="173">
        <f>IFERROR('Ringkasan (milyar)'!Z117/'Ringkasan (milyar)'!G117,0)</f>
        <v>0</v>
      </c>
      <c r="AA117" s="173">
        <f>IFERROR('Ringkasan (milyar)'!AA117/'Ringkasan (milyar)'!G117,0)</f>
        <v>0</v>
      </c>
      <c r="AB117" s="173">
        <f>IFERROR('Ringkasan (milyar)'!AB117/'Ringkasan (milyar)'!G117,0)</f>
        <v>0</v>
      </c>
      <c r="AC117" s="6"/>
      <c r="AD117" s="173">
        <f>IFERROR('Ringkasan (milyar)'!AD117/'Ringkasan (milyar)'!AC117,0)</f>
        <v>0.79551583762632783</v>
      </c>
      <c r="AE117" s="173">
        <f>IFERROR('Ringkasan (milyar)'!AE117/'Ringkasan (milyar)'!AD117,0)</f>
        <v>0.58023393669353174</v>
      </c>
      <c r="AF117" s="173">
        <f>IFERROR('Ringkasan (milyar)'!AF117/'Ringkasan (milyar)'!AD117,0)</f>
        <v>0.36448416259677491</v>
      </c>
      <c r="AG117" s="173">
        <f>IFERROR('Ringkasan (milyar)'!AG117/'Ringkasan (milyar)'!AD117,0)</f>
        <v>0</v>
      </c>
      <c r="AH117" s="173">
        <f>IFERROR('Ringkasan (milyar)'!AH117/'Ringkasan (milyar)'!AC117,0)</f>
        <v>2.1668036529259342E-4</v>
      </c>
      <c r="AI117" s="173">
        <f>IFERROR('Ringkasan (milyar)'!AI117/'Ringkasan (milyar)'!AC117,0)</f>
        <v>4.3760947183354777E-2</v>
      </c>
      <c r="AJ117" s="173">
        <f>IFERROR('Ringkasan (milyar)'!AJ117/'Ringkasan (milyar)'!AC117,0)</f>
        <v>0</v>
      </c>
      <c r="AK117" s="173">
        <f>IFERROR('Ringkasan (milyar)'!AK117/'Ringkasan (milyar)'!AC117,0)</f>
        <v>0.12354101945959675</v>
      </c>
      <c r="AL117" s="173">
        <f>IFERROR('Ringkasan (milyar)'!AL117/'Ringkasan (milyar)'!AC117,0)</f>
        <v>0</v>
      </c>
      <c r="AM117" s="173">
        <f>IFERROR('Ringkasan (milyar)'!AM117/'Ringkasan (milyar)'!AC117,0)</f>
        <v>1.9100428627038531E-2</v>
      </c>
      <c r="AN117" s="173">
        <f>IFERROR('Ringkasan (milyar)'!AN117/'Ringkasan (milyar)'!AC117,0)</f>
        <v>3.443859230062344E-2</v>
      </c>
      <c r="AO117" s="173">
        <f>IFERROR('Ringkasan (milyar)'!AO117/'Ringkasan (milyar)'!AC117,0)</f>
        <v>6.6427258054248095E-2</v>
      </c>
      <c r="AP117" s="173">
        <f>IFERROR('Ringkasan (milyar)'!AP117/'Ringkasan (milyar)'!AC117,0)</f>
        <v>3.1974277349238541E-3</v>
      </c>
      <c r="AQ117" s="173">
        <f>IFERROR('Ringkasan (milyar)'!AQ117/'Ringkasan (milyar)'!AC117,0)</f>
        <v>3.7731274276283597E-4</v>
      </c>
      <c r="AR117" s="173">
        <f>IFERROR('Ringkasan (milyar)'!AR117/'Ringkasan (milyar)'!AC117,0)</f>
        <v>7.2138277286562958E-3</v>
      </c>
      <c r="AS117" s="173">
        <f>IFERROR('Ringkasan (milyar)'!AS117/'Ringkasan (milyar)'!AC117,0)</f>
        <v>7.2138277286562958E-3</v>
      </c>
      <c r="AT117" s="173">
        <f>IFERROR('Ringkasan (milyar)'!AT117/'Ringkasan (milyar)'!AC117,0)</f>
        <v>7.3729315185419059E-2</v>
      </c>
      <c r="AU117" s="173">
        <f>IFERROR('Ringkasan (milyar)'!AU117/'Ringkasan (milyar)'!AC117,0)</f>
        <v>1.516762557048154E-3</v>
      </c>
      <c r="AV117" s="173">
        <f>IFERROR('Ringkasan (milyar)'!AV117/'Ringkasan (milyar)'!AC117,0)</f>
        <v>7.221255262837091E-2</v>
      </c>
      <c r="AW117" s="127"/>
      <c r="AX117" s="127"/>
      <c r="AY117" s="127"/>
      <c r="AZ117" s="127"/>
      <c r="BA117" s="127"/>
      <c r="BB117" s="127"/>
      <c r="BC117" s="127"/>
      <c r="BD117" s="127"/>
      <c r="BE117" s="127"/>
      <c r="BF117" s="127"/>
      <c r="BG117" s="127"/>
      <c r="BH117" s="127"/>
      <c r="BI117" s="127"/>
      <c r="BJ117" s="128"/>
      <c r="BK117" s="128"/>
      <c r="BL117" s="87"/>
      <c r="BM117" s="47"/>
      <c r="BN117" s="48"/>
      <c r="BO117" s="49"/>
      <c r="BP117" s="39">
        <f t="shared" si="21"/>
        <v>0</v>
      </c>
      <c r="BR117" s="6" t="e">
        <f>Ringkasan!#REF!/1000000000</f>
        <v>#REF!</v>
      </c>
      <c r="BS117" s="6" t="e">
        <f t="shared" si="12"/>
        <v>#REF!</v>
      </c>
      <c r="BT117" s="39" t="e">
        <f t="shared" si="16"/>
        <v>#REF!</v>
      </c>
      <c r="BV117" s="6" t="e">
        <f>Ringkasan!#REF!/1000000000</f>
        <v>#REF!</v>
      </c>
      <c r="BW117" s="6" t="e">
        <f t="shared" si="13"/>
        <v>#REF!</v>
      </c>
      <c r="BX117" s="39" t="e">
        <f t="shared" si="17"/>
        <v>#REF!</v>
      </c>
    </row>
    <row r="118" spans="1:76" ht="15" customHeight="1" x14ac:dyDescent="0.25">
      <c r="A118" s="59" t="s">
        <v>667</v>
      </c>
      <c r="B118" s="3">
        <f t="shared" si="22"/>
        <v>90</v>
      </c>
      <c r="C118" s="4">
        <f t="shared" si="22"/>
        <v>3</v>
      </c>
      <c r="D118" s="8" t="s">
        <v>92</v>
      </c>
      <c r="E118" s="12" t="str">
        <f>[1]Pendapatan!D118</f>
        <v>06 Tahun 2024</v>
      </c>
      <c r="F118" s="92">
        <f>[1]Pendapatan!E118</f>
        <v>45657.999305555553</v>
      </c>
      <c r="G118" s="6"/>
      <c r="H118" s="173">
        <f>IFERROR('Ringkasan (milyar)'!H118/'Ringkasan (milyar)'!G118,0)</f>
        <v>6.0614477951653277E-2</v>
      </c>
      <c r="I118" s="173">
        <f>IFERROR('Ringkasan (milyar)'!I118/'Ringkasan (milyar)'!G118,0)</f>
        <v>2.8467487454518964E-2</v>
      </c>
      <c r="J118" s="173">
        <f>IFERROR('Ringkasan (milyar)'!J118/'Ringkasan (milyar)'!G118,0)</f>
        <v>7.7331527179972217E-3</v>
      </c>
      <c r="K118" s="173">
        <f>IFERROR('Ringkasan (milyar)'!K118/'Ringkasan (milyar)'!G118,0)</f>
        <v>1.6997533947499591E-3</v>
      </c>
      <c r="L118" s="173">
        <f>IFERROR('Ringkasan (milyar)'!L118/'Ringkasan (milyar)'!G118,0)</f>
        <v>2.2714084384387129E-2</v>
      </c>
      <c r="M118" s="173">
        <f>IFERROR('Ringkasan (milyar)'!M118/'Ringkasan (milyar)'!G118,0)</f>
        <v>0.93919414140161706</v>
      </c>
      <c r="N118" s="173">
        <f>IFERROR('Ringkasan (milyar)'!N118/'Ringkasan (milyar)'!G118,0)</f>
        <v>0.89091143798010675</v>
      </c>
      <c r="O118" s="173">
        <f>IFERROR('Ringkasan (milyar)'!O118/'Ringkasan (milyar)'!G118,0)</f>
        <v>0</v>
      </c>
      <c r="P118" s="173">
        <f>IFERROR('Ringkasan (milyar)'!P118/'Ringkasan (milyar)'!G118,0)</f>
        <v>0</v>
      </c>
      <c r="Q118" s="173">
        <f>IFERROR('Ringkasan (milyar)'!Q118/'Ringkasan (milyar)'!G118,0)</f>
        <v>4.3625415095742658E-2</v>
      </c>
      <c r="R118" s="173">
        <f>IFERROR('Ringkasan (milyar)'!R118/'Ringkasan (milyar)'!G118,0)</f>
        <v>8.2810625589502217E-3</v>
      </c>
      <c r="S118" s="173">
        <f>IFERROR('Ringkasan (milyar)'!S118/'Ringkasan (milyar)'!G118,0)</f>
        <v>0.25500189401763795</v>
      </c>
      <c r="T118" s="173">
        <f>IFERROR('Ringkasan (milyar)'!T118/'Ringkasan (milyar)'!G118,0)</f>
        <v>0.46590034200034258</v>
      </c>
      <c r="U118" s="173">
        <f>IFERROR('Ringkasan (milyar)'!U118/'Ringkasan (milyar)'!G118,0)</f>
        <v>0.11810272430743324</v>
      </c>
      <c r="V118" s="173">
        <f>IFERROR('Ringkasan (milyar)'!V118/'Ringkasan (milyar)'!G118,0)</f>
        <v>4.8282703421510365E-2</v>
      </c>
      <c r="W118" s="173">
        <f>IFERROR('Ringkasan (milyar)'!W118/'Ringkasan (milyar)'!G118,0)</f>
        <v>4.8282703421510365E-2</v>
      </c>
      <c r="X118" s="173">
        <f>IFERROR('Ringkasan (milyar)'!X118/'Ringkasan (milyar)'!G118,0)</f>
        <v>0</v>
      </c>
      <c r="Y118" s="173">
        <f>IFERROR('Ringkasan (milyar)'!Y118/'Ringkasan (milyar)'!G118,0)</f>
        <v>1.9138064672970676E-4</v>
      </c>
      <c r="Z118" s="173">
        <f>IFERROR('Ringkasan (milyar)'!Z118/'Ringkasan (milyar)'!G118,0)</f>
        <v>0</v>
      </c>
      <c r="AA118" s="173">
        <f>IFERROR('Ringkasan (milyar)'!AA118/'Ringkasan (milyar)'!G118,0)</f>
        <v>0</v>
      </c>
      <c r="AB118" s="173">
        <f>IFERROR('Ringkasan (milyar)'!AB118/'Ringkasan (milyar)'!G118,0)</f>
        <v>1.9138064672970676E-4</v>
      </c>
      <c r="AC118" s="6"/>
      <c r="AD118" s="173">
        <f>IFERROR('Ringkasan (milyar)'!AD118/'Ringkasan (milyar)'!AC118,0)</f>
        <v>0.75365517107382429</v>
      </c>
      <c r="AE118" s="173">
        <f>IFERROR('Ringkasan (milyar)'!AE118/'Ringkasan (milyar)'!AD118,0)</f>
        <v>0.65644695314160972</v>
      </c>
      <c r="AF118" s="173">
        <f>IFERROR('Ringkasan (milyar)'!AF118/'Ringkasan (milyar)'!AD118,0)</f>
        <v>0.33687347859199868</v>
      </c>
      <c r="AG118" s="173">
        <f>IFERROR('Ringkasan (milyar)'!AG118/'Ringkasan (milyar)'!AD118,0)</f>
        <v>0</v>
      </c>
      <c r="AH118" s="173">
        <f>IFERROR('Ringkasan (milyar)'!AH118/'Ringkasan (milyar)'!AC118,0)</f>
        <v>0</v>
      </c>
      <c r="AI118" s="173">
        <f>IFERROR('Ringkasan (milyar)'!AI118/'Ringkasan (milyar)'!AC118,0)</f>
        <v>4.8920979115530967E-3</v>
      </c>
      <c r="AJ118" s="173">
        <f>IFERROR('Ringkasan (milyar)'!AJ118/'Ringkasan (milyar)'!AC118,0)</f>
        <v>1.4199325295353082E-4</v>
      </c>
      <c r="AK118" s="173">
        <f>IFERROR('Ringkasan (milyar)'!AK118/'Ringkasan (milyar)'!AC118,0)</f>
        <v>0.13663324158213358</v>
      </c>
      <c r="AL118" s="173">
        <f>IFERROR('Ringkasan (milyar)'!AL118/'Ringkasan (milyar)'!AC118,0)</f>
        <v>3.6594529012778302E-3</v>
      </c>
      <c r="AM118" s="173">
        <f>IFERROR('Ringkasan (milyar)'!AM118/'Ringkasan (milyar)'!AC118,0)</f>
        <v>2.4901545779644908E-2</v>
      </c>
      <c r="AN118" s="173">
        <f>IFERROR('Ringkasan (milyar)'!AN118/'Ringkasan (milyar)'!AC118,0)</f>
        <v>2.461394093629702E-2</v>
      </c>
      <c r="AO118" s="173">
        <f>IFERROR('Ringkasan (milyar)'!AO118/'Ringkasan (milyar)'!AC118,0)</f>
        <v>8.2534808941243362E-2</v>
      </c>
      <c r="AP118" s="173">
        <f>IFERROR('Ringkasan (milyar)'!AP118/'Ringkasan (milyar)'!AC118,0)</f>
        <v>8.8802133650884088E-4</v>
      </c>
      <c r="AQ118" s="173">
        <f>IFERROR('Ringkasan (milyar)'!AQ118/'Ringkasan (milyar)'!AC118,0)</f>
        <v>3.5471687161638876E-5</v>
      </c>
      <c r="AR118" s="173">
        <f>IFERROR('Ringkasan (milyar)'!AR118/'Ringkasan (milyar)'!AC118,0)</f>
        <v>8.6284600227197542E-3</v>
      </c>
      <c r="AS118" s="173">
        <f>IFERROR('Ringkasan (milyar)'!AS118/'Ringkasan (milyar)'!AC118,0)</f>
        <v>8.6284600227197542E-3</v>
      </c>
      <c r="AT118" s="173">
        <f>IFERROR('Ringkasan (milyar)'!AT118/'Ringkasan (milyar)'!AC118,0)</f>
        <v>0.10108312732132224</v>
      </c>
      <c r="AU118" s="173">
        <f>IFERROR('Ringkasan (milyar)'!AU118/'Ringkasan (milyar)'!AC118,0)</f>
        <v>2.9749142890461836E-3</v>
      </c>
      <c r="AV118" s="173">
        <f>IFERROR('Ringkasan (milyar)'!AV118/'Ringkasan (milyar)'!AC118,0)</f>
        <v>9.8108213032276056E-2</v>
      </c>
      <c r="AW118" s="127"/>
      <c r="AX118" s="127"/>
      <c r="AY118" s="127"/>
      <c r="AZ118" s="127"/>
      <c r="BA118" s="127"/>
      <c r="BB118" s="127"/>
      <c r="BC118" s="127"/>
      <c r="BD118" s="127"/>
      <c r="BE118" s="127"/>
      <c r="BF118" s="127"/>
      <c r="BG118" s="127"/>
      <c r="BH118" s="127"/>
      <c r="BI118" s="127"/>
      <c r="BJ118" s="128"/>
      <c r="BK118" s="128"/>
      <c r="BL118" s="87"/>
      <c r="BM118" s="47"/>
      <c r="BN118" s="48"/>
      <c r="BO118" s="49"/>
      <c r="BP118" s="39">
        <f t="shared" si="21"/>
        <v>0</v>
      </c>
      <c r="BR118" s="6" t="e">
        <f>Ringkasan!#REF!/1000000000</f>
        <v>#REF!</v>
      </c>
      <c r="BS118" s="6" t="e">
        <f t="shared" si="12"/>
        <v>#REF!</v>
      </c>
      <c r="BT118" s="39" t="e">
        <f t="shared" si="16"/>
        <v>#REF!</v>
      </c>
      <c r="BV118" s="6" t="e">
        <f>Ringkasan!#REF!/1000000000</f>
        <v>#REF!</v>
      </c>
      <c r="BW118" s="6" t="e">
        <f t="shared" si="13"/>
        <v>#REF!</v>
      </c>
      <c r="BX118" s="39" t="e">
        <f t="shared" si="17"/>
        <v>#REF!</v>
      </c>
    </row>
    <row r="119" spans="1:76" ht="15" customHeight="1" x14ac:dyDescent="0.25">
      <c r="A119" s="59" t="s">
        <v>93</v>
      </c>
      <c r="B119" s="3">
        <f t="shared" si="22"/>
        <v>91</v>
      </c>
      <c r="C119" s="4">
        <f t="shared" si="22"/>
        <v>4</v>
      </c>
      <c r="D119" s="8" t="s">
        <v>93</v>
      </c>
      <c r="E119" s="12" t="str">
        <f>[1]Pendapatan!D119</f>
        <v>7 Tahun 2024</v>
      </c>
      <c r="F119" s="92">
        <f>[1]Pendapatan!E119</f>
        <v>45657.375</v>
      </c>
      <c r="G119" s="6"/>
      <c r="H119" s="173">
        <f>IFERROR('Ringkasan (milyar)'!H119/'Ringkasan (milyar)'!G119,0)</f>
        <v>0.18437636502873825</v>
      </c>
      <c r="I119" s="173">
        <f>IFERROR('Ringkasan (milyar)'!I119/'Ringkasan (milyar)'!G119,0)</f>
        <v>0.16254050281019961</v>
      </c>
      <c r="J119" s="173">
        <f>IFERROR('Ringkasan (milyar)'!J119/'Ringkasan (milyar)'!G119,0)</f>
        <v>1.5680618482934214E-2</v>
      </c>
      <c r="K119" s="173">
        <f>IFERROR('Ringkasan (milyar)'!K119/'Ringkasan (milyar)'!G119,0)</f>
        <v>1.4453608771864614E-3</v>
      </c>
      <c r="L119" s="173">
        <f>IFERROR('Ringkasan (milyar)'!L119/'Ringkasan (milyar)'!G119,0)</f>
        <v>4.7098828584179516E-3</v>
      </c>
      <c r="M119" s="173">
        <f>IFERROR('Ringkasan (milyar)'!M119/'Ringkasan (milyar)'!G119,0)</f>
        <v>0.80920802676612913</v>
      </c>
      <c r="N119" s="173">
        <f>IFERROR('Ringkasan (milyar)'!N119/'Ringkasan (milyar)'!G119,0)</f>
        <v>0.77354882615954756</v>
      </c>
      <c r="O119" s="173">
        <f>IFERROR('Ringkasan (milyar)'!O119/'Ringkasan (milyar)'!G119,0)</f>
        <v>0</v>
      </c>
      <c r="P119" s="173">
        <f>IFERROR('Ringkasan (milyar)'!P119/'Ringkasan (milyar)'!G119,0)</f>
        <v>0</v>
      </c>
      <c r="Q119" s="173">
        <f>IFERROR('Ringkasan (milyar)'!Q119/'Ringkasan (milyar)'!G119,0)</f>
        <v>5.9100792312945939E-2</v>
      </c>
      <c r="R119" s="173">
        <f>IFERROR('Ringkasan (milyar)'!R119/'Ringkasan (milyar)'!G119,0)</f>
        <v>7.3259411900982235E-3</v>
      </c>
      <c r="S119" s="173">
        <f>IFERROR('Ringkasan (milyar)'!S119/'Ringkasan (milyar)'!G119,0)</f>
        <v>4.6640182683428288E-2</v>
      </c>
      <c r="T119" s="173">
        <f>IFERROR('Ringkasan (milyar)'!T119/'Ringkasan (milyar)'!G119,0)</f>
        <v>0.51032114557682462</v>
      </c>
      <c r="U119" s="173">
        <f>IFERROR('Ringkasan (milyar)'!U119/'Ringkasan (milyar)'!G119,0)</f>
        <v>0.15016076439625053</v>
      </c>
      <c r="V119" s="173">
        <f>IFERROR('Ringkasan (milyar)'!V119/'Ringkasan (milyar)'!G119,0)</f>
        <v>3.5659200606581475E-2</v>
      </c>
      <c r="W119" s="173">
        <f>IFERROR('Ringkasan (milyar)'!W119/'Ringkasan (milyar)'!G119,0)</f>
        <v>3.5093017862966369E-2</v>
      </c>
      <c r="X119" s="173">
        <f>IFERROR('Ringkasan (milyar)'!X119/'Ringkasan (milyar)'!G119,0)</f>
        <v>5.6618274361511039E-4</v>
      </c>
      <c r="Y119" s="173">
        <f>IFERROR('Ringkasan (milyar)'!Y119/'Ringkasan (milyar)'!G119,0)</f>
        <v>6.4156082051326589E-3</v>
      </c>
      <c r="Z119" s="173">
        <f>IFERROR('Ringkasan (milyar)'!Z119/'Ringkasan (milyar)'!G119,0)</f>
        <v>0</v>
      </c>
      <c r="AA119" s="173">
        <f>IFERROR('Ringkasan (milyar)'!AA119/'Ringkasan (milyar)'!G119,0)</f>
        <v>0</v>
      </c>
      <c r="AB119" s="173">
        <f>IFERROR('Ringkasan (milyar)'!AB119/'Ringkasan (milyar)'!G119,0)</f>
        <v>6.4156082051326589E-3</v>
      </c>
      <c r="AC119" s="6"/>
      <c r="AD119" s="173">
        <f>IFERROR('Ringkasan (milyar)'!AD119/'Ringkasan (milyar)'!AC119,0)</f>
        <v>0.72789130334747731</v>
      </c>
      <c r="AE119" s="173">
        <f>IFERROR('Ringkasan (milyar)'!AE119/'Ringkasan (milyar)'!AD119,0)</f>
        <v>0.60320316926804951</v>
      </c>
      <c r="AF119" s="173">
        <f>IFERROR('Ringkasan (milyar)'!AF119/'Ringkasan (milyar)'!AD119,0)</f>
        <v>0.38457196807740279</v>
      </c>
      <c r="AG119" s="173">
        <f>IFERROR('Ringkasan (milyar)'!AG119/'Ringkasan (milyar)'!AD119,0)</f>
        <v>0</v>
      </c>
      <c r="AH119" s="173">
        <f>IFERROR('Ringkasan (milyar)'!AH119/'Ringkasan (milyar)'!AC119,0)</f>
        <v>0</v>
      </c>
      <c r="AI119" s="173">
        <f>IFERROR('Ringkasan (milyar)'!AI119/'Ringkasan (milyar)'!AC119,0)</f>
        <v>7.5980496299776351E-3</v>
      </c>
      <c r="AJ119" s="173">
        <f>IFERROR('Ringkasan (milyar)'!AJ119/'Ringkasan (milyar)'!AC119,0)</f>
        <v>1.3003215808850262E-3</v>
      </c>
      <c r="AK119" s="173">
        <f>IFERROR('Ringkasan (milyar)'!AK119/'Ringkasan (milyar)'!AC119,0)</f>
        <v>0.13704092045200811</v>
      </c>
      <c r="AL119" s="173">
        <f>IFERROR('Ringkasan (milyar)'!AL119/'Ringkasan (milyar)'!AC119,0)</f>
        <v>8.3347256462250221E-4</v>
      </c>
      <c r="AM119" s="173">
        <f>IFERROR('Ringkasan (milyar)'!AM119/'Ringkasan (milyar)'!AC119,0)</f>
        <v>1.6087338601871334E-2</v>
      </c>
      <c r="AN119" s="173">
        <f>IFERROR('Ringkasan (milyar)'!AN119/'Ringkasan (milyar)'!AC119,0)</f>
        <v>4.5585325201322385E-2</v>
      </c>
      <c r="AO119" s="173">
        <f>IFERROR('Ringkasan (milyar)'!AO119/'Ringkasan (milyar)'!AC119,0)</f>
        <v>7.269950770053496E-2</v>
      </c>
      <c r="AP119" s="173">
        <f>IFERROR('Ringkasan (milyar)'!AP119/'Ringkasan (milyar)'!AC119,0)</f>
        <v>1.4441535981738706E-3</v>
      </c>
      <c r="AQ119" s="173">
        <f>IFERROR('Ringkasan (milyar)'!AQ119/'Ringkasan (milyar)'!AC119,0)</f>
        <v>3.911227854830493E-4</v>
      </c>
      <c r="AR119" s="173">
        <f>IFERROR('Ringkasan (milyar)'!AR119/'Ringkasan (milyar)'!AC119,0)</f>
        <v>5.74020453006132E-3</v>
      </c>
      <c r="AS119" s="173">
        <f>IFERROR('Ringkasan (milyar)'!AS119/'Ringkasan (milyar)'!AC119,0)</f>
        <v>5.74020453006132E-3</v>
      </c>
      <c r="AT119" s="173">
        <f>IFERROR('Ringkasan (milyar)'!AT119/'Ringkasan (milyar)'!AC119,0)</f>
        <v>0.12932757167045328</v>
      </c>
      <c r="AU119" s="173">
        <f>IFERROR('Ringkasan (milyar)'!AU119/'Ringkasan (milyar)'!AC119,0)</f>
        <v>1.6223883728098219E-2</v>
      </c>
      <c r="AV119" s="173">
        <f>IFERROR('Ringkasan (milyar)'!AV119/'Ringkasan (milyar)'!AC119,0)</f>
        <v>0.11310368794235505</v>
      </c>
      <c r="AW119" s="127"/>
      <c r="AX119" s="127"/>
      <c r="AY119" s="127"/>
      <c r="AZ119" s="127"/>
      <c r="BA119" s="127"/>
      <c r="BB119" s="127"/>
      <c r="BC119" s="127"/>
      <c r="BD119" s="127"/>
      <c r="BE119" s="127"/>
      <c r="BF119" s="127"/>
      <c r="BG119" s="127"/>
      <c r="BH119" s="127"/>
      <c r="BI119" s="127"/>
      <c r="BJ119" s="128"/>
      <c r="BK119" s="128"/>
      <c r="BL119" s="87"/>
      <c r="BM119" s="47"/>
      <c r="BN119" s="48"/>
      <c r="BO119" s="49"/>
      <c r="BP119" s="39">
        <f t="shared" si="21"/>
        <v>0</v>
      </c>
      <c r="BR119" s="6" t="e">
        <f>Ringkasan!#REF!/1000000000</f>
        <v>#REF!</v>
      </c>
      <c r="BS119" s="6" t="e">
        <f t="shared" si="12"/>
        <v>#REF!</v>
      </c>
      <c r="BT119" s="39" t="e">
        <f t="shared" si="16"/>
        <v>#REF!</v>
      </c>
      <c r="BV119" s="6" t="e">
        <f>Ringkasan!#REF!/1000000000</f>
        <v>#REF!</v>
      </c>
      <c r="BW119" s="6" t="e">
        <f t="shared" si="13"/>
        <v>#REF!</v>
      </c>
      <c r="BX119" s="39" t="e">
        <f t="shared" si="17"/>
        <v>#REF!</v>
      </c>
    </row>
    <row r="120" spans="1:76" ht="15" customHeight="1" x14ac:dyDescent="0.25">
      <c r="A120" s="59" t="s">
        <v>94</v>
      </c>
      <c r="B120" s="3">
        <f t="shared" si="22"/>
        <v>92</v>
      </c>
      <c r="C120" s="4">
        <f t="shared" si="22"/>
        <v>5</v>
      </c>
      <c r="D120" s="8" t="s">
        <v>94</v>
      </c>
      <c r="E120" s="12" t="str">
        <f>[1]Pendapatan!D120</f>
        <v>04 Tahun 2024</v>
      </c>
      <c r="F120" s="92">
        <f>[1]Pendapatan!E120</f>
        <v>45656.921527777777</v>
      </c>
      <c r="G120" s="6"/>
      <c r="H120" s="173">
        <f>IFERROR('Ringkasan (milyar)'!H120/'Ringkasan (milyar)'!G120,0)</f>
        <v>0.10920223389830508</v>
      </c>
      <c r="I120" s="173">
        <f>IFERROR('Ringkasan (milyar)'!I120/'Ringkasan (milyar)'!G120,0)</f>
        <v>7.6919279661016957E-2</v>
      </c>
      <c r="J120" s="173">
        <f>IFERROR('Ringkasan (milyar)'!J120/'Ringkasan (milyar)'!G120,0)</f>
        <v>1.508186440677966E-3</v>
      </c>
      <c r="K120" s="173">
        <f>IFERROR('Ringkasan (milyar)'!K120/'Ringkasan (milyar)'!G120,0)</f>
        <v>6.7796610169491523E-3</v>
      </c>
      <c r="L120" s="173">
        <f>IFERROR('Ringkasan (milyar)'!L120/'Ringkasan (milyar)'!G120,0)</f>
        <v>2.3995106779661018E-2</v>
      </c>
      <c r="M120" s="173">
        <f>IFERROR('Ringkasan (milyar)'!M120/'Ringkasan (milyar)'!G120,0)</f>
        <v>0.88424993559322029</v>
      </c>
      <c r="N120" s="173">
        <f>IFERROR('Ringkasan (milyar)'!N120/'Ringkasan (milyar)'!G120,0)</f>
        <v>0.83908608533898299</v>
      </c>
      <c r="O120" s="173">
        <f>IFERROR('Ringkasan (milyar)'!O120/'Ringkasan (milyar)'!G120,0)</f>
        <v>0</v>
      </c>
      <c r="P120" s="173">
        <f>IFERROR('Ringkasan (milyar)'!P120/'Ringkasan (milyar)'!G120,0)</f>
        <v>0</v>
      </c>
      <c r="Q120" s="173">
        <f>IFERROR('Ringkasan (milyar)'!Q120/'Ringkasan (milyar)'!G120,0)</f>
        <v>4.428619406779661E-2</v>
      </c>
      <c r="R120" s="173">
        <f>IFERROR('Ringkasan (milyar)'!R120/'Ringkasan (milyar)'!G120,0)</f>
        <v>1.1798107627118644E-2</v>
      </c>
      <c r="S120" s="173">
        <f>IFERROR('Ringkasan (milyar)'!S120/'Ringkasan (milyar)'!G120,0)</f>
        <v>0.2717578200847458</v>
      </c>
      <c r="T120" s="173">
        <f>IFERROR('Ringkasan (milyar)'!T120/'Ringkasan (milyar)'!G120,0)</f>
        <v>0.37698722966101694</v>
      </c>
      <c r="U120" s="173">
        <f>IFERROR('Ringkasan (milyar)'!U120/'Ringkasan (milyar)'!G120,0)</f>
        <v>0.13425673389830509</v>
      </c>
      <c r="V120" s="173">
        <f>IFERROR('Ringkasan (milyar)'!V120/'Ringkasan (milyar)'!G120,0)</f>
        <v>4.5163850254237282E-2</v>
      </c>
      <c r="W120" s="173">
        <f>IFERROR('Ringkasan (milyar)'!W120/'Ringkasan (milyar)'!G120,0)</f>
        <v>4.5163850254237282E-2</v>
      </c>
      <c r="X120" s="173">
        <f>IFERROR('Ringkasan (milyar)'!X120/'Ringkasan (milyar)'!G120,0)</f>
        <v>0</v>
      </c>
      <c r="Y120" s="173">
        <f>IFERROR('Ringkasan (milyar)'!Y120/'Ringkasan (milyar)'!G120,0)</f>
        <v>6.5478305084745768E-3</v>
      </c>
      <c r="Z120" s="173">
        <f>IFERROR('Ringkasan (milyar)'!Z120/'Ringkasan (milyar)'!G120,0)</f>
        <v>0</v>
      </c>
      <c r="AA120" s="173">
        <f>IFERROR('Ringkasan (milyar)'!AA120/'Ringkasan (milyar)'!G120,0)</f>
        <v>0</v>
      </c>
      <c r="AB120" s="173">
        <f>IFERROR('Ringkasan (milyar)'!AB120/'Ringkasan (milyar)'!G120,0)</f>
        <v>6.5478305084745768E-3</v>
      </c>
      <c r="AC120" s="6"/>
      <c r="AD120" s="173">
        <f>IFERROR('Ringkasan (milyar)'!AD120/'Ringkasan (milyar)'!AC120,0)</f>
        <v>0.72841643736990924</v>
      </c>
      <c r="AE120" s="173">
        <f>IFERROR('Ringkasan (milyar)'!AE120/'Ringkasan (milyar)'!AD120,0)</f>
        <v>0.59281273749611174</v>
      </c>
      <c r="AF120" s="173">
        <f>IFERROR('Ringkasan (milyar)'!AF120/'Ringkasan (milyar)'!AD120,0)</f>
        <v>0.368510833470933</v>
      </c>
      <c r="AG120" s="173">
        <f>IFERROR('Ringkasan (milyar)'!AG120/'Ringkasan (milyar)'!AD120,0)</f>
        <v>0</v>
      </c>
      <c r="AH120" s="173">
        <f>IFERROR('Ringkasan (milyar)'!AH120/'Ringkasan (milyar)'!AC120,0)</f>
        <v>4.7999991091201649E-4</v>
      </c>
      <c r="AI120" s="173">
        <f>IFERROR('Ringkasan (milyar)'!AI120/'Ringkasan (milyar)'!AC120,0)</f>
        <v>1.9704068218124936E-2</v>
      </c>
      <c r="AJ120" s="173">
        <f>IFERROR('Ringkasan (milyar)'!AJ120/'Ringkasan (milyar)'!AC120,0)</f>
        <v>7.9884785173383859E-3</v>
      </c>
      <c r="AK120" s="173">
        <f>IFERROR('Ringkasan (milyar)'!AK120/'Ringkasan (milyar)'!AC120,0)</f>
        <v>0.16708669170471002</v>
      </c>
      <c r="AL120" s="173">
        <f>IFERROR('Ringkasan (milyar)'!AL120/'Ringkasan (milyar)'!AC120,0)</f>
        <v>1.0713598011556208E-3</v>
      </c>
      <c r="AM120" s="173">
        <f>IFERROR('Ringkasan (milyar)'!AM120/'Ringkasan (milyar)'!AC120,0)</f>
        <v>2.501118248592453E-2</v>
      </c>
      <c r="AN120" s="173">
        <f>IFERROR('Ringkasan (milyar)'!AN120/'Ringkasan (milyar)'!AC120,0)</f>
        <v>3.4559602073737851E-2</v>
      </c>
      <c r="AO120" s="173">
        <f>IFERROR('Ringkasan (milyar)'!AO120/'Ringkasan (milyar)'!AC120,0)</f>
        <v>0.10581524346069079</v>
      </c>
      <c r="AP120" s="173">
        <f>IFERROR('Ringkasan (milyar)'!AP120/'Ringkasan (milyar)'!AC120,0)</f>
        <v>5.6731989470542742E-4</v>
      </c>
      <c r="AQ120" s="173">
        <f>IFERROR('Ringkasan (milyar)'!AQ120/'Ringkasan (milyar)'!AC120,0)</f>
        <v>6.198398849577172E-5</v>
      </c>
      <c r="AR120" s="173">
        <f>IFERROR('Ringkasan (milyar)'!AR120/'Ringkasan (milyar)'!AC120,0)</f>
        <v>7.9999985152002743E-3</v>
      </c>
      <c r="AS120" s="173">
        <f>IFERROR('Ringkasan (milyar)'!AS120/'Ringkasan (milyar)'!AC120,0)</f>
        <v>7.9999985152002743E-3</v>
      </c>
      <c r="AT120" s="173">
        <f>IFERROR('Ringkasan (milyar)'!AT120/'Ringkasan (milyar)'!AC120,0)</f>
        <v>9.649687241018047E-2</v>
      </c>
      <c r="AU120" s="173">
        <f>IFERROR('Ringkasan (milyar)'!AU120/'Ringkasan (milyar)'!AC120,0)</f>
        <v>4.3463167933236024E-3</v>
      </c>
      <c r="AV120" s="173">
        <f>IFERROR('Ringkasan (milyar)'!AV120/'Ringkasan (milyar)'!AC120,0)</f>
        <v>9.2150555616856866E-2</v>
      </c>
      <c r="AW120" s="127"/>
      <c r="AX120" s="127"/>
      <c r="AY120" s="127"/>
      <c r="AZ120" s="127"/>
      <c r="BA120" s="127"/>
      <c r="BB120" s="127"/>
      <c r="BC120" s="127"/>
      <c r="BD120" s="127"/>
      <c r="BE120" s="127"/>
      <c r="BF120" s="127"/>
      <c r="BG120" s="127"/>
      <c r="BH120" s="127"/>
      <c r="BI120" s="127"/>
      <c r="BJ120" s="128"/>
      <c r="BK120" s="128"/>
      <c r="BL120" s="87"/>
      <c r="BM120" s="47"/>
      <c r="BN120" s="48"/>
      <c r="BO120" s="49"/>
      <c r="BP120" s="39">
        <f t="shared" si="21"/>
        <v>0</v>
      </c>
      <c r="BR120" s="6" t="e">
        <f>Ringkasan!#REF!/1000000000</f>
        <v>#REF!</v>
      </c>
      <c r="BS120" s="6" t="e">
        <f t="shared" si="12"/>
        <v>#REF!</v>
      </c>
      <c r="BT120" s="39" t="e">
        <f t="shared" si="16"/>
        <v>#REF!</v>
      </c>
      <c r="BV120" s="6" t="e">
        <f>Ringkasan!#REF!/1000000000</f>
        <v>#REF!</v>
      </c>
      <c r="BW120" s="6" t="e">
        <f t="shared" si="13"/>
        <v>#REF!</v>
      </c>
      <c r="BX120" s="39" t="e">
        <f t="shared" si="17"/>
        <v>#REF!</v>
      </c>
    </row>
    <row r="121" spans="1:76" ht="15" customHeight="1" x14ac:dyDescent="0.25">
      <c r="A121" s="59" t="s">
        <v>95</v>
      </c>
      <c r="B121" s="3">
        <f t="shared" si="22"/>
        <v>93</v>
      </c>
      <c r="C121" s="4">
        <f t="shared" si="22"/>
        <v>6</v>
      </c>
      <c r="D121" s="8" t="s">
        <v>95</v>
      </c>
      <c r="E121" s="12" t="str">
        <f>[1]Pendapatan!D121</f>
        <v>7 Tahun 2024</v>
      </c>
      <c r="F121" s="92">
        <f>[1]Pendapatan!E121</f>
        <v>45653.881249999999</v>
      </c>
      <c r="G121" s="6"/>
      <c r="H121" s="173">
        <f>IFERROR('Ringkasan (milyar)'!H121/'Ringkasan (milyar)'!G121,0)</f>
        <v>0.53707590734920108</v>
      </c>
      <c r="I121" s="173">
        <f>IFERROR('Ringkasan (milyar)'!I121/'Ringkasan (milyar)'!G121,0)</f>
        <v>0.43753713988417342</v>
      </c>
      <c r="J121" s="173">
        <f>IFERROR('Ringkasan (milyar)'!J121/'Ringkasan (milyar)'!G121,0)</f>
        <v>5.7257929853257734E-2</v>
      </c>
      <c r="K121" s="173">
        <f>IFERROR('Ringkasan (milyar)'!K121/'Ringkasan (milyar)'!G121,0)</f>
        <v>2.7745084210252231E-3</v>
      </c>
      <c r="L121" s="173">
        <f>IFERROR('Ringkasan (milyar)'!L121/'Ringkasan (milyar)'!G121,0)</f>
        <v>3.9506329190744607E-2</v>
      </c>
      <c r="M121" s="173">
        <f>IFERROR('Ringkasan (milyar)'!M121/'Ringkasan (milyar)'!G121,0)</f>
        <v>0.46292409265079909</v>
      </c>
      <c r="N121" s="173">
        <f>IFERROR('Ringkasan (milyar)'!N121/'Ringkasan (milyar)'!G121,0)</f>
        <v>0.40561869160315245</v>
      </c>
      <c r="O121" s="173">
        <f>IFERROR('Ringkasan (milyar)'!O121/'Ringkasan (milyar)'!G121,0)</f>
        <v>0</v>
      </c>
      <c r="P121" s="173">
        <f>IFERROR('Ringkasan (milyar)'!P121/'Ringkasan (milyar)'!G121,0)</f>
        <v>0</v>
      </c>
      <c r="Q121" s="173">
        <f>IFERROR('Ringkasan (milyar)'!Q121/'Ringkasan (milyar)'!G121,0)</f>
        <v>0</v>
      </c>
      <c r="R121" s="173">
        <f>IFERROR('Ringkasan (milyar)'!R121/'Ringkasan (milyar)'!G121,0)</f>
        <v>3.9131167358623965E-3</v>
      </c>
      <c r="S121" s="173">
        <f>IFERROR('Ringkasan (milyar)'!S121/'Ringkasan (milyar)'!G121,0)</f>
        <v>5.3393663595588718E-2</v>
      </c>
      <c r="T121" s="173">
        <f>IFERROR('Ringkasan (milyar)'!T121/'Ringkasan (milyar)'!G121,0)</f>
        <v>0.2306292358034201</v>
      </c>
      <c r="U121" s="173">
        <f>IFERROR('Ringkasan (milyar)'!U121/'Ringkasan (milyar)'!G121,0)</f>
        <v>0.11768267546828129</v>
      </c>
      <c r="V121" s="173">
        <f>IFERROR('Ringkasan (milyar)'!V121/'Ringkasan (milyar)'!G121,0)</f>
        <v>5.7305401047646615E-2</v>
      </c>
      <c r="W121" s="173">
        <f>IFERROR('Ringkasan (milyar)'!W121/'Ringkasan (milyar)'!G121,0)</f>
        <v>5.7305401047646615E-2</v>
      </c>
      <c r="X121" s="173">
        <f>IFERROR('Ringkasan (milyar)'!X121/'Ringkasan (milyar)'!G121,0)</f>
        <v>0</v>
      </c>
      <c r="Y121" s="173">
        <f>IFERROR('Ringkasan (milyar)'!Y121/'Ringkasan (milyar)'!G121,0)</f>
        <v>0</v>
      </c>
      <c r="Z121" s="173">
        <f>IFERROR('Ringkasan (milyar)'!Z121/'Ringkasan (milyar)'!G121,0)</f>
        <v>0</v>
      </c>
      <c r="AA121" s="173">
        <f>IFERROR('Ringkasan (milyar)'!AA121/'Ringkasan (milyar)'!G121,0)</f>
        <v>0</v>
      </c>
      <c r="AB121" s="173">
        <f>IFERROR('Ringkasan (milyar)'!AB121/'Ringkasan (milyar)'!G121,0)</f>
        <v>0</v>
      </c>
      <c r="AC121" s="6"/>
      <c r="AD121" s="173">
        <f>IFERROR('Ringkasan (milyar)'!AD121/'Ringkasan (milyar)'!AC121,0)</f>
        <v>0.80177268485482267</v>
      </c>
      <c r="AE121" s="173">
        <f>IFERROR('Ringkasan (milyar)'!AE121/'Ringkasan (milyar)'!AD121,0)</f>
        <v>0.52878280356393359</v>
      </c>
      <c r="AF121" s="173">
        <f>IFERROR('Ringkasan (milyar)'!AF121/'Ringkasan (milyar)'!AD121,0)</f>
        <v>0.40477840060442588</v>
      </c>
      <c r="AG121" s="173">
        <f>IFERROR('Ringkasan (milyar)'!AG121/'Ringkasan (milyar)'!AD121,0)</f>
        <v>0</v>
      </c>
      <c r="AH121" s="173">
        <f>IFERROR('Ringkasan (milyar)'!AH121/'Ringkasan (milyar)'!AC121,0)</f>
        <v>4.9023617601864802E-4</v>
      </c>
      <c r="AI121" s="173">
        <f>IFERROR('Ringkasan (milyar)'!AI121/'Ringkasan (milyar)'!AC121,0)</f>
        <v>5.217558503993433E-2</v>
      </c>
      <c r="AJ121" s="173">
        <f>IFERROR('Ringkasan (milyar)'!AJ121/'Ringkasan (milyar)'!AC121,0)</f>
        <v>6.0299049650293704E-4</v>
      </c>
      <c r="AK121" s="173">
        <f>IFERROR('Ringkasan (milyar)'!AK121/'Ringkasan (milyar)'!AC121,0)</f>
        <v>0.17732517487441682</v>
      </c>
      <c r="AL121" s="173">
        <f>IFERROR('Ringkasan (milyar)'!AL121/'Ringkasan (milyar)'!AC121,0)</f>
        <v>0</v>
      </c>
      <c r="AM121" s="173">
        <f>IFERROR('Ringkasan (milyar)'!AM121/'Ringkasan (milyar)'!AC121,0)</f>
        <v>3.7332178433592891E-2</v>
      </c>
      <c r="AN121" s="173">
        <f>IFERROR('Ringkasan (milyar)'!AN121/'Ringkasan (milyar)'!AC121,0)</f>
        <v>4.3210497100262112E-2</v>
      </c>
      <c r="AO121" s="173">
        <f>IFERROR('Ringkasan (milyar)'!AO121/'Ringkasan (milyar)'!AC121,0)</f>
        <v>9.1771747598968625E-2</v>
      </c>
      <c r="AP121" s="173">
        <f>IFERROR('Ringkasan (milyar)'!AP121/'Ringkasan (milyar)'!AC121,0)</f>
        <v>5.010751741593213E-3</v>
      </c>
      <c r="AQ121" s="173">
        <f>IFERROR('Ringkasan (milyar)'!AQ121/'Ringkasan (milyar)'!AC121,0)</f>
        <v>0</v>
      </c>
      <c r="AR121" s="173">
        <f>IFERROR('Ringkasan (milyar)'!AR121/'Ringkasan (milyar)'!AC121,0)</f>
        <v>2.0902140270760528E-2</v>
      </c>
      <c r="AS121" s="173">
        <f>IFERROR('Ringkasan (milyar)'!AS121/'Ringkasan (milyar)'!AC121,0)</f>
        <v>2.0902140270760528E-2</v>
      </c>
      <c r="AT121" s="173">
        <f>IFERROR('Ringkasan (milyar)'!AT121/'Ringkasan (milyar)'!AC121,0)</f>
        <v>0</v>
      </c>
      <c r="AU121" s="173">
        <f>IFERROR('Ringkasan (milyar)'!AU121/'Ringkasan (milyar)'!AC121,0)</f>
        <v>0</v>
      </c>
      <c r="AV121" s="173">
        <f>IFERROR('Ringkasan (milyar)'!AV121/'Ringkasan (milyar)'!AC121,0)</f>
        <v>0</v>
      </c>
      <c r="AW121" s="127"/>
      <c r="AX121" s="127"/>
      <c r="AY121" s="127"/>
      <c r="AZ121" s="127"/>
      <c r="BA121" s="127"/>
      <c r="BB121" s="127"/>
      <c r="BC121" s="127"/>
      <c r="BD121" s="127"/>
      <c r="BE121" s="127"/>
      <c r="BF121" s="127"/>
      <c r="BG121" s="127"/>
      <c r="BH121" s="127"/>
      <c r="BI121" s="127"/>
      <c r="BJ121" s="128"/>
      <c r="BK121" s="128"/>
      <c r="BL121" s="87"/>
      <c r="BM121" s="47"/>
      <c r="BN121" s="48"/>
      <c r="BO121" s="49"/>
      <c r="BP121" s="39">
        <f t="shared" si="21"/>
        <v>0</v>
      </c>
      <c r="BR121" s="6" t="e">
        <f>Ringkasan!#REF!/1000000000</f>
        <v>#REF!</v>
      </c>
      <c r="BS121" s="6" t="e">
        <f t="shared" si="12"/>
        <v>#REF!</v>
      </c>
      <c r="BT121" s="39" t="e">
        <f t="shared" si="16"/>
        <v>#REF!</v>
      </c>
      <c r="BV121" s="6" t="e">
        <f>Ringkasan!#REF!/1000000000</f>
        <v>#REF!</v>
      </c>
      <c r="BW121" s="6" t="e">
        <f t="shared" si="13"/>
        <v>#REF!</v>
      </c>
      <c r="BX121" s="39" t="e">
        <f t="shared" si="17"/>
        <v>#REF!</v>
      </c>
    </row>
    <row r="122" spans="1:76" ht="15" customHeight="1" x14ac:dyDescent="0.25">
      <c r="A122" s="59" t="s">
        <v>96</v>
      </c>
      <c r="B122" s="3">
        <f t="shared" si="22"/>
        <v>94</v>
      </c>
      <c r="C122" s="4">
        <f t="shared" si="22"/>
        <v>7</v>
      </c>
      <c r="D122" s="8" t="s">
        <v>96</v>
      </c>
      <c r="E122" s="12" t="str">
        <f>[1]Pendapatan!D122</f>
        <v>12 Tahun 2024</v>
      </c>
      <c r="F122" s="92">
        <f>[1]Pendapatan!E122</f>
        <v>45657.48333333333</v>
      </c>
      <c r="G122" s="6"/>
      <c r="H122" s="173">
        <f>IFERROR('Ringkasan (milyar)'!H122/'Ringkasan (milyar)'!G122,0)</f>
        <v>0.22450336455056957</v>
      </c>
      <c r="I122" s="173">
        <f>IFERROR('Ringkasan (milyar)'!I122/'Ringkasan (milyar)'!G122,0)</f>
        <v>0.14975663139578241</v>
      </c>
      <c r="J122" s="173">
        <f>IFERROR('Ringkasan (milyar)'!J122/'Ringkasan (milyar)'!G122,0)</f>
        <v>7.0997027224500908E-2</v>
      </c>
      <c r="K122" s="173">
        <f>IFERROR('Ringkasan (milyar)'!K122/'Ringkasan (milyar)'!G122,0)</f>
        <v>1.6780146660582678E-3</v>
      </c>
      <c r="L122" s="173">
        <f>IFERROR('Ringkasan (milyar)'!L122/'Ringkasan (milyar)'!G122,0)</f>
        <v>2.0716912642280262E-3</v>
      </c>
      <c r="M122" s="173">
        <f>IFERROR('Ringkasan (milyar)'!M122/'Ringkasan (milyar)'!G122,0)</f>
        <v>0.76360938505077958</v>
      </c>
      <c r="N122" s="173">
        <f>IFERROR('Ringkasan (milyar)'!N122/'Ringkasan (milyar)'!G122,0)</f>
        <v>0.70532680471377207</v>
      </c>
      <c r="O122" s="173">
        <f>IFERROR('Ringkasan (milyar)'!O122/'Ringkasan (milyar)'!G122,0)</f>
        <v>0</v>
      </c>
      <c r="P122" s="173">
        <f>IFERROR('Ringkasan (milyar)'!P122/'Ringkasan (milyar)'!G122,0)</f>
        <v>0</v>
      </c>
      <c r="Q122" s="173">
        <f>IFERROR('Ringkasan (milyar)'!Q122/'Ringkasan (milyar)'!G122,0)</f>
        <v>0</v>
      </c>
      <c r="R122" s="173">
        <f>IFERROR('Ringkasan (milyar)'!R122/'Ringkasan (milyar)'!G122,0)</f>
        <v>6.9924878970645706E-3</v>
      </c>
      <c r="S122" s="173">
        <f>IFERROR('Ringkasan (milyar)'!S122/'Ringkasan (milyar)'!G122,0)</f>
        <v>4.944427769095721E-2</v>
      </c>
      <c r="T122" s="173">
        <f>IFERROR('Ringkasan (milyar)'!T122/'Ringkasan (milyar)'!G122,0)</f>
        <v>0.50322413446358683</v>
      </c>
      <c r="U122" s="173">
        <f>IFERROR('Ringkasan (milyar)'!U122/'Ringkasan (milyar)'!G122,0)</f>
        <v>0.14566590466216353</v>
      </c>
      <c r="V122" s="173">
        <f>IFERROR('Ringkasan (milyar)'!V122/'Ringkasan (milyar)'!G122,0)</f>
        <v>5.8282580337007492E-2</v>
      </c>
      <c r="W122" s="173">
        <f>IFERROR('Ringkasan (milyar)'!W122/'Ringkasan (milyar)'!G122,0)</f>
        <v>5.6198343739697391E-2</v>
      </c>
      <c r="X122" s="173">
        <f>IFERROR('Ringkasan (milyar)'!X122/'Ringkasan (milyar)'!G122,0)</f>
        <v>2.0842365973100995E-3</v>
      </c>
      <c r="Y122" s="173">
        <f>IFERROR('Ringkasan (milyar)'!Y122/'Ringkasan (milyar)'!G122,0)</f>
        <v>1.1887250398650811E-2</v>
      </c>
      <c r="Z122" s="173">
        <f>IFERROR('Ringkasan (milyar)'!Z122/'Ringkasan (milyar)'!G122,0)</f>
        <v>0</v>
      </c>
      <c r="AA122" s="173">
        <f>IFERROR('Ringkasan (milyar)'!AA122/'Ringkasan (milyar)'!G122,0)</f>
        <v>0</v>
      </c>
      <c r="AB122" s="173">
        <f>IFERROR('Ringkasan (milyar)'!AB122/'Ringkasan (milyar)'!G122,0)</f>
        <v>1.1887250398650811E-2</v>
      </c>
      <c r="AC122" s="6"/>
      <c r="AD122" s="173">
        <f>IFERROR('Ringkasan (milyar)'!AD122/'Ringkasan (milyar)'!AC122,0)</f>
        <v>0.87626093537258642</v>
      </c>
      <c r="AE122" s="173">
        <f>IFERROR('Ringkasan (milyar)'!AE122/'Ringkasan (milyar)'!AD122,0)</f>
        <v>0.56164066826770009</v>
      </c>
      <c r="AF122" s="173">
        <f>IFERROR('Ringkasan (milyar)'!AF122/'Ringkasan (milyar)'!AD122,0)</f>
        <v>0.41619550370344449</v>
      </c>
      <c r="AG122" s="173">
        <f>IFERROR('Ringkasan (milyar)'!AG122/'Ringkasan (milyar)'!AD122,0)</f>
        <v>0</v>
      </c>
      <c r="AH122" s="173">
        <f>IFERROR('Ringkasan (milyar)'!AH122/'Ringkasan (milyar)'!AC122,0)</f>
        <v>0</v>
      </c>
      <c r="AI122" s="173">
        <f>IFERROR('Ringkasan (milyar)'!AI122/'Ringkasan (milyar)'!AC122,0)</f>
        <v>1.9421296680001986E-2</v>
      </c>
      <c r="AJ122" s="173">
        <f>IFERROR('Ringkasan (milyar)'!AJ122/'Ringkasan (milyar)'!AC122,0)</f>
        <v>0</v>
      </c>
      <c r="AK122" s="173">
        <f>IFERROR('Ringkasan (milyar)'!AK122/'Ringkasan (milyar)'!AC122,0)</f>
        <v>0.12180867568322867</v>
      </c>
      <c r="AL122" s="173">
        <f>IFERROR('Ringkasan (milyar)'!AL122/'Ringkasan (milyar)'!AC122,0)</f>
        <v>0</v>
      </c>
      <c r="AM122" s="173">
        <f>IFERROR('Ringkasan (milyar)'!AM122/'Ringkasan (milyar)'!AC122,0)</f>
        <v>4.062482896889686E-2</v>
      </c>
      <c r="AN122" s="173">
        <f>IFERROR('Ringkasan (milyar)'!AN122/'Ringkasan (milyar)'!AC122,0)</f>
        <v>1.1593036429097535E-2</v>
      </c>
      <c r="AO122" s="173">
        <f>IFERROR('Ringkasan (milyar)'!AO122/'Ringkasan (milyar)'!AC122,0)</f>
        <v>6.2278938830691313E-2</v>
      </c>
      <c r="AP122" s="173">
        <f>IFERROR('Ringkasan (milyar)'!AP122/'Ringkasan (milyar)'!AC122,0)</f>
        <v>6.0814772537149927E-3</v>
      </c>
      <c r="AQ122" s="173">
        <f>IFERROR('Ringkasan (milyar)'!AQ122/'Ringkasan (milyar)'!AC122,0)</f>
        <v>1.2303942008279683E-3</v>
      </c>
      <c r="AR122" s="173">
        <f>IFERROR('Ringkasan (milyar)'!AR122/'Ringkasan (milyar)'!AC122,0)</f>
        <v>1.9303889441848693E-3</v>
      </c>
      <c r="AS122" s="173">
        <f>IFERROR('Ringkasan (milyar)'!AS122/'Ringkasan (milyar)'!AC122,0)</f>
        <v>1.9303889441848693E-3</v>
      </c>
      <c r="AT122" s="173">
        <f>IFERROR('Ringkasan (milyar)'!AT122/'Ringkasan (milyar)'!AC122,0)</f>
        <v>0</v>
      </c>
      <c r="AU122" s="173">
        <f>IFERROR('Ringkasan (milyar)'!AU122/'Ringkasan (milyar)'!AC122,0)</f>
        <v>0</v>
      </c>
      <c r="AV122" s="173">
        <f>IFERROR('Ringkasan (milyar)'!AV122/'Ringkasan (milyar)'!AC122,0)</f>
        <v>0</v>
      </c>
      <c r="AW122" s="127"/>
      <c r="AX122" s="127"/>
      <c r="AY122" s="127"/>
      <c r="AZ122" s="127"/>
      <c r="BA122" s="127"/>
      <c r="BB122" s="127"/>
      <c r="BC122" s="127"/>
      <c r="BD122" s="127"/>
      <c r="BE122" s="127"/>
      <c r="BF122" s="127"/>
      <c r="BG122" s="127"/>
      <c r="BH122" s="127"/>
      <c r="BI122" s="127"/>
      <c r="BJ122" s="128"/>
      <c r="BK122" s="128"/>
      <c r="BL122" s="87"/>
      <c r="BM122" s="47"/>
      <c r="BN122" s="48"/>
      <c r="BO122" s="49"/>
      <c r="BP122" s="39">
        <f t="shared" si="21"/>
        <v>0</v>
      </c>
      <c r="BR122" s="6" t="e">
        <f>Ringkasan!#REF!/1000000000</f>
        <v>#REF!</v>
      </c>
      <c r="BS122" s="6" t="e">
        <f t="shared" si="12"/>
        <v>#REF!</v>
      </c>
      <c r="BT122" s="39" t="e">
        <f t="shared" si="16"/>
        <v>#REF!</v>
      </c>
      <c r="BV122" s="6" t="e">
        <f>Ringkasan!#REF!/1000000000</f>
        <v>#REF!</v>
      </c>
      <c r="BW122" s="6" t="e">
        <f t="shared" si="13"/>
        <v>#REF!</v>
      </c>
      <c r="BX122" s="39" t="e">
        <f t="shared" si="17"/>
        <v>#REF!</v>
      </c>
    </row>
    <row r="123" spans="1:76" ht="15" customHeight="1" x14ac:dyDescent="0.25">
      <c r="B123" s="13" t="s">
        <v>560</v>
      </c>
      <c r="C123" s="14" t="s">
        <v>560</v>
      </c>
      <c r="D123" s="15" t="s">
        <v>561</v>
      </c>
      <c r="E123" s="16"/>
      <c r="F123" s="93"/>
      <c r="G123" s="115"/>
      <c r="H123" s="174">
        <f>IFERROR('Ringkasan (milyar)'!H123/'Ringkasan (milyar)'!G123,0)</f>
        <v>0.19972258846564617</v>
      </c>
      <c r="I123" s="174">
        <f>IFERROR('Ringkasan (milyar)'!I123/'Ringkasan (milyar)'!G123,0)</f>
        <v>0.15496640521923158</v>
      </c>
      <c r="J123" s="174">
        <f>IFERROR('Ringkasan (milyar)'!J123/'Ringkasan (milyar)'!G123,0)</f>
        <v>3.0062513083920165E-2</v>
      </c>
      <c r="K123" s="174">
        <f>IFERROR('Ringkasan (milyar)'!K123/'Ringkasan (milyar)'!G123,0)</f>
        <v>4.0753445867865749E-3</v>
      </c>
      <c r="L123" s="174">
        <f>IFERROR('Ringkasan (milyar)'!L123/'Ringkasan (milyar)'!G123,0)</f>
        <v>1.0618325575707891E-2</v>
      </c>
      <c r="M123" s="174">
        <f>IFERROR('Ringkasan (milyar)'!M123/'Ringkasan (milyar)'!G123,0)</f>
        <v>0.79705178331072968</v>
      </c>
      <c r="N123" s="174">
        <f>IFERROR('Ringkasan (milyar)'!N123/'Ringkasan (milyar)'!G123,0)</f>
        <v>0.75242756041961356</v>
      </c>
      <c r="O123" s="174">
        <f>IFERROR('Ringkasan (milyar)'!O123/'Ringkasan (milyar)'!G123,0)</f>
        <v>0</v>
      </c>
      <c r="P123" s="174">
        <f>IFERROR('Ringkasan (milyar)'!P123/'Ringkasan (milyar)'!G123,0)</f>
        <v>0</v>
      </c>
      <c r="Q123" s="174">
        <f>IFERROR('Ringkasan (milyar)'!Q123/'Ringkasan (milyar)'!G123,0)</f>
        <v>3.8227710727620649E-2</v>
      </c>
      <c r="R123" s="174">
        <f>IFERROR('Ringkasan (milyar)'!R123/'Ringkasan (milyar)'!G123,0)</f>
        <v>1.1561950047016644E-2</v>
      </c>
      <c r="S123" s="174">
        <f>IFERROR('Ringkasan (milyar)'!S123/'Ringkasan (milyar)'!G123,0)</f>
        <v>0.13182363411618137</v>
      </c>
      <c r="T123" s="174">
        <f>IFERROR('Ringkasan (milyar)'!T123/'Ringkasan (milyar)'!G123,0)</f>
        <v>0.41717228738674134</v>
      </c>
      <c r="U123" s="174">
        <f>IFERROR('Ringkasan (milyar)'!U123/'Ringkasan (milyar)'!G123,0)</f>
        <v>0.15364197814205358</v>
      </c>
      <c r="V123" s="174">
        <f>IFERROR('Ringkasan (milyar)'!V123/'Ringkasan (milyar)'!G123,0)</f>
        <v>4.4624222891116137E-2</v>
      </c>
      <c r="W123" s="174">
        <f>IFERROR('Ringkasan (milyar)'!W123/'Ringkasan (milyar)'!G123,0)</f>
        <v>4.3519460804336642E-2</v>
      </c>
      <c r="X123" s="174">
        <f>IFERROR('Ringkasan (milyar)'!X123/'Ringkasan (milyar)'!G123,0)</f>
        <v>1.1047620867794933E-3</v>
      </c>
      <c r="Y123" s="174">
        <f>IFERROR('Ringkasan (milyar)'!Y123/'Ringkasan (milyar)'!G123,0)</f>
        <v>3.2256282236240914E-3</v>
      </c>
      <c r="Z123" s="174">
        <f>IFERROR('Ringkasan (milyar)'!Z123/'Ringkasan (milyar)'!G123,0)</f>
        <v>0</v>
      </c>
      <c r="AA123" s="174">
        <f>IFERROR('Ringkasan (milyar)'!AA123/'Ringkasan (milyar)'!G123,0)</f>
        <v>0</v>
      </c>
      <c r="AB123" s="174">
        <f>IFERROR('Ringkasan (milyar)'!AB123/'Ringkasan (milyar)'!G123,0)</f>
        <v>3.2256282236240914E-3</v>
      </c>
      <c r="AC123" s="7"/>
      <c r="AD123" s="174">
        <f>IFERROR('Ringkasan (milyar)'!AD123/'Ringkasan (milyar)'!AC123,0)</f>
        <v>0.75057255826307656</v>
      </c>
      <c r="AE123" s="174">
        <f>IFERROR('Ringkasan (milyar)'!AE123/'Ringkasan (milyar)'!AD123,0)</f>
        <v>0.5969119674473401</v>
      </c>
      <c r="AF123" s="174">
        <f>IFERROR('Ringkasan (milyar)'!AF123/'Ringkasan (milyar)'!AD123,0)</f>
        <v>0.36674903285059551</v>
      </c>
      <c r="AG123" s="174">
        <f>IFERROR('Ringkasan (milyar)'!AG123/'Ringkasan (milyar)'!AD123,0)</f>
        <v>0</v>
      </c>
      <c r="AH123" s="174">
        <f>IFERROR('Ringkasan (milyar)'!AH123/'Ringkasan (milyar)'!AC123,0)</f>
        <v>3.3768431589534177E-4</v>
      </c>
      <c r="AI123" s="174">
        <f>IFERROR('Ringkasan (milyar)'!AI123/'Ringkasan (milyar)'!AC123,0)</f>
        <v>2.3195082243854095E-2</v>
      </c>
      <c r="AJ123" s="174">
        <f>IFERROR('Ringkasan (milyar)'!AJ123/'Ringkasan (milyar)'!AC123,0)</f>
        <v>3.7422894113503858E-3</v>
      </c>
      <c r="AK123" s="174">
        <f>IFERROR('Ringkasan (milyar)'!AK123/'Ringkasan (milyar)'!AC123,0)</f>
        <v>0.14472342922559206</v>
      </c>
      <c r="AL123" s="174">
        <f>IFERROR('Ringkasan (milyar)'!AL123/'Ringkasan (milyar)'!AC123,0)</f>
        <v>1.0716523922799247E-3</v>
      </c>
      <c r="AM123" s="174">
        <f>IFERROR('Ringkasan (milyar)'!AM123/'Ringkasan (milyar)'!AC123,0)</f>
        <v>2.2542059546427323E-2</v>
      </c>
      <c r="AN123" s="174">
        <f>IFERROR('Ringkasan (milyar)'!AN123/'Ringkasan (milyar)'!AC123,0)</f>
        <v>3.8058790750342776E-2</v>
      </c>
      <c r="AO123" s="174">
        <f>IFERROR('Ringkasan (milyar)'!AO123/'Ringkasan (milyar)'!AC123,0)</f>
        <v>8.1239429575123326E-2</v>
      </c>
      <c r="AP123" s="174">
        <f>IFERROR('Ringkasan (milyar)'!AP123/'Ringkasan (milyar)'!AC123,0)</f>
        <v>1.6407659532627114E-3</v>
      </c>
      <c r="AQ123" s="174">
        <f>IFERROR('Ringkasan (milyar)'!AQ123/'Ringkasan (milyar)'!AC123,0)</f>
        <v>1.7073100815598224E-4</v>
      </c>
      <c r="AR123" s="174">
        <f>IFERROR('Ringkasan (milyar)'!AR123/'Ringkasan (milyar)'!AC123,0)</f>
        <v>7.4836002638169205E-3</v>
      </c>
      <c r="AS123" s="174">
        <f>IFERROR('Ringkasan (milyar)'!AS123/'Ringkasan (milyar)'!AC123,0)</f>
        <v>7.4836002638169205E-3</v>
      </c>
      <c r="AT123" s="174">
        <f>IFERROR('Ringkasan (milyar)'!AT123/'Ringkasan (milyar)'!AC123,0)</f>
        <v>9.722041224751439E-2</v>
      </c>
      <c r="AU123" s="174">
        <f>IFERROR('Ringkasan (milyar)'!AU123/'Ringkasan (milyar)'!AC123,0)</f>
        <v>1.0199761829733109E-2</v>
      </c>
      <c r="AV123" s="174">
        <f>IFERROR('Ringkasan (milyar)'!AV123/'Ringkasan (milyar)'!AC123,0)</f>
        <v>8.7020650417781287E-2</v>
      </c>
      <c r="AW123" s="129"/>
      <c r="AX123" s="129"/>
      <c r="AY123" s="129"/>
      <c r="AZ123" s="129"/>
      <c r="BA123" s="129"/>
      <c r="BB123" s="129"/>
      <c r="BC123" s="129"/>
      <c r="BD123" s="129"/>
      <c r="BE123" s="129"/>
      <c r="BF123" s="129"/>
      <c r="BG123" s="129"/>
      <c r="BH123" s="129"/>
      <c r="BI123" s="129"/>
      <c r="BJ123" s="130"/>
      <c r="BK123" s="130"/>
      <c r="BL123" s="89"/>
      <c r="BM123" s="47"/>
      <c r="BN123" s="47"/>
      <c r="BO123" s="47"/>
      <c r="BR123" s="115" t="e">
        <f>Ringkasan!#REF!/1000000000</f>
        <v>#REF!</v>
      </c>
      <c r="BS123" s="115" t="e">
        <f t="shared" si="12"/>
        <v>#REF!</v>
      </c>
      <c r="BT123" s="39" t="e">
        <f t="shared" si="16"/>
        <v>#REF!</v>
      </c>
      <c r="BV123" s="115" t="e">
        <f>Ringkasan!#REF!/1000000000</f>
        <v>#REF!</v>
      </c>
      <c r="BW123" s="115" t="e">
        <f t="shared" si="13"/>
        <v>#REF!</v>
      </c>
      <c r="BX123" s="39" t="e">
        <f t="shared" si="17"/>
        <v>#REF!</v>
      </c>
    </row>
    <row r="124" spans="1:76" ht="15" customHeight="1" x14ac:dyDescent="0.25">
      <c r="B124" s="13" t="s">
        <v>562</v>
      </c>
      <c r="C124" s="14" t="s">
        <v>562</v>
      </c>
      <c r="D124" s="15" t="s">
        <v>563</v>
      </c>
      <c r="E124" s="16"/>
      <c r="F124" s="93"/>
      <c r="G124" s="115"/>
      <c r="H124" s="174">
        <f>IFERROR('Ringkasan (milyar)'!H124/'Ringkasan (milyar)'!G124,0)</f>
        <v>0.47307718538127358</v>
      </c>
      <c r="I124" s="174">
        <f>IFERROR('Ringkasan (milyar)'!I124/'Ringkasan (milyar)'!G124,0)</f>
        <v>0.37861454679383127</v>
      </c>
      <c r="J124" s="174">
        <f>IFERROR('Ringkasan (milyar)'!J124/'Ringkasan (milyar)'!G124,0)</f>
        <v>6.0070987791359921E-2</v>
      </c>
      <c r="K124" s="174">
        <f>IFERROR('Ringkasan (milyar)'!K124/'Ringkasan (milyar)'!G124,0)</f>
        <v>2.5500031003230553E-3</v>
      </c>
      <c r="L124" s="174">
        <f>IFERROR('Ringkasan (milyar)'!L124/'Ringkasan (milyar)'!G124,0)</f>
        <v>3.1841647695759319E-2</v>
      </c>
      <c r="M124" s="174">
        <f>IFERROR('Ringkasan (milyar)'!M124/'Ringkasan (milyar)'!G124,0)</f>
        <v>0.52448891934944009</v>
      </c>
      <c r="N124" s="174">
        <f>IFERROR('Ringkasan (milyar)'!N124/'Ringkasan (milyar)'!G124,0)</f>
        <v>0.46698344242471013</v>
      </c>
      <c r="O124" s="174">
        <f>IFERROR('Ringkasan (milyar)'!O124/'Ringkasan (milyar)'!G124,0)</f>
        <v>0</v>
      </c>
      <c r="P124" s="174">
        <f>IFERROR('Ringkasan (milyar)'!P124/'Ringkasan (milyar)'!G124,0)</f>
        <v>0</v>
      </c>
      <c r="Q124" s="174">
        <f>IFERROR('Ringkasan (milyar)'!Q124/'Ringkasan (milyar)'!G124,0)</f>
        <v>0</v>
      </c>
      <c r="R124" s="174">
        <f>IFERROR('Ringkasan (milyar)'!R124/'Ringkasan (milyar)'!G124,0)</f>
        <v>4.5436129944822524E-3</v>
      </c>
      <c r="S124" s="174">
        <f>IFERROR('Ringkasan (milyar)'!S124/'Ringkasan (milyar)'!G124,0)</f>
        <v>5.2585033227126078E-2</v>
      </c>
      <c r="T124" s="174">
        <f>IFERROR('Ringkasan (milyar)'!T124/'Ringkasan (milyar)'!G124,0)</f>
        <v>0.28644259987252974</v>
      </c>
      <c r="U124" s="174">
        <f>IFERROR('Ringkasan (milyar)'!U124/'Ringkasan (milyar)'!G124,0)</f>
        <v>0.12341219633057215</v>
      </c>
      <c r="V124" s="174">
        <f>IFERROR('Ringkasan (milyar)'!V124/'Ringkasan (milyar)'!G124,0)</f>
        <v>5.7505476924730008E-2</v>
      </c>
      <c r="W124" s="174">
        <f>IFERROR('Ringkasan (milyar)'!W124/'Ringkasan (milyar)'!G124,0)</f>
        <v>5.7078732856577608E-2</v>
      </c>
      <c r="X124" s="174">
        <f>IFERROR('Ringkasan (milyar)'!X124/'Ringkasan (milyar)'!G124,0)</f>
        <v>4.2674406815240012E-4</v>
      </c>
      <c r="Y124" s="174">
        <f>IFERROR('Ringkasan (milyar)'!Y124/'Ringkasan (milyar)'!G124,0)</f>
        <v>2.4338952692863295E-3</v>
      </c>
      <c r="Z124" s="174">
        <f>IFERROR('Ringkasan (milyar)'!Z124/'Ringkasan (milyar)'!G124,0)</f>
        <v>0</v>
      </c>
      <c r="AA124" s="174">
        <f>IFERROR('Ringkasan (milyar)'!AA124/'Ringkasan (milyar)'!G124,0)</f>
        <v>0</v>
      </c>
      <c r="AB124" s="174">
        <f>IFERROR('Ringkasan (milyar)'!AB124/'Ringkasan (milyar)'!G124,0)</f>
        <v>2.4338952692863295E-3</v>
      </c>
      <c r="AC124" s="7"/>
      <c r="AD124" s="174">
        <f>IFERROR('Ringkasan (milyar)'!AD124/'Ringkasan (milyar)'!AC124,0)</f>
        <v>0.81685838928189936</v>
      </c>
      <c r="AE124" s="174">
        <f>IFERROR('Ringkasan (milyar)'!AE124/'Ringkasan (milyar)'!AD124,0)</f>
        <v>0.53592125212311148</v>
      </c>
      <c r="AF124" s="174">
        <f>IFERROR('Ringkasan (milyar)'!AF124/'Ringkasan (milyar)'!AD124,0)</f>
        <v>0.40725879316498786</v>
      </c>
      <c r="AG124" s="174">
        <f>IFERROR('Ringkasan (milyar)'!AG124/'Ringkasan (milyar)'!AD124,0)</f>
        <v>0</v>
      </c>
      <c r="AH124" s="174">
        <f>IFERROR('Ringkasan (milyar)'!AH124/'Ringkasan (milyar)'!AC124,0)</f>
        <v>3.9095128209951823E-4</v>
      </c>
      <c r="AI124" s="174">
        <f>IFERROR('Ringkasan (milyar)'!AI124/'Ringkasan (milyar)'!AC124,0)</f>
        <v>4.5542035325951642E-2</v>
      </c>
      <c r="AJ124" s="174">
        <f>IFERROR('Ringkasan (milyar)'!AJ124/'Ringkasan (milyar)'!AC124,0)</f>
        <v>4.8087007698240742E-4</v>
      </c>
      <c r="AK124" s="174">
        <f>IFERROR('Ringkasan (milyar)'!AK124/'Ringkasan (milyar)'!AC124,0)</f>
        <v>0.16608171712365935</v>
      </c>
      <c r="AL124" s="174">
        <f>IFERROR('Ringkasan (milyar)'!AL124/'Ringkasan (milyar)'!AC124,0)</f>
        <v>0</v>
      </c>
      <c r="AM124" s="174">
        <f>IFERROR('Ringkasan (milyar)'!AM124/'Ringkasan (milyar)'!AC124,0)</f>
        <v>3.7999021223052772E-2</v>
      </c>
      <c r="AN124" s="174">
        <f>IFERROR('Ringkasan (milyar)'!AN124/'Ringkasan (milyar)'!AC124,0)</f>
        <v>3.6807182978846838E-2</v>
      </c>
      <c r="AO124" s="174">
        <f>IFERROR('Ringkasan (milyar)'!AO124/'Ringkasan (milyar)'!AC124,0)</f>
        <v>8.5798727791013427E-2</v>
      </c>
      <c r="AP124" s="174">
        <f>IFERROR('Ringkasan (milyar)'!AP124/'Ringkasan (milyar)'!AC124,0)</f>
        <v>5.2276000161348138E-3</v>
      </c>
      <c r="AQ124" s="174">
        <f>IFERROR('Ringkasan (milyar)'!AQ124/'Ringkasan (milyar)'!AC124,0)</f>
        <v>2.4918511461151409E-4</v>
      </c>
      <c r="AR124" s="174">
        <f>IFERROR('Ringkasan (milyar)'!AR124/'Ringkasan (milyar)'!AC124,0)</f>
        <v>1.7059893594441145E-2</v>
      </c>
      <c r="AS124" s="174">
        <f>IFERROR('Ringkasan (milyar)'!AS124/'Ringkasan (milyar)'!AC124,0)</f>
        <v>1.7059893594441145E-2</v>
      </c>
      <c r="AT124" s="174">
        <f>IFERROR('Ringkasan (milyar)'!AT124/'Ringkasan (milyar)'!AC124,0)</f>
        <v>0</v>
      </c>
      <c r="AU124" s="174">
        <f>IFERROR('Ringkasan (milyar)'!AU124/'Ringkasan (milyar)'!AC124,0)</f>
        <v>0</v>
      </c>
      <c r="AV124" s="174">
        <f>IFERROR('Ringkasan (milyar)'!AV124/'Ringkasan (milyar)'!AC124,0)</f>
        <v>0</v>
      </c>
      <c r="AW124" s="129"/>
      <c r="AX124" s="129"/>
      <c r="AY124" s="129"/>
      <c r="AZ124" s="129"/>
      <c r="BA124" s="129"/>
      <c r="BB124" s="129"/>
      <c r="BC124" s="129"/>
      <c r="BD124" s="129"/>
      <c r="BE124" s="129"/>
      <c r="BF124" s="129"/>
      <c r="BG124" s="129"/>
      <c r="BH124" s="129"/>
      <c r="BI124" s="129"/>
      <c r="BJ124" s="130"/>
      <c r="BK124" s="130"/>
      <c r="BL124" s="89"/>
      <c r="BM124" s="47"/>
      <c r="BN124" s="47"/>
      <c r="BO124" s="47"/>
      <c r="BR124" s="115" t="e">
        <f>Ringkasan!#REF!/1000000000</f>
        <v>#REF!</v>
      </c>
      <c r="BS124" s="115" t="e">
        <f t="shared" si="12"/>
        <v>#REF!</v>
      </c>
      <c r="BT124" s="39" t="e">
        <f t="shared" si="16"/>
        <v>#REF!</v>
      </c>
      <c r="BV124" s="115" t="e">
        <f>Ringkasan!#REF!/1000000000</f>
        <v>#REF!</v>
      </c>
      <c r="BW124" s="115" t="e">
        <f t="shared" si="13"/>
        <v>#REF!</v>
      </c>
      <c r="BX124" s="39" t="e">
        <f t="shared" si="17"/>
        <v>#REF!</v>
      </c>
    </row>
    <row r="125" spans="1:76" ht="15" customHeight="1" x14ac:dyDescent="0.25">
      <c r="B125" s="13" t="s">
        <v>564</v>
      </c>
      <c r="C125" s="14" t="s">
        <v>564</v>
      </c>
      <c r="D125" s="15" t="s">
        <v>574</v>
      </c>
      <c r="E125" s="16"/>
      <c r="F125" s="93"/>
      <c r="G125" s="115"/>
      <c r="H125" s="174">
        <f>IFERROR('Ringkasan (milyar)'!H125/'Ringkasan (milyar)'!G125,0)</f>
        <v>0.32722888951168633</v>
      </c>
      <c r="I125" s="174">
        <f>IFERROR('Ringkasan (milyar)'!I125/'Ringkasan (milyar)'!G125,0)</f>
        <v>0.25928712120411818</v>
      </c>
      <c r="J125" s="174">
        <f>IFERROR('Ringkasan (milyar)'!J125/'Ringkasan (milyar)'!G125,0)</f>
        <v>4.4059971524907336E-2</v>
      </c>
      <c r="K125" s="174">
        <f>IFERROR('Ringkasan (milyar)'!K125/'Ringkasan (milyar)'!G125,0)</f>
        <v>3.3638487752452656E-3</v>
      </c>
      <c r="L125" s="174">
        <f>IFERROR('Ringkasan (milyar)'!L125/'Ringkasan (milyar)'!G125,0)</f>
        <v>2.0517948007415587E-2</v>
      </c>
      <c r="M125" s="174">
        <f>IFERROR('Ringkasan (milyar)'!M125/'Ringkasan (milyar)'!G125,0)</f>
        <v>0.66991478624407363</v>
      </c>
      <c r="N125" s="174">
        <f>IFERROR('Ringkasan (milyar)'!N125/'Ringkasan (milyar)'!G125,0)</f>
        <v>0.61928210008512574</v>
      </c>
      <c r="O125" s="174">
        <f>IFERROR('Ringkasan (milyar)'!O125/'Ringkasan (milyar)'!G125,0)</f>
        <v>0</v>
      </c>
      <c r="P125" s="174">
        <f>IFERROR('Ringkasan (milyar)'!P125/'Ringkasan (milyar)'!G125,0)</f>
        <v>0</v>
      </c>
      <c r="Q125" s="174">
        <f>IFERROR('Ringkasan (milyar)'!Q125/'Ringkasan (milyar)'!G125,0)</f>
        <v>2.0396388162222522E-2</v>
      </c>
      <c r="R125" s="174">
        <f>IFERROR('Ringkasan (milyar)'!R125/'Ringkasan (milyar)'!G125,0)</f>
        <v>8.2882454627134956E-3</v>
      </c>
      <c r="S125" s="174">
        <f>IFERROR('Ringkasan (milyar)'!S125/'Ringkasan (milyar)'!G125,0)</f>
        <v>9.4862774436380942E-2</v>
      </c>
      <c r="T125" s="174">
        <f>IFERROR('Ringkasan (milyar)'!T125/'Ringkasan (milyar)'!G125,0)</f>
        <v>0.35619340106134773</v>
      </c>
      <c r="U125" s="174">
        <f>IFERROR('Ringkasan (milyar)'!U125/'Ringkasan (milyar)'!G125,0)</f>
        <v>0.1395412909624611</v>
      </c>
      <c r="V125" s="174">
        <f>IFERROR('Ringkasan (milyar)'!V125/'Ringkasan (milyar)'!G125,0)</f>
        <v>5.0632686158947837E-2</v>
      </c>
      <c r="W125" s="174">
        <f>IFERROR('Ringkasan (milyar)'!W125/'Ringkasan (milyar)'!G125,0)</f>
        <v>4.9844185699275317E-2</v>
      </c>
      <c r="X125" s="174">
        <f>IFERROR('Ringkasan (milyar)'!X125/'Ringkasan (milyar)'!G125,0)</f>
        <v>7.8850045967252501E-4</v>
      </c>
      <c r="Y125" s="174">
        <f>IFERROR('Ringkasan (milyar)'!Y125/'Ringkasan (milyar)'!G125,0)</f>
        <v>2.8563242442400517E-3</v>
      </c>
      <c r="Z125" s="174">
        <f>IFERROR('Ringkasan (milyar)'!Z125/'Ringkasan (milyar)'!G125,0)</f>
        <v>0</v>
      </c>
      <c r="AA125" s="174">
        <f>IFERROR('Ringkasan (milyar)'!AA125/'Ringkasan (milyar)'!G125,0)</f>
        <v>0</v>
      </c>
      <c r="AB125" s="174">
        <f>IFERROR('Ringkasan (milyar)'!AB125/'Ringkasan (milyar)'!G125,0)</f>
        <v>2.8563242442400517E-3</v>
      </c>
      <c r="AC125" s="7"/>
      <c r="AD125" s="174">
        <f>IFERROR('Ringkasan (milyar)'!AD125/'Ringkasan (milyar)'!AC125,0)</f>
        <v>0.78090850636279163</v>
      </c>
      <c r="AE125" s="174">
        <f>IFERROR('Ringkasan (milyar)'!AE125/'Ringkasan (milyar)'!AD125,0)</f>
        <v>0.56771436342572146</v>
      </c>
      <c r="AF125" s="174">
        <f>IFERROR('Ringkasan (milyar)'!AF125/'Ringkasan (milyar)'!AD125,0)</f>
        <v>0.38614195084446662</v>
      </c>
      <c r="AG125" s="174">
        <f>IFERROR('Ringkasan (milyar)'!AG125/'Ringkasan (milyar)'!AD125,0)</f>
        <v>0</v>
      </c>
      <c r="AH125" s="174">
        <f>IFERROR('Ringkasan (milyar)'!AH125/'Ringkasan (milyar)'!AC125,0)</f>
        <v>3.6206213385979187E-4</v>
      </c>
      <c r="AI125" s="174">
        <f>IFERROR('Ringkasan (milyar)'!AI125/'Ringkasan (milyar)'!AC125,0)</f>
        <v>3.342224540173578E-2</v>
      </c>
      <c r="AJ125" s="174">
        <f>IFERROR('Ringkasan (milyar)'!AJ125/'Ringkasan (milyar)'!AC125,0)</f>
        <v>2.2496891657458784E-3</v>
      </c>
      <c r="AK125" s="174">
        <f>IFERROR('Ringkasan (milyar)'!AK125/'Ringkasan (milyar)'!AC125,0)</f>
        <v>0.15449812621914039</v>
      </c>
      <c r="AL125" s="174">
        <f>IFERROR('Ringkasan (milyar)'!AL125/'Ringkasan (milyar)'!AC125,0)</f>
        <v>5.8120683470808739E-4</v>
      </c>
      <c r="AM125" s="174">
        <f>IFERROR('Ringkasan (milyar)'!AM125/'Ringkasan (milyar)'!AC125,0)</f>
        <v>2.9615993447448207E-2</v>
      </c>
      <c r="AN125" s="174">
        <f>IFERROR('Ringkasan (milyar)'!AN125/'Ringkasan (milyar)'!AC125,0)</f>
        <v>3.7485987968606221E-2</v>
      </c>
      <c r="AO125" s="174">
        <f>IFERROR('Ringkasan (milyar)'!AO125/'Ringkasan (milyar)'!AC125,0)</f>
        <v>8.3326008741779464E-2</v>
      </c>
      <c r="AP125" s="174">
        <f>IFERROR('Ringkasan (milyar)'!AP125/'Ringkasan (milyar)'!AC125,0)</f>
        <v>3.2822934154843075E-3</v>
      </c>
      <c r="AQ125" s="174">
        <f>IFERROR('Ringkasan (milyar)'!AQ125/'Ringkasan (milyar)'!AC125,0)</f>
        <v>2.0663581111407889E-4</v>
      </c>
      <c r="AR125" s="174">
        <f>IFERROR('Ringkasan (milyar)'!AR125/'Ringkasan (milyar)'!AC125,0)</f>
        <v>1.1866225223032857E-2</v>
      </c>
      <c r="AS125" s="174">
        <f>IFERROR('Ringkasan (milyar)'!AS125/'Ringkasan (milyar)'!AC125,0)</f>
        <v>1.1866225223032857E-2</v>
      </c>
      <c r="AT125" s="174">
        <f>IFERROR('Ringkasan (milyar)'!AT125/'Ringkasan (milyar)'!AC125,0)</f>
        <v>5.272714219503518E-2</v>
      </c>
      <c r="AU125" s="174">
        <f>IFERROR('Ringkasan (milyar)'!AU125/'Ringkasan (milyar)'!AC125,0)</f>
        <v>5.5318042777130864E-3</v>
      </c>
      <c r="AV125" s="174">
        <f>IFERROR('Ringkasan (milyar)'!AV125/'Ringkasan (milyar)'!AC125,0)</f>
        <v>4.7195337917322097E-2</v>
      </c>
      <c r="AW125" s="129"/>
      <c r="AX125" s="129"/>
      <c r="AY125" s="129"/>
      <c r="AZ125" s="129"/>
      <c r="BA125" s="129"/>
      <c r="BB125" s="129"/>
      <c r="BC125" s="129"/>
      <c r="BD125" s="129"/>
      <c r="BE125" s="129"/>
      <c r="BF125" s="129"/>
      <c r="BG125" s="129"/>
      <c r="BH125" s="129"/>
      <c r="BI125" s="129"/>
      <c r="BJ125" s="130"/>
      <c r="BK125" s="130"/>
      <c r="BL125" s="89"/>
      <c r="BM125" s="47"/>
      <c r="BN125" s="47"/>
      <c r="BO125" s="47"/>
      <c r="BR125" s="115" t="e">
        <f>Ringkasan!#REF!/1000000000</f>
        <v>#REF!</v>
      </c>
      <c r="BS125" s="115" t="e">
        <f t="shared" si="12"/>
        <v>#REF!</v>
      </c>
      <c r="BT125" s="39" t="e">
        <f t="shared" si="16"/>
        <v>#REF!</v>
      </c>
      <c r="BV125" s="115" t="e">
        <f>Ringkasan!#REF!/1000000000</f>
        <v>#REF!</v>
      </c>
      <c r="BW125" s="115" t="e">
        <f t="shared" si="13"/>
        <v>#REF!</v>
      </c>
      <c r="BX125" s="39" t="e">
        <f t="shared" si="17"/>
        <v>#REF!</v>
      </c>
    </row>
    <row r="126" spans="1:76" ht="15" customHeight="1" x14ac:dyDescent="0.25">
      <c r="B126" s="13" t="s">
        <v>566</v>
      </c>
      <c r="C126" s="14" t="s">
        <v>566</v>
      </c>
      <c r="D126" s="15" t="s">
        <v>575</v>
      </c>
      <c r="E126" s="16"/>
      <c r="F126" s="93"/>
      <c r="G126" s="115"/>
      <c r="H126" s="174">
        <f>IFERROR('Ringkasan (milyar)'!H126/'Ringkasan (milyar)'!G126,0)</f>
        <v>0.35994037979531845</v>
      </c>
      <c r="I126" s="174">
        <f>IFERROR('Ringkasan (milyar)'!I126/'Ringkasan (milyar)'!G126,0)</f>
        <v>0.29815994713608501</v>
      </c>
      <c r="J126" s="174">
        <f>IFERROR('Ringkasan (milyar)'!J126/'Ringkasan (milyar)'!G126,0)</f>
        <v>4.1285710261543887E-2</v>
      </c>
      <c r="K126" s="174">
        <f>IFERROR('Ringkasan (milyar)'!K126/'Ringkasan (milyar)'!G126,0)</f>
        <v>2.6428699856206801E-3</v>
      </c>
      <c r="L126" s="174">
        <f>IFERROR('Ringkasan (milyar)'!L126/'Ringkasan (milyar)'!G126,0)</f>
        <v>1.7851852412068884E-2</v>
      </c>
      <c r="M126" s="174">
        <f>IFERROR('Ringkasan (milyar)'!M126/'Ringkasan (milyar)'!G126,0)</f>
        <v>0.6378788982528294</v>
      </c>
      <c r="N126" s="174">
        <f>IFERROR('Ringkasan (milyar)'!N126/'Ringkasan (milyar)'!G126,0)</f>
        <v>0.60082923596849547</v>
      </c>
      <c r="O126" s="174">
        <f>IFERROR('Ringkasan (milyar)'!O126/'Ringkasan (milyar)'!G126,0)</f>
        <v>0</v>
      </c>
      <c r="P126" s="174">
        <f>IFERROR('Ringkasan (milyar)'!P126/'Ringkasan (milyar)'!G126,0)</f>
        <v>0</v>
      </c>
      <c r="Q126" s="174">
        <f>IFERROR('Ringkasan (milyar)'!Q126/'Ringkasan (milyar)'!G126,0)</f>
        <v>1.4924732431897368E-2</v>
      </c>
      <c r="R126" s="174">
        <f>IFERROR('Ringkasan (milyar)'!R126/'Ringkasan (milyar)'!G126,0)</f>
        <v>7.6556107404084734E-3</v>
      </c>
      <c r="S126" s="174">
        <f>IFERROR('Ringkasan (milyar)'!S126/'Ringkasan (milyar)'!G126,0)</f>
        <v>9.4430050631140822E-2</v>
      </c>
      <c r="T126" s="174">
        <f>IFERROR('Ringkasan (milyar)'!T126/'Ringkasan (milyar)'!G126,0)</f>
        <v>0.34364810884069252</v>
      </c>
      <c r="U126" s="174">
        <f>IFERROR('Ringkasan (milyar)'!U126/'Ringkasan (milyar)'!G126,0)</f>
        <v>0.14017073332435631</v>
      </c>
      <c r="V126" s="174">
        <f>IFERROR('Ringkasan (milyar)'!V126/'Ringkasan (milyar)'!G126,0)</f>
        <v>3.704966228433388E-2</v>
      </c>
      <c r="W126" s="174">
        <f>IFERROR('Ringkasan (milyar)'!W126/'Ringkasan (milyar)'!G126,0)</f>
        <v>3.6472689621848617E-2</v>
      </c>
      <c r="X126" s="174">
        <f>IFERROR('Ringkasan (milyar)'!X126/'Ringkasan (milyar)'!G126,0)</f>
        <v>5.7697266248526731E-4</v>
      </c>
      <c r="Y126" s="174">
        <f>IFERROR('Ringkasan (milyar)'!Y126/'Ringkasan (milyar)'!G126,0)</f>
        <v>2.1807219518521375E-3</v>
      </c>
      <c r="Z126" s="174">
        <f>IFERROR('Ringkasan (milyar)'!Z126/'Ringkasan (milyar)'!G126,0)</f>
        <v>9.0652144150507095E-5</v>
      </c>
      <c r="AA126" s="174">
        <f>IFERROR('Ringkasan (milyar)'!AA126/'Ringkasan (milyar)'!G126,0)</f>
        <v>0</v>
      </c>
      <c r="AB126" s="174">
        <f>IFERROR('Ringkasan (milyar)'!AB126/'Ringkasan (milyar)'!G126,0)</f>
        <v>2.0900698077016304E-3</v>
      </c>
      <c r="AC126" s="7"/>
      <c r="AD126" s="174">
        <f>IFERROR('Ringkasan (milyar)'!AD126/'Ringkasan (milyar)'!AC126,0)</f>
        <v>0.76923482457661962</v>
      </c>
      <c r="AE126" s="174">
        <f>IFERROR('Ringkasan (milyar)'!AE126/'Ringkasan (milyar)'!AD126,0)</f>
        <v>0.54611879491133963</v>
      </c>
      <c r="AF126" s="174">
        <f>IFERROR('Ringkasan (milyar)'!AF126/'Ringkasan (milyar)'!AD126,0)</f>
        <v>0.40268783893250881</v>
      </c>
      <c r="AG126" s="174">
        <f>IFERROR('Ringkasan (milyar)'!AG126/'Ringkasan (milyar)'!AD126,0)</f>
        <v>0</v>
      </c>
      <c r="AH126" s="174">
        <f>IFERROR('Ringkasan (milyar)'!AH126/'Ringkasan (milyar)'!AC126,0)</f>
        <v>3.4756953331171135E-4</v>
      </c>
      <c r="AI126" s="174">
        <f>IFERROR('Ringkasan (milyar)'!AI126/'Ringkasan (milyar)'!AC126,0)</f>
        <v>3.698971225851963E-2</v>
      </c>
      <c r="AJ126" s="174">
        <f>IFERROR('Ringkasan (milyar)'!AJ126/'Ringkasan (milyar)'!AC126,0)</f>
        <v>2.0424382427824484E-3</v>
      </c>
      <c r="AK126" s="174">
        <f>IFERROR('Ringkasan (milyar)'!AK126/'Ringkasan (milyar)'!AC126,0)</f>
        <v>0.13281486072324644</v>
      </c>
      <c r="AL126" s="174">
        <f>IFERROR('Ringkasan (milyar)'!AL126/'Ringkasan (milyar)'!AC126,0)</f>
        <v>5.2639115725594586E-4</v>
      </c>
      <c r="AM126" s="174">
        <f>IFERROR('Ringkasan (milyar)'!AM126/'Ringkasan (milyar)'!AC126,0)</f>
        <v>2.6846528047319223E-2</v>
      </c>
      <c r="AN126" s="174">
        <f>IFERROR('Ringkasan (milyar)'!AN126/'Ringkasan (milyar)'!AC126,0)</f>
        <v>3.4238962843343601E-2</v>
      </c>
      <c r="AO126" s="174">
        <f>IFERROR('Ringkasan (milyar)'!AO126/'Ringkasan (milyar)'!AC126,0)</f>
        <v>6.7522684876903466E-2</v>
      </c>
      <c r="AP126" s="174">
        <f>IFERROR('Ringkasan (milyar)'!AP126/'Ringkasan (milyar)'!AC126,0)</f>
        <v>3.457675275731726E-3</v>
      </c>
      <c r="AQ126" s="174">
        <f>IFERROR('Ringkasan (milyar)'!AQ126/'Ringkasan (milyar)'!AC126,0)</f>
        <v>2.2261852269248196E-4</v>
      </c>
      <c r="AR126" s="174">
        <f>IFERROR('Ringkasan (milyar)'!AR126/'Ringkasan (milyar)'!AC126,0)</f>
        <v>1.6055754179693578E-2</v>
      </c>
      <c r="AS126" s="174">
        <f>IFERROR('Ringkasan (milyar)'!AS126/'Ringkasan (milyar)'!AC126,0)</f>
        <v>1.6055754179693578E-2</v>
      </c>
      <c r="AT126" s="174">
        <f>IFERROR('Ringkasan (milyar)'!AT126/'Ringkasan (milyar)'!AC126,0)</f>
        <v>8.1894560520440418E-2</v>
      </c>
      <c r="AU126" s="174">
        <f>IFERROR('Ringkasan (milyar)'!AU126/'Ringkasan (milyar)'!AC126,0)</f>
        <v>4.4727578361411162E-2</v>
      </c>
      <c r="AV126" s="174">
        <f>IFERROR('Ringkasan (milyar)'!AV126/'Ringkasan (milyar)'!AC126,0)</f>
        <v>3.7166982159029249E-2</v>
      </c>
      <c r="AW126" s="129"/>
      <c r="AX126" s="129"/>
      <c r="AY126" s="129"/>
      <c r="AZ126" s="129"/>
      <c r="BA126" s="129"/>
      <c r="BB126" s="129"/>
      <c r="BC126" s="129"/>
      <c r="BD126" s="129"/>
      <c r="BE126" s="129"/>
      <c r="BF126" s="129"/>
      <c r="BG126" s="129"/>
      <c r="BH126" s="129"/>
      <c r="BI126" s="129"/>
      <c r="BJ126" s="130"/>
      <c r="BK126" s="130"/>
      <c r="BL126" s="89"/>
      <c r="BM126" s="47"/>
      <c r="BN126" s="47"/>
      <c r="BO126" s="47"/>
      <c r="BR126" s="115" t="e">
        <f>Ringkasan!#REF!/1000000000</f>
        <v>#REF!</v>
      </c>
      <c r="BS126" s="115" t="e">
        <f t="shared" si="12"/>
        <v>#REF!</v>
      </c>
      <c r="BT126" s="39" t="e">
        <f t="shared" si="16"/>
        <v>#REF!</v>
      </c>
      <c r="BV126" s="115" t="e">
        <f>Ringkasan!#REF!/1000000000</f>
        <v>#REF!</v>
      </c>
      <c r="BW126" s="115" t="e">
        <f t="shared" si="13"/>
        <v>#REF!</v>
      </c>
      <c r="BX126" s="39" t="e">
        <f t="shared" si="17"/>
        <v>#REF!</v>
      </c>
    </row>
    <row r="127" spans="1:76" s="141" customFormat="1" ht="15" customHeight="1" x14ac:dyDescent="0.25">
      <c r="A127" s="141" t="s">
        <v>668</v>
      </c>
      <c r="B127" s="9" t="s">
        <v>531</v>
      </c>
      <c r="C127" s="10">
        <v>6</v>
      </c>
      <c r="D127" s="11" t="s">
        <v>97</v>
      </c>
      <c r="E127" s="1" t="str">
        <f>[1]Pendapatan!D127</f>
        <v>1 Tahun 2025</v>
      </c>
      <c r="F127" s="142">
        <f>[1]Pendapatan!E127</f>
        <v>45667.334027777775</v>
      </c>
      <c r="G127" s="113"/>
      <c r="H127" s="172">
        <f>IFERROR('Ringkasan (milyar)'!H127/'Ringkasan (milyar)'!G127,0)</f>
        <v>0.45335719932375501</v>
      </c>
      <c r="I127" s="172">
        <f>IFERROR('Ringkasan (milyar)'!I127/'Ringkasan (milyar)'!G127,0)</f>
        <v>0.37308342343832046</v>
      </c>
      <c r="J127" s="172">
        <f>IFERROR('Ringkasan (milyar)'!J127/'Ringkasan (milyar)'!G127,0)</f>
        <v>4.5044462130800385E-2</v>
      </c>
      <c r="K127" s="172">
        <f>IFERROR('Ringkasan (milyar)'!K127/'Ringkasan (milyar)'!G127,0)</f>
        <v>2.7395849901768399E-2</v>
      </c>
      <c r="L127" s="172">
        <f>IFERROR('Ringkasan (milyar)'!L127/'Ringkasan (milyar)'!G127,0)</f>
        <v>7.8334638528657959E-3</v>
      </c>
      <c r="M127" s="172">
        <f>IFERROR('Ringkasan (milyar)'!M127/'Ringkasan (milyar)'!G127,0)</f>
        <v>0.54307115524415717</v>
      </c>
      <c r="N127" s="172">
        <f>IFERROR('Ringkasan (milyar)'!N127/'Ringkasan (milyar)'!G127,0)</f>
        <v>0.54307115524415717</v>
      </c>
      <c r="O127" s="172">
        <f>IFERROR('Ringkasan (milyar)'!O127/'Ringkasan (milyar)'!G127,0)</f>
        <v>0</v>
      </c>
      <c r="P127" s="172">
        <f>IFERROR('Ringkasan (milyar)'!P127/'Ringkasan (milyar)'!G127,0)</f>
        <v>0</v>
      </c>
      <c r="Q127" s="172">
        <f>IFERROR('Ringkasan (milyar)'!Q127/'Ringkasan (milyar)'!G127,0)</f>
        <v>0</v>
      </c>
      <c r="R127" s="172">
        <f>IFERROR('Ringkasan (milyar)'!R127/'Ringkasan (milyar)'!G127,0)</f>
        <v>0</v>
      </c>
      <c r="S127" s="172">
        <f>IFERROR('Ringkasan (milyar)'!S127/'Ringkasan (milyar)'!G127,0)</f>
        <v>0.10248456072925304</v>
      </c>
      <c r="T127" s="172">
        <f>IFERROR('Ringkasan (milyar)'!T127/'Ringkasan (milyar)'!G127,0)</f>
        <v>0.31005371989121361</v>
      </c>
      <c r="U127" s="172">
        <f>IFERROR('Ringkasan (milyar)'!U127/'Ringkasan (milyar)'!G127,0)</f>
        <v>0.13053287462369062</v>
      </c>
      <c r="V127" s="172">
        <f>IFERROR('Ringkasan (milyar)'!V127/'Ringkasan (milyar)'!G127,0)</f>
        <v>0</v>
      </c>
      <c r="W127" s="172">
        <f>IFERROR('Ringkasan (milyar)'!W127/'Ringkasan (milyar)'!G127,0)</f>
        <v>0</v>
      </c>
      <c r="X127" s="172">
        <f>IFERROR('Ringkasan (milyar)'!X127/'Ringkasan (milyar)'!G127,0)</f>
        <v>0</v>
      </c>
      <c r="Y127" s="172">
        <f>IFERROR('Ringkasan (milyar)'!Y127/'Ringkasan (milyar)'!G127,0)</f>
        <v>3.5716454320876829E-3</v>
      </c>
      <c r="Z127" s="172">
        <f>IFERROR('Ringkasan (milyar)'!Z127/'Ringkasan (milyar)'!G127,0)</f>
        <v>3.5716454320876829E-3</v>
      </c>
      <c r="AA127" s="172">
        <f>IFERROR('Ringkasan (milyar)'!AA127/'Ringkasan (milyar)'!G127,0)</f>
        <v>0</v>
      </c>
      <c r="AB127" s="172">
        <f>IFERROR('Ringkasan (milyar)'!AB127/'Ringkasan (milyar)'!G127,0)</f>
        <v>0</v>
      </c>
      <c r="AC127" s="147"/>
      <c r="AD127" s="172">
        <f>IFERROR('Ringkasan (milyar)'!AD127/'Ringkasan (milyar)'!AC127,0)</f>
        <v>0.69533080660398328</v>
      </c>
      <c r="AE127" s="172">
        <f>IFERROR('Ringkasan (milyar)'!AE127/'Ringkasan (milyar)'!AD127,0)</f>
        <v>0.5732252212631529</v>
      </c>
      <c r="AF127" s="172">
        <f>IFERROR('Ringkasan (milyar)'!AF127/'Ringkasan (milyar)'!AD127,0)</f>
        <v>0.39351928402844072</v>
      </c>
      <c r="AG127" s="172">
        <f>IFERROR('Ringkasan (milyar)'!AG127/'Ringkasan (milyar)'!AD127,0)</f>
        <v>0</v>
      </c>
      <c r="AH127" s="172">
        <f>IFERROR('Ringkasan (milyar)'!AH127/'Ringkasan (milyar)'!AC127,0)</f>
        <v>4.833847109576608E-4</v>
      </c>
      <c r="AI127" s="172">
        <f>IFERROR('Ringkasan (milyar)'!AI127/'Ringkasan (milyar)'!AC127,0)</f>
        <v>2.2434811968726098E-2</v>
      </c>
      <c r="AJ127" s="172">
        <f>IFERROR('Ringkasan (milyar)'!AJ127/'Ringkasan (milyar)'!AC127,0)</f>
        <v>2.0537327992694904E-4</v>
      </c>
      <c r="AK127" s="172">
        <f>IFERROR('Ringkasan (milyar)'!AK127/'Ringkasan (milyar)'!AC127,0)</f>
        <v>9.593308588925481E-2</v>
      </c>
      <c r="AL127" s="172">
        <f>IFERROR('Ringkasan (milyar)'!AL127/'Ringkasan (milyar)'!AC127,0)</f>
        <v>0</v>
      </c>
      <c r="AM127" s="172">
        <f>IFERROR('Ringkasan (milyar)'!AM127/'Ringkasan (milyar)'!AC127,0)</f>
        <v>4.3497434176350401E-2</v>
      </c>
      <c r="AN127" s="172">
        <f>IFERROR('Ringkasan (milyar)'!AN127/'Ringkasan (milyar)'!AC127,0)</f>
        <v>2.3747622540611236E-2</v>
      </c>
      <c r="AO127" s="172">
        <f>IFERROR('Ringkasan (milyar)'!AO127/'Ringkasan (milyar)'!AC127,0)</f>
        <v>2.3713998742002487E-2</v>
      </c>
      <c r="AP127" s="172">
        <f>IFERROR('Ringkasan (milyar)'!AP127/'Ringkasan (milyar)'!AC127,0)</f>
        <v>4.8915568447200231E-3</v>
      </c>
      <c r="AQ127" s="172">
        <f>IFERROR('Ringkasan (milyar)'!AQ127/'Ringkasan (milyar)'!AC127,0)</f>
        <v>8.2473585570664286E-5</v>
      </c>
      <c r="AR127" s="172">
        <f>IFERROR('Ringkasan (milyar)'!AR127/'Ringkasan (milyar)'!AC127,0)</f>
        <v>1.0809119996155213E-2</v>
      </c>
      <c r="AS127" s="172">
        <f>IFERROR('Ringkasan (milyar)'!AS127/'Ringkasan (milyar)'!AC127,0)</f>
        <v>1.0809119996155213E-2</v>
      </c>
      <c r="AT127" s="172">
        <f>IFERROR('Ringkasan (milyar)'!AT127/'Ringkasan (milyar)'!AC127,0)</f>
        <v>0.19792698751060667</v>
      </c>
      <c r="AU127" s="172">
        <f>IFERROR('Ringkasan (milyar)'!AU127/'Ringkasan (milyar)'!AC127,0)</f>
        <v>0.15764105139309631</v>
      </c>
      <c r="AV127" s="172">
        <f>IFERROR('Ringkasan (milyar)'!AV127/'Ringkasan (milyar)'!AC127,0)</f>
        <v>4.0285936117510357E-2</v>
      </c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  <c r="BI127" s="148"/>
      <c r="BJ127" s="98"/>
      <c r="BK127" s="98"/>
      <c r="BL127" s="85"/>
      <c r="BM127" s="143"/>
      <c r="BN127" s="144"/>
      <c r="BO127" s="145"/>
      <c r="BP127" s="146">
        <f t="shared" ref="BP127:BP138" si="23">IF(G127&gt;0,1,0)</f>
        <v>0</v>
      </c>
      <c r="BR127" s="113" t="e">
        <f>Ringkasan!#REF!/1000000000</f>
        <v>#REF!</v>
      </c>
      <c r="BS127" s="113" t="e">
        <f t="shared" si="12"/>
        <v>#REF!</v>
      </c>
      <c r="BT127" s="146" t="e">
        <f t="shared" si="16"/>
        <v>#REF!</v>
      </c>
      <c r="BV127" s="113" t="e">
        <f>Ringkasan!#REF!/1000000000</f>
        <v>#REF!</v>
      </c>
      <c r="BW127" s="113" t="e">
        <f t="shared" si="13"/>
        <v>#REF!</v>
      </c>
      <c r="BX127" s="146" t="e">
        <f t="shared" si="17"/>
        <v>#REF!</v>
      </c>
    </row>
    <row r="128" spans="1:76" ht="15" customHeight="1" x14ac:dyDescent="0.25">
      <c r="A128" s="59" t="s">
        <v>98</v>
      </c>
      <c r="B128" s="3">
        <f>B122+1</f>
        <v>95</v>
      </c>
      <c r="C128" s="4">
        <v>1</v>
      </c>
      <c r="D128" s="8" t="s">
        <v>98</v>
      </c>
      <c r="E128" s="12" t="str">
        <f>[1]Pendapatan!D128</f>
        <v>01 Tahun 2025</v>
      </c>
      <c r="F128" s="92">
        <f>[1]Pendapatan!E128</f>
        <v>45660</v>
      </c>
      <c r="G128" s="6"/>
      <c r="H128" s="173">
        <f>IFERROR('Ringkasan (milyar)'!H128/'Ringkasan (milyar)'!G128,0)</f>
        <v>0.11998072912155519</v>
      </c>
      <c r="I128" s="173">
        <f>IFERROR('Ringkasan (milyar)'!I128/'Ringkasan (milyar)'!G128,0)</f>
        <v>6.7986257301696801E-2</v>
      </c>
      <c r="J128" s="173">
        <f>IFERROR('Ringkasan (milyar)'!J128/'Ringkasan (milyar)'!G128,0)</f>
        <v>2.9062917048171665E-2</v>
      </c>
      <c r="K128" s="173">
        <f>IFERROR('Ringkasan (milyar)'!K128/'Ringkasan (milyar)'!G128,0)</f>
        <v>8.6634760834619975E-3</v>
      </c>
      <c r="L128" s="173">
        <f>IFERROR('Ringkasan (milyar)'!L128/'Ringkasan (milyar)'!G128,0)</f>
        <v>1.4268078688224722E-2</v>
      </c>
      <c r="M128" s="173">
        <f>IFERROR('Ringkasan (milyar)'!M128/'Ringkasan (milyar)'!G128,0)</f>
        <v>0.88001927087844478</v>
      </c>
      <c r="N128" s="173">
        <f>IFERROR('Ringkasan (milyar)'!N128/'Ringkasan (milyar)'!G128,0)</f>
        <v>0.84713717316135084</v>
      </c>
      <c r="O128" s="173">
        <f>IFERROR('Ringkasan (milyar)'!O128/'Ringkasan (milyar)'!G128,0)</f>
        <v>0</v>
      </c>
      <c r="P128" s="173">
        <f>IFERROR('Ringkasan (milyar)'!P128/'Ringkasan (milyar)'!G128,0)</f>
        <v>0</v>
      </c>
      <c r="Q128" s="173">
        <f>IFERROR('Ringkasan (milyar)'!Q128/'Ringkasan (milyar)'!G128,0)</f>
        <v>6.575228276271762E-2</v>
      </c>
      <c r="R128" s="173">
        <f>IFERROR('Ringkasan (milyar)'!R128/'Ringkasan (milyar)'!G128,0)</f>
        <v>4.733425441710612E-3</v>
      </c>
      <c r="S128" s="173">
        <f>IFERROR('Ringkasan (milyar)'!S128/'Ringkasan (milyar)'!G128,0)</f>
        <v>0.19153478294254433</v>
      </c>
      <c r="T128" s="173">
        <f>IFERROR('Ringkasan (milyar)'!T128/'Ringkasan (milyar)'!G128,0)</f>
        <v>0.42663829573548073</v>
      </c>
      <c r="U128" s="173">
        <f>IFERROR('Ringkasan (milyar)'!U128/'Ringkasan (milyar)'!G128,0)</f>
        <v>0.15847838627889746</v>
      </c>
      <c r="V128" s="173">
        <f>IFERROR('Ringkasan (milyar)'!V128/'Ringkasan (milyar)'!G128,0)</f>
        <v>3.2882097717094029E-2</v>
      </c>
      <c r="W128" s="173">
        <f>IFERROR('Ringkasan (milyar)'!W128/'Ringkasan (milyar)'!G128,0)</f>
        <v>3.2882097717094029E-2</v>
      </c>
      <c r="X128" s="173">
        <f>IFERROR('Ringkasan (milyar)'!X128/'Ringkasan (milyar)'!G128,0)</f>
        <v>0</v>
      </c>
      <c r="Y128" s="173">
        <f>IFERROR('Ringkasan (milyar)'!Y128/'Ringkasan (milyar)'!G128,0)</f>
        <v>0</v>
      </c>
      <c r="Z128" s="173">
        <f>IFERROR('Ringkasan (milyar)'!Z128/'Ringkasan (milyar)'!G128,0)</f>
        <v>0</v>
      </c>
      <c r="AA128" s="173">
        <f>IFERROR('Ringkasan (milyar)'!AA128/'Ringkasan (milyar)'!G128,0)</f>
        <v>0</v>
      </c>
      <c r="AB128" s="173">
        <f>IFERROR('Ringkasan (milyar)'!AB128/'Ringkasan (milyar)'!G128,0)</f>
        <v>0</v>
      </c>
      <c r="AC128" s="6"/>
      <c r="AD128" s="173">
        <f>IFERROR('Ringkasan (milyar)'!AD128/'Ringkasan (milyar)'!AC128,0)</f>
        <v>0.63801734343216465</v>
      </c>
      <c r="AE128" s="173">
        <f>IFERROR('Ringkasan (milyar)'!AE128/'Ringkasan (milyar)'!AD128,0)</f>
        <v>0.61627004409163699</v>
      </c>
      <c r="AF128" s="173">
        <f>IFERROR('Ringkasan (milyar)'!AF128/'Ringkasan (milyar)'!AD128,0)</f>
        <v>0.32249765593714291</v>
      </c>
      <c r="AG128" s="173">
        <f>IFERROR('Ringkasan (milyar)'!AG128/'Ringkasan (milyar)'!AD128,0)</f>
        <v>5.3457353024135117E-3</v>
      </c>
      <c r="AH128" s="173">
        <f>IFERROR('Ringkasan (milyar)'!AH128/'Ringkasan (milyar)'!AC128,0)</f>
        <v>1.829211521128574E-3</v>
      </c>
      <c r="AI128" s="173">
        <f>IFERROR('Ringkasan (milyar)'!AI128/'Ringkasan (milyar)'!AC128,0)</f>
        <v>3.1479994084149358E-2</v>
      </c>
      <c r="AJ128" s="173">
        <f>IFERROR('Ringkasan (milyar)'!AJ128/'Ringkasan (milyar)'!AC128,0)</f>
        <v>2.3473919182639405E-3</v>
      </c>
      <c r="AK128" s="173">
        <f>IFERROR('Ringkasan (milyar)'!AK128/'Ringkasan (milyar)'!AC128,0)</f>
        <v>0.21452141547493447</v>
      </c>
      <c r="AL128" s="173">
        <f>IFERROR('Ringkasan (milyar)'!AL128/'Ringkasan (milyar)'!AC128,0)</f>
        <v>1.0160404672071324E-2</v>
      </c>
      <c r="AM128" s="173">
        <f>IFERROR('Ringkasan (milyar)'!AM128/'Ringkasan (milyar)'!AC128,0)</f>
        <v>3.8695412332486447E-2</v>
      </c>
      <c r="AN128" s="173">
        <f>IFERROR('Ringkasan (milyar)'!AN128/'Ringkasan (milyar)'!AC128,0)</f>
        <v>4.9474213876249312E-2</v>
      </c>
      <c r="AO128" s="173">
        <f>IFERROR('Ringkasan (milyar)'!AO128/'Ringkasan (milyar)'!AC128,0)</f>
        <v>0.10830457191438862</v>
      </c>
      <c r="AP128" s="173">
        <f>IFERROR('Ringkasan (milyar)'!AP128/'Ringkasan (milyar)'!AC128,0)</f>
        <v>7.886812679738734E-3</v>
      </c>
      <c r="AQ128" s="173">
        <f>IFERROR('Ringkasan (milyar)'!AQ128/'Ringkasan (milyar)'!AC128,0)</f>
        <v>0</v>
      </c>
      <c r="AR128" s="173">
        <f>IFERROR('Ringkasan (milyar)'!AR128/'Ringkasan (milyar)'!AC128,0)</f>
        <v>7.2465674906717643E-3</v>
      </c>
      <c r="AS128" s="173">
        <f>IFERROR('Ringkasan (milyar)'!AS128/'Ringkasan (milyar)'!AC128,0)</f>
        <v>7.2465674906717643E-3</v>
      </c>
      <c r="AT128" s="173">
        <f>IFERROR('Ringkasan (milyar)'!AT128/'Ringkasan (milyar)'!AC128,0)</f>
        <v>0.14021467360222908</v>
      </c>
      <c r="AU128" s="173">
        <f>IFERROR('Ringkasan (milyar)'!AU128/'Ringkasan (milyar)'!AC128,0)</f>
        <v>3.386801557357108E-3</v>
      </c>
      <c r="AV128" s="173">
        <f>IFERROR('Ringkasan (milyar)'!AV128/'Ringkasan (milyar)'!AC128,0)</f>
        <v>0.13682787204487198</v>
      </c>
      <c r="AW128" s="127"/>
      <c r="AX128" s="127"/>
      <c r="AY128" s="127"/>
      <c r="AZ128" s="127"/>
      <c r="BA128" s="127"/>
      <c r="BB128" s="127"/>
      <c r="BC128" s="127"/>
      <c r="BD128" s="127"/>
      <c r="BE128" s="127"/>
      <c r="BF128" s="127"/>
      <c r="BG128" s="127"/>
      <c r="BH128" s="127"/>
      <c r="BI128" s="127"/>
      <c r="BJ128" s="128"/>
      <c r="BK128" s="128"/>
      <c r="BL128" s="87"/>
      <c r="BM128" s="47"/>
      <c r="BN128" s="48"/>
      <c r="BO128" s="49"/>
      <c r="BP128" s="39">
        <f t="shared" si="23"/>
        <v>0</v>
      </c>
      <c r="BR128" s="6" t="e">
        <f>Ringkasan!#REF!/1000000000</f>
        <v>#REF!</v>
      </c>
      <c r="BS128" s="6" t="e">
        <f t="shared" si="12"/>
        <v>#REF!</v>
      </c>
      <c r="BT128" s="39" t="e">
        <f t="shared" si="16"/>
        <v>#REF!</v>
      </c>
      <c r="BV128" s="6" t="e">
        <f>Ringkasan!#REF!/1000000000</f>
        <v>#REF!</v>
      </c>
      <c r="BW128" s="6" t="e">
        <f t="shared" si="13"/>
        <v>#REF!</v>
      </c>
      <c r="BX128" s="39" t="e">
        <f t="shared" si="17"/>
        <v>#REF!</v>
      </c>
    </row>
    <row r="129" spans="1:76" ht="15" customHeight="1" x14ac:dyDescent="0.25">
      <c r="A129" s="59" t="s">
        <v>99</v>
      </c>
      <c r="B129" s="3">
        <f t="shared" ref="B129:C138" si="24">B128+1</f>
        <v>96</v>
      </c>
      <c r="C129" s="4">
        <f t="shared" si="24"/>
        <v>2</v>
      </c>
      <c r="D129" s="8" t="s">
        <v>99</v>
      </c>
      <c r="E129" s="12" t="str">
        <f>[1]Pendapatan!D129</f>
        <v>10 Tahun 2024</v>
      </c>
      <c r="F129" s="92">
        <f>[1]Pendapatan!E129</f>
        <v>45656</v>
      </c>
      <c r="G129" s="6"/>
      <c r="H129" s="173">
        <f>IFERROR('Ringkasan (milyar)'!H129/'Ringkasan (milyar)'!G129,0)</f>
        <v>0.18142613435285368</v>
      </c>
      <c r="I129" s="173">
        <f>IFERROR('Ringkasan (milyar)'!I129/'Ringkasan (milyar)'!G129,0)</f>
        <v>8.1311158669943873E-2</v>
      </c>
      <c r="J129" s="173">
        <f>IFERROR('Ringkasan (milyar)'!J129/'Ringkasan (milyar)'!G129,0)</f>
        <v>8.7336055080600328E-2</v>
      </c>
      <c r="K129" s="173">
        <f>IFERROR('Ringkasan (milyar)'!K129/'Ringkasan (milyar)'!G129,0)</f>
        <v>8.5972704599465155E-3</v>
      </c>
      <c r="L129" s="173">
        <f>IFERROR('Ringkasan (milyar)'!L129/'Ringkasan (milyar)'!G129,0)</f>
        <v>4.1816501423629429E-3</v>
      </c>
      <c r="M129" s="173">
        <f>IFERROR('Ringkasan (milyar)'!M129/'Ringkasan (milyar)'!G129,0)</f>
        <v>0.81416507434672247</v>
      </c>
      <c r="N129" s="173">
        <f>IFERROR('Ringkasan (milyar)'!N129/'Ringkasan (milyar)'!G129,0)</f>
        <v>0.75709304458662696</v>
      </c>
      <c r="O129" s="173">
        <f>IFERROR('Ringkasan (milyar)'!O129/'Ringkasan (milyar)'!G129,0)</f>
        <v>0</v>
      </c>
      <c r="P129" s="173">
        <f>IFERROR('Ringkasan (milyar)'!P129/'Ringkasan (milyar)'!G129,0)</f>
        <v>0</v>
      </c>
      <c r="Q129" s="173">
        <f>IFERROR('Ringkasan (milyar)'!Q129/'Ringkasan (milyar)'!G129,0)</f>
        <v>9.411107681448648E-2</v>
      </c>
      <c r="R129" s="173">
        <f>IFERROR('Ringkasan (milyar)'!R129/'Ringkasan (milyar)'!G129,0)</f>
        <v>0</v>
      </c>
      <c r="S129" s="173">
        <f>IFERROR('Ringkasan (milyar)'!S129/'Ringkasan (milyar)'!G129,0)</f>
        <v>8.8589186736349149E-2</v>
      </c>
      <c r="T129" s="173">
        <f>IFERROR('Ringkasan (milyar)'!T129/'Ringkasan (milyar)'!G129,0)</f>
        <v>0.4956255883630572</v>
      </c>
      <c r="U129" s="173">
        <f>IFERROR('Ringkasan (milyar)'!U129/'Ringkasan (milyar)'!G129,0)</f>
        <v>7.8767192672734229E-2</v>
      </c>
      <c r="V129" s="173">
        <f>IFERROR('Ringkasan (milyar)'!V129/'Ringkasan (milyar)'!G129,0)</f>
        <v>5.7072029760095414E-2</v>
      </c>
      <c r="W129" s="173">
        <f>IFERROR('Ringkasan (milyar)'!W129/'Ringkasan (milyar)'!G129,0)</f>
        <v>4.4380054804329765E-2</v>
      </c>
      <c r="X129" s="173">
        <f>IFERROR('Ringkasan (milyar)'!X129/'Ringkasan (milyar)'!G129,0)</f>
        <v>1.2691974955765644E-2</v>
      </c>
      <c r="Y129" s="173">
        <f>IFERROR('Ringkasan (milyar)'!Y129/'Ringkasan (milyar)'!G129,0)</f>
        <v>4.4087913004238555E-3</v>
      </c>
      <c r="Z129" s="173">
        <f>IFERROR('Ringkasan (milyar)'!Z129/'Ringkasan (milyar)'!G129,0)</f>
        <v>4.4087913004238555E-3</v>
      </c>
      <c r="AA129" s="173">
        <f>IFERROR('Ringkasan (milyar)'!AA129/'Ringkasan (milyar)'!G129,0)</f>
        <v>0</v>
      </c>
      <c r="AB129" s="173">
        <f>IFERROR('Ringkasan (milyar)'!AB129/'Ringkasan (milyar)'!G129,0)</f>
        <v>0</v>
      </c>
      <c r="AC129" s="6"/>
      <c r="AD129" s="173">
        <f>IFERROR('Ringkasan (milyar)'!AD129/'Ringkasan (milyar)'!AC129,0)</f>
        <v>0.73710370854154184</v>
      </c>
      <c r="AE129" s="173">
        <f>IFERROR('Ringkasan (milyar)'!AE129/'Ringkasan (milyar)'!AD129,0)</f>
        <v>0.55742960620523441</v>
      </c>
      <c r="AF129" s="173">
        <f>IFERROR('Ringkasan (milyar)'!AF129/'Ringkasan (milyar)'!AD129,0)</f>
        <v>0.42074762629425572</v>
      </c>
      <c r="AG129" s="173">
        <f>IFERROR('Ringkasan (milyar)'!AG129/'Ringkasan (milyar)'!AD129,0)</f>
        <v>0</v>
      </c>
      <c r="AH129" s="173">
        <f>IFERROR('Ringkasan (milyar)'!AH129/'Ringkasan (milyar)'!AC129,0)</f>
        <v>1.078054907149546E-3</v>
      </c>
      <c r="AI129" s="173">
        <f>IFERROR('Ringkasan (milyar)'!AI129/'Ringkasan (milyar)'!AC129,0)</f>
        <v>1.500111961867312E-2</v>
      </c>
      <c r="AJ129" s="173">
        <f>IFERROR('Ringkasan (milyar)'!AJ129/'Ringkasan (milyar)'!AC129,0)</f>
        <v>6.4683294428972758E-6</v>
      </c>
      <c r="AK129" s="173">
        <f>IFERROR('Ringkasan (milyar)'!AK129/'Ringkasan (milyar)'!AC129,0)</f>
        <v>0.10022712029643151</v>
      </c>
      <c r="AL129" s="173">
        <f>IFERROR('Ringkasan (milyar)'!AL129/'Ringkasan (milyar)'!AC129,0)</f>
        <v>0</v>
      </c>
      <c r="AM129" s="173">
        <f>IFERROR('Ringkasan (milyar)'!AM129/'Ringkasan (milyar)'!AC129,0)</f>
        <v>3.346566676162567E-2</v>
      </c>
      <c r="AN129" s="173">
        <f>IFERROR('Ringkasan (milyar)'!AN129/'Ringkasan (milyar)'!AC129,0)</f>
        <v>2.6649417117500743E-2</v>
      </c>
      <c r="AO129" s="173">
        <f>IFERROR('Ringkasan (milyar)'!AO129/'Ringkasan (milyar)'!AC129,0)</f>
        <v>3.9734598613762974E-2</v>
      </c>
      <c r="AP129" s="173">
        <f>IFERROR('Ringkasan (milyar)'!AP129/'Ringkasan (milyar)'!AC129,0)</f>
        <v>1.2589165854056682E-4</v>
      </c>
      <c r="AQ129" s="173">
        <f>IFERROR('Ringkasan (milyar)'!AQ129/'Ringkasan (milyar)'!AC129,0)</f>
        <v>2.5154614500156073E-4</v>
      </c>
      <c r="AR129" s="173">
        <f>IFERROR('Ringkasan (milyar)'!AR129/'Ringkasan (milyar)'!AC129,0)</f>
        <v>3.9646708549532844E-3</v>
      </c>
      <c r="AS129" s="173">
        <f>IFERROR('Ringkasan (milyar)'!AS129/'Ringkasan (milyar)'!AC129,0)</f>
        <v>3.9646708549532844E-3</v>
      </c>
      <c r="AT129" s="173">
        <f>IFERROR('Ringkasan (milyar)'!AT129/'Ringkasan (milyar)'!AC129,0)</f>
        <v>0.15870450030707356</v>
      </c>
      <c r="AU129" s="173">
        <f>IFERROR('Ringkasan (milyar)'!AU129/'Ringkasan (milyar)'!AC129,0)</f>
        <v>4.6126634355959087E-3</v>
      </c>
      <c r="AV129" s="173">
        <f>IFERROR('Ringkasan (milyar)'!AV129/'Ringkasan (milyar)'!AC129,0)</f>
        <v>0.15409183687147765</v>
      </c>
      <c r="AW129" s="127"/>
      <c r="AX129" s="127"/>
      <c r="AY129" s="127"/>
      <c r="AZ129" s="127"/>
      <c r="BA129" s="127"/>
      <c r="BB129" s="127"/>
      <c r="BC129" s="127"/>
      <c r="BD129" s="127"/>
      <c r="BE129" s="127"/>
      <c r="BF129" s="127"/>
      <c r="BG129" s="127"/>
      <c r="BH129" s="127"/>
      <c r="BI129" s="127"/>
      <c r="BJ129" s="128"/>
      <c r="BK129" s="128"/>
      <c r="BL129" s="87"/>
      <c r="BM129" s="47"/>
      <c r="BN129" s="48"/>
      <c r="BO129" s="49"/>
      <c r="BP129" s="39">
        <f t="shared" si="23"/>
        <v>0</v>
      </c>
      <c r="BR129" s="6" t="e">
        <f>Ringkasan!#REF!/1000000000</f>
        <v>#REF!</v>
      </c>
      <c r="BS129" s="6" t="e">
        <f t="shared" si="12"/>
        <v>#REF!</v>
      </c>
      <c r="BT129" s="39" t="e">
        <f t="shared" si="16"/>
        <v>#REF!</v>
      </c>
      <c r="BV129" s="6" t="e">
        <f>Ringkasan!#REF!/1000000000</f>
        <v>#REF!</v>
      </c>
      <c r="BW129" s="6" t="e">
        <f t="shared" si="13"/>
        <v>#REF!</v>
      </c>
      <c r="BX129" s="39" t="e">
        <f t="shared" si="17"/>
        <v>#REF!</v>
      </c>
    </row>
    <row r="130" spans="1:76" ht="15" customHeight="1" x14ac:dyDescent="0.25">
      <c r="A130" s="59" t="s">
        <v>100</v>
      </c>
      <c r="B130" s="3">
        <f t="shared" si="24"/>
        <v>97</v>
      </c>
      <c r="C130" s="4">
        <f t="shared" si="24"/>
        <v>3</v>
      </c>
      <c r="D130" s="8" t="s">
        <v>100</v>
      </c>
      <c r="E130" s="12" t="str">
        <f>[1]Pendapatan!D130</f>
        <v>11 Tahun 2024</v>
      </c>
      <c r="F130" s="92">
        <f>[1]Pendapatan!E130</f>
        <v>45656.657638888886</v>
      </c>
      <c r="G130" s="6"/>
      <c r="H130" s="173">
        <f>IFERROR('Ringkasan (milyar)'!H130/'Ringkasan (milyar)'!G130,0)</f>
        <v>4.6635309250368975E-2</v>
      </c>
      <c r="I130" s="173">
        <f>IFERROR('Ringkasan (milyar)'!I130/'Ringkasan (milyar)'!G130,0)</f>
        <v>2.8413050466164443E-2</v>
      </c>
      <c r="J130" s="173">
        <f>IFERROR('Ringkasan (milyar)'!J130/'Ringkasan (milyar)'!G130,0)</f>
        <v>3.6683533286214712E-3</v>
      </c>
      <c r="K130" s="173">
        <f>IFERROR('Ringkasan (milyar)'!K130/'Ringkasan (milyar)'!G130,0)</f>
        <v>8.0066963978832409E-3</v>
      </c>
      <c r="L130" s="173">
        <f>IFERROR('Ringkasan (milyar)'!L130/'Ringkasan (milyar)'!G130,0)</f>
        <v>6.5472090576998215E-3</v>
      </c>
      <c r="M130" s="173">
        <f>IFERROR('Ringkasan (milyar)'!M130/'Ringkasan (milyar)'!G130,0)</f>
        <v>0.94507307120330519</v>
      </c>
      <c r="N130" s="173">
        <f>IFERROR('Ringkasan (milyar)'!N130/'Ringkasan (milyar)'!G130,0)</f>
        <v>0.88860397656152801</v>
      </c>
      <c r="O130" s="173">
        <f>IFERROR('Ringkasan (milyar)'!O130/'Ringkasan (milyar)'!G130,0)</f>
        <v>0</v>
      </c>
      <c r="P130" s="173">
        <f>IFERROR('Ringkasan (milyar)'!P130/'Ringkasan (milyar)'!G130,0)</f>
        <v>0</v>
      </c>
      <c r="Q130" s="173">
        <f>IFERROR('Ringkasan (milyar)'!Q130/'Ringkasan (milyar)'!G130,0)</f>
        <v>0.16745448726514636</v>
      </c>
      <c r="R130" s="173">
        <f>IFERROR('Ringkasan (milyar)'!R130/'Ringkasan (milyar)'!G130,0)</f>
        <v>5.8783813117308835E-3</v>
      </c>
      <c r="S130" s="173">
        <f>IFERROR('Ringkasan (milyar)'!S130/'Ringkasan (milyar)'!G130,0)</f>
        <v>5.1583678047248997E-2</v>
      </c>
      <c r="T130" s="173">
        <f>IFERROR('Ringkasan (milyar)'!T130/'Ringkasan (milyar)'!G130,0)</f>
        <v>0.50817325710008987</v>
      </c>
      <c r="U130" s="173">
        <f>IFERROR('Ringkasan (milyar)'!U130/'Ringkasan (milyar)'!G130,0)</f>
        <v>0.15551417283731184</v>
      </c>
      <c r="V130" s="173">
        <f>IFERROR('Ringkasan (milyar)'!V130/'Ringkasan (milyar)'!G130,0)</f>
        <v>5.6469094641777261E-2</v>
      </c>
      <c r="W130" s="173">
        <f>IFERROR('Ringkasan (milyar)'!W130/'Ringkasan (milyar)'!G130,0)</f>
        <v>3.0839166501269426E-2</v>
      </c>
      <c r="X130" s="173">
        <f>IFERROR('Ringkasan (milyar)'!X130/'Ringkasan (milyar)'!G130,0)</f>
        <v>2.5629928140507841E-2</v>
      </c>
      <c r="Y130" s="173">
        <f>IFERROR('Ringkasan (milyar)'!Y130/'Ringkasan (milyar)'!G130,0)</f>
        <v>8.2916195463258961E-3</v>
      </c>
      <c r="Z130" s="173">
        <f>IFERROR('Ringkasan (milyar)'!Z130/'Ringkasan (milyar)'!G130,0)</f>
        <v>0</v>
      </c>
      <c r="AA130" s="173">
        <f>IFERROR('Ringkasan (milyar)'!AA130/'Ringkasan (milyar)'!G130,0)</f>
        <v>0</v>
      </c>
      <c r="AB130" s="173">
        <f>IFERROR('Ringkasan (milyar)'!AB130/'Ringkasan (milyar)'!G130,0)</f>
        <v>8.2916195463258961E-3</v>
      </c>
      <c r="AC130" s="6"/>
      <c r="AD130" s="173">
        <f>IFERROR('Ringkasan (milyar)'!AD130/'Ringkasan (milyar)'!AC130,0)</f>
        <v>0.62424279820358075</v>
      </c>
      <c r="AE130" s="173">
        <f>IFERROR('Ringkasan (milyar)'!AE130/'Ringkasan (milyar)'!AD130,0)</f>
        <v>0.68127247581190309</v>
      </c>
      <c r="AF130" s="173">
        <f>IFERROR('Ringkasan (milyar)'!AF130/'Ringkasan (milyar)'!AD130,0)</f>
        <v>0.30662693505355487</v>
      </c>
      <c r="AG130" s="173">
        <f>IFERROR('Ringkasan (milyar)'!AG130/'Ringkasan (milyar)'!AD130,0)</f>
        <v>0</v>
      </c>
      <c r="AH130" s="173">
        <f>IFERROR('Ringkasan (milyar)'!AH130/'Ringkasan (milyar)'!AC130,0)</f>
        <v>0</v>
      </c>
      <c r="AI130" s="173">
        <f>IFERROR('Ringkasan (milyar)'!AI130/'Ringkasan (milyar)'!AC130,0)</f>
        <v>7.553705621258385E-3</v>
      </c>
      <c r="AJ130" s="173">
        <f>IFERROR('Ringkasan (milyar)'!AJ130/'Ringkasan (milyar)'!AC130,0)</f>
        <v>0</v>
      </c>
      <c r="AK130" s="173">
        <f>IFERROR('Ringkasan (milyar)'!AK130/'Ringkasan (milyar)'!AC130,0)</f>
        <v>0.13071601216306222</v>
      </c>
      <c r="AL130" s="173">
        <f>IFERROR('Ringkasan (milyar)'!AL130/'Ringkasan (milyar)'!AC130,0)</f>
        <v>2.2392903239845047E-3</v>
      </c>
      <c r="AM130" s="173">
        <f>IFERROR('Ringkasan (milyar)'!AM130/'Ringkasan (milyar)'!AC130,0)</f>
        <v>1.2192556788726714E-2</v>
      </c>
      <c r="AN130" s="173">
        <f>IFERROR('Ringkasan (milyar)'!AN130/'Ringkasan (milyar)'!AC130,0)</f>
        <v>4.0135303305555682E-2</v>
      </c>
      <c r="AO130" s="173">
        <f>IFERROR('Ringkasan (milyar)'!AO130/'Ringkasan (milyar)'!AC130,0)</f>
        <v>7.3467148206290508E-2</v>
      </c>
      <c r="AP130" s="173">
        <f>IFERROR('Ringkasan (milyar)'!AP130/'Ringkasan (milyar)'!AC130,0)</f>
        <v>2.6817135385048064E-3</v>
      </c>
      <c r="AQ130" s="173">
        <f>IFERROR('Ringkasan (milyar)'!AQ130/'Ringkasan (milyar)'!AC130,0)</f>
        <v>0</v>
      </c>
      <c r="AR130" s="173">
        <f>IFERROR('Ringkasan (milyar)'!AR130/'Ringkasan (milyar)'!AC130,0)</f>
        <v>3.8608453861801806E-3</v>
      </c>
      <c r="AS130" s="173">
        <f>IFERROR('Ringkasan (milyar)'!AS130/'Ringkasan (milyar)'!AC130,0)</f>
        <v>3.8608453861801806E-3</v>
      </c>
      <c r="AT130" s="173">
        <f>IFERROR('Ringkasan (milyar)'!AT130/'Ringkasan (milyar)'!AC130,0)</f>
        <v>0.2411803442471768</v>
      </c>
      <c r="AU130" s="173">
        <f>IFERROR('Ringkasan (milyar)'!AU130/'Ringkasan (milyar)'!AC130,0)</f>
        <v>3.094861340783506E-3</v>
      </c>
      <c r="AV130" s="173">
        <f>IFERROR('Ringkasan (milyar)'!AV130/'Ringkasan (milyar)'!AC130,0)</f>
        <v>0.23808548290639334</v>
      </c>
      <c r="AW130" s="127"/>
      <c r="AX130" s="127"/>
      <c r="AY130" s="127"/>
      <c r="AZ130" s="127"/>
      <c r="BA130" s="127"/>
      <c r="BB130" s="127"/>
      <c r="BC130" s="127"/>
      <c r="BD130" s="127"/>
      <c r="BE130" s="127"/>
      <c r="BF130" s="127"/>
      <c r="BG130" s="127"/>
      <c r="BH130" s="127"/>
      <c r="BI130" s="127"/>
      <c r="BJ130" s="128"/>
      <c r="BK130" s="128"/>
      <c r="BL130" s="87"/>
      <c r="BM130" s="47"/>
      <c r="BN130" s="48"/>
      <c r="BO130" s="49"/>
      <c r="BP130" s="39">
        <f t="shared" si="23"/>
        <v>0</v>
      </c>
      <c r="BR130" s="6" t="e">
        <f>Ringkasan!#REF!/1000000000</f>
        <v>#REF!</v>
      </c>
      <c r="BS130" s="6" t="e">
        <f t="shared" si="12"/>
        <v>#REF!</v>
      </c>
      <c r="BT130" s="39" t="e">
        <f t="shared" si="16"/>
        <v>#REF!</v>
      </c>
      <c r="BV130" s="6" t="e">
        <f>Ringkasan!#REF!/1000000000</f>
        <v>#REF!</v>
      </c>
      <c r="BW130" s="6" t="e">
        <f t="shared" si="13"/>
        <v>#REF!</v>
      </c>
      <c r="BX130" s="39" t="e">
        <f t="shared" si="17"/>
        <v>#REF!</v>
      </c>
    </row>
    <row r="131" spans="1:76" ht="15" customHeight="1" x14ac:dyDescent="0.25">
      <c r="A131" s="59" t="s">
        <v>101</v>
      </c>
      <c r="B131" s="3">
        <f t="shared" si="24"/>
        <v>98</v>
      </c>
      <c r="C131" s="4">
        <f t="shared" si="24"/>
        <v>4</v>
      </c>
      <c r="D131" s="8" t="s">
        <v>101</v>
      </c>
      <c r="E131" s="12" t="str">
        <f>[1]Pendapatan!D131</f>
        <v>10 Tahun 2024</v>
      </c>
      <c r="F131" s="92">
        <f>[1]Pendapatan!E131</f>
        <v>45657.880555555559</v>
      </c>
      <c r="G131" s="6"/>
      <c r="H131" s="173">
        <f>IFERROR('Ringkasan (milyar)'!H131/'Ringkasan (milyar)'!G131,0)</f>
        <v>8.6252683947646541E-2</v>
      </c>
      <c r="I131" s="173">
        <f>IFERROR('Ringkasan (milyar)'!I131/'Ringkasan (milyar)'!G131,0)</f>
        <v>4.3333995419302419E-2</v>
      </c>
      <c r="J131" s="173">
        <f>IFERROR('Ringkasan (milyar)'!J131/'Ringkasan (milyar)'!G131,0)</f>
        <v>3.6060318610701428E-2</v>
      </c>
      <c r="K131" s="173">
        <f>IFERROR('Ringkasan (milyar)'!K131/'Ringkasan (milyar)'!G131,0)</f>
        <v>5.1082886167333605E-3</v>
      </c>
      <c r="L131" s="173">
        <f>IFERROR('Ringkasan (milyar)'!L131/'Ringkasan (milyar)'!G131,0)</f>
        <v>1.7500813009093418E-3</v>
      </c>
      <c r="M131" s="173">
        <f>IFERROR('Ringkasan (milyar)'!M131/'Ringkasan (milyar)'!G131,0)</f>
        <v>0.90292652644495675</v>
      </c>
      <c r="N131" s="173">
        <f>IFERROR('Ringkasan (milyar)'!N131/'Ringkasan (milyar)'!G131,0)</f>
        <v>0.85090633799407056</v>
      </c>
      <c r="O131" s="173">
        <f>IFERROR('Ringkasan (milyar)'!O131/'Ringkasan (milyar)'!G131,0)</f>
        <v>0</v>
      </c>
      <c r="P131" s="173">
        <f>IFERROR('Ringkasan (milyar)'!P131/'Ringkasan (milyar)'!G131,0)</f>
        <v>0</v>
      </c>
      <c r="Q131" s="173">
        <f>IFERROR('Ringkasan (milyar)'!Q131/'Ringkasan (milyar)'!G131,0)</f>
        <v>0.11143670300916823</v>
      </c>
      <c r="R131" s="173">
        <f>IFERROR('Ringkasan (milyar)'!R131/'Ringkasan (milyar)'!G131,0)</f>
        <v>0</v>
      </c>
      <c r="S131" s="173">
        <f>IFERROR('Ringkasan (milyar)'!S131/'Ringkasan (milyar)'!G131,0)</f>
        <v>6.9072107063022692E-2</v>
      </c>
      <c r="T131" s="173">
        <f>IFERROR('Ringkasan (milyar)'!T131/'Ringkasan (milyar)'!G131,0)</f>
        <v>0.49339456220953054</v>
      </c>
      <c r="U131" s="173">
        <f>IFERROR('Ringkasan (milyar)'!U131/'Ringkasan (milyar)'!G131,0)</f>
        <v>0.17700296571234905</v>
      </c>
      <c r="V131" s="173">
        <f>IFERROR('Ringkasan (milyar)'!V131/'Ringkasan (milyar)'!G131,0)</f>
        <v>5.2020188450886219E-2</v>
      </c>
      <c r="W131" s="173">
        <f>IFERROR('Ringkasan (milyar)'!W131/'Ringkasan (milyar)'!G131,0)</f>
        <v>3.711140251547905E-2</v>
      </c>
      <c r="X131" s="173">
        <f>IFERROR('Ringkasan (milyar)'!X131/'Ringkasan (milyar)'!G131,0)</f>
        <v>1.4908785935407166E-2</v>
      </c>
      <c r="Y131" s="173">
        <f>IFERROR('Ringkasan (milyar)'!Y131/'Ringkasan (milyar)'!G131,0)</f>
        <v>1.0820789607396703E-2</v>
      </c>
      <c r="Z131" s="173">
        <f>IFERROR('Ringkasan (milyar)'!Z131/'Ringkasan (milyar)'!G131,0)</f>
        <v>0</v>
      </c>
      <c r="AA131" s="173">
        <f>IFERROR('Ringkasan (milyar)'!AA131/'Ringkasan (milyar)'!G131,0)</f>
        <v>0</v>
      </c>
      <c r="AB131" s="173">
        <f>IFERROR('Ringkasan (milyar)'!AB131/'Ringkasan (milyar)'!G131,0)</f>
        <v>1.0820789607396703E-2</v>
      </c>
      <c r="AC131" s="6"/>
      <c r="AD131" s="173">
        <f>IFERROR('Ringkasan (milyar)'!AD131/'Ringkasan (milyar)'!AC131,0)</f>
        <v>0.73323299761266147</v>
      </c>
      <c r="AE131" s="173">
        <f>IFERROR('Ringkasan (milyar)'!AE131/'Ringkasan (milyar)'!AD131,0)</f>
        <v>0.66093806837876923</v>
      </c>
      <c r="AF131" s="173">
        <f>IFERROR('Ringkasan (milyar)'!AF131/'Ringkasan (milyar)'!AD131,0)</f>
        <v>0.28912032376918978</v>
      </c>
      <c r="AG131" s="173">
        <f>IFERROR('Ringkasan (milyar)'!AG131/'Ringkasan (milyar)'!AD131,0)</f>
        <v>0</v>
      </c>
      <c r="AH131" s="173">
        <f>IFERROR('Ringkasan (milyar)'!AH131/'Ringkasan (milyar)'!AC131,0)</f>
        <v>0</v>
      </c>
      <c r="AI131" s="173">
        <f>IFERROR('Ringkasan (milyar)'!AI131/'Ringkasan (milyar)'!AC131,0)</f>
        <v>3.6618834830947959E-2</v>
      </c>
      <c r="AJ131" s="173">
        <f>IFERROR('Ringkasan (milyar)'!AJ131/'Ringkasan (milyar)'!AC131,0)</f>
        <v>0</v>
      </c>
      <c r="AK131" s="173">
        <f>IFERROR('Ringkasan (milyar)'!AK131/'Ringkasan (milyar)'!AC131,0)</f>
        <v>8.4892431855201275E-2</v>
      </c>
      <c r="AL131" s="173">
        <f>IFERROR('Ringkasan (milyar)'!AL131/'Ringkasan (milyar)'!AC131,0)</f>
        <v>0</v>
      </c>
      <c r="AM131" s="173">
        <f>IFERROR('Ringkasan (milyar)'!AM131/'Ringkasan (milyar)'!AC131,0)</f>
        <v>1.840102709074912E-2</v>
      </c>
      <c r="AN131" s="173">
        <f>IFERROR('Ringkasan (milyar)'!AN131/'Ringkasan (milyar)'!AC131,0)</f>
        <v>3.3178306410371103E-2</v>
      </c>
      <c r="AO131" s="173">
        <f>IFERROR('Ringkasan (milyar)'!AO131/'Ringkasan (milyar)'!AC131,0)</f>
        <v>3.2018039932229875E-2</v>
      </c>
      <c r="AP131" s="173">
        <f>IFERROR('Ringkasan (milyar)'!AP131/'Ringkasan (milyar)'!AC131,0)</f>
        <v>1.2312255973048851E-3</v>
      </c>
      <c r="AQ131" s="173">
        <f>IFERROR('Ringkasan (milyar)'!AQ131/'Ringkasan (milyar)'!AC131,0)</f>
        <v>6.3832824546296849E-5</v>
      </c>
      <c r="AR131" s="173">
        <f>IFERROR('Ringkasan (milyar)'!AR131/'Ringkasan (milyar)'!AC131,0)</f>
        <v>1.4508052788142051E-3</v>
      </c>
      <c r="AS131" s="173">
        <f>IFERROR('Ringkasan (milyar)'!AS131/'Ringkasan (milyar)'!AC131,0)</f>
        <v>1.4508052788142051E-3</v>
      </c>
      <c r="AT131" s="173">
        <f>IFERROR('Ringkasan (milyar)'!AT131/'Ringkasan (milyar)'!AC131,0)</f>
        <v>0.18042376525332307</v>
      </c>
      <c r="AU131" s="173">
        <f>IFERROR('Ringkasan (milyar)'!AU131/'Ringkasan (milyar)'!AC131,0)</f>
        <v>4.6843818510834481E-3</v>
      </c>
      <c r="AV131" s="173">
        <f>IFERROR('Ringkasan (milyar)'!AV131/'Ringkasan (milyar)'!AC131,0)</f>
        <v>0.1757393834022396</v>
      </c>
      <c r="AW131" s="127"/>
      <c r="AX131" s="127"/>
      <c r="AY131" s="127"/>
      <c r="AZ131" s="127"/>
      <c r="BA131" s="127"/>
      <c r="BB131" s="127"/>
      <c r="BC131" s="127"/>
      <c r="BD131" s="127"/>
      <c r="BE131" s="127"/>
      <c r="BF131" s="127"/>
      <c r="BG131" s="127"/>
      <c r="BH131" s="127"/>
      <c r="BI131" s="127"/>
      <c r="BJ131" s="128"/>
      <c r="BK131" s="128"/>
      <c r="BL131" s="87"/>
      <c r="BM131" s="47"/>
      <c r="BN131" s="48"/>
      <c r="BO131" s="49"/>
      <c r="BP131" s="39">
        <f t="shared" si="23"/>
        <v>0</v>
      </c>
      <c r="BR131" s="6" t="e">
        <f>Ringkasan!#REF!/1000000000</f>
        <v>#REF!</v>
      </c>
      <c r="BS131" s="6" t="e">
        <f t="shared" si="12"/>
        <v>#REF!</v>
      </c>
      <c r="BT131" s="39" t="e">
        <f t="shared" si="16"/>
        <v>#REF!</v>
      </c>
      <c r="BV131" s="6" t="e">
        <f>Ringkasan!#REF!/1000000000</f>
        <v>#REF!</v>
      </c>
      <c r="BW131" s="6" t="e">
        <f t="shared" si="13"/>
        <v>#REF!</v>
      </c>
      <c r="BX131" s="39" t="e">
        <f t="shared" si="17"/>
        <v>#REF!</v>
      </c>
    </row>
    <row r="132" spans="1:76" ht="15" customHeight="1" x14ac:dyDescent="0.25">
      <c r="A132" s="59" t="s">
        <v>102</v>
      </c>
      <c r="B132" s="3">
        <f t="shared" si="24"/>
        <v>99</v>
      </c>
      <c r="C132" s="4">
        <f t="shared" si="24"/>
        <v>5</v>
      </c>
      <c r="D132" s="8" t="s">
        <v>102</v>
      </c>
      <c r="E132" s="12" t="str">
        <f>[1]Pendapatan!D132</f>
        <v>04 Tahun 2024</v>
      </c>
      <c r="F132" s="92">
        <f>[1]Pendapatan!E132</f>
        <v>45657</v>
      </c>
      <c r="G132" s="6"/>
      <c r="H132" s="173">
        <f>IFERROR('Ringkasan (milyar)'!H132/'Ringkasan (milyar)'!G132,0)</f>
        <v>0.10903090089834969</v>
      </c>
      <c r="I132" s="173">
        <f>IFERROR('Ringkasan (milyar)'!I132/'Ringkasan (milyar)'!G132,0)</f>
        <v>8.1180584495851776E-2</v>
      </c>
      <c r="J132" s="173">
        <f>IFERROR('Ringkasan (milyar)'!J132/'Ringkasan (milyar)'!G132,0)</f>
        <v>1.1214301727429864E-2</v>
      </c>
      <c r="K132" s="173">
        <f>IFERROR('Ringkasan (milyar)'!K132/'Ringkasan (milyar)'!G132,0)</f>
        <v>4.1099164851539699E-3</v>
      </c>
      <c r="L132" s="173">
        <f>IFERROR('Ringkasan (milyar)'!L132/'Ringkasan (milyar)'!G132,0)</f>
        <v>1.2526098189914054E-2</v>
      </c>
      <c r="M132" s="173">
        <f>IFERROR('Ringkasan (milyar)'!M132/'Ringkasan (milyar)'!G132,0)</f>
        <v>0.89096909910165023</v>
      </c>
      <c r="N132" s="173">
        <f>IFERROR('Ringkasan (milyar)'!N132/'Ringkasan (milyar)'!G132,0)</f>
        <v>0.84675260076715397</v>
      </c>
      <c r="O132" s="173">
        <f>IFERROR('Ringkasan (milyar)'!O132/'Ringkasan (milyar)'!G132,0)</f>
        <v>0</v>
      </c>
      <c r="P132" s="173">
        <f>IFERROR('Ringkasan (milyar)'!P132/'Ringkasan (milyar)'!G132,0)</f>
        <v>0</v>
      </c>
      <c r="Q132" s="173">
        <f>IFERROR('Ringkasan (milyar)'!Q132/'Ringkasan (milyar)'!G132,0)</f>
        <v>8.2153659828228975E-2</v>
      </c>
      <c r="R132" s="173">
        <f>IFERROR('Ringkasan (milyar)'!R132/'Ringkasan (milyar)'!G132,0)</f>
        <v>4.4632518167875704E-3</v>
      </c>
      <c r="S132" s="173">
        <f>IFERROR('Ringkasan (milyar)'!S132/'Ringkasan (milyar)'!G132,0)</f>
        <v>0.17521438022818875</v>
      </c>
      <c r="T132" s="173">
        <f>IFERROR('Ringkasan (milyar)'!T132/'Ringkasan (milyar)'!G132,0)</f>
        <v>0.42248706928124025</v>
      </c>
      <c r="U132" s="173">
        <f>IFERROR('Ringkasan (milyar)'!U132/'Ringkasan (milyar)'!G132,0)</f>
        <v>0.16243423961270845</v>
      </c>
      <c r="V132" s="173">
        <f>IFERROR('Ringkasan (milyar)'!V132/'Ringkasan (milyar)'!G132,0)</f>
        <v>4.4216498334496271E-2</v>
      </c>
      <c r="W132" s="173">
        <f>IFERROR('Ringkasan (milyar)'!W132/'Ringkasan (milyar)'!G132,0)</f>
        <v>3.4466966563990863E-2</v>
      </c>
      <c r="X132" s="173">
        <f>IFERROR('Ringkasan (milyar)'!X132/'Ringkasan (milyar)'!G132,0)</f>
        <v>9.7495317705054013E-3</v>
      </c>
      <c r="Y132" s="173">
        <f>IFERROR('Ringkasan (milyar)'!Y132/'Ringkasan (milyar)'!G132,0)</f>
        <v>0</v>
      </c>
      <c r="Z132" s="173">
        <f>IFERROR('Ringkasan (milyar)'!Z132/'Ringkasan (milyar)'!G132,0)</f>
        <v>0</v>
      </c>
      <c r="AA132" s="173">
        <f>IFERROR('Ringkasan (milyar)'!AA132/'Ringkasan (milyar)'!G132,0)</f>
        <v>0</v>
      </c>
      <c r="AB132" s="173">
        <f>IFERROR('Ringkasan (milyar)'!AB132/'Ringkasan (milyar)'!G132,0)</f>
        <v>0</v>
      </c>
      <c r="AC132" s="6"/>
      <c r="AD132" s="173">
        <f>IFERROR('Ringkasan (milyar)'!AD132/'Ringkasan (milyar)'!AC132,0)</f>
        <v>0.69342776853503096</v>
      </c>
      <c r="AE132" s="173">
        <f>IFERROR('Ringkasan (milyar)'!AE132/'Ringkasan (milyar)'!AD132,0)</f>
        <v>0.5825239733372588</v>
      </c>
      <c r="AF132" s="173">
        <f>IFERROR('Ringkasan (milyar)'!AF132/'Ringkasan (milyar)'!AD132,0)</f>
        <v>0.38210606214084619</v>
      </c>
      <c r="AG132" s="173">
        <f>IFERROR('Ringkasan (milyar)'!AG132/'Ringkasan (milyar)'!AD132,0)</f>
        <v>0</v>
      </c>
      <c r="AH132" s="173">
        <f>IFERROR('Ringkasan (milyar)'!AH132/'Ringkasan (milyar)'!AC132,0)</f>
        <v>1.1694313652989841E-3</v>
      </c>
      <c r="AI132" s="173">
        <f>IFERROR('Ringkasan (milyar)'!AI132/'Ringkasan (milyar)'!AC132,0)</f>
        <v>2.2231097216203706E-2</v>
      </c>
      <c r="AJ132" s="173">
        <f>IFERROR('Ringkasan (milyar)'!AJ132/'Ringkasan (milyar)'!AC132,0)</f>
        <v>1.1259869900781267E-3</v>
      </c>
      <c r="AK132" s="173">
        <f>IFERROR('Ringkasan (milyar)'!AK132/'Ringkasan (milyar)'!AC132,0)</f>
        <v>0.15051988016359041</v>
      </c>
      <c r="AL132" s="173">
        <f>IFERROR('Ringkasan (milyar)'!AL132/'Ringkasan (milyar)'!AC132,0)</f>
        <v>1.4617892066237301E-4</v>
      </c>
      <c r="AM132" s="173">
        <f>IFERROR('Ringkasan (milyar)'!AM132/'Ringkasan (milyar)'!AC132,0)</f>
        <v>3.648397941711215E-2</v>
      </c>
      <c r="AN132" s="173">
        <f>IFERROR('Ringkasan (milyar)'!AN132/'Ringkasan (milyar)'!AC132,0)</f>
        <v>5.0951469300473631E-2</v>
      </c>
      <c r="AO132" s="173">
        <f>IFERROR('Ringkasan (milyar)'!AO132/'Ringkasan (milyar)'!AC132,0)</f>
        <v>5.8683063737528719E-2</v>
      </c>
      <c r="AP132" s="173">
        <f>IFERROR('Ringkasan (milyar)'!AP132/'Ringkasan (milyar)'!AC132,0)</f>
        <v>3.84588780995888E-3</v>
      </c>
      <c r="AQ132" s="173">
        <f>IFERROR('Ringkasan (milyar)'!AQ132/'Ringkasan (milyar)'!AC132,0)</f>
        <v>4.093009778546444E-4</v>
      </c>
      <c r="AR132" s="173">
        <f>IFERROR('Ringkasan (milyar)'!AR132/'Ringkasan (milyar)'!AC132,0)</f>
        <v>2.1856051062274021E-3</v>
      </c>
      <c r="AS132" s="173">
        <f>IFERROR('Ringkasan (milyar)'!AS132/'Ringkasan (milyar)'!AC132,0)</f>
        <v>2.1856051062274021E-3</v>
      </c>
      <c r="AT132" s="173">
        <f>IFERROR('Ringkasan (milyar)'!AT132/'Ringkasan (milyar)'!AC132,0)</f>
        <v>0.15386674619515123</v>
      </c>
      <c r="AU132" s="173">
        <f>IFERROR('Ringkasan (milyar)'!AU132/'Ringkasan (milyar)'!AC132,0)</f>
        <v>8.8937302929295338E-3</v>
      </c>
      <c r="AV132" s="173">
        <f>IFERROR('Ringkasan (milyar)'!AV132/'Ringkasan (milyar)'!AC132,0)</f>
        <v>0.1449730159022217</v>
      </c>
      <c r="AW132" s="127"/>
      <c r="AX132" s="127"/>
      <c r="AY132" s="127"/>
      <c r="AZ132" s="127"/>
      <c r="BA132" s="127"/>
      <c r="BB132" s="127"/>
      <c r="BC132" s="127"/>
      <c r="BD132" s="127"/>
      <c r="BE132" s="127"/>
      <c r="BF132" s="127"/>
      <c r="BG132" s="127"/>
      <c r="BH132" s="127"/>
      <c r="BI132" s="127"/>
      <c r="BJ132" s="128"/>
      <c r="BK132" s="128"/>
      <c r="BL132" s="87"/>
      <c r="BM132" s="47"/>
      <c r="BN132" s="48"/>
      <c r="BO132" s="49"/>
      <c r="BP132" s="39">
        <f t="shared" si="23"/>
        <v>0</v>
      </c>
      <c r="BR132" s="6" t="e">
        <f>Ringkasan!#REF!/1000000000</f>
        <v>#REF!</v>
      </c>
      <c r="BS132" s="6" t="e">
        <f t="shared" si="12"/>
        <v>#REF!</v>
      </c>
      <c r="BT132" s="39" t="e">
        <f t="shared" si="16"/>
        <v>#REF!</v>
      </c>
      <c r="BV132" s="6" t="e">
        <f>Ringkasan!#REF!/1000000000</f>
        <v>#REF!</v>
      </c>
      <c r="BW132" s="6" t="e">
        <f t="shared" si="13"/>
        <v>#REF!</v>
      </c>
      <c r="BX132" s="39" t="e">
        <f t="shared" si="17"/>
        <v>#REF!</v>
      </c>
    </row>
    <row r="133" spans="1:76" ht="15" customHeight="1" x14ac:dyDescent="0.25">
      <c r="A133" s="59" t="s">
        <v>103</v>
      </c>
      <c r="B133" s="3">
        <f t="shared" si="24"/>
        <v>100</v>
      </c>
      <c r="C133" s="4">
        <f t="shared" si="24"/>
        <v>6</v>
      </c>
      <c r="D133" s="8" t="s">
        <v>103</v>
      </c>
      <c r="E133" s="12" t="str">
        <f>[1]Pendapatan!D133</f>
        <v>1 Tahun 2025</v>
      </c>
      <c r="F133" s="92">
        <f>[1]Pendapatan!E133</f>
        <v>45667.5</v>
      </c>
      <c r="G133" s="6"/>
      <c r="H133" s="173">
        <f>IFERROR('Ringkasan (milyar)'!H133/'Ringkasan (milyar)'!G133,0)</f>
        <v>8.5817456444076651E-2</v>
      </c>
      <c r="I133" s="173">
        <f>IFERROR('Ringkasan (milyar)'!I133/'Ringkasan (milyar)'!G133,0)</f>
        <v>4.2995752950030677E-2</v>
      </c>
      <c r="J133" s="173">
        <f>IFERROR('Ringkasan (milyar)'!J133/'Ringkasan (milyar)'!G133,0)</f>
        <v>3.1366942940887509E-3</v>
      </c>
      <c r="K133" s="173">
        <f>IFERROR('Ringkasan (milyar)'!K133/'Ringkasan (milyar)'!G133,0)</f>
        <v>6.4639581200231916E-3</v>
      </c>
      <c r="L133" s="173">
        <f>IFERROR('Ringkasan (milyar)'!L133/'Ringkasan (milyar)'!G133,0)</f>
        <v>3.322105107993404E-2</v>
      </c>
      <c r="M133" s="173">
        <f>IFERROR('Ringkasan (milyar)'!M133/'Ringkasan (milyar)'!G133,0)</f>
        <v>0.91418254355592321</v>
      </c>
      <c r="N133" s="173">
        <f>IFERROR('Ringkasan (milyar)'!N133/'Ringkasan (milyar)'!G133,0)</f>
        <v>0.86810791692622413</v>
      </c>
      <c r="O133" s="173">
        <f>IFERROR('Ringkasan (milyar)'!O133/'Ringkasan (milyar)'!G133,0)</f>
        <v>0</v>
      </c>
      <c r="P133" s="173">
        <f>IFERROR('Ringkasan (milyar)'!P133/'Ringkasan (milyar)'!G133,0)</f>
        <v>0</v>
      </c>
      <c r="Q133" s="173">
        <f>IFERROR('Ringkasan (milyar)'!Q133/'Ringkasan (milyar)'!G133,0)</f>
        <v>9.3578969978330789E-2</v>
      </c>
      <c r="R133" s="173">
        <f>IFERROR('Ringkasan (milyar)'!R133/'Ringkasan (milyar)'!G133,0)</f>
        <v>5.450155335722926E-3</v>
      </c>
      <c r="S133" s="173">
        <f>IFERROR('Ringkasan (milyar)'!S133/'Ringkasan (milyar)'!G133,0)</f>
        <v>0.16019652823961536</v>
      </c>
      <c r="T133" s="173">
        <f>IFERROR('Ringkasan (milyar)'!T133/'Ringkasan (milyar)'!G133,0)</f>
        <v>0.46082056411139749</v>
      </c>
      <c r="U133" s="173">
        <f>IFERROR('Ringkasan (milyar)'!U133/'Ringkasan (milyar)'!G133,0)</f>
        <v>0.14806169926115756</v>
      </c>
      <c r="V133" s="173">
        <f>IFERROR('Ringkasan (milyar)'!V133/'Ringkasan (milyar)'!G133,0)</f>
        <v>4.6074626629699113E-2</v>
      </c>
      <c r="W133" s="173">
        <f>IFERROR('Ringkasan (milyar)'!W133/'Ringkasan (milyar)'!G133,0)</f>
        <v>3.4468883641475656E-2</v>
      </c>
      <c r="X133" s="173">
        <f>IFERROR('Ringkasan (milyar)'!X133/'Ringkasan (milyar)'!G133,0)</f>
        <v>1.1605742988223457E-2</v>
      </c>
      <c r="Y133" s="173">
        <f>IFERROR('Ringkasan (milyar)'!Y133/'Ringkasan (milyar)'!G133,0)</f>
        <v>0</v>
      </c>
      <c r="Z133" s="173">
        <f>IFERROR('Ringkasan (milyar)'!Z133/'Ringkasan (milyar)'!G133,0)</f>
        <v>0</v>
      </c>
      <c r="AA133" s="173">
        <f>IFERROR('Ringkasan (milyar)'!AA133/'Ringkasan (milyar)'!G133,0)</f>
        <v>0</v>
      </c>
      <c r="AB133" s="173">
        <f>IFERROR('Ringkasan (milyar)'!AB133/'Ringkasan (milyar)'!G133,0)</f>
        <v>0</v>
      </c>
      <c r="AC133" s="6"/>
      <c r="AD133" s="173">
        <f>IFERROR('Ringkasan (milyar)'!AD133/'Ringkasan (milyar)'!AC133,0)</f>
        <v>0.72123309850418105</v>
      </c>
      <c r="AE133" s="173">
        <f>IFERROR('Ringkasan (milyar)'!AE133/'Ringkasan (milyar)'!AD133,0)</f>
        <v>0.62851603571982817</v>
      </c>
      <c r="AF133" s="173">
        <f>IFERROR('Ringkasan (milyar)'!AF133/'Ringkasan (milyar)'!AD133,0)</f>
        <v>0.35301233633061763</v>
      </c>
      <c r="AG133" s="173">
        <f>IFERROR('Ringkasan (milyar)'!AG133/'Ringkasan (milyar)'!AD133,0)</f>
        <v>0</v>
      </c>
      <c r="AH133" s="173">
        <f>IFERROR('Ringkasan (milyar)'!AH133/'Ringkasan (milyar)'!AC133,0)</f>
        <v>2.4020003229524682E-3</v>
      </c>
      <c r="AI133" s="173">
        <f>IFERROR('Ringkasan (milyar)'!AI133/'Ringkasan (milyar)'!AC133,0)</f>
        <v>1.0920349137520966E-2</v>
      </c>
      <c r="AJ133" s="173">
        <f>IFERROR('Ringkasan (milyar)'!AJ133/'Ringkasan (milyar)'!AC133,0)</f>
        <v>0</v>
      </c>
      <c r="AK133" s="173">
        <f>IFERROR('Ringkasan (milyar)'!AK133/'Ringkasan (milyar)'!AC133,0)</f>
        <v>0.11677443079792212</v>
      </c>
      <c r="AL133" s="173">
        <f>IFERROR('Ringkasan (milyar)'!AL133/'Ringkasan (milyar)'!AC133,0)</f>
        <v>0</v>
      </c>
      <c r="AM133" s="173">
        <f>IFERROR('Ringkasan (milyar)'!AM133/'Ringkasan (milyar)'!AC133,0)</f>
        <v>2.3826361514690982E-2</v>
      </c>
      <c r="AN133" s="173">
        <f>IFERROR('Ringkasan (milyar)'!AN133/'Ringkasan (milyar)'!AC133,0)</f>
        <v>2.8219748801830664E-2</v>
      </c>
      <c r="AO133" s="173">
        <f>IFERROR('Ringkasan (milyar)'!AO133/'Ringkasan (milyar)'!AC133,0)</f>
        <v>6.4138947941672755E-2</v>
      </c>
      <c r="AP133" s="173">
        <f>IFERROR('Ringkasan (milyar)'!AP133/'Ringkasan (milyar)'!AC133,0)</f>
        <v>1.5152219514381006E-4</v>
      </c>
      <c r="AQ133" s="173">
        <f>IFERROR('Ringkasan (milyar)'!AQ133/'Ringkasan (milyar)'!AC133,0)</f>
        <v>4.3785034458390708E-4</v>
      </c>
      <c r="AR133" s="173">
        <f>IFERROR('Ringkasan (milyar)'!AR133/'Ringkasan (milyar)'!AC133,0)</f>
        <v>2.2962944653115891E-3</v>
      </c>
      <c r="AS133" s="173">
        <f>IFERROR('Ringkasan (milyar)'!AS133/'Ringkasan (milyar)'!AC133,0)</f>
        <v>2.2962944653115891E-3</v>
      </c>
      <c r="AT133" s="173">
        <f>IFERROR('Ringkasan (milyar)'!AT133/'Ringkasan (milyar)'!AC133,0)</f>
        <v>0.15969617623258525</v>
      </c>
      <c r="AU133" s="173">
        <f>IFERROR('Ringkasan (milyar)'!AU133/'Ringkasan (milyar)'!AC133,0)</f>
        <v>4.0171192030790011E-3</v>
      </c>
      <c r="AV133" s="173">
        <f>IFERROR('Ringkasan (milyar)'!AV133/'Ringkasan (milyar)'!AC133,0)</f>
        <v>0.15567905702950624</v>
      </c>
      <c r="AW133" s="127"/>
      <c r="AX133" s="127"/>
      <c r="AY133" s="127"/>
      <c r="AZ133" s="127"/>
      <c r="BA133" s="127"/>
      <c r="BB133" s="127"/>
      <c r="BC133" s="127"/>
      <c r="BD133" s="127"/>
      <c r="BE133" s="127"/>
      <c r="BF133" s="127"/>
      <c r="BG133" s="127"/>
      <c r="BH133" s="127"/>
      <c r="BI133" s="127"/>
      <c r="BJ133" s="128"/>
      <c r="BK133" s="128"/>
      <c r="BL133" s="87"/>
      <c r="BM133" s="47"/>
      <c r="BN133" s="48"/>
      <c r="BO133" s="49"/>
      <c r="BP133" s="39">
        <f t="shared" si="23"/>
        <v>0</v>
      </c>
      <c r="BR133" s="6" t="e">
        <f>Ringkasan!#REF!/1000000000</f>
        <v>#REF!</v>
      </c>
      <c r="BS133" s="6" t="e">
        <f t="shared" si="12"/>
        <v>#REF!</v>
      </c>
      <c r="BT133" s="39" t="e">
        <f t="shared" si="16"/>
        <v>#REF!</v>
      </c>
      <c r="BV133" s="6" t="e">
        <f>Ringkasan!#REF!/1000000000</f>
        <v>#REF!</v>
      </c>
      <c r="BW133" s="6" t="e">
        <f t="shared" si="13"/>
        <v>#REF!</v>
      </c>
      <c r="BX133" s="39" t="e">
        <f t="shared" si="17"/>
        <v>#REF!</v>
      </c>
    </row>
    <row r="134" spans="1:76" ht="15" customHeight="1" x14ac:dyDescent="0.25">
      <c r="A134" s="59" t="s">
        <v>104</v>
      </c>
      <c r="B134" s="3">
        <f t="shared" si="24"/>
        <v>101</v>
      </c>
      <c r="C134" s="4">
        <f t="shared" si="24"/>
        <v>7</v>
      </c>
      <c r="D134" s="8" t="s">
        <v>104</v>
      </c>
      <c r="E134" s="12" t="str">
        <f>[1]Pendapatan!D134</f>
        <v>10 TAHUN 2024</v>
      </c>
      <c r="F134" s="92">
        <f>[1]Pendapatan!E134</f>
        <v>45644</v>
      </c>
      <c r="G134" s="6"/>
      <c r="H134" s="173">
        <f>IFERROR('Ringkasan (milyar)'!H134/'Ringkasan (milyar)'!G134,0)</f>
        <v>7.7794908767237977E-2</v>
      </c>
      <c r="I134" s="173">
        <f>IFERROR('Ringkasan (milyar)'!I134/'Ringkasan (milyar)'!G134,0)</f>
        <v>3.2348334192047135E-2</v>
      </c>
      <c r="J134" s="173">
        <f>IFERROR('Ringkasan (milyar)'!J134/'Ringkasan (milyar)'!G134,0)</f>
        <v>1.3407537002629838E-3</v>
      </c>
      <c r="K134" s="173">
        <f>IFERROR('Ringkasan (milyar)'!K134/'Ringkasan (milyar)'!G134,0)</f>
        <v>6.8149177309385659E-3</v>
      </c>
      <c r="L134" s="173">
        <f>IFERROR('Ringkasan (milyar)'!L134/'Ringkasan (milyar)'!G134,0)</f>
        <v>3.7290903143989286E-2</v>
      </c>
      <c r="M134" s="173">
        <f>IFERROR('Ringkasan (milyar)'!M134/'Ringkasan (milyar)'!G134,0)</f>
        <v>0.92220509123276206</v>
      </c>
      <c r="N134" s="173">
        <f>IFERROR('Ringkasan (milyar)'!N134/'Ringkasan (milyar)'!G134,0)</f>
        <v>0.88442417803775808</v>
      </c>
      <c r="O134" s="173">
        <f>IFERROR('Ringkasan (milyar)'!O134/'Ringkasan (milyar)'!G134,0)</f>
        <v>0</v>
      </c>
      <c r="P134" s="173">
        <f>IFERROR('Ringkasan (milyar)'!P134/'Ringkasan (milyar)'!G134,0)</f>
        <v>0</v>
      </c>
      <c r="Q134" s="173">
        <f>IFERROR('Ringkasan (milyar)'!Q134/'Ringkasan (milyar)'!G134,0)</f>
        <v>5.0507928498911898E-2</v>
      </c>
      <c r="R134" s="173">
        <f>IFERROR('Ringkasan (milyar)'!R134/'Ringkasan (milyar)'!G134,0)</f>
        <v>0</v>
      </c>
      <c r="S134" s="173">
        <f>IFERROR('Ringkasan (milyar)'!S134/'Ringkasan (milyar)'!G134,0)</f>
        <v>0.41780298966319263</v>
      </c>
      <c r="T134" s="173">
        <f>IFERROR('Ringkasan (milyar)'!T134/'Ringkasan (milyar)'!G134,0)</f>
        <v>0.30415695686996874</v>
      </c>
      <c r="U134" s="173">
        <f>IFERROR('Ringkasan (milyar)'!U134/'Ringkasan (milyar)'!G134,0)</f>
        <v>0.1119563030056849</v>
      </c>
      <c r="V134" s="173">
        <f>IFERROR('Ringkasan (milyar)'!V134/'Ringkasan (milyar)'!G134,0)</f>
        <v>3.7780913195003922E-2</v>
      </c>
      <c r="W134" s="173">
        <f>IFERROR('Ringkasan (milyar)'!W134/'Ringkasan (milyar)'!G134,0)</f>
        <v>2.5707586392556721E-2</v>
      </c>
      <c r="X134" s="173">
        <f>IFERROR('Ringkasan (milyar)'!X134/'Ringkasan (milyar)'!G134,0)</f>
        <v>1.2073326802447203E-2</v>
      </c>
      <c r="Y134" s="173">
        <f>IFERROR('Ringkasan (milyar)'!Y134/'Ringkasan (milyar)'!G134,0)</f>
        <v>0</v>
      </c>
      <c r="Z134" s="173">
        <f>IFERROR('Ringkasan (milyar)'!Z134/'Ringkasan (milyar)'!G134,0)</f>
        <v>0</v>
      </c>
      <c r="AA134" s="173">
        <f>IFERROR('Ringkasan (milyar)'!AA134/'Ringkasan (milyar)'!G134,0)</f>
        <v>0</v>
      </c>
      <c r="AB134" s="173">
        <f>IFERROR('Ringkasan (milyar)'!AB134/'Ringkasan (milyar)'!G134,0)</f>
        <v>0</v>
      </c>
      <c r="AC134" s="6"/>
      <c r="AD134" s="173">
        <f>IFERROR('Ringkasan (milyar)'!AD134/'Ringkasan (milyar)'!AC134,0)</f>
        <v>0.59422978999736231</v>
      </c>
      <c r="AE134" s="173">
        <f>IFERROR('Ringkasan (milyar)'!AE134/'Ringkasan (milyar)'!AD134,0)</f>
        <v>0.54131102608724824</v>
      </c>
      <c r="AF134" s="173">
        <f>IFERROR('Ringkasan (milyar)'!AF134/'Ringkasan (milyar)'!AD134,0)</f>
        <v>0.42452312151374727</v>
      </c>
      <c r="AG134" s="173">
        <f>IFERROR('Ringkasan (milyar)'!AG134/'Ringkasan (milyar)'!AD134,0)</f>
        <v>0</v>
      </c>
      <c r="AH134" s="173">
        <f>IFERROR('Ringkasan (milyar)'!AH134/'Ringkasan (milyar)'!AC134,0)</f>
        <v>2.1131599739096962E-3</v>
      </c>
      <c r="AI134" s="173">
        <f>IFERROR('Ringkasan (milyar)'!AI134/'Ringkasan (milyar)'!AC134,0)</f>
        <v>1.6059265886484309E-2</v>
      </c>
      <c r="AJ134" s="173">
        <f>IFERROR('Ringkasan (milyar)'!AJ134/'Ringkasan (milyar)'!AC134,0)</f>
        <v>2.129941435747297E-3</v>
      </c>
      <c r="AK134" s="173">
        <f>IFERROR('Ringkasan (milyar)'!AK134/'Ringkasan (milyar)'!AC134,0)</f>
        <v>0.27062325657348418</v>
      </c>
      <c r="AL134" s="173">
        <f>IFERROR('Ringkasan (milyar)'!AL134/'Ringkasan (milyar)'!AC134,0)</f>
        <v>7.7272293948041473E-5</v>
      </c>
      <c r="AM134" s="173">
        <f>IFERROR('Ringkasan (milyar)'!AM134/'Ringkasan (milyar)'!AC134,0)</f>
        <v>1.9645826325652798E-2</v>
      </c>
      <c r="AN134" s="173">
        <f>IFERROR('Ringkasan (milyar)'!AN134/'Ringkasan (milyar)'!AC134,0)</f>
        <v>6.8103671956766892E-2</v>
      </c>
      <c r="AO134" s="173">
        <f>IFERROR('Ringkasan (milyar)'!AO134/'Ringkasan (milyar)'!AC134,0)</f>
        <v>0.17874223342762416</v>
      </c>
      <c r="AP134" s="173">
        <f>IFERROR('Ringkasan (milyar)'!AP134/'Ringkasan (milyar)'!AC134,0)</f>
        <v>4.0542525694923217E-3</v>
      </c>
      <c r="AQ134" s="173">
        <f>IFERROR('Ringkasan (milyar)'!AQ134/'Ringkasan (milyar)'!AC134,0)</f>
        <v>0</v>
      </c>
      <c r="AR134" s="173">
        <f>IFERROR('Ringkasan (milyar)'!AR134/'Ringkasan (milyar)'!AC134,0)</f>
        <v>1.040203956992866E-2</v>
      </c>
      <c r="AS134" s="173">
        <f>IFERROR('Ringkasan (milyar)'!AS134/'Ringkasan (milyar)'!AC134,0)</f>
        <v>1.040203956992866E-2</v>
      </c>
      <c r="AT134" s="173">
        <f>IFERROR('Ringkasan (milyar)'!AT134/'Ringkasan (milyar)'!AC134,0)</f>
        <v>0.12474491385922493</v>
      </c>
      <c r="AU134" s="173">
        <f>IFERROR('Ringkasan (milyar)'!AU134/'Ringkasan (milyar)'!AC134,0)</f>
        <v>3.0328109074889207E-3</v>
      </c>
      <c r="AV134" s="173">
        <f>IFERROR('Ringkasan (milyar)'!AV134/'Ringkasan (milyar)'!AC134,0)</f>
        <v>0.12171210295173601</v>
      </c>
      <c r="AW134" s="127"/>
      <c r="AX134" s="127"/>
      <c r="AY134" s="127"/>
      <c r="AZ134" s="127"/>
      <c r="BA134" s="127"/>
      <c r="BB134" s="127"/>
      <c r="BC134" s="127"/>
      <c r="BD134" s="127"/>
      <c r="BE134" s="127"/>
      <c r="BF134" s="127"/>
      <c r="BG134" s="127"/>
      <c r="BH134" s="127"/>
      <c r="BI134" s="127"/>
      <c r="BJ134" s="128"/>
      <c r="BK134" s="128"/>
      <c r="BL134" s="87"/>
      <c r="BM134" s="47"/>
      <c r="BN134" s="48"/>
      <c r="BO134" s="49"/>
      <c r="BP134" s="39">
        <f t="shared" si="23"/>
        <v>0</v>
      </c>
      <c r="BR134" s="6" t="e">
        <f>Ringkasan!#REF!/1000000000</f>
        <v>#REF!</v>
      </c>
      <c r="BS134" s="6" t="e">
        <f t="shared" si="12"/>
        <v>#REF!</v>
      </c>
      <c r="BT134" s="39" t="e">
        <f t="shared" si="16"/>
        <v>#REF!</v>
      </c>
      <c r="BV134" s="6" t="e">
        <f>Ringkasan!#REF!/1000000000</f>
        <v>#REF!</v>
      </c>
      <c r="BW134" s="6" t="e">
        <f t="shared" si="13"/>
        <v>#REF!</v>
      </c>
      <c r="BX134" s="39" t="e">
        <f t="shared" si="17"/>
        <v>#REF!</v>
      </c>
    </row>
    <row r="135" spans="1:76" ht="15" customHeight="1" x14ac:dyDescent="0.25">
      <c r="A135" s="59" t="s">
        <v>105</v>
      </c>
      <c r="B135" s="3">
        <f t="shared" si="24"/>
        <v>102</v>
      </c>
      <c r="C135" s="4">
        <f t="shared" si="24"/>
        <v>8</v>
      </c>
      <c r="D135" s="8" t="s">
        <v>105</v>
      </c>
      <c r="E135" s="12" t="str">
        <f>[1]Pendapatan!D135</f>
        <v>7 Tahun 2024</v>
      </c>
      <c r="F135" s="92">
        <f>[1]Pendapatan!E135</f>
        <v>45653.573611111111</v>
      </c>
      <c r="G135" s="6"/>
      <c r="H135" s="173">
        <f>IFERROR('Ringkasan (milyar)'!H135/'Ringkasan (milyar)'!G135,0)</f>
        <v>6.9655750656729576E-2</v>
      </c>
      <c r="I135" s="173">
        <f>IFERROR('Ringkasan (milyar)'!I135/'Ringkasan (milyar)'!G135,0)</f>
        <v>2.9780988073955499E-2</v>
      </c>
      <c r="J135" s="173">
        <f>IFERROR('Ringkasan (milyar)'!J135/'Ringkasan (milyar)'!G135,0)</f>
        <v>1.3124877694766746E-2</v>
      </c>
      <c r="K135" s="173">
        <f>IFERROR('Ringkasan (milyar)'!K135/'Ringkasan (milyar)'!G135,0)</f>
        <v>7.4071816735171098E-3</v>
      </c>
      <c r="L135" s="173">
        <f>IFERROR('Ringkasan (milyar)'!L135/'Ringkasan (milyar)'!G135,0)</f>
        <v>1.9342703214490213E-2</v>
      </c>
      <c r="M135" s="173">
        <f>IFERROR('Ringkasan (milyar)'!M135/'Ringkasan (milyar)'!G135,0)</f>
        <v>0.93034424934327054</v>
      </c>
      <c r="N135" s="173">
        <f>IFERROR('Ringkasan (milyar)'!N135/'Ringkasan (milyar)'!G135,0)</f>
        <v>0.88075891209156587</v>
      </c>
      <c r="O135" s="173">
        <f>IFERROR('Ringkasan (milyar)'!O135/'Ringkasan (milyar)'!G135,0)</f>
        <v>0</v>
      </c>
      <c r="P135" s="173">
        <f>IFERROR('Ringkasan (milyar)'!P135/'Ringkasan (milyar)'!G135,0)</f>
        <v>0</v>
      </c>
      <c r="Q135" s="173">
        <f>IFERROR('Ringkasan (milyar)'!Q135/'Ringkasan (milyar)'!G135,0)</f>
        <v>5.5915944416461437E-2</v>
      </c>
      <c r="R135" s="173">
        <f>IFERROR('Ringkasan (milyar)'!R135/'Ringkasan (milyar)'!G135,0)</f>
        <v>6.0433050874669778E-3</v>
      </c>
      <c r="S135" s="173">
        <f>IFERROR('Ringkasan (milyar)'!S135/'Ringkasan (milyar)'!G135,0)</f>
        <v>0.20794499825494822</v>
      </c>
      <c r="T135" s="173">
        <f>IFERROR('Ringkasan (milyar)'!T135/'Ringkasan (milyar)'!G135,0)</f>
        <v>0.46275576041797778</v>
      </c>
      <c r="U135" s="173">
        <f>IFERROR('Ringkasan (milyar)'!U135/'Ringkasan (milyar)'!G135,0)</f>
        <v>0.1480989039147115</v>
      </c>
      <c r="V135" s="173">
        <f>IFERROR('Ringkasan (milyar)'!V135/'Ringkasan (milyar)'!G135,0)</f>
        <v>4.9585337251704609E-2</v>
      </c>
      <c r="W135" s="173">
        <f>IFERROR('Ringkasan (milyar)'!W135/'Ringkasan (milyar)'!G135,0)</f>
        <v>4.1523377087710846E-2</v>
      </c>
      <c r="X135" s="173">
        <f>IFERROR('Ringkasan (milyar)'!X135/'Ringkasan (milyar)'!G135,0)</f>
        <v>8.0619601639937595E-3</v>
      </c>
      <c r="Y135" s="173">
        <f>IFERROR('Ringkasan (milyar)'!Y135/'Ringkasan (milyar)'!G135,0)</f>
        <v>0</v>
      </c>
      <c r="Z135" s="173">
        <f>IFERROR('Ringkasan (milyar)'!Z135/'Ringkasan (milyar)'!G135,0)</f>
        <v>0</v>
      </c>
      <c r="AA135" s="173">
        <f>IFERROR('Ringkasan (milyar)'!AA135/'Ringkasan (milyar)'!G135,0)</f>
        <v>0</v>
      </c>
      <c r="AB135" s="173">
        <f>IFERROR('Ringkasan (milyar)'!AB135/'Ringkasan (milyar)'!G135,0)</f>
        <v>0</v>
      </c>
      <c r="AC135" s="6"/>
      <c r="AD135" s="173">
        <f>IFERROR('Ringkasan (milyar)'!AD135/'Ringkasan (milyar)'!AC135,0)</f>
        <v>0.70013744979157355</v>
      </c>
      <c r="AE135" s="173">
        <f>IFERROR('Ringkasan (milyar)'!AE135/'Ringkasan (milyar)'!AD135,0)</f>
        <v>0.55740898118960691</v>
      </c>
      <c r="AF135" s="173">
        <f>IFERROR('Ringkasan (milyar)'!AF135/'Ringkasan (milyar)'!AD135,0)</f>
        <v>0.41045789197101595</v>
      </c>
      <c r="AG135" s="173">
        <f>IFERROR('Ringkasan (milyar)'!AG135/'Ringkasan (milyar)'!AD135,0)</f>
        <v>0</v>
      </c>
      <c r="AH135" s="173">
        <f>IFERROR('Ringkasan (milyar)'!AH135/'Ringkasan (milyar)'!AC135,0)</f>
        <v>5.7447842891349254E-5</v>
      </c>
      <c r="AI135" s="173">
        <f>IFERROR('Ringkasan (milyar)'!AI135/'Ringkasan (milyar)'!AC135,0)</f>
        <v>2.2363805581486602E-2</v>
      </c>
      <c r="AJ135" s="173">
        <f>IFERROR('Ringkasan (milyar)'!AJ135/'Ringkasan (milyar)'!AC135,0)</f>
        <v>7.6352054772682284E-5</v>
      </c>
      <c r="AK135" s="173">
        <f>IFERROR('Ringkasan (milyar)'!AK135/'Ringkasan (milyar)'!AC135,0)</f>
        <v>0.17002525487113213</v>
      </c>
      <c r="AL135" s="173">
        <f>IFERROR('Ringkasan (milyar)'!AL135/'Ringkasan (milyar)'!AC135,0)</f>
        <v>1.1732030542821494E-5</v>
      </c>
      <c r="AM135" s="173">
        <f>IFERROR('Ringkasan (milyar)'!AM135/'Ringkasan (milyar)'!AC135,0)</f>
        <v>3.1742700345479706E-2</v>
      </c>
      <c r="AN135" s="173">
        <f>IFERROR('Ringkasan (milyar)'!AN135/'Ringkasan (milyar)'!AC135,0)</f>
        <v>2.8033712054985501E-2</v>
      </c>
      <c r="AO135" s="173">
        <f>IFERROR('Ringkasan (milyar)'!AO135/'Ringkasan (milyar)'!AC135,0)</f>
        <v>0.10535679910005703</v>
      </c>
      <c r="AP135" s="173">
        <f>IFERROR('Ringkasan (milyar)'!AP135/'Ringkasan (milyar)'!AC135,0)</f>
        <v>4.2036999851890727E-3</v>
      </c>
      <c r="AQ135" s="173">
        <f>IFERROR('Ringkasan (milyar)'!AQ135/'Ringkasan (milyar)'!AC135,0)</f>
        <v>6.7661135487799941E-4</v>
      </c>
      <c r="AR135" s="173">
        <f>IFERROR('Ringkasan (milyar)'!AR135/'Ringkasan (milyar)'!AC135,0)</f>
        <v>7.8240072505753166E-3</v>
      </c>
      <c r="AS135" s="173">
        <f>IFERROR('Ringkasan (milyar)'!AS135/'Ringkasan (milyar)'!AC135,0)</f>
        <v>7.8240072505753166E-3</v>
      </c>
      <c r="AT135" s="173">
        <f>IFERROR('Ringkasan (milyar)'!AT135/'Ringkasan (milyar)'!AC135,0)</f>
        <v>0.122013288086719</v>
      </c>
      <c r="AU135" s="173">
        <f>IFERROR('Ringkasan (milyar)'!AU135/'Ringkasan (milyar)'!AC135,0)</f>
        <v>1.8129184558049814E-3</v>
      </c>
      <c r="AV135" s="173">
        <f>IFERROR('Ringkasan (milyar)'!AV135/'Ringkasan (milyar)'!AC135,0)</f>
        <v>0.12020036963091403</v>
      </c>
      <c r="AW135" s="127"/>
      <c r="AX135" s="127"/>
      <c r="AY135" s="127"/>
      <c r="AZ135" s="127"/>
      <c r="BA135" s="127"/>
      <c r="BB135" s="127"/>
      <c r="BC135" s="127"/>
      <c r="BD135" s="127"/>
      <c r="BE135" s="127"/>
      <c r="BF135" s="127"/>
      <c r="BG135" s="127"/>
      <c r="BH135" s="127"/>
      <c r="BI135" s="127"/>
      <c r="BJ135" s="128"/>
      <c r="BK135" s="128"/>
      <c r="BL135" s="87"/>
      <c r="BM135" s="47"/>
      <c r="BN135" s="48"/>
      <c r="BO135" s="49"/>
      <c r="BP135" s="39">
        <f t="shared" si="23"/>
        <v>0</v>
      </c>
      <c r="BR135" s="6" t="e">
        <f>Ringkasan!#REF!/1000000000</f>
        <v>#REF!</v>
      </c>
      <c r="BS135" s="6" t="e">
        <f t="shared" si="12"/>
        <v>#REF!</v>
      </c>
      <c r="BT135" s="39" t="e">
        <f t="shared" si="16"/>
        <v>#REF!</v>
      </c>
      <c r="BV135" s="6" t="e">
        <f>Ringkasan!#REF!/1000000000</f>
        <v>#REF!</v>
      </c>
      <c r="BW135" s="6" t="e">
        <f t="shared" si="13"/>
        <v>#REF!</v>
      </c>
      <c r="BX135" s="39" t="e">
        <f t="shared" si="17"/>
        <v>#REF!</v>
      </c>
    </row>
    <row r="136" spans="1:76" ht="15" customHeight="1" x14ac:dyDescent="0.25">
      <c r="A136" s="59" t="s">
        <v>106</v>
      </c>
      <c r="B136" s="3">
        <f t="shared" si="24"/>
        <v>103</v>
      </c>
      <c r="C136" s="4">
        <f t="shared" si="24"/>
        <v>9</v>
      </c>
      <c r="D136" s="8" t="s">
        <v>106</v>
      </c>
      <c r="E136" s="12" t="str">
        <f>[1]Pendapatan!D136</f>
        <v>6 Tahun 2024</v>
      </c>
      <c r="F136" s="92">
        <f>[1]Pendapatan!E136</f>
        <v>45639</v>
      </c>
      <c r="G136" s="6"/>
      <c r="H136" s="173">
        <f>IFERROR('Ringkasan (milyar)'!H136/'Ringkasan (milyar)'!G136,0)</f>
        <v>9.476537181291747E-2</v>
      </c>
      <c r="I136" s="173">
        <f>IFERROR('Ringkasan (milyar)'!I136/'Ringkasan (milyar)'!G136,0)</f>
        <v>3.5367227976346519E-2</v>
      </c>
      <c r="J136" s="173">
        <f>IFERROR('Ringkasan (milyar)'!J136/'Ringkasan (milyar)'!G136,0)</f>
        <v>1.7992305194125947E-3</v>
      </c>
      <c r="K136" s="173">
        <f>IFERROR('Ringkasan (milyar)'!K136/'Ringkasan (milyar)'!G136,0)</f>
        <v>8.8666789330967329E-3</v>
      </c>
      <c r="L136" s="173">
        <f>IFERROR('Ringkasan (milyar)'!L136/'Ringkasan (milyar)'!G136,0)</f>
        <v>4.8732234384061615E-2</v>
      </c>
      <c r="M136" s="173">
        <f>IFERROR('Ringkasan (milyar)'!M136/'Ringkasan (milyar)'!G136,0)</f>
        <v>0.90523462818708256</v>
      </c>
      <c r="N136" s="173">
        <f>IFERROR('Ringkasan (milyar)'!N136/'Ringkasan (milyar)'!G136,0)</f>
        <v>0.84673749391724362</v>
      </c>
      <c r="O136" s="173">
        <f>IFERROR('Ringkasan (milyar)'!O136/'Ringkasan (milyar)'!G136,0)</f>
        <v>0</v>
      </c>
      <c r="P136" s="173">
        <f>IFERROR('Ringkasan (milyar)'!P136/'Ringkasan (milyar)'!G136,0)</f>
        <v>0</v>
      </c>
      <c r="Q136" s="173">
        <f>IFERROR('Ringkasan (milyar)'!Q136/'Ringkasan (milyar)'!G136,0)</f>
        <v>9.1614174166043824E-2</v>
      </c>
      <c r="R136" s="173">
        <f>IFERROR('Ringkasan (milyar)'!R136/'Ringkasan (milyar)'!G136,0)</f>
        <v>6.3982777364181634E-3</v>
      </c>
      <c r="S136" s="173">
        <f>IFERROR('Ringkasan (milyar)'!S136/'Ringkasan (milyar)'!G136,0)</f>
        <v>0.12340055152815219</v>
      </c>
      <c r="T136" s="173">
        <f>IFERROR('Ringkasan (milyar)'!T136/'Ringkasan (milyar)'!G136,0)</f>
        <v>0.46934421872307702</v>
      </c>
      <c r="U136" s="173">
        <f>IFERROR('Ringkasan (milyar)'!U136/'Ringkasan (milyar)'!G136,0)</f>
        <v>0.1559802717635525</v>
      </c>
      <c r="V136" s="173">
        <f>IFERROR('Ringkasan (milyar)'!V136/'Ringkasan (milyar)'!G136,0)</f>
        <v>5.8497134269838748E-2</v>
      </c>
      <c r="W136" s="173">
        <f>IFERROR('Ringkasan (milyar)'!W136/'Ringkasan (milyar)'!G136,0)</f>
        <v>5.8497134269838748E-2</v>
      </c>
      <c r="X136" s="173">
        <f>IFERROR('Ringkasan (milyar)'!X136/'Ringkasan (milyar)'!G136,0)</f>
        <v>0</v>
      </c>
      <c r="Y136" s="173">
        <f>IFERROR('Ringkasan (milyar)'!Y136/'Ringkasan (milyar)'!G136,0)</f>
        <v>0</v>
      </c>
      <c r="Z136" s="173">
        <f>IFERROR('Ringkasan (milyar)'!Z136/'Ringkasan (milyar)'!G136,0)</f>
        <v>0</v>
      </c>
      <c r="AA136" s="173">
        <f>IFERROR('Ringkasan (milyar)'!AA136/'Ringkasan (milyar)'!G136,0)</f>
        <v>0</v>
      </c>
      <c r="AB136" s="173">
        <f>IFERROR('Ringkasan (milyar)'!AB136/'Ringkasan (milyar)'!G136,0)</f>
        <v>0</v>
      </c>
      <c r="AC136" s="6"/>
      <c r="AD136" s="173">
        <f>IFERROR('Ringkasan (milyar)'!AD136/'Ringkasan (milyar)'!AC136,0)</f>
        <v>0.65516012045907379</v>
      </c>
      <c r="AE136" s="173">
        <f>IFERROR('Ringkasan (milyar)'!AE136/'Ringkasan (milyar)'!AD136,0)</f>
        <v>0.51106755487315225</v>
      </c>
      <c r="AF136" s="173">
        <f>IFERROR('Ringkasan (milyar)'!AF136/'Ringkasan (milyar)'!AD136,0)</f>
        <v>0.40630372162940126</v>
      </c>
      <c r="AG136" s="173">
        <f>IFERROR('Ringkasan (milyar)'!AG136/'Ringkasan (milyar)'!AD136,0)</f>
        <v>7.1666388204900278E-3</v>
      </c>
      <c r="AH136" s="173">
        <f>IFERROR('Ringkasan (milyar)'!AH136/'Ringkasan (milyar)'!AC136,0)</f>
        <v>9.3758763179428099E-4</v>
      </c>
      <c r="AI136" s="173">
        <f>IFERROR('Ringkasan (milyar)'!AI136/'Ringkasan (milyar)'!AC136,0)</f>
        <v>4.8502160855253391E-2</v>
      </c>
      <c r="AJ136" s="173">
        <f>IFERROR('Ringkasan (milyar)'!AJ136/'Ringkasan (milyar)'!AC136,0)</f>
        <v>0</v>
      </c>
      <c r="AK136" s="173">
        <f>IFERROR('Ringkasan (milyar)'!AK136/'Ringkasan (milyar)'!AC136,0)</f>
        <v>0.17808480415682618</v>
      </c>
      <c r="AL136" s="173">
        <f>IFERROR('Ringkasan (milyar)'!AL136/'Ringkasan (milyar)'!AC136,0)</f>
        <v>9.0592161743713328E-5</v>
      </c>
      <c r="AM136" s="173">
        <f>IFERROR('Ringkasan (milyar)'!AM136/'Ringkasan (milyar)'!AC136,0)</f>
        <v>2.7728556452102534E-2</v>
      </c>
      <c r="AN136" s="173">
        <f>IFERROR('Ringkasan (milyar)'!AN136/'Ringkasan (milyar)'!AC136,0)</f>
        <v>4.2805407355614764E-2</v>
      </c>
      <c r="AO136" s="173">
        <f>IFERROR('Ringkasan (milyar)'!AO136/'Ringkasan (milyar)'!AC136,0)</f>
        <v>0.10690124758089936</v>
      </c>
      <c r="AP136" s="173">
        <f>IFERROR('Ringkasan (milyar)'!AP136/'Ringkasan (milyar)'!AC136,0)</f>
        <v>5.5900060646581857E-4</v>
      </c>
      <c r="AQ136" s="173">
        <f>IFERROR('Ringkasan (milyar)'!AQ136/'Ringkasan (milyar)'!AC136,0)</f>
        <v>0</v>
      </c>
      <c r="AR136" s="173">
        <f>IFERROR('Ringkasan (milyar)'!AR136/'Ringkasan (milyar)'!AC136,0)</f>
        <v>5.469261185466639E-3</v>
      </c>
      <c r="AS136" s="173">
        <f>IFERROR('Ringkasan (milyar)'!AS136/'Ringkasan (milyar)'!AC136,0)</f>
        <v>5.469261185466639E-3</v>
      </c>
      <c r="AT136" s="173">
        <f>IFERROR('Ringkasan (milyar)'!AT136/'Ringkasan (milyar)'!AC136,0)</f>
        <v>0.16128581419863336</v>
      </c>
      <c r="AU136" s="173">
        <f>IFERROR('Ringkasan (milyar)'!AU136/'Ringkasan (milyar)'!AC136,0)</f>
        <v>5.8892853470056362E-3</v>
      </c>
      <c r="AV136" s="173">
        <f>IFERROR('Ringkasan (milyar)'!AV136/'Ringkasan (milyar)'!AC136,0)</f>
        <v>0.15539652885162775</v>
      </c>
      <c r="AW136" s="127"/>
      <c r="AX136" s="127"/>
      <c r="AY136" s="127"/>
      <c r="AZ136" s="127"/>
      <c r="BA136" s="127"/>
      <c r="BB136" s="127"/>
      <c r="BC136" s="127"/>
      <c r="BD136" s="127"/>
      <c r="BE136" s="127"/>
      <c r="BF136" s="127"/>
      <c r="BG136" s="127"/>
      <c r="BH136" s="127"/>
      <c r="BI136" s="127"/>
      <c r="BJ136" s="128"/>
      <c r="BK136" s="128"/>
      <c r="BL136" s="87"/>
      <c r="BM136" s="47"/>
      <c r="BN136" s="48"/>
      <c r="BO136" s="49"/>
      <c r="BP136" s="39">
        <f t="shared" si="23"/>
        <v>0</v>
      </c>
      <c r="BR136" s="6" t="e">
        <f>Ringkasan!#REF!/1000000000</f>
        <v>#REF!</v>
      </c>
      <c r="BS136" s="6" t="e">
        <f t="shared" si="12"/>
        <v>#REF!</v>
      </c>
      <c r="BT136" s="39" t="e">
        <f t="shared" si="16"/>
        <v>#REF!</v>
      </c>
      <c r="BV136" s="6" t="e">
        <f>Ringkasan!#REF!/1000000000</f>
        <v>#REF!</v>
      </c>
      <c r="BW136" s="6" t="e">
        <f t="shared" si="13"/>
        <v>#REF!</v>
      </c>
      <c r="BX136" s="39" t="e">
        <f t="shared" si="17"/>
        <v>#REF!</v>
      </c>
    </row>
    <row r="137" spans="1:76" ht="15" customHeight="1" x14ac:dyDescent="0.25">
      <c r="A137" s="59" t="s">
        <v>107</v>
      </c>
      <c r="B137" s="3">
        <f t="shared" si="24"/>
        <v>104</v>
      </c>
      <c r="C137" s="4">
        <f t="shared" si="24"/>
        <v>10</v>
      </c>
      <c r="D137" s="8" t="s">
        <v>107</v>
      </c>
      <c r="E137" s="12" t="str">
        <f>[1]Pendapatan!D137</f>
        <v>11 Tahun 2024</v>
      </c>
      <c r="F137" s="92">
        <f>[1]Pendapatan!E137</f>
        <v>45657</v>
      </c>
      <c r="G137" s="6"/>
      <c r="H137" s="173">
        <f>IFERROR('Ringkasan (milyar)'!H137/'Ringkasan (milyar)'!G137,0)</f>
        <v>0.29538114802977566</v>
      </c>
      <c r="I137" s="173">
        <f>IFERROR('Ringkasan (milyar)'!I137/'Ringkasan (milyar)'!G137,0)</f>
        <v>0.21971645785196378</v>
      </c>
      <c r="J137" s="173">
        <f>IFERROR('Ringkasan (milyar)'!J137/'Ringkasan (milyar)'!G137,0)</f>
        <v>2.6999305016655355E-2</v>
      </c>
      <c r="K137" s="173">
        <f>IFERROR('Ringkasan (milyar)'!K137/'Ringkasan (milyar)'!G137,0)</f>
        <v>5.9546536362377056E-3</v>
      </c>
      <c r="L137" s="173">
        <f>IFERROR('Ringkasan (milyar)'!L137/'Ringkasan (milyar)'!G137,0)</f>
        <v>4.2710731524918777E-2</v>
      </c>
      <c r="M137" s="173">
        <f>IFERROR('Ringkasan (milyar)'!M137/'Ringkasan (milyar)'!G137,0)</f>
        <v>0.70461885197022445</v>
      </c>
      <c r="N137" s="173">
        <f>IFERROR('Ringkasan (milyar)'!N137/'Ringkasan (milyar)'!G137,0)</f>
        <v>0.64945544123058496</v>
      </c>
      <c r="O137" s="173">
        <f>IFERROR('Ringkasan (milyar)'!O137/'Ringkasan (milyar)'!G137,0)</f>
        <v>0</v>
      </c>
      <c r="P137" s="173">
        <f>IFERROR('Ringkasan (milyar)'!P137/'Ringkasan (milyar)'!G137,0)</f>
        <v>0</v>
      </c>
      <c r="Q137" s="173">
        <f>IFERROR('Ringkasan (milyar)'!Q137/'Ringkasan (milyar)'!G137,0)</f>
        <v>0</v>
      </c>
      <c r="R137" s="173">
        <f>IFERROR('Ringkasan (milyar)'!R137/'Ringkasan (milyar)'!G137,0)</f>
        <v>0</v>
      </c>
      <c r="S137" s="173">
        <f>IFERROR('Ringkasan (milyar)'!S137/'Ringkasan (milyar)'!G137,0)</f>
        <v>6.6582774569394473E-2</v>
      </c>
      <c r="T137" s="173">
        <f>IFERROR('Ringkasan (milyar)'!T137/'Ringkasan (milyar)'!G137,0)</f>
        <v>0.44812612671435914</v>
      </c>
      <c r="U137" s="173">
        <f>IFERROR('Ringkasan (milyar)'!U137/'Ringkasan (milyar)'!G137,0)</f>
        <v>0.13474653994683139</v>
      </c>
      <c r="V137" s="173">
        <f>IFERROR('Ringkasan (milyar)'!V137/'Ringkasan (milyar)'!G137,0)</f>
        <v>5.5163410739639367E-2</v>
      </c>
      <c r="W137" s="173">
        <f>IFERROR('Ringkasan (milyar)'!W137/'Ringkasan (milyar)'!G137,0)</f>
        <v>5.1278066910411077E-2</v>
      </c>
      <c r="X137" s="173">
        <f>IFERROR('Ringkasan (milyar)'!X137/'Ringkasan (milyar)'!G137,0)</f>
        <v>3.8853438292282892E-3</v>
      </c>
      <c r="Y137" s="173">
        <f>IFERROR('Ringkasan (milyar)'!Y137/'Ringkasan (milyar)'!G137,0)</f>
        <v>0</v>
      </c>
      <c r="Z137" s="173">
        <f>IFERROR('Ringkasan (milyar)'!Z137/'Ringkasan (milyar)'!G137,0)</f>
        <v>0</v>
      </c>
      <c r="AA137" s="173">
        <f>IFERROR('Ringkasan (milyar)'!AA137/'Ringkasan (milyar)'!G137,0)</f>
        <v>0</v>
      </c>
      <c r="AB137" s="173">
        <f>IFERROR('Ringkasan (milyar)'!AB137/'Ringkasan (milyar)'!G137,0)</f>
        <v>0</v>
      </c>
      <c r="AC137" s="6"/>
      <c r="AD137" s="173">
        <f>IFERROR('Ringkasan (milyar)'!AD137/'Ringkasan (milyar)'!AC137,0)</f>
        <v>0.83981399342522878</v>
      </c>
      <c r="AE137" s="173">
        <f>IFERROR('Ringkasan (milyar)'!AE137/'Ringkasan (milyar)'!AD137,0)</f>
        <v>0.60097007916976808</v>
      </c>
      <c r="AF137" s="173">
        <f>IFERROR('Ringkasan (milyar)'!AF137/'Ringkasan (milyar)'!AD137,0)</f>
        <v>0.36383892127008055</v>
      </c>
      <c r="AG137" s="173">
        <f>IFERROR('Ringkasan (milyar)'!AG137/'Ringkasan (milyar)'!AD137,0)</f>
        <v>0</v>
      </c>
      <c r="AH137" s="173">
        <f>IFERROR('Ringkasan (milyar)'!AH137/'Ringkasan (milyar)'!AC137,0)</f>
        <v>0</v>
      </c>
      <c r="AI137" s="173">
        <f>IFERROR('Ringkasan (milyar)'!AI137/'Ringkasan (milyar)'!AC137,0)</f>
        <v>2.5590844473113716E-2</v>
      </c>
      <c r="AJ137" s="173">
        <f>IFERROR('Ringkasan (milyar)'!AJ137/'Ringkasan (milyar)'!AC137,0)</f>
        <v>3.9630494001226396E-3</v>
      </c>
      <c r="AK137" s="173">
        <f>IFERROR('Ringkasan (milyar)'!AK137/'Ringkasan (milyar)'!AC137,0)</f>
        <v>0.15476031402294665</v>
      </c>
      <c r="AL137" s="173">
        <f>IFERROR('Ringkasan (milyar)'!AL137/'Ringkasan (milyar)'!AC137,0)</f>
        <v>2.5750306362596178E-3</v>
      </c>
      <c r="AM137" s="173">
        <f>IFERROR('Ringkasan (milyar)'!AM137/'Ringkasan (milyar)'!AC137,0)</f>
        <v>3.0996330406756253E-2</v>
      </c>
      <c r="AN137" s="173">
        <f>IFERROR('Ringkasan (milyar)'!AN137/'Ringkasan (milyar)'!AC137,0)</f>
        <v>3.6447417718618223E-2</v>
      </c>
      <c r="AO137" s="173">
        <f>IFERROR('Ringkasan (milyar)'!AO137/'Ringkasan (milyar)'!AC137,0)</f>
        <v>7.7853490039782272E-2</v>
      </c>
      <c r="AP137" s="173">
        <f>IFERROR('Ringkasan (milyar)'!AP137/'Ringkasan (milyar)'!AC137,0)</f>
        <v>6.8623206654740672E-3</v>
      </c>
      <c r="AQ137" s="173">
        <f>IFERROR('Ringkasan (milyar)'!AQ137/'Ringkasan (milyar)'!AC137,0)</f>
        <v>2.5724556056233583E-5</v>
      </c>
      <c r="AR137" s="173">
        <f>IFERROR('Ringkasan (milyar)'!AR137/'Ringkasan (milyar)'!AC137,0)</f>
        <v>5.4256925518244648E-3</v>
      </c>
      <c r="AS137" s="173">
        <f>IFERROR('Ringkasan (milyar)'!AS137/'Ringkasan (milyar)'!AC137,0)</f>
        <v>5.4256925518244648E-3</v>
      </c>
      <c r="AT137" s="173">
        <f>IFERROR('Ringkasan (milyar)'!AT137/'Ringkasan (milyar)'!AC137,0)</f>
        <v>0</v>
      </c>
      <c r="AU137" s="173">
        <f>IFERROR('Ringkasan (milyar)'!AU137/'Ringkasan (milyar)'!AC137,0)</f>
        <v>0</v>
      </c>
      <c r="AV137" s="173">
        <f>IFERROR('Ringkasan (milyar)'!AV137/'Ringkasan (milyar)'!AC137,0)</f>
        <v>0</v>
      </c>
      <c r="AW137" s="127"/>
      <c r="AX137" s="127"/>
      <c r="AY137" s="127"/>
      <c r="AZ137" s="127"/>
      <c r="BA137" s="127"/>
      <c r="BB137" s="127"/>
      <c r="BC137" s="127"/>
      <c r="BD137" s="127"/>
      <c r="BE137" s="127"/>
      <c r="BF137" s="127"/>
      <c r="BG137" s="127"/>
      <c r="BH137" s="127"/>
      <c r="BI137" s="127"/>
      <c r="BJ137" s="128"/>
      <c r="BK137" s="128"/>
      <c r="BL137" s="87"/>
      <c r="BM137" s="47"/>
      <c r="BN137" s="48"/>
      <c r="BO137" s="49"/>
      <c r="BP137" s="39">
        <f t="shared" si="23"/>
        <v>0</v>
      </c>
      <c r="BR137" s="6" t="e">
        <f>Ringkasan!#REF!/1000000000</f>
        <v>#REF!</v>
      </c>
      <c r="BS137" s="6" t="e">
        <f t="shared" ref="BS137:BS200" si="25">G137-BR137</f>
        <v>#REF!</v>
      </c>
      <c r="BT137" s="39" t="e">
        <f t="shared" si="16"/>
        <v>#REF!</v>
      </c>
      <c r="BV137" s="6" t="e">
        <f>Ringkasan!#REF!/1000000000</f>
        <v>#REF!</v>
      </c>
      <c r="BW137" s="6" t="e">
        <f t="shared" ref="BW137:BW200" si="26">AC137-BV137</f>
        <v>#REF!</v>
      </c>
      <c r="BX137" s="39" t="e">
        <f t="shared" si="17"/>
        <v>#REF!</v>
      </c>
    </row>
    <row r="138" spans="1:76" ht="15" customHeight="1" x14ac:dyDescent="0.25">
      <c r="A138" s="59" t="s">
        <v>108</v>
      </c>
      <c r="B138" s="3">
        <f t="shared" si="24"/>
        <v>105</v>
      </c>
      <c r="C138" s="4">
        <f t="shared" si="24"/>
        <v>11</v>
      </c>
      <c r="D138" s="8" t="s">
        <v>108</v>
      </c>
      <c r="E138" s="12" t="str">
        <f>[1]Pendapatan!D138</f>
        <v>09 Tahun 2024</v>
      </c>
      <c r="F138" s="92">
        <f>[1]Pendapatan!E138</f>
        <v>45657.472916666666</v>
      </c>
      <c r="G138" s="6"/>
      <c r="H138" s="173">
        <f>IFERROR('Ringkasan (milyar)'!H138/'Ringkasan (milyar)'!G138,0)</f>
        <v>0.11725860824974767</v>
      </c>
      <c r="I138" s="173">
        <f>IFERROR('Ringkasan (milyar)'!I138/'Ringkasan (milyar)'!G138,0)</f>
        <v>2.6257100315331929E-2</v>
      </c>
      <c r="J138" s="173">
        <f>IFERROR('Ringkasan (milyar)'!J138/'Ringkasan (milyar)'!G138,0)</f>
        <v>8.9715856626537849E-3</v>
      </c>
      <c r="K138" s="173">
        <f>IFERROR('Ringkasan (milyar)'!K138/'Ringkasan (milyar)'!G138,0)</f>
        <v>1.3814638869792378E-2</v>
      </c>
      <c r="L138" s="173">
        <f>IFERROR('Ringkasan (milyar)'!L138/'Ringkasan (milyar)'!G138,0)</f>
        <v>6.821528340196957E-2</v>
      </c>
      <c r="M138" s="173">
        <f>IFERROR('Ringkasan (milyar)'!M138/'Ringkasan (milyar)'!G138,0)</f>
        <v>0.87749387469750384</v>
      </c>
      <c r="N138" s="173">
        <f>IFERROR('Ringkasan (milyar)'!N138/'Ringkasan (milyar)'!G138,0)</f>
        <v>0.82508277972880573</v>
      </c>
      <c r="O138" s="173">
        <f>IFERROR('Ringkasan (milyar)'!O138/'Ringkasan (milyar)'!G138,0)</f>
        <v>0</v>
      </c>
      <c r="P138" s="173">
        <f>IFERROR('Ringkasan (milyar)'!P138/'Ringkasan (milyar)'!G138,0)</f>
        <v>0</v>
      </c>
      <c r="Q138" s="173">
        <f>IFERROR('Ringkasan (milyar)'!Q138/'Ringkasan (milyar)'!G138,0)</f>
        <v>5.722300058011371E-2</v>
      </c>
      <c r="R138" s="173">
        <f>IFERROR('Ringkasan (milyar)'!R138/'Ringkasan (milyar)'!G138,0)</f>
        <v>8.7856878234825186E-3</v>
      </c>
      <c r="S138" s="173">
        <f>IFERROR('Ringkasan (milyar)'!S138/'Ringkasan (milyar)'!G138,0)</f>
        <v>6.8284201181631254E-2</v>
      </c>
      <c r="T138" s="173">
        <f>IFERROR('Ringkasan (milyar)'!T138/'Ringkasan (milyar)'!G138,0)</f>
        <v>0.54848654191700486</v>
      </c>
      <c r="U138" s="173">
        <f>IFERROR('Ringkasan (milyar)'!U138/'Ringkasan (milyar)'!G138,0)</f>
        <v>0.14230334822657328</v>
      </c>
      <c r="V138" s="173">
        <f>IFERROR('Ringkasan (milyar)'!V138/'Ringkasan (milyar)'!G138,0)</f>
        <v>5.2411094968698155E-2</v>
      </c>
      <c r="W138" s="173">
        <f>IFERROR('Ringkasan (milyar)'!W138/'Ringkasan (milyar)'!G138,0)</f>
        <v>4.4007189656241133E-2</v>
      </c>
      <c r="X138" s="173">
        <f>IFERROR('Ringkasan (milyar)'!X138/'Ringkasan (milyar)'!G138,0)</f>
        <v>8.4039053124570304E-3</v>
      </c>
      <c r="Y138" s="173">
        <f>IFERROR('Ringkasan (milyar)'!Y138/'Ringkasan (milyar)'!G138,0)</f>
        <v>5.2475170527484689E-3</v>
      </c>
      <c r="Z138" s="173">
        <f>IFERROR('Ringkasan (milyar)'!Z138/'Ringkasan (milyar)'!G138,0)</f>
        <v>0</v>
      </c>
      <c r="AA138" s="173">
        <f>IFERROR('Ringkasan (milyar)'!AA138/'Ringkasan (milyar)'!G138,0)</f>
        <v>0</v>
      </c>
      <c r="AB138" s="173">
        <f>IFERROR('Ringkasan (milyar)'!AB138/'Ringkasan (milyar)'!G138,0)</f>
        <v>5.2475170527484689E-3</v>
      </c>
      <c r="AC138" s="6"/>
      <c r="AD138" s="173">
        <f>IFERROR('Ringkasan (milyar)'!AD138/'Ringkasan (milyar)'!AC138,0)</f>
        <v>0.71770762578459935</v>
      </c>
      <c r="AE138" s="173">
        <f>IFERROR('Ringkasan (milyar)'!AE138/'Ringkasan (milyar)'!AD138,0)</f>
        <v>0.60510471726116233</v>
      </c>
      <c r="AF138" s="173">
        <f>IFERROR('Ringkasan (milyar)'!AF138/'Ringkasan (milyar)'!AD138,0)</f>
        <v>0.38700301619783645</v>
      </c>
      <c r="AG138" s="173">
        <f>IFERROR('Ringkasan (milyar)'!AG138/'Ringkasan (milyar)'!AD138,0)</f>
        <v>0</v>
      </c>
      <c r="AH138" s="173">
        <f>IFERROR('Ringkasan (milyar)'!AH138/'Ringkasan (milyar)'!AC138,0)</f>
        <v>9.0086861150146137E-5</v>
      </c>
      <c r="AI138" s="173">
        <f>IFERROR('Ringkasan (milyar)'!AI138/'Ringkasan (milyar)'!AC138,0)</f>
        <v>5.3490358671756423E-3</v>
      </c>
      <c r="AJ138" s="173">
        <f>IFERROR('Ringkasan (milyar)'!AJ138/'Ringkasan (milyar)'!AC138,0)</f>
        <v>2.2521715287536536E-4</v>
      </c>
      <c r="AK138" s="173">
        <f>IFERROR('Ringkasan (milyar)'!AK138/'Ringkasan (milyar)'!AC138,0)</f>
        <v>0.15145094689711242</v>
      </c>
      <c r="AL138" s="173">
        <f>IFERROR('Ringkasan (milyar)'!AL138/'Ringkasan (milyar)'!AC138,0)</f>
        <v>4.3128516372582032E-3</v>
      </c>
      <c r="AM138" s="173">
        <f>IFERROR('Ringkasan (milyar)'!AM138/'Ringkasan (milyar)'!AC138,0)</f>
        <v>1.4881895952358167E-2</v>
      </c>
      <c r="AN138" s="173">
        <f>IFERROR('Ringkasan (milyar)'!AN138/'Ringkasan (milyar)'!AC138,0)</f>
        <v>2.4965619150201634E-2</v>
      </c>
      <c r="AO138" s="173">
        <f>IFERROR('Ringkasan (milyar)'!AO138/'Ringkasan (milyar)'!AC138,0)</f>
        <v>9.659307698364554E-2</v>
      </c>
      <c r="AP138" s="173">
        <f>IFERROR('Ringkasan (milyar)'!AP138/'Ringkasan (milyar)'!AC138,0)</f>
        <v>1.0134460291460437E-2</v>
      </c>
      <c r="AQ138" s="173">
        <f>IFERROR('Ringkasan (milyar)'!AQ138/'Ringkasan (milyar)'!AC138,0)</f>
        <v>5.6304288218841328E-4</v>
      </c>
      <c r="AR138" s="173">
        <f>IFERROR('Ringkasan (milyar)'!AR138/'Ringkasan (milyar)'!AC138,0)</f>
        <v>2.1918563482592546E-3</v>
      </c>
      <c r="AS138" s="173">
        <f>IFERROR('Ringkasan (milyar)'!AS138/'Ringkasan (milyar)'!AC138,0)</f>
        <v>2.1918563482592546E-3</v>
      </c>
      <c r="AT138" s="173">
        <f>IFERROR('Ringkasan (milyar)'!AT138/'Ringkasan (milyar)'!AC138,0)</f>
        <v>0.1286495709700291</v>
      </c>
      <c r="AU138" s="173">
        <f>IFERROR('Ringkasan (milyar)'!AU138/'Ringkasan (milyar)'!AC138,0)</f>
        <v>0</v>
      </c>
      <c r="AV138" s="173">
        <f>IFERROR('Ringkasan (milyar)'!AV138/'Ringkasan (milyar)'!AC138,0)</f>
        <v>0.1286495709700291</v>
      </c>
      <c r="AW138" s="127"/>
      <c r="AX138" s="127"/>
      <c r="AY138" s="127"/>
      <c r="AZ138" s="127"/>
      <c r="BA138" s="127"/>
      <c r="BB138" s="127"/>
      <c r="BC138" s="127"/>
      <c r="BD138" s="127"/>
      <c r="BE138" s="127"/>
      <c r="BF138" s="127"/>
      <c r="BG138" s="127"/>
      <c r="BH138" s="127"/>
      <c r="BI138" s="127"/>
      <c r="BJ138" s="128"/>
      <c r="BK138" s="128"/>
      <c r="BL138" s="87"/>
      <c r="BM138" s="47"/>
      <c r="BN138" s="48"/>
      <c r="BO138" s="49"/>
      <c r="BP138" s="39">
        <f t="shared" si="23"/>
        <v>0</v>
      </c>
      <c r="BR138" s="6" t="e">
        <f>Ringkasan!#REF!/1000000000</f>
        <v>#REF!</v>
      </c>
      <c r="BS138" s="6" t="e">
        <f t="shared" si="25"/>
        <v>#REF!</v>
      </c>
      <c r="BT138" s="39" t="e">
        <f t="shared" si="16"/>
        <v>#REF!</v>
      </c>
      <c r="BV138" s="6" t="e">
        <f>Ringkasan!#REF!/1000000000</f>
        <v>#REF!</v>
      </c>
      <c r="BW138" s="6" t="e">
        <f t="shared" si="26"/>
        <v>#REF!</v>
      </c>
      <c r="BX138" s="39" t="e">
        <f t="shared" si="17"/>
        <v>#REF!</v>
      </c>
    </row>
    <row r="139" spans="1:76" ht="15" customHeight="1" x14ac:dyDescent="0.25">
      <c r="B139" s="13" t="s">
        <v>560</v>
      </c>
      <c r="C139" s="14" t="s">
        <v>560</v>
      </c>
      <c r="D139" s="15" t="s">
        <v>561</v>
      </c>
      <c r="E139" s="16"/>
      <c r="F139" s="93"/>
      <c r="G139" s="115"/>
      <c r="H139" s="174">
        <f>IFERROR('Ringkasan (milyar)'!H139/'Ringkasan (milyar)'!G139,0)</f>
        <v>9.6508755844199781E-2</v>
      </c>
      <c r="I139" s="174">
        <f>IFERROR('Ringkasan (milyar)'!I139/'Ringkasan (milyar)'!G139,0)</f>
        <v>4.9564709129494386E-2</v>
      </c>
      <c r="J139" s="174">
        <f>IFERROR('Ringkasan (milyar)'!J139/'Ringkasan (milyar)'!G139,0)</f>
        <v>1.9899868069058607E-2</v>
      </c>
      <c r="K139" s="174">
        <f>IFERROR('Ringkasan (milyar)'!K139/'Ringkasan (milyar)'!G139,0)</f>
        <v>6.9904334846759564E-3</v>
      </c>
      <c r="L139" s="174">
        <f>IFERROR('Ringkasan (milyar)'!L139/'Ringkasan (milyar)'!G139,0)</f>
        <v>2.0053745160970807E-2</v>
      </c>
      <c r="M139" s="174">
        <f>IFERROR('Ringkasan (milyar)'!M139/'Ringkasan (milyar)'!G139,0)</f>
        <v>0.90098520974448248</v>
      </c>
      <c r="N139" s="174">
        <f>IFERROR('Ringkasan (milyar)'!N139/'Ringkasan (milyar)'!G139,0)</f>
        <v>0.85361162737851748</v>
      </c>
      <c r="O139" s="174">
        <f>IFERROR('Ringkasan (milyar)'!O139/'Ringkasan (milyar)'!G139,0)</f>
        <v>0</v>
      </c>
      <c r="P139" s="174">
        <f>IFERROR('Ringkasan (milyar)'!P139/'Ringkasan (milyar)'!G139,0)</f>
        <v>0</v>
      </c>
      <c r="Q139" s="174">
        <f>IFERROR('Ringkasan (milyar)'!Q139/'Ringkasan (milyar)'!G139,0)</f>
        <v>8.8011774788172528E-2</v>
      </c>
      <c r="R139" s="174">
        <f>IFERROR('Ringkasan (milyar)'!R139/'Ringkasan (milyar)'!G139,0)</f>
        <v>3.43861624722748E-3</v>
      </c>
      <c r="S139" s="174">
        <f>IFERROR('Ringkasan (milyar)'!S139/'Ringkasan (milyar)'!G139,0)</f>
        <v>0.1770215033347404</v>
      </c>
      <c r="T139" s="174">
        <f>IFERROR('Ringkasan (milyar)'!T139/'Ringkasan (milyar)'!G139,0)</f>
        <v>0.44137046814582259</v>
      </c>
      <c r="U139" s="174">
        <f>IFERROR('Ringkasan (milyar)'!U139/'Ringkasan (milyar)'!G139,0)</f>
        <v>0.14376926486255456</v>
      </c>
      <c r="V139" s="174">
        <f>IFERROR('Ringkasan (milyar)'!V139/'Ringkasan (milyar)'!G139,0)</f>
        <v>4.7373582365964985E-2</v>
      </c>
      <c r="W139" s="174">
        <f>IFERROR('Ringkasan (milyar)'!W139/'Ringkasan (milyar)'!G139,0)</f>
        <v>3.6872748798602639E-2</v>
      </c>
      <c r="X139" s="174">
        <f>IFERROR('Ringkasan (milyar)'!X139/'Ringkasan (milyar)'!G139,0)</f>
        <v>1.0500833567362344E-2</v>
      </c>
      <c r="Y139" s="174">
        <f>IFERROR('Ringkasan (milyar)'!Y139/'Ringkasan (milyar)'!G139,0)</f>
        <v>2.5060344113176209E-3</v>
      </c>
      <c r="Z139" s="174">
        <f>IFERROR('Ringkasan (milyar)'!Z139/'Ringkasan (milyar)'!G139,0)</f>
        <v>4.3297413932333746E-4</v>
      </c>
      <c r="AA139" s="174">
        <f>IFERROR('Ringkasan (milyar)'!AA139/'Ringkasan (milyar)'!G139,0)</f>
        <v>0</v>
      </c>
      <c r="AB139" s="174">
        <f>IFERROR('Ringkasan (milyar)'!AB139/'Ringkasan (milyar)'!G139,0)</f>
        <v>2.0730602719942837E-3</v>
      </c>
      <c r="AC139" s="7"/>
      <c r="AD139" s="174">
        <f>IFERROR('Ringkasan (milyar)'!AD139/'Ringkasan (milyar)'!AC139,0)</f>
        <v>0.67499069885287621</v>
      </c>
      <c r="AE139" s="174">
        <f>IFERROR('Ringkasan (milyar)'!AE139/'Ringkasan (milyar)'!AD139,0)</f>
        <v>0.59268861433271169</v>
      </c>
      <c r="AF139" s="174">
        <f>IFERROR('Ringkasan (milyar)'!AF139/'Ringkasan (milyar)'!AD139,0)</f>
        <v>0.36909149580198986</v>
      </c>
      <c r="AG139" s="174">
        <f>IFERROR('Ringkasan (milyar)'!AG139/'Ringkasan (milyar)'!AD139,0)</f>
        <v>1.2143912899945754E-3</v>
      </c>
      <c r="AH139" s="174">
        <f>IFERROR('Ringkasan (milyar)'!AH139/'Ringkasan (milyar)'!AC139,0)</f>
        <v>1.1310744173851663E-3</v>
      </c>
      <c r="AI139" s="174">
        <f>IFERROR('Ringkasan (milyar)'!AI139/'Ringkasan (milyar)'!AC139,0)</f>
        <v>2.312012681733935E-2</v>
      </c>
      <c r="AJ139" s="174">
        <f>IFERROR('Ringkasan (milyar)'!AJ139/'Ringkasan (milyar)'!AC139,0)</f>
        <v>7.2716611001892551E-4</v>
      </c>
      <c r="AK139" s="174">
        <f>IFERROR('Ringkasan (milyar)'!AK139/'Ringkasan (milyar)'!AC139,0)</f>
        <v>0.16162033493340322</v>
      </c>
      <c r="AL139" s="174">
        <f>IFERROR('Ringkasan (milyar)'!AL139/'Ringkasan (milyar)'!AC139,0)</f>
        <v>1.3683374068463846E-3</v>
      </c>
      <c r="AM139" s="174">
        <f>IFERROR('Ringkasan (milyar)'!AM139/'Ringkasan (milyar)'!AC139,0)</f>
        <v>2.6804050414722252E-2</v>
      </c>
      <c r="AN139" s="174">
        <f>IFERROR('Ringkasan (milyar)'!AN139/'Ringkasan (milyar)'!AC139,0)</f>
        <v>4.2337211166904927E-2</v>
      </c>
      <c r="AO139" s="174">
        <f>IFERROR('Ringkasan (milyar)'!AO139/'Ringkasan (milyar)'!AC139,0)</f>
        <v>8.8071796227054813E-2</v>
      </c>
      <c r="AP139" s="174">
        <f>IFERROR('Ringkasan (milyar)'!AP139/'Ringkasan (milyar)'!AC139,0)</f>
        <v>2.8420355592002097E-3</v>
      </c>
      <c r="AQ139" s="174">
        <f>IFERROR('Ringkasan (milyar)'!AQ139/'Ringkasan (milyar)'!AC139,0)</f>
        <v>1.9690415867465303E-4</v>
      </c>
      <c r="AR139" s="174">
        <f>IFERROR('Ringkasan (milyar)'!AR139/'Ringkasan (milyar)'!AC139,0)</f>
        <v>5.0894214813657218E-3</v>
      </c>
      <c r="AS139" s="174">
        <f>IFERROR('Ringkasan (milyar)'!AS139/'Ringkasan (milyar)'!AC139,0)</f>
        <v>5.0894214813657218E-3</v>
      </c>
      <c r="AT139" s="174">
        <f>IFERROR('Ringkasan (milyar)'!AT139/'Ringkasan (milyar)'!AC139,0)</f>
        <v>0.15829954473235483</v>
      </c>
      <c r="AU139" s="174">
        <f>IFERROR('Ringkasan (milyar)'!AU139/'Ringkasan (milyar)'!AC139,0)</f>
        <v>4.4386720106009258E-3</v>
      </c>
      <c r="AV139" s="174">
        <f>IFERROR('Ringkasan (milyar)'!AV139/'Ringkasan (milyar)'!AC139,0)</f>
        <v>0.15386087272175389</v>
      </c>
      <c r="AW139" s="129"/>
      <c r="AX139" s="129"/>
      <c r="AY139" s="129"/>
      <c r="AZ139" s="129"/>
      <c r="BA139" s="129"/>
      <c r="BB139" s="129"/>
      <c r="BC139" s="129"/>
      <c r="BD139" s="129"/>
      <c r="BE139" s="129"/>
      <c r="BF139" s="129"/>
      <c r="BG139" s="129"/>
      <c r="BH139" s="129"/>
      <c r="BI139" s="129"/>
      <c r="BJ139" s="130"/>
      <c r="BK139" s="130"/>
      <c r="BL139" s="89"/>
      <c r="BM139" s="47"/>
      <c r="BN139" s="47"/>
      <c r="BO139" s="47"/>
      <c r="BR139" s="115" t="e">
        <f>Ringkasan!#REF!/1000000000</f>
        <v>#REF!</v>
      </c>
      <c r="BS139" s="115" t="e">
        <f t="shared" si="25"/>
        <v>#REF!</v>
      </c>
      <c r="BT139" s="39" t="e">
        <f t="shared" si="16"/>
        <v>#REF!</v>
      </c>
      <c r="BV139" s="115" t="e">
        <f>Ringkasan!#REF!/1000000000</f>
        <v>#REF!</v>
      </c>
      <c r="BW139" s="115" t="e">
        <f t="shared" si="26"/>
        <v>#REF!</v>
      </c>
      <c r="BX139" s="39" t="e">
        <f t="shared" si="17"/>
        <v>#REF!</v>
      </c>
    </row>
    <row r="140" spans="1:76" ht="15" customHeight="1" x14ac:dyDescent="0.25">
      <c r="B140" s="13" t="s">
        <v>562</v>
      </c>
      <c r="C140" s="14" t="s">
        <v>562</v>
      </c>
      <c r="D140" s="15" t="s">
        <v>563</v>
      </c>
      <c r="E140" s="16"/>
      <c r="F140" s="93"/>
      <c r="G140" s="115"/>
      <c r="H140" s="174">
        <f>IFERROR('Ringkasan (milyar)'!H140/'Ringkasan (milyar)'!G140,0)</f>
        <v>0.23932883143115841</v>
      </c>
      <c r="I140" s="174">
        <f>IFERROR('Ringkasan (milyar)'!I140/'Ringkasan (milyar)'!G140,0)</f>
        <v>0.15883788981110855</v>
      </c>
      <c r="J140" s="174">
        <f>IFERROR('Ringkasan (milyar)'!J140/'Ringkasan (milyar)'!G140,0)</f>
        <v>2.132626984643252E-2</v>
      </c>
      <c r="K140" s="174">
        <f>IFERROR('Ringkasan (milyar)'!K140/'Ringkasan (milyar)'!G140,0)</f>
        <v>8.4280653746720696E-3</v>
      </c>
      <c r="L140" s="174">
        <f>IFERROR('Ringkasan (milyar)'!L140/'Ringkasan (milyar)'!G140,0)</f>
        <v>5.0736606398945262E-2</v>
      </c>
      <c r="M140" s="174">
        <f>IFERROR('Ringkasan (milyar)'!M140/'Ringkasan (milyar)'!G140,0)</f>
        <v>0.75901985881567657</v>
      </c>
      <c r="N140" s="174">
        <f>IFERROR('Ringkasan (milyar)'!N140/'Ringkasan (milyar)'!G140,0)</f>
        <v>0.70472255786294391</v>
      </c>
      <c r="O140" s="174">
        <f>IFERROR('Ringkasan (milyar)'!O140/'Ringkasan (milyar)'!G140,0)</f>
        <v>0</v>
      </c>
      <c r="P140" s="174">
        <f>IFERROR('Ringkasan (milyar)'!P140/'Ringkasan (milyar)'!G140,0)</f>
        <v>0</v>
      </c>
      <c r="Q140" s="174">
        <f>IFERROR('Ringkasan (milyar)'!Q140/'Ringkasan (milyar)'!G140,0)</f>
        <v>1.8007163771639814E-2</v>
      </c>
      <c r="R140" s="174">
        <f>IFERROR('Ringkasan (milyar)'!R140/'Ringkasan (milyar)'!G140,0)</f>
        <v>2.7647155493438313E-3</v>
      </c>
      <c r="S140" s="174">
        <f>IFERROR('Ringkasan (milyar)'!S140/'Ringkasan (milyar)'!G140,0)</f>
        <v>6.7118186332870242E-2</v>
      </c>
      <c r="T140" s="174">
        <f>IFERROR('Ringkasan (milyar)'!T140/'Ringkasan (milyar)'!G140,0)</f>
        <v>0.47970794546595846</v>
      </c>
      <c r="U140" s="174">
        <f>IFERROR('Ringkasan (milyar)'!U140/'Ringkasan (milyar)'!G140,0)</f>
        <v>0.13712454674313154</v>
      </c>
      <c r="V140" s="174">
        <f>IFERROR('Ringkasan (milyar)'!V140/'Ringkasan (milyar)'!G140,0)</f>
        <v>5.4297300952732649E-2</v>
      </c>
      <c r="W140" s="174">
        <f>IFERROR('Ringkasan (milyar)'!W140/'Ringkasan (milyar)'!G140,0)</f>
        <v>4.8990038038244081E-2</v>
      </c>
      <c r="X140" s="174">
        <f>IFERROR('Ringkasan (milyar)'!X140/'Ringkasan (milyar)'!G140,0)</f>
        <v>5.3072629144885674E-3</v>
      </c>
      <c r="Y140" s="174">
        <f>IFERROR('Ringkasan (milyar)'!Y140/'Ringkasan (milyar)'!G140,0)</f>
        <v>1.6513097531651072E-3</v>
      </c>
      <c r="Z140" s="174">
        <f>IFERROR('Ringkasan (milyar)'!Z140/'Ringkasan (milyar)'!G140,0)</f>
        <v>0</v>
      </c>
      <c r="AA140" s="174">
        <f>IFERROR('Ringkasan (milyar)'!AA140/'Ringkasan (milyar)'!G140,0)</f>
        <v>0</v>
      </c>
      <c r="AB140" s="174">
        <f>IFERROR('Ringkasan (milyar)'!AB140/'Ringkasan (milyar)'!G140,0)</f>
        <v>1.6513097531651072E-3</v>
      </c>
      <c r="AC140" s="7"/>
      <c r="AD140" s="174">
        <f>IFERROR('Ringkasan (milyar)'!AD140/'Ringkasan (milyar)'!AC140,0)</f>
        <v>0.80149467210496583</v>
      </c>
      <c r="AE140" s="174">
        <f>IFERROR('Ringkasan (milyar)'!AE140/'Ringkasan (milyar)'!AD140,0)</f>
        <v>0.60213196623972176</v>
      </c>
      <c r="AF140" s="174">
        <f>IFERROR('Ringkasan (milyar)'!AF140/'Ringkasan (milyar)'!AD140,0)</f>
        <v>0.37034833316752319</v>
      </c>
      <c r="AG140" s="174">
        <f>IFERROR('Ringkasan (milyar)'!AG140/'Ringkasan (milyar)'!AD140,0)</f>
        <v>0</v>
      </c>
      <c r="AH140" s="174">
        <f>IFERROR('Ringkasan (milyar)'!AH140/'Ringkasan (milyar)'!AC140,0)</f>
        <v>2.8270985746673915E-5</v>
      </c>
      <c r="AI140" s="174">
        <f>IFERROR('Ringkasan (milyar)'!AI140/'Ringkasan (milyar)'!AC140,0)</f>
        <v>1.9238576503297248E-2</v>
      </c>
      <c r="AJ140" s="174">
        <f>IFERROR('Ringkasan (milyar)'!AJ140/'Ringkasan (milyar)'!AC140,0)</f>
        <v>2.7900459139731573E-3</v>
      </c>
      <c r="AK140" s="174">
        <f>IFERROR('Ringkasan (milyar)'!AK140/'Ringkasan (milyar)'!AC140,0)</f>
        <v>0.15372177111390872</v>
      </c>
      <c r="AL140" s="174">
        <f>IFERROR('Ringkasan (milyar)'!AL140/'Ringkasan (milyar)'!AC140,0)</f>
        <v>3.1203922142106766E-3</v>
      </c>
      <c r="AM140" s="174">
        <f>IFERROR('Ringkasan (milyar)'!AM140/'Ringkasan (milyar)'!AC140,0)</f>
        <v>2.5939311647753125E-2</v>
      </c>
      <c r="AN140" s="174">
        <f>IFERROR('Ringkasan (milyar)'!AN140/'Ringkasan (milyar)'!AC140,0)</f>
        <v>3.2844208998393437E-2</v>
      </c>
      <c r="AO140" s="174">
        <f>IFERROR('Ringkasan (milyar)'!AO140/'Ringkasan (milyar)'!AC140,0)</f>
        <v>8.3734332025224845E-2</v>
      </c>
      <c r="AP140" s="174">
        <f>IFERROR('Ringkasan (milyar)'!AP140/'Ringkasan (milyar)'!AC140,0)</f>
        <v>7.889180870684331E-3</v>
      </c>
      <c r="AQ140" s="174">
        <f>IFERROR('Ringkasan (milyar)'!AQ140/'Ringkasan (milyar)'!AC140,0)</f>
        <v>1.9434535764229152E-4</v>
      </c>
      <c r="AR140" s="174">
        <f>IFERROR('Ringkasan (milyar)'!AR140/'Ringkasan (milyar)'!AC140,0)</f>
        <v>4.4108526955917585E-3</v>
      </c>
      <c r="AS140" s="174">
        <f>IFERROR('Ringkasan (milyar)'!AS140/'Ringkasan (milyar)'!AC140,0)</f>
        <v>4.4108526955917585E-3</v>
      </c>
      <c r="AT140" s="174">
        <f>IFERROR('Ringkasan (milyar)'!AT140/'Ringkasan (milyar)'!AC140,0)</f>
        <v>4.0372704085533645E-2</v>
      </c>
      <c r="AU140" s="174">
        <f>IFERROR('Ringkasan (milyar)'!AU140/'Ringkasan (milyar)'!AC140,0)</f>
        <v>0</v>
      </c>
      <c r="AV140" s="174">
        <f>IFERROR('Ringkasan (milyar)'!AV140/'Ringkasan (milyar)'!AC140,0)</f>
        <v>4.0372704085533645E-2</v>
      </c>
      <c r="AW140" s="129"/>
      <c r="AX140" s="129"/>
      <c r="AY140" s="129"/>
      <c r="AZ140" s="129"/>
      <c r="BA140" s="129"/>
      <c r="BB140" s="129"/>
      <c r="BC140" s="129"/>
      <c r="BD140" s="129"/>
      <c r="BE140" s="129"/>
      <c r="BF140" s="129"/>
      <c r="BG140" s="129"/>
      <c r="BH140" s="129"/>
      <c r="BI140" s="129"/>
      <c r="BJ140" s="130"/>
      <c r="BK140" s="130"/>
      <c r="BL140" s="89"/>
      <c r="BM140" s="47"/>
      <c r="BN140" s="47"/>
      <c r="BO140" s="47"/>
      <c r="BR140" s="115" t="e">
        <f>Ringkasan!#REF!/1000000000</f>
        <v>#REF!</v>
      </c>
      <c r="BS140" s="115" t="e">
        <f t="shared" si="25"/>
        <v>#REF!</v>
      </c>
      <c r="BT140" s="39" t="e">
        <f t="shared" ref="BT140:BT203" si="27">IF(BS140=0,"Benar","Salah")</f>
        <v>#REF!</v>
      </c>
      <c r="BV140" s="115" t="e">
        <f>Ringkasan!#REF!/1000000000</f>
        <v>#REF!</v>
      </c>
      <c r="BW140" s="115" t="e">
        <f t="shared" si="26"/>
        <v>#REF!</v>
      </c>
      <c r="BX140" s="39" t="e">
        <f t="shared" ref="BX140:BX203" si="28">IF(BW140=0,"Benar","Salah")</f>
        <v>#REF!</v>
      </c>
    </row>
    <row r="141" spans="1:76" ht="15" customHeight="1" x14ac:dyDescent="0.25">
      <c r="B141" s="13" t="s">
        <v>564</v>
      </c>
      <c r="C141" s="14" t="s">
        <v>564</v>
      </c>
      <c r="D141" s="15" t="s">
        <v>576</v>
      </c>
      <c r="E141" s="16"/>
      <c r="F141" s="93"/>
      <c r="G141" s="115"/>
      <c r="H141" s="174">
        <f>IFERROR('Ringkasan (milyar)'!H141/'Ringkasan (milyar)'!G141,0)</f>
        <v>0.12159175035655406</v>
      </c>
      <c r="I141" s="174">
        <f>IFERROR('Ringkasan (milyar)'!I141/'Ringkasan (milyar)'!G141,0)</f>
        <v>6.8755978845043447E-2</v>
      </c>
      <c r="J141" s="174">
        <f>IFERROR('Ringkasan (milyar)'!J141/'Ringkasan (milyar)'!G141,0)</f>
        <v>2.0150382065828604E-2</v>
      </c>
      <c r="K141" s="174">
        <f>IFERROR('Ringkasan (milyar)'!K141/'Ringkasan (milyar)'!G141,0)</f>
        <v>7.2429197871748102E-3</v>
      </c>
      <c r="L141" s="174">
        <f>IFERROR('Ringkasan (milyar)'!L141/'Ringkasan (milyar)'!G141,0)</f>
        <v>2.5442469658507185E-2</v>
      </c>
      <c r="M141" s="174">
        <f>IFERROR('Ringkasan (milyar)'!M141/'Ringkasan (milyar)'!G141,0)</f>
        <v>0.87605232755927764</v>
      </c>
      <c r="N141" s="174">
        <f>IFERROR('Ringkasan (milyar)'!N141/'Ringkasan (milyar)'!G141,0)</f>
        <v>0.82746275651242707</v>
      </c>
      <c r="O141" s="174">
        <f>IFERROR('Ringkasan (milyar)'!O141/'Ringkasan (milyar)'!G141,0)</f>
        <v>0</v>
      </c>
      <c r="P141" s="174">
        <f>IFERROR('Ringkasan (milyar)'!P141/'Ringkasan (milyar)'!G141,0)</f>
        <v>0</v>
      </c>
      <c r="Q141" s="174">
        <f>IFERROR('Ringkasan (milyar)'!Q141/'Ringkasan (milyar)'!G141,0)</f>
        <v>7.5717107762190899E-2</v>
      </c>
      <c r="R141" s="174">
        <f>IFERROR('Ringkasan (milyar)'!R141/'Ringkasan (milyar)'!G141,0)</f>
        <v>3.3202614050428791E-3</v>
      </c>
      <c r="S141" s="174">
        <f>IFERROR('Ringkasan (milyar)'!S141/'Ringkasan (milyar)'!G141,0)</f>
        <v>0.15771956496285536</v>
      </c>
      <c r="T141" s="174">
        <f>IFERROR('Ringkasan (milyar)'!T141/'Ringkasan (milyar)'!G141,0)</f>
        <v>0.44810354631628596</v>
      </c>
      <c r="U141" s="174">
        <f>IFERROR('Ringkasan (milyar)'!U141/'Ringkasan (milyar)'!G141,0)</f>
        <v>0.14260227606605202</v>
      </c>
      <c r="V141" s="174">
        <f>IFERROR('Ringkasan (milyar)'!V141/'Ringkasan (milyar)'!G141,0)</f>
        <v>4.858957104685066E-2</v>
      </c>
      <c r="W141" s="174">
        <f>IFERROR('Ringkasan (milyar)'!W141/'Ringkasan (milyar)'!G141,0)</f>
        <v>3.9000866279659964E-2</v>
      </c>
      <c r="X141" s="174">
        <f>IFERROR('Ringkasan (milyar)'!X141/'Ringkasan (milyar)'!G141,0)</f>
        <v>9.5887047671906929E-3</v>
      </c>
      <c r="Y141" s="174">
        <f>IFERROR('Ringkasan (milyar)'!Y141/'Ringkasan (milyar)'!G141,0)</f>
        <v>2.3559220841682087E-3</v>
      </c>
      <c r="Z141" s="174">
        <f>IFERROR('Ringkasan (milyar)'!Z141/'Ringkasan (milyar)'!G141,0)</f>
        <v>3.5693239297916821E-4</v>
      </c>
      <c r="AA141" s="174">
        <f>IFERROR('Ringkasan (milyar)'!AA141/'Ringkasan (milyar)'!G141,0)</f>
        <v>0</v>
      </c>
      <c r="AB141" s="174">
        <f>IFERROR('Ringkasan (milyar)'!AB141/'Ringkasan (milyar)'!G141,0)</f>
        <v>1.9989896911890401E-3</v>
      </c>
      <c r="AC141" s="7"/>
      <c r="AD141" s="174">
        <f>IFERROR('Ringkasan (milyar)'!AD141/'Ringkasan (milyar)'!AC141,0)</f>
        <v>0.69694735151013554</v>
      </c>
      <c r="AE141" s="174">
        <f>IFERROR('Ringkasan (milyar)'!AE141/'Ringkasan (milyar)'!AD141,0)</f>
        <v>0.59457351647142709</v>
      </c>
      <c r="AF141" s="174">
        <f>IFERROR('Ringkasan (milyar)'!AF141/'Ringkasan (milyar)'!AD141,0)</f>
        <v>0.36934236175103408</v>
      </c>
      <c r="AG141" s="174">
        <f>IFERROR('Ringkasan (milyar)'!AG141/'Ringkasan (milyar)'!AD141,0)</f>
        <v>9.7199761852196287E-4</v>
      </c>
      <c r="AH141" s="174">
        <f>IFERROR('Ringkasan (milyar)'!AH141/'Ringkasan (milyar)'!AC141,0)</f>
        <v>9.3966642224284813E-4</v>
      </c>
      <c r="AI141" s="174">
        <f>IFERROR('Ringkasan (milyar)'!AI141/'Ringkasan (milyar)'!AC141,0)</f>
        <v>2.2446425827353334E-2</v>
      </c>
      <c r="AJ141" s="174">
        <f>IFERROR('Ringkasan (milyar)'!AJ141/'Ringkasan (milyar)'!AC141,0)</f>
        <v>1.0852096889256452E-3</v>
      </c>
      <c r="AK141" s="174">
        <f>IFERROR('Ringkasan (milyar)'!AK141/'Ringkasan (milyar)'!AC141,0)</f>
        <v>0.16024942129474432</v>
      </c>
      <c r="AL141" s="174">
        <f>IFERROR('Ringkasan (milyar)'!AL141/'Ringkasan (milyar)'!AC141,0)</f>
        <v>1.6724326684641345E-3</v>
      </c>
      <c r="AM141" s="174">
        <f>IFERROR('Ringkasan (milyar)'!AM141/'Ringkasan (milyar)'!AC141,0)</f>
        <v>2.6653962095300285E-2</v>
      </c>
      <c r="AN141" s="174">
        <f>IFERROR('Ringkasan (milyar)'!AN141/'Ringkasan (milyar)'!AC141,0)</f>
        <v>4.0689558955434392E-2</v>
      </c>
      <c r="AO141" s="174">
        <f>IFERROR('Ringkasan (milyar)'!AO141/'Ringkasan (milyar)'!AC141,0)</f>
        <v>8.7318964577229125E-2</v>
      </c>
      <c r="AP141" s="174">
        <f>IFERROR('Ringkasan (milyar)'!AP141/'Ringkasan (milyar)'!AC141,0)</f>
        <v>3.7180429577515499E-3</v>
      </c>
      <c r="AQ141" s="174">
        <f>IFERROR('Ringkasan (milyar)'!AQ141/'Ringkasan (milyar)'!AC141,0)</f>
        <v>1.9646004056482385E-4</v>
      </c>
      <c r="AR141" s="174">
        <f>IFERROR('Ringkasan (milyar)'!AR141/'Ringkasan (milyar)'!AC141,0)</f>
        <v>4.9716457408076993E-3</v>
      </c>
      <c r="AS141" s="174">
        <f>IFERROR('Ringkasan (milyar)'!AS141/'Ringkasan (milyar)'!AC141,0)</f>
        <v>4.9716457408076993E-3</v>
      </c>
      <c r="AT141" s="174">
        <f>IFERROR('Ringkasan (milyar)'!AT141/'Ringkasan (milyar)'!AC141,0)</f>
        <v>0.13783158145431257</v>
      </c>
      <c r="AU141" s="174">
        <f>IFERROR('Ringkasan (milyar)'!AU141/'Ringkasan (milyar)'!AC141,0)</f>
        <v>3.6682742350144333E-3</v>
      </c>
      <c r="AV141" s="174">
        <f>IFERROR('Ringkasan (milyar)'!AV141/'Ringkasan (milyar)'!AC141,0)</f>
        <v>0.13416330721929812</v>
      </c>
      <c r="AW141" s="129"/>
      <c r="AX141" s="129"/>
      <c r="AY141" s="129"/>
      <c r="AZ141" s="129"/>
      <c r="BA141" s="129"/>
      <c r="BB141" s="129"/>
      <c r="BC141" s="129"/>
      <c r="BD141" s="129"/>
      <c r="BE141" s="129"/>
      <c r="BF141" s="129"/>
      <c r="BG141" s="129"/>
      <c r="BH141" s="129"/>
      <c r="BI141" s="129"/>
      <c r="BJ141" s="130"/>
      <c r="BK141" s="130"/>
      <c r="BL141" s="89"/>
      <c r="BM141" s="47"/>
      <c r="BN141" s="47"/>
      <c r="BO141" s="47"/>
      <c r="BR141" s="115" t="e">
        <f>Ringkasan!#REF!/1000000000</f>
        <v>#REF!</v>
      </c>
      <c r="BS141" s="115" t="e">
        <f t="shared" si="25"/>
        <v>#REF!</v>
      </c>
      <c r="BT141" s="39" t="e">
        <f t="shared" si="27"/>
        <v>#REF!</v>
      </c>
      <c r="BV141" s="115" t="e">
        <f>Ringkasan!#REF!/1000000000</f>
        <v>#REF!</v>
      </c>
      <c r="BW141" s="115" t="e">
        <f t="shared" si="26"/>
        <v>#REF!</v>
      </c>
      <c r="BX141" s="39" t="e">
        <f t="shared" si="28"/>
        <v>#REF!</v>
      </c>
    </row>
    <row r="142" spans="1:76" ht="15" customHeight="1" x14ac:dyDescent="0.25">
      <c r="B142" s="13" t="s">
        <v>566</v>
      </c>
      <c r="C142" s="14" t="s">
        <v>566</v>
      </c>
      <c r="D142" s="15" t="s">
        <v>577</v>
      </c>
      <c r="E142" s="16"/>
      <c r="F142" s="93"/>
      <c r="G142" s="115"/>
      <c r="H142" s="174">
        <f>IFERROR('Ringkasan (milyar)'!H142/'Ringkasan (milyar)'!G142,0)</f>
        <v>0.19640108473474469</v>
      </c>
      <c r="I142" s="174">
        <f>IFERROR('Ringkasan (milyar)'!I142/'Ringkasan (milyar)'!G142,0)</f>
        <v>0.13737835538820625</v>
      </c>
      <c r="J142" s="174">
        <f>IFERROR('Ringkasan (milyar)'!J142/'Ringkasan (milyar)'!G142,0)</f>
        <v>2.576371391040545E-2</v>
      </c>
      <c r="K142" s="174">
        <f>IFERROR('Ringkasan (milyar)'!K142/'Ringkasan (milyar)'!G142,0)</f>
        <v>1.1787176256123711E-2</v>
      </c>
      <c r="L142" s="174">
        <f>IFERROR('Ringkasan (milyar)'!L142/'Ringkasan (milyar)'!G142,0)</f>
        <v>2.1471839180009229E-2</v>
      </c>
      <c r="M142" s="174">
        <f>IFERROR('Ringkasan (milyar)'!M142/'Ringkasan (milyar)'!G142,0)</f>
        <v>0.80096886139693357</v>
      </c>
      <c r="N142" s="174">
        <f>IFERROR('Ringkasan (milyar)'!N142/'Ringkasan (milyar)'!G142,0)</f>
        <v>0.76333568583687172</v>
      </c>
      <c r="O142" s="174">
        <f>IFERROR('Ringkasan (milyar)'!O142/'Ringkasan (milyar)'!G142,0)</f>
        <v>0</v>
      </c>
      <c r="P142" s="174">
        <f>IFERROR('Ringkasan (milyar)'!P142/'Ringkasan (milyar)'!G142,0)</f>
        <v>0</v>
      </c>
      <c r="Q142" s="174">
        <f>IFERROR('Ringkasan (milyar)'!Q142/'Ringkasan (milyar)'!G142,0)</f>
        <v>5.864376136531755E-2</v>
      </c>
      <c r="R142" s="174">
        <f>IFERROR('Ringkasan (milyar)'!R142/'Ringkasan (milyar)'!G142,0)</f>
        <v>2.5715802315026842E-3</v>
      </c>
      <c r="S142" s="174">
        <f>IFERROR('Ringkasan (milyar)'!S142/'Ringkasan (milyar)'!G142,0)</f>
        <v>0.14526469989491142</v>
      </c>
      <c r="T142" s="174">
        <f>IFERROR('Ringkasan (milyar)'!T142/'Ringkasan (milyar)'!G142,0)</f>
        <v>0.4169748809955478</v>
      </c>
      <c r="U142" s="174">
        <f>IFERROR('Ringkasan (milyar)'!U142/'Ringkasan (milyar)'!G142,0)</f>
        <v>0.13988076334959224</v>
      </c>
      <c r="V142" s="174">
        <f>IFERROR('Ringkasan (milyar)'!V142/'Ringkasan (milyar)'!G142,0)</f>
        <v>3.7633175560061863E-2</v>
      </c>
      <c r="W142" s="174">
        <f>IFERROR('Ringkasan (milyar)'!W142/'Ringkasan (milyar)'!G142,0)</f>
        <v>3.0206614630982034E-2</v>
      </c>
      <c r="X142" s="174">
        <f>IFERROR('Ringkasan (milyar)'!X142/'Ringkasan (milyar)'!G142,0)</f>
        <v>7.4265609290798265E-3</v>
      </c>
      <c r="Y142" s="174">
        <f>IFERROR('Ringkasan (milyar)'!Y142/'Ringkasan (milyar)'!G142,0)</f>
        <v>2.6300538683217555E-3</v>
      </c>
      <c r="Z142" s="174">
        <f>IFERROR('Ringkasan (milyar)'!Z142/'Ringkasan (milyar)'!G142,0)</f>
        <v>1.0818136107830559E-3</v>
      </c>
      <c r="AA142" s="174">
        <f>IFERROR('Ringkasan (milyar)'!AA142/'Ringkasan (milyar)'!G142,0)</f>
        <v>0</v>
      </c>
      <c r="AB142" s="174">
        <f>IFERROR('Ringkasan (milyar)'!AB142/'Ringkasan (milyar)'!G142,0)</f>
        <v>1.5482402575386993E-3</v>
      </c>
      <c r="AC142" s="7"/>
      <c r="AD142" s="174">
        <f>IFERROR('Ringkasan (milyar)'!AD142/'Ringkasan (milyar)'!AC142,0)</f>
        <v>0.6965900708750401</v>
      </c>
      <c r="AE142" s="174">
        <f>IFERROR('Ringkasan (milyar)'!AE142/'Ringkasan (milyar)'!AD142,0)</f>
        <v>0.58986375301736405</v>
      </c>
      <c r="AF142" s="174">
        <f>IFERROR('Ringkasan (milyar)'!AF142/'Ringkasan (milyar)'!AD142,0)</f>
        <v>0.37467616399908049</v>
      </c>
      <c r="AG142" s="174">
        <f>IFERROR('Ringkasan (milyar)'!AG142/'Ringkasan (milyar)'!AD142,0)</f>
        <v>7.5755994017391917E-4</v>
      </c>
      <c r="AH142" s="174">
        <f>IFERROR('Ringkasan (milyar)'!AH142/'Ringkasan (milyar)'!AC142,0)</f>
        <v>8.3882133036204828E-4</v>
      </c>
      <c r="AI142" s="174">
        <f>IFERROR('Ringkasan (milyar)'!AI142/'Ringkasan (milyar)'!AC142,0)</f>
        <v>2.2443858990657081E-2</v>
      </c>
      <c r="AJ142" s="174">
        <f>IFERROR('Ringkasan (milyar)'!AJ142/'Ringkasan (milyar)'!AC142,0)</f>
        <v>8.9075266531268306E-4</v>
      </c>
      <c r="AK142" s="174">
        <f>IFERROR('Ringkasan (milyar)'!AK142/'Ringkasan (milyar)'!AC142,0)</f>
        <v>0.14603454791063661</v>
      </c>
      <c r="AL142" s="174">
        <f>IFERROR('Ringkasan (milyar)'!AL142/'Ringkasan (milyar)'!AC142,0)</f>
        <v>1.3028000008722873E-3</v>
      </c>
      <c r="AM142" s="174">
        <f>IFERROR('Ringkasan (milyar)'!AM142/'Ringkasan (milyar)'!AC142,0)</f>
        <v>3.0376621688254099E-2</v>
      </c>
      <c r="AN142" s="174">
        <f>IFERROR('Ringkasan (milyar)'!AN142/'Ringkasan (milyar)'!AC142,0)</f>
        <v>3.6945137270025991E-2</v>
      </c>
      <c r="AO142" s="174">
        <f>IFERROR('Ringkasan (milyar)'!AO142/'Ringkasan (milyar)'!AC142,0)</f>
        <v>7.3261314522262311E-2</v>
      </c>
      <c r="AP142" s="174">
        <f>IFERROR('Ringkasan (milyar)'!AP142/'Ringkasan (milyar)'!AC142,0)</f>
        <v>3.9774071023748322E-3</v>
      </c>
      <c r="AQ142" s="174">
        <f>IFERROR('Ringkasan (milyar)'!AQ142/'Ringkasan (milyar)'!AC142,0)</f>
        <v>1.7126732684707413E-4</v>
      </c>
      <c r="AR142" s="174">
        <f>IFERROR('Ringkasan (milyar)'!AR142/'Ringkasan (milyar)'!AC142,0)</f>
        <v>6.2618149785231749E-3</v>
      </c>
      <c r="AS142" s="174">
        <f>IFERROR('Ringkasan (milyar)'!AS142/'Ringkasan (milyar)'!AC142,0)</f>
        <v>6.2618149785231749E-3</v>
      </c>
      <c r="AT142" s="174">
        <f>IFERROR('Ringkasan (milyar)'!AT142/'Ringkasan (milyar)'!AC142,0)</f>
        <v>0.15111356623580008</v>
      </c>
      <c r="AU142" s="174">
        <f>IFERROR('Ringkasan (milyar)'!AU142/'Ringkasan (milyar)'!AC142,0)</f>
        <v>3.7698564022245598E-2</v>
      </c>
      <c r="AV142" s="174">
        <f>IFERROR('Ringkasan (milyar)'!AV142/'Ringkasan (milyar)'!AC142,0)</f>
        <v>0.11341500221355449</v>
      </c>
      <c r="AW142" s="129"/>
      <c r="AX142" s="129"/>
      <c r="AY142" s="129"/>
      <c r="AZ142" s="129"/>
      <c r="BA142" s="129"/>
      <c r="BB142" s="129"/>
      <c r="BC142" s="129"/>
      <c r="BD142" s="129"/>
      <c r="BE142" s="129"/>
      <c r="BF142" s="129"/>
      <c r="BG142" s="129"/>
      <c r="BH142" s="129"/>
      <c r="BI142" s="129"/>
      <c r="BJ142" s="130"/>
      <c r="BK142" s="130"/>
      <c r="BL142" s="89"/>
      <c r="BM142" s="47"/>
      <c r="BN142" s="47"/>
      <c r="BO142" s="47"/>
      <c r="BR142" s="115" t="e">
        <f>Ringkasan!#REF!/1000000000</f>
        <v>#REF!</v>
      </c>
      <c r="BS142" s="115" t="e">
        <f t="shared" si="25"/>
        <v>#REF!</v>
      </c>
      <c r="BT142" s="39" t="e">
        <f t="shared" si="27"/>
        <v>#REF!</v>
      </c>
      <c r="BV142" s="115" t="e">
        <f>Ringkasan!#REF!/1000000000</f>
        <v>#REF!</v>
      </c>
      <c r="BW142" s="115" t="e">
        <f t="shared" si="26"/>
        <v>#REF!</v>
      </c>
      <c r="BX142" s="39" t="e">
        <f t="shared" si="28"/>
        <v>#REF!</v>
      </c>
    </row>
    <row r="143" spans="1:76" s="141" customFormat="1" ht="15" customHeight="1" x14ac:dyDescent="0.25">
      <c r="A143" s="141" t="s">
        <v>669</v>
      </c>
      <c r="B143" s="9" t="s">
        <v>532</v>
      </c>
      <c r="C143" s="10">
        <v>7</v>
      </c>
      <c r="D143" s="11" t="s">
        <v>109</v>
      </c>
      <c r="E143" s="1" t="str">
        <f>[1]Pendapatan!D143</f>
        <v>01 Tahun 2025</v>
      </c>
      <c r="F143" s="142" t="str">
        <f>[1]Pendapatan!E143</f>
        <v>01 Tahun 2025</v>
      </c>
      <c r="G143" s="113"/>
      <c r="H143" s="172">
        <f>IFERROR('Ringkasan (milyar)'!H143/'Ringkasan (milyar)'!G143,0)</f>
        <v>0.38427299882888449</v>
      </c>
      <c r="I143" s="172">
        <f>IFERROR('Ringkasan (milyar)'!I143/'Ringkasan (milyar)'!G143,0)</f>
        <v>0.31366631174511739</v>
      </c>
      <c r="J143" s="172">
        <f>IFERROR('Ringkasan (milyar)'!J143/'Ringkasan (milyar)'!G143,0)</f>
        <v>5.9843375850564505E-2</v>
      </c>
      <c r="K143" s="172">
        <f>IFERROR('Ringkasan (milyar)'!K143/'Ringkasan (milyar)'!G143,0)</f>
        <v>5.2170337082557425E-3</v>
      </c>
      <c r="L143" s="172">
        <f>IFERROR('Ringkasan (milyar)'!L143/'Ringkasan (milyar)'!G143,0)</f>
        <v>5.546277524946853E-3</v>
      </c>
      <c r="M143" s="172">
        <f>IFERROR('Ringkasan (milyar)'!M143/'Ringkasan (milyar)'!G143,0)</f>
        <v>0.61537103394003789</v>
      </c>
      <c r="N143" s="172">
        <f>IFERROR('Ringkasan (milyar)'!N143/'Ringkasan (milyar)'!G143,0)</f>
        <v>0.61537103394003789</v>
      </c>
      <c r="O143" s="172">
        <f>IFERROR('Ringkasan (milyar)'!O143/'Ringkasan (milyar)'!G143,0)</f>
        <v>0</v>
      </c>
      <c r="P143" s="172">
        <f>IFERROR('Ringkasan (milyar)'!P143/'Ringkasan (milyar)'!G143,0)</f>
        <v>0</v>
      </c>
      <c r="Q143" s="172">
        <f>IFERROR('Ringkasan (milyar)'!Q143/'Ringkasan (milyar)'!G143,0)</f>
        <v>0</v>
      </c>
      <c r="R143" s="172">
        <f>IFERROR('Ringkasan (milyar)'!R143/'Ringkasan (milyar)'!G143,0)</f>
        <v>2.0940247629044079E-3</v>
      </c>
      <c r="S143" s="172">
        <f>IFERROR('Ringkasan (milyar)'!S143/'Ringkasan (milyar)'!G143,0)</f>
        <v>3.4636911693550612E-2</v>
      </c>
      <c r="T143" s="172">
        <f>IFERROR('Ringkasan (milyar)'!T143/'Ringkasan (milyar)'!G143,0)</f>
        <v>0.42725285653855516</v>
      </c>
      <c r="U143" s="172">
        <f>IFERROR('Ringkasan (milyar)'!U143/'Ringkasan (milyar)'!G143,0)</f>
        <v>0.15138724094502776</v>
      </c>
      <c r="V143" s="172">
        <f>IFERROR('Ringkasan (milyar)'!V143/'Ringkasan (milyar)'!G143,0)</f>
        <v>0</v>
      </c>
      <c r="W143" s="172">
        <f>IFERROR('Ringkasan (milyar)'!W143/'Ringkasan (milyar)'!G143,0)</f>
        <v>0</v>
      </c>
      <c r="X143" s="172">
        <f>IFERROR('Ringkasan (milyar)'!X143/'Ringkasan (milyar)'!G143,0)</f>
        <v>0</v>
      </c>
      <c r="Y143" s="172">
        <f>IFERROR('Ringkasan (milyar)'!Y143/'Ringkasan (milyar)'!G143,0)</f>
        <v>3.5596723107752154E-4</v>
      </c>
      <c r="Z143" s="172">
        <f>IFERROR('Ringkasan (milyar)'!Z143/'Ringkasan (milyar)'!G143,0)</f>
        <v>3.5596723107752154E-4</v>
      </c>
      <c r="AA143" s="172">
        <f>IFERROR('Ringkasan (milyar)'!AA143/'Ringkasan (milyar)'!G143,0)</f>
        <v>0</v>
      </c>
      <c r="AB143" s="172">
        <f>IFERROR('Ringkasan (milyar)'!AB143/'Ringkasan (milyar)'!G143,0)</f>
        <v>0</v>
      </c>
      <c r="AC143" s="147"/>
      <c r="AD143" s="172">
        <f>IFERROR('Ringkasan (milyar)'!AD143/'Ringkasan (milyar)'!AC143,0)</f>
        <v>0.67248023390239253</v>
      </c>
      <c r="AE143" s="172">
        <f>IFERROR('Ringkasan (milyar)'!AE143/'Ringkasan (milyar)'!AD143,0)</f>
        <v>0.65623618993104815</v>
      </c>
      <c r="AF143" s="172">
        <f>IFERROR('Ringkasan (milyar)'!AF143/'Ringkasan (milyar)'!AD143,0)</f>
        <v>0.33520273434225495</v>
      </c>
      <c r="AG143" s="172">
        <f>IFERROR('Ringkasan (milyar)'!AG143/'Ringkasan (milyar)'!AD143,0)</f>
        <v>0</v>
      </c>
      <c r="AH143" s="172">
        <f>IFERROR('Ringkasan (milyar)'!AH143/'Ringkasan (milyar)'!AC143,0)</f>
        <v>0</v>
      </c>
      <c r="AI143" s="172">
        <f>IFERROR('Ringkasan (milyar)'!AI143/'Ringkasan (milyar)'!AC143,0)</f>
        <v>5.7423660629415917E-3</v>
      </c>
      <c r="AJ143" s="172">
        <f>IFERROR('Ringkasan (milyar)'!AJ143/'Ringkasan (milyar)'!AC143,0)</f>
        <v>1.4788144203622526E-5</v>
      </c>
      <c r="AK143" s="172">
        <f>IFERROR('Ringkasan (milyar)'!AK143/'Ringkasan (milyar)'!AC143,0)</f>
        <v>0.25176409458473747</v>
      </c>
      <c r="AL143" s="172">
        <f>IFERROR('Ringkasan (milyar)'!AL143/'Ringkasan (milyar)'!AC143,0)</f>
        <v>0</v>
      </c>
      <c r="AM143" s="172">
        <f>IFERROR('Ringkasan (milyar)'!AM143/'Ringkasan (milyar)'!AC143,0)</f>
        <v>2.9288321708265012E-2</v>
      </c>
      <c r="AN143" s="172">
        <f>IFERROR('Ringkasan (milyar)'!AN143/'Ringkasan (milyar)'!AC143,0)</f>
        <v>2.3285302897750947E-2</v>
      </c>
      <c r="AO143" s="172">
        <f>IFERROR('Ringkasan (milyar)'!AO143/'Ringkasan (milyar)'!AC143,0)</f>
        <v>0.19918424339168839</v>
      </c>
      <c r="AP143" s="172">
        <f>IFERROR('Ringkasan (milyar)'!AP143/'Ringkasan (milyar)'!AC143,0)</f>
        <v>6.2265870331042212E-6</v>
      </c>
      <c r="AQ143" s="172">
        <f>IFERROR('Ringkasan (milyar)'!AQ143/'Ringkasan (milyar)'!AC143,0)</f>
        <v>0</v>
      </c>
      <c r="AR143" s="172">
        <f>IFERROR('Ringkasan (milyar)'!AR143/'Ringkasan (milyar)'!AC143,0)</f>
        <v>2.3832261869206409E-3</v>
      </c>
      <c r="AS143" s="172">
        <f>IFERROR('Ringkasan (milyar)'!AS143/'Ringkasan (milyar)'!AC143,0)</f>
        <v>2.3832261869206409E-3</v>
      </c>
      <c r="AT143" s="172">
        <f>IFERROR('Ringkasan (milyar)'!AT143/'Ringkasan (milyar)'!AC143,0)</f>
        <v>7.3372445325949331E-2</v>
      </c>
      <c r="AU143" s="172">
        <f>IFERROR('Ringkasan (milyar)'!AU143/'Ringkasan (milyar)'!AC143,0)</f>
        <v>7.3372445325949331E-2</v>
      </c>
      <c r="AV143" s="172">
        <f>IFERROR('Ringkasan (milyar)'!AV143/'Ringkasan (milyar)'!AC143,0)</f>
        <v>0</v>
      </c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  <c r="BI143" s="148"/>
      <c r="BJ143" s="98"/>
      <c r="BK143" s="98"/>
      <c r="BL143" s="85"/>
      <c r="BM143" s="143"/>
      <c r="BN143" s="144"/>
      <c r="BO143" s="145"/>
      <c r="BP143" s="146">
        <f t="shared" ref="BP143:BP153" si="29">IF(G143&gt;0,1,0)</f>
        <v>0</v>
      </c>
      <c r="BR143" s="113" t="e">
        <f>Ringkasan!#REF!/1000000000</f>
        <v>#REF!</v>
      </c>
      <c r="BS143" s="113" t="e">
        <f t="shared" si="25"/>
        <v>#REF!</v>
      </c>
      <c r="BT143" s="146" t="e">
        <f t="shared" si="27"/>
        <v>#REF!</v>
      </c>
      <c r="BV143" s="113" t="e">
        <f>Ringkasan!#REF!/1000000000</f>
        <v>#REF!</v>
      </c>
      <c r="BW143" s="113" t="e">
        <f t="shared" si="26"/>
        <v>#REF!</v>
      </c>
      <c r="BX143" s="146" t="e">
        <f t="shared" si="28"/>
        <v>#REF!</v>
      </c>
    </row>
    <row r="144" spans="1:76" ht="15" customHeight="1" x14ac:dyDescent="0.25">
      <c r="A144" s="59" t="s">
        <v>110</v>
      </c>
      <c r="B144" s="3">
        <f>B138+1</f>
        <v>106</v>
      </c>
      <c r="C144" s="4">
        <v>1</v>
      </c>
      <c r="D144" s="8" t="s">
        <v>110</v>
      </c>
      <c r="E144" s="12" t="str">
        <f>[1]Pendapatan!D144</f>
        <v>10 TAHUN 2024</v>
      </c>
      <c r="F144" s="92">
        <f>[1]Pendapatan!E144</f>
        <v>45657.479166666664</v>
      </c>
      <c r="G144" s="6"/>
      <c r="H144" s="173">
        <f>IFERROR('Ringkasan (milyar)'!H144/'Ringkasan (milyar)'!G144,0)</f>
        <v>6.0672091133872487E-2</v>
      </c>
      <c r="I144" s="173">
        <f>IFERROR('Ringkasan (milyar)'!I144/'Ringkasan (milyar)'!G144,0)</f>
        <v>2.1190345453715984E-2</v>
      </c>
      <c r="J144" s="173">
        <f>IFERROR('Ringkasan (milyar)'!J144/'Ringkasan (milyar)'!G144,0)</f>
        <v>1.9182437609326058E-3</v>
      </c>
      <c r="K144" s="173">
        <f>IFERROR('Ringkasan (milyar)'!K144/'Ringkasan (milyar)'!G144,0)</f>
        <v>2.2225716106966165E-3</v>
      </c>
      <c r="L144" s="173">
        <f>IFERROR('Ringkasan (milyar)'!L144/'Ringkasan (milyar)'!G144,0)</f>
        <v>3.5340930308527287E-2</v>
      </c>
      <c r="M144" s="173">
        <f>IFERROR('Ringkasan (milyar)'!M144/'Ringkasan (milyar)'!G144,0)</f>
        <v>0.92822065329072356</v>
      </c>
      <c r="N144" s="173">
        <f>IFERROR('Ringkasan (milyar)'!N144/'Ringkasan (milyar)'!G144,0)</f>
        <v>0.89303488928274</v>
      </c>
      <c r="O144" s="173">
        <f>IFERROR('Ringkasan (milyar)'!O144/'Ringkasan (milyar)'!G144,0)</f>
        <v>0</v>
      </c>
      <c r="P144" s="173">
        <f>IFERROR('Ringkasan (milyar)'!P144/'Ringkasan (milyar)'!G144,0)</f>
        <v>0</v>
      </c>
      <c r="Q144" s="173">
        <f>IFERROR('Ringkasan (milyar)'!Q144/'Ringkasan (milyar)'!G144,0)</f>
        <v>9.9587742588349473E-2</v>
      </c>
      <c r="R144" s="173">
        <f>IFERROR('Ringkasan (milyar)'!R144/'Ringkasan (milyar)'!G144,0)</f>
        <v>6.5925618387977572E-3</v>
      </c>
      <c r="S144" s="173">
        <f>IFERROR('Ringkasan (milyar)'!S144/'Ringkasan (milyar)'!G144,0)</f>
        <v>7.4474515951807888E-2</v>
      </c>
      <c r="T144" s="173">
        <f>IFERROR('Ringkasan (milyar)'!T144/'Ringkasan (milyar)'!G144,0)</f>
        <v>0.53185178098328045</v>
      </c>
      <c r="U144" s="173">
        <f>IFERROR('Ringkasan (milyar)'!U144/'Ringkasan (milyar)'!G144,0)</f>
        <v>0.18052828792050446</v>
      </c>
      <c r="V144" s="173">
        <f>IFERROR('Ringkasan (milyar)'!V144/'Ringkasan (milyar)'!G144,0)</f>
        <v>3.518576400798349E-2</v>
      </c>
      <c r="W144" s="173">
        <f>IFERROR('Ringkasan (milyar)'!W144/'Ringkasan (milyar)'!G144,0)</f>
        <v>3.518576400798349E-2</v>
      </c>
      <c r="X144" s="173">
        <f>IFERROR('Ringkasan (milyar)'!X144/'Ringkasan (milyar)'!G144,0)</f>
        <v>0</v>
      </c>
      <c r="Y144" s="173">
        <f>IFERROR('Ringkasan (milyar)'!Y144/'Ringkasan (milyar)'!G144,0)</f>
        <v>1.1107255575403941E-2</v>
      </c>
      <c r="Z144" s="173">
        <f>IFERROR('Ringkasan (milyar)'!Z144/'Ringkasan (milyar)'!G144,0)</f>
        <v>0</v>
      </c>
      <c r="AA144" s="173">
        <f>IFERROR('Ringkasan (milyar)'!AA144/'Ringkasan (milyar)'!G144,0)</f>
        <v>0</v>
      </c>
      <c r="AB144" s="173">
        <f>IFERROR('Ringkasan (milyar)'!AB144/'Ringkasan (milyar)'!G144,0)</f>
        <v>1.1107255575403941E-2</v>
      </c>
      <c r="AC144" s="6"/>
      <c r="AD144" s="173">
        <f>IFERROR('Ringkasan (milyar)'!AD144/'Ringkasan (milyar)'!AC144,0)</f>
        <v>0.71014882429724713</v>
      </c>
      <c r="AE144" s="173">
        <f>IFERROR('Ringkasan (milyar)'!AE144/'Ringkasan (milyar)'!AD144,0)</f>
        <v>0.67448221015444609</v>
      </c>
      <c r="AF144" s="173">
        <f>IFERROR('Ringkasan (milyar)'!AF144/'Ringkasan (milyar)'!AD144,0)</f>
        <v>0.30446289542493621</v>
      </c>
      <c r="AG144" s="173">
        <f>IFERROR('Ringkasan (milyar)'!AG144/'Ringkasan (milyar)'!AD144,0)</f>
        <v>0</v>
      </c>
      <c r="AH144" s="173">
        <f>IFERROR('Ringkasan (milyar)'!AH144/'Ringkasan (milyar)'!AC144,0)</f>
        <v>0</v>
      </c>
      <c r="AI144" s="173">
        <f>IFERROR('Ringkasan (milyar)'!AI144/'Ringkasan (milyar)'!AC144,0)</f>
        <v>1.4751379540342283E-2</v>
      </c>
      <c r="AJ144" s="173">
        <f>IFERROR('Ringkasan (milyar)'!AJ144/'Ringkasan (milyar)'!AC144,0)</f>
        <v>2.0072897816196894E-4</v>
      </c>
      <c r="AK144" s="173">
        <f>IFERROR('Ringkasan (milyar)'!AK144/'Ringkasan (milyar)'!AC144,0)</f>
        <v>0.13033953190363765</v>
      </c>
      <c r="AL144" s="173">
        <f>IFERROR('Ringkasan (milyar)'!AL144/'Ringkasan (milyar)'!AC144,0)</f>
        <v>0</v>
      </c>
      <c r="AM144" s="173">
        <f>IFERROR('Ringkasan (milyar)'!AM144/'Ringkasan (milyar)'!AC144,0)</f>
        <v>2.5139268417659413E-2</v>
      </c>
      <c r="AN144" s="173">
        <f>IFERROR('Ringkasan (milyar)'!AN144/'Ringkasan (milyar)'!AC144,0)</f>
        <v>2.0323412588218633E-2</v>
      </c>
      <c r="AO144" s="173">
        <f>IFERROR('Ringkasan (milyar)'!AO144/'Ringkasan (milyar)'!AC144,0)</f>
        <v>7.3691854010085184E-2</v>
      </c>
      <c r="AP144" s="173">
        <f>IFERROR('Ringkasan (milyar)'!AP144/'Ringkasan (milyar)'!AC144,0)</f>
        <v>8.9190404455596443E-3</v>
      </c>
      <c r="AQ144" s="173">
        <f>IFERROR('Ringkasan (milyar)'!AQ144/'Ringkasan (milyar)'!AC144,0)</f>
        <v>2.2659564421147718E-3</v>
      </c>
      <c r="AR144" s="173">
        <f>IFERROR('Ringkasan (milyar)'!AR144/'Ringkasan (milyar)'!AC144,0)</f>
        <v>1.368606669286152E-3</v>
      </c>
      <c r="AS144" s="173">
        <f>IFERROR('Ringkasan (milyar)'!AS144/'Ringkasan (milyar)'!AC144,0)</f>
        <v>1.368606669286152E-3</v>
      </c>
      <c r="AT144" s="173">
        <f>IFERROR('Ringkasan (milyar)'!AT144/'Ringkasan (milyar)'!AC144,0)</f>
        <v>0.15814303712982922</v>
      </c>
      <c r="AU144" s="173">
        <f>IFERROR('Ringkasan (milyar)'!AU144/'Ringkasan (milyar)'!AC144,0)</f>
        <v>2.5892776327544912E-3</v>
      </c>
      <c r="AV144" s="173">
        <f>IFERROR('Ringkasan (milyar)'!AV144/'Ringkasan (milyar)'!AC144,0)</f>
        <v>0.15555375949707473</v>
      </c>
      <c r="AW144" s="127"/>
      <c r="AX144" s="127"/>
      <c r="AY144" s="127"/>
      <c r="AZ144" s="127"/>
      <c r="BA144" s="127"/>
      <c r="BB144" s="127"/>
      <c r="BC144" s="127"/>
      <c r="BD144" s="127"/>
      <c r="BE144" s="127"/>
      <c r="BF144" s="127"/>
      <c r="BG144" s="127"/>
      <c r="BH144" s="127"/>
      <c r="BI144" s="127"/>
      <c r="BJ144" s="128"/>
      <c r="BK144" s="128"/>
      <c r="BL144" s="87"/>
      <c r="BM144" s="47"/>
      <c r="BN144" s="48"/>
      <c r="BO144" s="49"/>
      <c r="BP144" s="39">
        <f t="shared" si="29"/>
        <v>0</v>
      </c>
      <c r="BR144" s="6" t="e">
        <f>Ringkasan!#REF!/1000000000</f>
        <v>#REF!</v>
      </c>
      <c r="BS144" s="6" t="e">
        <f t="shared" si="25"/>
        <v>#REF!</v>
      </c>
      <c r="BT144" s="39" t="e">
        <f t="shared" si="27"/>
        <v>#REF!</v>
      </c>
      <c r="BV144" s="6" t="e">
        <f>Ringkasan!#REF!/1000000000</f>
        <v>#REF!</v>
      </c>
      <c r="BW144" s="6" t="e">
        <f t="shared" si="26"/>
        <v>#REF!</v>
      </c>
      <c r="BX144" s="39" t="e">
        <f t="shared" si="28"/>
        <v>#REF!</v>
      </c>
    </row>
    <row r="145" spans="1:76" ht="15" customHeight="1" x14ac:dyDescent="0.25">
      <c r="A145" s="59" t="s">
        <v>111</v>
      </c>
      <c r="B145" s="3">
        <f t="shared" ref="B145:C153" si="30">B144+1</f>
        <v>107</v>
      </c>
      <c r="C145" s="4">
        <f t="shared" si="30"/>
        <v>2</v>
      </c>
      <c r="D145" s="8" t="s">
        <v>111</v>
      </c>
      <c r="E145" s="12" t="str">
        <f>[1]Pendapatan!D145</f>
        <v>04 Tahun 2024</v>
      </c>
      <c r="F145" s="92">
        <f>[1]Pendapatan!E145</f>
        <v>45657.666666666664</v>
      </c>
      <c r="G145" s="6"/>
      <c r="H145" s="173">
        <f>IFERROR('Ringkasan (milyar)'!H145/'Ringkasan (milyar)'!G145,0)</f>
        <v>5.2479478017204699E-2</v>
      </c>
      <c r="I145" s="173">
        <f>IFERROR('Ringkasan (milyar)'!I145/'Ringkasan (milyar)'!G145,0)</f>
        <v>3.5791884432260279E-2</v>
      </c>
      <c r="J145" s="173">
        <f>IFERROR('Ringkasan (milyar)'!J145/'Ringkasan (milyar)'!G145,0)</f>
        <v>8.2145973152853867E-4</v>
      </c>
      <c r="K145" s="173">
        <f>IFERROR('Ringkasan (milyar)'!K145/'Ringkasan (milyar)'!G145,0)</f>
        <v>1.9445362702502965E-3</v>
      </c>
      <c r="L145" s="173">
        <f>IFERROR('Ringkasan (milyar)'!L145/'Ringkasan (milyar)'!G145,0)</f>
        <v>1.3921597583165583E-2</v>
      </c>
      <c r="M145" s="173">
        <f>IFERROR('Ringkasan (milyar)'!M145/'Ringkasan (milyar)'!G145,0)</f>
        <v>0.94012059989062302</v>
      </c>
      <c r="N145" s="173">
        <f>IFERROR('Ringkasan (milyar)'!N145/'Ringkasan (milyar)'!G145,0)</f>
        <v>0.9117106453996191</v>
      </c>
      <c r="O145" s="173">
        <f>IFERROR('Ringkasan (milyar)'!O145/'Ringkasan (milyar)'!G145,0)</f>
        <v>0</v>
      </c>
      <c r="P145" s="173">
        <f>IFERROR('Ringkasan (milyar)'!P145/'Ringkasan (milyar)'!G145,0)</f>
        <v>0</v>
      </c>
      <c r="Q145" s="173">
        <f>IFERROR('Ringkasan (milyar)'!Q145/'Ringkasan (milyar)'!G145,0)</f>
        <v>0.11392458386008239</v>
      </c>
      <c r="R145" s="173">
        <f>IFERROR('Ringkasan (milyar)'!R145/'Ringkasan (milyar)'!G145,0)</f>
        <v>0</v>
      </c>
      <c r="S145" s="173">
        <f>IFERROR('Ringkasan (milyar)'!S145/'Ringkasan (milyar)'!G145,0)</f>
        <v>7.4316325511569442E-2</v>
      </c>
      <c r="T145" s="173">
        <f>IFERROR('Ringkasan (milyar)'!T145/'Ringkasan (milyar)'!G145,0)</f>
        <v>0.54414658739038957</v>
      </c>
      <c r="U145" s="173">
        <f>IFERROR('Ringkasan (milyar)'!U145/'Ringkasan (milyar)'!G145,0)</f>
        <v>0.1793231486375777</v>
      </c>
      <c r="V145" s="173">
        <f>IFERROR('Ringkasan (milyar)'!V145/'Ringkasan (milyar)'!G145,0)</f>
        <v>2.840995449100386E-2</v>
      </c>
      <c r="W145" s="173">
        <f>IFERROR('Ringkasan (milyar)'!W145/'Ringkasan (milyar)'!G145,0)</f>
        <v>2.840995449100386E-2</v>
      </c>
      <c r="X145" s="173">
        <f>IFERROR('Ringkasan (milyar)'!X145/'Ringkasan (milyar)'!G145,0)</f>
        <v>0</v>
      </c>
      <c r="Y145" s="173">
        <f>IFERROR('Ringkasan (milyar)'!Y145/'Ringkasan (milyar)'!G145,0)</f>
        <v>7.3999220921722817E-3</v>
      </c>
      <c r="Z145" s="173">
        <f>IFERROR('Ringkasan (milyar)'!Z145/'Ringkasan (milyar)'!G145,0)</f>
        <v>0</v>
      </c>
      <c r="AA145" s="173">
        <f>IFERROR('Ringkasan (milyar)'!AA145/'Ringkasan (milyar)'!G145,0)</f>
        <v>0</v>
      </c>
      <c r="AB145" s="173">
        <f>IFERROR('Ringkasan (milyar)'!AB145/'Ringkasan (milyar)'!G145,0)</f>
        <v>7.3999220921722817E-3</v>
      </c>
      <c r="AC145" s="6"/>
      <c r="AD145" s="173">
        <f>IFERROR('Ringkasan (milyar)'!AD145/'Ringkasan (milyar)'!AC145,0)</f>
        <v>0.63538404324650155</v>
      </c>
      <c r="AE145" s="173">
        <f>IFERROR('Ringkasan (milyar)'!AE145/'Ringkasan (milyar)'!AD145,0)</f>
        <v>0.61182765599321343</v>
      </c>
      <c r="AF145" s="173">
        <f>IFERROR('Ringkasan (milyar)'!AF145/'Ringkasan (milyar)'!AD145,0)</f>
        <v>0.37313049903119344</v>
      </c>
      <c r="AG145" s="173">
        <f>IFERROR('Ringkasan (milyar)'!AG145/'Ringkasan (milyar)'!AD145,0)</f>
        <v>0</v>
      </c>
      <c r="AH145" s="173">
        <f>IFERROR('Ringkasan (milyar)'!AH145/'Ringkasan (milyar)'!AC145,0)</f>
        <v>0</v>
      </c>
      <c r="AI145" s="173">
        <f>IFERROR('Ringkasan (milyar)'!AI145/'Ringkasan (milyar)'!AC145,0)</f>
        <v>9.4020616700901602E-3</v>
      </c>
      <c r="AJ145" s="173">
        <f>IFERROR('Ringkasan (milyar)'!AJ145/'Ringkasan (milyar)'!AC145,0)</f>
        <v>1.5528660838935536E-4</v>
      </c>
      <c r="AK145" s="173">
        <f>IFERROR('Ringkasan (milyar)'!AK145/'Ringkasan (milyar)'!AC145,0)</f>
        <v>0.19435810327459194</v>
      </c>
      <c r="AL145" s="173">
        <f>IFERROR('Ringkasan (milyar)'!AL145/'Ringkasan (milyar)'!AC145,0)</f>
        <v>1.9526773382933476E-3</v>
      </c>
      <c r="AM145" s="173">
        <f>IFERROR('Ringkasan (milyar)'!AM145/'Ringkasan (milyar)'!AC145,0)</f>
        <v>1.7077505251236112E-2</v>
      </c>
      <c r="AN145" s="173">
        <f>IFERROR('Ringkasan (milyar)'!AN145/'Ringkasan (milyar)'!AC145,0)</f>
        <v>5.2808181552666797E-2</v>
      </c>
      <c r="AO145" s="173">
        <f>IFERROR('Ringkasan (milyar)'!AO145/'Ringkasan (milyar)'!AC145,0)</f>
        <v>0.11514787635905734</v>
      </c>
      <c r="AP145" s="173">
        <f>IFERROR('Ringkasan (milyar)'!AP145/'Ringkasan (milyar)'!AC145,0)</f>
        <v>7.2321048257879376E-3</v>
      </c>
      <c r="AQ145" s="173">
        <f>IFERROR('Ringkasan (milyar)'!AQ145/'Ringkasan (milyar)'!AC145,0)</f>
        <v>1.3975794755041987E-4</v>
      </c>
      <c r="AR145" s="173">
        <f>IFERROR('Ringkasan (milyar)'!AR145/'Ringkasan (milyar)'!AC145,0)</f>
        <v>1.035244055929036E-3</v>
      </c>
      <c r="AS145" s="173">
        <f>IFERROR('Ringkasan (milyar)'!AS145/'Ringkasan (milyar)'!AC145,0)</f>
        <v>1.035244055929036E-3</v>
      </c>
      <c r="AT145" s="173">
        <f>IFERROR('Ringkasan (milyar)'!AT145/'Ringkasan (milyar)'!AC145,0)</f>
        <v>0.16922260942297737</v>
      </c>
      <c r="AU145" s="173">
        <f>IFERROR('Ringkasan (milyar)'!AU145/'Ringkasan (milyar)'!AC145,0)</f>
        <v>3.6417157232710631E-3</v>
      </c>
      <c r="AV145" s="173">
        <f>IFERROR('Ringkasan (milyar)'!AV145/'Ringkasan (milyar)'!AC145,0)</f>
        <v>0.1655808936997063</v>
      </c>
      <c r="AW145" s="127"/>
      <c r="AX145" s="127"/>
      <c r="AY145" s="127"/>
      <c r="AZ145" s="127"/>
      <c r="BA145" s="127"/>
      <c r="BB145" s="127"/>
      <c r="BC145" s="127"/>
      <c r="BD145" s="127"/>
      <c r="BE145" s="127"/>
      <c r="BF145" s="127"/>
      <c r="BG145" s="127"/>
      <c r="BH145" s="127"/>
      <c r="BI145" s="127"/>
      <c r="BJ145" s="128"/>
      <c r="BK145" s="128"/>
      <c r="BL145" s="87"/>
      <c r="BM145" s="47"/>
      <c r="BN145" s="48"/>
      <c r="BO145" s="49"/>
      <c r="BP145" s="39">
        <f t="shared" si="29"/>
        <v>0</v>
      </c>
      <c r="BR145" s="6" t="e">
        <f>Ringkasan!#REF!/1000000000</f>
        <v>#REF!</v>
      </c>
      <c r="BS145" s="6" t="e">
        <f t="shared" si="25"/>
        <v>#REF!</v>
      </c>
      <c r="BT145" s="39" t="e">
        <f t="shared" si="27"/>
        <v>#REF!</v>
      </c>
      <c r="BV145" s="6" t="e">
        <f>Ringkasan!#REF!/1000000000</f>
        <v>#REF!</v>
      </c>
      <c r="BW145" s="6" t="e">
        <f t="shared" si="26"/>
        <v>#REF!</v>
      </c>
      <c r="BX145" s="39" t="e">
        <f t="shared" si="28"/>
        <v>#REF!</v>
      </c>
    </row>
    <row r="146" spans="1:76" ht="15" customHeight="1" x14ac:dyDescent="0.25">
      <c r="A146" s="59" t="s">
        <v>112</v>
      </c>
      <c r="B146" s="3">
        <f t="shared" si="30"/>
        <v>108</v>
      </c>
      <c r="C146" s="4">
        <f t="shared" si="30"/>
        <v>3</v>
      </c>
      <c r="D146" s="8" t="s">
        <v>112</v>
      </c>
      <c r="E146" s="12" t="str">
        <f>[1]Pendapatan!D146</f>
        <v>08 Tahun 2024</v>
      </c>
      <c r="F146" s="92">
        <f>[1]Pendapatan!E146</f>
        <v>45656</v>
      </c>
      <c r="G146" s="6"/>
      <c r="H146" s="173">
        <f>IFERROR('Ringkasan (milyar)'!H146/'Ringkasan (milyar)'!G146,0)</f>
        <v>8.1764405898628684E-2</v>
      </c>
      <c r="I146" s="173">
        <f>IFERROR('Ringkasan (milyar)'!I146/'Ringkasan (milyar)'!G146,0)</f>
        <v>2.5627980167901424E-2</v>
      </c>
      <c r="J146" s="173">
        <f>IFERROR('Ringkasan (milyar)'!J146/'Ringkasan (milyar)'!G146,0)</f>
        <v>1.3266623913550867E-3</v>
      </c>
      <c r="K146" s="173">
        <f>IFERROR('Ringkasan (milyar)'!K146/'Ringkasan (milyar)'!G146,0)</f>
        <v>0</v>
      </c>
      <c r="L146" s="173">
        <f>IFERROR('Ringkasan (milyar)'!L146/'Ringkasan (milyar)'!G146,0)</f>
        <v>5.4809763339372174E-2</v>
      </c>
      <c r="M146" s="173">
        <f>IFERROR('Ringkasan (milyar)'!M146/'Ringkasan (milyar)'!G146,0)</f>
        <v>0.91051154878729001</v>
      </c>
      <c r="N146" s="173">
        <f>IFERROR('Ringkasan (milyar)'!N146/'Ringkasan (milyar)'!G146,0)</f>
        <v>0.87762705755388348</v>
      </c>
      <c r="O146" s="173">
        <f>IFERROR('Ringkasan (milyar)'!O146/'Ringkasan (milyar)'!G146,0)</f>
        <v>0</v>
      </c>
      <c r="P146" s="173">
        <f>IFERROR('Ringkasan (milyar)'!P146/'Ringkasan (milyar)'!G146,0)</f>
        <v>0</v>
      </c>
      <c r="Q146" s="173">
        <f>IFERROR('Ringkasan (milyar)'!Q146/'Ringkasan (milyar)'!G146,0)</f>
        <v>0.12557776489714048</v>
      </c>
      <c r="R146" s="173">
        <f>IFERROR('Ringkasan (milyar)'!R146/'Ringkasan (milyar)'!G146,0)</f>
        <v>0</v>
      </c>
      <c r="S146" s="173">
        <f>IFERROR('Ringkasan (milyar)'!S146/'Ringkasan (milyar)'!G146,0)</f>
        <v>9.2215308545153543E-2</v>
      </c>
      <c r="T146" s="173">
        <f>IFERROR('Ringkasan (milyar)'!T146/'Ringkasan (milyar)'!G146,0)</f>
        <v>0.50051479540859012</v>
      </c>
      <c r="U146" s="173">
        <f>IFERROR('Ringkasan (milyar)'!U146/'Ringkasan (milyar)'!G146,0)</f>
        <v>0.15931918870299944</v>
      </c>
      <c r="V146" s="173">
        <f>IFERROR('Ringkasan (milyar)'!V146/'Ringkasan (milyar)'!G146,0)</f>
        <v>3.2884491233406449E-2</v>
      </c>
      <c r="W146" s="173">
        <f>IFERROR('Ringkasan (milyar)'!W146/'Ringkasan (milyar)'!G146,0)</f>
        <v>3.2884491233406449E-2</v>
      </c>
      <c r="X146" s="173">
        <f>IFERROR('Ringkasan (milyar)'!X146/'Ringkasan (milyar)'!G146,0)</f>
        <v>0</v>
      </c>
      <c r="Y146" s="173">
        <f>IFERROR('Ringkasan (milyar)'!Y146/'Ringkasan (milyar)'!G146,0)</f>
        <v>7.7240453140813136E-3</v>
      </c>
      <c r="Z146" s="173">
        <f>IFERROR('Ringkasan (milyar)'!Z146/'Ringkasan (milyar)'!G146,0)</f>
        <v>0</v>
      </c>
      <c r="AA146" s="173">
        <f>IFERROR('Ringkasan (milyar)'!AA146/'Ringkasan (milyar)'!G146,0)</f>
        <v>0</v>
      </c>
      <c r="AB146" s="173">
        <f>IFERROR('Ringkasan (milyar)'!AB146/'Ringkasan (milyar)'!G146,0)</f>
        <v>7.7240453140813136E-3</v>
      </c>
      <c r="AC146" s="6"/>
      <c r="AD146" s="173">
        <f>IFERROR('Ringkasan (milyar)'!AD146/'Ringkasan (milyar)'!AC146,0)</f>
        <v>0.70268250808006671</v>
      </c>
      <c r="AE146" s="173">
        <f>IFERROR('Ringkasan (milyar)'!AE146/'Ringkasan (milyar)'!AD146,0)</f>
        <v>0.59782472358203409</v>
      </c>
      <c r="AF146" s="173">
        <f>IFERROR('Ringkasan (milyar)'!AF146/'Ringkasan (milyar)'!AD146,0)</f>
        <v>0.37889827698797213</v>
      </c>
      <c r="AG146" s="173">
        <f>IFERROR('Ringkasan (milyar)'!AG146/'Ringkasan (milyar)'!AD146,0)</f>
        <v>0</v>
      </c>
      <c r="AH146" s="173">
        <f>IFERROR('Ringkasan (milyar)'!AH146/'Ringkasan (milyar)'!AC146,0)</f>
        <v>0</v>
      </c>
      <c r="AI146" s="173">
        <f>IFERROR('Ringkasan (milyar)'!AI146/'Ringkasan (milyar)'!AC146,0)</f>
        <v>1.5538665026175943E-2</v>
      </c>
      <c r="AJ146" s="173">
        <f>IFERROR('Ringkasan (milyar)'!AJ146/'Ringkasan (milyar)'!AC146,0)</f>
        <v>8.1767531387042457E-4</v>
      </c>
      <c r="AK146" s="173">
        <f>IFERROR('Ringkasan (milyar)'!AK146/'Ringkasan (milyar)'!AC146,0)</f>
        <v>0.10946647211257171</v>
      </c>
      <c r="AL146" s="173">
        <f>IFERROR('Ringkasan (milyar)'!AL146/'Ringkasan (milyar)'!AC146,0)</f>
        <v>0</v>
      </c>
      <c r="AM146" s="173">
        <f>IFERROR('Ringkasan (milyar)'!AM146/'Ringkasan (milyar)'!AC146,0)</f>
        <v>2.7280089222997003E-2</v>
      </c>
      <c r="AN146" s="173">
        <f>IFERROR('Ringkasan (milyar)'!AN146/'Ringkasan (milyar)'!AC146,0)</f>
        <v>3.2649952679282952E-2</v>
      </c>
      <c r="AO146" s="173">
        <f>IFERROR('Ringkasan (milyar)'!AO146/'Ringkasan (milyar)'!AC146,0)</f>
        <v>4.916655769725272E-2</v>
      </c>
      <c r="AP146" s="173">
        <f>IFERROR('Ringkasan (milyar)'!AP146/'Ringkasan (milyar)'!AC146,0)</f>
        <v>2.1700278044587079E-4</v>
      </c>
      <c r="AQ146" s="173">
        <f>IFERROR('Ringkasan (milyar)'!AQ146/'Ringkasan (milyar)'!AC146,0)</f>
        <v>1.5286973259316634E-4</v>
      </c>
      <c r="AR146" s="173">
        <f>IFERROR('Ringkasan (milyar)'!AR146/'Ringkasan (milyar)'!AC146,0)</f>
        <v>3.5551100603061943E-3</v>
      </c>
      <c r="AS146" s="173">
        <f>IFERROR('Ringkasan (milyar)'!AS146/'Ringkasan (milyar)'!AC146,0)</f>
        <v>3.5551100603061943E-3</v>
      </c>
      <c r="AT146" s="173">
        <f>IFERROR('Ringkasan (milyar)'!AT146/'Ringkasan (milyar)'!AC146,0)</f>
        <v>0.18429590974705543</v>
      </c>
      <c r="AU146" s="173">
        <f>IFERROR('Ringkasan (milyar)'!AU146/'Ringkasan (milyar)'!AC146,0)</f>
        <v>1.9421878824729243E-3</v>
      </c>
      <c r="AV146" s="173">
        <f>IFERROR('Ringkasan (milyar)'!AV146/'Ringkasan (milyar)'!AC146,0)</f>
        <v>0.18235372186458251</v>
      </c>
      <c r="AW146" s="127"/>
      <c r="AX146" s="127"/>
      <c r="AY146" s="127"/>
      <c r="AZ146" s="127"/>
      <c r="BA146" s="127"/>
      <c r="BB146" s="127"/>
      <c r="BC146" s="127"/>
      <c r="BD146" s="127"/>
      <c r="BE146" s="127"/>
      <c r="BF146" s="127"/>
      <c r="BG146" s="127"/>
      <c r="BH146" s="127"/>
      <c r="BI146" s="127"/>
      <c r="BJ146" s="128"/>
      <c r="BK146" s="128"/>
      <c r="BL146" s="87"/>
      <c r="BM146" s="47"/>
      <c r="BN146" s="48"/>
      <c r="BO146" s="49"/>
      <c r="BP146" s="39">
        <f t="shared" si="29"/>
        <v>0</v>
      </c>
      <c r="BR146" s="6" t="e">
        <f>Ringkasan!#REF!/1000000000</f>
        <v>#REF!</v>
      </c>
      <c r="BS146" s="6" t="e">
        <f t="shared" si="25"/>
        <v>#REF!</v>
      </c>
      <c r="BT146" s="39" t="e">
        <f t="shared" si="27"/>
        <v>#REF!</v>
      </c>
      <c r="BV146" s="6" t="e">
        <f>Ringkasan!#REF!/1000000000</f>
        <v>#REF!</v>
      </c>
      <c r="BW146" s="6" t="e">
        <f t="shared" si="26"/>
        <v>#REF!</v>
      </c>
      <c r="BX146" s="39" t="e">
        <f t="shared" si="28"/>
        <v>#REF!</v>
      </c>
    </row>
    <row r="147" spans="1:76" ht="15" customHeight="1" x14ac:dyDescent="0.25">
      <c r="A147" s="59" t="s">
        <v>113</v>
      </c>
      <c r="B147" s="3">
        <f t="shared" si="30"/>
        <v>109</v>
      </c>
      <c r="C147" s="4">
        <f t="shared" si="30"/>
        <v>4</v>
      </c>
      <c r="D147" s="8" t="s">
        <v>113</v>
      </c>
      <c r="E147" s="12" t="str">
        <f>[1]Pendapatan!D147</f>
        <v>06 Tahun 2024</v>
      </c>
      <c r="F147" s="92">
        <f>[1]Pendapatan!E147</f>
        <v>45657.720833333333</v>
      </c>
      <c r="G147" s="6"/>
      <c r="H147" s="173">
        <f>IFERROR('Ringkasan (milyar)'!H147/'Ringkasan (milyar)'!G147,0)</f>
        <v>6.4538362025439944E-2</v>
      </c>
      <c r="I147" s="173">
        <f>IFERROR('Ringkasan (milyar)'!I147/'Ringkasan (milyar)'!G147,0)</f>
        <v>2.2933311151171257E-2</v>
      </c>
      <c r="J147" s="173">
        <f>IFERROR('Ringkasan (milyar)'!J147/'Ringkasan (milyar)'!G147,0)</f>
        <v>1.1772311283871221E-3</v>
      </c>
      <c r="K147" s="173">
        <f>IFERROR('Ringkasan (milyar)'!K147/'Ringkasan (milyar)'!G147,0)</f>
        <v>1.6406640272978567E-3</v>
      </c>
      <c r="L147" s="173">
        <f>IFERROR('Ringkasan (milyar)'!L147/'Ringkasan (milyar)'!G147,0)</f>
        <v>3.8787155718583703E-2</v>
      </c>
      <c r="M147" s="173">
        <f>IFERROR('Ringkasan (milyar)'!M147/'Ringkasan (milyar)'!G147,0)</f>
        <v>0.92648059786914982</v>
      </c>
      <c r="N147" s="173">
        <f>IFERROR('Ringkasan (milyar)'!N147/'Ringkasan (milyar)'!G147,0)</f>
        <v>0.90025928820033407</v>
      </c>
      <c r="O147" s="173">
        <f>IFERROR('Ringkasan (milyar)'!O147/'Ringkasan (milyar)'!G147,0)</f>
        <v>0</v>
      </c>
      <c r="P147" s="173">
        <f>IFERROR('Ringkasan (milyar)'!P147/'Ringkasan (milyar)'!G147,0)</f>
        <v>0</v>
      </c>
      <c r="Q147" s="173">
        <f>IFERROR('Ringkasan (milyar)'!Q147/'Ringkasan (milyar)'!G147,0)</f>
        <v>0.15154775119234459</v>
      </c>
      <c r="R147" s="173">
        <f>IFERROR('Ringkasan (milyar)'!R147/'Ringkasan (milyar)'!G147,0)</f>
        <v>0</v>
      </c>
      <c r="S147" s="173">
        <f>IFERROR('Ringkasan (milyar)'!S147/'Ringkasan (milyar)'!G147,0)</f>
        <v>7.7713957527123956E-2</v>
      </c>
      <c r="T147" s="173">
        <f>IFERROR('Ringkasan (milyar)'!T147/'Ringkasan (milyar)'!G147,0)</f>
        <v>0.5057483411143755</v>
      </c>
      <c r="U147" s="173">
        <f>IFERROR('Ringkasan (milyar)'!U147/'Ringkasan (milyar)'!G147,0)</f>
        <v>0.16524923836649003</v>
      </c>
      <c r="V147" s="173">
        <f>IFERROR('Ringkasan (milyar)'!V147/'Ringkasan (milyar)'!G147,0)</f>
        <v>2.6221309668815623E-2</v>
      </c>
      <c r="W147" s="173">
        <f>IFERROR('Ringkasan (milyar)'!W147/'Ringkasan (milyar)'!G147,0)</f>
        <v>2.6221309668815623E-2</v>
      </c>
      <c r="X147" s="173">
        <f>IFERROR('Ringkasan (milyar)'!X147/'Ringkasan (milyar)'!G147,0)</f>
        <v>0</v>
      </c>
      <c r="Y147" s="173">
        <f>IFERROR('Ringkasan (milyar)'!Y147/'Ringkasan (milyar)'!G147,0)</f>
        <v>8.9810401054103879E-3</v>
      </c>
      <c r="Z147" s="173">
        <f>IFERROR('Ringkasan (milyar)'!Z147/'Ringkasan (milyar)'!G147,0)</f>
        <v>0</v>
      </c>
      <c r="AA147" s="173">
        <f>IFERROR('Ringkasan (milyar)'!AA147/'Ringkasan (milyar)'!G147,0)</f>
        <v>0</v>
      </c>
      <c r="AB147" s="173">
        <f>IFERROR('Ringkasan (milyar)'!AB147/'Ringkasan (milyar)'!G147,0)</f>
        <v>8.9810401054103879E-3</v>
      </c>
      <c r="AC147" s="6"/>
      <c r="AD147" s="173">
        <f>IFERROR('Ringkasan (milyar)'!AD147/'Ringkasan (milyar)'!AC147,0)</f>
        <v>0.69777655041440434</v>
      </c>
      <c r="AE147" s="173">
        <f>IFERROR('Ringkasan (milyar)'!AE147/'Ringkasan (milyar)'!AD147,0)</f>
        <v>0.63721281941708097</v>
      </c>
      <c r="AF147" s="173">
        <f>IFERROR('Ringkasan (milyar)'!AF147/'Ringkasan (milyar)'!AD147,0)</f>
        <v>0.33172008661301572</v>
      </c>
      <c r="AG147" s="173">
        <f>IFERROR('Ringkasan (milyar)'!AG147/'Ringkasan (milyar)'!AD147,0)</f>
        <v>0</v>
      </c>
      <c r="AH147" s="173">
        <f>IFERROR('Ringkasan (milyar)'!AH147/'Ringkasan (milyar)'!AC147,0)</f>
        <v>0</v>
      </c>
      <c r="AI147" s="173">
        <f>IFERROR('Ringkasan (milyar)'!AI147/'Ringkasan (milyar)'!AC147,0)</f>
        <v>1.9313333239167028E-2</v>
      </c>
      <c r="AJ147" s="173">
        <f>IFERROR('Ringkasan (milyar)'!AJ147/'Ringkasan (milyar)'!AC147,0)</f>
        <v>2.3645564225521654E-3</v>
      </c>
      <c r="AK147" s="173">
        <f>IFERROR('Ringkasan (milyar)'!AK147/'Ringkasan (milyar)'!AC147,0)</f>
        <v>9.6980564625328183E-2</v>
      </c>
      <c r="AL147" s="173">
        <f>IFERROR('Ringkasan (milyar)'!AL147/'Ringkasan (milyar)'!AC147,0)</f>
        <v>0</v>
      </c>
      <c r="AM147" s="173">
        <f>IFERROR('Ringkasan (milyar)'!AM147/'Ringkasan (milyar)'!AC147,0)</f>
        <v>2.2989339397073243E-2</v>
      </c>
      <c r="AN147" s="173">
        <f>IFERROR('Ringkasan (milyar)'!AN147/'Ringkasan (milyar)'!AC147,0)</f>
        <v>1.1737238032720842E-2</v>
      </c>
      <c r="AO147" s="173">
        <f>IFERROR('Ringkasan (milyar)'!AO147/'Ringkasan (milyar)'!AC147,0)</f>
        <v>5.921721304325752E-2</v>
      </c>
      <c r="AP147" s="173">
        <f>IFERROR('Ringkasan (milyar)'!AP147/'Ringkasan (milyar)'!AC147,0)</f>
        <v>2.6656631283903834E-3</v>
      </c>
      <c r="AQ147" s="173">
        <f>IFERROR('Ringkasan (milyar)'!AQ147/'Ringkasan (milyar)'!AC147,0)</f>
        <v>3.711110238861798E-4</v>
      </c>
      <c r="AR147" s="173">
        <f>IFERROR('Ringkasan (milyar)'!AR147/'Ringkasan (milyar)'!AC147,0)</f>
        <v>1.060317211103371E-3</v>
      </c>
      <c r="AS147" s="173">
        <f>IFERROR('Ringkasan (milyar)'!AS147/'Ringkasan (milyar)'!AC147,0)</f>
        <v>1.060317211103371E-3</v>
      </c>
      <c r="AT147" s="173">
        <f>IFERROR('Ringkasan (milyar)'!AT147/'Ringkasan (milyar)'!AC147,0)</f>
        <v>0.2041825677491641</v>
      </c>
      <c r="AU147" s="173">
        <f>IFERROR('Ringkasan (milyar)'!AU147/'Ringkasan (milyar)'!AC147,0)</f>
        <v>0</v>
      </c>
      <c r="AV147" s="173">
        <f>IFERROR('Ringkasan (milyar)'!AV147/'Ringkasan (milyar)'!AC147,0)</f>
        <v>0.2041825677491641</v>
      </c>
      <c r="AW147" s="127"/>
      <c r="AX147" s="127"/>
      <c r="AY147" s="127"/>
      <c r="AZ147" s="127"/>
      <c r="BA147" s="127"/>
      <c r="BB147" s="127"/>
      <c r="BC147" s="127"/>
      <c r="BD147" s="127"/>
      <c r="BE147" s="127"/>
      <c r="BF147" s="127"/>
      <c r="BG147" s="127"/>
      <c r="BH147" s="127"/>
      <c r="BI147" s="127"/>
      <c r="BJ147" s="128"/>
      <c r="BK147" s="128"/>
      <c r="BL147" s="87"/>
      <c r="BM147" s="47"/>
      <c r="BN147" s="48"/>
      <c r="BO147" s="49"/>
      <c r="BP147" s="39">
        <f t="shared" si="29"/>
        <v>0</v>
      </c>
      <c r="BR147" s="6" t="e">
        <f>Ringkasan!#REF!/1000000000</f>
        <v>#REF!</v>
      </c>
      <c r="BS147" s="6" t="e">
        <f t="shared" si="25"/>
        <v>#REF!</v>
      </c>
      <c r="BT147" s="39" t="e">
        <f t="shared" si="27"/>
        <v>#REF!</v>
      </c>
      <c r="BV147" s="6" t="e">
        <f>Ringkasan!#REF!/1000000000</f>
        <v>#REF!</v>
      </c>
      <c r="BW147" s="6" t="e">
        <f t="shared" si="26"/>
        <v>#REF!</v>
      </c>
      <c r="BX147" s="39" t="e">
        <f t="shared" si="28"/>
        <v>#REF!</v>
      </c>
    </row>
    <row r="148" spans="1:76" ht="15" customHeight="1" x14ac:dyDescent="0.25">
      <c r="A148" s="59" t="s">
        <v>114</v>
      </c>
      <c r="B148" s="3">
        <f t="shared" si="30"/>
        <v>110</v>
      </c>
      <c r="C148" s="4">
        <f t="shared" si="30"/>
        <v>5</v>
      </c>
      <c r="D148" s="8" t="s">
        <v>114</v>
      </c>
      <c r="E148" s="12" t="str">
        <f>[1]Pendapatan!D148</f>
        <v>08 Tahun 2024</v>
      </c>
      <c r="F148" s="92">
        <f>[1]Pendapatan!E148</f>
        <v>45657</v>
      </c>
      <c r="G148" s="6"/>
      <c r="H148" s="173">
        <f>IFERROR('Ringkasan (milyar)'!H148/'Ringkasan (milyar)'!G148,0)</f>
        <v>7.7840503370791042E-2</v>
      </c>
      <c r="I148" s="173">
        <f>IFERROR('Ringkasan (milyar)'!I148/'Ringkasan (milyar)'!G148,0)</f>
        <v>1.9639443847968788E-2</v>
      </c>
      <c r="J148" s="173">
        <f>IFERROR('Ringkasan (milyar)'!J148/'Ringkasan (milyar)'!G148,0)</f>
        <v>8.2137710503512977E-4</v>
      </c>
      <c r="K148" s="173">
        <f>IFERROR('Ringkasan (milyar)'!K148/'Ringkasan (milyar)'!G148,0)</f>
        <v>2.2553460644041019E-3</v>
      </c>
      <c r="L148" s="173">
        <f>IFERROR('Ringkasan (milyar)'!L148/'Ringkasan (milyar)'!G148,0)</f>
        <v>5.512433635338302E-2</v>
      </c>
      <c r="M148" s="173">
        <f>IFERROR('Ringkasan (milyar)'!M148/'Ringkasan (milyar)'!G148,0)</f>
        <v>0.92215949662920882</v>
      </c>
      <c r="N148" s="173">
        <f>IFERROR('Ringkasan (milyar)'!N148/'Ringkasan (milyar)'!G148,0)</f>
        <v>0.87243875113202207</v>
      </c>
      <c r="O148" s="173">
        <f>IFERROR('Ringkasan (milyar)'!O148/'Ringkasan (milyar)'!G148,0)</f>
        <v>0</v>
      </c>
      <c r="P148" s="173">
        <f>IFERROR('Ringkasan (milyar)'!P148/'Ringkasan (milyar)'!G148,0)</f>
        <v>0</v>
      </c>
      <c r="Q148" s="173">
        <f>IFERROR('Ringkasan (milyar)'!Q148/'Ringkasan (milyar)'!G148,0)</f>
        <v>9.0825210510572435E-2</v>
      </c>
      <c r="R148" s="173">
        <f>IFERROR('Ringkasan (milyar)'!R148/'Ringkasan (milyar)'!G148,0)</f>
        <v>0</v>
      </c>
      <c r="S148" s="173">
        <f>IFERROR('Ringkasan (milyar)'!S148/'Ringkasan (milyar)'!G148,0)</f>
        <v>1.7726889256144508E-2</v>
      </c>
      <c r="T148" s="173">
        <f>IFERROR('Ringkasan (milyar)'!T148/'Ringkasan (milyar)'!G148,0)</f>
        <v>0.5266393719960476</v>
      </c>
      <c r="U148" s="173">
        <f>IFERROR('Ringkasan (milyar)'!U148/'Ringkasan (milyar)'!G148,0)</f>
        <v>0.23724727936925757</v>
      </c>
      <c r="V148" s="173">
        <f>IFERROR('Ringkasan (milyar)'!V148/'Ringkasan (milyar)'!G148,0)</f>
        <v>4.9720745497186809E-2</v>
      </c>
      <c r="W148" s="173">
        <f>IFERROR('Ringkasan (milyar)'!W148/'Ringkasan (milyar)'!G148,0)</f>
        <v>4.9720745497186809E-2</v>
      </c>
      <c r="X148" s="173">
        <f>IFERROR('Ringkasan (milyar)'!X148/'Ringkasan (milyar)'!G148,0)</f>
        <v>0</v>
      </c>
      <c r="Y148" s="173">
        <f>IFERROR('Ringkasan (milyar)'!Y148/'Ringkasan (milyar)'!G148,0)</f>
        <v>0</v>
      </c>
      <c r="Z148" s="173">
        <f>IFERROR('Ringkasan (milyar)'!Z148/'Ringkasan (milyar)'!G148,0)</f>
        <v>0</v>
      </c>
      <c r="AA148" s="173">
        <f>IFERROR('Ringkasan (milyar)'!AA148/'Ringkasan (milyar)'!G148,0)</f>
        <v>0</v>
      </c>
      <c r="AB148" s="173">
        <f>IFERROR('Ringkasan (milyar)'!AB148/'Ringkasan (milyar)'!G148,0)</f>
        <v>0</v>
      </c>
      <c r="AC148" s="6"/>
      <c r="AD148" s="173">
        <f>IFERROR('Ringkasan (milyar)'!AD148/'Ringkasan (milyar)'!AC148,0)</f>
        <v>0.67408165339769255</v>
      </c>
      <c r="AE148" s="173">
        <f>IFERROR('Ringkasan (milyar)'!AE148/'Ringkasan (milyar)'!AD148,0)</f>
        <v>0.61207320555543354</v>
      </c>
      <c r="AF148" s="173">
        <f>IFERROR('Ringkasan (milyar)'!AF148/'Ringkasan (milyar)'!AD148,0)</f>
        <v>0.3796155709393656</v>
      </c>
      <c r="AG148" s="173">
        <f>IFERROR('Ringkasan (milyar)'!AG148/'Ringkasan (milyar)'!AD148,0)</f>
        <v>0</v>
      </c>
      <c r="AH148" s="173">
        <f>IFERROR('Ringkasan (milyar)'!AH148/'Ringkasan (milyar)'!AC148,0)</f>
        <v>0</v>
      </c>
      <c r="AI148" s="173">
        <f>IFERROR('Ringkasan (milyar)'!AI148/'Ringkasan (milyar)'!AC148,0)</f>
        <v>5.6024432821435797E-3</v>
      </c>
      <c r="AJ148" s="173">
        <f>IFERROR('Ringkasan (milyar)'!AJ148/'Ringkasan (milyar)'!AC148,0)</f>
        <v>0</v>
      </c>
      <c r="AK148" s="173">
        <f>IFERROR('Ringkasan (milyar)'!AK148/'Ringkasan (milyar)'!AC148,0)</f>
        <v>0.18379831245476044</v>
      </c>
      <c r="AL148" s="173">
        <f>IFERROR('Ringkasan (milyar)'!AL148/'Ringkasan (milyar)'!AC148,0)</f>
        <v>8.7582740160711619E-4</v>
      </c>
      <c r="AM148" s="173">
        <f>IFERROR('Ringkasan (milyar)'!AM148/'Ringkasan (milyar)'!AC148,0)</f>
        <v>4.267455530748869E-2</v>
      </c>
      <c r="AN148" s="173">
        <f>IFERROR('Ringkasan (milyar)'!AN148/'Ringkasan (milyar)'!AC148,0)</f>
        <v>4.668455527361625E-2</v>
      </c>
      <c r="AO148" s="173">
        <f>IFERROR('Ringkasan (milyar)'!AO148/'Ringkasan (milyar)'!AC148,0)</f>
        <v>9.2897636168401757E-2</v>
      </c>
      <c r="AP148" s="173">
        <f>IFERROR('Ringkasan (milyar)'!AP148/'Ringkasan (milyar)'!AC148,0)</f>
        <v>6.6573830364660908E-4</v>
      </c>
      <c r="AQ148" s="173">
        <f>IFERROR('Ringkasan (milyar)'!AQ148/'Ringkasan (milyar)'!AC148,0)</f>
        <v>0</v>
      </c>
      <c r="AR148" s="173">
        <f>IFERROR('Ringkasan (milyar)'!AR148/'Ringkasan (milyar)'!AC148,0)</f>
        <v>1.0947842520088952E-3</v>
      </c>
      <c r="AS148" s="173">
        <f>IFERROR('Ringkasan (milyar)'!AS148/'Ringkasan (milyar)'!AC148,0)</f>
        <v>1.0947842520088952E-3</v>
      </c>
      <c r="AT148" s="173">
        <f>IFERROR('Ringkasan (milyar)'!AT148/'Ringkasan (milyar)'!AC148,0)</f>
        <v>0.14102524989553811</v>
      </c>
      <c r="AU148" s="173">
        <f>IFERROR('Ringkasan (milyar)'!AU148/'Ringkasan (milyar)'!AC148,0)</f>
        <v>0</v>
      </c>
      <c r="AV148" s="173">
        <f>IFERROR('Ringkasan (milyar)'!AV148/'Ringkasan (milyar)'!AC148,0)</f>
        <v>0.14102524989553811</v>
      </c>
      <c r="AW148" s="127"/>
      <c r="AX148" s="127"/>
      <c r="AY148" s="127"/>
      <c r="AZ148" s="127"/>
      <c r="BA148" s="127"/>
      <c r="BB148" s="127"/>
      <c r="BC148" s="127"/>
      <c r="BD148" s="127"/>
      <c r="BE148" s="127"/>
      <c r="BF148" s="127"/>
      <c r="BG148" s="127"/>
      <c r="BH148" s="127"/>
      <c r="BI148" s="127"/>
      <c r="BJ148" s="128"/>
      <c r="BK148" s="128"/>
      <c r="BL148" s="87"/>
      <c r="BM148" s="47"/>
      <c r="BN148" s="48"/>
      <c r="BO148" s="49"/>
      <c r="BP148" s="39">
        <f t="shared" si="29"/>
        <v>0</v>
      </c>
      <c r="BR148" s="6" t="e">
        <f>Ringkasan!#REF!/1000000000</f>
        <v>#REF!</v>
      </c>
      <c r="BS148" s="6" t="e">
        <f t="shared" si="25"/>
        <v>#REF!</v>
      </c>
      <c r="BT148" s="39" t="e">
        <f t="shared" si="27"/>
        <v>#REF!</v>
      </c>
      <c r="BV148" s="6" t="e">
        <f>Ringkasan!#REF!/1000000000</f>
        <v>#REF!</v>
      </c>
      <c r="BW148" s="6" t="e">
        <f t="shared" si="26"/>
        <v>#REF!</v>
      </c>
      <c r="BX148" s="39" t="e">
        <f t="shared" si="28"/>
        <v>#REF!</v>
      </c>
    </row>
    <row r="149" spans="1:76" ht="15" customHeight="1" x14ac:dyDescent="0.25">
      <c r="A149" s="59" t="s">
        <v>115</v>
      </c>
      <c r="B149" s="3">
        <f t="shared" si="30"/>
        <v>111</v>
      </c>
      <c r="C149" s="4">
        <f t="shared" si="30"/>
        <v>6</v>
      </c>
      <c r="D149" s="8" t="s">
        <v>115</v>
      </c>
      <c r="E149" s="12" t="str">
        <f>[1]Pendapatan!D149</f>
        <v>05 Tahun 2024</v>
      </c>
      <c r="F149" s="92">
        <f>[1]Pendapatan!E149</f>
        <v>45657</v>
      </c>
      <c r="G149" s="6"/>
      <c r="H149" s="173">
        <f>IFERROR('Ringkasan (milyar)'!H149/'Ringkasan (milyar)'!G149,0)</f>
        <v>8.4489325697883658E-2</v>
      </c>
      <c r="I149" s="173">
        <f>IFERROR('Ringkasan (milyar)'!I149/'Ringkasan (milyar)'!G149,0)</f>
        <v>1.9515076934146419E-2</v>
      </c>
      <c r="J149" s="173">
        <f>IFERROR('Ringkasan (milyar)'!J149/'Ringkasan (milyar)'!G149,0)</f>
        <v>3.8235104773862966E-2</v>
      </c>
      <c r="K149" s="173">
        <f>IFERROR('Ringkasan (milyar)'!K149/'Ringkasan (milyar)'!G149,0)</f>
        <v>3.378109876999962E-3</v>
      </c>
      <c r="L149" s="173">
        <f>IFERROR('Ringkasan (milyar)'!L149/'Ringkasan (milyar)'!G149,0)</f>
        <v>2.3361034112874324E-2</v>
      </c>
      <c r="M149" s="173">
        <f>IFERROR('Ringkasan (milyar)'!M149/'Ringkasan (milyar)'!G149,0)</f>
        <v>0.9155106743021163</v>
      </c>
      <c r="N149" s="173">
        <f>IFERROR('Ringkasan (milyar)'!N149/'Ringkasan (milyar)'!G149,0)</f>
        <v>0.87277056097507544</v>
      </c>
      <c r="O149" s="173">
        <f>IFERROR('Ringkasan (milyar)'!O149/'Ringkasan (milyar)'!G149,0)</f>
        <v>0</v>
      </c>
      <c r="P149" s="173">
        <f>IFERROR('Ringkasan (milyar)'!P149/'Ringkasan (milyar)'!G149,0)</f>
        <v>0</v>
      </c>
      <c r="Q149" s="173">
        <f>IFERROR('Ringkasan (milyar)'!Q149/'Ringkasan (milyar)'!G149,0)</f>
        <v>9.0561186702777685E-2</v>
      </c>
      <c r="R149" s="173">
        <f>IFERROR('Ringkasan (milyar)'!R149/'Ringkasan (milyar)'!G149,0)</f>
        <v>9.2420701065671074E-3</v>
      </c>
      <c r="S149" s="173">
        <f>IFERROR('Ringkasan (milyar)'!S149/'Ringkasan (milyar)'!G149,0)</f>
        <v>6.9561909836580366E-2</v>
      </c>
      <c r="T149" s="173">
        <f>IFERROR('Ringkasan (milyar)'!T149/'Ringkasan (milyar)'!G149,0)</f>
        <v>0.53912568145812334</v>
      </c>
      <c r="U149" s="173">
        <f>IFERROR('Ringkasan (milyar)'!U149/'Ringkasan (milyar)'!G149,0)</f>
        <v>0.16427971287102697</v>
      </c>
      <c r="V149" s="173">
        <f>IFERROR('Ringkasan (milyar)'!V149/'Ringkasan (milyar)'!G149,0)</f>
        <v>4.2740113327040863E-2</v>
      </c>
      <c r="W149" s="173">
        <f>IFERROR('Ringkasan (milyar)'!W149/'Ringkasan (milyar)'!G149,0)</f>
        <v>4.2740113327040863E-2</v>
      </c>
      <c r="X149" s="173">
        <f>IFERROR('Ringkasan (milyar)'!X149/'Ringkasan (milyar)'!G149,0)</f>
        <v>0</v>
      </c>
      <c r="Y149" s="173">
        <f>IFERROR('Ringkasan (milyar)'!Y149/'Ringkasan (milyar)'!G149,0)</f>
        <v>0</v>
      </c>
      <c r="Z149" s="173">
        <f>IFERROR('Ringkasan (milyar)'!Z149/'Ringkasan (milyar)'!G149,0)</f>
        <v>0</v>
      </c>
      <c r="AA149" s="173">
        <f>IFERROR('Ringkasan (milyar)'!AA149/'Ringkasan (milyar)'!G149,0)</f>
        <v>0</v>
      </c>
      <c r="AB149" s="173">
        <f>IFERROR('Ringkasan (milyar)'!AB149/'Ringkasan (milyar)'!G149,0)</f>
        <v>0</v>
      </c>
      <c r="AC149" s="6"/>
      <c r="AD149" s="173">
        <f>IFERROR('Ringkasan (milyar)'!AD149/'Ringkasan (milyar)'!AC149,0)</f>
        <v>0.73103695323083306</v>
      </c>
      <c r="AE149" s="173">
        <f>IFERROR('Ringkasan (milyar)'!AE149/'Ringkasan (milyar)'!AD149,0)</f>
        <v>0.60288752491314423</v>
      </c>
      <c r="AF149" s="173">
        <f>IFERROR('Ringkasan (milyar)'!AF149/'Ringkasan (milyar)'!AD149,0)</f>
        <v>0.38415559740899624</v>
      </c>
      <c r="AG149" s="173">
        <f>IFERROR('Ringkasan (milyar)'!AG149/'Ringkasan (milyar)'!AD149,0)</f>
        <v>0</v>
      </c>
      <c r="AH149" s="173">
        <f>IFERROR('Ringkasan (milyar)'!AH149/'Ringkasan (milyar)'!AC149,0)</f>
        <v>0</v>
      </c>
      <c r="AI149" s="173">
        <f>IFERROR('Ringkasan (milyar)'!AI149/'Ringkasan (milyar)'!AC149,0)</f>
        <v>6.6298049467186596E-3</v>
      </c>
      <c r="AJ149" s="173">
        <f>IFERROR('Ringkasan (milyar)'!AJ149/'Ringkasan (milyar)'!AC149,0)</f>
        <v>2.8421514342882874E-3</v>
      </c>
      <c r="AK149" s="173">
        <f>IFERROR('Ringkasan (milyar)'!AK149/'Ringkasan (milyar)'!AC149,0)</f>
        <v>0.11805531144945726</v>
      </c>
      <c r="AL149" s="173">
        <f>IFERROR('Ringkasan (milyar)'!AL149/'Ringkasan (milyar)'!AC149,0)</f>
        <v>8.5439444655374046E-4</v>
      </c>
      <c r="AM149" s="173">
        <f>IFERROR('Ringkasan (milyar)'!AM149/'Ringkasan (milyar)'!AC149,0)</f>
        <v>1.4932343663218946E-2</v>
      </c>
      <c r="AN149" s="173">
        <f>IFERROR('Ringkasan (milyar)'!AN149/'Ringkasan (milyar)'!AC149,0)</f>
        <v>3.4020899936859958E-2</v>
      </c>
      <c r="AO149" s="173">
        <f>IFERROR('Ringkasan (milyar)'!AO149/'Ringkasan (milyar)'!AC149,0)</f>
        <v>6.7949360313773577E-2</v>
      </c>
      <c r="AP149" s="173">
        <f>IFERROR('Ringkasan (milyar)'!AP149/'Ringkasan (milyar)'!AC149,0)</f>
        <v>2.8702943553257431E-4</v>
      </c>
      <c r="AQ149" s="173">
        <f>IFERROR('Ringkasan (milyar)'!AQ149/'Ringkasan (milyar)'!AC149,0)</f>
        <v>1.1283653518457938E-5</v>
      </c>
      <c r="AR149" s="173">
        <f>IFERROR('Ringkasan (milyar)'!AR149/'Ringkasan (milyar)'!AC149,0)</f>
        <v>2.5023425595074463E-3</v>
      </c>
      <c r="AS149" s="173">
        <f>IFERROR('Ringkasan (milyar)'!AS149/'Ringkasan (milyar)'!AC149,0)</f>
        <v>2.5023425595074463E-3</v>
      </c>
      <c r="AT149" s="173">
        <f>IFERROR('Ringkasan (milyar)'!AT149/'Ringkasan (milyar)'!AC149,0)</f>
        <v>0.14840539276020215</v>
      </c>
      <c r="AU149" s="173">
        <f>IFERROR('Ringkasan (milyar)'!AU149/'Ringkasan (milyar)'!AC149,0)</f>
        <v>0</v>
      </c>
      <c r="AV149" s="173">
        <f>IFERROR('Ringkasan (milyar)'!AV149/'Ringkasan (milyar)'!AC149,0)</f>
        <v>0.14840539276020215</v>
      </c>
      <c r="AW149" s="127"/>
      <c r="AX149" s="127"/>
      <c r="AY149" s="127"/>
      <c r="AZ149" s="127"/>
      <c r="BA149" s="127"/>
      <c r="BB149" s="127"/>
      <c r="BC149" s="127"/>
      <c r="BD149" s="127"/>
      <c r="BE149" s="127"/>
      <c r="BF149" s="127"/>
      <c r="BG149" s="127"/>
      <c r="BH149" s="127"/>
      <c r="BI149" s="127"/>
      <c r="BJ149" s="128"/>
      <c r="BK149" s="128"/>
      <c r="BL149" s="87"/>
      <c r="BM149" s="47"/>
      <c r="BN149" s="48"/>
      <c r="BO149" s="49"/>
      <c r="BP149" s="39">
        <f t="shared" si="29"/>
        <v>0</v>
      </c>
      <c r="BR149" s="6" t="e">
        <f>Ringkasan!#REF!/1000000000</f>
        <v>#REF!</v>
      </c>
      <c r="BS149" s="6" t="e">
        <f t="shared" si="25"/>
        <v>#REF!</v>
      </c>
      <c r="BT149" s="39" t="e">
        <f t="shared" si="27"/>
        <v>#REF!</v>
      </c>
      <c r="BV149" s="6" t="e">
        <f>Ringkasan!#REF!/1000000000</f>
        <v>#REF!</v>
      </c>
      <c r="BW149" s="6" t="e">
        <f t="shared" si="26"/>
        <v>#REF!</v>
      </c>
      <c r="BX149" s="39" t="e">
        <f t="shared" si="28"/>
        <v>#REF!</v>
      </c>
    </row>
    <row r="150" spans="1:76" ht="15" customHeight="1" x14ac:dyDescent="0.25">
      <c r="A150" s="59" t="s">
        <v>670</v>
      </c>
      <c r="B150" s="3">
        <f t="shared" si="30"/>
        <v>112</v>
      </c>
      <c r="C150" s="4">
        <f t="shared" si="30"/>
        <v>7</v>
      </c>
      <c r="D150" s="8" t="s">
        <v>116</v>
      </c>
      <c r="E150" s="12" t="str">
        <f>[1]Pendapatan!D150</f>
        <v>3 Tahun 2025</v>
      </c>
      <c r="F150" s="92">
        <f>[1]Pendapatan!E150</f>
        <v>45680.333333333336</v>
      </c>
      <c r="G150" s="6"/>
      <c r="H150" s="173">
        <f>IFERROR('Ringkasan (milyar)'!H150/'Ringkasan (milyar)'!G150,0)</f>
        <v>7.0604690014083787E-2</v>
      </c>
      <c r="I150" s="173">
        <f>IFERROR('Ringkasan (milyar)'!I150/'Ringkasan (milyar)'!G150,0)</f>
        <v>2.9535362073962172E-2</v>
      </c>
      <c r="J150" s="173">
        <f>IFERROR('Ringkasan (milyar)'!J150/'Ringkasan (milyar)'!G150,0)</f>
        <v>3.3937836276634946E-3</v>
      </c>
      <c r="K150" s="173">
        <f>IFERROR('Ringkasan (milyar)'!K150/'Ringkasan (milyar)'!G150,0)</f>
        <v>2.958292886704197E-3</v>
      </c>
      <c r="L150" s="173">
        <f>IFERROR('Ringkasan (milyar)'!L150/'Ringkasan (milyar)'!G150,0)</f>
        <v>3.4717251425753923E-2</v>
      </c>
      <c r="M150" s="173">
        <f>IFERROR('Ringkasan (milyar)'!M150/'Ringkasan (milyar)'!G150,0)</f>
        <v>0.92033942548903125</v>
      </c>
      <c r="N150" s="173">
        <f>IFERROR('Ringkasan (milyar)'!N150/'Ringkasan (milyar)'!G150,0)</f>
        <v>0.87815629593786348</v>
      </c>
      <c r="O150" s="173">
        <f>IFERROR('Ringkasan (milyar)'!O150/'Ringkasan (milyar)'!G150,0)</f>
        <v>0</v>
      </c>
      <c r="P150" s="173">
        <f>IFERROR('Ringkasan (milyar)'!P150/'Ringkasan (milyar)'!G150,0)</f>
        <v>0</v>
      </c>
      <c r="Q150" s="173">
        <f>IFERROR('Ringkasan (milyar)'!Q150/'Ringkasan (milyar)'!G150,0)</f>
        <v>0.12194981294560957</v>
      </c>
      <c r="R150" s="173">
        <f>IFERROR('Ringkasan (milyar)'!R150/'Ringkasan (milyar)'!G150,0)</f>
        <v>0</v>
      </c>
      <c r="S150" s="173">
        <f>IFERROR('Ringkasan (milyar)'!S150/'Ringkasan (milyar)'!G150,0)</f>
        <v>4.0144681936232177E-2</v>
      </c>
      <c r="T150" s="173">
        <f>IFERROR('Ringkasan (milyar)'!T150/'Ringkasan (milyar)'!G150,0)</f>
        <v>0.51028960093806675</v>
      </c>
      <c r="U150" s="173">
        <f>IFERROR('Ringkasan (milyar)'!U150/'Ringkasan (milyar)'!G150,0)</f>
        <v>0.205772200117955</v>
      </c>
      <c r="V150" s="173">
        <f>IFERROR('Ringkasan (milyar)'!V150/'Ringkasan (milyar)'!G150,0)</f>
        <v>4.2183129551167806E-2</v>
      </c>
      <c r="W150" s="173">
        <f>IFERROR('Ringkasan (milyar)'!W150/'Ringkasan (milyar)'!G150,0)</f>
        <v>4.2183129551167806E-2</v>
      </c>
      <c r="X150" s="173">
        <f>IFERROR('Ringkasan (milyar)'!X150/'Ringkasan (milyar)'!G150,0)</f>
        <v>0</v>
      </c>
      <c r="Y150" s="173">
        <f>IFERROR('Ringkasan (milyar)'!Y150/'Ringkasan (milyar)'!G150,0)</f>
        <v>9.0558844968849118E-3</v>
      </c>
      <c r="Z150" s="173">
        <f>IFERROR('Ringkasan (milyar)'!Z150/'Ringkasan (milyar)'!G150,0)</f>
        <v>0</v>
      </c>
      <c r="AA150" s="173">
        <f>IFERROR('Ringkasan (milyar)'!AA150/'Ringkasan (milyar)'!G150,0)</f>
        <v>0</v>
      </c>
      <c r="AB150" s="173">
        <f>IFERROR('Ringkasan (milyar)'!AB150/'Ringkasan (milyar)'!G150,0)</f>
        <v>9.0558844968849118E-3</v>
      </c>
      <c r="AC150" s="6"/>
      <c r="AD150" s="173">
        <f>IFERROR('Ringkasan (milyar)'!AD150/'Ringkasan (milyar)'!AC150,0)</f>
        <v>0.65719799641158461</v>
      </c>
      <c r="AE150" s="173">
        <f>IFERROR('Ringkasan (milyar)'!AE150/'Ringkasan (milyar)'!AD150,0)</f>
        <v>0.60619719531773653</v>
      </c>
      <c r="AF150" s="173">
        <f>IFERROR('Ringkasan (milyar)'!AF150/'Ringkasan (milyar)'!AD150,0)</f>
        <v>0.38494644512240778</v>
      </c>
      <c r="AG150" s="173">
        <f>IFERROR('Ringkasan (milyar)'!AG150/'Ringkasan (milyar)'!AD150,0)</f>
        <v>0</v>
      </c>
      <c r="AH150" s="173">
        <f>IFERROR('Ringkasan (milyar)'!AH150/'Ringkasan (milyar)'!AC150,0)</f>
        <v>0</v>
      </c>
      <c r="AI150" s="173">
        <f>IFERROR('Ringkasan (milyar)'!AI150/'Ringkasan (milyar)'!AC150,0)</f>
        <v>5.0410876950129808E-3</v>
      </c>
      <c r="AJ150" s="173">
        <f>IFERROR('Ringkasan (milyar)'!AJ150/'Ringkasan (milyar)'!AC150,0)</f>
        <v>7.7929406322482873E-4</v>
      </c>
      <c r="AK150" s="173">
        <f>IFERROR('Ringkasan (milyar)'!AK150/'Ringkasan (milyar)'!AC150,0)</f>
        <v>0.15955943171227308</v>
      </c>
      <c r="AL150" s="173">
        <f>IFERROR('Ringkasan (milyar)'!AL150/'Ringkasan (milyar)'!AC150,0)</f>
        <v>1.36376461064345E-3</v>
      </c>
      <c r="AM150" s="173">
        <f>IFERROR('Ringkasan (milyar)'!AM150/'Ringkasan (milyar)'!AC150,0)</f>
        <v>2.1318214390459753E-2</v>
      </c>
      <c r="AN150" s="173">
        <f>IFERROR('Ringkasan (milyar)'!AN150/'Ringkasan (milyar)'!AC150,0)</f>
        <v>3.0435135891155683E-2</v>
      </c>
      <c r="AO150" s="173">
        <f>IFERROR('Ringkasan (milyar)'!AO150/'Ringkasan (milyar)'!AC150,0)</f>
        <v>0.10273076539184678</v>
      </c>
      <c r="AP150" s="173">
        <f>IFERROR('Ringkasan (milyar)'!AP150/'Ringkasan (milyar)'!AC150,0)</f>
        <v>3.7115514281674199E-3</v>
      </c>
      <c r="AQ150" s="173">
        <f>IFERROR('Ringkasan (milyar)'!AQ150/'Ringkasan (milyar)'!AC150,0)</f>
        <v>0</v>
      </c>
      <c r="AR150" s="173">
        <f>IFERROR('Ringkasan (milyar)'!AR150/'Ringkasan (milyar)'!AC150,0)</f>
        <v>1.9482351580620717E-3</v>
      </c>
      <c r="AS150" s="173">
        <f>IFERROR('Ringkasan (milyar)'!AS150/'Ringkasan (milyar)'!AC150,0)</f>
        <v>1.9482351580620717E-3</v>
      </c>
      <c r="AT150" s="173">
        <f>IFERROR('Ringkasan (milyar)'!AT150/'Ringkasan (milyar)'!AC150,0)</f>
        <v>0.18129433671808018</v>
      </c>
      <c r="AU150" s="173">
        <f>IFERROR('Ringkasan (milyar)'!AU150/'Ringkasan (milyar)'!AC150,0)</f>
        <v>2.9223527370931071E-4</v>
      </c>
      <c r="AV150" s="173">
        <f>IFERROR('Ringkasan (milyar)'!AV150/'Ringkasan (milyar)'!AC150,0)</f>
        <v>0.18100210144437087</v>
      </c>
      <c r="AW150" s="127"/>
      <c r="AX150" s="127"/>
      <c r="AY150" s="127"/>
      <c r="AZ150" s="127"/>
      <c r="BA150" s="127"/>
      <c r="BB150" s="127"/>
      <c r="BC150" s="127"/>
      <c r="BD150" s="127"/>
      <c r="BE150" s="127"/>
      <c r="BF150" s="127"/>
      <c r="BG150" s="127"/>
      <c r="BH150" s="127"/>
      <c r="BI150" s="127"/>
      <c r="BJ150" s="128"/>
      <c r="BK150" s="128"/>
      <c r="BL150" s="87"/>
      <c r="BM150" s="47"/>
      <c r="BN150" s="48"/>
      <c r="BO150" s="49"/>
      <c r="BP150" s="39">
        <f t="shared" si="29"/>
        <v>0</v>
      </c>
      <c r="BR150" s="6" t="e">
        <f>Ringkasan!#REF!/1000000000</f>
        <v>#REF!</v>
      </c>
      <c r="BS150" s="6" t="e">
        <f t="shared" si="25"/>
        <v>#REF!</v>
      </c>
      <c r="BT150" s="39" t="e">
        <f t="shared" si="27"/>
        <v>#REF!</v>
      </c>
      <c r="BV150" s="6" t="e">
        <f>Ringkasan!#REF!/1000000000</f>
        <v>#REF!</v>
      </c>
      <c r="BW150" s="6" t="e">
        <f t="shared" si="26"/>
        <v>#REF!</v>
      </c>
      <c r="BX150" s="39" t="e">
        <f t="shared" si="28"/>
        <v>#REF!</v>
      </c>
    </row>
    <row r="151" spans="1:76" ht="15" customHeight="1" x14ac:dyDescent="0.25">
      <c r="A151" s="59" t="s">
        <v>117</v>
      </c>
      <c r="B151" s="3">
        <f t="shared" si="30"/>
        <v>113</v>
      </c>
      <c r="C151" s="4">
        <f t="shared" si="30"/>
        <v>8</v>
      </c>
      <c r="D151" s="8" t="s">
        <v>117</v>
      </c>
      <c r="E151" s="12" t="str">
        <f>[1]Pendapatan!D151</f>
        <v>05 Tahun 2024</v>
      </c>
      <c r="F151" s="92">
        <f>[1]Pendapatan!E151</f>
        <v>45657.981944444444</v>
      </c>
      <c r="G151" s="6"/>
      <c r="H151" s="173">
        <f>IFERROR('Ringkasan (milyar)'!H151/'Ringkasan (milyar)'!G151,0)</f>
        <v>8.6693293645793326E-2</v>
      </c>
      <c r="I151" s="173">
        <f>IFERROR('Ringkasan (milyar)'!I151/'Ringkasan (milyar)'!G151,0)</f>
        <v>3.8311189710401074E-2</v>
      </c>
      <c r="J151" s="173">
        <f>IFERROR('Ringkasan (milyar)'!J151/'Ringkasan (milyar)'!G151,0)</f>
        <v>3.4431667270296133E-3</v>
      </c>
      <c r="K151" s="173">
        <f>IFERROR('Ringkasan (milyar)'!K151/'Ringkasan (milyar)'!G151,0)</f>
        <v>2.0502084859963109E-3</v>
      </c>
      <c r="L151" s="173">
        <f>IFERROR('Ringkasan (milyar)'!L151/'Ringkasan (milyar)'!G151,0)</f>
        <v>4.2888728722366321E-2</v>
      </c>
      <c r="M151" s="173">
        <f>IFERROR('Ringkasan (milyar)'!M151/'Ringkasan (milyar)'!G151,0)</f>
        <v>0.90022515117204382</v>
      </c>
      <c r="N151" s="173">
        <f>IFERROR('Ringkasan (milyar)'!N151/'Ringkasan (milyar)'!G151,0)</f>
        <v>0.84408544048823098</v>
      </c>
      <c r="O151" s="173">
        <f>IFERROR('Ringkasan (milyar)'!O151/'Ringkasan (milyar)'!G151,0)</f>
        <v>0</v>
      </c>
      <c r="P151" s="173">
        <f>IFERROR('Ringkasan (milyar)'!P151/'Ringkasan (milyar)'!G151,0)</f>
        <v>0</v>
      </c>
      <c r="Q151" s="173">
        <f>IFERROR('Ringkasan (milyar)'!Q151/'Ringkasan (milyar)'!G151,0)</f>
        <v>9.4474992789263953E-2</v>
      </c>
      <c r="R151" s="173">
        <f>IFERROR('Ringkasan (milyar)'!R151/'Ringkasan (milyar)'!G151,0)</f>
        <v>0</v>
      </c>
      <c r="S151" s="173">
        <f>IFERROR('Ringkasan (milyar)'!S151/'Ringkasan (milyar)'!G151,0)</f>
        <v>2.3826080423005342E-2</v>
      </c>
      <c r="T151" s="173">
        <f>IFERROR('Ringkasan (milyar)'!T151/'Ringkasan (milyar)'!G151,0)</f>
        <v>0.57817388724498131</v>
      </c>
      <c r="U151" s="173">
        <f>IFERROR('Ringkasan (milyar)'!U151/'Ringkasan (milyar)'!G151,0)</f>
        <v>0.14761048003098035</v>
      </c>
      <c r="V151" s="173">
        <f>IFERROR('Ringkasan (milyar)'!V151/'Ringkasan (milyar)'!G151,0)</f>
        <v>5.6139710683812842E-2</v>
      </c>
      <c r="W151" s="173">
        <f>IFERROR('Ringkasan (milyar)'!W151/'Ringkasan (milyar)'!G151,0)</f>
        <v>5.6139710683812842E-2</v>
      </c>
      <c r="X151" s="173">
        <f>IFERROR('Ringkasan (milyar)'!X151/'Ringkasan (milyar)'!G151,0)</f>
        <v>0</v>
      </c>
      <c r="Y151" s="173">
        <f>IFERROR('Ringkasan (milyar)'!Y151/'Ringkasan (milyar)'!G151,0)</f>
        <v>1.3081555182162929E-2</v>
      </c>
      <c r="Z151" s="173">
        <f>IFERROR('Ringkasan (milyar)'!Z151/'Ringkasan (milyar)'!G151,0)</f>
        <v>0</v>
      </c>
      <c r="AA151" s="173">
        <f>IFERROR('Ringkasan (milyar)'!AA151/'Ringkasan (milyar)'!G151,0)</f>
        <v>0</v>
      </c>
      <c r="AB151" s="173">
        <f>IFERROR('Ringkasan (milyar)'!AB151/'Ringkasan (milyar)'!G151,0)</f>
        <v>1.3081555182162929E-2</v>
      </c>
      <c r="AC151" s="6"/>
      <c r="AD151" s="173">
        <f>IFERROR('Ringkasan (milyar)'!AD151/'Ringkasan (milyar)'!AC151,0)</f>
        <v>0.7334482592398327</v>
      </c>
      <c r="AE151" s="173">
        <f>IFERROR('Ringkasan (milyar)'!AE151/'Ringkasan (milyar)'!AD151,0)</f>
        <v>0.6364639339532403</v>
      </c>
      <c r="AF151" s="173">
        <f>IFERROR('Ringkasan (milyar)'!AF151/'Ringkasan (milyar)'!AD151,0)</f>
        <v>0.32985856720687162</v>
      </c>
      <c r="AG151" s="173">
        <f>IFERROR('Ringkasan (milyar)'!AG151/'Ringkasan (milyar)'!AD151,0)</f>
        <v>0</v>
      </c>
      <c r="AH151" s="173">
        <f>IFERROR('Ringkasan (milyar)'!AH151/'Ringkasan (milyar)'!AC151,0)</f>
        <v>0</v>
      </c>
      <c r="AI151" s="173">
        <f>IFERROR('Ringkasan (milyar)'!AI151/'Ringkasan (milyar)'!AC151,0)</f>
        <v>2.4691774550457554E-2</v>
      </c>
      <c r="AJ151" s="173">
        <f>IFERROR('Ringkasan (milyar)'!AJ151/'Ringkasan (milyar)'!AC151,0)</f>
        <v>8.9283492097639312E-6</v>
      </c>
      <c r="AK151" s="173">
        <f>IFERROR('Ringkasan (milyar)'!AK151/'Ringkasan (milyar)'!AC151,0)</f>
        <v>0.1176771206729003</v>
      </c>
      <c r="AL151" s="173">
        <f>IFERROR('Ringkasan (milyar)'!AL151/'Ringkasan (milyar)'!AC151,0)</f>
        <v>0</v>
      </c>
      <c r="AM151" s="173">
        <f>IFERROR('Ringkasan (milyar)'!AM151/'Ringkasan (milyar)'!AC151,0)</f>
        <v>2.6563190126131123E-2</v>
      </c>
      <c r="AN151" s="173">
        <f>IFERROR('Ringkasan (milyar)'!AN151/'Ringkasan (milyar)'!AC151,0)</f>
        <v>2.2409514023569985E-2</v>
      </c>
      <c r="AO151" s="173">
        <f>IFERROR('Ringkasan (milyar)'!AO151/'Ringkasan (milyar)'!AC151,0)</f>
        <v>6.8613347361259597E-2</v>
      </c>
      <c r="AP151" s="173">
        <f>IFERROR('Ringkasan (milyar)'!AP151/'Ringkasan (milyar)'!AC151,0)</f>
        <v>0</v>
      </c>
      <c r="AQ151" s="173">
        <f>IFERROR('Ringkasan (milyar)'!AQ151/'Ringkasan (milyar)'!AC151,0)</f>
        <v>9.1069161939592099E-5</v>
      </c>
      <c r="AR151" s="173">
        <f>IFERROR('Ringkasan (milyar)'!AR151/'Ringkasan (milyar)'!AC151,0)</f>
        <v>8.9283492097639314E-4</v>
      </c>
      <c r="AS151" s="173">
        <f>IFERROR('Ringkasan (milyar)'!AS151/'Ringkasan (milyar)'!AC151,0)</f>
        <v>8.9283492097639314E-4</v>
      </c>
      <c r="AT151" s="173">
        <f>IFERROR('Ringkasan (milyar)'!AT151/'Ringkasan (milyar)'!AC151,0)</f>
        <v>0.1479817851662906</v>
      </c>
      <c r="AU151" s="173">
        <f>IFERROR('Ringkasan (milyar)'!AU151/'Ringkasan (milyar)'!AC151,0)</f>
        <v>0</v>
      </c>
      <c r="AV151" s="173">
        <f>IFERROR('Ringkasan (milyar)'!AV151/'Ringkasan (milyar)'!AC151,0)</f>
        <v>0.1479817851662906</v>
      </c>
      <c r="AW151" s="127"/>
      <c r="AX151" s="127"/>
      <c r="AY151" s="127"/>
      <c r="AZ151" s="127"/>
      <c r="BA151" s="127"/>
      <c r="BB151" s="127"/>
      <c r="BC151" s="127"/>
      <c r="BD151" s="127"/>
      <c r="BE151" s="127"/>
      <c r="BF151" s="127"/>
      <c r="BG151" s="127"/>
      <c r="BH151" s="127"/>
      <c r="BI151" s="127"/>
      <c r="BJ151" s="128"/>
      <c r="BK151" s="128"/>
      <c r="BL151" s="87"/>
      <c r="BM151" s="47"/>
      <c r="BN151" s="48"/>
      <c r="BO151" s="49"/>
      <c r="BP151" s="39">
        <f t="shared" si="29"/>
        <v>0</v>
      </c>
      <c r="BR151" s="6" t="e">
        <f>Ringkasan!#REF!/1000000000</f>
        <v>#REF!</v>
      </c>
      <c r="BS151" s="6" t="e">
        <f t="shared" si="25"/>
        <v>#REF!</v>
      </c>
      <c r="BT151" s="39" t="e">
        <f t="shared" si="27"/>
        <v>#REF!</v>
      </c>
      <c r="BV151" s="6" t="e">
        <f>Ringkasan!#REF!/1000000000</f>
        <v>#REF!</v>
      </c>
      <c r="BW151" s="6" t="e">
        <f t="shared" si="26"/>
        <v>#REF!</v>
      </c>
      <c r="BX151" s="39" t="e">
        <f t="shared" si="28"/>
        <v>#REF!</v>
      </c>
    </row>
    <row r="152" spans="1:76" ht="15" customHeight="1" x14ac:dyDescent="0.25">
      <c r="A152" s="59" t="s">
        <v>118</v>
      </c>
      <c r="B152" s="3">
        <f t="shared" si="30"/>
        <v>114</v>
      </c>
      <c r="C152" s="4">
        <f t="shared" si="30"/>
        <v>9</v>
      </c>
      <c r="D152" s="8" t="s">
        <v>118</v>
      </c>
      <c r="E152" s="12" t="str">
        <f>[1]Pendapatan!D152</f>
        <v>3 Tahun 2024</v>
      </c>
      <c r="F152" s="92">
        <f>[1]Pendapatan!E152</f>
        <v>45657.541666666664</v>
      </c>
      <c r="G152" s="6"/>
      <c r="H152" s="173">
        <f>IFERROR('Ringkasan (milyar)'!H152/'Ringkasan (milyar)'!G152,0)</f>
        <v>3.9927615327904072E-2</v>
      </c>
      <c r="I152" s="173">
        <f>IFERROR('Ringkasan (milyar)'!I152/'Ringkasan (milyar)'!G152,0)</f>
        <v>1.5207657240295384E-2</v>
      </c>
      <c r="J152" s="173">
        <f>IFERROR('Ringkasan (milyar)'!J152/'Ringkasan (milyar)'!G152,0)</f>
        <v>1.279561136506985E-3</v>
      </c>
      <c r="K152" s="173">
        <f>IFERROR('Ringkasan (milyar)'!K152/'Ringkasan (milyar)'!G152,0)</f>
        <v>0</v>
      </c>
      <c r="L152" s="173">
        <f>IFERROR('Ringkasan (milyar)'!L152/'Ringkasan (milyar)'!G152,0)</f>
        <v>2.34403969511017E-2</v>
      </c>
      <c r="M152" s="173">
        <f>IFERROR('Ringkasan (milyar)'!M152/'Ringkasan (milyar)'!G152,0)</f>
        <v>0.94561254352215274</v>
      </c>
      <c r="N152" s="173">
        <f>IFERROR('Ringkasan (milyar)'!N152/'Ringkasan (milyar)'!G152,0)</f>
        <v>0.91054105522762097</v>
      </c>
      <c r="O152" s="173">
        <f>IFERROR('Ringkasan (milyar)'!O152/'Ringkasan (milyar)'!G152,0)</f>
        <v>0</v>
      </c>
      <c r="P152" s="173">
        <f>IFERROR('Ringkasan (milyar)'!P152/'Ringkasan (milyar)'!G152,0)</f>
        <v>0</v>
      </c>
      <c r="Q152" s="173">
        <f>IFERROR('Ringkasan (milyar)'!Q152/'Ringkasan (milyar)'!G152,0)</f>
        <v>0.12908800653819844</v>
      </c>
      <c r="R152" s="173">
        <f>IFERROR('Ringkasan (milyar)'!R152/'Ringkasan (milyar)'!G152,0)</f>
        <v>0</v>
      </c>
      <c r="S152" s="173">
        <f>IFERROR('Ringkasan (milyar)'!S152/'Ringkasan (milyar)'!G152,0)</f>
        <v>7.7981994487137718E-2</v>
      </c>
      <c r="T152" s="173">
        <f>IFERROR('Ringkasan (milyar)'!T152/'Ringkasan (milyar)'!G152,0)</f>
        <v>0.48987704911446694</v>
      </c>
      <c r="U152" s="173">
        <f>IFERROR('Ringkasan (milyar)'!U152/'Ringkasan (milyar)'!G152,0)</f>
        <v>0.21359400508781795</v>
      </c>
      <c r="V152" s="173">
        <f>IFERROR('Ringkasan (milyar)'!V152/'Ringkasan (milyar)'!G152,0)</f>
        <v>3.5071488294531654E-2</v>
      </c>
      <c r="W152" s="173">
        <f>IFERROR('Ringkasan (milyar)'!W152/'Ringkasan (milyar)'!G152,0)</f>
        <v>3.5071488294531654E-2</v>
      </c>
      <c r="X152" s="173">
        <f>IFERROR('Ringkasan (milyar)'!X152/'Ringkasan (milyar)'!G152,0)</f>
        <v>0</v>
      </c>
      <c r="Y152" s="173">
        <f>IFERROR('Ringkasan (milyar)'!Y152/'Ringkasan (milyar)'!G152,0)</f>
        <v>1.4459841149943326E-2</v>
      </c>
      <c r="Z152" s="173">
        <f>IFERROR('Ringkasan (milyar)'!Z152/'Ringkasan (milyar)'!G152,0)</f>
        <v>0</v>
      </c>
      <c r="AA152" s="173">
        <f>IFERROR('Ringkasan (milyar)'!AA152/'Ringkasan (milyar)'!G152,0)</f>
        <v>0</v>
      </c>
      <c r="AB152" s="173">
        <f>IFERROR('Ringkasan (milyar)'!AB152/'Ringkasan (milyar)'!G152,0)</f>
        <v>1.4459841149943326E-2</v>
      </c>
      <c r="AC152" s="6"/>
      <c r="AD152" s="173">
        <f>IFERROR('Ringkasan (milyar)'!AD152/'Ringkasan (milyar)'!AC152,0)</f>
        <v>0.69988291843403616</v>
      </c>
      <c r="AE152" s="173">
        <f>IFERROR('Ringkasan (milyar)'!AE152/'Ringkasan (milyar)'!AD152,0)</f>
        <v>0.63699975896952643</v>
      </c>
      <c r="AF152" s="173">
        <f>IFERROR('Ringkasan (milyar)'!AF152/'Ringkasan (milyar)'!AD152,0)</f>
        <v>0.30923648921389291</v>
      </c>
      <c r="AG152" s="173">
        <f>IFERROR('Ringkasan (milyar)'!AG152/'Ringkasan (milyar)'!AD152,0)</f>
        <v>0</v>
      </c>
      <c r="AH152" s="173">
        <f>IFERROR('Ringkasan (milyar)'!AH152/'Ringkasan (milyar)'!AC152,0)</f>
        <v>0</v>
      </c>
      <c r="AI152" s="173">
        <f>IFERROR('Ringkasan (milyar)'!AI152/'Ringkasan (milyar)'!AC152,0)</f>
        <v>3.7452633124848679E-2</v>
      </c>
      <c r="AJ152" s="173">
        <f>IFERROR('Ringkasan (milyar)'!AJ152/'Ringkasan (milyar)'!AC152,0)</f>
        <v>1.756984025030249E-4</v>
      </c>
      <c r="AK152" s="173">
        <f>IFERROR('Ringkasan (milyar)'!AK152/'Ringkasan (milyar)'!AC152,0)</f>
        <v>0.11582410355912341</v>
      </c>
      <c r="AL152" s="173">
        <f>IFERROR('Ringkasan (milyar)'!AL152/'Ringkasan (milyar)'!AC152,0)</f>
        <v>3.865364855066548E-7</v>
      </c>
      <c r="AM152" s="173">
        <f>IFERROR('Ringkasan (milyar)'!AM152/'Ringkasan (milyar)'!AC152,0)</f>
        <v>1.4493084355174875E-2</v>
      </c>
      <c r="AN152" s="173">
        <f>IFERROR('Ringkasan (milyar)'!AN152/'Ringkasan (milyar)'!AC152,0)</f>
        <v>8.6663727707545699E-3</v>
      </c>
      <c r="AO152" s="173">
        <f>IFERROR('Ringkasan (milyar)'!AO152/'Ringkasan (milyar)'!AC152,0)</f>
        <v>9.242866590879216E-2</v>
      </c>
      <c r="AP152" s="173">
        <f>IFERROR('Ringkasan (milyar)'!AP152/'Ringkasan (milyar)'!AC152,0)</f>
        <v>2.3559398791630606E-4</v>
      </c>
      <c r="AQ152" s="173">
        <f>IFERROR('Ringkasan (milyar)'!AQ152/'Ringkasan (milyar)'!AC152,0)</f>
        <v>0</v>
      </c>
      <c r="AR152" s="173">
        <f>IFERROR('Ringkasan (milyar)'!AR152/'Ringkasan (milyar)'!AC152,0)</f>
        <v>4.3924600625756226E-3</v>
      </c>
      <c r="AS152" s="173">
        <f>IFERROR('Ringkasan (milyar)'!AS152/'Ringkasan (milyar)'!AC152,0)</f>
        <v>4.3924600625756226E-3</v>
      </c>
      <c r="AT152" s="173">
        <f>IFERROR('Ringkasan (milyar)'!AT152/'Ringkasan (milyar)'!AC152,0)</f>
        <v>0.17990051794426484</v>
      </c>
      <c r="AU152" s="173">
        <f>IFERROR('Ringkasan (milyar)'!AU152/'Ringkasan (milyar)'!AC152,0)</f>
        <v>0</v>
      </c>
      <c r="AV152" s="173">
        <f>IFERROR('Ringkasan (milyar)'!AV152/'Ringkasan (milyar)'!AC152,0)</f>
        <v>0.17990051794426484</v>
      </c>
      <c r="AW152" s="127"/>
      <c r="AX152" s="127"/>
      <c r="AY152" s="127"/>
      <c r="AZ152" s="127"/>
      <c r="BA152" s="127"/>
      <c r="BB152" s="127"/>
      <c r="BC152" s="127"/>
      <c r="BD152" s="127"/>
      <c r="BE152" s="127"/>
      <c r="BF152" s="127"/>
      <c r="BG152" s="127"/>
      <c r="BH152" s="127"/>
      <c r="BI152" s="127"/>
      <c r="BJ152" s="128"/>
      <c r="BK152" s="128"/>
      <c r="BL152" s="87"/>
      <c r="BM152" s="47"/>
      <c r="BN152" s="48"/>
      <c r="BO152" s="49"/>
      <c r="BP152" s="39">
        <f t="shared" si="29"/>
        <v>0</v>
      </c>
      <c r="BR152" s="6" t="e">
        <f>Ringkasan!#REF!/1000000000</f>
        <v>#REF!</v>
      </c>
      <c r="BS152" s="6" t="e">
        <f t="shared" si="25"/>
        <v>#REF!</v>
      </c>
      <c r="BT152" s="39" t="e">
        <f t="shared" si="27"/>
        <v>#REF!</v>
      </c>
      <c r="BV152" s="6" t="e">
        <f>Ringkasan!#REF!/1000000000</f>
        <v>#REF!</v>
      </c>
      <c r="BW152" s="6" t="e">
        <f t="shared" si="26"/>
        <v>#REF!</v>
      </c>
      <c r="BX152" s="39" t="e">
        <f t="shared" si="28"/>
        <v>#REF!</v>
      </c>
    </row>
    <row r="153" spans="1:76" ht="15" customHeight="1" x14ac:dyDescent="0.25">
      <c r="A153" s="59" t="s">
        <v>119</v>
      </c>
      <c r="B153" s="3">
        <f t="shared" si="30"/>
        <v>115</v>
      </c>
      <c r="C153" s="4">
        <f t="shared" si="30"/>
        <v>10</v>
      </c>
      <c r="D153" s="8" t="s">
        <v>119</v>
      </c>
      <c r="E153" s="12" t="str">
        <f>[1]Pendapatan!D153</f>
        <v>8 Tahun 2024</v>
      </c>
      <c r="F153" s="92">
        <f>[1]Pendapatan!E153</f>
        <v>45657</v>
      </c>
      <c r="G153" s="6"/>
      <c r="H153" s="173">
        <f>IFERROR('Ringkasan (milyar)'!H153/'Ringkasan (milyar)'!G153,0)</f>
        <v>0.27995716149760086</v>
      </c>
      <c r="I153" s="173">
        <f>IFERROR('Ringkasan (milyar)'!I153/'Ringkasan (milyar)'!G153,0)</f>
        <v>0.21409849771673767</v>
      </c>
      <c r="J153" s="173">
        <f>IFERROR('Ringkasan (milyar)'!J153/'Ringkasan (milyar)'!G153,0)</f>
        <v>1.3481674954540836E-2</v>
      </c>
      <c r="K153" s="173">
        <f>IFERROR('Ringkasan (milyar)'!K153/'Ringkasan (milyar)'!G153,0)</f>
        <v>2.9462489633494417E-3</v>
      </c>
      <c r="L153" s="173">
        <f>IFERROR('Ringkasan (milyar)'!L153/'Ringkasan (milyar)'!G153,0)</f>
        <v>4.9430739862972896E-2</v>
      </c>
      <c r="M153" s="173">
        <f>IFERROR('Ringkasan (milyar)'!M153/'Ringkasan (milyar)'!G153,0)</f>
        <v>0.70867206828076557</v>
      </c>
      <c r="N153" s="173">
        <f>IFERROR('Ringkasan (milyar)'!N153/'Ringkasan (milyar)'!G153,0)</f>
        <v>0.68032301025541075</v>
      </c>
      <c r="O153" s="173">
        <f>IFERROR('Ringkasan (milyar)'!O153/'Ringkasan (milyar)'!G153,0)</f>
        <v>0</v>
      </c>
      <c r="P153" s="173">
        <f>IFERROR('Ringkasan (milyar)'!P153/'Ringkasan (milyar)'!G153,0)</f>
        <v>0</v>
      </c>
      <c r="Q153" s="173">
        <f>IFERROR('Ringkasan (milyar)'!Q153/'Ringkasan (milyar)'!G153,0)</f>
        <v>0</v>
      </c>
      <c r="R153" s="173">
        <f>IFERROR('Ringkasan (milyar)'!R153/'Ringkasan (milyar)'!G153,0)</f>
        <v>0</v>
      </c>
      <c r="S153" s="173">
        <f>IFERROR('Ringkasan (milyar)'!S153/'Ringkasan (milyar)'!G153,0)</f>
        <v>2.7013387120434412E-2</v>
      </c>
      <c r="T153" s="173">
        <f>IFERROR('Ringkasan (milyar)'!T153/'Ringkasan (milyar)'!G153,0)</f>
        <v>0.51563824842426464</v>
      </c>
      <c r="U153" s="173">
        <f>IFERROR('Ringkasan (milyar)'!U153/'Ringkasan (milyar)'!G153,0)</f>
        <v>0.13767137471071167</v>
      </c>
      <c r="V153" s="173">
        <f>IFERROR('Ringkasan (milyar)'!V153/'Ringkasan (milyar)'!G153,0)</f>
        <v>2.8349058025354749E-2</v>
      </c>
      <c r="W153" s="173">
        <f>IFERROR('Ringkasan (milyar)'!W153/'Ringkasan (milyar)'!G153,0)</f>
        <v>2.8349058025354749E-2</v>
      </c>
      <c r="X153" s="173">
        <f>IFERROR('Ringkasan (milyar)'!X153/'Ringkasan (milyar)'!G153,0)</f>
        <v>0</v>
      </c>
      <c r="Y153" s="173">
        <f>IFERROR('Ringkasan (milyar)'!Y153/'Ringkasan (milyar)'!G153,0)</f>
        <v>1.137077022163362E-2</v>
      </c>
      <c r="Z153" s="173">
        <f>IFERROR('Ringkasan (milyar)'!Z153/'Ringkasan (milyar)'!G153,0)</f>
        <v>0</v>
      </c>
      <c r="AA153" s="173">
        <f>IFERROR('Ringkasan (milyar)'!AA153/'Ringkasan (milyar)'!G153,0)</f>
        <v>0</v>
      </c>
      <c r="AB153" s="173">
        <f>IFERROR('Ringkasan (milyar)'!AB153/'Ringkasan (milyar)'!G153,0)</f>
        <v>1.137077022163362E-2</v>
      </c>
      <c r="AC153" s="6"/>
      <c r="AD153" s="173">
        <f>IFERROR('Ringkasan (milyar)'!AD153/'Ringkasan (milyar)'!AC153,0)</f>
        <v>0.920660411512355</v>
      </c>
      <c r="AE153" s="173">
        <f>IFERROR('Ringkasan (milyar)'!AE153/'Ringkasan (milyar)'!AD153,0)</f>
        <v>0.57490776786216391</v>
      </c>
      <c r="AF153" s="173">
        <f>IFERROR('Ringkasan (milyar)'!AF153/'Ringkasan (milyar)'!AD153,0)</f>
        <v>0.37608520285393204</v>
      </c>
      <c r="AG153" s="173">
        <f>IFERROR('Ringkasan (milyar)'!AG153/'Ringkasan (milyar)'!AD153,0)</f>
        <v>0</v>
      </c>
      <c r="AH153" s="173">
        <f>IFERROR('Ringkasan (milyar)'!AH153/'Ringkasan (milyar)'!AC153,0)</f>
        <v>0</v>
      </c>
      <c r="AI153" s="173">
        <f>IFERROR('Ringkasan (milyar)'!AI153/'Ringkasan (milyar)'!AC153,0)</f>
        <v>4.4839453418424116E-2</v>
      </c>
      <c r="AJ153" s="173">
        <f>IFERROR('Ringkasan (milyar)'!AJ153/'Ringkasan (milyar)'!AC153,0)</f>
        <v>2.7937832909305347E-4</v>
      </c>
      <c r="AK153" s="173">
        <f>IFERROR('Ringkasan (milyar)'!AK153/'Ringkasan (milyar)'!AC153,0)</f>
        <v>7.8601981817544894E-2</v>
      </c>
      <c r="AL153" s="173">
        <f>IFERROR('Ringkasan (milyar)'!AL153/'Ringkasan (milyar)'!AC153,0)</f>
        <v>0</v>
      </c>
      <c r="AM153" s="173">
        <f>IFERROR('Ringkasan (milyar)'!AM153/'Ringkasan (milyar)'!AC153,0)</f>
        <v>2.4104715255094711E-2</v>
      </c>
      <c r="AN153" s="173">
        <f>IFERROR('Ringkasan (milyar)'!AN153/'Ringkasan (milyar)'!AC153,0)</f>
        <v>2.8361522404925215E-2</v>
      </c>
      <c r="AO153" s="173">
        <f>IFERROR('Ringkasan (milyar)'!AO153/'Ringkasan (milyar)'!AC153,0)</f>
        <v>2.0861204274491646E-2</v>
      </c>
      <c r="AP153" s="173">
        <f>IFERROR('Ringkasan (milyar)'!AP153/'Ringkasan (milyar)'!AC153,0)</f>
        <v>5.0440377986270459E-3</v>
      </c>
      <c r="AQ153" s="173">
        <f>IFERROR('Ringkasan (milyar)'!AQ153/'Ringkasan (milyar)'!AC153,0)</f>
        <v>2.3050208440627713E-4</v>
      </c>
      <c r="AR153" s="173">
        <f>IFERROR('Ringkasan (milyar)'!AR153/'Ringkasan (milyar)'!AC153,0)</f>
        <v>7.3760667010008677E-4</v>
      </c>
      <c r="AS153" s="173">
        <f>IFERROR('Ringkasan (milyar)'!AS153/'Ringkasan (milyar)'!AC153,0)</f>
        <v>7.3760667010008677E-4</v>
      </c>
      <c r="AT153" s="173">
        <f>IFERROR('Ringkasan (milyar)'!AT153/'Ringkasan (milyar)'!AC153,0)</f>
        <v>0</v>
      </c>
      <c r="AU153" s="173">
        <f>IFERROR('Ringkasan (milyar)'!AU153/'Ringkasan (milyar)'!AC153,0)</f>
        <v>0</v>
      </c>
      <c r="AV153" s="173">
        <f>IFERROR('Ringkasan (milyar)'!AV153/'Ringkasan (milyar)'!AC153,0)</f>
        <v>0</v>
      </c>
      <c r="AW153" s="127"/>
      <c r="AX153" s="127"/>
      <c r="AY153" s="127"/>
      <c r="AZ153" s="127"/>
      <c r="BA153" s="127"/>
      <c r="BB153" s="127"/>
      <c r="BC153" s="127"/>
      <c r="BD153" s="127"/>
      <c r="BE153" s="127"/>
      <c r="BF153" s="127"/>
      <c r="BG153" s="127"/>
      <c r="BH153" s="127"/>
      <c r="BI153" s="127"/>
      <c r="BJ153" s="128"/>
      <c r="BK153" s="128"/>
      <c r="BL153" s="87"/>
      <c r="BM153" s="47"/>
      <c r="BN153" s="48"/>
      <c r="BO153" s="49"/>
      <c r="BP153" s="39">
        <f t="shared" si="29"/>
        <v>0</v>
      </c>
      <c r="BR153" s="6" t="e">
        <f>Ringkasan!#REF!/1000000000</f>
        <v>#REF!</v>
      </c>
      <c r="BS153" s="6" t="e">
        <f t="shared" si="25"/>
        <v>#REF!</v>
      </c>
      <c r="BT153" s="39" t="e">
        <f t="shared" si="27"/>
        <v>#REF!</v>
      </c>
      <c r="BV153" s="6" t="e">
        <f>Ringkasan!#REF!/1000000000</f>
        <v>#REF!</v>
      </c>
      <c r="BW153" s="6" t="e">
        <f t="shared" si="26"/>
        <v>#REF!</v>
      </c>
      <c r="BX153" s="39" t="e">
        <f t="shared" si="28"/>
        <v>#REF!</v>
      </c>
    </row>
    <row r="154" spans="1:76" ht="15" customHeight="1" x14ac:dyDescent="0.25">
      <c r="B154" s="13" t="s">
        <v>560</v>
      </c>
      <c r="C154" s="14" t="s">
        <v>560</v>
      </c>
      <c r="D154" s="15" t="s">
        <v>561</v>
      </c>
      <c r="E154" s="16"/>
      <c r="F154" s="93"/>
      <c r="G154" s="115"/>
      <c r="H154" s="174">
        <f>IFERROR('Ringkasan (milyar)'!H154/'Ringkasan (milyar)'!G154,0)</f>
        <v>6.8732305206958624E-2</v>
      </c>
      <c r="I154" s="174">
        <f>IFERROR('Ringkasan (milyar)'!I154/'Ringkasan (milyar)'!G154,0)</f>
        <v>2.5425882532497328E-2</v>
      </c>
      <c r="J154" s="174">
        <f>IFERROR('Ringkasan (milyar)'!J154/'Ringkasan (milyar)'!G154,0)</f>
        <v>4.9247837435390388E-3</v>
      </c>
      <c r="K154" s="174">
        <f>IFERROR('Ringkasan (milyar)'!K154/'Ringkasan (milyar)'!G154,0)</f>
        <v>1.693793670211661E-3</v>
      </c>
      <c r="L154" s="174">
        <f>IFERROR('Ringkasan (milyar)'!L154/'Ringkasan (milyar)'!G154,0)</f>
        <v>3.6687845260710596E-2</v>
      </c>
      <c r="M154" s="174">
        <f>IFERROR('Ringkasan (milyar)'!M154/'Ringkasan (milyar)'!G154,0)</f>
        <v>0.92288355624501373</v>
      </c>
      <c r="N154" s="174">
        <f>IFERROR('Ringkasan (milyar)'!N154/'Ringkasan (milyar)'!G154,0)</f>
        <v>0.88436814092964899</v>
      </c>
      <c r="O154" s="174">
        <f>IFERROR('Ringkasan (milyar)'!O154/'Ringkasan (milyar)'!G154,0)</f>
        <v>0</v>
      </c>
      <c r="P154" s="174">
        <f>IFERROR('Ringkasan (milyar)'!P154/'Ringkasan (milyar)'!G154,0)</f>
        <v>0</v>
      </c>
      <c r="Q154" s="174">
        <f>IFERROR('Ringkasan (milyar)'!Q154/'Ringkasan (milyar)'!G154,0)</f>
        <v>0.11391940845839471</v>
      </c>
      <c r="R154" s="174">
        <f>IFERROR('Ringkasan (milyar)'!R154/'Ringkasan (milyar)'!G154,0)</f>
        <v>1.5666700188235953E-3</v>
      </c>
      <c r="S154" s="174">
        <f>IFERROR('Ringkasan (milyar)'!S154/'Ringkasan (milyar)'!G154,0)</f>
        <v>6.2275301679887929E-2</v>
      </c>
      <c r="T154" s="174">
        <f>IFERROR('Ringkasan (milyar)'!T154/'Ringkasan (milyar)'!G154,0)</f>
        <v>0.52397044908854484</v>
      </c>
      <c r="U154" s="174">
        <f>IFERROR('Ringkasan (milyar)'!U154/'Ringkasan (milyar)'!G154,0)</f>
        <v>0.18263631168399785</v>
      </c>
      <c r="V154" s="174">
        <f>IFERROR('Ringkasan (milyar)'!V154/'Ringkasan (milyar)'!G154,0)</f>
        <v>3.8515415315364704E-2</v>
      </c>
      <c r="W154" s="174">
        <f>IFERROR('Ringkasan (milyar)'!W154/'Ringkasan (milyar)'!G154,0)</f>
        <v>3.8515415315364704E-2</v>
      </c>
      <c r="X154" s="174">
        <f>IFERROR('Ringkasan (milyar)'!X154/'Ringkasan (milyar)'!G154,0)</f>
        <v>0</v>
      </c>
      <c r="Y154" s="174">
        <f>IFERROR('Ringkasan (milyar)'!Y154/'Ringkasan (milyar)'!G154,0)</f>
        <v>8.3841385480277024E-3</v>
      </c>
      <c r="Z154" s="174">
        <f>IFERROR('Ringkasan (milyar)'!Z154/'Ringkasan (milyar)'!G154,0)</f>
        <v>0</v>
      </c>
      <c r="AA154" s="174">
        <f>IFERROR('Ringkasan (milyar)'!AA154/'Ringkasan (milyar)'!G154,0)</f>
        <v>0</v>
      </c>
      <c r="AB154" s="174">
        <f>IFERROR('Ringkasan (milyar)'!AB154/'Ringkasan (milyar)'!G154,0)</f>
        <v>8.3841385480277024E-3</v>
      </c>
      <c r="AC154" s="7"/>
      <c r="AD154" s="174">
        <f>IFERROR('Ringkasan (milyar)'!AD154/'Ringkasan (milyar)'!AC154,0)</f>
        <v>0.69414920813851311</v>
      </c>
      <c r="AE154" s="174">
        <f>IFERROR('Ringkasan (milyar)'!AE154/'Ringkasan (milyar)'!AD154,0)</f>
        <v>0.62454113721023652</v>
      </c>
      <c r="AF154" s="174">
        <f>IFERROR('Ringkasan (milyar)'!AF154/'Ringkasan (milyar)'!AD154,0)</f>
        <v>0.35123390531299653</v>
      </c>
      <c r="AG154" s="174">
        <f>IFERROR('Ringkasan (milyar)'!AG154/'Ringkasan (milyar)'!AD154,0)</f>
        <v>0</v>
      </c>
      <c r="AH154" s="174">
        <f>IFERROR('Ringkasan (milyar)'!AH154/'Ringkasan (milyar)'!AC154,0)</f>
        <v>0</v>
      </c>
      <c r="AI154" s="174">
        <f>IFERROR('Ringkasan (milyar)'!AI154/'Ringkasan (milyar)'!AC154,0)</f>
        <v>1.6068143882348937E-2</v>
      </c>
      <c r="AJ154" s="174">
        <f>IFERROR('Ringkasan (milyar)'!AJ154/'Ringkasan (milyar)'!AC154,0)</f>
        <v>7.4759116733792773E-4</v>
      </c>
      <c r="AK154" s="174">
        <f>IFERROR('Ringkasan (milyar)'!AK154/'Ringkasan (milyar)'!AC154,0)</f>
        <v>0.13451685552552431</v>
      </c>
      <c r="AL154" s="174">
        <f>IFERROR('Ringkasan (milyar)'!AL154/'Ringkasan (milyar)'!AC154,0)</f>
        <v>5.0694955508194116E-4</v>
      </c>
      <c r="AM154" s="174">
        <f>IFERROR('Ringkasan (milyar)'!AM154/'Ringkasan (milyar)'!AC154,0)</f>
        <v>2.3714923123028121E-2</v>
      </c>
      <c r="AN154" s="174">
        <f>IFERROR('Ringkasan (milyar)'!AN154/'Ringkasan (milyar)'!AC154,0)</f>
        <v>2.8304890918196119E-2</v>
      </c>
      <c r="AO154" s="174">
        <f>IFERROR('Ringkasan (milyar)'!AO154/'Ringkasan (milyar)'!AC154,0)</f>
        <v>7.9036816653112699E-2</v>
      </c>
      <c r="AP154" s="174">
        <f>IFERROR('Ringkasan (milyar)'!AP154/'Ringkasan (milyar)'!AC154,0)</f>
        <v>2.6031762240896804E-3</v>
      </c>
      <c r="AQ154" s="174">
        <f>IFERROR('Ringkasan (milyar)'!AQ154/'Ringkasan (milyar)'!AC154,0)</f>
        <v>3.5009905201575036E-4</v>
      </c>
      <c r="AR154" s="174">
        <f>IFERROR('Ringkasan (milyar)'!AR154/'Ringkasan (milyar)'!AC154,0)</f>
        <v>2.0725194994200024E-3</v>
      </c>
      <c r="AS154" s="174">
        <f>IFERROR('Ringkasan (milyar)'!AS154/'Ringkasan (milyar)'!AC154,0)</f>
        <v>2.0725194994200024E-3</v>
      </c>
      <c r="AT154" s="174">
        <f>IFERROR('Ringkasan (milyar)'!AT154/'Ringkasan (milyar)'!AC154,0)</f>
        <v>0.16926141683654261</v>
      </c>
      <c r="AU154" s="174">
        <f>IFERROR('Ringkasan (milyar)'!AU154/'Ringkasan (milyar)'!AC154,0)</f>
        <v>9.9754063543640065E-4</v>
      </c>
      <c r="AV154" s="174">
        <f>IFERROR('Ringkasan (milyar)'!AV154/'Ringkasan (milyar)'!AC154,0)</f>
        <v>0.16826387620110619</v>
      </c>
      <c r="AW154" s="129"/>
      <c r="AX154" s="129"/>
      <c r="AY154" s="129"/>
      <c r="AZ154" s="129"/>
      <c r="BA154" s="129"/>
      <c r="BB154" s="129"/>
      <c r="BC154" s="129"/>
      <c r="BD154" s="129"/>
      <c r="BE154" s="129"/>
      <c r="BF154" s="129"/>
      <c r="BG154" s="129"/>
      <c r="BH154" s="129"/>
      <c r="BI154" s="129"/>
      <c r="BJ154" s="130"/>
      <c r="BK154" s="130"/>
      <c r="BL154" s="89"/>
      <c r="BM154" s="47"/>
      <c r="BN154" s="47"/>
      <c r="BO154" s="47"/>
      <c r="BR154" s="115" t="e">
        <f>Ringkasan!#REF!/1000000000</f>
        <v>#REF!</v>
      </c>
      <c r="BS154" s="115" t="e">
        <f t="shared" si="25"/>
        <v>#REF!</v>
      </c>
      <c r="BT154" s="39" t="e">
        <f t="shared" si="27"/>
        <v>#REF!</v>
      </c>
      <c r="BV154" s="115" t="e">
        <f>Ringkasan!#REF!/1000000000</f>
        <v>#REF!</v>
      </c>
      <c r="BW154" s="115" t="e">
        <f t="shared" si="26"/>
        <v>#REF!</v>
      </c>
      <c r="BX154" s="39" t="e">
        <f t="shared" si="28"/>
        <v>#REF!</v>
      </c>
    </row>
    <row r="155" spans="1:76" ht="15" customHeight="1" x14ac:dyDescent="0.25">
      <c r="B155" s="13" t="s">
        <v>562</v>
      </c>
      <c r="C155" s="14" t="s">
        <v>562</v>
      </c>
      <c r="D155" s="15" t="s">
        <v>563</v>
      </c>
      <c r="E155" s="16"/>
      <c r="F155" s="93"/>
      <c r="G155" s="115"/>
      <c r="H155" s="174">
        <f>IFERROR('Ringkasan (milyar)'!H155/'Ringkasan (milyar)'!G155,0)</f>
        <v>0.27995716149760086</v>
      </c>
      <c r="I155" s="174">
        <f>IFERROR('Ringkasan (milyar)'!I155/'Ringkasan (milyar)'!G155,0)</f>
        <v>0.21409849771673767</v>
      </c>
      <c r="J155" s="174">
        <f>IFERROR('Ringkasan (milyar)'!J155/'Ringkasan (milyar)'!G155,0)</f>
        <v>1.3481674954540836E-2</v>
      </c>
      <c r="K155" s="174">
        <f>IFERROR('Ringkasan (milyar)'!K155/'Ringkasan (milyar)'!G155,0)</f>
        <v>2.9462489633494417E-3</v>
      </c>
      <c r="L155" s="174">
        <f>IFERROR('Ringkasan (milyar)'!L155/'Ringkasan (milyar)'!G155,0)</f>
        <v>4.9430739862972896E-2</v>
      </c>
      <c r="M155" s="174">
        <f>IFERROR('Ringkasan (milyar)'!M155/'Ringkasan (milyar)'!G155,0)</f>
        <v>0.70867206828076557</v>
      </c>
      <c r="N155" s="174">
        <f>IFERROR('Ringkasan (milyar)'!N155/'Ringkasan (milyar)'!G155,0)</f>
        <v>0.68032301025541075</v>
      </c>
      <c r="O155" s="174">
        <f>IFERROR('Ringkasan (milyar)'!O155/'Ringkasan (milyar)'!G155,0)</f>
        <v>0</v>
      </c>
      <c r="P155" s="174">
        <f>IFERROR('Ringkasan (milyar)'!P155/'Ringkasan (milyar)'!G155,0)</f>
        <v>0</v>
      </c>
      <c r="Q155" s="174">
        <f>IFERROR('Ringkasan (milyar)'!Q155/'Ringkasan (milyar)'!G155,0)</f>
        <v>0</v>
      </c>
      <c r="R155" s="174">
        <f>IFERROR('Ringkasan (milyar)'!R155/'Ringkasan (milyar)'!G155,0)</f>
        <v>0</v>
      </c>
      <c r="S155" s="174">
        <f>IFERROR('Ringkasan (milyar)'!S155/'Ringkasan (milyar)'!G155,0)</f>
        <v>2.7013387120434412E-2</v>
      </c>
      <c r="T155" s="174">
        <f>IFERROR('Ringkasan (milyar)'!T155/'Ringkasan (milyar)'!G155,0)</f>
        <v>0.51563824842426464</v>
      </c>
      <c r="U155" s="174">
        <f>IFERROR('Ringkasan (milyar)'!U155/'Ringkasan (milyar)'!G155,0)</f>
        <v>0.13767137471071167</v>
      </c>
      <c r="V155" s="174">
        <f>IFERROR('Ringkasan (milyar)'!V155/'Ringkasan (milyar)'!G155,0)</f>
        <v>2.8349058025354749E-2</v>
      </c>
      <c r="W155" s="174">
        <f>IFERROR('Ringkasan (milyar)'!W155/'Ringkasan (milyar)'!G155,0)</f>
        <v>2.8349058025354749E-2</v>
      </c>
      <c r="X155" s="174">
        <f>IFERROR('Ringkasan (milyar)'!X155/'Ringkasan (milyar)'!G155,0)</f>
        <v>0</v>
      </c>
      <c r="Y155" s="174">
        <f>IFERROR('Ringkasan (milyar)'!Y155/'Ringkasan (milyar)'!G155,0)</f>
        <v>1.137077022163362E-2</v>
      </c>
      <c r="Z155" s="174">
        <f>IFERROR('Ringkasan (milyar)'!Z155/'Ringkasan (milyar)'!G155,0)</f>
        <v>0</v>
      </c>
      <c r="AA155" s="174">
        <f>IFERROR('Ringkasan (milyar)'!AA155/'Ringkasan (milyar)'!G155,0)</f>
        <v>0</v>
      </c>
      <c r="AB155" s="174">
        <f>IFERROR('Ringkasan (milyar)'!AB155/'Ringkasan (milyar)'!G155,0)</f>
        <v>1.137077022163362E-2</v>
      </c>
      <c r="AC155" s="7"/>
      <c r="AD155" s="174">
        <f>IFERROR('Ringkasan (milyar)'!AD155/'Ringkasan (milyar)'!AC155,0)</f>
        <v>0.920660411512355</v>
      </c>
      <c r="AE155" s="174">
        <f>IFERROR('Ringkasan (milyar)'!AE155/'Ringkasan (milyar)'!AD155,0)</f>
        <v>0.57490776786216391</v>
      </c>
      <c r="AF155" s="174">
        <f>IFERROR('Ringkasan (milyar)'!AF155/'Ringkasan (milyar)'!AD155,0)</f>
        <v>0.37608520285393204</v>
      </c>
      <c r="AG155" s="174">
        <f>IFERROR('Ringkasan (milyar)'!AG155/'Ringkasan (milyar)'!AD155,0)</f>
        <v>0</v>
      </c>
      <c r="AH155" s="174">
        <f>IFERROR('Ringkasan (milyar)'!AH155/'Ringkasan (milyar)'!AC155,0)</f>
        <v>0</v>
      </c>
      <c r="AI155" s="174">
        <f>IFERROR('Ringkasan (milyar)'!AI155/'Ringkasan (milyar)'!AC155,0)</f>
        <v>4.4839453418424116E-2</v>
      </c>
      <c r="AJ155" s="174">
        <f>IFERROR('Ringkasan (milyar)'!AJ155/'Ringkasan (milyar)'!AC155,0)</f>
        <v>2.7937832909305347E-4</v>
      </c>
      <c r="AK155" s="174">
        <f>IFERROR('Ringkasan (milyar)'!AK155/'Ringkasan (milyar)'!AC155,0)</f>
        <v>7.8601981817544894E-2</v>
      </c>
      <c r="AL155" s="174">
        <f>IFERROR('Ringkasan (milyar)'!AL155/'Ringkasan (milyar)'!AC155,0)</f>
        <v>0</v>
      </c>
      <c r="AM155" s="174">
        <f>IFERROR('Ringkasan (milyar)'!AM155/'Ringkasan (milyar)'!AC155,0)</f>
        <v>2.4104715255094711E-2</v>
      </c>
      <c r="AN155" s="174">
        <f>IFERROR('Ringkasan (milyar)'!AN155/'Ringkasan (milyar)'!AC155,0)</f>
        <v>2.8361522404925215E-2</v>
      </c>
      <c r="AO155" s="174">
        <f>IFERROR('Ringkasan (milyar)'!AO155/'Ringkasan (milyar)'!AC155,0)</f>
        <v>2.0861204274491646E-2</v>
      </c>
      <c r="AP155" s="174">
        <f>IFERROR('Ringkasan (milyar)'!AP155/'Ringkasan (milyar)'!AC155,0)</f>
        <v>5.0440377986270459E-3</v>
      </c>
      <c r="AQ155" s="174">
        <f>IFERROR('Ringkasan (milyar)'!AQ155/'Ringkasan (milyar)'!AC155,0)</f>
        <v>2.3050208440627713E-4</v>
      </c>
      <c r="AR155" s="174">
        <f>IFERROR('Ringkasan (milyar)'!AR155/'Ringkasan (milyar)'!AC155,0)</f>
        <v>7.3760667010008677E-4</v>
      </c>
      <c r="AS155" s="174">
        <f>IFERROR('Ringkasan (milyar)'!AS155/'Ringkasan (milyar)'!AC155,0)</f>
        <v>7.3760667010008677E-4</v>
      </c>
      <c r="AT155" s="174">
        <f>IFERROR('Ringkasan (milyar)'!AT155/'Ringkasan (milyar)'!AC155,0)</f>
        <v>0</v>
      </c>
      <c r="AU155" s="174">
        <f>IFERROR('Ringkasan (milyar)'!AU155/'Ringkasan (milyar)'!AC155,0)</f>
        <v>0</v>
      </c>
      <c r="AV155" s="174">
        <f>IFERROR('Ringkasan (milyar)'!AV155/'Ringkasan (milyar)'!AC155,0)</f>
        <v>0</v>
      </c>
      <c r="AW155" s="129"/>
      <c r="AX155" s="129"/>
      <c r="AY155" s="129"/>
      <c r="AZ155" s="129"/>
      <c r="BA155" s="129"/>
      <c r="BB155" s="129"/>
      <c r="BC155" s="129"/>
      <c r="BD155" s="129"/>
      <c r="BE155" s="129"/>
      <c r="BF155" s="129"/>
      <c r="BG155" s="129"/>
      <c r="BH155" s="129"/>
      <c r="BI155" s="129"/>
      <c r="BJ155" s="130"/>
      <c r="BK155" s="130"/>
      <c r="BL155" s="89"/>
      <c r="BM155" s="47"/>
      <c r="BN155" s="47"/>
      <c r="BO155" s="47"/>
      <c r="BR155" s="115" t="e">
        <f>Ringkasan!#REF!/1000000000</f>
        <v>#REF!</v>
      </c>
      <c r="BS155" s="115" t="e">
        <f t="shared" si="25"/>
        <v>#REF!</v>
      </c>
      <c r="BT155" s="39" t="e">
        <f t="shared" si="27"/>
        <v>#REF!</v>
      </c>
      <c r="BV155" s="115" t="e">
        <f>Ringkasan!#REF!/1000000000</f>
        <v>#REF!</v>
      </c>
      <c r="BW155" s="115" t="e">
        <f t="shared" si="26"/>
        <v>#REF!</v>
      </c>
      <c r="BX155" s="39" t="e">
        <f t="shared" si="28"/>
        <v>#REF!</v>
      </c>
    </row>
    <row r="156" spans="1:76" ht="15" customHeight="1" x14ac:dyDescent="0.25">
      <c r="B156" s="13" t="s">
        <v>564</v>
      </c>
      <c r="C156" s="14" t="s">
        <v>564</v>
      </c>
      <c r="D156" s="15" t="s">
        <v>578</v>
      </c>
      <c r="E156" s="16"/>
      <c r="F156" s="93"/>
      <c r="G156" s="115"/>
      <c r="H156" s="174">
        <f>IFERROR('Ringkasan (milyar)'!H156/'Ringkasan (milyar)'!G156,0)</f>
        <v>9.6022895250199011E-2</v>
      </c>
      <c r="I156" s="174">
        <f>IFERROR('Ringkasan (milyar)'!I156/'Ringkasan (milyar)'!G156,0)</f>
        <v>4.9802686871728244E-2</v>
      </c>
      <c r="J156" s="174">
        <f>IFERROR('Ringkasan (milyar)'!J156/'Ringkasan (milyar)'!G156,0)</f>
        <v>6.0303478053875805E-3</v>
      </c>
      <c r="K156" s="174">
        <f>IFERROR('Ringkasan (milyar)'!K156/'Ringkasan (milyar)'!G156,0)</f>
        <v>1.8556129018719638E-3</v>
      </c>
      <c r="L156" s="174">
        <f>IFERROR('Ringkasan (milyar)'!L156/'Ringkasan (milyar)'!G156,0)</f>
        <v>3.8334247671211213E-2</v>
      </c>
      <c r="M156" s="174">
        <f>IFERROR('Ringkasan (milyar)'!M156/'Ringkasan (milyar)'!G156,0)</f>
        <v>0.89520708860173193</v>
      </c>
      <c r="N156" s="174">
        <f>IFERROR('Ringkasan (milyar)'!N156/'Ringkasan (milyar)'!G156,0)</f>
        <v>0.85800518294572758</v>
      </c>
      <c r="O156" s="174">
        <f>IFERROR('Ringkasan (milyar)'!O156/'Ringkasan (milyar)'!G156,0)</f>
        <v>0</v>
      </c>
      <c r="P156" s="174">
        <f>IFERROR('Ringkasan (milyar)'!P156/'Ringkasan (milyar)'!G156,0)</f>
        <v>0</v>
      </c>
      <c r="Q156" s="174">
        <f>IFERROR('Ringkasan (milyar)'!Q156/'Ringkasan (milyar)'!G156,0)</f>
        <v>9.9200838263565641E-2</v>
      </c>
      <c r="R156" s="174">
        <f>IFERROR('Ringkasan (milyar)'!R156/'Ringkasan (milyar)'!G156,0)</f>
        <v>1.3642537408931244E-3</v>
      </c>
      <c r="S156" s="174">
        <f>IFERROR('Ringkasan (milyar)'!S156/'Ringkasan (milyar)'!G156,0)</f>
        <v>5.7719405791112045E-2</v>
      </c>
      <c r="T156" s="174">
        <f>IFERROR('Ringkasan (milyar)'!T156/'Ringkasan (milyar)'!G156,0)</f>
        <v>0.52289391540552987</v>
      </c>
      <c r="U156" s="174">
        <f>IFERROR('Ringkasan (milyar)'!U156/'Ringkasan (milyar)'!G156,0)</f>
        <v>0.17682676974462688</v>
      </c>
      <c r="V156" s="174">
        <f>IFERROR('Ringkasan (milyar)'!V156/'Ringkasan (milyar)'!G156,0)</f>
        <v>3.7201905656004307E-2</v>
      </c>
      <c r="W156" s="174">
        <f>IFERROR('Ringkasan (milyar)'!W156/'Ringkasan (milyar)'!G156,0)</f>
        <v>3.7201905656004307E-2</v>
      </c>
      <c r="X156" s="174">
        <f>IFERROR('Ringkasan (milyar)'!X156/'Ringkasan (milyar)'!G156,0)</f>
        <v>0</v>
      </c>
      <c r="Y156" s="174">
        <f>IFERROR('Ringkasan (milyar)'!Y156/'Ringkasan (milyar)'!G156,0)</f>
        <v>8.7700161480691648E-3</v>
      </c>
      <c r="Z156" s="174">
        <f>IFERROR('Ringkasan (milyar)'!Z156/'Ringkasan (milyar)'!G156,0)</f>
        <v>0</v>
      </c>
      <c r="AA156" s="174">
        <f>IFERROR('Ringkasan (milyar)'!AA156/'Ringkasan (milyar)'!G156,0)</f>
        <v>0</v>
      </c>
      <c r="AB156" s="174">
        <f>IFERROR('Ringkasan (milyar)'!AB156/'Ringkasan (milyar)'!G156,0)</f>
        <v>8.7700161480691648E-3</v>
      </c>
      <c r="AC156" s="7"/>
      <c r="AD156" s="174">
        <f>IFERROR('Ringkasan (milyar)'!AD156/'Ringkasan (milyar)'!AC156,0)</f>
        <v>0.72267315432417201</v>
      </c>
      <c r="AE156" s="174">
        <f>IFERROR('Ringkasan (milyar)'!AE156/'Ringkasan (milyar)'!AD156,0)</f>
        <v>0.61657860456046076</v>
      </c>
      <c r="AF156" s="174">
        <f>IFERROR('Ringkasan (milyar)'!AF156/'Ringkasan (milyar)'!AD156,0)</f>
        <v>0.355220724476356</v>
      </c>
      <c r="AG156" s="174">
        <f>IFERROR('Ringkasan (milyar)'!AG156/'Ringkasan (milyar)'!AD156,0)</f>
        <v>0</v>
      </c>
      <c r="AH156" s="174">
        <f>IFERROR('Ringkasan (milyar)'!AH156/'Ringkasan (milyar)'!AC156,0)</f>
        <v>0</v>
      </c>
      <c r="AI156" s="174">
        <f>IFERROR('Ringkasan (milyar)'!AI156/'Ringkasan (milyar)'!AC156,0)</f>
        <v>1.9691237454208511E-2</v>
      </c>
      <c r="AJ156" s="174">
        <f>IFERROR('Ringkasan (milyar)'!AJ156/'Ringkasan (milyar)'!AC156,0)</f>
        <v>6.8863038481323561E-4</v>
      </c>
      <c r="AK156" s="174">
        <f>IFERROR('Ringkasan (milyar)'!AK156/'Ringkasan (milyar)'!AC156,0)</f>
        <v>0.12747564597443636</v>
      </c>
      <c r="AL156" s="174">
        <f>IFERROR('Ringkasan (milyar)'!AL156/'Ringkasan (milyar)'!AC156,0)</f>
        <v>4.4311076206588265E-4</v>
      </c>
      <c r="AM156" s="174">
        <f>IFERROR('Ringkasan (milyar)'!AM156/'Ringkasan (milyar)'!AC156,0)</f>
        <v>2.3764008597093218E-2</v>
      </c>
      <c r="AN156" s="174">
        <f>IFERROR('Ringkasan (milyar)'!AN156/'Ringkasan (milyar)'!AC156,0)</f>
        <v>2.8312022368896191E-2</v>
      </c>
      <c r="AO156" s="174">
        <f>IFERROR('Ringkasan (milyar)'!AO156/'Ringkasan (milyar)'!AC156,0)</f>
        <v>7.1710918366012025E-2</v>
      </c>
      <c r="AP156" s="174">
        <f>IFERROR('Ringkasan (milyar)'!AP156/'Ringkasan (milyar)'!AC156,0)</f>
        <v>2.9105473525889553E-3</v>
      </c>
      <c r="AQ156" s="174">
        <f>IFERROR('Ringkasan (milyar)'!AQ156/'Ringkasan (milyar)'!AC156,0)</f>
        <v>3.3503852778008885E-4</v>
      </c>
      <c r="AR156" s="174">
        <f>IFERROR('Ringkasan (milyar)'!AR156/'Ringkasan (milyar)'!AC156,0)</f>
        <v>1.9044175197434239E-3</v>
      </c>
      <c r="AS156" s="174">
        <f>IFERROR('Ringkasan (milyar)'!AS156/'Ringkasan (milyar)'!AC156,0)</f>
        <v>1.9044175197434239E-3</v>
      </c>
      <c r="AT156" s="174">
        <f>IFERROR('Ringkasan (milyar)'!AT156/'Ringkasan (milyar)'!AC156,0)</f>
        <v>0.14794678218164822</v>
      </c>
      <c r="AU156" s="174">
        <f>IFERROR('Ringkasan (milyar)'!AU156/'Ringkasan (milyar)'!AC156,0)</f>
        <v>8.7192302809785871E-4</v>
      </c>
      <c r="AV156" s="174">
        <f>IFERROR('Ringkasan (milyar)'!AV156/'Ringkasan (milyar)'!AC156,0)</f>
        <v>0.14707485915355034</v>
      </c>
      <c r="AW156" s="129"/>
      <c r="AX156" s="129"/>
      <c r="AY156" s="129"/>
      <c r="AZ156" s="129"/>
      <c r="BA156" s="129"/>
      <c r="BB156" s="129"/>
      <c r="BC156" s="129"/>
      <c r="BD156" s="129"/>
      <c r="BE156" s="129"/>
      <c r="BF156" s="129"/>
      <c r="BG156" s="129"/>
      <c r="BH156" s="129"/>
      <c r="BI156" s="129"/>
      <c r="BJ156" s="130"/>
      <c r="BK156" s="130"/>
      <c r="BL156" s="89"/>
      <c r="BM156" s="47"/>
      <c r="BN156" s="47"/>
      <c r="BO156" s="47"/>
      <c r="BR156" s="115" t="e">
        <f>Ringkasan!#REF!/1000000000</f>
        <v>#REF!</v>
      </c>
      <c r="BS156" s="115" t="e">
        <f t="shared" si="25"/>
        <v>#REF!</v>
      </c>
      <c r="BT156" s="39" t="e">
        <f t="shared" si="27"/>
        <v>#REF!</v>
      </c>
      <c r="BV156" s="115" t="e">
        <f>Ringkasan!#REF!/1000000000</f>
        <v>#REF!</v>
      </c>
      <c r="BW156" s="115" t="e">
        <f t="shared" si="26"/>
        <v>#REF!</v>
      </c>
      <c r="BX156" s="39" t="e">
        <f t="shared" si="28"/>
        <v>#REF!</v>
      </c>
    </row>
    <row r="157" spans="1:76" ht="15" customHeight="1" x14ac:dyDescent="0.25">
      <c r="B157" s="13" t="s">
        <v>566</v>
      </c>
      <c r="C157" s="14" t="s">
        <v>566</v>
      </c>
      <c r="D157" s="15" t="s">
        <v>579</v>
      </c>
      <c r="E157" s="16"/>
      <c r="F157" s="93"/>
      <c r="G157" s="115"/>
      <c r="H157" s="174">
        <f>IFERROR('Ringkasan (milyar)'!H157/'Ringkasan (milyar)'!G157,0)</f>
        <v>0.16251312913186317</v>
      </c>
      <c r="I157" s="174">
        <f>IFERROR('Ringkasan (milyar)'!I157/'Ringkasan (milyar)'!G157,0)</f>
        <v>0.11066772703261113</v>
      </c>
      <c r="J157" s="174">
        <f>IFERROR('Ringkasan (milyar)'!J157/'Ringkasan (milyar)'!G157,0)</f>
        <v>1.8443321040027359E-2</v>
      </c>
      <c r="K157" s="174">
        <f>IFERROR('Ringkasan (milyar)'!K157/'Ringkasan (milyar)'!G157,0)</f>
        <v>2.6309869704892156E-3</v>
      </c>
      <c r="L157" s="174">
        <f>IFERROR('Ringkasan (milyar)'!L157/'Ringkasan (milyar)'!G157,0)</f>
        <v>3.0771094088735473E-2</v>
      </c>
      <c r="M157" s="174">
        <f>IFERROR('Ringkasan (milyar)'!M157/'Ringkasan (milyar)'!G157,0)</f>
        <v>0.83065771119656784</v>
      </c>
      <c r="N157" s="174">
        <f>IFERROR('Ringkasan (milyar)'!N157/'Ringkasan (milyar)'!G157,0)</f>
        <v>0.80203711523378307</v>
      </c>
      <c r="O157" s="174">
        <f>IFERROR('Ringkasan (milyar)'!O157/'Ringkasan (milyar)'!G157,0)</f>
        <v>0</v>
      </c>
      <c r="P157" s="174">
        <f>IFERROR('Ringkasan (milyar)'!P157/'Ringkasan (milyar)'!G157,0)</f>
        <v>0</v>
      </c>
      <c r="Q157" s="174">
        <f>IFERROR('Ringkasan (milyar)'!Q157/'Ringkasan (milyar)'!G157,0)</f>
        <v>7.6318324587031625E-2</v>
      </c>
      <c r="R157" s="174">
        <f>IFERROR('Ringkasan (milyar)'!R157/'Ringkasan (milyar)'!G157,0)</f>
        <v>1.5325889655163683E-3</v>
      </c>
      <c r="S157" s="174">
        <f>IFERROR('Ringkasan (milyar)'!S157/'Ringkasan (milyar)'!G157,0)</f>
        <v>5.2395000311063221E-2</v>
      </c>
      <c r="T157" s="174">
        <f>IFERROR('Ringkasan (milyar)'!T157/'Ringkasan (milyar)'!G157,0)</f>
        <v>0.50083253088630708</v>
      </c>
      <c r="U157" s="174">
        <f>IFERROR('Ringkasan (milyar)'!U157/'Ringkasan (milyar)'!G157,0)</f>
        <v>0.17095867048386479</v>
      </c>
      <c r="V157" s="174">
        <f>IFERROR('Ringkasan (milyar)'!V157/'Ringkasan (milyar)'!G157,0)</f>
        <v>2.8620595962784694E-2</v>
      </c>
      <c r="W157" s="174">
        <f>IFERROR('Ringkasan (milyar)'!W157/'Ringkasan (milyar)'!G157,0)</f>
        <v>2.8620595962784694E-2</v>
      </c>
      <c r="X157" s="174">
        <f>IFERROR('Ringkasan (milyar)'!X157/'Ringkasan (milyar)'!G157,0)</f>
        <v>0</v>
      </c>
      <c r="Y157" s="174">
        <f>IFERROR('Ringkasan (milyar)'!Y157/'Ringkasan (milyar)'!G157,0)</f>
        <v>6.8291596715689927E-3</v>
      </c>
      <c r="Z157" s="174">
        <f>IFERROR('Ringkasan (milyar)'!Z157/'Ringkasan (milyar)'!G157,0)</f>
        <v>8.2110445598129316E-5</v>
      </c>
      <c r="AA157" s="174">
        <f>IFERROR('Ringkasan (milyar)'!AA157/'Ringkasan (milyar)'!G157,0)</f>
        <v>0</v>
      </c>
      <c r="AB157" s="174">
        <f>IFERROR('Ringkasan (milyar)'!AB157/'Ringkasan (milyar)'!G157,0)</f>
        <v>6.7470492259708633E-3</v>
      </c>
      <c r="AC157" s="7"/>
      <c r="AD157" s="174">
        <f>IFERROR('Ringkasan (milyar)'!AD157/'Ringkasan (milyar)'!AC157,0)</f>
        <v>0.71113926756359924</v>
      </c>
      <c r="AE157" s="174">
        <f>IFERROR('Ringkasan (milyar)'!AE157/'Ringkasan (milyar)'!AD157,0)</f>
        <v>0.62519616522263544</v>
      </c>
      <c r="AF157" s="174">
        <f>IFERROR('Ringkasan (milyar)'!AF157/'Ringkasan (milyar)'!AD157,0)</f>
        <v>0.35087083169535549</v>
      </c>
      <c r="AG157" s="174">
        <f>IFERROR('Ringkasan (milyar)'!AG157/'Ringkasan (milyar)'!AD157,0)</f>
        <v>0</v>
      </c>
      <c r="AH157" s="174">
        <f>IFERROR('Ringkasan (milyar)'!AH157/'Ringkasan (milyar)'!AC157,0)</f>
        <v>0</v>
      </c>
      <c r="AI157" s="174">
        <f>IFERROR('Ringkasan (milyar)'!AI157/'Ringkasan (milyar)'!AC157,0)</f>
        <v>1.6485910852115551E-2</v>
      </c>
      <c r="AJ157" s="174">
        <f>IFERROR('Ringkasan (milyar)'!AJ157/'Ringkasan (milyar)'!AC157,0)</f>
        <v>5.3378743022178569E-4</v>
      </c>
      <c r="AK157" s="174">
        <f>IFERROR('Ringkasan (milyar)'!AK157/'Ringkasan (milyar)'!AC157,0)</f>
        <v>0.15603602620081669</v>
      </c>
      <c r="AL157" s="174">
        <f>IFERROR('Ringkasan (milyar)'!AL157/'Ringkasan (milyar)'!AC157,0)</f>
        <v>3.4128784940983182E-4</v>
      </c>
      <c r="AM157" s="174">
        <f>IFERROR('Ringkasan (milyar)'!AM157/'Ringkasan (milyar)'!AC157,0)</f>
        <v>2.5033446623786617E-2</v>
      </c>
      <c r="AN157" s="174">
        <f>IFERROR('Ringkasan (milyar)'!AN157/'Ringkasan (milyar)'!AC157,0)</f>
        <v>2.7156926935712394E-2</v>
      </c>
      <c r="AO157" s="174">
        <f>IFERROR('Ringkasan (milyar)'!AO157/'Ringkasan (milyar)'!AC157,0)</f>
        <v>0.10100315487038285</v>
      </c>
      <c r="AP157" s="174">
        <f>IFERROR('Ringkasan (milyar)'!AP157/'Ringkasan (milyar)'!AC157,0)</f>
        <v>2.2431602680198404E-3</v>
      </c>
      <c r="AQ157" s="174">
        <f>IFERROR('Ringkasan (milyar)'!AQ157/'Ringkasan (milyar)'!AC157,0)</f>
        <v>2.5804965350514713E-4</v>
      </c>
      <c r="AR157" s="174">
        <f>IFERROR('Ringkasan (milyar)'!AR157/'Ringkasan (milyar)'!AC157,0)</f>
        <v>2.0144434935420404E-3</v>
      </c>
      <c r="AS157" s="174">
        <f>IFERROR('Ringkasan (milyar)'!AS157/'Ringkasan (milyar)'!AC157,0)</f>
        <v>2.0144434935420404E-3</v>
      </c>
      <c r="AT157" s="174">
        <f>IFERROR('Ringkasan (milyar)'!AT157/'Ringkasan (milyar)'!AC157,0)</f>
        <v>0.13081026274204194</v>
      </c>
      <c r="AU157" s="174">
        <f>IFERROR('Ringkasan (milyar)'!AU157/'Ringkasan (milyar)'!AC157,0)</f>
        <v>1.7531898324194578E-2</v>
      </c>
      <c r="AV157" s="174">
        <f>IFERROR('Ringkasan (milyar)'!AV157/'Ringkasan (milyar)'!AC157,0)</f>
        <v>0.11327836441784737</v>
      </c>
      <c r="AW157" s="129"/>
      <c r="AX157" s="129"/>
      <c r="AY157" s="129"/>
      <c r="AZ157" s="129"/>
      <c r="BA157" s="129"/>
      <c r="BB157" s="129"/>
      <c r="BC157" s="129"/>
      <c r="BD157" s="129"/>
      <c r="BE157" s="129"/>
      <c r="BF157" s="129"/>
      <c r="BG157" s="129"/>
      <c r="BH157" s="129"/>
      <c r="BI157" s="129"/>
      <c r="BJ157" s="130"/>
      <c r="BK157" s="130"/>
      <c r="BL157" s="89"/>
      <c r="BM157" s="47"/>
      <c r="BN157" s="47"/>
      <c r="BO157" s="47"/>
      <c r="BR157" s="115" t="e">
        <f>Ringkasan!#REF!/1000000000</f>
        <v>#REF!</v>
      </c>
      <c r="BS157" s="115" t="e">
        <f t="shared" si="25"/>
        <v>#REF!</v>
      </c>
      <c r="BT157" s="39" t="e">
        <f t="shared" si="27"/>
        <v>#REF!</v>
      </c>
      <c r="BV157" s="115" t="e">
        <f>Ringkasan!#REF!/1000000000</f>
        <v>#REF!</v>
      </c>
      <c r="BW157" s="115" t="e">
        <f t="shared" si="26"/>
        <v>#REF!</v>
      </c>
      <c r="BX157" s="39" t="e">
        <f t="shared" si="28"/>
        <v>#REF!</v>
      </c>
    </row>
    <row r="158" spans="1:76" s="141" customFormat="1" ht="15" customHeight="1" x14ac:dyDescent="0.25">
      <c r="A158" s="141" t="s">
        <v>671</v>
      </c>
      <c r="B158" s="9" t="s">
        <v>533</v>
      </c>
      <c r="C158" s="10">
        <v>8</v>
      </c>
      <c r="D158" s="11" t="s">
        <v>120</v>
      </c>
      <c r="E158" s="1" t="str">
        <f>[1]Pendapatan!D158</f>
        <v>9 Tahun 2024</v>
      </c>
      <c r="F158" s="142">
        <f>[1]Pendapatan!E158</f>
        <v>45657</v>
      </c>
      <c r="G158" s="113"/>
      <c r="H158" s="172">
        <f>IFERROR('Ringkasan (milyar)'!H158/'Ringkasan (milyar)'!G158,0)</f>
        <v>0.44326335984812487</v>
      </c>
      <c r="I158" s="172">
        <f>IFERROR('Ringkasan (milyar)'!I158/'Ringkasan (milyar)'!G158,0)</f>
        <v>0.37166575810504254</v>
      </c>
      <c r="J158" s="172">
        <f>IFERROR('Ringkasan (milyar)'!J158/'Ringkasan (milyar)'!G158,0)</f>
        <v>5.1821693347763498E-4</v>
      </c>
      <c r="K158" s="172">
        <f>IFERROR('Ringkasan (milyar)'!K158/'Ringkasan (milyar)'!G158,0)</f>
        <v>1.7217752902555197E-2</v>
      </c>
      <c r="L158" s="172">
        <f>IFERROR('Ringkasan (milyar)'!L158/'Ringkasan (milyar)'!G158,0)</f>
        <v>5.3861631907049456E-2</v>
      </c>
      <c r="M158" s="172">
        <f>IFERROR('Ringkasan (milyar)'!M158/'Ringkasan (milyar)'!G158,0)</f>
        <v>0.55636455426365183</v>
      </c>
      <c r="N158" s="172">
        <f>IFERROR('Ringkasan (milyar)'!N158/'Ringkasan (milyar)'!G158,0)</f>
        <v>0.55636455426365183</v>
      </c>
      <c r="O158" s="172">
        <f>IFERROR('Ringkasan (milyar)'!O158/'Ringkasan (milyar)'!G158,0)</f>
        <v>0</v>
      </c>
      <c r="P158" s="172">
        <f>IFERROR('Ringkasan (milyar)'!P158/'Ringkasan (milyar)'!G158,0)</f>
        <v>0</v>
      </c>
      <c r="Q158" s="172">
        <f>IFERROR('Ringkasan (milyar)'!Q158/'Ringkasan (milyar)'!G158,0)</f>
        <v>0</v>
      </c>
      <c r="R158" s="172">
        <f>IFERROR('Ringkasan (milyar)'!R158/'Ringkasan (milyar)'!G158,0)</f>
        <v>0</v>
      </c>
      <c r="S158" s="172">
        <f>IFERROR('Ringkasan (milyar)'!S158/'Ringkasan (milyar)'!G158,0)</f>
        <v>0.26253340940303582</v>
      </c>
      <c r="T158" s="172">
        <f>IFERROR('Ringkasan (milyar)'!T158/'Ringkasan (milyar)'!G158,0)</f>
        <v>0.17397740408132978</v>
      </c>
      <c r="U158" s="172">
        <f>IFERROR('Ringkasan (milyar)'!U158/'Ringkasan (milyar)'!G158,0)</f>
        <v>0.11985374077928619</v>
      </c>
      <c r="V158" s="172">
        <f>IFERROR('Ringkasan (milyar)'!V158/'Ringkasan (milyar)'!G158,0)</f>
        <v>0</v>
      </c>
      <c r="W158" s="172">
        <f>IFERROR('Ringkasan (milyar)'!W158/'Ringkasan (milyar)'!G158,0)</f>
        <v>0</v>
      </c>
      <c r="X158" s="172">
        <f>IFERROR('Ringkasan (milyar)'!X158/'Ringkasan (milyar)'!G158,0)</f>
        <v>0</v>
      </c>
      <c r="Y158" s="172">
        <f>IFERROR('Ringkasan (milyar)'!Y158/'Ringkasan (milyar)'!G158,0)</f>
        <v>3.7208588822340658E-4</v>
      </c>
      <c r="Z158" s="172">
        <f>IFERROR('Ringkasan (milyar)'!Z158/'Ringkasan (milyar)'!G158,0)</f>
        <v>3.7208588822340658E-4</v>
      </c>
      <c r="AA158" s="172">
        <f>IFERROR('Ringkasan (milyar)'!AA158/'Ringkasan (milyar)'!G158,0)</f>
        <v>0</v>
      </c>
      <c r="AB158" s="172">
        <f>IFERROR('Ringkasan (milyar)'!AB158/'Ringkasan (milyar)'!G158,0)</f>
        <v>0</v>
      </c>
      <c r="AC158" s="147"/>
      <c r="AD158" s="172">
        <f>IFERROR('Ringkasan (milyar)'!AD158/'Ringkasan (milyar)'!AC158,0)</f>
        <v>0.53666802952351345</v>
      </c>
      <c r="AE158" s="172">
        <f>IFERROR('Ringkasan (milyar)'!AE158/'Ringkasan (milyar)'!AD158,0)</f>
        <v>0.49185461968260269</v>
      </c>
      <c r="AF158" s="172">
        <f>IFERROR('Ringkasan (milyar)'!AF158/'Ringkasan (milyar)'!AD158,0)</f>
        <v>0.43395996018338229</v>
      </c>
      <c r="AG158" s="172">
        <f>IFERROR('Ringkasan (milyar)'!AG158/'Ringkasan (milyar)'!AD158,0)</f>
        <v>0</v>
      </c>
      <c r="AH158" s="172">
        <f>IFERROR('Ringkasan (milyar)'!AH158/'Ringkasan (milyar)'!AC158,0)</f>
        <v>4.8311529334363432E-4</v>
      </c>
      <c r="AI158" s="172">
        <f>IFERROR('Ringkasan (milyar)'!AI158/'Ringkasan (milyar)'!AC158,0)</f>
        <v>3.9329827949352136E-2</v>
      </c>
      <c r="AJ158" s="172">
        <f>IFERROR('Ringkasan (milyar)'!AJ158/'Ringkasan (milyar)'!AC158,0)</f>
        <v>0</v>
      </c>
      <c r="AK158" s="172">
        <f>IFERROR('Ringkasan (milyar)'!AK158/'Ringkasan (milyar)'!AC158,0)</f>
        <v>0.13371797612202371</v>
      </c>
      <c r="AL158" s="172">
        <f>IFERROR('Ringkasan (milyar)'!AL158/'Ringkasan (milyar)'!AC158,0)</f>
        <v>4.2697729625710396E-4</v>
      </c>
      <c r="AM158" s="172">
        <f>IFERROR('Ringkasan (milyar)'!AM158/'Ringkasan (milyar)'!AC158,0)</f>
        <v>3.0441773103211597E-2</v>
      </c>
      <c r="AN158" s="172">
        <f>IFERROR('Ringkasan (milyar)'!AN158/'Ringkasan (milyar)'!AC158,0)</f>
        <v>4.1390460061860167E-2</v>
      </c>
      <c r="AO158" s="172">
        <f>IFERROR('Ringkasan (milyar)'!AO158/'Ringkasan (milyar)'!AC158,0)</f>
        <v>5.3715215807620537E-2</v>
      </c>
      <c r="AP158" s="172">
        <f>IFERROR('Ringkasan (milyar)'!AP158/'Ringkasan (milyar)'!AC158,0)</f>
        <v>7.0970159806042574E-3</v>
      </c>
      <c r="AQ158" s="172">
        <f>IFERROR('Ringkasan (milyar)'!AQ158/'Ringkasan (milyar)'!AC158,0)</f>
        <v>6.4653387247005207E-4</v>
      </c>
      <c r="AR158" s="172">
        <f>IFERROR('Ringkasan (milyar)'!AR158/'Ringkasan (milyar)'!AC158,0)</f>
        <v>4.831152933436343E-3</v>
      </c>
      <c r="AS158" s="172">
        <f>IFERROR('Ringkasan (milyar)'!AS158/'Ringkasan (milyar)'!AC158,0)</f>
        <v>4.831152933436343E-3</v>
      </c>
      <c r="AT158" s="172">
        <f>IFERROR('Ringkasan (milyar)'!AT158/'Ringkasan (milyar)'!AC158,0)</f>
        <v>0.32478284142102648</v>
      </c>
      <c r="AU158" s="172">
        <f>IFERROR('Ringkasan (milyar)'!AU158/'Ringkasan (milyar)'!AC158,0)</f>
        <v>0.15722084346528684</v>
      </c>
      <c r="AV158" s="172">
        <f>IFERROR('Ringkasan (milyar)'!AV158/'Ringkasan (milyar)'!AC158,0)</f>
        <v>0.16756199795573964</v>
      </c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  <c r="BI158" s="148"/>
      <c r="BJ158" s="98"/>
      <c r="BK158" s="98"/>
      <c r="BL158" s="85"/>
      <c r="BM158" s="143"/>
      <c r="BN158" s="144"/>
      <c r="BO158" s="145"/>
      <c r="BP158" s="146">
        <f t="shared" ref="BP158:BP175" si="31">IF(G158&gt;0,1,0)</f>
        <v>0</v>
      </c>
      <c r="BR158" s="113" t="e">
        <f>Ringkasan!#REF!/1000000000</f>
        <v>#REF!</v>
      </c>
      <c r="BS158" s="113" t="e">
        <f t="shared" si="25"/>
        <v>#REF!</v>
      </c>
      <c r="BT158" s="146" t="e">
        <f t="shared" si="27"/>
        <v>#REF!</v>
      </c>
      <c r="BV158" s="113" t="e">
        <f>Ringkasan!#REF!/1000000000</f>
        <v>#REF!</v>
      </c>
      <c r="BW158" s="113" t="e">
        <f t="shared" si="26"/>
        <v>#REF!</v>
      </c>
      <c r="BX158" s="146" t="e">
        <f t="shared" si="28"/>
        <v>#REF!</v>
      </c>
    </row>
    <row r="159" spans="1:76" ht="15" customHeight="1" x14ac:dyDescent="0.25">
      <c r="A159" s="59" t="s">
        <v>121</v>
      </c>
      <c r="B159" s="3">
        <f>B153+1</f>
        <v>116</v>
      </c>
      <c r="C159" s="4">
        <v>1</v>
      </c>
      <c r="D159" s="8" t="s">
        <v>121</v>
      </c>
      <c r="E159" s="12" t="str">
        <f>[1]Pendapatan!D159</f>
        <v>8 Tahun 2024</v>
      </c>
      <c r="F159" s="92">
        <f>[1]Pendapatan!E159</f>
        <v>45656</v>
      </c>
      <c r="G159" s="6"/>
      <c r="H159" s="173">
        <f>IFERROR('Ringkasan (milyar)'!H159/'Ringkasan (milyar)'!G159,0)</f>
        <v>0.13345499810330905</v>
      </c>
      <c r="I159" s="173">
        <f>IFERROR('Ringkasan (milyar)'!I159/'Ringkasan (milyar)'!G159,0)</f>
        <v>9.6828653033410331E-2</v>
      </c>
      <c r="J159" s="173">
        <f>IFERROR('Ringkasan (milyar)'!J159/'Ringkasan (milyar)'!G159,0)</f>
        <v>5.4922950434978619E-3</v>
      </c>
      <c r="K159" s="173">
        <f>IFERROR('Ringkasan (milyar)'!K159/'Ringkasan (milyar)'!G159,0)</f>
        <v>3.3002779942509935E-3</v>
      </c>
      <c r="L159" s="173">
        <f>IFERROR('Ringkasan (milyar)'!L159/'Ringkasan (milyar)'!G159,0)</f>
        <v>2.7833772032149852E-2</v>
      </c>
      <c r="M159" s="173">
        <f>IFERROR('Ringkasan (milyar)'!M159/'Ringkasan (milyar)'!G159,0)</f>
        <v>0.86654500189669093</v>
      </c>
      <c r="N159" s="173">
        <f>IFERROR('Ringkasan (milyar)'!N159/'Ringkasan (milyar)'!G159,0)</f>
        <v>0.83886357773987941</v>
      </c>
      <c r="O159" s="173">
        <f>IFERROR('Ringkasan (milyar)'!O159/'Ringkasan (milyar)'!G159,0)</f>
        <v>0</v>
      </c>
      <c r="P159" s="173">
        <f>IFERROR('Ringkasan (milyar)'!P159/'Ringkasan (milyar)'!G159,0)</f>
        <v>0</v>
      </c>
      <c r="Q159" s="173">
        <f>IFERROR('Ringkasan (milyar)'!Q159/'Ringkasan (milyar)'!G159,0)</f>
        <v>9.3307430124349111E-2</v>
      </c>
      <c r="R159" s="173">
        <f>IFERROR('Ringkasan (milyar)'!R159/'Ringkasan (milyar)'!G159,0)</f>
        <v>2.7694148652941848E-3</v>
      </c>
      <c r="S159" s="173">
        <f>IFERROR('Ringkasan (milyar)'!S159/'Ringkasan (milyar)'!G159,0)</f>
        <v>0.13433162148465022</v>
      </c>
      <c r="T159" s="173">
        <f>IFERROR('Ringkasan (milyar)'!T159/'Ringkasan (milyar)'!G159,0)</f>
        <v>0.41026679310839925</v>
      </c>
      <c r="U159" s="173">
        <f>IFERROR('Ringkasan (milyar)'!U159/'Ringkasan (milyar)'!G159,0)</f>
        <v>0.19818831815718665</v>
      </c>
      <c r="V159" s="173">
        <f>IFERROR('Ringkasan (milyar)'!V159/'Ringkasan (milyar)'!G159,0)</f>
        <v>2.7681424156811501E-2</v>
      </c>
      <c r="W159" s="173">
        <f>IFERROR('Ringkasan (milyar)'!W159/'Ringkasan (milyar)'!G159,0)</f>
        <v>2.7681424156811501E-2</v>
      </c>
      <c r="X159" s="173">
        <f>IFERROR('Ringkasan (milyar)'!X159/'Ringkasan (milyar)'!G159,0)</f>
        <v>0</v>
      </c>
      <c r="Y159" s="173">
        <f>IFERROR('Ringkasan (milyar)'!Y159/'Ringkasan (milyar)'!G159,0)</f>
        <v>0</v>
      </c>
      <c r="Z159" s="173">
        <f>IFERROR('Ringkasan (milyar)'!Z159/'Ringkasan (milyar)'!G159,0)</f>
        <v>0</v>
      </c>
      <c r="AA159" s="173">
        <f>IFERROR('Ringkasan (milyar)'!AA159/'Ringkasan (milyar)'!G159,0)</f>
        <v>0</v>
      </c>
      <c r="AB159" s="173">
        <f>IFERROR('Ringkasan (milyar)'!AB159/'Ringkasan (milyar)'!G159,0)</f>
        <v>0</v>
      </c>
      <c r="AC159" s="6"/>
      <c r="AD159" s="173">
        <f>IFERROR('Ringkasan (milyar)'!AD159/'Ringkasan (milyar)'!AC159,0)</f>
        <v>0.7251759852594134</v>
      </c>
      <c r="AE159" s="173">
        <f>IFERROR('Ringkasan (milyar)'!AE159/'Ringkasan (milyar)'!AD159,0)</f>
        <v>0.64355353324511499</v>
      </c>
      <c r="AF159" s="173">
        <f>IFERROR('Ringkasan (milyar)'!AF159/'Ringkasan (milyar)'!AD159,0)</f>
        <v>0.31775251740947202</v>
      </c>
      <c r="AG159" s="173">
        <f>IFERROR('Ringkasan (milyar)'!AG159/'Ringkasan (milyar)'!AD159,0)</f>
        <v>4.6825902884701639E-3</v>
      </c>
      <c r="AH159" s="173">
        <f>IFERROR('Ringkasan (milyar)'!AH159/'Ringkasan (milyar)'!AC159,0)</f>
        <v>0</v>
      </c>
      <c r="AI159" s="173">
        <f>IFERROR('Ringkasan (milyar)'!AI159/'Ringkasan (milyar)'!AC159,0)</f>
        <v>2.4438068875916531E-2</v>
      </c>
      <c r="AJ159" s="173">
        <f>IFERROR('Ringkasan (milyar)'!AJ159/'Ringkasan (milyar)'!AC159,0)</f>
        <v>2.2615193821364684E-4</v>
      </c>
      <c r="AK159" s="173">
        <f>IFERROR('Ringkasan (milyar)'!AK159/'Ringkasan (milyar)'!AC159,0)</f>
        <v>9.654956024024193E-2</v>
      </c>
      <c r="AL159" s="173">
        <f>IFERROR('Ringkasan (milyar)'!AL159/'Ringkasan (milyar)'!AC159,0)</f>
        <v>5.5753944705983815E-3</v>
      </c>
      <c r="AM159" s="173">
        <f>IFERROR('Ringkasan (milyar)'!AM159/'Ringkasan (milyar)'!AC159,0)</f>
        <v>1.924483863801861E-2</v>
      </c>
      <c r="AN159" s="173">
        <f>IFERROR('Ringkasan (milyar)'!AN159/'Ringkasan (milyar)'!AC159,0)</f>
        <v>1.9417324223341741E-2</v>
      </c>
      <c r="AO159" s="173">
        <f>IFERROR('Ringkasan (milyar)'!AO159/'Ringkasan (milyar)'!AC159,0)</f>
        <v>4.6840081061268052E-2</v>
      </c>
      <c r="AP159" s="173">
        <f>IFERROR('Ringkasan (milyar)'!AP159/'Ringkasan (milyar)'!AC159,0)</f>
        <v>4.8706503995765513E-3</v>
      </c>
      <c r="AQ159" s="173">
        <f>IFERROR('Ringkasan (milyar)'!AQ159/'Ringkasan (milyar)'!AC159,0)</f>
        <v>6.0127144743859422E-4</v>
      </c>
      <c r="AR159" s="173">
        <f>IFERROR('Ringkasan (milyar)'!AR159/'Ringkasan (milyar)'!AC159,0)</f>
        <v>2.0948690916006055E-2</v>
      </c>
      <c r="AS159" s="173">
        <f>IFERROR('Ringkasan (milyar)'!AS159/'Ringkasan (milyar)'!AC159,0)</f>
        <v>2.0948690916006055E-2</v>
      </c>
      <c r="AT159" s="173">
        <f>IFERROR('Ringkasan (milyar)'!AT159/'Ringkasan (milyar)'!AC159,0)</f>
        <v>0.15732576358433864</v>
      </c>
      <c r="AU159" s="173">
        <f>IFERROR('Ringkasan (milyar)'!AU159/'Ringkasan (milyar)'!AC159,0)</f>
        <v>1.0185087062227932E-2</v>
      </c>
      <c r="AV159" s="173">
        <f>IFERROR('Ringkasan (milyar)'!AV159/'Ringkasan (milyar)'!AC159,0)</f>
        <v>0.14714067652211071</v>
      </c>
      <c r="AW159" s="127"/>
      <c r="AX159" s="127"/>
      <c r="AY159" s="127"/>
      <c r="AZ159" s="127"/>
      <c r="BA159" s="127"/>
      <c r="BB159" s="127"/>
      <c r="BC159" s="127"/>
      <c r="BD159" s="127"/>
      <c r="BE159" s="127"/>
      <c r="BF159" s="127"/>
      <c r="BG159" s="127"/>
      <c r="BH159" s="127"/>
      <c r="BI159" s="127"/>
      <c r="BJ159" s="128"/>
      <c r="BK159" s="128"/>
      <c r="BL159" s="87"/>
      <c r="BM159" s="47"/>
      <c r="BN159" s="48"/>
      <c r="BO159" s="49"/>
      <c r="BP159" s="39">
        <f t="shared" si="31"/>
        <v>0</v>
      </c>
      <c r="BR159" s="6" t="e">
        <f>Ringkasan!#REF!/1000000000</f>
        <v>#REF!</v>
      </c>
      <c r="BS159" s="6" t="e">
        <f t="shared" si="25"/>
        <v>#REF!</v>
      </c>
      <c r="BT159" s="39" t="e">
        <f t="shared" si="27"/>
        <v>#REF!</v>
      </c>
      <c r="BV159" s="6" t="e">
        <f>Ringkasan!#REF!/1000000000</f>
        <v>#REF!</v>
      </c>
      <c r="BW159" s="6" t="e">
        <f t="shared" si="26"/>
        <v>#REF!</v>
      </c>
      <c r="BX159" s="39" t="e">
        <f t="shared" si="28"/>
        <v>#REF!</v>
      </c>
    </row>
    <row r="160" spans="1:76" ht="15" customHeight="1" x14ac:dyDescent="0.25">
      <c r="A160" s="59" t="s">
        <v>122</v>
      </c>
      <c r="B160" s="3">
        <f t="shared" ref="B160:C175" si="32">B159+1</f>
        <v>117</v>
      </c>
      <c r="C160" s="4">
        <f t="shared" si="32"/>
        <v>2</v>
      </c>
      <c r="D160" s="8" t="s">
        <v>122</v>
      </c>
      <c r="E160" s="12" t="str">
        <f>[1]Pendapatan!D160</f>
        <v>9 Tahun 2024</v>
      </c>
      <c r="F160" s="92">
        <f>[1]Pendapatan!E160</f>
        <v>45657.629861111112</v>
      </c>
      <c r="G160" s="6"/>
      <c r="H160" s="173">
        <f>IFERROR('Ringkasan (milyar)'!H160/'Ringkasan (milyar)'!G160,0)</f>
        <v>6.1488483961039765E-2</v>
      </c>
      <c r="I160" s="173">
        <f>IFERROR('Ringkasan (milyar)'!I160/'Ringkasan (milyar)'!G160,0)</f>
        <v>2.3461485226093318E-2</v>
      </c>
      <c r="J160" s="173">
        <f>IFERROR('Ringkasan (milyar)'!J160/'Ringkasan (milyar)'!G160,0)</f>
        <v>5.1428465196680104E-3</v>
      </c>
      <c r="K160" s="173">
        <f>IFERROR('Ringkasan (milyar)'!K160/'Ringkasan (milyar)'!G160,0)</f>
        <v>0</v>
      </c>
      <c r="L160" s="173">
        <f>IFERROR('Ringkasan (milyar)'!L160/'Ringkasan (milyar)'!G160,0)</f>
        <v>3.2884152215278434E-2</v>
      </c>
      <c r="M160" s="173">
        <f>IFERROR('Ringkasan (milyar)'!M160/'Ringkasan (milyar)'!G160,0)</f>
        <v>0.92541057478844491</v>
      </c>
      <c r="N160" s="173">
        <f>IFERROR('Ringkasan (milyar)'!N160/'Ringkasan (milyar)'!G160,0)</f>
        <v>0.87723473877087865</v>
      </c>
      <c r="O160" s="173">
        <f>IFERROR('Ringkasan (milyar)'!O160/'Ringkasan (milyar)'!G160,0)</f>
        <v>0</v>
      </c>
      <c r="P160" s="173">
        <f>IFERROR('Ringkasan (milyar)'!P160/'Ringkasan (milyar)'!G160,0)</f>
        <v>0</v>
      </c>
      <c r="Q160" s="173">
        <f>IFERROR('Ringkasan (milyar)'!Q160/'Ringkasan (milyar)'!G160,0)</f>
        <v>9.7481786307663437E-2</v>
      </c>
      <c r="R160" s="173">
        <f>IFERROR('Ringkasan (milyar)'!R160/'Ringkasan (milyar)'!G160,0)</f>
        <v>0</v>
      </c>
      <c r="S160" s="173">
        <f>IFERROR('Ringkasan (milyar)'!S160/'Ringkasan (milyar)'!G160,0)</f>
        <v>0.27975863968573494</v>
      </c>
      <c r="T160" s="173">
        <f>IFERROR('Ringkasan (milyar)'!T160/'Ringkasan (milyar)'!G160,0)</f>
        <v>0.36738619965397984</v>
      </c>
      <c r="U160" s="173">
        <f>IFERROR('Ringkasan (milyar)'!U160/'Ringkasan (milyar)'!G160,0)</f>
        <v>0.13260811312350043</v>
      </c>
      <c r="V160" s="173">
        <f>IFERROR('Ringkasan (milyar)'!V160/'Ringkasan (milyar)'!G160,0)</f>
        <v>4.8175836017566184E-2</v>
      </c>
      <c r="W160" s="173">
        <f>IFERROR('Ringkasan (milyar)'!W160/'Ringkasan (milyar)'!G160,0)</f>
        <v>4.8175836017566184E-2</v>
      </c>
      <c r="X160" s="173">
        <f>IFERROR('Ringkasan (milyar)'!X160/'Ringkasan (milyar)'!G160,0)</f>
        <v>0</v>
      </c>
      <c r="Y160" s="173">
        <f>IFERROR('Ringkasan (milyar)'!Y160/'Ringkasan (milyar)'!G160,0)</f>
        <v>1.3100941250515511E-2</v>
      </c>
      <c r="Z160" s="173">
        <f>IFERROR('Ringkasan (milyar)'!Z160/'Ringkasan (milyar)'!G160,0)</f>
        <v>0</v>
      </c>
      <c r="AA160" s="173">
        <f>IFERROR('Ringkasan (milyar)'!AA160/'Ringkasan (milyar)'!G160,0)</f>
        <v>0</v>
      </c>
      <c r="AB160" s="173">
        <f>IFERROR('Ringkasan (milyar)'!AB160/'Ringkasan (milyar)'!G160,0)</f>
        <v>1.3100941250515511E-2</v>
      </c>
      <c r="AC160" s="6"/>
      <c r="AD160" s="173">
        <f>IFERROR('Ringkasan (milyar)'!AD160/'Ringkasan (milyar)'!AC160,0)</f>
        <v>0.67960770045680641</v>
      </c>
      <c r="AE160" s="173">
        <f>IFERROR('Ringkasan (milyar)'!AE160/'Ringkasan (milyar)'!AD160,0)</f>
        <v>0.51885633511169893</v>
      </c>
      <c r="AF160" s="173">
        <f>IFERROR('Ringkasan (milyar)'!AF160/'Ringkasan (milyar)'!AD160,0)</f>
        <v>0.47261216789168592</v>
      </c>
      <c r="AG160" s="173">
        <f>IFERROR('Ringkasan (milyar)'!AG160/'Ringkasan (milyar)'!AD160,0)</f>
        <v>0</v>
      </c>
      <c r="AH160" s="173">
        <f>IFERROR('Ringkasan (milyar)'!AH160/'Ringkasan (milyar)'!AC160,0)</f>
        <v>0</v>
      </c>
      <c r="AI160" s="173">
        <f>IFERROR('Ringkasan (milyar)'!AI160/'Ringkasan (milyar)'!AC160,0)</f>
        <v>5.5377704433235159E-3</v>
      </c>
      <c r="AJ160" s="173">
        <f>IFERROR('Ringkasan (milyar)'!AJ160/'Ringkasan (milyar)'!AC160,0)</f>
        <v>2.6030061200019953E-4</v>
      </c>
      <c r="AK160" s="173">
        <f>IFERROR('Ringkasan (milyar)'!AK160/'Ringkasan (milyar)'!AC160,0)</f>
        <v>0.1256081960875636</v>
      </c>
      <c r="AL160" s="173">
        <f>IFERROR('Ringkasan (milyar)'!AL160/'Ringkasan (milyar)'!AC160,0)</f>
        <v>3.6684044269893186E-3</v>
      </c>
      <c r="AM160" s="173">
        <f>IFERROR('Ringkasan (milyar)'!AM160/'Ringkasan (milyar)'!AC160,0)</f>
        <v>3.0866765758072342E-2</v>
      </c>
      <c r="AN160" s="173">
        <f>IFERROR('Ringkasan (milyar)'!AN160/'Ringkasan (milyar)'!AC160,0)</f>
        <v>2.1087721382042672E-2</v>
      </c>
      <c r="AO160" s="173">
        <f>IFERROR('Ringkasan (milyar)'!AO160/'Ringkasan (milyar)'!AC160,0)</f>
        <v>6.9854490779616002E-2</v>
      </c>
      <c r="AP160" s="173">
        <f>IFERROR('Ringkasan (milyar)'!AP160/'Ringkasan (milyar)'!AC160,0)</f>
        <v>9.1788161832754008E-5</v>
      </c>
      <c r="AQ160" s="173">
        <f>IFERROR('Ringkasan (milyar)'!AQ160/'Ringkasan (milyar)'!AC160,0)</f>
        <v>3.9025579010524666E-5</v>
      </c>
      <c r="AR160" s="173">
        <f>IFERROR('Ringkasan (milyar)'!AR160/'Ringkasan (milyar)'!AC160,0)</f>
        <v>4.2928136911577132E-2</v>
      </c>
      <c r="AS160" s="173">
        <f>IFERROR('Ringkasan (milyar)'!AS160/'Ringkasan (milyar)'!AC160,0)</f>
        <v>4.2928136911577132E-2</v>
      </c>
      <c r="AT160" s="173">
        <f>IFERROR('Ringkasan (milyar)'!AT160/'Ringkasan (milyar)'!AC160,0)</f>
        <v>0.15185596654405292</v>
      </c>
      <c r="AU160" s="173">
        <f>IFERROR('Ringkasan (milyar)'!AU160/'Ringkasan (milyar)'!AC160,0)</f>
        <v>2.8515027697074329E-3</v>
      </c>
      <c r="AV160" s="173">
        <f>IFERROR('Ringkasan (milyar)'!AV160/'Ringkasan (milyar)'!AC160,0)</f>
        <v>0.14900446377434548</v>
      </c>
      <c r="AW160" s="127"/>
      <c r="AX160" s="127"/>
      <c r="AY160" s="127"/>
      <c r="AZ160" s="127"/>
      <c r="BA160" s="127"/>
      <c r="BB160" s="127"/>
      <c r="BC160" s="127"/>
      <c r="BD160" s="127"/>
      <c r="BE160" s="127"/>
      <c r="BF160" s="127"/>
      <c r="BG160" s="127"/>
      <c r="BH160" s="127"/>
      <c r="BI160" s="127"/>
      <c r="BJ160" s="128"/>
      <c r="BK160" s="128"/>
      <c r="BL160" s="87"/>
      <c r="BM160" s="47"/>
      <c r="BN160" s="48"/>
      <c r="BO160" s="49"/>
      <c r="BP160" s="39">
        <f t="shared" si="31"/>
        <v>0</v>
      </c>
      <c r="BR160" s="6" t="e">
        <f>Ringkasan!#REF!/1000000000</f>
        <v>#REF!</v>
      </c>
      <c r="BS160" s="6" t="e">
        <f t="shared" si="25"/>
        <v>#REF!</v>
      </c>
      <c r="BT160" s="39" t="e">
        <f t="shared" si="27"/>
        <v>#REF!</v>
      </c>
      <c r="BV160" s="6" t="e">
        <f>Ringkasan!#REF!/1000000000</f>
        <v>#REF!</v>
      </c>
      <c r="BW160" s="6" t="e">
        <f t="shared" si="26"/>
        <v>#REF!</v>
      </c>
      <c r="BX160" s="39" t="e">
        <f t="shared" si="28"/>
        <v>#REF!</v>
      </c>
    </row>
    <row r="161" spans="1:76" ht="15" customHeight="1" x14ac:dyDescent="0.25">
      <c r="A161" s="59" t="s">
        <v>123</v>
      </c>
      <c r="B161" s="3">
        <f t="shared" si="32"/>
        <v>118</v>
      </c>
      <c r="C161" s="4">
        <f t="shared" si="32"/>
        <v>3</v>
      </c>
      <c r="D161" s="8" t="s">
        <v>123</v>
      </c>
      <c r="E161" s="12" t="str">
        <f>[1]Pendapatan!D161</f>
        <v>06 Tahun 2024</v>
      </c>
      <c r="F161" s="92">
        <f>[1]Pendapatan!E161</f>
        <v>45657</v>
      </c>
      <c r="G161" s="6"/>
      <c r="H161" s="173">
        <f>IFERROR('Ringkasan (milyar)'!H161/'Ringkasan (milyar)'!G161,0)</f>
        <v>7.3243572116072644E-2</v>
      </c>
      <c r="I161" s="173">
        <f>IFERROR('Ringkasan (milyar)'!I161/'Ringkasan (milyar)'!G161,0)</f>
        <v>4.1419877122071118E-2</v>
      </c>
      <c r="J161" s="173">
        <f>IFERROR('Ringkasan (milyar)'!J161/'Ringkasan (milyar)'!G161,0)</f>
        <v>1.4949213408493969E-3</v>
      </c>
      <c r="K161" s="173">
        <f>IFERROR('Ringkasan (milyar)'!K161/'Ringkasan (milyar)'!G161,0)</f>
        <v>3.598924611678888E-3</v>
      </c>
      <c r="L161" s="173">
        <f>IFERROR('Ringkasan (milyar)'!L161/'Ringkasan (milyar)'!G161,0)</f>
        <v>2.6729849041473245E-2</v>
      </c>
      <c r="M161" s="173">
        <f>IFERROR('Ringkasan (milyar)'!M161/'Ringkasan (milyar)'!G161,0)</f>
        <v>0.91720717849767031</v>
      </c>
      <c r="N161" s="173">
        <f>IFERROR('Ringkasan (milyar)'!N161/'Ringkasan (milyar)'!G161,0)</f>
        <v>0.89546292893580859</v>
      </c>
      <c r="O161" s="173">
        <f>IFERROR('Ringkasan (milyar)'!O161/'Ringkasan (milyar)'!G161,0)</f>
        <v>0</v>
      </c>
      <c r="P161" s="173">
        <f>IFERROR('Ringkasan (milyar)'!P161/'Ringkasan (milyar)'!G161,0)</f>
        <v>0</v>
      </c>
      <c r="Q161" s="173">
        <f>IFERROR('Ringkasan (milyar)'!Q161/'Ringkasan (milyar)'!G161,0)</f>
        <v>8.3548529187022408E-2</v>
      </c>
      <c r="R161" s="173">
        <f>IFERROR('Ringkasan (milyar)'!R161/'Ringkasan (milyar)'!G161,0)</f>
        <v>0</v>
      </c>
      <c r="S161" s="173">
        <f>IFERROR('Ringkasan (milyar)'!S161/'Ringkasan (milyar)'!G161,0)</f>
        <v>0.50404607513139454</v>
      </c>
      <c r="T161" s="173">
        <f>IFERROR('Ringkasan (milyar)'!T161/'Ringkasan (milyar)'!G161,0)</f>
        <v>0.23703664931623109</v>
      </c>
      <c r="U161" s="173">
        <f>IFERROR('Ringkasan (milyar)'!U161/'Ringkasan (milyar)'!G161,0)</f>
        <v>7.0831675301160552E-2</v>
      </c>
      <c r="V161" s="173">
        <f>IFERROR('Ringkasan (milyar)'!V161/'Ringkasan (milyar)'!G161,0)</f>
        <v>2.1744249561861613E-2</v>
      </c>
      <c r="W161" s="173">
        <f>IFERROR('Ringkasan (milyar)'!W161/'Ringkasan (milyar)'!G161,0)</f>
        <v>2.1744249561861613E-2</v>
      </c>
      <c r="X161" s="173">
        <f>IFERROR('Ringkasan (milyar)'!X161/'Ringkasan (milyar)'!G161,0)</f>
        <v>0</v>
      </c>
      <c r="Y161" s="173">
        <f>IFERROR('Ringkasan (milyar)'!Y161/'Ringkasan (milyar)'!G161,0)</f>
        <v>9.5492493862570759E-3</v>
      </c>
      <c r="Z161" s="173">
        <f>IFERROR('Ringkasan (milyar)'!Z161/'Ringkasan (milyar)'!G161,0)</f>
        <v>0</v>
      </c>
      <c r="AA161" s="173">
        <f>IFERROR('Ringkasan (milyar)'!AA161/'Ringkasan (milyar)'!G161,0)</f>
        <v>0</v>
      </c>
      <c r="AB161" s="173">
        <f>IFERROR('Ringkasan (milyar)'!AB161/'Ringkasan (milyar)'!G161,0)</f>
        <v>9.5492493862570759E-3</v>
      </c>
      <c r="AC161" s="6"/>
      <c r="AD161" s="173">
        <f>IFERROR('Ringkasan (milyar)'!AD161/'Ringkasan (milyar)'!AC161,0)</f>
        <v>0.59213263526384585</v>
      </c>
      <c r="AE161" s="173">
        <f>IFERROR('Ringkasan (milyar)'!AE161/'Ringkasan (milyar)'!AD161,0)</f>
        <v>0.55494026226427406</v>
      </c>
      <c r="AF161" s="173">
        <f>IFERROR('Ringkasan (milyar)'!AF161/'Ringkasan (milyar)'!AD161,0)</f>
        <v>0.35381523525387915</v>
      </c>
      <c r="AG161" s="173">
        <f>IFERROR('Ringkasan (milyar)'!AG161/'Ringkasan (milyar)'!AD161,0)</f>
        <v>0</v>
      </c>
      <c r="AH161" s="173">
        <f>IFERROR('Ringkasan (milyar)'!AH161/'Ringkasan (milyar)'!AC161,0)</f>
        <v>0</v>
      </c>
      <c r="AI161" s="173">
        <f>IFERROR('Ringkasan (milyar)'!AI161/'Ringkasan (milyar)'!AC161,0)</f>
        <v>4.931064442900205E-2</v>
      </c>
      <c r="AJ161" s="173">
        <f>IFERROR('Ringkasan (milyar)'!AJ161/'Ringkasan (milyar)'!AC161,0)</f>
        <v>4.7182032789124407E-3</v>
      </c>
      <c r="AK161" s="173">
        <f>IFERROR('Ringkasan (milyar)'!AK161/'Ringkasan (milyar)'!AC161,0)</f>
        <v>0.25195717498935455</v>
      </c>
      <c r="AL161" s="173">
        <f>IFERROR('Ringkasan (milyar)'!AL161/'Ringkasan (milyar)'!AC161,0)</f>
        <v>1.0595211952549898E-3</v>
      </c>
      <c r="AM161" s="173">
        <f>IFERROR('Ringkasan (milyar)'!AM161/'Ringkasan (milyar)'!AC161,0)</f>
        <v>8.0744473104099268E-2</v>
      </c>
      <c r="AN161" s="173">
        <f>IFERROR('Ringkasan (milyar)'!AN161/'Ringkasan (milyar)'!AC161,0)</f>
        <v>3.4432090305113121E-2</v>
      </c>
      <c r="AO161" s="173">
        <f>IFERROR('Ringkasan (milyar)'!AO161/'Ringkasan (milyar)'!AC161,0)</f>
        <v>0.13532814793475317</v>
      </c>
      <c r="AP161" s="173">
        <f>IFERROR('Ringkasan (milyar)'!AP161/'Ringkasan (milyar)'!AC161,0)</f>
        <v>1.0893426200861294E-4</v>
      </c>
      <c r="AQ161" s="173">
        <f>IFERROR('Ringkasan (milyar)'!AQ161/'Ringkasan (milyar)'!AC161,0)</f>
        <v>2.8400818812541757E-4</v>
      </c>
      <c r="AR161" s="173">
        <f>IFERROR('Ringkasan (milyar)'!AR161/'Ringkasan (milyar)'!AC161,0)</f>
        <v>7.0634746350332657E-3</v>
      </c>
      <c r="AS161" s="173">
        <f>IFERROR('Ringkasan (milyar)'!AS161/'Ringkasan (milyar)'!AC161,0)</f>
        <v>7.0634746350332657E-3</v>
      </c>
      <c r="AT161" s="173">
        <f>IFERROR('Ringkasan (milyar)'!AT161/'Ringkasan (milyar)'!AC161,0)</f>
        <v>0.14884671511176636</v>
      </c>
      <c r="AU161" s="173">
        <f>IFERROR('Ringkasan (milyar)'!AU161/'Ringkasan (milyar)'!AC161,0)</f>
        <v>3.9468481909299431E-3</v>
      </c>
      <c r="AV161" s="173">
        <f>IFERROR('Ringkasan (milyar)'!AV161/'Ringkasan (milyar)'!AC161,0)</f>
        <v>0.14489986692083642</v>
      </c>
      <c r="AW161" s="127"/>
      <c r="AX161" s="127"/>
      <c r="AY161" s="127"/>
      <c r="AZ161" s="127"/>
      <c r="BA161" s="127"/>
      <c r="BB161" s="127"/>
      <c r="BC161" s="127"/>
      <c r="BD161" s="127"/>
      <c r="BE161" s="127"/>
      <c r="BF161" s="127"/>
      <c r="BG161" s="127"/>
      <c r="BH161" s="127"/>
      <c r="BI161" s="127"/>
      <c r="BJ161" s="128"/>
      <c r="BK161" s="128"/>
      <c r="BL161" s="87"/>
      <c r="BM161" s="47"/>
      <c r="BN161" s="48"/>
      <c r="BO161" s="49"/>
      <c r="BP161" s="39">
        <f t="shared" si="31"/>
        <v>0</v>
      </c>
      <c r="BR161" s="6" t="e">
        <f>Ringkasan!#REF!/1000000000</f>
        <v>#REF!</v>
      </c>
      <c r="BS161" s="6" t="e">
        <f t="shared" si="25"/>
        <v>#REF!</v>
      </c>
      <c r="BT161" s="39" t="e">
        <f t="shared" si="27"/>
        <v>#REF!</v>
      </c>
      <c r="BV161" s="6" t="e">
        <f>Ringkasan!#REF!/1000000000</f>
        <v>#REF!</v>
      </c>
      <c r="BW161" s="6" t="e">
        <f t="shared" si="26"/>
        <v>#REF!</v>
      </c>
      <c r="BX161" s="39" t="e">
        <f t="shared" si="28"/>
        <v>#REF!</v>
      </c>
    </row>
    <row r="162" spans="1:76" ht="15" customHeight="1" x14ac:dyDescent="0.25">
      <c r="A162" s="59" t="s">
        <v>124</v>
      </c>
      <c r="B162" s="3">
        <f t="shared" si="32"/>
        <v>119</v>
      </c>
      <c r="C162" s="4">
        <f t="shared" si="32"/>
        <v>4</v>
      </c>
      <c r="D162" s="8" t="s">
        <v>124</v>
      </c>
      <c r="E162" s="12" t="str">
        <f>[1]Pendapatan!D162</f>
        <v>12 Tahun 2024</v>
      </c>
      <c r="F162" s="92">
        <f>[1]Pendapatan!E162</f>
        <v>45656.684027777781</v>
      </c>
      <c r="G162" s="6"/>
      <c r="H162" s="173">
        <f>IFERROR('Ringkasan (milyar)'!H162/'Ringkasan (milyar)'!G162,0)</f>
        <v>0.11694402577959208</v>
      </c>
      <c r="I162" s="173">
        <f>IFERROR('Ringkasan (milyar)'!I162/'Ringkasan (milyar)'!G162,0)</f>
        <v>5.0949985687912168E-2</v>
      </c>
      <c r="J162" s="173">
        <f>IFERROR('Ringkasan (milyar)'!J162/'Ringkasan (milyar)'!G162,0)</f>
        <v>5.2427804264296884E-2</v>
      </c>
      <c r="K162" s="173">
        <f>IFERROR('Ringkasan (milyar)'!K162/'Ringkasan (milyar)'!G162,0)</f>
        <v>1.2097307517489039E-2</v>
      </c>
      <c r="L162" s="173">
        <f>IFERROR('Ringkasan (milyar)'!L162/'Ringkasan (milyar)'!G162,0)</f>
        <v>1.4689283098940009E-3</v>
      </c>
      <c r="M162" s="173">
        <f>IFERROR('Ringkasan (milyar)'!M162/'Ringkasan (milyar)'!G162,0)</f>
        <v>0.88060851013642905</v>
      </c>
      <c r="N162" s="173">
        <f>IFERROR('Ringkasan (milyar)'!N162/'Ringkasan (milyar)'!G162,0)</f>
        <v>0.82840246264500428</v>
      </c>
      <c r="O162" s="173">
        <f>IFERROR('Ringkasan (milyar)'!O162/'Ringkasan (milyar)'!G162,0)</f>
        <v>0</v>
      </c>
      <c r="P162" s="173">
        <f>IFERROR('Ringkasan (milyar)'!P162/'Ringkasan (milyar)'!G162,0)</f>
        <v>0</v>
      </c>
      <c r="Q162" s="173">
        <f>IFERROR('Ringkasan (milyar)'!Q162/'Ringkasan (milyar)'!G162,0)</f>
        <v>6.2344273822210521E-2</v>
      </c>
      <c r="R162" s="173">
        <f>IFERROR('Ringkasan (milyar)'!R162/'Ringkasan (milyar)'!G162,0)</f>
        <v>0</v>
      </c>
      <c r="S162" s="173">
        <f>IFERROR('Ringkasan (milyar)'!S162/'Ringkasan (milyar)'!G162,0)</f>
        <v>0.47509778046714035</v>
      </c>
      <c r="T162" s="173">
        <f>IFERROR('Ringkasan (milyar)'!T162/'Ringkasan (milyar)'!G162,0)</f>
        <v>0.2050559361819993</v>
      </c>
      <c r="U162" s="173">
        <f>IFERROR('Ringkasan (milyar)'!U162/'Ringkasan (milyar)'!G162,0)</f>
        <v>8.5904472173654101E-2</v>
      </c>
      <c r="V162" s="173">
        <f>IFERROR('Ringkasan (milyar)'!V162/'Ringkasan (milyar)'!G162,0)</f>
        <v>5.2206047491424802E-2</v>
      </c>
      <c r="W162" s="173">
        <f>IFERROR('Ringkasan (milyar)'!W162/'Ringkasan (milyar)'!G162,0)</f>
        <v>5.2206047491424802E-2</v>
      </c>
      <c r="X162" s="173">
        <f>IFERROR('Ringkasan (milyar)'!X162/'Ringkasan (milyar)'!G162,0)</f>
        <v>0</v>
      </c>
      <c r="Y162" s="173">
        <f>IFERROR('Ringkasan (milyar)'!Y162/'Ringkasan (milyar)'!G162,0)</f>
        <v>2.4474640839788125E-3</v>
      </c>
      <c r="Z162" s="173">
        <f>IFERROR('Ringkasan (milyar)'!Z162/'Ringkasan (milyar)'!G162,0)</f>
        <v>3.448526087868228E-4</v>
      </c>
      <c r="AA162" s="173">
        <f>IFERROR('Ringkasan (milyar)'!AA162/'Ringkasan (milyar)'!G162,0)</f>
        <v>0</v>
      </c>
      <c r="AB162" s="173">
        <f>IFERROR('Ringkasan (milyar)'!AB162/'Ringkasan (milyar)'!G162,0)</f>
        <v>2.1026114751919898E-3</v>
      </c>
      <c r="AC162" s="6"/>
      <c r="AD162" s="173">
        <f>IFERROR('Ringkasan (milyar)'!AD162/'Ringkasan (milyar)'!AC162,0)</f>
        <v>0.63933969297874516</v>
      </c>
      <c r="AE162" s="173">
        <f>IFERROR('Ringkasan (milyar)'!AE162/'Ringkasan (milyar)'!AD162,0)</f>
        <v>0.5186258075075868</v>
      </c>
      <c r="AF162" s="173">
        <f>IFERROR('Ringkasan (milyar)'!AF162/'Ringkasan (milyar)'!AD162,0)</f>
        <v>0.44409212736320036</v>
      </c>
      <c r="AG162" s="173">
        <f>IFERROR('Ringkasan (milyar)'!AG162/'Ringkasan (milyar)'!AD162,0)</f>
        <v>3.0274497302450977E-3</v>
      </c>
      <c r="AH162" s="173">
        <f>IFERROR('Ringkasan (milyar)'!AH162/'Ringkasan (milyar)'!AC162,0)</f>
        <v>0</v>
      </c>
      <c r="AI162" s="173">
        <f>IFERROR('Ringkasan (milyar)'!AI162/'Ringkasan (milyar)'!AC162,0)</f>
        <v>2.0874622093240824E-2</v>
      </c>
      <c r="AJ162" s="173">
        <f>IFERROR('Ringkasan (milyar)'!AJ162/'Ringkasan (milyar)'!AC162,0)</f>
        <v>1.0257131990401157E-3</v>
      </c>
      <c r="AK162" s="173">
        <f>IFERROR('Ringkasan (milyar)'!AK162/'Ringkasan (milyar)'!AC162,0)</f>
        <v>0.22349229214799166</v>
      </c>
      <c r="AL162" s="173">
        <f>IFERROR('Ringkasan (milyar)'!AL162/'Ringkasan (milyar)'!AC162,0)</f>
        <v>1.4433812910067137E-2</v>
      </c>
      <c r="AM162" s="173">
        <f>IFERROR('Ringkasan (milyar)'!AM162/'Ringkasan (milyar)'!AC162,0)</f>
        <v>4.6856909880397965E-2</v>
      </c>
      <c r="AN162" s="173">
        <f>IFERROR('Ringkasan (milyar)'!AN162/'Ringkasan (milyar)'!AC162,0)</f>
        <v>8.1756333479327425E-2</v>
      </c>
      <c r="AO162" s="173">
        <f>IFERROR('Ringkasan (milyar)'!AO162/'Ringkasan (milyar)'!AC162,0)</f>
        <v>7.715520841772229E-2</v>
      </c>
      <c r="AP162" s="173">
        <f>IFERROR('Ringkasan (milyar)'!AP162/'Ringkasan (milyar)'!AC162,0)</f>
        <v>3.1020007788897359E-3</v>
      </c>
      <c r="AQ162" s="173">
        <f>IFERROR('Ringkasan (milyar)'!AQ162/'Ringkasan (milyar)'!AC162,0)</f>
        <v>1.8802668158708147E-4</v>
      </c>
      <c r="AR162" s="173">
        <f>IFERROR('Ringkasan (milyar)'!AR162/'Ringkasan (milyar)'!AC162,0)</f>
        <v>1.3825491293167754E-3</v>
      </c>
      <c r="AS162" s="173">
        <f>IFERROR('Ringkasan (milyar)'!AS162/'Ringkasan (milyar)'!AC162,0)</f>
        <v>1.3825491293167754E-3</v>
      </c>
      <c r="AT162" s="173">
        <f>IFERROR('Ringkasan (milyar)'!AT162/'Ringkasan (milyar)'!AC162,0)</f>
        <v>0.13578546574394648</v>
      </c>
      <c r="AU162" s="173">
        <f>IFERROR('Ringkasan (milyar)'!AU162/'Ringkasan (milyar)'!AC162,0)</f>
        <v>9.9054041912140373E-3</v>
      </c>
      <c r="AV162" s="173">
        <f>IFERROR('Ringkasan (milyar)'!AV162/'Ringkasan (milyar)'!AC162,0)</f>
        <v>0.12588006155273246</v>
      </c>
      <c r="AW162" s="127"/>
      <c r="AX162" s="127"/>
      <c r="AY162" s="127"/>
      <c r="AZ162" s="127"/>
      <c r="BA162" s="127"/>
      <c r="BB162" s="127"/>
      <c r="BC162" s="127"/>
      <c r="BD162" s="127"/>
      <c r="BE162" s="127"/>
      <c r="BF162" s="127"/>
      <c r="BG162" s="127"/>
      <c r="BH162" s="127"/>
      <c r="BI162" s="127"/>
      <c r="BJ162" s="128"/>
      <c r="BK162" s="128"/>
      <c r="BL162" s="87"/>
      <c r="BM162" s="47"/>
      <c r="BN162" s="48"/>
      <c r="BO162" s="49"/>
      <c r="BP162" s="39">
        <f t="shared" si="31"/>
        <v>0</v>
      </c>
      <c r="BR162" s="6" t="e">
        <f>Ringkasan!#REF!/1000000000</f>
        <v>#REF!</v>
      </c>
      <c r="BS162" s="6" t="e">
        <f t="shared" si="25"/>
        <v>#REF!</v>
      </c>
      <c r="BT162" s="39" t="e">
        <f t="shared" si="27"/>
        <v>#REF!</v>
      </c>
      <c r="BV162" s="6" t="e">
        <f>Ringkasan!#REF!/1000000000</f>
        <v>#REF!</v>
      </c>
      <c r="BW162" s="6" t="e">
        <f t="shared" si="26"/>
        <v>#REF!</v>
      </c>
      <c r="BX162" s="39" t="e">
        <f t="shared" si="28"/>
        <v>#REF!</v>
      </c>
    </row>
    <row r="163" spans="1:76" ht="15" customHeight="1" x14ac:dyDescent="0.25">
      <c r="A163" s="59" t="s">
        <v>672</v>
      </c>
      <c r="B163" s="3">
        <f t="shared" si="32"/>
        <v>120</v>
      </c>
      <c r="C163" s="4">
        <f t="shared" si="32"/>
        <v>5</v>
      </c>
      <c r="D163" s="8" t="s">
        <v>125</v>
      </c>
      <c r="E163" s="12" t="str">
        <f>[1]Pendapatan!D163</f>
        <v>09 Tahun 2024</v>
      </c>
      <c r="F163" s="92">
        <f>[1]Pendapatan!E163</f>
        <v>45653.381249999999</v>
      </c>
      <c r="G163" s="6"/>
      <c r="H163" s="173">
        <f>IFERROR('Ringkasan (milyar)'!H163/'Ringkasan (milyar)'!G163,0)</f>
        <v>0.15740540697800925</v>
      </c>
      <c r="I163" s="173">
        <f>IFERROR('Ringkasan (milyar)'!I163/'Ringkasan (milyar)'!G163,0)</f>
        <v>6.4302528246845708E-2</v>
      </c>
      <c r="J163" s="173">
        <f>IFERROR('Ringkasan (milyar)'!J163/'Ringkasan (milyar)'!G163,0)</f>
        <v>1.5434387260486455E-3</v>
      </c>
      <c r="K163" s="173">
        <f>IFERROR('Ringkasan (milyar)'!K163/'Ringkasan (milyar)'!G163,0)</f>
        <v>8.911674358756309E-3</v>
      </c>
      <c r="L163" s="173">
        <f>IFERROR('Ringkasan (milyar)'!L163/'Ringkasan (milyar)'!G163,0)</f>
        <v>8.264776564635859E-2</v>
      </c>
      <c r="M163" s="173">
        <f>IFERROR('Ringkasan (milyar)'!M163/'Ringkasan (milyar)'!G163,0)</f>
        <v>0.8425945930219908</v>
      </c>
      <c r="N163" s="173">
        <f>IFERROR('Ringkasan (milyar)'!N163/'Ringkasan (milyar)'!G163,0)</f>
        <v>0.80528438303999761</v>
      </c>
      <c r="O163" s="173">
        <f>IFERROR('Ringkasan (milyar)'!O163/'Ringkasan (milyar)'!G163,0)</f>
        <v>0</v>
      </c>
      <c r="P163" s="173">
        <f>IFERROR('Ringkasan (milyar)'!P163/'Ringkasan (milyar)'!G163,0)</f>
        <v>0</v>
      </c>
      <c r="Q163" s="173">
        <f>IFERROR('Ringkasan (milyar)'!Q163/'Ringkasan (milyar)'!G163,0)</f>
        <v>6.6478650996938449E-2</v>
      </c>
      <c r="R163" s="173">
        <f>IFERROR('Ringkasan (milyar)'!R163/'Ringkasan (milyar)'!G163,0)</f>
        <v>0</v>
      </c>
      <c r="S163" s="173">
        <f>IFERROR('Ringkasan (milyar)'!S163/'Ringkasan (milyar)'!G163,0)</f>
        <v>0.57813296089803279</v>
      </c>
      <c r="T163" s="173">
        <f>IFERROR('Ringkasan (milyar)'!T163/'Ringkasan (milyar)'!G163,0)</f>
        <v>0.16067277114502654</v>
      </c>
      <c r="U163" s="173">
        <f>IFERROR('Ringkasan (milyar)'!U163/'Ringkasan (milyar)'!G163,0)</f>
        <v>0</v>
      </c>
      <c r="V163" s="173">
        <f>IFERROR('Ringkasan (milyar)'!V163/'Ringkasan (milyar)'!G163,0)</f>
        <v>3.7310209981993074E-2</v>
      </c>
      <c r="W163" s="173">
        <f>IFERROR('Ringkasan (milyar)'!W163/'Ringkasan (milyar)'!G163,0)</f>
        <v>3.7310209981993074E-2</v>
      </c>
      <c r="X163" s="173">
        <f>IFERROR('Ringkasan (milyar)'!X163/'Ringkasan (milyar)'!G163,0)</f>
        <v>0</v>
      </c>
      <c r="Y163" s="173">
        <f>IFERROR('Ringkasan (milyar)'!Y163/'Ringkasan (milyar)'!G163,0)</f>
        <v>0</v>
      </c>
      <c r="Z163" s="173">
        <f>IFERROR('Ringkasan (milyar)'!Z163/'Ringkasan (milyar)'!G163,0)</f>
        <v>0</v>
      </c>
      <c r="AA163" s="173">
        <f>IFERROR('Ringkasan (milyar)'!AA163/'Ringkasan (milyar)'!G163,0)</f>
        <v>0</v>
      </c>
      <c r="AB163" s="173">
        <f>IFERROR('Ringkasan (milyar)'!AB163/'Ringkasan (milyar)'!G163,0)</f>
        <v>0</v>
      </c>
      <c r="AC163" s="6"/>
      <c r="AD163" s="173">
        <f>IFERROR('Ringkasan (milyar)'!AD163/'Ringkasan (milyar)'!AC163,0)</f>
        <v>0.69939130055830356</v>
      </c>
      <c r="AE163" s="173">
        <f>IFERROR('Ringkasan (milyar)'!AE163/'Ringkasan (milyar)'!AD163,0)</f>
        <v>0.52891117601497273</v>
      </c>
      <c r="AF163" s="173">
        <f>IFERROR('Ringkasan (milyar)'!AF163/'Ringkasan (milyar)'!AD163,0)</f>
        <v>0.38415141070267622</v>
      </c>
      <c r="AG163" s="173">
        <f>IFERROR('Ringkasan (milyar)'!AG163/'Ringkasan (milyar)'!AD163,0)</f>
        <v>0</v>
      </c>
      <c r="AH163" s="173">
        <f>IFERROR('Ringkasan (milyar)'!AH163/'Ringkasan (milyar)'!AC163,0)</f>
        <v>0</v>
      </c>
      <c r="AI163" s="173">
        <f>IFERROR('Ringkasan (milyar)'!AI163/'Ringkasan (milyar)'!AC163,0)</f>
        <v>4.1150928336738772E-2</v>
      </c>
      <c r="AJ163" s="173">
        <f>IFERROR('Ringkasan (milyar)'!AJ163/'Ringkasan (milyar)'!AC163,0)</f>
        <v>1.9652342205979539E-2</v>
      </c>
      <c r="AK163" s="173">
        <f>IFERROR('Ringkasan (milyar)'!AK163/'Ringkasan (milyar)'!AC163,0)</f>
        <v>0.15344411810516939</v>
      </c>
      <c r="AL163" s="173">
        <f>IFERROR('Ringkasan (milyar)'!AL163/'Ringkasan (milyar)'!AC163,0)</f>
        <v>3.0256733349995207E-3</v>
      </c>
      <c r="AM163" s="173">
        <f>IFERROR('Ringkasan (milyar)'!AM163/'Ringkasan (milyar)'!AC163,0)</f>
        <v>2.1810163521265809E-2</v>
      </c>
      <c r="AN163" s="173">
        <f>IFERROR('Ringkasan (milyar)'!AN163/'Ringkasan (milyar)'!AC163,0)</f>
        <v>2.9509431534116826E-2</v>
      </c>
      <c r="AO163" s="173">
        <f>IFERROR('Ringkasan (milyar)'!AO163/'Ringkasan (milyar)'!AC163,0)</f>
        <v>9.8845437682815743E-2</v>
      </c>
      <c r="AP163" s="173">
        <f>IFERROR('Ringkasan (milyar)'!AP163/'Ringkasan (milyar)'!AC163,0)</f>
        <v>2.3389901136920541E-4</v>
      </c>
      <c r="AQ163" s="173">
        <f>IFERROR('Ringkasan (milyar)'!AQ163/'Ringkasan (milyar)'!AC163,0)</f>
        <v>1.9513020602293777E-5</v>
      </c>
      <c r="AR163" s="173">
        <f>IFERROR('Ringkasan (milyar)'!AR163/'Ringkasan (milyar)'!AC163,0)</f>
        <v>2.0526465986023153E-3</v>
      </c>
      <c r="AS163" s="173">
        <f>IFERROR('Ringkasan (milyar)'!AS163/'Ringkasan (milyar)'!AC163,0)</f>
        <v>2.0526465986023153E-3</v>
      </c>
      <c r="AT163" s="173">
        <f>IFERROR('Ringkasan (milyar)'!AT163/'Ringkasan (milyar)'!AC163,0)</f>
        <v>0.14511193473792469</v>
      </c>
      <c r="AU163" s="173">
        <f>IFERROR('Ringkasan (milyar)'!AU163/'Ringkasan (milyar)'!AC163,0)</f>
        <v>0</v>
      </c>
      <c r="AV163" s="173">
        <f>IFERROR('Ringkasan (milyar)'!AV163/'Ringkasan (milyar)'!AC163,0)</f>
        <v>0.14511193473792469</v>
      </c>
      <c r="AW163" s="127"/>
      <c r="AX163" s="127"/>
      <c r="AY163" s="127"/>
      <c r="AZ163" s="127"/>
      <c r="BA163" s="127"/>
      <c r="BB163" s="127"/>
      <c r="BC163" s="127"/>
      <c r="BD163" s="127"/>
      <c r="BE163" s="127"/>
      <c r="BF163" s="127"/>
      <c r="BG163" s="127"/>
      <c r="BH163" s="127"/>
      <c r="BI163" s="127"/>
      <c r="BJ163" s="128"/>
      <c r="BK163" s="128"/>
      <c r="BL163" s="87"/>
      <c r="BM163" s="47"/>
      <c r="BN163" s="48"/>
      <c r="BO163" s="49"/>
      <c r="BP163" s="39">
        <f t="shared" si="31"/>
        <v>0</v>
      </c>
      <c r="BR163" s="6" t="e">
        <f>Ringkasan!#REF!/1000000000</f>
        <v>#REF!</v>
      </c>
      <c r="BS163" s="6" t="e">
        <f t="shared" si="25"/>
        <v>#REF!</v>
      </c>
      <c r="BT163" s="39" t="e">
        <f t="shared" si="27"/>
        <v>#REF!</v>
      </c>
      <c r="BV163" s="6" t="e">
        <f>Ringkasan!#REF!/1000000000</f>
        <v>#REF!</v>
      </c>
      <c r="BW163" s="6" t="e">
        <f t="shared" si="26"/>
        <v>#REF!</v>
      </c>
      <c r="BX163" s="39" t="e">
        <f t="shared" si="28"/>
        <v>#REF!</v>
      </c>
    </row>
    <row r="164" spans="1:76" ht="15" customHeight="1" x14ac:dyDescent="0.25">
      <c r="A164" s="59" t="s">
        <v>126</v>
      </c>
      <c r="B164" s="3">
        <f t="shared" si="32"/>
        <v>121</v>
      </c>
      <c r="C164" s="4">
        <f t="shared" si="32"/>
        <v>6</v>
      </c>
      <c r="D164" s="8" t="s">
        <v>126</v>
      </c>
      <c r="E164" s="12" t="str">
        <f>[1]Pendapatan!D164</f>
        <v>5 TAHUN 2024</v>
      </c>
      <c r="F164" s="92">
        <f>[1]Pendapatan!E164</f>
        <v>45657</v>
      </c>
      <c r="G164" s="6"/>
      <c r="H164" s="173">
        <f>IFERROR('Ringkasan (milyar)'!H164/'Ringkasan (milyar)'!G164,0)</f>
        <v>0.10631335856036718</v>
      </c>
      <c r="I164" s="173">
        <f>IFERROR('Ringkasan (milyar)'!I164/'Ringkasan (milyar)'!G164,0)</f>
        <v>4.7408170277240765E-2</v>
      </c>
      <c r="J164" s="173">
        <f>IFERROR('Ringkasan (milyar)'!J164/'Ringkasan (milyar)'!G164,0)</f>
        <v>2.198753225537069E-3</v>
      </c>
      <c r="K164" s="173">
        <f>IFERROR('Ringkasan (milyar)'!K164/'Ringkasan (milyar)'!G164,0)</f>
        <v>4.6950108164390044E-3</v>
      </c>
      <c r="L164" s="173">
        <f>IFERROR('Ringkasan (milyar)'!L164/'Ringkasan (milyar)'!G164,0)</f>
        <v>5.201142424115035E-2</v>
      </c>
      <c r="M164" s="173">
        <f>IFERROR('Ringkasan (milyar)'!M164/'Ringkasan (milyar)'!G164,0)</f>
        <v>0.89368664143963283</v>
      </c>
      <c r="N164" s="173">
        <f>IFERROR('Ringkasan (milyar)'!N164/'Ringkasan (milyar)'!G164,0)</f>
        <v>0.85703019148373549</v>
      </c>
      <c r="O164" s="173">
        <f>IFERROR('Ringkasan (milyar)'!O164/'Ringkasan (milyar)'!G164,0)</f>
        <v>0</v>
      </c>
      <c r="P164" s="173">
        <f>IFERROR('Ringkasan (milyar)'!P164/'Ringkasan (milyar)'!G164,0)</f>
        <v>0</v>
      </c>
      <c r="Q164" s="173">
        <f>IFERROR('Ringkasan (milyar)'!Q164/'Ringkasan (milyar)'!G164,0)</f>
        <v>8.7463995820897297E-2</v>
      </c>
      <c r="R164" s="173">
        <f>IFERROR('Ringkasan (milyar)'!R164/'Ringkasan (milyar)'!G164,0)</f>
        <v>0</v>
      </c>
      <c r="S164" s="173">
        <f>IFERROR('Ringkasan (milyar)'!S164/'Ringkasan (milyar)'!G164,0)</f>
        <v>0.29747389365931576</v>
      </c>
      <c r="T164" s="173">
        <f>IFERROR('Ringkasan (milyar)'!T164/'Ringkasan (milyar)'!G164,0)</f>
        <v>0.34436803349691292</v>
      </c>
      <c r="U164" s="173">
        <f>IFERROR('Ringkasan (milyar)'!U164/'Ringkasan (milyar)'!G164,0)</f>
        <v>0.12772426850660948</v>
      </c>
      <c r="V164" s="173">
        <f>IFERROR('Ringkasan (milyar)'!V164/'Ringkasan (milyar)'!G164,0)</f>
        <v>3.6656449955897397E-2</v>
      </c>
      <c r="W164" s="173">
        <f>IFERROR('Ringkasan (milyar)'!W164/'Ringkasan (milyar)'!G164,0)</f>
        <v>3.6656449955897397E-2</v>
      </c>
      <c r="X164" s="173">
        <f>IFERROR('Ringkasan (milyar)'!X164/'Ringkasan (milyar)'!G164,0)</f>
        <v>0</v>
      </c>
      <c r="Y164" s="173">
        <f>IFERROR('Ringkasan (milyar)'!Y164/'Ringkasan (milyar)'!G164,0)</f>
        <v>0</v>
      </c>
      <c r="Z164" s="173">
        <f>IFERROR('Ringkasan (milyar)'!Z164/'Ringkasan (milyar)'!G164,0)</f>
        <v>0</v>
      </c>
      <c r="AA164" s="173">
        <f>IFERROR('Ringkasan (milyar)'!AA164/'Ringkasan (milyar)'!G164,0)</f>
        <v>0</v>
      </c>
      <c r="AB164" s="173">
        <f>IFERROR('Ringkasan (milyar)'!AB164/'Ringkasan (milyar)'!G164,0)</f>
        <v>0</v>
      </c>
      <c r="AC164" s="6"/>
      <c r="AD164" s="173">
        <f>IFERROR('Ringkasan (milyar)'!AD164/'Ringkasan (milyar)'!AC164,0)</f>
        <v>0.68838871778974176</v>
      </c>
      <c r="AE164" s="173">
        <f>IFERROR('Ringkasan (milyar)'!AE164/'Ringkasan (milyar)'!AD164,0)</f>
        <v>0.5782230422027641</v>
      </c>
      <c r="AF164" s="173">
        <f>IFERROR('Ringkasan (milyar)'!AF164/'Ringkasan (milyar)'!AD164,0)</f>
        <v>0.41363339147397121</v>
      </c>
      <c r="AG164" s="173">
        <f>IFERROR('Ringkasan (milyar)'!AG164/'Ringkasan (milyar)'!AD164,0)</f>
        <v>0</v>
      </c>
      <c r="AH164" s="173">
        <f>IFERROR('Ringkasan (milyar)'!AH164/'Ringkasan (milyar)'!AC164,0)</f>
        <v>0</v>
      </c>
      <c r="AI164" s="173">
        <f>IFERROR('Ringkasan (milyar)'!AI164/'Ringkasan (milyar)'!AC164,0)</f>
        <v>5.6059391795079518E-3</v>
      </c>
      <c r="AJ164" s="173">
        <f>IFERROR('Ringkasan (milyar)'!AJ164/'Ringkasan (milyar)'!AC164,0)</f>
        <v>0</v>
      </c>
      <c r="AK164" s="173">
        <f>IFERROR('Ringkasan (milyar)'!AK164/'Ringkasan (milyar)'!AC164,0)</f>
        <v>0.14029588235837021</v>
      </c>
      <c r="AL164" s="173">
        <f>IFERROR('Ringkasan (milyar)'!AL164/'Ringkasan (milyar)'!AC164,0)</f>
        <v>2.6213579123459324E-4</v>
      </c>
      <c r="AM164" s="173">
        <f>IFERROR('Ringkasan (milyar)'!AM164/'Ringkasan (milyar)'!AC164,0)</f>
        <v>1.8484227774250028E-2</v>
      </c>
      <c r="AN164" s="173">
        <f>IFERROR('Ringkasan (milyar)'!AN164/'Ringkasan (milyar)'!AC164,0)</f>
        <v>3.5108235273194462E-2</v>
      </c>
      <c r="AO164" s="173">
        <f>IFERROR('Ringkasan (milyar)'!AO164/'Ringkasan (milyar)'!AC164,0)</f>
        <v>8.3066087274052472E-2</v>
      </c>
      <c r="AP164" s="173">
        <f>IFERROR('Ringkasan (milyar)'!AP164/'Ringkasan (milyar)'!AC164,0)</f>
        <v>3.3751962456386331E-3</v>
      </c>
      <c r="AQ164" s="173">
        <f>IFERROR('Ringkasan (milyar)'!AQ164/'Ringkasan (milyar)'!AC164,0)</f>
        <v>0</v>
      </c>
      <c r="AR164" s="173">
        <f>IFERROR('Ringkasan (milyar)'!AR164/'Ringkasan (milyar)'!AC164,0)</f>
        <v>1.5708965609959807E-2</v>
      </c>
      <c r="AS164" s="173">
        <f>IFERROR('Ringkasan (milyar)'!AS164/'Ringkasan (milyar)'!AC164,0)</f>
        <v>1.5708965609959807E-2</v>
      </c>
      <c r="AT164" s="173">
        <f>IFERROR('Ringkasan (milyar)'!AT164/'Ringkasan (milyar)'!AC164,0)</f>
        <v>0.15560643424192833</v>
      </c>
      <c r="AU164" s="173">
        <f>IFERROR('Ringkasan (milyar)'!AU164/'Ringkasan (milyar)'!AC164,0)</f>
        <v>4.924932037384218E-3</v>
      </c>
      <c r="AV164" s="173">
        <f>IFERROR('Ringkasan (milyar)'!AV164/'Ringkasan (milyar)'!AC164,0)</f>
        <v>0.15068150220454413</v>
      </c>
      <c r="AW164" s="127"/>
      <c r="AX164" s="127"/>
      <c r="AY164" s="127"/>
      <c r="AZ164" s="127"/>
      <c r="BA164" s="127"/>
      <c r="BB164" s="127"/>
      <c r="BC164" s="127"/>
      <c r="BD164" s="127"/>
      <c r="BE164" s="127"/>
      <c r="BF164" s="127"/>
      <c r="BG164" s="127"/>
      <c r="BH164" s="127"/>
      <c r="BI164" s="127"/>
      <c r="BJ164" s="128"/>
      <c r="BK164" s="128"/>
      <c r="BL164" s="87"/>
      <c r="BM164" s="47"/>
      <c r="BN164" s="48"/>
      <c r="BO164" s="49"/>
      <c r="BP164" s="39">
        <f t="shared" si="31"/>
        <v>0</v>
      </c>
      <c r="BR164" s="6" t="e">
        <f>Ringkasan!#REF!/1000000000</f>
        <v>#REF!</v>
      </c>
      <c r="BS164" s="6" t="e">
        <f t="shared" si="25"/>
        <v>#REF!</v>
      </c>
      <c r="BT164" s="39" t="e">
        <f t="shared" si="27"/>
        <v>#REF!</v>
      </c>
      <c r="BV164" s="6" t="e">
        <f>Ringkasan!#REF!/1000000000</f>
        <v>#REF!</v>
      </c>
      <c r="BW164" s="6" t="e">
        <f t="shared" si="26"/>
        <v>#REF!</v>
      </c>
      <c r="BX164" s="39" t="e">
        <f t="shared" si="28"/>
        <v>#REF!</v>
      </c>
    </row>
    <row r="165" spans="1:76" ht="15" customHeight="1" x14ac:dyDescent="0.25">
      <c r="A165" s="59" t="s">
        <v>127</v>
      </c>
      <c r="B165" s="3">
        <f t="shared" si="32"/>
        <v>122</v>
      </c>
      <c r="C165" s="4">
        <f t="shared" si="32"/>
        <v>7</v>
      </c>
      <c r="D165" s="8" t="s">
        <v>127</v>
      </c>
      <c r="E165" s="12" t="str">
        <f>[1]Pendapatan!D165</f>
        <v>07 Tahun 2024</v>
      </c>
      <c r="F165" s="92">
        <f>[1]Pendapatan!E165</f>
        <v>45657.65902777778</v>
      </c>
      <c r="G165" s="6"/>
      <c r="H165" s="173">
        <f>IFERROR('Ringkasan (milyar)'!H165/'Ringkasan (milyar)'!G165,0)</f>
        <v>7.4775112869463201E-2</v>
      </c>
      <c r="I165" s="173">
        <f>IFERROR('Ringkasan (milyar)'!I165/'Ringkasan (milyar)'!G165,0)</f>
        <v>3.4961628064652875E-2</v>
      </c>
      <c r="J165" s="173">
        <f>IFERROR('Ringkasan (milyar)'!J165/'Ringkasan (milyar)'!G165,0)</f>
        <v>2.8691066264307702E-2</v>
      </c>
      <c r="K165" s="173">
        <f>IFERROR('Ringkasan (milyar)'!K165/'Ringkasan (milyar)'!G165,0)</f>
        <v>2.291313690747321E-3</v>
      </c>
      <c r="L165" s="173">
        <f>IFERROR('Ringkasan (milyar)'!L165/'Ringkasan (milyar)'!G165,0)</f>
        <v>8.8311048497553002E-3</v>
      </c>
      <c r="M165" s="173">
        <f>IFERROR('Ringkasan (milyar)'!M165/'Ringkasan (milyar)'!G165,0)</f>
        <v>0.92522488713053674</v>
      </c>
      <c r="N165" s="173">
        <f>IFERROR('Ringkasan (milyar)'!N165/'Ringkasan (milyar)'!G165,0)</f>
        <v>0.73374743970708567</v>
      </c>
      <c r="O165" s="173">
        <f>IFERROR('Ringkasan (milyar)'!O165/'Ringkasan (milyar)'!G165,0)</f>
        <v>0</v>
      </c>
      <c r="P165" s="173">
        <f>IFERROR('Ringkasan (milyar)'!P165/'Ringkasan (milyar)'!G165,0)</f>
        <v>0</v>
      </c>
      <c r="Q165" s="173">
        <f>IFERROR('Ringkasan (milyar)'!Q165/'Ringkasan (milyar)'!G165,0)</f>
        <v>5.9027101760679497E-2</v>
      </c>
      <c r="R165" s="173">
        <f>IFERROR('Ringkasan (milyar)'!R165/'Ringkasan (milyar)'!G165,0)</f>
        <v>6.8932690669946473E-3</v>
      </c>
      <c r="S165" s="173">
        <f>IFERROR('Ringkasan (milyar)'!S165/'Ringkasan (milyar)'!G165,0)</f>
        <v>0.26603645198708653</v>
      </c>
      <c r="T165" s="173">
        <f>IFERROR('Ringkasan (milyar)'!T165/'Ringkasan (milyar)'!G165,0)</f>
        <v>0.30909721175887461</v>
      </c>
      <c r="U165" s="173">
        <f>IFERROR('Ringkasan (milyar)'!U165/'Ringkasan (milyar)'!G165,0)</f>
        <v>9.2693405133450327E-2</v>
      </c>
      <c r="V165" s="173">
        <f>IFERROR('Ringkasan (milyar)'!V165/'Ringkasan (milyar)'!G165,0)</f>
        <v>0.1914774474234511</v>
      </c>
      <c r="W165" s="173">
        <f>IFERROR('Ringkasan (milyar)'!W165/'Ringkasan (milyar)'!G165,0)</f>
        <v>4.7353816275444632E-2</v>
      </c>
      <c r="X165" s="173">
        <f>IFERROR('Ringkasan (milyar)'!X165/'Ringkasan (milyar)'!G165,0)</f>
        <v>0.14412363114800647</v>
      </c>
      <c r="Y165" s="173">
        <f>IFERROR('Ringkasan (milyar)'!Y165/'Ringkasan (milyar)'!G165,0)</f>
        <v>0</v>
      </c>
      <c r="Z165" s="173">
        <f>IFERROR('Ringkasan (milyar)'!Z165/'Ringkasan (milyar)'!G165,0)</f>
        <v>0</v>
      </c>
      <c r="AA165" s="173">
        <f>IFERROR('Ringkasan (milyar)'!AA165/'Ringkasan (milyar)'!G165,0)</f>
        <v>0</v>
      </c>
      <c r="AB165" s="173">
        <f>IFERROR('Ringkasan (milyar)'!AB165/'Ringkasan (milyar)'!G165,0)</f>
        <v>0</v>
      </c>
      <c r="AC165" s="6"/>
      <c r="AD165" s="173">
        <f>IFERROR('Ringkasan (milyar)'!AD165/'Ringkasan (milyar)'!AC165,0)</f>
        <v>0.55591052946717368</v>
      </c>
      <c r="AE165" s="173">
        <f>IFERROR('Ringkasan (milyar)'!AE165/'Ringkasan (milyar)'!AD165,0)</f>
        <v>0.47195895698360835</v>
      </c>
      <c r="AF165" s="173">
        <f>IFERROR('Ringkasan (milyar)'!AF165/'Ringkasan (milyar)'!AD165,0)</f>
        <v>0.50584549035817283</v>
      </c>
      <c r="AG165" s="173">
        <f>IFERROR('Ringkasan (milyar)'!AG165/'Ringkasan (milyar)'!AD165,0)</f>
        <v>0</v>
      </c>
      <c r="AH165" s="173">
        <f>IFERROR('Ringkasan (milyar)'!AH165/'Ringkasan (milyar)'!AC165,0)</f>
        <v>2.9083060477126281E-4</v>
      </c>
      <c r="AI165" s="173">
        <f>IFERROR('Ringkasan (milyar)'!AI165/'Ringkasan (milyar)'!AC165,0)</f>
        <v>6.5788453014729298E-3</v>
      </c>
      <c r="AJ165" s="173">
        <f>IFERROR('Ringkasan (milyar)'!AJ165/'Ringkasan (milyar)'!AC165,0)</f>
        <v>5.469065523802781E-3</v>
      </c>
      <c r="AK165" s="173">
        <f>IFERROR('Ringkasan (milyar)'!AK165/'Ringkasan (milyar)'!AC165,0)</f>
        <v>0.33043275229203345</v>
      </c>
      <c r="AL165" s="173">
        <f>IFERROR('Ringkasan (milyar)'!AL165/'Ringkasan (milyar)'!AC165,0)</f>
        <v>2.5447677917485491E-4</v>
      </c>
      <c r="AM165" s="173">
        <f>IFERROR('Ringkasan (milyar)'!AM165/'Ringkasan (milyar)'!AC165,0)</f>
        <v>3.6144480660824353E-2</v>
      </c>
      <c r="AN165" s="173">
        <f>IFERROR('Ringkasan (milyar)'!AN165/'Ringkasan (milyar)'!AC165,0)</f>
        <v>0.1214011664128371</v>
      </c>
      <c r="AO165" s="173">
        <f>IFERROR('Ringkasan (milyar)'!AO165/'Ringkasan (milyar)'!AC165,0)</f>
        <v>0.17249884636100232</v>
      </c>
      <c r="AP165" s="173">
        <f>IFERROR('Ringkasan (milyar)'!AP165/'Ringkasan (milyar)'!AC165,0)</f>
        <v>0</v>
      </c>
      <c r="AQ165" s="173">
        <f>IFERROR('Ringkasan (milyar)'!AQ165/'Ringkasan (milyar)'!AC165,0)</f>
        <v>1.3378207819478088E-4</v>
      </c>
      <c r="AR165" s="173">
        <f>IFERROR('Ringkasan (milyar)'!AR165/'Ringkasan (milyar)'!AC165,0)</f>
        <v>1.8428427838478206E-3</v>
      </c>
      <c r="AS165" s="173">
        <f>IFERROR('Ringkasan (milyar)'!AS165/'Ringkasan (milyar)'!AC165,0)</f>
        <v>1.8428427838478206E-3</v>
      </c>
      <c r="AT165" s="173">
        <f>IFERROR('Ringkasan (milyar)'!AT165/'Ringkasan (milyar)'!AC165,0)</f>
        <v>0.11181387545694517</v>
      </c>
      <c r="AU165" s="173">
        <f>IFERROR('Ringkasan (milyar)'!AU165/'Ringkasan (milyar)'!AC165,0)</f>
        <v>8.7249181431378825E-4</v>
      </c>
      <c r="AV165" s="173">
        <f>IFERROR('Ringkasan (milyar)'!AV165/'Ringkasan (milyar)'!AC165,0)</f>
        <v>0.11094138364263137</v>
      </c>
      <c r="AW165" s="127"/>
      <c r="AX165" s="127"/>
      <c r="AY165" s="127"/>
      <c r="AZ165" s="127"/>
      <c r="BA165" s="127"/>
      <c r="BB165" s="127"/>
      <c r="BC165" s="127"/>
      <c r="BD165" s="127"/>
      <c r="BE165" s="127"/>
      <c r="BF165" s="127"/>
      <c r="BG165" s="127"/>
      <c r="BH165" s="127"/>
      <c r="BI165" s="127"/>
      <c r="BJ165" s="128"/>
      <c r="BK165" s="128"/>
      <c r="BL165" s="87"/>
      <c r="BM165" s="47"/>
      <c r="BN165" s="48"/>
      <c r="BO165" s="49"/>
      <c r="BP165" s="39">
        <f t="shared" si="31"/>
        <v>0</v>
      </c>
      <c r="BR165" s="6" t="e">
        <f>Ringkasan!#REF!/1000000000</f>
        <v>#REF!</v>
      </c>
      <c r="BS165" s="6" t="e">
        <f t="shared" si="25"/>
        <v>#REF!</v>
      </c>
      <c r="BT165" s="39" t="e">
        <f t="shared" si="27"/>
        <v>#REF!</v>
      </c>
      <c r="BV165" s="6" t="e">
        <f>Ringkasan!#REF!/1000000000</f>
        <v>#REF!</v>
      </c>
      <c r="BW165" s="6" t="e">
        <f t="shared" si="26"/>
        <v>#REF!</v>
      </c>
      <c r="BX165" s="39" t="e">
        <f t="shared" si="28"/>
        <v>#REF!</v>
      </c>
    </row>
    <row r="166" spans="1:76" ht="15" customHeight="1" x14ac:dyDescent="0.25">
      <c r="A166" s="59" t="s">
        <v>128</v>
      </c>
      <c r="B166" s="3">
        <f t="shared" si="32"/>
        <v>123</v>
      </c>
      <c r="C166" s="4">
        <f t="shared" si="32"/>
        <v>8</v>
      </c>
      <c r="D166" s="8" t="s">
        <v>128</v>
      </c>
      <c r="E166" s="12" t="str">
        <f>[1]Pendapatan!D166</f>
        <v>6 TAHUN 2024</v>
      </c>
      <c r="F166" s="92">
        <f>[1]Pendapatan!E166</f>
        <v>45657.62222222222</v>
      </c>
      <c r="G166" s="6"/>
      <c r="H166" s="173">
        <f>IFERROR('Ringkasan (milyar)'!H166/'Ringkasan (milyar)'!G166,0)</f>
        <v>0.14720922746119894</v>
      </c>
      <c r="I166" s="173">
        <f>IFERROR('Ringkasan (milyar)'!I166/'Ringkasan (milyar)'!G166,0)</f>
        <v>6.9955072383758019E-2</v>
      </c>
      <c r="J166" s="173">
        <f>IFERROR('Ringkasan (milyar)'!J166/'Ringkasan (milyar)'!G166,0)</f>
        <v>5.4682791056770395E-2</v>
      </c>
      <c r="K166" s="173">
        <f>IFERROR('Ringkasan (milyar)'!K166/'Ringkasan (milyar)'!G166,0)</f>
        <v>3.9922141029161773E-3</v>
      </c>
      <c r="L166" s="173">
        <f>IFERROR('Ringkasan (milyar)'!L166/'Ringkasan (milyar)'!G166,0)</f>
        <v>1.8579149917754337E-2</v>
      </c>
      <c r="M166" s="173">
        <f>IFERROR('Ringkasan (milyar)'!M166/'Ringkasan (milyar)'!G166,0)</f>
        <v>0.85279077253880109</v>
      </c>
      <c r="N166" s="173">
        <f>IFERROR('Ringkasan (milyar)'!N166/'Ringkasan (milyar)'!G166,0)</f>
        <v>0.81093137652197278</v>
      </c>
      <c r="O166" s="173">
        <f>IFERROR('Ringkasan (milyar)'!O166/'Ringkasan (milyar)'!G166,0)</f>
        <v>0</v>
      </c>
      <c r="P166" s="173">
        <f>IFERROR('Ringkasan (milyar)'!P166/'Ringkasan (milyar)'!G166,0)</f>
        <v>0</v>
      </c>
      <c r="Q166" s="173">
        <f>IFERROR('Ringkasan (milyar)'!Q166/'Ringkasan (milyar)'!G166,0)</f>
        <v>0.11663798408185322</v>
      </c>
      <c r="R166" s="173">
        <f>IFERROR('Ringkasan (milyar)'!R166/'Ringkasan (milyar)'!G166,0)</f>
        <v>4.3187194829769245E-3</v>
      </c>
      <c r="S166" s="173">
        <f>IFERROR('Ringkasan (milyar)'!S166/'Ringkasan (milyar)'!G166,0)</f>
        <v>0.13074377059901218</v>
      </c>
      <c r="T166" s="173">
        <f>IFERROR('Ringkasan (milyar)'!T166/'Ringkasan (milyar)'!G166,0)</f>
        <v>0.41185169167356894</v>
      </c>
      <c r="U166" s="173">
        <f>IFERROR('Ringkasan (milyar)'!U166/'Ringkasan (milyar)'!G166,0)</f>
        <v>0.14737921068456153</v>
      </c>
      <c r="V166" s="173">
        <f>IFERROR('Ringkasan (milyar)'!V166/'Ringkasan (milyar)'!G166,0)</f>
        <v>4.1859396016828386E-2</v>
      </c>
      <c r="W166" s="173">
        <f>IFERROR('Ringkasan (milyar)'!W166/'Ringkasan (milyar)'!G166,0)</f>
        <v>4.1859396016828386E-2</v>
      </c>
      <c r="X166" s="173">
        <f>IFERROR('Ringkasan (milyar)'!X166/'Ringkasan (milyar)'!G166,0)</f>
        <v>0</v>
      </c>
      <c r="Y166" s="173">
        <f>IFERROR('Ringkasan (milyar)'!Y166/'Ringkasan (milyar)'!G166,0)</f>
        <v>0</v>
      </c>
      <c r="Z166" s="173">
        <f>IFERROR('Ringkasan (milyar)'!Z166/'Ringkasan (milyar)'!G166,0)</f>
        <v>0</v>
      </c>
      <c r="AA166" s="173">
        <f>IFERROR('Ringkasan (milyar)'!AA166/'Ringkasan (milyar)'!G166,0)</f>
        <v>0</v>
      </c>
      <c r="AB166" s="173">
        <f>IFERROR('Ringkasan (milyar)'!AB166/'Ringkasan (milyar)'!G166,0)</f>
        <v>0</v>
      </c>
      <c r="AC166" s="6"/>
      <c r="AD166" s="173">
        <f>IFERROR('Ringkasan (milyar)'!AD166/'Ringkasan (milyar)'!AC166,0)</f>
        <v>0.68185943090192935</v>
      </c>
      <c r="AE166" s="173">
        <f>IFERROR('Ringkasan (milyar)'!AE166/'Ringkasan (milyar)'!AD166,0)</f>
        <v>0.57102097269071128</v>
      </c>
      <c r="AF166" s="173">
        <f>IFERROR('Ringkasan (milyar)'!AF166/'Ringkasan (milyar)'!AD166,0)</f>
        <v>0.40818514750822832</v>
      </c>
      <c r="AG166" s="173">
        <f>IFERROR('Ringkasan (milyar)'!AG166/'Ringkasan (milyar)'!AD166,0)</f>
        <v>0</v>
      </c>
      <c r="AH166" s="173">
        <f>IFERROR('Ringkasan (milyar)'!AH166/'Ringkasan (milyar)'!AC166,0)</f>
        <v>3.5445995770358625E-4</v>
      </c>
      <c r="AI166" s="173">
        <f>IFERROR('Ringkasan (milyar)'!AI166/'Ringkasan (milyar)'!AC166,0)</f>
        <v>1.3824043089690539E-2</v>
      </c>
      <c r="AJ166" s="173">
        <f>IFERROR('Ringkasan (milyar)'!AJ166/'Ringkasan (milyar)'!AC166,0)</f>
        <v>0</v>
      </c>
      <c r="AK166" s="173">
        <f>IFERROR('Ringkasan (milyar)'!AK166/'Ringkasan (milyar)'!AC166,0)</f>
        <v>0.12220530868317986</v>
      </c>
      <c r="AL166" s="173">
        <f>IFERROR('Ringkasan (milyar)'!AL166/'Ringkasan (milyar)'!AC166,0)</f>
        <v>4.7097510459387952E-3</v>
      </c>
      <c r="AM166" s="173">
        <f>IFERROR('Ringkasan (milyar)'!AM166/'Ringkasan (milyar)'!AC166,0)</f>
        <v>4.3626842537926439E-2</v>
      </c>
      <c r="AN166" s="173">
        <f>IFERROR('Ringkasan (milyar)'!AN166/'Ringkasan (milyar)'!AC166,0)</f>
        <v>4.3163018190569669E-2</v>
      </c>
      <c r="AO166" s="173">
        <f>IFERROR('Ringkasan (milyar)'!AO166/'Ringkasan (milyar)'!AC166,0)</f>
        <v>2.5004092096655422E-2</v>
      </c>
      <c r="AP166" s="173">
        <f>IFERROR('Ringkasan (milyar)'!AP166/'Ringkasan (milyar)'!AC166,0)</f>
        <v>4.8949028393848243E-3</v>
      </c>
      <c r="AQ166" s="173">
        <f>IFERROR('Ringkasan (milyar)'!AQ166/'Ringkasan (milyar)'!AC166,0)</f>
        <v>8.067019727047137E-4</v>
      </c>
      <c r="AR166" s="173">
        <f>IFERROR('Ringkasan (milyar)'!AR166/'Ringkasan (milyar)'!AC166,0)</f>
        <v>1.5617634014256429E-2</v>
      </c>
      <c r="AS166" s="173">
        <f>IFERROR('Ringkasan (milyar)'!AS166/'Ringkasan (milyar)'!AC166,0)</f>
        <v>1.5617634014256429E-2</v>
      </c>
      <c r="AT166" s="173">
        <f>IFERROR('Ringkasan (milyar)'!AT166/'Ringkasan (milyar)'!AC166,0)</f>
        <v>0.18031762640063437</v>
      </c>
      <c r="AU166" s="173">
        <f>IFERROR('Ringkasan (milyar)'!AU166/'Ringkasan (milyar)'!AC166,0)</f>
        <v>1.044647064213625E-2</v>
      </c>
      <c r="AV166" s="173">
        <f>IFERROR('Ringkasan (milyar)'!AV166/'Ringkasan (milyar)'!AC166,0)</f>
        <v>0.16987115575849812</v>
      </c>
      <c r="AW166" s="127"/>
      <c r="AX166" s="127"/>
      <c r="AY166" s="127"/>
      <c r="AZ166" s="127"/>
      <c r="BA166" s="127"/>
      <c r="BB166" s="127"/>
      <c r="BC166" s="127"/>
      <c r="BD166" s="127"/>
      <c r="BE166" s="127"/>
      <c r="BF166" s="127"/>
      <c r="BG166" s="127"/>
      <c r="BH166" s="127"/>
      <c r="BI166" s="127"/>
      <c r="BJ166" s="128"/>
      <c r="BK166" s="128"/>
      <c r="BL166" s="87"/>
      <c r="BM166" s="47"/>
      <c r="BN166" s="48"/>
      <c r="BO166" s="49"/>
      <c r="BP166" s="39">
        <f t="shared" si="31"/>
        <v>0</v>
      </c>
      <c r="BR166" s="6" t="e">
        <f>Ringkasan!#REF!/1000000000</f>
        <v>#REF!</v>
      </c>
      <c r="BS166" s="6" t="e">
        <f t="shared" si="25"/>
        <v>#REF!</v>
      </c>
      <c r="BT166" s="39" t="e">
        <f t="shared" si="27"/>
        <v>#REF!</v>
      </c>
      <c r="BV166" s="6" t="e">
        <f>Ringkasan!#REF!/1000000000</f>
        <v>#REF!</v>
      </c>
      <c r="BW166" s="6" t="e">
        <f t="shared" si="26"/>
        <v>#REF!</v>
      </c>
      <c r="BX166" s="39" t="e">
        <f t="shared" si="28"/>
        <v>#REF!</v>
      </c>
    </row>
    <row r="167" spans="1:76" ht="15" customHeight="1" x14ac:dyDescent="0.25">
      <c r="A167" s="59" t="s">
        <v>673</v>
      </c>
      <c r="B167" s="3">
        <f t="shared" si="32"/>
        <v>124</v>
      </c>
      <c r="C167" s="4">
        <f t="shared" si="32"/>
        <v>9</v>
      </c>
      <c r="D167" s="8" t="s">
        <v>129</v>
      </c>
      <c r="E167" s="12" t="str">
        <f>[1]Pendapatan!D167</f>
        <v>55 Tahun 2024</v>
      </c>
      <c r="F167" s="92">
        <f>[1]Pendapatan!E167</f>
        <v>45650.416666666664</v>
      </c>
      <c r="G167" s="6"/>
      <c r="H167" s="173">
        <f>IFERROR('Ringkasan (milyar)'!H167/'Ringkasan (milyar)'!G167,0)</f>
        <v>0.1137169060192922</v>
      </c>
      <c r="I167" s="173">
        <f>IFERROR('Ringkasan (milyar)'!I167/'Ringkasan (milyar)'!G167,0)</f>
        <v>5.4029712680220505E-2</v>
      </c>
      <c r="J167" s="173">
        <f>IFERROR('Ringkasan (milyar)'!J167/'Ringkasan (milyar)'!G167,0)</f>
        <v>1.3464077745391218E-3</v>
      </c>
      <c r="K167" s="173">
        <f>IFERROR('Ringkasan (milyar)'!K167/'Ringkasan (milyar)'!G167,0)</f>
        <v>4.1613219185104404E-3</v>
      </c>
      <c r="L167" s="173">
        <f>IFERROR('Ringkasan (milyar)'!L167/'Ringkasan (milyar)'!G167,0)</f>
        <v>5.4179463646022122E-2</v>
      </c>
      <c r="M167" s="173">
        <f>IFERROR('Ringkasan (milyar)'!M167/'Ringkasan (milyar)'!G167,0)</f>
        <v>0.88628309398070781</v>
      </c>
      <c r="N167" s="173">
        <f>IFERROR('Ringkasan (milyar)'!N167/'Ringkasan (milyar)'!G167,0)</f>
        <v>0.84487740475489004</v>
      </c>
      <c r="O167" s="173">
        <f>IFERROR('Ringkasan (milyar)'!O167/'Ringkasan (milyar)'!G167,0)</f>
        <v>0</v>
      </c>
      <c r="P167" s="173">
        <f>IFERROR('Ringkasan (milyar)'!P167/'Ringkasan (milyar)'!G167,0)</f>
        <v>0</v>
      </c>
      <c r="Q167" s="173">
        <f>IFERROR('Ringkasan (milyar)'!Q167/'Ringkasan (milyar)'!G167,0)</f>
        <v>0.11446718433786915</v>
      </c>
      <c r="R167" s="173">
        <f>IFERROR('Ringkasan (milyar)'!R167/'Ringkasan (milyar)'!G167,0)</f>
        <v>0</v>
      </c>
      <c r="S167" s="173">
        <f>IFERROR('Ringkasan (milyar)'!S167/'Ringkasan (milyar)'!G167,0)</f>
        <v>8.8797280165789819E-2</v>
      </c>
      <c r="T167" s="173">
        <f>IFERROR('Ringkasan (milyar)'!T167/'Ringkasan (milyar)'!G167,0)</f>
        <v>0.45805773320745102</v>
      </c>
      <c r="U167" s="173">
        <f>IFERROR('Ringkasan (milyar)'!U167/'Ringkasan (milyar)'!G167,0)</f>
        <v>0.18355520704378003</v>
      </c>
      <c r="V167" s="173">
        <f>IFERROR('Ringkasan (milyar)'!V167/'Ringkasan (milyar)'!G167,0)</f>
        <v>4.1405689225817756E-2</v>
      </c>
      <c r="W167" s="173">
        <f>IFERROR('Ringkasan (milyar)'!W167/'Ringkasan (milyar)'!G167,0)</f>
        <v>4.1405689225817756E-2</v>
      </c>
      <c r="X167" s="173">
        <f>IFERROR('Ringkasan (milyar)'!X167/'Ringkasan (milyar)'!G167,0)</f>
        <v>0</v>
      </c>
      <c r="Y167" s="173">
        <f>IFERROR('Ringkasan (milyar)'!Y167/'Ringkasan (milyar)'!G167,0)</f>
        <v>0</v>
      </c>
      <c r="Z167" s="173">
        <f>IFERROR('Ringkasan (milyar)'!Z167/'Ringkasan (milyar)'!G167,0)</f>
        <v>0</v>
      </c>
      <c r="AA167" s="173">
        <f>IFERROR('Ringkasan (milyar)'!AA167/'Ringkasan (milyar)'!G167,0)</f>
        <v>0</v>
      </c>
      <c r="AB167" s="173">
        <f>IFERROR('Ringkasan (milyar)'!AB167/'Ringkasan (milyar)'!G167,0)</f>
        <v>0</v>
      </c>
      <c r="AC167" s="6"/>
      <c r="AD167" s="173">
        <f>IFERROR('Ringkasan (milyar)'!AD167/'Ringkasan (milyar)'!AC167,0)</f>
        <v>0.71100794042361026</v>
      </c>
      <c r="AE167" s="173">
        <f>IFERROR('Ringkasan (milyar)'!AE167/'Ringkasan (milyar)'!AD167,0)</f>
        <v>0.57073014284940526</v>
      </c>
      <c r="AF167" s="173">
        <f>IFERROR('Ringkasan (milyar)'!AF167/'Ringkasan (milyar)'!AD167,0)</f>
        <v>0.41151387366658426</v>
      </c>
      <c r="AG167" s="173">
        <f>IFERROR('Ringkasan (milyar)'!AG167/'Ringkasan (milyar)'!AD167,0)</f>
        <v>0</v>
      </c>
      <c r="AH167" s="173">
        <f>IFERROR('Ringkasan (milyar)'!AH167/'Ringkasan (milyar)'!AC167,0)</f>
        <v>0</v>
      </c>
      <c r="AI167" s="173">
        <f>IFERROR('Ringkasan (milyar)'!AI167/'Ringkasan (milyar)'!AC167,0)</f>
        <v>1.2624645247161953E-2</v>
      </c>
      <c r="AJ167" s="173">
        <f>IFERROR('Ringkasan (milyar)'!AJ167/'Ringkasan (milyar)'!AC167,0)</f>
        <v>0</v>
      </c>
      <c r="AK167" s="173">
        <f>IFERROR('Ringkasan (milyar)'!AK167/'Ringkasan (milyar)'!AC167,0)</f>
        <v>0.112103574657168</v>
      </c>
      <c r="AL167" s="173">
        <f>IFERROR('Ringkasan (milyar)'!AL167/'Ringkasan (milyar)'!AC167,0)</f>
        <v>1.8385976090270226E-4</v>
      </c>
      <c r="AM167" s="173">
        <f>IFERROR('Ringkasan (milyar)'!AM167/'Ringkasan (milyar)'!AC167,0)</f>
        <v>1.6324766562999117E-2</v>
      </c>
      <c r="AN167" s="173">
        <f>IFERROR('Ringkasan (milyar)'!AN167/'Ringkasan (milyar)'!AC167,0)</f>
        <v>2.6078405829637996E-2</v>
      </c>
      <c r="AO167" s="173">
        <f>IFERROR('Ringkasan (milyar)'!AO167/'Ringkasan (milyar)'!AC167,0)</f>
        <v>6.5496031661032045E-2</v>
      </c>
      <c r="AP167" s="173">
        <f>IFERROR('Ringkasan (milyar)'!AP167/'Ringkasan (milyar)'!AC167,0)</f>
        <v>3.8524877417711848E-3</v>
      </c>
      <c r="AQ167" s="173">
        <f>IFERROR('Ringkasan (milyar)'!AQ167/'Ringkasan (milyar)'!AC167,0)</f>
        <v>1.6802310082494849E-4</v>
      </c>
      <c r="AR167" s="173">
        <f>IFERROR('Ringkasan (milyar)'!AR167/'Ringkasan (milyar)'!AC167,0)</f>
        <v>3.862600018964333E-3</v>
      </c>
      <c r="AS167" s="173">
        <f>IFERROR('Ringkasan (milyar)'!AS167/'Ringkasan (milyar)'!AC167,0)</f>
        <v>3.862600018964333E-3</v>
      </c>
      <c r="AT167" s="173">
        <f>IFERROR('Ringkasan (milyar)'!AT167/'Ringkasan (milyar)'!AC167,0)</f>
        <v>0.17302588490025728</v>
      </c>
      <c r="AU167" s="173">
        <f>IFERROR('Ringkasan (milyar)'!AU167/'Ringkasan (milyar)'!AC167,0)</f>
        <v>7.4492941299964827E-3</v>
      </c>
      <c r="AV167" s="173">
        <f>IFERROR('Ringkasan (milyar)'!AV167/'Ringkasan (milyar)'!AC167,0)</f>
        <v>0.16557659077026077</v>
      </c>
      <c r="AW167" s="127"/>
      <c r="AX167" s="127"/>
      <c r="AY167" s="127"/>
      <c r="AZ167" s="127"/>
      <c r="BA167" s="127"/>
      <c r="BB167" s="127"/>
      <c r="BC167" s="127"/>
      <c r="BD167" s="127"/>
      <c r="BE167" s="127"/>
      <c r="BF167" s="127"/>
      <c r="BG167" s="127"/>
      <c r="BH167" s="127"/>
      <c r="BI167" s="127"/>
      <c r="BJ167" s="128"/>
      <c r="BK167" s="128"/>
      <c r="BL167" s="87"/>
      <c r="BM167" s="47"/>
      <c r="BN167" s="48"/>
      <c r="BO167" s="49"/>
      <c r="BP167" s="39">
        <f t="shared" si="31"/>
        <v>0</v>
      </c>
      <c r="BR167" s="6" t="e">
        <f>Ringkasan!#REF!/1000000000</f>
        <v>#REF!</v>
      </c>
      <c r="BS167" s="6" t="e">
        <f t="shared" si="25"/>
        <v>#REF!</v>
      </c>
      <c r="BT167" s="39" t="e">
        <f t="shared" si="27"/>
        <v>#REF!</v>
      </c>
      <c r="BV167" s="6" t="e">
        <f>Ringkasan!#REF!/1000000000</f>
        <v>#REF!</v>
      </c>
      <c r="BW167" s="6" t="e">
        <f t="shared" si="26"/>
        <v>#REF!</v>
      </c>
      <c r="BX167" s="39" t="e">
        <f t="shared" si="28"/>
        <v>#REF!</v>
      </c>
    </row>
    <row r="168" spans="1:76" ht="15" customHeight="1" x14ac:dyDescent="0.25">
      <c r="A168" s="59" t="s">
        <v>674</v>
      </c>
      <c r="B168" s="3">
        <f t="shared" si="32"/>
        <v>125</v>
      </c>
      <c r="C168" s="4">
        <f t="shared" si="32"/>
        <v>10</v>
      </c>
      <c r="D168" s="8" t="s">
        <v>130</v>
      </c>
      <c r="E168" s="12" t="str">
        <f>[1]Pendapatan!D168</f>
        <v>01 Tahun 2025</v>
      </c>
      <c r="F168" s="92">
        <f>[1]Pendapatan!E168</f>
        <v>45699.538888888892</v>
      </c>
      <c r="G168" s="6"/>
      <c r="H168" s="173">
        <f>IFERROR('Ringkasan (milyar)'!H168/'Ringkasan (milyar)'!G168,0)</f>
        <v>0.12497522111864698</v>
      </c>
      <c r="I168" s="173">
        <f>IFERROR('Ringkasan (milyar)'!I168/'Ringkasan (milyar)'!G168,0)</f>
        <v>7.1191710988143531E-2</v>
      </c>
      <c r="J168" s="173">
        <f>IFERROR('Ringkasan (milyar)'!J168/'Ringkasan (milyar)'!G168,0)</f>
        <v>2.9760725436512279E-3</v>
      </c>
      <c r="K168" s="173">
        <f>IFERROR('Ringkasan (milyar)'!K168/'Ringkasan (milyar)'!G168,0)</f>
        <v>5.2025940418764542E-3</v>
      </c>
      <c r="L168" s="173">
        <f>IFERROR('Ringkasan (milyar)'!L168/'Ringkasan (milyar)'!G168,0)</f>
        <v>4.5604843544975751E-2</v>
      </c>
      <c r="M168" s="173">
        <f>IFERROR('Ringkasan (milyar)'!M168/'Ringkasan (milyar)'!G168,0)</f>
        <v>0.86631095597638219</v>
      </c>
      <c r="N168" s="173">
        <f>IFERROR('Ringkasan (milyar)'!N168/'Ringkasan (milyar)'!G168,0)</f>
        <v>0.82145685079389286</v>
      </c>
      <c r="O168" s="173">
        <f>IFERROR('Ringkasan (milyar)'!O168/'Ringkasan (milyar)'!G168,0)</f>
        <v>0</v>
      </c>
      <c r="P168" s="173">
        <f>IFERROR('Ringkasan (milyar)'!P168/'Ringkasan (milyar)'!G168,0)</f>
        <v>0</v>
      </c>
      <c r="Q168" s="173">
        <f>IFERROR('Ringkasan (milyar)'!Q168/'Ringkasan (milyar)'!G168,0)</f>
        <v>8.0794691643221436E-2</v>
      </c>
      <c r="R168" s="173">
        <f>IFERROR('Ringkasan (milyar)'!R168/'Ringkasan (milyar)'!G168,0)</f>
        <v>0</v>
      </c>
      <c r="S168" s="173">
        <f>IFERROR('Ringkasan (milyar)'!S168/'Ringkasan (milyar)'!G168,0)</f>
        <v>0.16226397730218986</v>
      </c>
      <c r="T168" s="173">
        <f>IFERROR('Ringkasan (milyar)'!T168/'Ringkasan (milyar)'!G168,0)</f>
        <v>0.45114093723778759</v>
      </c>
      <c r="U168" s="173">
        <f>IFERROR('Ringkasan (milyar)'!U168/'Ringkasan (milyar)'!G168,0)</f>
        <v>0.1272572446106939</v>
      </c>
      <c r="V168" s="173">
        <f>IFERROR('Ringkasan (milyar)'!V168/'Ringkasan (milyar)'!G168,0)</f>
        <v>4.4854105182489397E-2</v>
      </c>
      <c r="W168" s="173">
        <f>IFERROR('Ringkasan (milyar)'!W168/'Ringkasan (milyar)'!G168,0)</f>
        <v>4.4854105182489397E-2</v>
      </c>
      <c r="X168" s="173">
        <f>IFERROR('Ringkasan (milyar)'!X168/'Ringkasan (milyar)'!G168,0)</f>
        <v>0</v>
      </c>
      <c r="Y168" s="173">
        <f>IFERROR('Ringkasan (milyar)'!Y168/'Ringkasan (milyar)'!G168,0)</f>
        <v>8.7138229049707958E-3</v>
      </c>
      <c r="Z168" s="173">
        <f>IFERROR('Ringkasan (milyar)'!Z168/'Ringkasan (milyar)'!G168,0)</f>
        <v>0</v>
      </c>
      <c r="AA168" s="173">
        <f>IFERROR('Ringkasan (milyar)'!AA168/'Ringkasan (milyar)'!G168,0)</f>
        <v>0</v>
      </c>
      <c r="AB168" s="173">
        <f>IFERROR('Ringkasan (milyar)'!AB168/'Ringkasan (milyar)'!G168,0)</f>
        <v>8.7138229049707958E-3</v>
      </c>
      <c r="AC168" s="6"/>
      <c r="AD168" s="173">
        <f>IFERROR('Ringkasan (milyar)'!AD168/'Ringkasan (milyar)'!AC168,0)</f>
        <v>0.77784415351052583</v>
      </c>
      <c r="AE168" s="173">
        <f>IFERROR('Ringkasan (milyar)'!AE168/'Ringkasan (milyar)'!AD168,0)</f>
        <v>0.64644904272513093</v>
      </c>
      <c r="AF168" s="173">
        <f>IFERROR('Ringkasan (milyar)'!AF168/'Ringkasan (milyar)'!AD168,0)</f>
        <v>0.32859523885284153</v>
      </c>
      <c r="AG168" s="173">
        <f>IFERROR('Ringkasan (milyar)'!AG168/'Ringkasan (milyar)'!AD168,0)</f>
        <v>0</v>
      </c>
      <c r="AH168" s="173">
        <f>IFERROR('Ringkasan (milyar)'!AH168/'Ringkasan (milyar)'!AC168,0)</f>
        <v>0</v>
      </c>
      <c r="AI168" s="173">
        <f>IFERROR('Ringkasan (milyar)'!AI168/'Ringkasan (milyar)'!AC168,0)</f>
        <v>1.9411659671229139E-2</v>
      </c>
      <c r="AJ168" s="173">
        <f>IFERROR('Ringkasan (milyar)'!AJ168/'Ringkasan (milyar)'!AC168,0)</f>
        <v>0</v>
      </c>
      <c r="AK168" s="173">
        <f>IFERROR('Ringkasan (milyar)'!AK168/'Ringkasan (milyar)'!AC168,0)</f>
        <v>7.2328106789641564E-2</v>
      </c>
      <c r="AL168" s="173">
        <f>IFERROR('Ringkasan (milyar)'!AL168/'Ringkasan (milyar)'!AC168,0)</f>
        <v>0</v>
      </c>
      <c r="AM168" s="173">
        <f>IFERROR('Ringkasan (milyar)'!AM168/'Ringkasan (milyar)'!AC168,0)</f>
        <v>2.0301090679994135E-2</v>
      </c>
      <c r="AN168" s="173">
        <f>IFERROR('Ringkasan (milyar)'!AN168/'Ringkasan (milyar)'!AC168,0)</f>
        <v>1.83575409396502E-2</v>
      </c>
      <c r="AO168" s="173">
        <f>IFERROR('Ringkasan (milyar)'!AO168/'Ringkasan (milyar)'!AC168,0)</f>
        <v>2.96188431891336E-2</v>
      </c>
      <c r="AP168" s="173">
        <f>IFERROR('Ringkasan (milyar)'!AP168/'Ringkasan (milyar)'!AC168,0)</f>
        <v>3.8636714971407196E-3</v>
      </c>
      <c r="AQ168" s="173">
        <f>IFERROR('Ringkasan (milyar)'!AQ168/'Ringkasan (milyar)'!AC168,0)</f>
        <v>1.8696048372291777E-4</v>
      </c>
      <c r="AR168" s="173">
        <f>IFERROR('Ringkasan (milyar)'!AR168/'Ringkasan (milyar)'!AC168,0)</f>
        <v>2.8167887448320391E-3</v>
      </c>
      <c r="AS168" s="173">
        <f>IFERROR('Ringkasan (milyar)'!AS168/'Ringkasan (milyar)'!AC168,0)</f>
        <v>2.8167887448320391E-3</v>
      </c>
      <c r="AT168" s="173">
        <f>IFERROR('Ringkasan (milyar)'!AT168/'Ringkasan (milyar)'!AC168,0)</f>
        <v>0.14701095095500052</v>
      </c>
      <c r="AU168" s="173">
        <f>IFERROR('Ringkasan (milyar)'!AU168/'Ringkasan (milyar)'!AC168,0)</f>
        <v>0</v>
      </c>
      <c r="AV168" s="173">
        <f>IFERROR('Ringkasan (milyar)'!AV168/'Ringkasan (milyar)'!AC168,0)</f>
        <v>0.14701095095500052</v>
      </c>
      <c r="AW168" s="127"/>
      <c r="AX168" s="127"/>
      <c r="AY168" s="127"/>
      <c r="AZ168" s="127"/>
      <c r="BA168" s="127"/>
      <c r="BB168" s="127"/>
      <c r="BC168" s="127"/>
      <c r="BD168" s="127"/>
      <c r="BE168" s="127"/>
      <c r="BF168" s="127"/>
      <c r="BG168" s="127"/>
      <c r="BH168" s="127"/>
      <c r="BI168" s="127"/>
      <c r="BJ168" s="128"/>
      <c r="BK168" s="128"/>
      <c r="BL168" s="87"/>
      <c r="BM168" s="47"/>
      <c r="BN168" s="48"/>
      <c r="BO168" s="49"/>
      <c r="BP168" s="39">
        <f t="shared" si="31"/>
        <v>0</v>
      </c>
      <c r="BR168" s="6" t="e">
        <f>Ringkasan!#REF!/1000000000</f>
        <v>#REF!</v>
      </c>
      <c r="BS168" s="6" t="e">
        <f t="shared" si="25"/>
        <v>#REF!</v>
      </c>
      <c r="BT168" s="39" t="e">
        <f t="shared" si="27"/>
        <v>#REF!</v>
      </c>
      <c r="BV168" s="6" t="e">
        <f>Ringkasan!#REF!/1000000000</f>
        <v>#REF!</v>
      </c>
      <c r="BW168" s="6" t="e">
        <f t="shared" si="26"/>
        <v>#REF!</v>
      </c>
      <c r="BX168" s="39" t="e">
        <f t="shared" si="28"/>
        <v>#REF!</v>
      </c>
    </row>
    <row r="169" spans="1:76" ht="15" customHeight="1" x14ac:dyDescent="0.25">
      <c r="A169" s="59" t="s">
        <v>675</v>
      </c>
      <c r="B169" s="3">
        <f t="shared" si="32"/>
        <v>126</v>
      </c>
      <c r="C169" s="4">
        <f t="shared" si="32"/>
        <v>11</v>
      </c>
      <c r="D169" s="8" t="s">
        <v>131</v>
      </c>
      <c r="E169" s="12" t="str">
        <f>[1]Pendapatan!D169</f>
        <v>5 Tahun 2024</v>
      </c>
      <c r="F169" s="92">
        <f>[1]Pendapatan!E169</f>
        <v>45657.5</v>
      </c>
      <c r="G169" s="6"/>
      <c r="H169" s="173">
        <f>IFERROR('Ringkasan (milyar)'!H169/'Ringkasan (milyar)'!G169,0)</f>
        <v>6.3273508487289271E-2</v>
      </c>
      <c r="I169" s="173">
        <f>IFERROR('Ringkasan (milyar)'!I169/'Ringkasan (milyar)'!G169,0)</f>
        <v>2.754375796835775E-2</v>
      </c>
      <c r="J169" s="173">
        <f>IFERROR('Ringkasan (milyar)'!J169/'Ringkasan (milyar)'!G169,0)</f>
        <v>3.9966761469770618E-3</v>
      </c>
      <c r="K169" s="173">
        <f>IFERROR('Ringkasan (milyar)'!K169/'Ringkasan (milyar)'!G169,0)</f>
        <v>6.401041562104237E-3</v>
      </c>
      <c r="L169" s="173">
        <f>IFERROR('Ringkasan (milyar)'!L169/'Ringkasan (milyar)'!G169,0)</f>
        <v>2.5332032809850229E-2</v>
      </c>
      <c r="M169" s="173">
        <f>IFERROR('Ringkasan (milyar)'!M169/'Ringkasan (milyar)'!G169,0)</f>
        <v>0.91998234711081772</v>
      </c>
      <c r="N169" s="173">
        <f>IFERROR('Ringkasan (milyar)'!N169/'Ringkasan (milyar)'!G169,0)</f>
        <v>0.8747101138122314</v>
      </c>
      <c r="O169" s="173">
        <f>IFERROR('Ringkasan (milyar)'!O169/'Ringkasan (milyar)'!G169,0)</f>
        <v>0</v>
      </c>
      <c r="P169" s="173">
        <f>IFERROR('Ringkasan (milyar)'!P169/'Ringkasan (milyar)'!G169,0)</f>
        <v>0</v>
      </c>
      <c r="Q169" s="173">
        <f>IFERROR('Ringkasan (milyar)'!Q169/'Ringkasan (milyar)'!G169,0)</f>
        <v>0.15013269699663329</v>
      </c>
      <c r="R169" s="173">
        <f>IFERROR('Ringkasan (milyar)'!R169/'Ringkasan (milyar)'!G169,0)</f>
        <v>0</v>
      </c>
      <c r="S169" s="173">
        <f>IFERROR('Ringkasan (milyar)'!S169/'Ringkasan (milyar)'!G169,0)</f>
        <v>0.11768386852745251</v>
      </c>
      <c r="T169" s="173">
        <f>IFERROR('Ringkasan (milyar)'!T169/'Ringkasan (milyar)'!G169,0)</f>
        <v>0.47782423334755658</v>
      </c>
      <c r="U169" s="173">
        <f>IFERROR('Ringkasan (milyar)'!U169/'Ringkasan (milyar)'!G169,0)</f>
        <v>0.12906931494058904</v>
      </c>
      <c r="V169" s="173">
        <f>IFERROR('Ringkasan (milyar)'!V169/'Ringkasan (milyar)'!G169,0)</f>
        <v>4.5272233298586338E-2</v>
      </c>
      <c r="W169" s="173">
        <f>IFERROR('Ringkasan (milyar)'!W169/'Ringkasan (milyar)'!G169,0)</f>
        <v>4.5272233298586338E-2</v>
      </c>
      <c r="X169" s="173">
        <f>IFERROR('Ringkasan (milyar)'!X169/'Ringkasan (milyar)'!G169,0)</f>
        <v>0</v>
      </c>
      <c r="Y169" s="173">
        <f>IFERROR('Ringkasan (milyar)'!Y169/'Ringkasan (milyar)'!G169,0)</f>
        <v>1.6744144401893032E-2</v>
      </c>
      <c r="Z169" s="173">
        <f>IFERROR('Ringkasan (milyar)'!Z169/'Ringkasan (milyar)'!G169,0)</f>
        <v>0</v>
      </c>
      <c r="AA169" s="173">
        <f>IFERROR('Ringkasan (milyar)'!AA169/'Ringkasan (milyar)'!G169,0)</f>
        <v>0</v>
      </c>
      <c r="AB169" s="173">
        <f>IFERROR('Ringkasan (milyar)'!AB169/'Ringkasan (milyar)'!G169,0)</f>
        <v>1.6744144401893032E-2</v>
      </c>
      <c r="AC169" s="6"/>
      <c r="AD169" s="173">
        <f>IFERROR('Ringkasan (milyar)'!AD169/'Ringkasan (milyar)'!AC169,0)</f>
        <v>0.69275657570014637</v>
      </c>
      <c r="AE169" s="173">
        <f>IFERROR('Ringkasan (milyar)'!AE169/'Ringkasan (milyar)'!AD169,0)</f>
        <v>0.63257674337569525</v>
      </c>
      <c r="AF169" s="173">
        <f>IFERROR('Ringkasan (milyar)'!AF169/'Ringkasan (milyar)'!AD169,0)</f>
        <v>0.29554312678995415</v>
      </c>
      <c r="AG169" s="173">
        <f>IFERROR('Ringkasan (milyar)'!AG169/'Ringkasan (milyar)'!AD169,0)</f>
        <v>0</v>
      </c>
      <c r="AH169" s="173">
        <f>IFERROR('Ringkasan (milyar)'!AH169/'Ringkasan (milyar)'!AC169,0)</f>
        <v>0</v>
      </c>
      <c r="AI169" s="173">
        <f>IFERROR('Ringkasan (milyar)'!AI169/'Ringkasan (milyar)'!AC169,0)</f>
        <v>4.8754144302423828E-2</v>
      </c>
      <c r="AJ169" s="173">
        <f>IFERROR('Ringkasan (milyar)'!AJ169/'Ringkasan (milyar)'!AC169,0)</f>
        <v>1.0412883025028715E-3</v>
      </c>
      <c r="AK169" s="173">
        <f>IFERROR('Ringkasan (milyar)'!AK169/'Ringkasan (milyar)'!AC169,0)</f>
        <v>9.3232411560163472E-2</v>
      </c>
      <c r="AL169" s="173">
        <f>IFERROR('Ringkasan (milyar)'!AL169/'Ringkasan (milyar)'!AC169,0)</f>
        <v>0</v>
      </c>
      <c r="AM169" s="173">
        <f>IFERROR('Ringkasan (milyar)'!AM169/'Ringkasan (milyar)'!AC169,0)</f>
        <v>1.1902657387745187E-2</v>
      </c>
      <c r="AN169" s="173">
        <f>IFERROR('Ringkasan (milyar)'!AN169/'Ringkasan (milyar)'!AC169,0)</f>
        <v>1.6525284336779258E-2</v>
      </c>
      <c r="AO169" s="173">
        <f>IFERROR('Ringkasan (milyar)'!AO169/'Ringkasan (milyar)'!AC169,0)</f>
        <v>6.4589560680471433E-2</v>
      </c>
      <c r="AP169" s="173">
        <f>IFERROR('Ringkasan (milyar)'!AP169/'Ringkasan (milyar)'!AC169,0)</f>
        <v>1.4407321622180886E-4</v>
      </c>
      <c r="AQ169" s="173">
        <f>IFERROR('Ringkasan (milyar)'!AQ169/'Ringkasan (milyar)'!AC169,0)</f>
        <v>7.0835938945773585E-5</v>
      </c>
      <c r="AR169" s="173">
        <f>IFERROR('Ringkasan (milyar)'!AR169/'Ringkasan (milyar)'!AC169,0)</f>
        <v>3.0795502982838337E-3</v>
      </c>
      <c r="AS169" s="173">
        <f>IFERROR('Ringkasan (milyar)'!AS169/'Ringkasan (milyar)'!AC169,0)</f>
        <v>3.0795502982838337E-3</v>
      </c>
      <c r="AT169" s="173">
        <f>IFERROR('Ringkasan (milyar)'!AT169/'Ringkasan (milyar)'!AC169,0)</f>
        <v>0.21093146244140643</v>
      </c>
      <c r="AU169" s="173">
        <f>IFERROR('Ringkasan (milyar)'!AU169/'Ringkasan (milyar)'!AC169,0)</f>
        <v>7.9611803421765471E-4</v>
      </c>
      <c r="AV169" s="173">
        <f>IFERROR('Ringkasan (milyar)'!AV169/'Ringkasan (milyar)'!AC169,0)</f>
        <v>0.21013534440718881</v>
      </c>
      <c r="AW169" s="127"/>
      <c r="AX169" s="127"/>
      <c r="AY169" s="127"/>
      <c r="AZ169" s="127"/>
      <c r="BA169" s="127"/>
      <c r="BB169" s="127"/>
      <c r="BC169" s="127"/>
      <c r="BD169" s="127"/>
      <c r="BE169" s="127"/>
      <c r="BF169" s="127"/>
      <c r="BG169" s="127"/>
      <c r="BH169" s="127"/>
      <c r="BI169" s="127"/>
      <c r="BJ169" s="128"/>
      <c r="BK169" s="128"/>
      <c r="BL169" s="87"/>
      <c r="BM169" s="47"/>
      <c r="BN169" s="48"/>
      <c r="BO169" s="49"/>
      <c r="BP169" s="39">
        <f t="shared" si="31"/>
        <v>0</v>
      </c>
      <c r="BR169" s="6" t="e">
        <f>Ringkasan!#REF!/1000000000</f>
        <v>#REF!</v>
      </c>
      <c r="BS169" s="6" t="e">
        <f t="shared" si="25"/>
        <v>#REF!</v>
      </c>
      <c r="BT169" s="39" t="e">
        <f t="shared" si="27"/>
        <v>#REF!</v>
      </c>
      <c r="BV169" s="6" t="e">
        <f>Ringkasan!#REF!/1000000000</f>
        <v>#REF!</v>
      </c>
      <c r="BW169" s="6" t="e">
        <f t="shared" si="26"/>
        <v>#REF!</v>
      </c>
      <c r="BX169" s="39" t="e">
        <f t="shared" si="28"/>
        <v>#REF!</v>
      </c>
    </row>
    <row r="170" spans="1:76" ht="15" customHeight="1" x14ac:dyDescent="0.25">
      <c r="A170" s="59" t="s">
        <v>676</v>
      </c>
      <c r="B170" s="3">
        <f t="shared" si="32"/>
        <v>127</v>
      </c>
      <c r="C170" s="4">
        <f t="shared" si="32"/>
        <v>12</v>
      </c>
      <c r="D170" s="8" t="s">
        <v>132</v>
      </c>
      <c r="E170" s="12" t="str">
        <f>[1]Pendapatan!D170</f>
        <v>4 Tahun 2024</v>
      </c>
      <c r="F170" s="92">
        <f>[1]Pendapatan!E170</f>
        <v>45656</v>
      </c>
      <c r="G170" s="6"/>
      <c r="H170" s="173">
        <f>IFERROR('Ringkasan (milyar)'!H170/'Ringkasan (milyar)'!G170,0)</f>
        <v>8.817819908240794E-2</v>
      </c>
      <c r="I170" s="173">
        <f>IFERROR('Ringkasan (milyar)'!I170/'Ringkasan (milyar)'!G170,0)</f>
        <v>4.2099699939889622E-2</v>
      </c>
      <c r="J170" s="173">
        <f>IFERROR('Ringkasan (milyar)'!J170/'Ringkasan (milyar)'!G170,0)</f>
        <v>2.7364255380328481E-2</v>
      </c>
      <c r="K170" s="173">
        <f>IFERROR('Ringkasan (milyar)'!K170/'Ringkasan (milyar)'!G170,0)</f>
        <v>3.0284830457613255E-3</v>
      </c>
      <c r="L170" s="173">
        <f>IFERROR('Ringkasan (milyar)'!L170/'Ringkasan (milyar)'!G170,0)</f>
        <v>1.568576071642851E-2</v>
      </c>
      <c r="M170" s="173">
        <f>IFERROR('Ringkasan (milyar)'!M170/'Ringkasan (milyar)'!G170,0)</f>
        <v>0.89549866781581056</v>
      </c>
      <c r="N170" s="173">
        <f>IFERROR('Ringkasan (milyar)'!N170/'Ringkasan (milyar)'!G170,0)</f>
        <v>0.82198631041355508</v>
      </c>
      <c r="O170" s="173">
        <f>IFERROR('Ringkasan (milyar)'!O170/'Ringkasan (milyar)'!G170,0)</f>
        <v>0</v>
      </c>
      <c r="P170" s="173">
        <f>IFERROR('Ringkasan (milyar)'!P170/'Ringkasan (milyar)'!G170,0)</f>
        <v>0</v>
      </c>
      <c r="Q170" s="173">
        <f>IFERROR('Ringkasan (milyar)'!Q170/'Ringkasan (milyar)'!G170,0)</f>
        <v>0.11727282100598692</v>
      </c>
      <c r="R170" s="173">
        <f>IFERROR('Ringkasan (milyar)'!R170/'Ringkasan (milyar)'!G170,0)</f>
        <v>9.8028660406292226E-3</v>
      </c>
      <c r="S170" s="173">
        <f>IFERROR('Ringkasan (milyar)'!S170/'Ringkasan (milyar)'!G170,0)</f>
        <v>0.10135581200466139</v>
      </c>
      <c r="T170" s="173">
        <f>IFERROR('Ringkasan (milyar)'!T170/'Ringkasan (milyar)'!G170,0)</f>
        <v>0.41350558429617595</v>
      </c>
      <c r="U170" s="173">
        <f>IFERROR('Ringkasan (milyar)'!U170/'Ringkasan (milyar)'!G170,0)</f>
        <v>0.18004922706610157</v>
      </c>
      <c r="V170" s="173">
        <f>IFERROR('Ringkasan (milyar)'!V170/'Ringkasan (milyar)'!G170,0)</f>
        <v>7.3512357402255535E-2</v>
      </c>
      <c r="W170" s="173">
        <f>IFERROR('Ringkasan (milyar)'!W170/'Ringkasan (milyar)'!G170,0)</f>
        <v>4.8207548801599748E-2</v>
      </c>
      <c r="X170" s="173">
        <f>IFERROR('Ringkasan (milyar)'!X170/'Ringkasan (milyar)'!G170,0)</f>
        <v>2.5304808600655791E-2</v>
      </c>
      <c r="Y170" s="173">
        <f>IFERROR('Ringkasan (milyar)'!Y170/'Ringkasan (milyar)'!G170,0)</f>
        <v>1.6323133101781365E-2</v>
      </c>
      <c r="Z170" s="173">
        <f>IFERROR('Ringkasan (milyar)'!Z170/'Ringkasan (milyar)'!G170,0)</f>
        <v>0</v>
      </c>
      <c r="AA170" s="173">
        <f>IFERROR('Ringkasan (milyar)'!AA170/'Ringkasan (milyar)'!G170,0)</f>
        <v>0</v>
      </c>
      <c r="AB170" s="173">
        <f>IFERROR('Ringkasan (milyar)'!AB170/'Ringkasan (milyar)'!G170,0)</f>
        <v>1.6323133101781365E-2</v>
      </c>
      <c r="AC170" s="6"/>
      <c r="AD170" s="173">
        <f>IFERROR('Ringkasan (milyar)'!AD170/'Ringkasan (milyar)'!AC170,0)</f>
        <v>0.70968590857811709</v>
      </c>
      <c r="AE170" s="173">
        <f>IFERROR('Ringkasan (milyar)'!AE170/'Ringkasan (milyar)'!AD170,0)</f>
        <v>0.53595270185426158</v>
      </c>
      <c r="AF170" s="173">
        <f>IFERROR('Ringkasan (milyar)'!AF170/'Ringkasan (milyar)'!AD170,0)</f>
        <v>0.44183848365887779</v>
      </c>
      <c r="AG170" s="173">
        <f>IFERROR('Ringkasan (milyar)'!AG170/'Ringkasan (milyar)'!AD170,0)</f>
        <v>0</v>
      </c>
      <c r="AH170" s="173">
        <f>IFERROR('Ringkasan (milyar)'!AH170/'Ringkasan (milyar)'!AC170,0)</f>
        <v>5.2823036569746046E-4</v>
      </c>
      <c r="AI170" s="173">
        <f>IFERROR('Ringkasan (milyar)'!AI170/'Ringkasan (milyar)'!AC170,0)</f>
        <v>1.445567330033495E-2</v>
      </c>
      <c r="AJ170" s="173">
        <f>IFERROR('Ringkasan (milyar)'!AJ170/'Ringkasan (milyar)'!AC170,0)</f>
        <v>7.7737902151809603E-4</v>
      </c>
      <c r="AK170" s="173">
        <f>IFERROR('Ringkasan (milyar)'!AK170/'Ringkasan (milyar)'!AC170,0)</f>
        <v>0.12084685573756769</v>
      </c>
      <c r="AL170" s="173">
        <f>IFERROR('Ringkasan (milyar)'!AL170/'Ringkasan (milyar)'!AC170,0)</f>
        <v>1.5406718999509263E-4</v>
      </c>
      <c r="AM170" s="173">
        <f>IFERROR('Ringkasan (milyar)'!AM170/'Ringkasan (milyar)'!AC170,0)</f>
        <v>2.5290513133954841E-2</v>
      </c>
      <c r="AN170" s="173">
        <f>IFERROR('Ringkasan (milyar)'!AN170/'Ringkasan (milyar)'!AC170,0)</f>
        <v>3.9030570532146612E-2</v>
      </c>
      <c r="AO170" s="173">
        <f>IFERROR('Ringkasan (milyar)'!AO170/'Ringkasan (milyar)'!AC170,0)</f>
        <v>5.3916469963309364E-2</v>
      </c>
      <c r="AP170" s="173">
        <f>IFERROR('Ringkasan (milyar)'!AP170/'Ringkasan (milyar)'!AC170,0)</f>
        <v>2.3236175187088155E-3</v>
      </c>
      <c r="AQ170" s="173">
        <f>IFERROR('Ringkasan (milyar)'!AQ170/'Ringkasan (milyar)'!AC170,0)</f>
        <v>1.3161739945295059E-4</v>
      </c>
      <c r="AR170" s="173">
        <f>IFERROR('Ringkasan (milyar)'!AR170/'Ringkasan (milyar)'!AC170,0)</f>
        <v>1.5406718999509265E-3</v>
      </c>
      <c r="AS170" s="173">
        <f>IFERROR('Ringkasan (milyar)'!AS170/'Ringkasan (milyar)'!AC170,0)</f>
        <v>1.5406718999509265E-3</v>
      </c>
      <c r="AT170" s="173">
        <f>IFERROR('Ringkasan (milyar)'!AT170/'Ringkasan (milyar)'!AC170,0)</f>
        <v>0.16792656378436435</v>
      </c>
      <c r="AU170" s="173">
        <f>IFERROR('Ringkasan (milyar)'!AU170/'Ringkasan (milyar)'!AC170,0)</f>
        <v>4.3571160949109882E-3</v>
      </c>
      <c r="AV170" s="173">
        <f>IFERROR('Ringkasan (milyar)'!AV170/'Ringkasan (milyar)'!AC170,0)</f>
        <v>0.16356944768945336</v>
      </c>
      <c r="AW170" s="127"/>
      <c r="AX170" s="127"/>
      <c r="AY170" s="127"/>
      <c r="AZ170" s="127"/>
      <c r="BA170" s="127"/>
      <c r="BB170" s="127"/>
      <c r="BC170" s="127"/>
      <c r="BD170" s="127"/>
      <c r="BE170" s="127"/>
      <c r="BF170" s="127"/>
      <c r="BG170" s="127"/>
      <c r="BH170" s="127"/>
      <c r="BI170" s="127"/>
      <c r="BJ170" s="128"/>
      <c r="BK170" s="128"/>
      <c r="BL170" s="87"/>
      <c r="BM170" s="47"/>
      <c r="BN170" s="48"/>
      <c r="BO170" s="49"/>
      <c r="BP170" s="39">
        <f t="shared" si="31"/>
        <v>0</v>
      </c>
      <c r="BR170" s="6" t="e">
        <f>Ringkasan!#REF!/1000000000</f>
        <v>#REF!</v>
      </c>
      <c r="BS170" s="6" t="e">
        <f t="shared" si="25"/>
        <v>#REF!</v>
      </c>
      <c r="BT170" s="39" t="e">
        <f t="shared" si="27"/>
        <v>#REF!</v>
      </c>
      <c r="BV170" s="6" t="e">
        <f>Ringkasan!#REF!/1000000000</f>
        <v>#REF!</v>
      </c>
      <c r="BW170" s="6" t="e">
        <f t="shared" si="26"/>
        <v>#REF!</v>
      </c>
      <c r="BX170" s="39" t="e">
        <f t="shared" si="28"/>
        <v>#REF!</v>
      </c>
    </row>
    <row r="171" spans="1:76" ht="15" customHeight="1" x14ac:dyDescent="0.25">
      <c r="A171" s="59" t="s">
        <v>133</v>
      </c>
      <c r="B171" s="3">
        <f t="shared" si="32"/>
        <v>128</v>
      </c>
      <c r="C171" s="4">
        <f t="shared" si="32"/>
        <v>13</v>
      </c>
      <c r="D171" s="8" t="s">
        <v>133</v>
      </c>
      <c r="E171" s="12" t="str">
        <f>[1]Pendapatan!D171</f>
        <v>9 Tahun 2024</v>
      </c>
      <c r="F171" s="92">
        <f>[1]Pendapatan!E171</f>
        <v>45657.416666666664</v>
      </c>
      <c r="G171" s="6"/>
      <c r="H171" s="173">
        <f>IFERROR('Ringkasan (milyar)'!H171/'Ringkasan (milyar)'!G171,0)</f>
        <v>4.8995737009127092E-2</v>
      </c>
      <c r="I171" s="173">
        <f>IFERROR('Ringkasan (milyar)'!I171/'Ringkasan (milyar)'!G171,0)</f>
        <v>2.7039690723873359E-2</v>
      </c>
      <c r="J171" s="173">
        <f>IFERROR('Ringkasan (milyar)'!J171/'Ringkasan (milyar)'!G171,0)</f>
        <v>3.1354034569003307E-3</v>
      </c>
      <c r="K171" s="173">
        <f>IFERROR('Ringkasan (milyar)'!K171/'Ringkasan (milyar)'!G171,0)</f>
        <v>1.1550835644559051E-3</v>
      </c>
      <c r="L171" s="173">
        <f>IFERROR('Ringkasan (milyar)'!L171/'Ringkasan (milyar)'!G171,0)</f>
        <v>1.7665559263897498E-2</v>
      </c>
      <c r="M171" s="173">
        <f>IFERROR('Ringkasan (milyar)'!M171/'Ringkasan (milyar)'!G171,0)</f>
        <v>0.93735423911815885</v>
      </c>
      <c r="N171" s="173">
        <f>IFERROR('Ringkasan (milyar)'!N171/'Ringkasan (milyar)'!G171,0)</f>
        <v>0.90681671738285585</v>
      </c>
      <c r="O171" s="173">
        <f>IFERROR('Ringkasan (milyar)'!O171/'Ringkasan (milyar)'!G171,0)</f>
        <v>0</v>
      </c>
      <c r="P171" s="173">
        <f>IFERROR('Ringkasan (milyar)'!P171/'Ringkasan (milyar)'!G171,0)</f>
        <v>0</v>
      </c>
      <c r="Q171" s="173">
        <f>IFERROR('Ringkasan (milyar)'!Q171/'Ringkasan (milyar)'!G171,0)</f>
        <v>4.3425009973669222E-2</v>
      </c>
      <c r="R171" s="173">
        <f>IFERROR('Ringkasan (milyar)'!R171/'Ringkasan (milyar)'!G171,0)</f>
        <v>0</v>
      </c>
      <c r="S171" s="173">
        <f>IFERROR('Ringkasan (milyar)'!S171/'Ringkasan (milyar)'!G171,0)</f>
        <v>0.53210558767712246</v>
      </c>
      <c r="T171" s="173">
        <f>IFERROR('Ringkasan (milyar)'!T171/'Ringkasan (milyar)'!G171,0)</f>
        <v>0.25288582843924795</v>
      </c>
      <c r="U171" s="173">
        <f>IFERROR('Ringkasan (milyar)'!U171/'Ringkasan (milyar)'!G171,0)</f>
        <v>7.8400291292816254E-2</v>
      </c>
      <c r="V171" s="173">
        <f>IFERROR('Ringkasan (milyar)'!V171/'Ringkasan (milyar)'!G171,0)</f>
        <v>3.053752173530299E-2</v>
      </c>
      <c r="W171" s="173">
        <f>IFERROR('Ringkasan (milyar)'!W171/'Ringkasan (milyar)'!G171,0)</f>
        <v>3.053752173530299E-2</v>
      </c>
      <c r="X171" s="173">
        <f>IFERROR('Ringkasan (milyar)'!X171/'Ringkasan (milyar)'!G171,0)</f>
        <v>0</v>
      </c>
      <c r="Y171" s="173">
        <f>IFERROR('Ringkasan (milyar)'!Y171/'Ringkasan (milyar)'!G171,0)</f>
        <v>1.3650023872714079E-2</v>
      </c>
      <c r="Z171" s="173">
        <f>IFERROR('Ringkasan (milyar)'!Z171/'Ringkasan (milyar)'!G171,0)</f>
        <v>0</v>
      </c>
      <c r="AA171" s="173">
        <f>IFERROR('Ringkasan (milyar)'!AA171/'Ringkasan (milyar)'!G171,0)</f>
        <v>0</v>
      </c>
      <c r="AB171" s="173">
        <f>IFERROR('Ringkasan (milyar)'!AB171/'Ringkasan (milyar)'!G171,0)</f>
        <v>1.3650023872714079E-2</v>
      </c>
      <c r="AC171" s="6"/>
      <c r="AD171" s="173">
        <f>IFERROR('Ringkasan (milyar)'!AD171/'Ringkasan (milyar)'!AC171,0)</f>
        <v>0.70372167562195209</v>
      </c>
      <c r="AE171" s="173">
        <f>IFERROR('Ringkasan (milyar)'!AE171/'Ringkasan (milyar)'!AD171,0)</f>
        <v>0.48742187178547797</v>
      </c>
      <c r="AF171" s="173">
        <f>IFERROR('Ringkasan (milyar)'!AF171/'Ringkasan (milyar)'!AD171,0)</f>
        <v>0.48741039519680496</v>
      </c>
      <c r="AG171" s="173">
        <f>IFERROR('Ringkasan (milyar)'!AG171/'Ringkasan (milyar)'!AD171,0)</f>
        <v>0</v>
      </c>
      <c r="AH171" s="173">
        <f>IFERROR('Ringkasan (milyar)'!AH171/'Ringkasan (milyar)'!AC171,0)</f>
        <v>6.4477882733896043E-5</v>
      </c>
      <c r="AI171" s="173">
        <f>IFERROR('Ringkasan (milyar)'!AI171/'Ringkasan (milyar)'!AC171,0)</f>
        <v>1.0489556384637463E-2</v>
      </c>
      <c r="AJ171" s="173">
        <f>IFERROR('Ringkasan (milyar)'!AJ171/'Ringkasan (milyar)'!AC171,0)</f>
        <v>7.1570449834624603E-3</v>
      </c>
      <c r="AK171" s="173">
        <f>IFERROR('Ringkasan (milyar)'!AK171/'Ringkasan (milyar)'!AC171,0)</f>
        <v>0.18153862564670964</v>
      </c>
      <c r="AL171" s="173">
        <f>IFERROR('Ringkasan (milyar)'!AL171/'Ringkasan (milyar)'!AC171,0)</f>
        <v>4.1301770098064105E-3</v>
      </c>
      <c r="AM171" s="173">
        <f>IFERROR('Ringkasan (milyar)'!AM171/'Ringkasan (milyar)'!AC171,0)</f>
        <v>3.0742969205205257E-2</v>
      </c>
      <c r="AN171" s="173">
        <f>IFERROR('Ringkasan (milyar)'!AN171/'Ringkasan (milyar)'!AC171,0)</f>
        <v>5.2324345433532163E-2</v>
      </c>
      <c r="AO171" s="173">
        <f>IFERROR('Ringkasan (milyar)'!AO171/'Ringkasan (milyar)'!AC171,0)</f>
        <v>8.9705532992920334E-2</v>
      </c>
      <c r="AP171" s="173">
        <f>IFERROR('Ringkasan (milyar)'!AP171/'Ringkasan (milyar)'!AC171,0)</f>
        <v>1.2921003960792903E-3</v>
      </c>
      <c r="AQ171" s="173">
        <f>IFERROR('Ringkasan (milyar)'!AQ171/'Ringkasan (milyar)'!AC171,0)</f>
        <v>3.3435006091661794E-3</v>
      </c>
      <c r="AR171" s="173">
        <f>IFERROR('Ringkasan (milyar)'!AR171/'Ringkasan (milyar)'!AC171,0)</f>
        <v>3.5462835503642823E-3</v>
      </c>
      <c r="AS171" s="173">
        <f>IFERROR('Ringkasan (milyar)'!AS171/'Ringkasan (milyar)'!AC171,0)</f>
        <v>3.5462835503642823E-3</v>
      </c>
      <c r="AT171" s="173">
        <f>IFERROR('Ringkasan (milyar)'!AT171/'Ringkasan (milyar)'!AC171,0)</f>
        <v>0.11119341518097395</v>
      </c>
      <c r="AU171" s="173">
        <f>IFERROR('Ringkasan (milyar)'!AU171/'Ringkasan (milyar)'!AC171,0)</f>
        <v>2.5417023602770559E-3</v>
      </c>
      <c r="AV171" s="173">
        <f>IFERROR('Ringkasan (milyar)'!AV171/'Ringkasan (milyar)'!AC171,0)</f>
        <v>0.10865171282069688</v>
      </c>
      <c r="AW171" s="127"/>
      <c r="AX171" s="127"/>
      <c r="AY171" s="127"/>
      <c r="AZ171" s="127"/>
      <c r="BA171" s="127"/>
      <c r="BB171" s="127"/>
      <c r="BC171" s="127"/>
      <c r="BD171" s="127"/>
      <c r="BE171" s="127"/>
      <c r="BF171" s="127"/>
      <c r="BG171" s="127"/>
      <c r="BH171" s="127"/>
      <c r="BI171" s="127"/>
      <c r="BJ171" s="128"/>
      <c r="BK171" s="128"/>
      <c r="BL171" s="87"/>
      <c r="BM171" s="47"/>
      <c r="BN171" s="48"/>
      <c r="BO171" s="49"/>
      <c r="BP171" s="39">
        <f t="shared" si="31"/>
        <v>0</v>
      </c>
      <c r="BR171" s="6" t="e">
        <f>Ringkasan!#REF!/1000000000</f>
        <v>#REF!</v>
      </c>
      <c r="BS171" s="6" t="e">
        <f t="shared" si="25"/>
        <v>#REF!</v>
      </c>
      <c r="BT171" s="39" t="e">
        <f t="shared" si="27"/>
        <v>#REF!</v>
      </c>
      <c r="BV171" s="6" t="e">
        <f>Ringkasan!#REF!/1000000000</f>
        <v>#REF!</v>
      </c>
      <c r="BW171" s="6" t="e">
        <f t="shared" si="26"/>
        <v>#REF!</v>
      </c>
      <c r="BX171" s="39" t="e">
        <f t="shared" si="28"/>
        <v>#REF!</v>
      </c>
    </row>
    <row r="172" spans="1:76" ht="15" customHeight="1" x14ac:dyDescent="0.25">
      <c r="A172" s="59" t="s">
        <v>134</v>
      </c>
      <c r="B172" s="3">
        <f t="shared" si="32"/>
        <v>129</v>
      </c>
      <c r="C172" s="4">
        <f t="shared" si="32"/>
        <v>14</v>
      </c>
      <c r="D172" s="8" t="s">
        <v>134</v>
      </c>
      <c r="E172" s="12" t="str">
        <f>[1]Pendapatan!D172</f>
        <v>10 Tahun 2024</v>
      </c>
      <c r="F172" s="92">
        <f>[1]Pendapatan!E172</f>
        <v>45656</v>
      </c>
      <c r="G172" s="6"/>
      <c r="H172" s="173">
        <f>IFERROR('Ringkasan (milyar)'!H172/'Ringkasan (milyar)'!G172,0)</f>
        <v>0.15476583220255602</v>
      </c>
      <c r="I172" s="173">
        <f>IFERROR('Ringkasan (milyar)'!I172/'Ringkasan (milyar)'!G172,0)</f>
        <v>9.4647113437842434E-2</v>
      </c>
      <c r="J172" s="173">
        <f>IFERROR('Ringkasan (milyar)'!J172/'Ringkasan (milyar)'!G172,0)</f>
        <v>7.1281733973015378E-3</v>
      </c>
      <c r="K172" s="173">
        <f>IFERROR('Ringkasan (milyar)'!K172/'Ringkasan (milyar)'!G172,0)</f>
        <v>2.7160917300178321E-3</v>
      </c>
      <c r="L172" s="173">
        <f>IFERROR('Ringkasan (milyar)'!L172/'Ringkasan (milyar)'!G172,0)</f>
        <v>5.0274453637394224E-2</v>
      </c>
      <c r="M172" s="173">
        <f>IFERROR('Ringkasan (milyar)'!M172/'Ringkasan (milyar)'!G172,0)</f>
        <v>0.84523416779744398</v>
      </c>
      <c r="N172" s="173">
        <f>IFERROR('Ringkasan (milyar)'!N172/'Ringkasan (milyar)'!G172,0)</f>
        <v>0.79723964603186825</v>
      </c>
      <c r="O172" s="173">
        <f>IFERROR('Ringkasan (milyar)'!O172/'Ringkasan (milyar)'!G172,0)</f>
        <v>0</v>
      </c>
      <c r="P172" s="173">
        <f>IFERROR('Ringkasan (milyar)'!P172/'Ringkasan (milyar)'!G172,0)</f>
        <v>0</v>
      </c>
      <c r="Q172" s="173">
        <f>IFERROR('Ringkasan (milyar)'!Q172/'Ringkasan (milyar)'!G172,0)</f>
        <v>0</v>
      </c>
      <c r="R172" s="173">
        <f>IFERROR('Ringkasan (milyar)'!R172/'Ringkasan (milyar)'!G172,0)</f>
        <v>0</v>
      </c>
      <c r="S172" s="173">
        <f>IFERROR('Ringkasan (milyar)'!S172/'Ringkasan (milyar)'!G172,0)</f>
        <v>0.1240194521383315</v>
      </c>
      <c r="T172" s="173">
        <f>IFERROR('Ringkasan (milyar)'!T172/'Ringkasan (milyar)'!G172,0)</f>
        <v>0.46850591250626428</v>
      </c>
      <c r="U172" s="173">
        <f>IFERROR('Ringkasan (milyar)'!U172/'Ringkasan (milyar)'!G172,0)</f>
        <v>0.20471428138727246</v>
      </c>
      <c r="V172" s="173">
        <f>IFERROR('Ringkasan (milyar)'!V172/'Ringkasan (milyar)'!G172,0)</f>
        <v>4.7994521765575733E-2</v>
      </c>
      <c r="W172" s="173">
        <f>IFERROR('Ringkasan (milyar)'!W172/'Ringkasan (milyar)'!G172,0)</f>
        <v>4.7994521765575733E-2</v>
      </c>
      <c r="X172" s="173">
        <f>IFERROR('Ringkasan (milyar)'!X172/'Ringkasan (milyar)'!G172,0)</f>
        <v>0</v>
      </c>
      <c r="Y172" s="173">
        <f>IFERROR('Ringkasan (milyar)'!Y172/'Ringkasan (milyar)'!G172,0)</f>
        <v>0</v>
      </c>
      <c r="Z172" s="173">
        <f>IFERROR('Ringkasan (milyar)'!Z172/'Ringkasan (milyar)'!G172,0)</f>
        <v>0</v>
      </c>
      <c r="AA172" s="173">
        <f>IFERROR('Ringkasan (milyar)'!AA172/'Ringkasan (milyar)'!G172,0)</f>
        <v>0</v>
      </c>
      <c r="AB172" s="173">
        <f>IFERROR('Ringkasan (milyar)'!AB172/'Ringkasan (milyar)'!G172,0)</f>
        <v>0</v>
      </c>
      <c r="AC172" s="6"/>
      <c r="AD172" s="173">
        <f>IFERROR('Ringkasan (milyar)'!AD172/'Ringkasan (milyar)'!AC172,0)</f>
        <v>0.74615013066344438</v>
      </c>
      <c r="AE172" s="173">
        <f>IFERROR('Ringkasan (milyar)'!AE172/'Ringkasan (milyar)'!AD172,0)</f>
        <v>0.62389731008662364</v>
      </c>
      <c r="AF172" s="173">
        <f>IFERROR('Ringkasan (milyar)'!AF172/'Ringkasan (milyar)'!AD172,0)</f>
        <v>0.34388625086582186</v>
      </c>
      <c r="AG172" s="173">
        <f>IFERROR('Ringkasan (milyar)'!AG172/'Ringkasan (milyar)'!AD172,0)</f>
        <v>1.3769239197933932E-2</v>
      </c>
      <c r="AH172" s="173">
        <f>IFERROR('Ringkasan (milyar)'!AH172/'Ringkasan (milyar)'!AC172,0)</f>
        <v>0</v>
      </c>
      <c r="AI172" s="173">
        <f>IFERROR('Ringkasan (milyar)'!AI172/'Ringkasan (milyar)'!AC172,0)</f>
        <v>1.3702779760981052E-2</v>
      </c>
      <c r="AJ172" s="173">
        <f>IFERROR('Ringkasan (milyar)'!AJ172/'Ringkasan (milyar)'!AC172,0)</f>
        <v>6.1600817188054956E-5</v>
      </c>
      <c r="AK172" s="173">
        <f>IFERROR('Ringkasan (milyar)'!AK172/'Ringkasan (milyar)'!AC172,0)</f>
        <v>0.21603536788119385</v>
      </c>
      <c r="AL172" s="173">
        <f>IFERROR('Ringkasan (milyar)'!AL172/'Ringkasan (milyar)'!AC172,0)</f>
        <v>2.3613663426311102E-4</v>
      </c>
      <c r="AM172" s="173">
        <f>IFERROR('Ringkasan (milyar)'!AM172/'Ringkasan (milyar)'!AC172,0)</f>
        <v>1.7748706644491099E-2</v>
      </c>
      <c r="AN172" s="173">
        <f>IFERROR('Ringkasan (milyar)'!AN172/'Ringkasan (milyar)'!AC172,0)</f>
        <v>2.791230177727028E-2</v>
      </c>
      <c r="AO172" s="173">
        <f>IFERROR('Ringkasan (milyar)'!AO172/'Ringkasan (milyar)'!AC172,0)</f>
        <v>0.16464784465722668</v>
      </c>
      <c r="AP172" s="173">
        <f>IFERROR('Ringkasan (milyar)'!AP172/'Ringkasan (milyar)'!AC172,0)</f>
        <v>5.4362012759060843E-3</v>
      </c>
      <c r="AQ172" s="173">
        <f>IFERROR('Ringkasan (milyar)'!AQ172/'Ringkasan (milyar)'!AC172,0)</f>
        <v>5.4176892036607874E-5</v>
      </c>
      <c r="AR172" s="173">
        <f>IFERROR('Ringkasan (milyar)'!AR172/'Ringkasan (milyar)'!AC172,0)</f>
        <v>3.7814501455361867E-2</v>
      </c>
      <c r="AS172" s="173">
        <f>IFERROR('Ringkasan (milyar)'!AS172/'Ringkasan (milyar)'!AC172,0)</f>
        <v>3.7814501455361867E-2</v>
      </c>
      <c r="AT172" s="173">
        <f>IFERROR('Ringkasan (milyar)'!AT172/'Ringkasan (milyar)'!AC172,0)</f>
        <v>0</v>
      </c>
      <c r="AU172" s="173">
        <f>IFERROR('Ringkasan (milyar)'!AU172/'Ringkasan (milyar)'!AC172,0)</f>
        <v>0</v>
      </c>
      <c r="AV172" s="173">
        <f>IFERROR('Ringkasan (milyar)'!AV172/'Ringkasan (milyar)'!AC172,0)</f>
        <v>0</v>
      </c>
      <c r="AW172" s="127"/>
      <c r="AX172" s="127"/>
      <c r="AY172" s="127"/>
      <c r="AZ172" s="127"/>
      <c r="BA172" s="127"/>
      <c r="BB172" s="127"/>
      <c r="BC172" s="127"/>
      <c r="BD172" s="127"/>
      <c r="BE172" s="127"/>
      <c r="BF172" s="127"/>
      <c r="BG172" s="127"/>
      <c r="BH172" s="127"/>
      <c r="BI172" s="127"/>
      <c r="BJ172" s="128"/>
      <c r="BK172" s="128"/>
      <c r="BL172" s="87"/>
      <c r="BM172" s="47"/>
      <c r="BN172" s="48"/>
      <c r="BO172" s="49"/>
      <c r="BP172" s="39">
        <f t="shared" si="31"/>
        <v>0</v>
      </c>
      <c r="BR172" s="6" t="e">
        <f>Ringkasan!#REF!/1000000000</f>
        <v>#REF!</v>
      </c>
      <c r="BS172" s="6" t="e">
        <f t="shared" si="25"/>
        <v>#REF!</v>
      </c>
      <c r="BT172" s="39" t="e">
        <f t="shared" si="27"/>
        <v>#REF!</v>
      </c>
      <c r="BV172" s="6" t="e">
        <f>Ringkasan!#REF!/1000000000</f>
        <v>#REF!</v>
      </c>
      <c r="BW172" s="6" t="e">
        <f t="shared" si="26"/>
        <v>#REF!</v>
      </c>
      <c r="BX172" s="39" t="e">
        <f t="shared" si="28"/>
        <v>#REF!</v>
      </c>
    </row>
    <row r="173" spans="1:76" ht="15" customHeight="1" x14ac:dyDescent="0.25">
      <c r="A173" s="59" t="s">
        <v>135</v>
      </c>
      <c r="B173" s="3">
        <f t="shared" si="32"/>
        <v>130</v>
      </c>
      <c r="C173" s="4">
        <f t="shared" si="32"/>
        <v>15</v>
      </c>
      <c r="D173" s="8" t="s">
        <v>135</v>
      </c>
      <c r="E173" s="12" t="str">
        <f>[1]Pendapatan!D173</f>
        <v>05 Tahun 2024</v>
      </c>
      <c r="F173" s="92">
        <f>[1]Pendapatan!E173</f>
        <v>45657.375</v>
      </c>
      <c r="G173" s="6"/>
      <c r="H173" s="173">
        <f>IFERROR('Ringkasan (milyar)'!H173/'Ringkasan (milyar)'!G173,0)</f>
        <v>0.1052826486083091</v>
      </c>
      <c r="I173" s="173">
        <f>IFERROR('Ringkasan (milyar)'!I173/'Ringkasan (milyar)'!G173,0)</f>
        <v>2.2627667266583371E-2</v>
      </c>
      <c r="J173" s="173">
        <f>IFERROR('Ringkasan (milyar)'!J173/'Ringkasan (milyar)'!G173,0)</f>
        <v>4.9908203550607889E-3</v>
      </c>
      <c r="K173" s="173">
        <f>IFERROR('Ringkasan (milyar)'!K173/'Ringkasan (milyar)'!G173,0)</f>
        <v>1.0697890131363937E-2</v>
      </c>
      <c r="L173" s="173">
        <f>IFERROR('Ringkasan (milyar)'!L173/'Ringkasan (milyar)'!G173,0)</f>
        <v>6.6966270855300991E-2</v>
      </c>
      <c r="M173" s="173">
        <f>IFERROR('Ringkasan (milyar)'!M173/'Ringkasan (milyar)'!G173,0)</f>
        <v>0.88813128659607865</v>
      </c>
      <c r="N173" s="173">
        <f>IFERROR('Ringkasan (milyar)'!N173/'Ringkasan (milyar)'!G173,0)</f>
        <v>0.82430049549675155</v>
      </c>
      <c r="O173" s="173">
        <f>IFERROR('Ringkasan (milyar)'!O173/'Ringkasan (milyar)'!G173,0)</f>
        <v>0</v>
      </c>
      <c r="P173" s="173">
        <f>IFERROR('Ringkasan (milyar)'!P173/'Ringkasan (milyar)'!G173,0)</f>
        <v>0</v>
      </c>
      <c r="Q173" s="173">
        <f>IFERROR('Ringkasan (milyar)'!Q173/'Ringkasan (milyar)'!G173,0)</f>
        <v>0</v>
      </c>
      <c r="R173" s="173">
        <f>IFERROR('Ringkasan (milyar)'!R173/'Ringkasan (milyar)'!G173,0)</f>
        <v>0</v>
      </c>
      <c r="S173" s="173">
        <f>IFERROR('Ringkasan (milyar)'!S173/'Ringkasan (milyar)'!G173,0)</f>
        <v>0.23594807590118896</v>
      </c>
      <c r="T173" s="173">
        <f>IFERROR('Ringkasan (milyar)'!T173/'Ringkasan (milyar)'!G173,0)</f>
        <v>0.47444899343285379</v>
      </c>
      <c r="U173" s="173">
        <f>IFERROR('Ringkasan (milyar)'!U173/'Ringkasan (milyar)'!G173,0)</f>
        <v>0.11390342616270877</v>
      </c>
      <c r="V173" s="173">
        <f>IFERROR('Ringkasan (milyar)'!V173/'Ringkasan (milyar)'!G173,0)</f>
        <v>6.3830791099327128E-2</v>
      </c>
      <c r="W173" s="173">
        <f>IFERROR('Ringkasan (milyar)'!W173/'Ringkasan (milyar)'!G173,0)</f>
        <v>6.3830791099327128E-2</v>
      </c>
      <c r="X173" s="173">
        <f>IFERROR('Ringkasan (milyar)'!X173/'Ringkasan (milyar)'!G173,0)</f>
        <v>0</v>
      </c>
      <c r="Y173" s="173">
        <f>IFERROR('Ringkasan (milyar)'!Y173/'Ringkasan (milyar)'!G173,0)</f>
        <v>6.5860647956122696E-3</v>
      </c>
      <c r="Z173" s="173">
        <f>IFERROR('Ringkasan (milyar)'!Z173/'Ringkasan (milyar)'!G173,0)</f>
        <v>0</v>
      </c>
      <c r="AA173" s="173">
        <f>IFERROR('Ringkasan (milyar)'!AA173/'Ringkasan (milyar)'!G173,0)</f>
        <v>0</v>
      </c>
      <c r="AB173" s="173">
        <f>IFERROR('Ringkasan (milyar)'!AB173/'Ringkasan (milyar)'!G173,0)</f>
        <v>6.5860647956122696E-3</v>
      </c>
      <c r="AC173" s="6"/>
      <c r="AD173" s="173">
        <f>IFERROR('Ringkasan (milyar)'!AD173/'Ringkasan (milyar)'!AC173,0)</f>
        <v>0.81542427624818092</v>
      </c>
      <c r="AE173" s="173">
        <f>IFERROR('Ringkasan (milyar)'!AE173/'Ringkasan (milyar)'!AD173,0)</f>
        <v>0.53714634640614334</v>
      </c>
      <c r="AF173" s="173">
        <f>IFERROR('Ringkasan (milyar)'!AF173/'Ringkasan (milyar)'!AD173,0)</f>
        <v>0.44789096387542621</v>
      </c>
      <c r="AG173" s="173">
        <f>IFERROR('Ringkasan (milyar)'!AG173/'Ringkasan (milyar)'!AD173,0)</f>
        <v>0</v>
      </c>
      <c r="AH173" s="173">
        <f>IFERROR('Ringkasan (milyar)'!AH173/'Ringkasan (milyar)'!AC173,0)</f>
        <v>0</v>
      </c>
      <c r="AI173" s="173">
        <f>IFERROR('Ringkasan (milyar)'!AI173/'Ringkasan (milyar)'!AC173,0)</f>
        <v>9.9624568843975497E-3</v>
      </c>
      <c r="AJ173" s="173">
        <f>IFERROR('Ringkasan (milyar)'!AJ173/'Ringkasan (milyar)'!AC173,0)</f>
        <v>2.2384835499797565E-3</v>
      </c>
      <c r="AK173" s="173">
        <f>IFERROR('Ringkasan (milyar)'!AK173/'Ringkasan (milyar)'!AC173,0)</f>
        <v>0.18236961484997391</v>
      </c>
      <c r="AL173" s="173">
        <f>IFERROR('Ringkasan (milyar)'!AL173/'Ringkasan (milyar)'!AC173,0)</f>
        <v>0</v>
      </c>
      <c r="AM173" s="173">
        <f>IFERROR('Ringkasan (milyar)'!AM173/'Ringkasan (milyar)'!AC173,0)</f>
        <v>2.6150953290917878E-2</v>
      </c>
      <c r="AN173" s="173">
        <f>IFERROR('Ringkasan (milyar)'!AN173/'Ringkasan (milyar)'!AC173,0)</f>
        <v>3.0299945121134438E-2</v>
      </c>
      <c r="AO173" s="173">
        <f>IFERROR('Ringkasan (milyar)'!AO173/'Ringkasan (milyar)'!AC173,0)</f>
        <v>0.12278153857750554</v>
      </c>
      <c r="AP173" s="173">
        <f>IFERROR('Ringkasan (milyar)'!AP173/'Ringkasan (milyar)'!AC173,0)</f>
        <v>3.0820251378699155E-3</v>
      </c>
      <c r="AQ173" s="173">
        <f>IFERROR('Ringkasan (milyar)'!AQ173/'Ringkasan (milyar)'!AC173,0)</f>
        <v>5.5152722546129465E-5</v>
      </c>
      <c r="AR173" s="173">
        <f>IFERROR('Ringkasan (milyar)'!AR173/'Ringkasan (milyar)'!AC173,0)</f>
        <v>2.2061089018451784E-3</v>
      </c>
      <c r="AS173" s="173">
        <f>IFERROR('Ringkasan (milyar)'!AS173/'Ringkasan (milyar)'!AC173,0)</f>
        <v>2.2061089018451784E-3</v>
      </c>
      <c r="AT173" s="173">
        <f>IFERROR('Ringkasan (milyar)'!AT173/'Ringkasan (milyar)'!AC173,0)</f>
        <v>0</v>
      </c>
      <c r="AU173" s="173">
        <f>IFERROR('Ringkasan (milyar)'!AU173/'Ringkasan (milyar)'!AC173,0)</f>
        <v>0</v>
      </c>
      <c r="AV173" s="173">
        <f>IFERROR('Ringkasan (milyar)'!AV173/'Ringkasan (milyar)'!AC173,0)</f>
        <v>0</v>
      </c>
      <c r="AW173" s="127"/>
      <c r="AX173" s="127"/>
      <c r="AY173" s="127"/>
      <c r="AZ173" s="127"/>
      <c r="BA173" s="127"/>
      <c r="BB173" s="127"/>
      <c r="BC173" s="127"/>
      <c r="BD173" s="127"/>
      <c r="BE173" s="127"/>
      <c r="BF173" s="127"/>
      <c r="BG173" s="127"/>
      <c r="BH173" s="127"/>
      <c r="BI173" s="127"/>
      <c r="BJ173" s="128"/>
      <c r="BK173" s="128"/>
      <c r="BL173" s="87"/>
      <c r="BM173" s="47"/>
      <c r="BN173" s="48"/>
      <c r="BO173" s="49"/>
      <c r="BP173" s="39">
        <f t="shared" si="31"/>
        <v>0</v>
      </c>
      <c r="BR173" s="6" t="e">
        <f>Ringkasan!#REF!/1000000000</f>
        <v>#REF!</v>
      </c>
      <c r="BS173" s="6" t="e">
        <f t="shared" si="25"/>
        <v>#REF!</v>
      </c>
      <c r="BT173" s="39" t="e">
        <f t="shared" si="27"/>
        <v>#REF!</v>
      </c>
      <c r="BV173" s="6" t="e">
        <f>Ringkasan!#REF!/1000000000</f>
        <v>#REF!</v>
      </c>
      <c r="BW173" s="6" t="e">
        <f t="shared" si="26"/>
        <v>#REF!</v>
      </c>
      <c r="BX173" s="39" t="e">
        <f t="shared" si="28"/>
        <v>#REF!</v>
      </c>
    </row>
    <row r="174" spans="1:76" ht="15" customHeight="1" x14ac:dyDescent="0.25">
      <c r="A174" s="59" t="s">
        <v>136</v>
      </c>
      <c r="B174" s="3">
        <f t="shared" si="32"/>
        <v>131</v>
      </c>
      <c r="C174" s="4">
        <f t="shared" si="32"/>
        <v>16</v>
      </c>
      <c r="D174" s="8" t="s">
        <v>136</v>
      </c>
      <c r="E174" s="12" t="str">
        <f>[1]Pendapatan!D174</f>
        <v>4 Tahun 2024</v>
      </c>
      <c r="F174" s="92">
        <f>[1]Pendapatan!E174</f>
        <v>45657.795138888891</v>
      </c>
      <c r="G174" s="6"/>
      <c r="H174" s="173">
        <f>IFERROR('Ringkasan (milyar)'!H174/'Ringkasan (milyar)'!G174,0)</f>
        <v>0.4125437811729058</v>
      </c>
      <c r="I174" s="173">
        <f>IFERROR('Ringkasan (milyar)'!I174/'Ringkasan (milyar)'!G174,0)</f>
        <v>0.35113558045070326</v>
      </c>
      <c r="J174" s="173">
        <f>IFERROR('Ringkasan (milyar)'!J174/'Ringkasan (milyar)'!G174,0)</f>
        <v>4.2006211537787087E-2</v>
      </c>
      <c r="K174" s="173">
        <f>IFERROR('Ringkasan (milyar)'!K174/'Ringkasan (milyar)'!G174,0)</f>
        <v>1.5727697001752208E-2</v>
      </c>
      <c r="L174" s="173">
        <f>IFERROR('Ringkasan (milyar)'!L174/'Ringkasan (milyar)'!G174,0)</f>
        <v>3.6742921826632179E-3</v>
      </c>
      <c r="M174" s="173">
        <f>IFERROR('Ringkasan (milyar)'!M174/'Ringkasan (milyar)'!G174,0)</f>
        <v>0.58745621882709409</v>
      </c>
      <c r="N174" s="173">
        <f>IFERROR('Ringkasan (milyar)'!N174/'Ringkasan (milyar)'!G174,0)</f>
        <v>0.53404911991891568</v>
      </c>
      <c r="O174" s="173">
        <f>IFERROR('Ringkasan (milyar)'!O174/'Ringkasan (milyar)'!G174,0)</f>
        <v>0</v>
      </c>
      <c r="P174" s="173">
        <f>IFERROR('Ringkasan (milyar)'!P174/'Ringkasan (milyar)'!G174,0)</f>
        <v>0</v>
      </c>
      <c r="Q174" s="173">
        <f>IFERROR('Ringkasan (milyar)'!Q174/'Ringkasan (milyar)'!G174,0)</f>
        <v>0</v>
      </c>
      <c r="R174" s="173">
        <f>IFERROR('Ringkasan (milyar)'!R174/'Ringkasan (milyar)'!G174,0)</f>
        <v>0</v>
      </c>
      <c r="S174" s="173">
        <f>IFERROR('Ringkasan (milyar)'!S174/'Ringkasan (milyar)'!G174,0)</f>
        <v>7.0247150182320847E-2</v>
      </c>
      <c r="T174" s="173">
        <f>IFERROR('Ringkasan (milyar)'!T174/'Ringkasan (milyar)'!G174,0)</f>
        <v>0.34338768672963321</v>
      </c>
      <c r="U174" s="173">
        <f>IFERROR('Ringkasan (milyar)'!U174/'Ringkasan (milyar)'!G174,0)</f>
        <v>0.12041428300696157</v>
      </c>
      <c r="V174" s="173">
        <f>IFERROR('Ringkasan (milyar)'!V174/'Ringkasan (milyar)'!G174,0)</f>
        <v>5.3407098908178553E-2</v>
      </c>
      <c r="W174" s="173">
        <f>IFERROR('Ringkasan (milyar)'!W174/'Ringkasan (milyar)'!G174,0)</f>
        <v>5.3407098908178553E-2</v>
      </c>
      <c r="X174" s="173">
        <f>IFERROR('Ringkasan (milyar)'!X174/'Ringkasan (milyar)'!G174,0)</f>
        <v>0</v>
      </c>
      <c r="Y174" s="173">
        <f>IFERROR('Ringkasan (milyar)'!Y174/'Ringkasan (milyar)'!G174,0)</f>
        <v>0</v>
      </c>
      <c r="Z174" s="173">
        <f>IFERROR('Ringkasan (milyar)'!Z174/'Ringkasan (milyar)'!G174,0)</f>
        <v>0</v>
      </c>
      <c r="AA174" s="173">
        <f>IFERROR('Ringkasan (milyar)'!AA174/'Ringkasan (milyar)'!G174,0)</f>
        <v>0</v>
      </c>
      <c r="AB174" s="173">
        <f>IFERROR('Ringkasan (milyar)'!AB174/'Ringkasan (milyar)'!G174,0)</f>
        <v>0</v>
      </c>
      <c r="AC174" s="6"/>
      <c r="AD174" s="173">
        <f>IFERROR('Ringkasan (milyar)'!AD174/'Ringkasan (milyar)'!AC174,0)</f>
        <v>0.80200927403048827</v>
      </c>
      <c r="AE174" s="173">
        <f>IFERROR('Ringkasan (milyar)'!AE174/'Ringkasan (milyar)'!AD174,0)</f>
        <v>0.55818833238144605</v>
      </c>
      <c r="AF174" s="173">
        <f>IFERROR('Ringkasan (milyar)'!AF174/'Ringkasan (milyar)'!AD174,0)</f>
        <v>0.41227730630556109</v>
      </c>
      <c r="AG174" s="173">
        <f>IFERROR('Ringkasan (milyar)'!AG174/'Ringkasan (milyar)'!AD174,0)</f>
        <v>3.1662832571426775E-5</v>
      </c>
      <c r="AH174" s="173">
        <f>IFERROR('Ringkasan (milyar)'!AH174/'Ringkasan (milyar)'!AC174,0)</f>
        <v>4.3028220470399305E-3</v>
      </c>
      <c r="AI174" s="173">
        <f>IFERROR('Ringkasan (milyar)'!AI174/'Ringkasan (milyar)'!AC174,0)</f>
        <v>1.9358615743183261E-2</v>
      </c>
      <c r="AJ174" s="173">
        <f>IFERROR('Ringkasan (milyar)'!AJ174/'Ringkasan (milyar)'!AC174,0)</f>
        <v>0</v>
      </c>
      <c r="AK174" s="173">
        <f>IFERROR('Ringkasan (milyar)'!AK174/'Ringkasan (milyar)'!AC174,0)</f>
        <v>0.18803698094589608</v>
      </c>
      <c r="AL174" s="173">
        <f>IFERROR('Ringkasan (milyar)'!AL174/'Ringkasan (milyar)'!AC174,0)</f>
        <v>2.9335955273005677E-6</v>
      </c>
      <c r="AM174" s="173">
        <f>IFERROR('Ringkasan (milyar)'!AM174/'Ringkasan (milyar)'!AC174,0)</f>
        <v>5.5697807732818141E-2</v>
      </c>
      <c r="AN174" s="173">
        <f>IFERROR('Ringkasan (milyar)'!AN174/'Ringkasan (milyar)'!AC174,0)</f>
        <v>4.5526164419100623E-2</v>
      </c>
      <c r="AO174" s="173">
        <f>IFERROR('Ringkasan (milyar)'!AO174/'Ringkasan (milyar)'!AC174,0)</f>
        <v>7.1923667771020466E-2</v>
      </c>
      <c r="AP174" s="173">
        <f>IFERROR('Ringkasan (milyar)'!AP174/'Ringkasan (milyar)'!AC174,0)</f>
        <v>1.2054101157237443E-2</v>
      </c>
      <c r="AQ174" s="173">
        <f>IFERROR('Ringkasan (milyar)'!AQ174/'Ringkasan (milyar)'!AC174,0)</f>
        <v>2.8323062701920776E-3</v>
      </c>
      <c r="AR174" s="173">
        <f>IFERROR('Ringkasan (milyar)'!AR174/'Ringkasan (milyar)'!AC174,0)</f>
        <v>9.9537450236155626E-3</v>
      </c>
      <c r="AS174" s="173">
        <f>IFERROR('Ringkasan (milyar)'!AS174/'Ringkasan (milyar)'!AC174,0)</f>
        <v>9.9537450236155626E-3</v>
      </c>
      <c r="AT174" s="173">
        <f>IFERROR('Ringkasan (milyar)'!AT174/'Ringkasan (milyar)'!AC174,0)</f>
        <v>0</v>
      </c>
      <c r="AU174" s="173">
        <f>IFERROR('Ringkasan (milyar)'!AU174/'Ringkasan (milyar)'!AC174,0)</f>
        <v>0</v>
      </c>
      <c r="AV174" s="173">
        <f>IFERROR('Ringkasan (milyar)'!AV174/'Ringkasan (milyar)'!AC174,0)</f>
        <v>0</v>
      </c>
      <c r="AW174" s="127"/>
      <c r="AX174" s="127"/>
      <c r="AY174" s="127"/>
      <c r="AZ174" s="127"/>
      <c r="BA174" s="127"/>
      <c r="BB174" s="127"/>
      <c r="BC174" s="127"/>
      <c r="BD174" s="127"/>
      <c r="BE174" s="127"/>
      <c r="BF174" s="127"/>
      <c r="BG174" s="127"/>
      <c r="BH174" s="127"/>
      <c r="BI174" s="127"/>
      <c r="BJ174" s="128"/>
      <c r="BK174" s="128"/>
      <c r="BL174" s="87"/>
      <c r="BM174" s="47"/>
      <c r="BN174" s="48"/>
      <c r="BO174" s="49"/>
      <c r="BP174" s="39">
        <f t="shared" si="31"/>
        <v>0</v>
      </c>
      <c r="BR174" s="6" t="e">
        <f>Ringkasan!#REF!/1000000000</f>
        <v>#REF!</v>
      </c>
      <c r="BS174" s="6" t="e">
        <f t="shared" si="25"/>
        <v>#REF!</v>
      </c>
      <c r="BT174" s="39" t="e">
        <f t="shared" si="27"/>
        <v>#REF!</v>
      </c>
      <c r="BV174" s="6" t="e">
        <f>Ringkasan!#REF!/1000000000</f>
        <v>#REF!</v>
      </c>
      <c r="BW174" s="6" t="e">
        <f t="shared" si="26"/>
        <v>#REF!</v>
      </c>
      <c r="BX174" s="39" t="e">
        <f t="shared" si="28"/>
        <v>#REF!</v>
      </c>
    </row>
    <row r="175" spans="1:76" ht="15" customHeight="1" x14ac:dyDescent="0.25">
      <c r="A175" s="59" t="s">
        <v>137</v>
      </c>
      <c r="B175" s="3">
        <f t="shared" si="32"/>
        <v>132</v>
      </c>
      <c r="C175" s="4">
        <f t="shared" si="32"/>
        <v>17</v>
      </c>
      <c r="D175" s="8" t="s">
        <v>137</v>
      </c>
      <c r="E175" s="12" t="str">
        <f>[1]Pendapatan!D175</f>
        <v>01 Tahun 2025</v>
      </c>
      <c r="F175" s="92">
        <f>[1]Pendapatan!E175</f>
        <v>45660.416666666664</v>
      </c>
      <c r="G175" s="6"/>
      <c r="H175" s="173">
        <f>IFERROR('Ringkasan (milyar)'!H175/'Ringkasan (milyar)'!G175,0)</f>
        <v>0.159248473431754</v>
      </c>
      <c r="I175" s="173">
        <f>IFERROR('Ringkasan (milyar)'!I175/'Ringkasan (milyar)'!G175,0)</f>
        <v>7.3289244100517514E-2</v>
      </c>
      <c r="J175" s="173">
        <f>IFERROR('Ringkasan (milyar)'!J175/'Ringkasan (milyar)'!G175,0)</f>
        <v>7.2307818909696023E-3</v>
      </c>
      <c r="K175" s="173">
        <f>IFERROR('Ringkasan (milyar)'!K175/'Ringkasan (milyar)'!G175,0)</f>
        <v>3.5771673692174271E-3</v>
      </c>
      <c r="L175" s="173">
        <f>IFERROR('Ringkasan (milyar)'!L175/'Ringkasan (milyar)'!G175,0)</f>
        <v>7.5151280071049459E-2</v>
      </c>
      <c r="M175" s="173">
        <f>IFERROR('Ringkasan (milyar)'!M175/'Ringkasan (milyar)'!G175,0)</f>
        <v>0.84075152656824603</v>
      </c>
      <c r="N175" s="173">
        <f>IFERROR('Ringkasan (milyar)'!N175/'Ringkasan (milyar)'!G175,0)</f>
        <v>0.79031675985924321</v>
      </c>
      <c r="O175" s="173">
        <f>IFERROR('Ringkasan (milyar)'!O175/'Ringkasan (milyar)'!G175,0)</f>
        <v>0</v>
      </c>
      <c r="P175" s="173">
        <f>IFERROR('Ringkasan (milyar)'!P175/'Ringkasan (milyar)'!G175,0)</f>
        <v>0</v>
      </c>
      <c r="Q175" s="173">
        <f>IFERROR('Ringkasan (milyar)'!Q175/'Ringkasan (milyar)'!G175,0)</f>
        <v>9.5081593460620163E-3</v>
      </c>
      <c r="R175" s="173">
        <f>IFERROR('Ringkasan (milyar)'!R175/'Ringkasan (milyar)'!G175,0)</f>
        <v>1.3434090744813488E-2</v>
      </c>
      <c r="S175" s="173">
        <f>IFERROR('Ringkasan (milyar)'!S175/'Ringkasan (milyar)'!G175,0)</f>
        <v>0.26829152990289634</v>
      </c>
      <c r="T175" s="173">
        <f>IFERROR('Ringkasan (milyar)'!T175/'Ringkasan (milyar)'!G175,0)</f>
        <v>0.41949968012198202</v>
      </c>
      <c r="U175" s="173">
        <f>IFERROR('Ringkasan (milyar)'!U175/'Ringkasan (milyar)'!G175,0)</f>
        <v>7.958329974348935E-2</v>
      </c>
      <c r="V175" s="173">
        <f>IFERROR('Ringkasan (milyar)'!V175/'Ringkasan (milyar)'!G175,0)</f>
        <v>5.0434766709002848E-2</v>
      </c>
      <c r="W175" s="173">
        <f>IFERROR('Ringkasan (milyar)'!W175/'Ringkasan (milyar)'!G175,0)</f>
        <v>5.0434766709002848E-2</v>
      </c>
      <c r="X175" s="173">
        <f>IFERROR('Ringkasan (milyar)'!X175/'Ringkasan (milyar)'!G175,0)</f>
        <v>0</v>
      </c>
      <c r="Y175" s="173">
        <f>IFERROR('Ringkasan (milyar)'!Y175/'Ringkasan (milyar)'!G175,0)</f>
        <v>0</v>
      </c>
      <c r="Z175" s="173">
        <f>IFERROR('Ringkasan (milyar)'!Z175/'Ringkasan (milyar)'!G175,0)</f>
        <v>0</v>
      </c>
      <c r="AA175" s="173">
        <f>IFERROR('Ringkasan (milyar)'!AA175/'Ringkasan (milyar)'!G175,0)</f>
        <v>0</v>
      </c>
      <c r="AB175" s="173">
        <f>IFERROR('Ringkasan (milyar)'!AB175/'Ringkasan (milyar)'!G175,0)</f>
        <v>0</v>
      </c>
      <c r="AC175" s="6"/>
      <c r="AD175" s="173">
        <f>IFERROR('Ringkasan (milyar)'!AD175/'Ringkasan (milyar)'!AC175,0)</f>
        <v>0.8252971109458247</v>
      </c>
      <c r="AE175" s="173">
        <f>IFERROR('Ringkasan (milyar)'!AE175/'Ringkasan (milyar)'!AD175,0)</f>
        <v>0.58888765000800936</v>
      </c>
      <c r="AF175" s="173">
        <f>IFERROR('Ringkasan (milyar)'!AF175/'Ringkasan (milyar)'!AD175,0)</f>
        <v>0.39660767507889549</v>
      </c>
      <c r="AG175" s="173">
        <f>IFERROR('Ringkasan (milyar)'!AG175/'Ringkasan (milyar)'!AD175,0)</f>
        <v>0</v>
      </c>
      <c r="AH175" s="173">
        <f>IFERROR('Ringkasan (milyar)'!AH175/'Ringkasan (milyar)'!AC175,0)</f>
        <v>1.7742072178915049E-4</v>
      </c>
      <c r="AI175" s="173">
        <f>IFERROR('Ringkasan (milyar)'!AI175/'Ringkasan (milyar)'!AC175,0)</f>
        <v>1.1568111858685519E-2</v>
      </c>
      <c r="AJ175" s="173">
        <f>IFERROR('Ringkasan (milyar)'!AJ175/'Ringkasan (milyar)'!AC175,0)</f>
        <v>2.2513372051110662E-4</v>
      </c>
      <c r="AK175" s="173">
        <f>IFERROR('Ringkasan (milyar)'!AK175/'Ringkasan (milyar)'!AC175,0)</f>
        <v>0.10748281839291401</v>
      </c>
      <c r="AL175" s="173">
        <f>IFERROR('Ringkasan (milyar)'!AL175/'Ringkasan (milyar)'!AC175,0)</f>
        <v>7.1420261715171129E-4</v>
      </c>
      <c r="AM175" s="173">
        <f>IFERROR('Ringkasan (milyar)'!AM175/'Ringkasan (milyar)'!AC175,0)</f>
        <v>2.4003724314154158E-2</v>
      </c>
      <c r="AN175" s="173">
        <f>IFERROR('Ringkasan (milyar)'!AN175/'Ringkasan (milyar)'!AC175,0)</f>
        <v>1.9175009934902246E-2</v>
      </c>
      <c r="AO175" s="173">
        <f>IFERROR('Ringkasan (milyar)'!AO175/'Ringkasan (milyar)'!AC175,0)</f>
        <v>5.9505783566699277E-2</v>
      </c>
      <c r="AP175" s="173">
        <f>IFERROR('Ringkasan (milyar)'!AP175/'Ringkasan (milyar)'!AC175,0)</f>
        <v>4.0840979600066272E-3</v>
      </c>
      <c r="AQ175" s="173">
        <f>IFERROR('Ringkasan (milyar)'!AQ175/'Ringkasan (milyar)'!AC175,0)</f>
        <v>0</v>
      </c>
      <c r="AR175" s="173">
        <f>IFERROR('Ringkasan (milyar)'!AR175/'Ringkasan (milyar)'!AC175,0)</f>
        <v>6.2082328989426366E-3</v>
      </c>
      <c r="AS175" s="173">
        <f>IFERROR('Ringkasan (milyar)'!AS175/'Ringkasan (milyar)'!AC175,0)</f>
        <v>6.2082328989426366E-3</v>
      </c>
      <c r="AT175" s="173">
        <f>IFERROR('Ringkasan (milyar)'!AT175/'Ringkasan (milyar)'!AC175,0)</f>
        <v>6.1011837762318673E-2</v>
      </c>
      <c r="AU175" s="173">
        <f>IFERROR('Ringkasan (milyar)'!AU175/'Ringkasan (milyar)'!AC175,0)</f>
        <v>0</v>
      </c>
      <c r="AV175" s="173">
        <f>IFERROR('Ringkasan (milyar)'!AV175/'Ringkasan (milyar)'!AC175,0)</f>
        <v>6.1011837762318673E-2</v>
      </c>
      <c r="AW175" s="127"/>
      <c r="AX175" s="127"/>
      <c r="AY175" s="127"/>
      <c r="AZ175" s="127"/>
      <c r="BA175" s="127"/>
      <c r="BB175" s="127"/>
      <c r="BC175" s="127"/>
      <c r="BD175" s="127"/>
      <c r="BE175" s="127"/>
      <c r="BF175" s="127"/>
      <c r="BG175" s="127"/>
      <c r="BH175" s="127"/>
      <c r="BI175" s="127"/>
      <c r="BJ175" s="128"/>
      <c r="BK175" s="128"/>
      <c r="BL175" s="87"/>
      <c r="BM175" s="47"/>
      <c r="BN175" s="48"/>
      <c r="BO175" s="49"/>
      <c r="BP175" s="39">
        <f t="shared" si="31"/>
        <v>0</v>
      </c>
      <c r="BR175" s="6" t="e">
        <f>Ringkasan!#REF!/1000000000</f>
        <v>#REF!</v>
      </c>
      <c r="BS175" s="6" t="e">
        <f t="shared" si="25"/>
        <v>#REF!</v>
      </c>
      <c r="BT175" s="39" t="e">
        <f t="shared" si="27"/>
        <v>#REF!</v>
      </c>
      <c r="BV175" s="6" t="e">
        <f>Ringkasan!#REF!/1000000000</f>
        <v>#REF!</v>
      </c>
      <c r="BW175" s="6" t="e">
        <f t="shared" si="26"/>
        <v>#REF!</v>
      </c>
      <c r="BX175" s="39" t="e">
        <f t="shared" si="28"/>
        <v>#REF!</v>
      </c>
    </row>
    <row r="176" spans="1:76" ht="15" customHeight="1" x14ac:dyDescent="0.25">
      <c r="B176" s="13" t="s">
        <v>560</v>
      </c>
      <c r="C176" s="14" t="s">
        <v>560</v>
      </c>
      <c r="D176" s="15" t="s">
        <v>561</v>
      </c>
      <c r="E176" s="16"/>
      <c r="F176" s="93"/>
      <c r="G176" s="115"/>
      <c r="H176" s="174">
        <f>IFERROR('Ringkasan (milyar)'!H176/'Ringkasan (milyar)'!G176,0)</f>
        <v>0.10683408988236108</v>
      </c>
      <c r="I176" s="174">
        <f>IFERROR('Ringkasan (milyar)'!I176/'Ringkasan (milyar)'!G176,0)</f>
        <v>5.3325715227180458E-2</v>
      </c>
      <c r="J176" s="174">
        <f>IFERROR('Ringkasan (milyar)'!J176/'Ringkasan (milyar)'!G176,0)</f>
        <v>1.5062349118552143E-2</v>
      </c>
      <c r="K176" s="174">
        <f>IFERROR('Ringkasan (milyar)'!K176/'Ringkasan (milyar)'!G176,0)</f>
        <v>5.2332986261792282E-3</v>
      </c>
      <c r="L176" s="174">
        <f>IFERROR('Ringkasan (milyar)'!L176/'Ringkasan (milyar)'!G176,0)</f>
        <v>3.3212726910449249E-2</v>
      </c>
      <c r="M176" s="174">
        <f>IFERROR('Ringkasan (milyar)'!M176/'Ringkasan (milyar)'!G176,0)</f>
        <v>0.88788948587032912</v>
      </c>
      <c r="N176" s="174">
        <f>IFERROR('Ringkasan (milyar)'!N176/'Ringkasan (milyar)'!G176,0)</f>
        <v>0.83991165108922505</v>
      </c>
      <c r="O176" s="174">
        <f>IFERROR('Ringkasan (milyar)'!O176/'Ringkasan (milyar)'!G176,0)</f>
        <v>0</v>
      </c>
      <c r="P176" s="174">
        <f>IFERROR('Ringkasan (milyar)'!P176/'Ringkasan (milyar)'!G176,0)</f>
        <v>0</v>
      </c>
      <c r="Q176" s="174">
        <f>IFERROR('Ringkasan (milyar)'!Q176/'Ringkasan (milyar)'!G176,0)</f>
        <v>8.8188732891931493E-2</v>
      </c>
      <c r="R176" s="174">
        <f>IFERROR('Ringkasan (milyar)'!R176/'Ringkasan (milyar)'!G176,0)</f>
        <v>1.6329379806652581E-3</v>
      </c>
      <c r="S176" s="174">
        <f>IFERROR('Ringkasan (milyar)'!S176/'Ringkasan (milyar)'!G176,0)</f>
        <v>0.30910253261350179</v>
      </c>
      <c r="T176" s="174">
        <f>IFERROR('Ringkasan (milyar)'!T176/'Ringkasan (milyar)'!G176,0)</f>
        <v>0.32655684626019205</v>
      </c>
      <c r="U176" s="174">
        <f>IFERROR('Ringkasan (milyar)'!U176/'Ringkasan (milyar)'!G176,0)</f>
        <v>0.11443060134293451</v>
      </c>
      <c r="V176" s="174">
        <f>IFERROR('Ringkasan (milyar)'!V176/'Ringkasan (milyar)'!G176,0)</f>
        <v>4.7977834781103991E-2</v>
      </c>
      <c r="W176" s="174">
        <f>IFERROR('Ringkasan (milyar)'!W176/'Ringkasan (milyar)'!G176,0)</f>
        <v>3.9258251277485098E-2</v>
      </c>
      <c r="X176" s="174">
        <f>IFERROR('Ringkasan (milyar)'!X176/'Ringkasan (milyar)'!G176,0)</f>
        <v>8.7195835036188978E-3</v>
      </c>
      <c r="Y176" s="174">
        <f>IFERROR('Ringkasan (milyar)'!Y176/'Ringkasan (milyar)'!G176,0)</f>
        <v>5.2764242473097526E-3</v>
      </c>
      <c r="Z176" s="174">
        <f>IFERROR('Ringkasan (milyar)'!Z176/'Ringkasan (milyar)'!G176,0)</f>
        <v>4.2440462202187013E-5</v>
      </c>
      <c r="AA176" s="174">
        <f>IFERROR('Ringkasan (milyar)'!AA176/'Ringkasan (milyar)'!G176,0)</f>
        <v>0</v>
      </c>
      <c r="AB176" s="174">
        <f>IFERROR('Ringkasan (milyar)'!AB176/'Ringkasan (milyar)'!G176,0)</f>
        <v>5.233983785107566E-3</v>
      </c>
      <c r="AC176" s="7"/>
      <c r="AD176" s="174">
        <f>IFERROR('Ringkasan (milyar)'!AD176/'Ringkasan (milyar)'!AC176,0)</f>
        <v>0.67814749884325898</v>
      </c>
      <c r="AE176" s="174">
        <f>IFERROR('Ringkasan (milyar)'!AE176/'Ringkasan (milyar)'!AD176,0)</f>
        <v>0.56040295416300112</v>
      </c>
      <c r="AF176" s="174">
        <f>IFERROR('Ringkasan (milyar)'!AF176/'Ringkasan (milyar)'!AD176,0)</f>
        <v>0.39794934188810549</v>
      </c>
      <c r="AG176" s="174">
        <f>IFERROR('Ringkasan (milyar)'!AG176/'Ringkasan (milyar)'!AD176,0)</f>
        <v>8.4930016860610823E-4</v>
      </c>
      <c r="AH176" s="174">
        <f>IFERROR('Ringkasan (milyar)'!AH176/'Ringkasan (milyar)'!AC176,0)</f>
        <v>7.8422315243694717E-5</v>
      </c>
      <c r="AI176" s="174">
        <f>IFERROR('Ringkasan (milyar)'!AI176/'Ringkasan (milyar)'!AC176,0)</f>
        <v>2.3797072860806453E-2</v>
      </c>
      <c r="AJ176" s="174">
        <f>IFERROR('Ringkasan (milyar)'!AJ176/'Ringkasan (milyar)'!AC176,0)</f>
        <v>3.7918403043490125E-3</v>
      </c>
      <c r="AK176" s="174">
        <f>IFERROR('Ringkasan (milyar)'!AK176/'Ringkasan (milyar)'!AC176,0)</f>
        <v>0.16089961503490341</v>
      </c>
      <c r="AL176" s="174">
        <f>IFERROR('Ringkasan (milyar)'!AL176/'Ringkasan (milyar)'!AC176,0)</f>
        <v>3.5342398988168059E-3</v>
      </c>
      <c r="AM176" s="174">
        <f>IFERROR('Ringkasan (milyar)'!AM176/'Ringkasan (milyar)'!AC176,0)</f>
        <v>3.3629098655029416E-2</v>
      </c>
      <c r="AN176" s="174">
        <f>IFERROR('Ringkasan (milyar)'!AN176/'Ringkasan (milyar)'!AC176,0)</f>
        <v>4.1128845025422016E-2</v>
      </c>
      <c r="AO176" s="174">
        <f>IFERROR('Ringkasan (milyar)'!AO176/'Ringkasan (milyar)'!AC176,0)</f>
        <v>7.9993444218514509E-2</v>
      </c>
      <c r="AP176" s="174">
        <f>IFERROR('Ringkasan (milyar)'!AP176/'Ringkasan (milyar)'!AC176,0)</f>
        <v>2.2235019847674847E-3</v>
      </c>
      <c r="AQ176" s="174">
        <f>IFERROR('Ringkasan (milyar)'!AQ176/'Ringkasan (milyar)'!AC176,0)</f>
        <v>3.9048525235318353E-4</v>
      </c>
      <c r="AR176" s="174">
        <f>IFERROR('Ringkasan (milyar)'!AR176/'Ringkasan (milyar)'!AC176,0)</f>
        <v>8.1884318501817353E-3</v>
      </c>
      <c r="AS176" s="174">
        <f>IFERROR('Ringkasan (milyar)'!AS176/'Ringkasan (milyar)'!AC176,0)</f>
        <v>8.1884318501817353E-3</v>
      </c>
      <c r="AT176" s="174">
        <f>IFERROR('Ringkasan (milyar)'!AT176/'Ringkasan (milyar)'!AC176,0)</f>
        <v>0.15276445427165594</v>
      </c>
      <c r="AU176" s="174">
        <f>IFERROR('Ringkasan (milyar)'!AU176/'Ringkasan (milyar)'!AC176,0)</f>
        <v>4.9740164191156063E-3</v>
      </c>
      <c r="AV176" s="174">
        <f>IFERROR('Ringkasan (milyar)'!AV176/'Ringkasan (milyar)'!AC176,0)</f>
        <v>0.14779043785254037</v>
      </c>
      <c r="AW176" s="129"/>
      <c r="AX176" s="129"/>
      <c r="AY176" s="129"/>
      <c r="AZ176" s="129"/>
      <c r="BA176" s="129"/>
      <c r="BB176" s="129"/>
      <c r="BC176" s="129"/>
      <c r="BD176" s="129"/>
      <c r="BE176" s="129"/>
      <c r="BF176" s="129"/>
      <c r="BG176" s="129"/>
      <c r="BH176" s="129"/>
      <c r="BI176" s="129"/>
      <c r="BJ176" s="130"/>
      <c r="BK176" s="130"/>
      <c r="BL176" s="89"/>
      <c r="BM176" s="47"/>
      <c r="BN176" s="47"/>
      <c r="BO176" s="47"/>
      <c r="BR176" s="115" t="e">
        <f>Ringkasan!#REF!/1000000000</f>
        <v>#REF!</v>
      </c>
      <c r="BS176" s="115" t="e">
        <f t="shared" si="25"/>
        <v>#REF!</v>
      </c>
      <c r="BT176" s="39" t="e">
        <f t="shared" si="27"/>
        <v>#REF!</v>
      </c>
      <c r="BV176" s="115" t="e">
        <f>Ringkasan!#REF!/1000000000</f>
        <v>#REF!</v>
      </c>
      <c r="BW176" s="115" t="e">
        <f t="shared" si="26"/>
        <v>#REF!</v>
      </c>
      <c r="BX176" s="39" t="e">
        <f t="shared" si="28"/>
        <v>#REF!</v>
      </c>
    </row>
    <row r="177" spans="1:76" ht="15" customHeight="1" x14ac:dyDescent="0.25">
      <c r="B177" s="13" t="s">
        <v>562</v>
      </c>
      <c r="C177" s="14" t="s">
        <v>562</v>
      </c>
      <c r="D177" s="15" t="s">
        <v>563</v>
      </c>
      <c r="E177" s="16"/>
      <c r="F177" s="93"/>
      <c r="G177" s="115"/>
      <c r="H177" s="174">
        <f>IFERROR('Ringkasan (milyar)'!H177/'Ringkasan (milyar)'!G177,0)</f>
        <v>0.30713521048533726</v>
      </c>
      <c r="I177" s="174">
        <f>IFERROR('Ringkasan (milyar)'!I177/'Ringkasan (milyar)'!G177,0)</f>
        <v>0.23998100798524216</v>
      </c>
      <c r="J177" s="174">
        <f>IFERROR('Ringkasan (milyar)'!J177/'Ringkasan (milyar)'!G177,0)</f>
        <v>2.8199989681654831E-2</v>
      </c>
      <c r="K177" s="174">
        <f>IFERROR('Ringkasan (milyar)'!K177/'Ringkasan (milyar)'!G177,0)</f>
        <v>1.1707975129032516E-2</v>
      </c>
      <c r="L177" s="174">
        <f>IFERROR('Ringkasan (milyar)'!L177/'Ringkasan (milyar)'!G177,0)</f>
        <v>2.7246237689407801E-2</v>
      </c>
      <c r="M177" s="174">
        <f>IFERROR('Ringkasan (milyar)'!M177/'Ringkasan (milyar)'!G177,0)</f>
        <v>0.69210346369525699</v>
      </c>
      <c r="N177" s="174">
        <f>IFERROR('Ringkasan (milyar)'!N177/'Ringkasan (milyar)'!G177,0)</f>
        <v>0.63862818089119899</v>
      </c>
      <c r="O177" s="174">
        <f>IFERROR('Ringkasan (milyar)'!O177/'Ringkasan (milyar)'!G177,0)</f>
        <v>0</v>
      </c>
      <c r="P177" s="174">
        <f>IFERROR('Ringkasan (milyar)'!P177/'Ringkasan (milyar)'!G177,0)</f>
        <v>0</v>
      </c>
      <c r="Q177" s="174">
        <f>IFERROR('Ringkasan (milyar)'!Q177/'Ringkasan (milyar)'!G177,0)</f>
        <v>1.3403597685141511E-3</v>
      </c>
      <c r="R177" s="174">
        <f>IFERROR('Ringkasan (milyar)'!R177/'Ringkasan (milyar)'!G177,0)</f>
        <v>1.8937960656258928E-3</v>
      </c>
      <c r="S177" s="174">
        <f>IFERROR('Ringkasan (milyar)'!S177/'Ringkasan (milyar)'!G177,0)</f>
        <v>0.12445042274845915</v>
      </c>
      <c r="T177" s="174">
        <f>IFERROR('Ringkasan (milyar)'!T177/'Ringkasan (milyar)'!G177,0)</f>
        <v>0.38585903152947593</v>
      </c>
      <c r="U177" s="174">
        <f>IFERROR('Ringkasan (milyar)'!U177/'Ringkasan (milyar)'!G177,0)</f>
        <v>0.12508457077912385</v>
      </c>
      <c r="V177" s="174">
        <f>IFERROR('Ringkasan (milyar)'!V177/'Ringkasan (milyar)'!G177,0)</f>
        <v>5.3475282804058034E-2</v>
      </c>
      <c r="W177" s="174">
        <f>IFERROR('Ringkasan (milyar)'!W177/'Ringkasan (milyar)'!G177,0)</f>
        <v>5.3475282804058034E-2</v>
      </c>
      <c r="X177" s="174">
        <f>IFERROR('Ringkasan (milyar)'!X177/'Ringkasan (milyar)'!G177,0)</f>
        <v>0</v>
      </c>
      <c r="Y177" s="174">
        <f>IFERROR('Ringkasan (milyar)'!Y177/'Ringkasan (milyar)'!G177,0)</f>
        <v>7.6132581940569855E-4</v>
      </c>
      <c r="Z177" s="174">
        <f>IFERROR('Ringkasan (milyar)'!Z177/'Ringkasan (milyar)'!G177,0)</f>
        <v>0</v>
      </c>
      <c r="AA177" s="174">
        <f>IFERROR('Ringkasan (milyar)'!AA177/'Ringkasan (milyar)'!G177,0)</f>
        <v>0</v>
      </c>
      <c r="AB177" s="174">
        <f>IFERROR('Ringkasan (milyar)'!AB177/'Ringkasan (milyar)'!G177,0)</f>
        <v>7.6132581940569855E-4</v>
      </c>
      <c r="AC177" s="7"/>
      <c r="AD177" s="174">
        <f>IFERROR('Ringkasan (milyar)'!AD177/'Ringkasan (milyar)'!AC177,0)</f>
        <v>0.80010043275168352</v>
      </c>
      <c r="AE177" s="174">
        <f>IFERROR('Ringkasan (milyar)'!AE177/'Ringkasan (milyar)'!AD177,0)</f>
        <v>0.56807612842186028</v>
      </c>
      <c r="AF177" s="174">
        <f>IFERROR('Ringkasan (milyar)'!AF177/'Ringkasan (milyar)'!AD177,0)</f>
        <v>0.40612171483950144</v>
      </c>
      <c r="AG177" s="174">
        <f>IFERROR('Ringkasan (milyar)'!AG177/'Ringkasan (milyar)'!AD177,0)</f>
        <v>1.617599039316169E-3</v>
      </c>
      <c r="AH177" s="174">
        <f>IFERROR('Ringkasan (milyar)'!AH177/'Ringkasan (milyar)'!AC177,0)</f>
        <v>2.6506098995488251E-3</v>
      </c>
      <c r="AI177" s="174">
        <f>IFERROR('Ringkasan (milyar)'!AI177/'Ringkasan (milyar)'!AC177,0)</f>
        <v>1.6398737705782266E-2</v>
      </c>
      <c r="AJ177" s="174">
        <f>IFERROR('Ringkasan (milyar)'!AJ177/'Ringkasan (milyar)'!AC177,0)</f>
        <v>3.0072747580467429E-4</v>
      </c>
      <c r="AK177" s="174">
        <f>IFERROR('Ringkasan (milyar)'!AK177/'Ringkasan (milyar)'!AC177,0)</f>
        <v>0.17879442579668553</v>
      </c>
      <c r="AL177" s="174">
        <f>IFERROR('Ringkasan (milyar)'!AL177/'Ringkasan (milyar)'!AC177,0)</f>
        <v>1.382016335870403E-4</v>
      </c>
      <c r="AM177" s="174">
        <f>IFERROR('Ringkasan (milyar)'!AM177/'Ringkasan (milyar)'!AC177,0)</f>
        <v>4.28021911941057E-2</v>
      </c>
      <c r="AN177" s="174">
        <f>IFERROR('Ringkasan (milyar)'!AN177/'Ringkasan (milyar)'!AC177,0)</f>
        <v>3.7621243868230625E-2</v>
      </c>
      <c r="AO177" s="174">
        <f>IFERROR('Ringkasan (milyar)'!AO177/'Ringkasan (milyar)'!AC177,0)</f>
        <v>8.7495698525260096E-2</v>
      </c>
      <c r="AP177" s="174">
        <f>IFERROR('Ringkasan (milyar)'!AP177/'Ringkasan (milyar)'!AC177,0)</f>
        <v>8.996710421236816E-3</v>
      </c>
      <c r="AQ177" s="174">
        <f>IFERROR('Ringkasan (milyar)'!AQ177/'Ringkasan (milyar)'!AC177,0)</f>
        <v>1.740380154265242E-3</v>
      </c>
      <c r="AR177" s="174">
        <f>IFERROR('Ringkasan (milyar)'!AR177/'Ringkasan (milyar)'!AC177,0)</f>
        <v>1.1962660333061557E-2</v>
      </c>
      <c r="AS177" s="174">
        <f>IFERROR('Ringkasan (milyar)'!AS177/'Ringkasan (milyar)'!AC177,0)</f>
        <v>1.1962660333061557E-2</v>
      </c>
      <c r="AT177" s="174">
        <f>IFERROR('Ringkasan (milyar)'!AT177/'Ringkasan (milyar)'!AC177,0)</f>
        <v>9.1424811185693185E-3</v>
      </c>
      <c r="AU177" s="174">
        <f>IFERROR('Ringkasan (milyar)'!AU177/'Ringkasan (milyar)'!AC177,0)</f>
        <v>0</v>
      </c>
      <c r="AV177" s="174">
        <f>IFERROR('Ringkasan (milyar)'!AV177/'Ringkasan (milyar)'!AC177,0)</f>
        <v>9.1424811185693185E-3</v>
      </c>
      <c r="AW177" s="129"/>
      <c r="AX177" s="129"/>
      <c r="AY177" s="129"/>
      <c r="AZ177" s="129"/>
      <c r="BA177" s="129"/>
      <c r="BB177" s="129"/>
      <c r="BC177" s="129"/>
      <c r="BD177" s="129"/>
      <c r="BE177" s="129"/>
      <c r="BF177" s="129"/>
      <c r="BG177" s="129"/>
      <c r="BH177" s="129"/>
      <c r="BI177" s="129"/>
      <c r="BJ177" s="130"/>
      <c r="BK177" s="130"/>
      <c r="BL177" s="89"/>
      <c r="BM177" s="47"/>
      <c r="BN177" s="47"/>
      <c r="BO177" s="47"/>
      <c r="BR177" s="115" t="e">
        <f>Ringkasan!#REF!/1000000000</f>
        <v>#REF!</v>
      </c>
      <c r="BS177" s="115" t="e">
        <f t="shared" si="25"/>
        <v>#REF!</v>
      </c>
      <c r="BT177" s="39" t="e">
        <f t="shared" si="27"/>
        <v>#REF!</v>
      </c>
      <c r="BV177" s="115" t="e">
        <f>Ringkasan!#REF!/1000000000</f>
        <v>#REF!</v>
      </c>
      <c r="BW177" s="115" t="e">
        <f t="shared" si="26"/>
        <v>#REF!</v>
      </c>
      <c r="BX177" s="39" t="e">
        <f t="shared" si="28"/>
        <v>#REF!</v>
      </c>
    </row>
    <row r="178" spans="1:76" ht="15" customHeight="1" x14ac:dyDescent="0.25">
      <c r="B178" s="13" t="s">
        <v>564</v>
      </c>
      <c r="C178" s="14" t="s">
        <v>564</v>
      </c>
      <c r="D178" s="15" t="s">
        <v>580</v>
      </c>
      <c r="E178" s="16"/>
      <c r="F178" s="93"/>
      <c r="G178" s="115"/>
      <c r="H178" s="174">
        <f>IFERROR('Ringkasan (milyar)'!H178/'Ringkasan (milyar)'!G178,0)</f>
        <v>0.14944683288907293</v>
      </c>
      <c r="I178" s="174">
        <f>IFERROR('Ringkasan (milyar)'!I178/'Ringkasan (milyar)'!G178,0)</f>
        <v>9.3035398314313733E-2</v>
      </c>
      <c r="J178" s="174">
        <f>IFERROR('Ringkasan (milyar)'!J178/'Ringkasan (milyar)'!G178,0)</f>
        <v>1.7857295543937893E-2</v>
      </c>
      <c r="K178" s="174">
        <f>IFERROR('Ringkasan (milyar)'!K178/'Ringkasan (milyar)'!G178,0)</f>
        <v>6.6107433705576762E-3</v>
      </c>
      <c r="L178" s="174">
        <f>IFERROR('Ringkasan (milyar)'!L178/'Ringkasan (milyar)'!G178,0)</f>
        <v>3.1943395660263628E-2</v>
      </c>
      <c r="M178" s="174">
        <f>IFERROR('Ringkasan (milyar)'!M178/'Ringkasan (milyar)'!G178,0)</f>
        <v>0.84623730029025113</v>
      </c>
      <c r="N178" s="174">
        <f>IFERROR('Ringkasan (milyar)'!N178/'Ringkasan (milyar)'!G178,0)</f>
        <v>0.79708991968189635</v>
      </c>
      <c r="O178" s="174">
        <f>IFERROR('Ringkasan (milyar)'!O178/'Ringkasan (milyar)'!G178,0)</f>
        <v>0</v>
      </c>
      <c r="P178" s="174">
        <f>IFERROR('Ringkasan (milyar)'!P178/'Ringkasan (milyar)'!G178,0)</f>
        <v>0</v>
      </c>
      <c r="Q178" s="174">
        <f>IFERROR('Ringkasan (milyar)'!Q178/'Ringkasan (milyar)'!G178,0)</f>
        <v>6.9712314021590865E-2</v>
      </c>
      <c r="R178" s="174">
        <f>IFERROR('Ringkasan (milyar)'!R178/'Ringkasan (milyar)'!G178,0)</f>
        <v>1.6884338186425388E-3</v>
      </c>
      <c r="S178" s="174">
        <f>IFERROR('Ringkasan (milyar)'!S178/'Ringkasan (milyar)'!G178,0)</f>
        <v>0.26981901348171083</v>
      </c>
      <c r="T178" s="174">
        <f>IFERROR('Ringkasan (milyar)'!T178/'Ringkasan (milyar)'!G178,0)</f>
        <v>0.33917299525131689</v>
      </c>
      <c r="U178" s="174">
        <f>IFERROR('Ringkasan (milyar)'!U178/'Ringkasan (milyar)'!G178,0)</f>
        <v>0.11669716310863515</v>
      </c>
      <c r="V178" s="174">
        <f>IFERROR('Ringkasan (milyar)'!V178/'Ringkasan (milyar)'!G178,0)</f>
        <v>4.9147380608354926E-2</v>
      </c>
      <c r="W178" s="174">
        <f>IFERROR('Ringkasan (milyar)'!W178/'Ringkasan (milyar)'!G178,0)</f>
        <v>4.2282831014914542E-2</v>
      </c>
      <c r="X178" s="174">
        <f>IFERROR('Ringkasan (milyar)'!X178/'Ringkasan (milyar)'!G178,0)</f>
        <v>6.8645495934403881E-3</v>
      </c>
      <c r="Y178" s="174">
        <f>IFERROR('Ringkasan (milyar)'!Y178/'Ringkasan (milyar)'!G178,0)</f>
        <v>4.3158668206758387E-3</v>
      </c>
      <c r="Z178" s="174">
        <f>IFERROR('Ringkasan (milyar)'!Z178/'Ringkasan (milyar)'!G178,0)</f>
        <v>3.3411533639712506E-5</v>
      </c>
      <c r="AA178" s="174">
        <f>IFERROR('Ringkasan (milyar)'!AA178/'Ringkasan (milyar)'!G178,0)</f>
        <v>0</v>
      </c>
      <c r="AB178" s="174">
        <f>IFERROR('Ringkasan (milyar)'!AB178/'Ringkasan (milyar)'!G178,0)</f>
        <v>4.2824552870361259E-3</v>
      </c>
      <c r="AC178" s="7"/>
      <c r="AD178" s="174">
        <f>IFERROR('Ringkasan (milyar)'!AD178/'Ringkasan (milyar)'!AC178,0)</f>
        <v>0.70401130688682478</v>
      </c>
      <c r="AE178" s="174">
        <f>IFERROR('Ringkasan (milyar)'!AE178/'Ringkasan (milyar)'!AD178,0)</f>
        <v>0.56225239374277403</v>
      </c>
      <c r="AF178" s="174">
        <f>IFERROR('Ringkasan (milyar)'!AF178/'Ringkasan (milyar)'!AD178,0)</f>
        <v>0.39991910166249439</v>
      </c>
      <c r="AG178" s="174">
        <f>IFERROR('Ringkasan (milyar)'!AG178/'Ringkasan (milyar)'!AD178,0)</f>
        <v>1.0344806809534583E-3</v>
      </c>
      <c r="AH178" s="174">
        <f>IFERROR('Ringkasan (milyar)'!AH178/'Ringkasan (milyar)'!AC178,0)</f>
        <v>6.2393248708151488E-4</v>
      </c>
      <c r="AI178" s="174">
        <f>IFERROR('Ringkasan (milyar)'!AI178/'Ringkasan (milyar)'!AC178,0)</f>
        <v>2.2228032132067647E-2</v>
      </c>
      <c r="AJ178" s="174">
        <f>IFERROR('Ringkasan (milyar)'!AJ178/'Ringkasan (milyar)'!AC178,0)</f>
        <v>3.0514442420148109E-3</v>
      </c>
      <c r="AK178" s="174">
        <f>IFERROR('Ringkasan (milyar)'!AK178/'Ringkasan (milyar)'!AC178,0)</f>
        <v>0.16469475087695057</v>
      </c>
      <c r="AL178" s="174">
        <f>IFERROR('Ringkasan (milyar)'!AL178/'Ringkasan (milyar)'!AC178,0)</f>
        <v>2.8140072731182527E-3</v>
      </c>
      <c r="AM178" s="174">
        <f>IFERROR('Ringkasan (milyar)'!AM178/'Ringkasan (milyar)'!AC178,0)</f>
        <v>3.5574530363746547E-2</v>
      </c>
      <c r="AN178" s="174">
        <f>IFERROR('Ringkasan (milyar)'!AN178/'Ringkasan (milyar)'!AC178,0)</f>
        <v>4.0384952114316579E-2</v>
      </c>
      <c r="AO178" s="174">
        <f>IFERROR('Ringkasan (milyar)'!AO178/'Ringkasan (milyar)'!AC178,0)</f>
        <v>8.1584524146360984E-2</v>
      </c>
      <c r="AP178" s="174">
        <f>IFERROR('Ringkasan (milyar)'!AP178/'Ringkasan (milyar)'!AC178,0)</f>
        <v>3.6599656861774706E-3</v>
      </c>
      <c r="AQ178" s="174">
        <f>IFERROR('Ringkasan (milyar)'!AQ178/'Ringkasan (milyar)'!AC178,0)</f>
        <v>6.7677129323070984E-4</v>
      </c>
      <c r="AR178" s="174">
        <f>IFERROR('Ringkasan (milyar)'!AR178/'Ringkasan (milyar)'!AC178,0)</f>
        <v>8.9888711497156243E-3</v>
      </c>
      <c r="AS178" s="174">
        <f>IFERROR('Ringkasan (milyar)'!AS178/'Ringkasan (milyar)'!AC178,0)</f>
        <v>8.9888711497156243E-3</v>
      </c>
      <c r="AT178" s="174">
        <f>IFERROR('Ringkasan (milyar)'!AT178/'Ringkasan (milyar)'!AC178,0)</f>
        <v>0.12230507108650915</v>
      </c>
      <c r="AU178" s="174">
        <f>IFERROR('Ringkasan (milyar)'!AU178/'Ringkasan (milyar)'!AC178,0)</f>
        <v>3.9191258006893827E-3</v>
      </c>
      <c r="AV178" s="174">
        <f>IFERROR('Ringkasan (milyar)'!AV178/'Ringkasan (milyar)'!AC178,0)</f>
        <v>0.11838594528581978</v>
      </c>
      <c r="AW178" s="129"/>
      <c r="AX178" s="129"/>
      <c r="AY178" s="129"/>
      <c r="AZ178" s="129"/>
      <c r="BA178" s="129"/>
      <c r="BB178" s="129"/>
      <c r="BC178" s="129"/>
      <c r="BD178" s="129"/>
      <c r="BE178" s="129"/>
      <c r="BF178" s="129"/>
      <c r="BG178" s="129"/>
      <c r="BH178" s="129"/>
      <c r="BI178" s="129"/>
      <c r="BJ178" s="130"/>
      <c r="BK178" s="130"/>
      <c r="BL178" s="89"/>
      <c r="BM178" s="47"/>
      <c r="BN178" s="47"/>
      <c r="BO178" s="47"/>
      <c r="BR178" s="115" t="e">
        <f>Ringkasan!#REF!/1000000000</f>
        <v>#REF!</v>
      </c>
      <c r="BS178" s="115" t="e">
        <f t="shared" si="25"/>
        <v>#REF!</v>
      </c>
      <c r="BT178" s="39" t="e">
        <f t="shared" si="27"/>
        <v>#REF!</v>
      </c>
      <c r="BV178" s="115" t="e">
        <f>Ringkasan!#REF!/1000000000</f>
        <v>#REF!</v>
      </c>
      <c r="BW178" s="115" t="e">
        <f t="shared" si="26"/>
        <v>#REF!</v>
      </c>
      <c r="BX178" s="39" t="e">
        <f t="shared" si="28"/>
        <v>#REF!</v>
      </c>
    </row>
    <row r="179" spans="1:76" ht="15" customHeight="1" x14ac:dyDescent="0.25">
      <c r="B179" s="13" t="s">
        <v>566</v>
      </c>
      <c r="C179" s="14" t="s">
        <v>566</v>
      </c>
      <c r="D179" s="15" t="s">
        <v>581</v>
      </c>
      <c r="E179" s="16"/>
      <c r="F179" s="93"/>
      <c r="G179" s="115"/>
      <c r="H179" s="174">
        <f>IFERROR('Ringkasan (milyar)'!H179/'Ringkasan (milyar)'!G179,0)</f>
        <v>0.21394800695391497</v>
      </c>
      <c r="I179" s="174">
        <f>IFERROR('Ringkasan (milyar)'!I179/'Ringkasan (milyar)'!G179,0)</f>
        <v>0.15420277212618935</v>
      </c>
      <c r="J179" s="174">
        <f>IFERROR('Ringkasan (milyar)'!J179/'Ringkasan (milyar)'!G179,0)</f>
        <v>1.4050869339284192E-2</v>
      </c>
      <c r="K179" s="174">
        <f>IFERROR('Ringkasan (milyar)'!K179/'Ringkasan (milyar)'!G179,0)</f>
        <v>8.9392868844702204E-3</v>
      </c>
      <c r="L179" s="174">
        <f>IFERROR('Ringkasan (milyar)'!L179/'Ringkasan (milyar)'!G179,0)</f>
        <v>3.6755078603971196E-2</v>
      </c>
      <c r="M179" s="174">
        <f>IFERROR('Ringkasan (milyar)'!M179/'Ringkasan (milyar)'!G179,0)</f>
        <v>0.78260189951267289</v>
      </c>
      <c r="N179" s="174">
        <f>IFERROR('Ringkasan (milyar)'!N179/'Ringkasan (milyar)'!G179,0)</f>
        <v>0.74424378179657291</v>
      </c>
      <c r="O179" s="174">
        <f>IFERROR('Ringkasan (milyar)'!O179/'Ringkasan (milyar)'!G179,0)</f>
        <v>0</v>
      </c>
      <c r="P179" s="174">
        <f>IFERROR('Ringkasan (milyar)'!P179/'Ringkasan (milyar)'!G179,0)</f>
        <v>0</v>
      </c>
      <c r="Q179" s="174">
        <f>IFERROR('Ringkasan (milyar)'!Q179/'Ringkasan (milyar)'!G179,0)</f>
        <v>5.4408457061236065E-2</v>
      </c>
      <c r="R179" s="174">
        <f>IFERROR('Ringkasan (milyar)'!R179/'Ringkasan (milyar)'!G179,0)</f>
        <v>1.3177740577353311E-3</v>
      </c>
      <c r="S179" s="174">
        <f>IFERROR('Ringkasan (milyar)'!S179/'Ringkasan (milyar)'!G179,0)</f>
        <v>0.26821961394585142</v>
      </c>
      <c r="T179" s="174">
        <f>IFERROR('Ringkasan (milyar)'!T179/'Ringkasan (milyar)'!G179,0)</f>
        <v>0.30290781408169259</v>
      </c>
      <c r="U179" s="174">
        <f>IFERROR('Ringkasan (milyar)'!U179/'Ringkasan (milyar)'!G179,0)</f>
        <v>0.11739012265005752</v>
      </c>
      <c r="V179" s="174">
        <f>IFERROR('Ringkasan (milyar)'!V179/'Ringkasan (milyar)'!G179,0)</f>
        <v>3.8358117716099913E-2</v>
      </c>
      <c r="W179" s="174">
        <f>IFERROR('Ringkasan (milyar)'!W179/'Ringkasan (milyar)'!G179,0)</f>
        <v>3.3000534094879824E-2</v>
      </c>
      <c r="X179" s="174">
        <f>IFERROR('Ringkasan (milyar)'!X179/'Ringkasan (milyar)'!G179,0)</f>
        <v>5.3575836212200901E-3</v>
      </c>
      <c r="Y179" s="174">
        <f>IFERROR('Ringkasan (milyar)'!Y179/'Ringkasan (milyar)'!G179,0)</f>
        <v>3.4500935334122159E-3</v>
      </c>
      <c r="Z179" s="174">
        <f>IFERROR('Ringkasan (milyar)'!Z179/'Ringkasan (milyar)'!G179,0)</f>
        <v>1.0776029040432199E-4</v>
      </c>
      <c r="AA179" s="174">
        <f>IFERROR('Ringkasan (milyar)'!AA179/'Ringkasan (milyar)'!G179,0)</f>
        <v>0</v>
      </c>
      <c r="AB179" s="174">
        <f>IFERROR('Ringkasan (milyar)'!AB179/'Ringkasan (milyar)'!G179,0)</f>
        <v>3.3423332430078936E-3</v>
      </c>
      <c r="AC179" s="7"/>
      <c r="AD179" s="174">
        <f>IFERROR('Ringkasan (milyar)'!AD179/'Ringkasan (milyar)'!AC179,0)</f>
        <v>0.66735568526561662</v>
      </c>
      <c r="AE179" s="174">
        <f>IFERROR('Ringkasan (milyar)'!AE179/'Ringkasan (milyar)'!AD179,0)</f>
        <v>0.54985188207308888</v>
      </c>
      <c r="AF179" s="174">
        <f>IFERROR('Ringkasan (milyar)'!AF179/'Ringkasan (milyar)'!AD179,0)</f>
        <v>0.40591537170043007</v>
      </c>
      <c r="AG179" s="174">
        <f>IFERROR('Ringkasan (milyar)'!AG179/'Ringkasan (milyar)'!AD179,0)</f>
        <v>8.5225773530658985E-4</v>
      </c>
      <c r="AH179" s="174">
        <f>IFERROR('Ringkasan (milyar)'!AH179/'Ringkasan (milyar)'!AC179,0)</f>
        <v>5.9308725772575356E-4</v>
      </c>
      <c r="AI179" s="174">
        <f>IFERROR('Ringkasan (milyar)'!AI179/'Ringkasan (milyar)'!AC179,0)</f>
        <v>2.5974086149884914E-2</v>
      </c>
      <c r="AJ179" s="174">
        <f>IFERROR('Ringkasan (milyar)'!AJ179/'Ringkasan (milyar)'!AC179,0)</f>
        <v>2.383042216574188E-3</v>
      </c>
      <c r="AK179" s="174">
        <f>IFERROR('Ringkasan (milyar)'!AK179/'Ringkasan (milyar)'!AC179,0)</f>
        <v>0.1579094592754432</v>
      </c>
      <c r="AL179" s="174">
        <f>IFERROR('Ringkasan (milyar)'!AL179/'Ringkasan (milyar)'!AC179,0)</f>
        <v>2.2911415266781343E-3</v>
      </c>
      <c r="AM179" s="174">
        <f>IFERROR('Ringkasan (milyar)'!AM179/'Ringkasan (milyar)'!AC179,0)</f>
        <v>3.4450228204854286E-2</v>
      </c>
      <c r="AN179" s="174">
        <f>IFERROR('Ringkasan (milyar)'!AN179/'Ringkasan (milyar)'!AC179,0)</f>
        <v>4.0605203082524022E-2</v>
      </c>
      <c r="AO179" s="174">
        <f>IFERROR('Ringkasan (milyar)'!AO179/'Ringkasan (milyar)'!AC179,0)</f>
        <v>7.5479905918454673E-2</v>
      </c>
      <c r="AP179" s="174">
        <f>IFERROR('Ringkasan (milyar)'!AP179/'Ringkasan (milyar)'!AC179,0)</f>
        <v>4.4128325898896851E-3</v>
      </c>
      <c r="AQ179" s="174">
        <f>IFERROR('Ringkasan (milyar)'!AQ179/'Ringkasan (milyar)'!AC179,0)</f>
        <v>6.7014795304239983E-4</v>
      </c>
      <c r="AR179" s="174">
        <f>IFERROR('Ringkasan (milyar)'!AR179/'Ringkasan (milyar)'!AC179,0)</f>
        <v>8.0781459138720528E-3</v>
      </c>
      <c r="AS179" s="174">
        <f>IFERROR('Ringkasan (milyar)'!AS179/'Ringkasan (milyar)'!AC179,0)</f>
        <v>8.0781459138720528E-3</v>
      </c>
      <c r="AT179" s="174">
        <f>IFERROR('Ringkasan (milyar)'!AT179/'Ringkasan (milyar)'!AC179,0)</f>
        <v>0.16665670954506823</v>
      </c>
      <c r="AU179" s="174">
        <f>IFERROR('Ringkasan (milyar)'!AU179/'Ringkasan (milyar)'!AC179,0)</f>
        <v>3.7499021241572929E-2</v>
      </c>
      <c r="AV179" s="174">
        <f>IFERROR('Ringkasan (milyar)'!AV179/'Ringkasan (milyar)'!AC179,0)</f>
        <v>0.1291576883034953</v>
      </c>
      <c r="AW179" s="129"/>
      <c r="AX179" s="129"/>
      <c r="AY179" s="129"/>
      <c r="AZ179" s="129"/>
      <c r="BA179" s="129"/>
      <c r="BB179" s="129"/>
      <c r="BC179" s="129"/>
      <c r="BD179" s="129"/>
      <c r="BE179" s="129"/>
      <c r="BF179" s="129"/>
      <c r="BG179" s="129"/>
      <c r="BH179" s="129"/>
      <c r="BI179" s="129"/>
      <c r="BJ179" s="130"/>
      <c r="BK179" s="130"/>
      <c r="BL179" s="89"/>
      <c r="BM179" s="47"/>
      <c r="BN179" s="47"/>
      <c r="BO179" s="47"/>
      <c r="BR179" s="115" t="e">
        <f>Ringkasan!#REF!/1000000000</f>
        <v>#REF!</v>
      </c>
      <c r="BS179" s="115" t="e">
        <f t="shared" si="25"/>
        <v>#REF!</v>
      </c>
      <c r="BT179" s="39" t="e">
        <f t="shared" si="27"/>
        <v>#REF!</v>
      </c>
      <c r="BV179" s="115" t="e">
        <f>Ringkasan!#REF!/1000000000</f>
        <v>#REF!</v>
      </c>
      <c r="BW179" s="115" t="e">
        <f t="shared" si="26"/>
        <v>#REF!</v>
      </c>
      <c r="BX179" s="39" t="e">
        <f t="shared" si="28"/>
        <v>#REF!</v>
      </c>
    </row>
    <row r="180" spans="1:76" s="141" customFormat="1" ht="15" customHeight="1" x14ac:dyDescent="0.25">
      <c r="A180" s="141" t="s">
        <v>677</v>
      </c>
      <c r="B180" s="9" t="s">
        <v>534</v>
      </c>
      <c r="C180" s="10">
        <v>9</v>
      </c>
      <c r="D180" s="11" t="s">
        <v>138</v>
      </c>
      <c r="E180" s="1" t="str">
        <f>[1]Pendapatan!D180</f>
        <v>01 Tahun 2025</v>
      </c>
      <c r="F180" s="142">
        <f>[1]Pendapatan!E180</f>
        <v>45667.480555555558</v>
      </c>
      <c r="G180" s="113"/>
      <c r="H180" s="172">
        <f>IFERROR('Ringkasan (milyar)'!H180/'Ringkasan (milyar)'!G180,0)</f>
        <v>0.41249364392892696</v>
      </c>
      <c r="I180" s="172">
        <f>IFERROR('Ringkasan (milyar)'!I180/'Ringkasan (milyar)'!G180,0)</f>
        <v>0.31534085995953026</v>
      </c>
      <c r="J180" s="172">
        <f>IFERROR('Ringkasan (milyar)'!J180/'Ringkasan (milyar)'!G180,0)</f>
        <v>3.0057216608402958E-2</v>
      </c>
      <c r="K180" s="172">
        <f>IFERROR('Ringkasan (milyar)'!K180/'Ringkasan (milyar)'!G180,0)</f>
        <v>4.2163857741942248E-3</v>
      </c>
      <c r="L180" s="172">
        <f>IFERROR('Ringkasan (milyar)'!L180/'Ringkasan (milyar)'!G180,0)</f>
        <v>6.2879181586799435E-2</v>
      </c>
      <c r="M180" s="172">
        <f>IFERROR('Ringkasan (milyar)'!M180/'Ringkasan (milyar)'!G180,0)</f>
        <v>0.58750635607107304</v>
      </c>
      <c r="N180" s="172">
        <f>IFERROR('Ringkasan (milyar)'!N180/'Ringkasan (milyar)'!G180,0)</f>
        <v>0.58750635607107304</v>
      </c>
      <c r="O180" s="172">
        <f>IFERROR('Ringkasan (milyar)'!O180/'Ringkasan (milyar)'!G180,0)</f>
        <v>0</v>
      </c>
      <c r="P180" s="172">
        <f>IFERROR('Ringkasan (milyar)'!P180/'Ringkasan (milyar)'!G180,0)</f>
        <v>0</v>
      </c>
      <c r="Q180" s="172">
        <f>IFERROR('Ringkasan (milyar)'!Q180/'Ringkasan (milyar)'!G180,0)</f>
        <v>0</v>
      </c>
      <c r="R180" s="172">
        <f>IFERROR('Ringkasan (milyar)'!R180/'Ringkasan (milyar)'!G180,0)</f>
        <v>0</v>
      </c>
      <c r="S180" s="172">
        <f>IFERROR('Ringkasan (milyar)'!S180/'Ringkasan (milyar)'!G180,0)</f>
        <v>5.2503343393899025E-2</v>
      </c>
      <c r="T180" s="172">
        <f>IFERROR('Ringkasan (milyar)'!T180/'Ringkasan (milyar)'!G180,0)</f>
        <v>0.43650095151386176</v>
      </c>
      <c r="U180" s="172">
        <f>IFERROR('Ringkasan (milyar)'!U180/'Ringkasan (milyar)'!G180,0)</f>
        <v>9.8502061163312296E-2</v>
      </c>
      <c r="V180" s="172">
        <f>IFERROR('Ringkasan (milyar)'!V180/'Ringkasan (milyar)'!G180,0)</f>
        <v>0</v>
      </c>
      <c r="W180" s="172">
        <f>IFERROR('Ringkasan (milyar)'!W180/'Ringkasan (milyar)'!G180,0)</f>
        <v>0</v>
      </c>
      <c r="X180" s="172">
        <f>IFERROR('Ringkasan (milyar)'!X180/'Ringkasan (milyar)'!G180,0)</f>
        <v>0</v>
      </c>
      <c r="Y180" s="172">
        <f>IFERROR('Ringkasan (milyar)'!Y180/'Ringkasan (milyar)'!G180,0)</f>
        <v>0</v>
      </c>
      <c r="Z180" s="172">
        <f>IFERROR('Ringkasan (milyar)'!Z180/'Ringkasan (milyar)'!G180,0)</f>
        <v>0</v>
      </c>
      <c r="AA180" s="172">
        <f>IFERROR('Ringkasan (milyar)'!AA180/'Ringkasan (milyar)'!G180,0)</f>
        <v>0</v>
      </c>
      <c r="AB180" s="172">
        <f>IFERROR('Ringkasan (milyar)'!AB180/'Ringkasan (milyar)'!G180,0)</f>
        <v>0</v>
      </c>
      <c r="AC180" s="147"/>
      <c r="AD180" s="172">
        <f>IFERROR('Ringkasan (milyar)'!AD180/'Ringkasan (milyar)'!AC180,0)</f>
        <v>0.80272701225827325</v>
      </c>
      <c r="AE180" s="172">
        <f>IFERROR('Ringkasan (milyar)'!AE180/'Ringkasan (milyar)'!AD180,0)</f>
        <v>0.54605784637763088</v>
      </c>
      <c r="AF180" s="172">
        <f>IFERROR('Ringkasan (milyar)'!AF180/'Ringkasan (milyar)'!AD180,0)</f>
        <v>0.42191707535012118</v>
      </c>
      <c r="AG180" s="172">
        <f>IFERROR('Ringkasan (milyar)'!AG180/'Ringkasan (milyar)'!AD180,0)</f>
        <v>0</v>
      </c>
      <c r="AH180" s="172">
        <f>IFERROR('Ringkasan (milyar)'!AH180/'Ringkasan (milyar)'!AC180,0)</f>
        <v>0</v>
      </c>
      <c r="AI180" s="172">
        <f>IFERROR('Ringkasan (milyar)'!AI180/'Ringkasan (milyar)'!AC180,0)</f>
        <v>2.5144523405519252E-2</v>
      </c>
      <c r="AJ180" s="172">
        <f>IFERROR('Ringkasan (milyar)'!AJ180/'Ringkasan (milyar)'!AC180,0)</f>
        <v>5.6287199329964972E-4</v>
      </c>
      <c r="AK180" s="172">
        <f>IFERROR('Ringkasan (milyar)'!AK180/'Ringkasan (milyar)'!AC180,0)</f>
        <v>6.691901677304922E-2</v>
      </c>
      <c r="AL180" s="172">
        <f>IFERROR('Ringkasan (milyar)'!AL180/'Ringkasan (milyar)'!AC180,0)</f>
        <v>0</v>
      </c>
      <c r="AM180" s="172">
        <f>IFERROR('Ringkasan (milyar)'!AM180/'Ringkasan (milyar)'!AC180,0)</f>
        <v>3.2869652379411578E-2</v>
      </c>
      <c r="AN180" s="172">
        <f>IFERROR('Ringkasan (milyar)'!AN180/'Ringkasan (milyar)'!AC180,0)</f>
        <v>1.4162639636586425E-2</v>
      </c>
      <c r="AO180" s="172">
        <f>IFERROR('Ringkasan (milyar)'!AO180/'Ringkasan (milyar)'!AC180,0)</f>
        <v>1.7469960213782634E-2</v>
      </c>
      <c r="AP180" s="172">
        <f>IFERROR('Ringkasan (milyar)'!AP180/'Ringkasan (milyar)'!AC180,0)</f>
        <v>2.4167645432685804E-3</v>
      </c>
      <c r="AQ180" s="172">
        <f>IFERROR('Ringkasan (milyar)'!AQ180/'Ringkasan (milyar)'!AC180,0)</f>
        <v>0</v>
      </c>
      <c r="AR180" s="172">
        <f>IFERROR('Ringkasan (milyar)'!AR180/'Ringkasan (milyar)'!AC180,0)</f>
        <v>1.4853714868690389E-2</v>
      </c>
      <c r="AS180" s="172">
        <f>IFERROR('Ringkasan (milyar)'!AS180/'Ringkasan (milyar)'!AC180,0)</f>
        <v>1.4853714868690389E-2</v>
      </c>
      <c r="AT180" s="172">
        <f>IFERROR('Ringkasan (milyar)'!AT180/'Ringkasan (milyar)'!AC180,0)</f>
        <v>0.11550025609998708</v>
      </c>
      <c r="AU180" s="172">
        <f>IFERROR('Ringkasan (milyar)'!AU180/'Ringkasan (milyar)'!AC180,0)</f>
        <v>0.11492089814164534</v>
      </c>
      <c r="AV180" s="172">
        <f>IFERROR('Ringkasan (milyar)'!AV180/'Ringkasan (milyar)'!AC180,0)</f>
        <v>5.7935795834175195E-4</v>
      </c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  <c r="BI180" s="148"/>
      <c r="BJ180" s="98"/>
      <c r="BK180" s="98"/>
      <c r="BL180" s="85"/>
      <c r="BM180" s="143"/>
      <c r="BN180" s="144"/>
      <c r="BO180" s="145"/>
      <c r="BP180" s="146">
        <f t="shared" ref="BP180:BP187" si="33">IF(G180&gt;0,1,0)</f>
        <v>0</v>
      </c>
      <c r="BR180" s="113" t="e">
        <f>Ringkasan!#REF!/1000000000</f>
        <v>#REF!</v>
      </c>
      <c r="BS180" s="113" t="e">
        <f t="shared" si="25"/>
        <v>#REF!</v>
      </c>
      <c r="BT180" s="146" t="e">
        <f t="shared" si="27"/>
        <v>#REF!</v>
      </c>
      <c r="BV180" s="113" t="e">
        <f>Ringkasan!#REF!/1000000000</f>
        <v>#REF!</v>
      </c>
      <c r="BW180" s="113" t="e">
        <f t="shared" si="26"/>
        <v>#REF!</v>
      </c>
      <c r="BX180" s="146" t="e">
        <f t="shared" si="28"/>
        <v>#REF!</v>
      </c>
    </row>
    <row r="181" spans="1:76" ht="15" customHeight="1" x14ac:dyDescent="0.25">
      <c r="A181" s="59" t="s">
        <v>139</v>
      </c>
      <c r="B181" s="3">
        <f>B175+1</f>
        <v>133</v>
      </c>
      <c r="C181" s="4">
        <v>1</v>
      </c>
      <c r="D181" s="8" t="s">
        <v>139</v>
      </c>
      <c r="E181" s="12" t="str">
        <f>[1]Pendapatan!D181</f>
        <v>9 Tahun 2024</v>
      </c>
      <c r="F181" s="92">
        <f>[1]Pendapatan!E181</f>
        <v>45657.708333333336</v>
      </c>
      <c r="G181" s="6"/>
      <c r="H181" s="173">
        <f>IFERROR('Ringkasan (milyar)'!H181/'Ringkasan (milyar)'!G181,0)</f>
        <v>0.17538468418488523</v>
      </c>
      <c r="I181" s="173">
        <f>IFERROR('Ringkasan (milyar)'!I181/'Ringkasan (milyar)'!G181,0)</f>
        <v>8.7231154549335027E-2</v>
      </c>
      <c r="J181" s="173">
        <f>IFERROR('Ringkasan (milyar)'!J181/'Ringkasan (milyar)'!G181,0)</f>
        <v>7.9514806730560883E-2</v>
      </c>
      <c r="K181" s="173">
        <f>IFERROR('Ringkasan (milyar)'!K181/'Ringkasan (milyar)'!G181,0)</f>
        <v>5.5047824850699466E-3</v>
      </c>
      <c r="L181" s="173">
        <f>IFERROR('Ringkasan (milyar)'!L181/'Ringkasan (milyar)'!G181,0)</f>
        <v>3.1339404199193675E-3</v>
      </c>
      <c r="M181" s="173">
        <f>IFERROR('Ringkasan (milyar)'!M181/'Ringkasan (milyar)'!G181,0)</f>
        <v>0.82461531581511482</v>
      </c>
      <c r="N181" s="173">
        <f>IFERROR('Ringkasan (milyar)'!N181/'Ringkasan (milyar)'!G181,0)</f>
        <v>0.77546786524230005</v>
      </c>
      <c r="O181" s="173">
        <f>IFERROR('Ringkasan (milyar)'!O181/'Ringkasan (milyar)'!G181,0)</f>
        <v>0</v>
      </c>
      <c r="P181" s="173">
        <f>IFERROR('Ringkasan (milyar)'!P181/'Ringkasan (milyar)'!G181,0)</f>
        <v>0</v>
      </c>
      <c r="Q181" s="173">
        <f>IFERROR('Ringkasan (milyar)'!Q181/'Ringkasan (milyar)'!G181,0)</f>
        <v>5.0735244443336804E-2</v>
      </c>
      <c r="R181" s="173">
        <f>IFERROR('Ringkasan (milyar)'!R181/'Ringkasan (milyar)'!G181,0)</f>
        <v>1.336865051368159E-2</v>
      </c>
      <c r="S181" s="173">
        <f>IFERROR('Ringkasan (milyar)'!S181/'Ringkasan (milyar)'!G181,0)</f>
        <v>8.5170097929535019E-2</v>
      </c>
      <c r="T181" s="173">
        <f>IFERROR('Ringkasan (milyar)'!T181/'Ringkasan (milyar)'!G181,0)</f>
        <v>0.48153055570457709</v>
      </c>
      <c r="U181" s="173">
        <f>IFERROR('Ringkasan (milyar)'!U181/'Ringkasan (milyar)'!G181,0)</f>
        <v>0.1446633166511696</v>
      </c>
      <c r="V181" s="173">
        <f>IFERROR('Ringkasan (milyar)'!V181/'Ringkasan (milyar)'!G181,0)</f>
        <v>4.9147450572814673E-2</v>
      </c>
      <c r="W181" s="173">
        <f>IFERROR('Ringkasan (milyar)'!W181/'Ringkasan (milyar)'!G181,0)</f>
        <v>4.9147450572814673E-2</v>
      </c>
      <c r="X181" s="173">
        <f>IFERROR('Ringkasan (milyar)'!X181/'Ringkasan (milyar)'!G181,0)</f>
        <v>0</v>
      </c>
      <c r="Y181" s="173">
        <f>IFERROR('Ringkasan (milyar)'!Y181/'Ringkasan (milyar)'!G181,0)</f>
        <v>0</v>
      </c>
      <c r="Z181" s="173">
        <f>IFERROR('Ringkasan (milyar)'!Z181/'Ringkasan (milyar)'!G181,0)</f>
        <v>0</v>
      </c>
      <c r="AA181" s="173">
        <f>IFERROR('Ringkasan (milyar)'!AA181/'Ringkasan (milyar)'!G181,0)</f>
        <v>0</v>
      </c>
      <c r="AB181" s="173">
        <f>IFERROR('Ringkasan (milyar)'!AB181/'Ringkasan (milyar)'!G181,0)</f>
        <v>0</v>
      </c>
      <c r="AC181" s="6"/>
      <c r="AD181" s="173">
        <f>IFERROR('Ringkasan (milyar)'!AD181/'Ringkasan (milyar)'!AC181,0)</f>
        <v>0.80475141725475829</v>
      </c>
      <c r="AE181" s="173">
        <f>IFERROR('Ringkasan (milyar)'!AE181/'Ringkasan (milyar)'!AD181,0)</f>
        <v>0.59801485268341048</v>
      </c>
      <c r="AF181" s="173">
        <f>IFERROR('Ringkasan (milyar)'!AF181/'Ringkasan (milyar)'!AD181,0)</f>
        <v>0.37720305762447892</v>
      </c>
      <c r="AG181" s="173">
        <f>IFERROR('Ringkasan (milyar)'!AG181/'Ringkasan (milyar)'!AD181,0)</f>
        <v>0</v>
      </c>
      <c r="AH181" s="173">
        <f>IFERROR('Ringkasan (milyar)'!AH181/'Ringkasan (milyar)'!AC181,0)</f>
        <v>1.1356155568660929E-3</v>
      </c>
      <c r="AI181" s="173">
        <f>IFERROR('Ringkasan (milyar)'!AI181/'Ringkasan (milyar)'!AC181,0)</f>
        <v>1.4602671889523472E-2</v>
      </c>
      <c r="AJ181" s="173">
        <f>IFERROR('Ringkasan (milyar)'!AJ181/'Ringkasan (milyar)'!AC181,0)</f>
        <v>4.2051343558709682E-3</v>
      </c>
      <c r="AK181" s="173">
        <f>IFERROR('Ringkasan (milyar)'!AK181/'Ringkasan (milyar)'!AC181,0)</f>
        <v>7.4396244660947033E-2</v>
      </c>
      <c r="AL181" s="173">
        <f>IFERROR('Ringkasan (milyar)'!AL181/'Ringkasan (milyar)'!AC181,0)</f>
        <v>0</v>
      </c>
      <c r="AM181" s="173">
        <f>IFERROR('Ringkasan (milyar)'!AM181/'Ringkasan (milyar)'!AC181,0)</f>
        <v>2.7950966182347308E-2</v>
      </c>
      <c r="AN181" s="173">
        <f>IFERROR('Ringkasan (milyar)'!AN181/'Ringkasan (milyar)'!AC181,0)</f>
        <v>2.8370407736487378E-2</v>
      </c>
      <c r="AO181" s="173">
        <f>IFERROR('Ringkasan (milyar)'!AO181/'Ringkasan (milyar)'!AC181,0)</f>
        <v>1.7999163038321275E-2</v>
      </c>
      <c r="AP181" s="173">
        <f>IFERROR('Ringkasan (milyar)'!AP181/'Ringkasan (milyar)'!AC181,0)</f>
        <v>0</v>
      </c>
      <c r="AQ181" s="173">
        <f>IFERROR('Ringkasan (milyar)'!AQ181/'Ringkasan (milyar)'!AC181,0)</f>
        <v>7.570770379107285E-5</v>
      </c>
      <c r="AR181" s="173">
        <f>IFERROR('Ringkasan (milyar)'!AR181/'Ringkasan (milyar)'!AC181,0)</f>
        <v>5.0937110175606143E-3</v>
      </c>
      <c r="AS181" s="173">
        <f>IFERROR('Ringkasan (milyar)'!AS181/'Ringkasan (milyar)'!AC181,0)</f>
        <v>5.0937110175606143E-3</v>
      </c>
      <c r="AT181" s="173">
        <f>IFERROR('Ringkasan (milyar)'!AT181/'Ringkasan (milyar)'!AC181,0)</f>
        <v>0.1157586270667339</v>
      </c>
      <c r="AU181" s="173">
        <f>IFERROR('Ringkasan (milyar)'!AU181/'Ringkasan (milyar)'!AC181,0)</f>
        <v>9.4085398107328234E-3</v>
      </c>
      <c r="AV181" s="173">
        <f>IFERROR('Ringkasan (milyar)'!AV181/'Ringkasan (milyar)'!AC181,0)</f>
        <v>0.10635008725600109</v>
      </c>
      <c r="AW181" s="127"/>
      <c r="AX181" s="127"/>
      <c r="AY181" s="127"/>
      <c r="AZ181" s="127"/>
      <c r="BA181" s="127"/>
      <c r="BB181" s="127"/>
      <c r="BC181" s="127"/>
      <c r="BD181" s="127"/>
      <c r="BE181" s="127"/>
      <c r="BF181" s="127"/>
      <c r="BG181" s="127"/>
      <c r="BH181" s="127"/>
      <c r="BI181" s="127"/>
      <c r="BJ181" s="128"/>
      <c r="BK181" s="128"/>
      <c r="BL181" s="87"/>
      <c r="BM181" s="47"/>
      <c r="BN181" s="48"/>
      <c r="BO181" s="49"/>
      <c r="BP181" s="39">
        <f t="shared" si="33"/>
        <v>0</v>
      </c>
      <c r="BR181" s="6" t="e">
        <f>Ringkasan!#REF!/1000000000</f>
        <v>#REF!</v>
      </c>
      <c r="BS181" s="6" t="e">
        <f t="shared" si="25"/>
        <v>#REF!</v>
      </c>
      <c r="BT181" s="39" t="e">
        <f t="shared" si="27"/>
        <v>#REF!</v>
      </c>
      <c r="BV181" s="6" t="e">
        <f>Ringkasan!#REF!/1000000000</f>
        <v>#REF!</v>
      </c>
      <c r="BW181" s="6" t="e">
        <f t="shared" si="26"/>
        <v>#REF!</v>
      </c>
      <c r="BX181" s="39" t="e">
        <f t="shared" si="28"/>
        <v>#REF!</v>
      </c>
    </row>
    <row r="182" spans="1:76" ht="15" customHeight="1" x14ac:dyDescent="0.25">
      <c r="A182" s="59" t="s">
        <v>140</v>
      </c>
      <c r="B182" s="3">
        <f t="shared" ref="B182:C187" si="34">B181+1</f>
        <v>134</v>
      </c>
      <c r="C182" s="4">
        <f t="shared" si="34"/>
        <v>2</v>
      </c>
      <c r="D182" s="8" t="s">
        <v>140</v>
      </c>
      <c r="E182" s="12" t="str">
        <f>[1]Pendapatan!D182</f>
        <v>8 Tahun 2024</v>
      </c>
      <c r="F182" s="92">
        <f>[1]Pendapatan!E182</f>
        <v>45657</v>
      </c>
      <c r="G182" s="6"/>
      <c r="H182" s="173">
        <f>IFERROR('Ringkasan (milyar)'!H182/'Ringkasan (milyar)'!G182,0)</f>
        <v>0.10976087198114517</v>
      </c>
      <c r="I182" s="173">
        <f>IFERROR('Ringkasan (milyar)'!I182/'Ringkasan (milyar)'!G182,0)</f>
        <v>5.0172870966907215E-2</v>
      </c>
      <c r="J182" s="173">
        <f>IFERROR('Ringkasan (milyar)'!J182/'Ringkasan (milyar)'!G182,0)</f>
        <v>4.6702823064087524E-2</v>
      </c>
      <c r="K182" s="173">
        <f>IFERROR('Ringkasan (milyar)'!K182/'Ringkasan (milyar)'!G182,0)</f>
        <v>9.9116753462695582E-3</v>
      </c>
      <c r="L182" s="173">
        <f>IFERROR('Ringkasan (milyar)'!L182/'Ringkasan (milyar)'!G182,0)</f>
        <v>2.973502603880867E-3</v>
      </c>
      <c r="M182" s="173">
        <f>IFERROR('Ringkasan (milyar)'!M182/'Ringkasan (milyar)'!G182,0)</f>
        <v>0.89023912801885485</v>
      </c>
      <c r="N182" s="173">
        <f>IFERROR('Ringkasan (milyar)'!N182/'Ringkasan (milyar)'!G182,0)</f>
        <v>0.85116727416795102</v>
      </c>
      <c r="O182" s="173">
        <f>IFERROR('Ringkasan (milyar)'!O182/'Ringkasan (milyar)'!G182,0)</f>
        <v>0</v>
      </c>
      <c r="P182" s="173">
        <f>IFERROR('Ringkasan (milyar)'!P182/'Ringkasan (milyar)'!G182,0)</f>
        <v>0</v>
      </c>
      <c r="Q182" s="173">
        <f>IFERROR('Ringkasan (milyar)'!Q182/'Ringkasan (milyar)'!G182,0)</f>
        <v>5.5838721492679912E-2</v>
      </c>
      <c r="R182" s="173">
        <f>IFERROR('Ringkasan (milyar)'!R182/'Ringkasan (milyar)'!G182,0)</f>
        <v>0</v>
      </c>
      <c r="S182" s="173">
        <f>IFERROR('Ringkasan (milyar)'!S182/'Ringkasan (milyar)'!G182,0)</f>
        <v>9.2932211981757884E-2</v>
      </c>
      <c r="T182" s="173">
        <f>IFERROR('Ringkasan (milyar)'!T182/'Ringkasan (milyar)'!G182,0)</f>
        <v>0.48664196525852138</v>
      </c>
      <c r="U182" s="173">
        <f>IFERROR('Ringkasan (milyar)'!U182/'Ringkasan (milyar)'!G182,0)</f>
        <v>0.21575437543499185</v>
      </c>
      <c r="V182" s="173">
        <f>IFERROR('Ringkasan (milyar)'!V182/'Ringkasan (milyar)'!G182,0)</f>
        <v>3.9071853850903886E-2</v>
      </c>
      <c r="W182" s="173">
        <f>IFERROR('Ringkasan (milyar)'!W182/'Ringkasan (milyar)'!G182,0)</f>
        <v>3.9071853850903886E-2</v>
      </c>
      <c r="X182" s="173">
        <f>IFERROR('Ringkasan (milyar)'!X182/'Ringkasan (milyar)'!G182,0)</f>
        <v>0</v>
      </c>
      <c r="Y182" s="173">
        <f>IFERROR('Ringkasan (milyar)'!Y182/'Ringkasan (milyar)'!G182,0)</f>
        <v>0</v>
      </c>
      <c r="Z182" s="173">
        <f>IFERROR('Ringkasan (milyar)'!Z182/'Ringkasan (milyar)'!G182,0)</f>
        <v>0</v>
      </c>
      <c r="AA182" s="173">
        <f>IFERROR('Ringkasan (milyar)'!AA182/'Ringkasan (milyar)'!G182,0)</f>
        <v>0</v>
      </c>
      <c r="AB182" s="173">
        <f>IFERROR('Ringkasan (milyar)'!AB182/'Ringkasan (milyar)'!G182,0)</f>
        <v>0</v>
      </c>
      <c r="AC182" s="6"/>
      <c r="AD182" s="173">
        <f>IFERROR('Ringkasan (milyar)'!AD182/'Ringkasan (milyar)'!AC182,0)</f>
        <v>0.706676092100886</v>
      </c>
      <c r="AE182" s="173">
        <f>IFERROR('Ringkasan (milyar)'!AE182/'Ringkasan (milyar)'!AD182,0)</f>
        <v>0.53801438851220074</v>
      </c>
      <c r="AF182" s="173">
        <f>IFERROR('Ringkasan (milyar)'!AF182/'Ringkasan (milyar)'!AD182,0)</f>
        <v>0.42906707678692929</v>
      </c>
      <c r="AG182" s="173">
        <f>IFERROR('Ringkasan (milyar)'!AG182/'Ringkasan (milyar)'!AD182,0)</f>
        <v>0</v>
      </c>
      <c r="AH182" s="173">
        <f>IFERROR('Ringkasan (milyar)'!AH182/'Ringkasan (milyar)'!AC182,0)</f>
        <v>0</v>
      </c>
      <c r="AI182" s="173">
        <f>IFERROR('Ringkasan (milyar)'!AI182/'Ringkasan (milyar)'!AC182,0)</f>
        <v>1.5994076894356918E-2</v>
      </c>
      <c r="AJ182" s="173">
        <f>IFERROR('Ringkasan (milyar)'!AJ182/'Ringkasan (milyar)'!AC182,0)</f>
        <v>7.2686645657413463E-3</v>
      </c>
      <c r="AK182" s="173">
        <f>IFERROR('Ringkasan (milyar)'!AK182/'Ringkasan (milyar)'!AC182,0)</f>
        <v>0.19085286651539363</v>
      </c>
      <c r="AL182" s="173">
        <f>IFERROR('Ringkasan (milyar)'!AL182/'Ringkasan (milyar)'!AC182,0)</f>
        <v>1.7714077107249752E-2</v>
      </c>
      <c r="AM182" s="173">
        <f>IFERROR('Ringkasan (milyar)'!AM182/'Ringkasan (milyar)'!AC182,0)</f>
        <v>3.3999577024655794E-2</v>
      </c>
      <c r="AN182" s="173">
        <f>IFERROR('Ringkasan (milyar)'!AN182/'Ringkasan (milyar)'!AC182,0)</f>
        <v>6.7777402243937468E-2</v>
      </c>
      <c r="AO182" s="173">
        <f>IFERROR('Ringkasan (milyar)'!AO182/'Ringkasan (milyar)'!AC182,0)</f>
        <v>6.7043039631920473E-2</v>
      </c>
      <c r="AP182" s="173">
        <f>IFERROR('Ringkasan (milyar)'!AP182/'Ringkasan (milyar)'!AC182,0)</f>
        <v>3.3217766102795481E-3</v>
      </c>
      <c r="AQ182" s="173">
        <f>IFERROR('Ringkasan (milyar)'!AQ182/'Ringkasan (milyar)'!AC182,0)</f>
        <v>9.9699389735058517E-4</v>
      </c>
      <c r="AR182" s="173">
        <f>IFERROR('Ringkasan (milyar)'!AR182/'Ringkasan (milyar)'!AC182,0)</f>
        <v>2.3927853536414045E-3</v>
      </c>
      <c r="AS182" s="173">
        <f>IFERROR('Ringkasan (milyar)'!AS182/'Ringkasan (milyar)'!AC182,0)</f>
        <v>2.3927853536414045E-3</v>
      </c>
      <c r="AT182" s="173">
        <f>IFERROR('Ringkasan (milyar)'!AT182/'Ringkasan (milyar)'!AC182,0)</f>
        <v>0.10007825603007901</v>
      </c>
      <c r="AU182" s="173">
        <f>IFERROR('Ringkasan (milyar)'!AU182/'Ringkasan (milyar)'!AC182,0)</f>
        <v>2.9398558449956176E-3</v>
      </c>
      <c r="AV182" s="173">
        <f>IFERROR('Ringkasan (milyar)'!AV182/'Ringkasan (milyar)'!AC182,0)</f>
        <v>9.7138400185083393E-2</v>
      </c>
      <c r="AW182" s="127"/>
      <c r="AX182" s="127"/>
      <c r="AY182" s="127"/>
      <c r="AZ182" s="127"/>
      <c r="BA182" s="127"/>
      <c r="BB182" s="127"/>
      <c r="BC182" s="127"/>
      <c r="BD182" s="127"/>
      <c r="BE182" s="127"/>
      <c r="BF182" s="127"/>
      <c r="BG182" s="127"/>
      <c r="BH182" s="127"/>
      <c r="BI182" s="127"/>
      <c r="BJ182" s="128"/>
      <c r="BK182" s="128"/>
      <c r="BL182" s="87"/>
      <c r="BM182" s="47"/>
      <c r="BN182" s="48"/>
      <c r="BO182" s="49"/>
      <c r="BP182" s="39">
        <f t="shared" si="33"/>
        <v>0</v>
      </c>
      <c r="BR182" s="6" t="e">
        <f>Ringkasan!#REF!/1000000000</f>
        <v>#REF!</v>
      </c>
      <c r="BS182" s="6" t="e">
        <f t="shared" si="25"/>
        <v>#REF!</v>
      </c>
      <c r="BT182" s="39" t="e">
        <f t="shared" si="27"/>
        <v>#REF!</v>
      </c>
      <c r="BV182" s="6" t="e">
        <f>Ringkasan!#REF!/1000000000</f>
        <v>#REF!</v>
      </c>
      <c r="BW182" s="6" t="e">
        <f t="shared" si="26"/>
        <v>#REF!</v>
      </c>
      <c r="BX182" s="39" t="e">
        <f t="shared" si="28"/>
        <v>#REF!</v>
      </c>
    </row>
    <row r="183" spans="1:76" ht="15" customHeight="1" x14ac:dyDescent="0.25">
      <c r="A183" s="59" t="s">
        <v>141</v>
      </c>
      <c r="B183" s="3">
        <f t="shared" si="34"/>
        <v>135</v>
      </c>
      <c r="C183" s="4">
        <f t="shared" si="34"/>
        <v>3</v>
      </c>
      <c r="D183" s="8" t="s">
        <v>141</v>
      </c>
      <c r="E183" s="12" t="str">
        <f>[1]Pendapatan!D183</f>
        <v>9 Tahun 2024</v>
      </c>
      <c r="F183" s="92">
        <f>[1]Pendapatan!E183</f>
        <v>45657.556944444441</v>
      </c>
      <c r="G183" s="6"/>
      <c r="H183" s="173">
        <f>IFERROR('Ringkasan (milyar)'!H183/'Ringkasan (milyar)'!G183,0)</f>
        <v>0.11436942224191059</v>
      </c>
      <c r="I183" s="173">
        <f>IFERROR('Ringkasan (milyar)'!I183/'Ringkasan (milyar)'!G183,0)</f>
        <v>6.7441231397232529E-2</v>
      </c>
      <c r="J183" s="173">
        <f>IFERROR('Ringkasan (milyar)'!J183/'Ringkasan (milyar)'!G183,0)</f>
        <v>3.4863910111404051E-2</v>
      </c>
      <c r="K183" s="173">
        <f>IFERROR('Ringkasan (milyar)'!K183/'Ringkasan (milyar)'!G183,0)</f>
        <v>7.7271159658718943E-3</v>
      </c>
      <c r="L183" s="173">
        <f>IFERROR('Ringkasan (milyar)'!L183/'Ringkasan (milyar)'!G183,0)</f>
        <v>4.3371647674021272E-3</v>
      </c>
      <c r="M183" s="173">
        <f>IFERROR('Ringkasan (milyar)'!M183/'Ringkasan (milyar)'!G183,0)</f>
        <v>0.87247671382734515</v>
      </c>
      <c r="N183" s="173">
        <f>IFERROR('Ringkasan (milyar)'!N183/'Ringkasan (milyar)'!G183,0)</f>
        <v>0.82955765114964131</v>
      </c>
      <c r="O183" s="173">
        <f>IFERROR('Ringkasan (milyar)'!O183/'Ringkasan (milyar)'!G183,0)</f>
        <v>0</v>
      </c>
      <c r="P183" s="173">
        <f>IFERROR('Ringkasan (milyar)'!P183/'Ringkasan (milyar)'!G183,0)</f>
        <v>0</v>
      </c>
      <c r="Q183" s="173">
        <f>IFERROR('Ringkasan (milyar)'!Q183/'Ringkasan (milyar)'!G183,0)</f>
        <v>5.6619365178065331E-2</v>
      </c>
      <c r="R183" s="173">
        <f>IFERROR('Ringkasan (milyar)'!R183/'Ringkasan (milyar)'!G183,0)</f>
        <v>1.6063407094334747E-2</v>
      </c>
      <c r="S183" s="173">
        <f>IFERROR('Ringkasan (milyar)'!S183/'Ringkasan (milyar)'!G183,0)</f>
        <v>5.5666316132088604E-2</v>
      </c>
      <c r="T183" s="173">
        <f>IFERROR('Ringkasan (milyar)'!T183/'Ringkasan (milyar)'!G183,0)</f>
        <v>0.55609941001008034</v>
      </c>
      <c r="U183" s="173">
        <f>IFERROR('Ringkasan (milyar)'!U183/'Ringkasan (milyar)'!G183,0)</f>
        <v>0.1451091527350723</v>
      </c>
      <c r="V183" s="173">
        <f>IFERROR('Ringkasan (milyar)'!V183/'Ringkasan (milyar)'!G183,0)</f>
        <v>4.291906267770388E-2</v>
      </c>
      <c r="W183" s="173">
        <f>IFERROR('Ringkasan (milyar)'!W183/'Ringkasan (milyar)'!G183,0)</f>
        <v>4.291906267770388E-2</v>
      </c>
      <c r="X183" s="173">
        <f>IFERROR('Ringkasan (milyar)'!X183/'Ringkasan (milyar)'!G183,0)</f>
        <v>0</v>
      </c>
      <c r="Y183" s="173">
        <f>IFERROR('Ringkasan (milyar)'!Y183/'Ringkasan (milyar)'!G183,0)</f>
        <v>1.315386393074422E-2</v>
      </c>
      <c r="Z183" s="173">
        <f>IFERROR('Ringkasan (milyar)'!Z183/'Ringkasan (milyar)'!G183,0)</f>
        <v>0</v>
      </c>
      <c r="AA183" s="173">
        <f>IFERROR('Ringkasan (milyar)'!AA183/'Ringkasan (milyar)'!G183,0)</f>
        <v>0</v>
      </c>
      <c r="AB183" s="173">
        <f>IFERROR('Ringkasan (milyar)'!AB183/'Ringkasan (milyar)'!G183,0)</f>
        <v>1.315386393074422E-2</v>
      </c>
      <c r="AC183" s="6"/>
      <c r="AD183" s="173">
        <f>IFERROR('Ringkasan (milyar)'!AD183/'Ringkasan (milyar)'!AC183,0)</f>
        <v>0.80809443895046784</v>
      </c>
      <c r="AE183" s="173">
        <f>IFERROR('Ringkasan (milyar)'!AE183/'Ringkasan (milyar)'!AD183,0)</f>
        <v>0.60755466079291498</v>
      </c>
      <c r="AF183" s="173">
        <f>IFERROR('Ringkasan (milyar)'!AF183/'Ringkasan (milyar)'!AD183,0)</f>
        <v>0.38084906707150229</v>
      </c>
      <c r="AG183" s="173">
        <f>IFERROR('Ringkasan (milyar)'!AG183/'Ringkasan (milyar)'!AD183,0)</f>
        <v>0</v>
      </c>
      <c r="AH183" s="173">
        <f>IFERROR('Ringkasan (milyar)'!AH183/'Ringkasan (milyar)'!AC183,0)</f>
        <v>0</v>
      </c>
      <c r="AI183" s="173">
        <f>IFERROR('Ringkasan (milyar)'!AI183/'Ringkasan (milyar)'!AC183,0)</f>
        <v>6.8794521514669435E-3</v>
      </c>
      <c r="AJ183" s="173">
        <f>IFERROR('Ringkasan (milyar)'!AJ183/'Ringkasan (milyar)'!AC183,0)</f>
        <v>2.4914308738537214E-3</v>
      </c>
      <c r="AK183" s="173">
        <f>IFERROR('Ringkasan (milyar)'!AK183/'Ringkasan (milyar)'!AC183,0)</f>
        <v>7.0034017720615377E-2</v>
      </c>
      <c r="AL183" s="173">
        <f>IFERROR('Ringkasan (milyar)'!AL183/'Ringkasan (milyar)'!AC183,0)</f>
        <v>0</v>
      </c>
      <c r="AM183" s="173">
        <f>IFERROR('Ringkasan (milyar)'!AM183/'Ringkasan (milyar)'!AC183,0)</f>
        <v>2.4395963474336441E-2</v>
      </c>
      <c r="AN183" s="173">
        <f>IFERROR('Ringkasan (milyar)'!AN183/'Ringkasan (milyar)'!AC183,0)</f>
        <v>1.8716491779542883E-2</v>
      </c>
      <c r="AO183" s="173">
        <f>IFERROR('Ringkasan (milyar)'!AO183/'Ringkasan (milyar)'!AC183,0)</f>
        <v>2.6921562466736045E-2</v>
      </c>
      <c r="AP183" s="173">
        <f>IFERROR('Ringkasan (milyar)'!AP183/'Ringkasan (milyar)'!AC183,0)</f>
        <v>0</v>
      </c>
      <c r="AQ183" s="173">
        <f>IFERROR('Ringkasan (milyar)'!AQ183/'Ringkasan (milyar)'!AC183,0)</f>
        <v>0</v>
      </c>
      <c r="AR183" s="173">
        <f>IFERROR('Ringkasan (milyar)'!AR183/'Ringkasan (milyar)'!AC183,0)</f>
        <v>2.2377482018107382E-3</v>
      </c>
      <c r="AS183" s="173">
        <f>IFERROR('Ringkasan (milyar)'!AS183/'Ringkasan (milyar)'!AC183,0)</f>
        <v>2.2377482018107382E-3</v>
      </c>
      <c r="AT183" s="173">
        <f>IFERROR('Ringkasan (milyar)'!AT183/'Ringkasan (milyar)'!AC183,0)</f>
        <v>0.1196337951271061</v>
      </c>
      <c r="AU183" s="173">
        <f>IFERROR('Ringkasan (milyar)'!AU183/'Ringkasan (milyar)'!AC183,0)</f>
        <v>7.0144514169922694E-3</v>
      </c>
      <c r="AV183" s="173">
        <f>IFERROR('Ringkasan (milyar)'!AV183/'Ringkasan (milyar)'!AC183,0)</f>
        <v>0.11261934371011384</v>
      </c>
      <c r="AW183" s="127"/>
      <c r="AX183" s="127"/>
      <c r="AY183" s="127"/>
      <c r="AZ183" s="127"/>
      <c r="BA183" s="127"/>
      <c r="BB183" s="127"/>
      <c r="BC183" s="127"/>
      <c r="BD183" s="127"/>
      <c r="BE183" s="127"/>
      <c r="BF183" s="127"/>
      <c r="BG183" s="127"/>
      <c r="BH183" s="127"/>
      <c r="BI183" s="127"/>
      <c r="BJ183" s="128"/>
      <c r="BK183" s="128"/>
      <c r="BL183" s="87"/>
      <c r="BM183" s="47"/>
      <c r="BN183" s="48"/>
      <c r="BO183" s="49"/>
      <c r="BP183" s="39">
        <f t="shared" si="33"/>
        <v>0</v>
      </c>
      <c r="BR183" s="6" t="e">
        <f>Ringkasan!#REF!/1000000000</f>
        <v>#REF!</v>
      </c>
      <c r="BS183" s="6" t="e">
        <f t="shared" si="25"/>
        <v>#REF!</v>
      </c>
      <c r="BT183" s="39" t="e">
        <f t="shared" si="27"/>
        <v>#REF!</v>
      </c>
      <c r="BV183" s="6" t="e">
        <f>Ringkasan!#REF!/1000000000</f>
        <v>#REF!</v>
      </c>
      <c r="BW183" s="6" t="e">
        <f t="shared" si="26"/>
        <v>#REF!</v>
      </c>
      <c r="BX183" s="39" t="e">
        <f t="shared" si="28"/>
        <v>#REF!</v>
      </c>
    </row>
    <row r="184" spans="1:76" ht="15" customHeight="1" x14ac:dyDescent="0.25">
      <c r="A184" s="59" t="s">
        <v>142</v>
      </c>
      <c r="B184" s="3">
        <f t="shared" si="34"/>
        <v>136</v>
      </c>
      <c r="C184" s="4">
        <f t="shared" si="34"/>
        <v>4</v>
      </c>
      <c r="D184" s="8" t="s">
        <v>142</v>
      </c>
      <c r="E184" s="12" t="str">
        <f>[1]Pendapatan!D184</f>
        <v>13 Tahun 2024</v>
      </c>
      <c r="F184" s="92">
        <f>[1]Pendapatan!E184</f>
        <v>45653.757638888892</v>
      </c>
      <c r="G184" s="6"/>
      <c r="H184" s="173">
        <f>IFERROR('Ringkasan (milyar)'!H184/'Ringkasan (milyar)'!G184,0)</f>
        <v>0.16451671355867639</v>
      </c>
      <c r="I184" s="173">
        <f>IFERROR('Ringkasan (milyar)'!I184/'Ringkasan (milyar)'!G184,0)</f>
        <v>9.7395062309867678E-2</v>
      </c>
      <c r="J184" s="173">
        <f>IFERROR('Ringkasan (milyar)'!J184/'Ringkasan (milyar)'!G184,0)</f>
        <v>4.6955252702036078E-2</v>
      </c>
      <c r="K184" s="173">
        <f>IFERROR('Ringkasan (milyar)'!K184/'Ringkasan (milyar)'!G184,0)</f>
        <v>6.4290489428615568E-3</v>
      </c>
      <c r="L184" s="173">
        <f>IFERROR('Ringkasan (milyar)'!L184/'Ringkasan (milyar)'!G184,0)</f>
        <v>1.3737349603911073E-2</v>
      </c>
      <c r="M184" s="173">
        <f>IFERROR('Ringkasan (milyar)'!M184/'Ringkasan (milyar)'!G184,0)</f>
        <v>0.83548328644132364</v>
      </c>
      <c r="N184" s="173">
        <f>IFERROR('Ringkasan (milyar)'!N184/'Ringkasan (milyar)'!G184,0)</f>
        <v>0.7928102687996923</v>
      </c>
      <c r="O184" s="173">
        <f>IFERROR('Ringkasan (milyar)'!O184/'Ringkasan (milyar)'!G184,0)</f>
        <v>0</v>
      </c>
      <c r="P184" s="173">
        <f>IFERROR('Ringkasan (milyar)'!P184/'Ringkasan (milyar)'!G184,0)</f>
        <v>0</v>
      </c>
      <c r="Q184" s="173">
        <f>IFERROR('Ringkasan (milyar)'!Q184/'Ringkasan (milyar)'!G184,0)</f>
        <v>5.5163769990185234E-2</v>
      </c>
      <c r="R184" s="173">
        <f>IFERROR('Ringkasan (milyar)'!R184/'Ringkasan (milyar)'!G184,0)</f>
        <v>0</v>
      </c>
      <c r="S184" s="173">
        <f>IFERROR('Ringkasan (milyar)'!S184/'Ringkasan (milyar)'!G184,0)</f>
        <v>5.3106586845342731E-2</v>
      </c>
      <c r="T184" s="173">
        <f>IFERROR('Ringkasan (milyar)'!T184/'Ringkasan (milyar)'!G184,0)</f>
        <v>0.49918532254606834</v>
      </c>
      <c r="U184" s="173">
        <f>IFERROR('Ringkasan (milyar)'!U184/'Ringkasan (milyar)'!G184,0)</f>
        <v>0.18535458941809591</v>
      </c>
      <c r="V184" s="173">
        <f>IFERROR('Ringkasan (milyar)'!V184/'Ringkasan (milyar)'!G184,0)</f>
        <v>4.2673017641631367E-2</v>
      </c>
      <c r="W184" s="173">
        <f>IFERROR('Ringkasan (milyar)'!W184/'Ringkasan (milyar)'!G184,0)</f>
        <v>4.2673017641631367E-2</v>
      </c>
      <c r="X184" s="173">
        <f>IFERROR('Ringkasan (milyar)'!X184/'Ringkasan (milyar)'!G184,0)</f>
        <v>0</v>
      </c>
      <c r="Y184" s="173">
        <f>IFERROR('Ringkasan (milyar)'!Y184/'Ringkasan (milyar)'!G184,0)</f>
        <v>0</v>
      </c>
      <c r="Z184" s="173">
        <f>IFERROR('Ringkasan (milyar)'!Z184/'Ringkasan (milyar)'!G184,0)</f>
        <v>0</v>
      </c>
      <c r="AA184" s="173">
        <f>IFERROR('Ringkasan (milyar)'!AA184/'Ringkasan (milyar)'!G184,0)</f>
        <v>0</v>
      </c>
      <c r="AB184" s="173">
        <f>IFERROR('Ringkasan (milyar)'!AB184/'Ringkasan (milyar)'!G184,0)</f>
        <v>0</v>
      </c>
      <c r="AC184" s="6"/>
      <c r="AD184" s="173">
        <f>IFERROR('Ringkasan (milyar)'!AD184/'Ringkasan (milyar)'!AC184,0)</f>
        <v>0.77585900806997343</v>
      </c>
      <c r="AE184" s="173">
        <f>IFERROR('Ringkasan (milyar)'!AE184/'Ringkasan (milyar)'!AD184,0)</f>
        <v>0.62657128579619559</v>
      </c>
      <c r="AF184" s="173">
        <f>IFERROR('Ringkasan (milyar)'!AF184/'Ringkasan (milyar)'!AD184,0)</f>
        <v>0.35566301280688251</v>
      </c>
      <c r="AG184" s="173">
        <f>IFERROR('Ringkasan (milyar)'!AG184/'Ringkasan (milyar)'!AD184,0)</f>
        <v>0</v>
      </c>
      <c r="AH184" s="173">
        <f>IFERROR('Ringkasan (milyar)'!AH184/'Ringkasan (milyar)'!AC184,0)</f>
        <v>3.0300275732509166E-4</v>
      </c>
      <c r="AI184" s="173">
        <f>IFERROR('Ringkasan (milyar)'!AI184/'Ringkasan (milyar)'!AC184,0)</f>
        <v>1.2632268985647769E-2</v>
      </c>
      <c r="AJ184" s="173">
        <f>IFERROR('Ringkasan (milyar)'!AJ184/'Ringkasan (milyar)'!AC184,0)</f>
        <v>8.4840772051025662E-4</v>
      </c>
      <c r="AK184" s="173">
        <f>IFERROR('Ringkasan (milyar)'!AK184/'Ringkasan (milyar)'!AC184,0)</f>
        <v>9.9991158076538481E-2</v>
      </c>
      <c r="AL184" s="173">
        <f>IFERROR('Ringkasan (milyar)'!AL184/'Ringkasan (milyar)'!AC184,0)</f>
        <v>0</v>
      </c>
      <c r="AM184" s="173">
        <f>IFERROR('Ringkasan (milyar)'!AM184/'Ringkasan (milyar)'!AC184,0)</f>
        <v>2.0805735943197082E-2</v>
      </c>
      <c r="AN184" s="173">
        <f>IFERROR('Ringkasan (milyar)'!AN184/'Ringkasan (milyar)'!AC184,0)</f>
        <v>2.8481511781757212E-2</v>
      </c>
      <c r="AO184" s="173">
        <f>IFERROR('Ringkasan (milyar)'!AO184/'Ringkasan (milyar)'!AC184,0)</f>
        <v>5.0286776555666657E-2</v>
      </c>
      <c r="AP184" s="173">
        <f>IFERROR('Ringkasan (milyar)'!AP184/'Ringkasan (milyar)'!AC184,0)</f>
        <v>6.8680624993687446E-5</v>
      </c>
      <c r="AQ184" s="173">
        <f>IFERROR('Ringkasan (milyar)'!AQ184/'Ringkasan (milyar)'!AC184,0)</f>
        <v>3.4845317092385534E-4</v>
      </c>
      <c r="AR184" s="173">
        <f>IFERROR('Ringkasan (milyar)'!AR184/'Ringkasan (milyar)'!AC184,0)</f>
        <v>1.0100091910836387E-2</v>
      </c>
      <c r="AS184" s="173">
        <f>IFERROR('Ringkasan (milyar)'!AS184/'Ringkasan (milyar)'!AC184,0)</f>
        <v>1.0100091910836387E-2</v>
      </c>
      <c r="AT184" s="173">
        <f>IFERROR('Ringkasan (milyar)'!AT184/'Ringkasan (milyar)'!AC184,0)</f>
        <v>0.11404974194265168</v>
      </c>
      <c r="AU184" s="173">
        <f>IFERROR('Ringkasan (milyar)'!AU184/'Ringkasan (milyar)'!AC184,0)</f>
        <v>9.1850367138340966E-3</v>
      </c>
      <c r="AV184" s="173">
        <f>IFERROR('Ringkasan (milyar)'!AV184/'Ringkasan (milyar)'!AC184,0)</f>
        <v>0.10486470522881758</v>
      </c>
      <c r="AW184" s="127"/>
      <c r="AX184" s="127"/>
      <c r="AY184" s="127"/>
      <c r="AZ184" s="127"/>
      <c r="BA184" s="127"/>
      <c r="BB184" s="127"/>
      <c r="BC184" s="127"/>
      <c r="BD184" s="127"/>
      <c r="BE184" s="127"/>
      <c r="BF184" s="127"/>
      <c r="BG184" s="127"/>
      <c r="BH184" s="127"/>
      <c r="BI184" s="127"/>
      <c r="BJ184" s="128"/>
      <c r="BK184" s="128"/>
      <c r="BL184" s="87"/>
      <c r="BM184" s="47"/>
      <c r="BN184" s="48"/>
      <c r="BO184" s="49"/>
      <c r="BP184" s="39">
        <f t="shared" si="33"/>
        <v>0</v>
      </c>
      <c r="BR184" s="6" t="e">
        <f>Ringkasan!#REF!/1000000000</f>
        <v>#REF!</v>
      </c>
      <c r="BS184" s="6" t="e">
        <f t="shared" si="25"/>
        <v>#REF!</v>
      </c>
      <c r="BT184" s="39" t="e">
        <f t="shared" si="27"/>
        <v>#REF!</v>
      </c>
      <c r="BV184" s="6" t="e">
        <f>Ringkasan!#REF!/1000000000</f>
        <v>#REF!</v>
      </c>
      <c r="BW184" s="6" t="e">
        <f t="shared" si="26"/>
        <v>#REF!</v>
      </c>
      <c r="BX184" s="39" t="e">
        <f t="shared" si="28"/>
        <v>#REF!</v>
      </c>
    </row>
    <row r="185" spans="1:76" ht="15" customHeight="1" x14ac:dyDescent="0.25">
      <c r="A185" s="59" t="s">
        <v>143</v>
      </c>
      <c r="B185" s="3">
        <f t="shared" si="34"/>
        <v>137</v>
      </c>
      <c r="C185" s="4">
        <f t="shared" si="34"/>
        <v>5</v>
      </c>
      <c r="D185" s="8" t="s">
        <v>143</v>
      </c>
      <c r="E185" s="12" t="str">
        <f>[1]Pendapatan!D185</f>
        <v>14 Tahun 2024</v>
      </c>
      <c r="F185" s="92">
        <f>[1]Pendapatan!E185</f>
        <v>45653.375</v>
      </c>
      <c r="G185" s="6"/>
      <c r="H185" s="173">
        <f>IFERROR('Ringkasan (milyar)'!H185/'Ringkasan (milyar)'!G185,0)</f>
        <v>0.19376012999296513</v>
      </c>
      <c r="I185" s="173">
        <f>IFERROR('Ringkasan (milyar)'!I185/'Ringkasan (milyar)'!G185,0)</f>
        <v>0.11389629996047644</v>
      </c>
      <c r="J185" s="173">
        <f>IFERROR('Ringkasan (milyar)'!J185/'Ringkasan (milyar)'!G185,0)</f>
        <v>7.0552290708725776E-2</v>
      </c>
      <c r="K185" s="173">
        <f>IFERROR('Ringkasan (milyar)'!K185/'Ringkasan (milyar)'!G185,0)</f>
        <v>5.8707124502941979E-3</v>
      </c>
      <c r="L185" s="173">
        <f>IFERROR('Ringkasan (milyar)'!L185/'Ringkasan (milyar)'!G185,0)</f>
        <v>3.4408268734687493E-3</v>
      </c>
      <c r="M185" s="173">
        <f>IFERROR('Ringkasan (milyar)'!M185/'Ringkasan (milyar)'!G185,0)</f>
        <v>0.80623987000703479</v>
      </c>
      <c r="N185" s="173">
        <f>IFERROR('Ringkasan (milyar)'!N185/'Ringkasan (milyar)'!G185,0)</f>
        <v>0.73847486017978359</v>
      </c>
      <c r="O185" s="173">
        <f>IFERROR('Ringkasan (milyar)'!O185/'Ringkasan (milyar)'!G185,0)</f>
        <v>0</v>
      </c>
      <c r="P185" s="173">
        <f>IFERROR('Ringkasan (milyar)'!P185/'Ringkasan (milyar)'!G185,0)</f>
        <v>0</v>
      </c>
      <c r="Q185" s="173">
        <f>IFERROR('Ringkasan (milyar)'!Q185/'Ringkasan (milyar)'!G185,0)</f>
        <v>4.3626350299939484E-2</v>
      </c>
      <c r="R185" s="173">
        <f>IFERROR('Ringkasan (milyar)'!R185/'Ringkasan (milyar)'!G185,0)</f>
        <v>2.1669332211522445E-2</v>
      </c>
      <c r="S185" s="173">
        <f>IFERROR('Ringkasan (milyar)'!S185/'Ringkasan (milyar)'!G185,0)</f>
        <v>4.1095990414883481E-2</v>
      </c>
      <c r="T185" s="173">
        <f>IFERROR('Ringkasan (milyar)'!T185/'Ringkasan (milyar)'!G185,0)</f>
        <v>0.52305156606239533</v>
      </c>
      <c r="U185" s="173">
        <f>IFERROR('Ringkasan (milyar)'!U185/'Ringkasan (milyar)'!G185,0)</f>
        <v>0.10903162119104277</v>
      </c>
      <c r="V185" s="173">
        <f>IFERROR('Ringkasan (milyar)'!V185/'Ringkasan (milyar)'!G185,0)</f>
        <v>6.7765009827251352E-2</v>
      </c>
      <c r="W185" s="173">
        <f>IFERROR('Ringkasan (milyar)'!W185/'Ringkasan (milyar)'!G185,0)</f>
        <v>4.2128499647099207E-2</v>
      </c>
      <c r="X185" s="173">
        <f>IFERROR('Ringkasan (milyar)'!X185/'Ringkasan (milyar)'!G185,0)</f>
        <v>2.5636510180152131E-2</v>
      </c>
      <c r="Y185" s="173">
        <f>IFERROR('Ringkasan (milyar)'!Y185/'Ringkasan (milyar)'!G185,0)</f>
        <v>0</v>
      </c>
      <c r="Z185" s="173">
        <f>IFERROR('Ringkasan (milyar)'!Z185/'Ringkasan (milyar)'!G185,0)</f>
        <v>0</v>
      </c>
      <c r="AA185" s="173">
        <f>IFERROR('Ringkasan (milyar)'!AA185/'Ringkasan (milyar)'!G185,0)</f>
        <v>0</v>
      </c>
      <c r="AB185" s="173">
        <f>IFERROR('Ringkasan (milyar)'!AB185/'Ringkasan (milyar)'!G185,0)</f>
        <v>0</v>
      </c>
      <c r="AC185" s="6"/>
      <c r="AD185" s="173">
        <f>IFERROR('Ringkasan (milyar)'!AD185/'Ringkasan (milyar)'!AC185,0)</f>
        <v>0.84161333958733253</v>
      </c>
      <c r="AE185" s="173">
        <f>IFERROR('Ringkasan (milyar)'!AE185/'Ringkasan (milyar)'!AD185,0)</f>
        <v>0.57068346797292691</v>
      </c>
      <c r="AF185" s="173">
        <f>IFERROR('Ringkasan (milyar)'!AF185/'Ringkasan (milyar)'!AD185,0)</f>
        <v>0.4060229576744962</v>
      </c>
      <c r="AG185" s="173">
        <f>IFERROR('Ringkasan (milyar)'!AG185/'Ringkasan (milyar)'!AD185,0)</f>
        <v>0</v>
      </c>
      <c r="AH185" s="173">
        <f>IFERROR('Ringkasan (milyar)'!AH185/'Ringkasan (milyar)'!AC185,0)</f>
        <v>7.2804659383794528E-4</v>
      </c>
      <c r="AI185" s="173">
        <f>IFERROR('Ringkasan (milyar)'!AI185/'Ringkasan (milyar)'!AC185,0)</f>
        <v>1.8660348313976474E-2</v>
      </c>
      <c r="AJ185" s="173">
        <f>IFERROR('Ringkasan (milyar)'!AJ185/'Ringkasan (milyar)'!AC185,0)</f>
        <v>2.1578799398355391E-4</v>
      </c>
      <c r="AK185" s="173">
        <f>IFERROR('Ringkasan (milyar)'!AK185/'Ringkasan (milyar)'!AC185,0)</f>
        <v>5.6280893925368086E-2</v>
      </c>
      <c r="AL185" s="173">
        <f>IFERROR('Ringkasan (milyar)'!AL185/'Ringkasan (milyar)'!AC185,0)</f>
        <v>0</v>
      </c>
      <c r="AM185" s="173">
        <f>IFERROR('Ringkasan (milyar)'!AM185/'Ringkasan (milyar)'!AC185,0)</f>
        <v>1.6817938088415217E-2</v>
      </c>
      <c r="AN185" s="173">
        <f>IFERROR('Ringkasan (milyar)'!AN185/'Ringkasan (milyar)'!AC185,0)</f>
        <v>2.6114773046858931E-2</v>
      </c>
      <c r="AO185" s="173">
        <f>IFERROR('Ringkasan (milyar)'!AO185/'Ringkasan (milyar)'!AC185,0)</f>
        <v>8.4187550747335978E-3</v>
      </c>
      <c r="AP185" s="173">
        <f>IFERROR('Ringkasan (milyar)'!AP185/'Ringkasan (milyar)'!AC185,0)</f>
        <v>4.8769058241009472E-3</v>
      </c>
      <c r="AQ185" s="173">
        <f>IFERROR('Ringkasan (milyar)'!AQ185/'Ringkasan (milyar)'!AC185,0)</f>
        <v>5.2521891259396364E-5</v>
      </c>
      <c r="AR185" s="173">
        <f>IFERROR('Ringkasan (milyar)'!AR185/'Ringkasan (milyar)'!AC185,0)</f>
        <v>1.871104070516436E-3</v>
      </c>
      <c r="AS185" s="173">
        <f>IFERROR('Ringkasan (milyar)'!AS185/'Ringkasan (milyar)'!AC185,0)</f>
        <v>1.871104070516436E-3</v>
      </c>
      <c r="AT185" s="173">
        <f>IFERROR('Ringkasan (milyar)'!AT185/'Ringkasan (milyar)'!AC185,0)</f>
        <v>0.10023466241678305</v>
      </c>
      <c r="AU185" s="173">
        <f>IFERROR('Ringkasan (milyar)'!AU185/'Ringkasan (milyar)'!AC185,0)</f>
        <v>1.095676911628856E-2</v>
      </c>
      <c r="AV185" s="173">
        <f>IFERROR('Ringkasan (milyar)'!AV185/'Ringkasan (milyar)'!AC185,0)</f>
        <v>8.9277893300494501E-2</v>
      </c>
      <c r="AW185" s="127"/>
      <c r="AX185" s="127"/>
      <c r="AY185" s="127"/>
      <c r="AZ185" s="127"/>
      <c r="BA185" s="127"/>
      <c r="BB185" s="127"/>
      <c r="BC185" s="127"/>
      <c r="BD185" s="127"/>
      <c r="BE185" s="127"/>
      <c r="BF185" s="127"/>
      <c r="BG185" s="127"/>
      <c r="BH185" s="127"/>
      <c r="BI185" s="127"/>
      <c r="BJ185" s="128"/>
      <c r="BK185" s="128"/>
      <c r="BL185" s="87"/>
      <c r="BM185" s="47"/>
      <c r="BN185" s="48"/>
      <c r="BO185" s="49"/>
      <c r="BP185" s="39">
        <f t="shared" si="33"/>
        <v>0</v>
      </c>
      <c r="BR185" s="6" t="e">
        <f>Ringkasan!#REF!/1000000000</f>
        <v>#REF!</v>
      </c>
      <c r="BS185" s="6" t="e">
        <f t="shared" si="25"/>
        <v>#REF!</v>
      </c>
      <c r="BT185" s="39" t="e">
        <f t="shared" si="27"/>
        <v>#REF!</v>
      </c>
      <c r="BV185" s="6" t="e">
        <f>Ringkasan!#REF!/1000000000</f>
        <v>#REF!</v>
      </c>
      <c r="BW185" s="6" t="e">
        <f t="shared" si="26"/>
        <v>#REF!</v>
      </c>
      <c r="BX185" s="39" t="e">
        <f t="shared" si="28"/>
        <v>#REF!</v>
      </c>
    </row>
    <row r="186" spans="1:76" ht="15" customHeight="1" x14ac:dyDescent="0.25">
      <c r="A186" s="59" t="s">
        <v>144</v>
      </c>
      <c r="B186" s="3">
        <f t="shared" si="34"/>
        <v>138</v>
      </c>
      <c r="C186" s="4">
        <f t="shared" si="34"/>
        <v>6</v>
      </c>
      <c r="D186" s="8" t="s">
        <v>144</v>
      </c>
      <c r="E186" s="12" t="str">
        <f>[1]Pendapatan!D186</f>
        <v>9 Tahun 2024</v>
      </c>
      <c r="F186" s="92">
        <f>[1]Pendapatan!E186</f>
        <v>45657.913194444445</v>
      </c>
      <c r="G186" s="6"/>
      <c r="H186" s="173">
        <f>IFERROR('Ringkasan (milyar)'!H186/'Ringkasan (milyar)'!G186,0)</f>
        <v>0.15545836306846444</v>
      </c>
      <c r="I186" s="173">
        <f>IFERROR('Ringkasan (milyar)'!I186/'Ringkasan (milyar)'!G186,0)</f>
        <v>7.9408306653973582E-2</v>
      </c>
      <c r="J186" s="173">
        <f>IFERROR('Ringkasan (milyar)'!J186/'Ringkasan (milyar)'!G186,0)</f>
        <v>9.6622203936427703E-3</v>
      </c>
      <c r="K186" s="173">
        <f>IFERROR('Ringkasan (milyar)'!K186/'Ringkasan (milyar)'!G186,0)</f>
        <v>6.7429699014940839E-3</v>
      </c>
      <c r="L186" s="173">
        <f>IFERROR('Ringkasan (milyar)'!L186/'Ringkasan (milyar)'!G186,0)</f>
        <v>5.9644866119354004E-2</v>
      </c>
      <c r="M186" s="173">
        <f>IFERROR('Ringkasan (milyar)'!M186/'Ringkasan (milyar)'!G186,0)</f>
        <v>0.84301584542388197</v>
      </c>
      <c r="N186" s="173">
        <f>IFERROR('Ringkasan (milyar)'!N186/'Ringkasan (milyar)'!G186,0)</f>
        <v>0.80181123379490982</v>
      </c>
      <c r="O186" s="173">
        <f>IFERROR('Ringkasan (milyar)'!O186/'Ringkasan (milyar)'!G186,0)</f>
        <v>0</v>
      </c>
      <c r="P186" s="173">
        <f>IFERROR('Ringkasan (milyar)'!P186/'Ringkasan (milyar)'!G186,0)</f>
        <v>0</v>
      </c>
      <c r="Q186" s="173">
        <f>IFERROR('Ringkasan (milyar)'!Q186/'Ringkasan (milyar)'!G186,0)</f>
        <v>4.8124641077189452E-2</v>
      </c>
      <c r="R186" s="173">
        <f>IFERROR('Ringkasan (milyar)'!R186/'Ringkasan (milyar)'!G186,0)</f>
        <v>1.7534999119381334E-2</v>
      </c>
      <c r="S186" s="173">
        <f>IFERROR('Ringkasan (milyar)'!S186/'Ringkasan (milyar)'!G186,0)</f>
        <v>5.2203320153456204E-2</v>
      </c>
      <c r="T186" s="173">
        <f>IFERROR('Ringkasan (milyar)'!T186/'Ringkasan (milyar)'!G186,0)</f>
        <v>0.56572960680709483</v>
      </c>
      <c r="U186" s="173">
        <f>IFERROR('Ringkasan (milyar)'!U186/'Ringkasan (milyar)'!G186,0)</f>
        <v>0.11821866663778806</v>
      </c>
      <c r="V186" s="173">
        <f>IFERROR('Ringkasan (milyar)'!V186/'Ringkasan (milyar)'!G186,0)</f>
        <v>4.1204611628972182E-2</v>
      </c>
      <c r="W186" s="173">
        <f>IFERROR('Ringkasan (milyar)'!W186/'Ringkasan (milyar)'!G186,0)</f>
        <v>4.1204611628972182E-2</v>
      </c>
      <c r="X186" s="173">
        <f>IFERROR('Ringkasan (milyar)'!X186/'Ringkasan (milyar)'!G186,0)</f>
        <v>0</v>
      </c>
      <c r="Y186" s="173">
        <f>IFERROR('Ringkasan (milyar)'!Y186/'Ringkasan (milyar)'!G186,0)</f>
        <v>1.5257915076535697E-3</v>
      </c>
      <c r="Z186" s="173">
        <f>IFERROR('Ringkasan (milyar)'!Z186/'Ringkasan (milyar)'!G186,0)</f>
        <v>3.0491412605439412E-4</v>
      </c>
      <c r="AA186" s="173">
        <f>IFERROR('Ringkasan (milyar)'!AA186/'Ringkasan (milyar)'!G186,0)</f>
        <v>0</v>
      </c>
      <c r="AB186" s="173">
        <f>IFERROR('Ringkasan (milyar)'!AB186/'Ringkasan (milyar)'!G186,0)</f>
        <v>1.2208773815991756E-3</v>
      </c>
      <c r="AC186" s="6"/>
      <c r="AD186" s="173">
        <f>IFERROR('Ringkasan (milyar)'!AD186/'Ringkasan (milyar)'!AC186,0)</f>
        <v>0.80468884191518752</v>
      </c>
      <c r="AE186" s="173">
        <f>IFERROR('Ringkasan (milyar)'!AE186/'Ringkasan (milyar)'!AD186,0)</f>
        <v>0.62062604131158072</v>
      </c>
      <c r="AF186" s="173">
        <f>IFERROR('Ringkasan (milyar)'!AF186/'Ringkasan (milyar)'!AD186,0)</f>
        <v>0.36290055478413019</v>
      </c>
      <c r="AG186" s="173">
        <f>IFERROR('Ringkasan (milyar)'!AG186/'Ringkasan (milyar)'!AD186,0)</f>
        <v>0</v>
      </c>
      <c r="AH186" s="173">
        <f>IFERROR('Ringkasan (milyar)'!AH186/'Ringkasan (milyar)'!AC186,0)</f>
        <v>0</v>
      </c>
      <c r="AI186" s="173">
        <f>IFERROR('Ringkasan (milyar)'!AI186/'Ringkasan (milyar)'!AC186,0)</f>
        <v>1.0076651792554785E-2</v>
      </c>
      <c r="AJ186" s="173">
        <f>IFERROR('Ringkasan (milyar)'!AJ186/'Ringkasan (milyar)'!AC186,0)</f>
        <v>3.1793125175886994E-3</v>
      </c>
      <c r="AK186" s="173">
        <f>IFERROR('Ringkasan (milyar)'!AK186/'Ringkasan (milyar)'!AC186,0)</f>
        <v>9.4625380374871462E-2</v>
      </c>
      <c r="AL186" s="173">
        <f>IFERROR('Ringkasan (milyar)'!AL186/'Ringkasan (milyar)'!AC186,0)</f>
        <v>0</v>
      </c>
      <c r="AM186" s="173">
        <f>IFERROR('Ringkasan (milyar)'!AM186/'Ringkasan (milyar)'!AC186,0)</f>
        <v>2.1231584227447649E-2</v>
      </c>
      <c r="AN186" s="173">
        <f>IFERROR('Ringkasan (milyar)'!AN186/'Ringkasan (milyar)'!AC186,0)</f>
        <v>2.5046039602420047E-2</v>
      </c>
      <c r="AO186" s="173">
        <f>IFERROR('Ringkasan (milyar)'!AO186/'Ringkasan (milyar)'!AC186,0)</f>
        <v>4.671433627772701E-2</v>
      </c>
      <c r="AP186" s="173">
        <f>IFERROR('Ringkasan (milyar)'!AP186/'Ringkasan (milyar)'!AC186,0)</f>
        <v>1.5305298945392555E-3</v>
      </c>
      <c r="AQ186" s="173">
        <f>IFERROR('Ringkasan (milyar)'!AQ186/'Ringkasan (milyar)'!AC186,0)</f>
        <v>1.0289037273749838E-4</v>
      </c>
      <c r="AR186" s="173">
        <f>IFERROR('Ringkasan (milyar)'!AR186/'Ringkasan (milyar)'!AC186,0)</f>
        <v>1.0289037273749837E-3</v>
      </c>
      <c r="AS186" s="173">
        <f>IFERROR('Ringkasan (milyar)'!AS186/'Ringkasan (milyar)'!AC186,0)</f>
        <v>1.0289037273749837E-3</v>
      </c>
      <c r="AT186" s="173">
        <f>IFERROR('Ringkasan (milyar)'!AT186/'Ringkasan (milyar)'!AC186,0)</f>
        <v>9.9656873982566008E-2</v>
      </c>
      <c r="AU186" s="173">
        <f>IFERROR('Ringkasan (milyar)'!AU186/'Ringkasan (milyar)'!AC186,0)</f>
        <v>7.0226967349626464E-3</v>
      </c>
      <c r="AV186" s="173">
        <f>IFERROR('Ringkasan (milyar)'!AV186/'Ringkasan (milyar)'!AC186,0)</f>
        <v>9.2634177247603366E-2</v>
      </c>
      <c r="AW186" s="127"/>
      <c r="AX186" s="127"/>
      <c r="AY186" s="127"/>
      <c r="AZ186" s="127"/>
      <c r="BA186" s="127"/>
      <c r="BB186" s="127"/>
      <c r="BC186" s="127"/>
      <c r="BD186" s="127"/>
      <c r="BE186" s="127"/>
      <c r="BF186" s="127"/>
      <c r="BG186" s="127"/>
      <c r="BH186" s="127"/>
      <c r="BI186" s="127"/>
      <c r="BJ186" s="128"/>
      <c r="BK186" s="128"/>
      <c r="BL186" s="87"/>
      <c r="BM186" s="47"/>
      <c r="BN186" s="48"/>
      <c r="BO186" s="49"/>
      <c r="BP186" s="39">
        <f t="shared" si="33"/>
        <v>0</v>
      </c>
      <c r="BR186" s="6" t="e">
        <f>Ringkasan!#REF!/1000000000</f>
        <v>#REF!</v>
      </c>
      <c r="BS186" s="6" t="e">
        <f t="shared" si="25"/>
        <v>#REF!</v>
      </c>
      <c r="BT186" s="39" t="e">
        <f t="shared" si="27"/>
        <v>#REF!</v>
      </c>
      <c r="BV186" s="6" t="e">
        <f>Ringkasan!#REF!/1000000000</f>
        <v>#REF!</v>
      </c>
      <c r="BW186" s="6" t="e">
        <f t="shared" si="26"/>
        <v>#REF!</v>
      </c>
      <c r="BX186" s="39" t="e">
        <f t="shared" si="28"/>
        <v>#REF!</v>
      </c>
    </row>
    <row r="187" spans="1:76" ht="15" customHeight="1" x14ac:dyDescent="0.25">
      <c r="A187" s="59" t="s">
        <v>678</v>
      </c>
      <c r="B187" s="3">
        <f t="shared" si="34"/>
        <v>139</v>
      </c>
      <c r="C187" s="4">
        <f t="shared" si="34"/>
        <v>7</v>
      </c>
      <c r="D187" s="8" t="s">
        <v>145</v>
      </c>
      <c r="E187" s="12" t="str">
        <f>[1]Pendapatan!D187</f>
        <v>13 tahun 2024</v>
      </c>
      <c r="F187" s="92">
        <f>[1]Pendapatan!E187</f>
        <v>45657</v>
      </c>
      <c r="G187" s="6"/>
      <c r="H187" s="173">
        <f>IFERROR('Ringkasan (milyar)'!H187/'Ringkasan (milyar)'!G187,0)</f>
        <v>0.24581616918569224</v>
      </c>
      <c r="I187" s="173">
        <f>IFERROR('Ringkasan (milyar)'!I187/'Ringkasan (milyar)'!G187,0)</f>
        <v>0.18145671714371189</v>
      </c>
      <c r="J187" s="173">
        <f>IFERROR('Ringkasan (milyar)'!J187/'Ringkasan (milyar)'!G187,0)</f>
        <v>5.4673043221271068E-2</v>
      </c>
      <c r="K187" s="173">
        <f>IFERROR('Ringkasan (milyar)'!K187/'Ringkasan (milyar)'!G187,0)</f>
        <v>6.9662571303818217E-3</v>
      </c>
      <c r="L187" s="173">
        <f>IFERROR('Ringkasan (milyar)'!L187/'Ringkasan (milyar)'!G187,0)</f>
        <v>2.7201516903274424E-3</v>
      </c>
      <c r="M187" s="173">
        <f>IFERROR('Ringkasan (milyar)'!M187/'Ringkasan (milyar)'!G187,0)</f>
        <v>0.74772654158439755</v>
      </c>
      <c r="N187" s="173">
        <f>IFERROR('Ringkasan (milyar)'!N187/'Ringkasan (milyar)'!G187,0)</f>
        <v>0.71215276707508057</v>
      </c>
      <c r="O187" s="173">
        <f>IFERROR('Ringkasan (milyar)'!O187/'Ringkasan (milyar)'!G187,0)</f>
        <v>0</v>
      </c>
      <c r="P187" s="173">
        <f>IFERROR('Ringkasan (milyar)'!P187/'Ringkasan (milyar)'!G187,0)</f>
        <v>0</v>
      </c>
      <c r="Q187" s="173">
        <f>IFERROR('Ringkasan (milyar)'!Q187/'Ringkasan (milyar)'!G187,0)</f>
        <v>0</v>
      </c>
      <c r="R187" s="173">
        <f>IFERROR('Ringkasan (milyar)'!R187/'Ringkasan (milyar)'!G187,0)</f>
        <v>7.2555325317383811E-3</v>
      </c>
      <c r="S187" s="173">
        <f>IFERROR('Ringkasan (milyar)'!S187/'Ringkasan (milyar)'!G187,0)</f>
        <v>4.4297554601869654E-2</v>
      </c>
      <c r="T187" s="173">
        <f>IFERROR('Ringkasan (milyar)'!T187/'Ringkasan (milyar)'!G187,0)</f>
        <v>0.49285576939511411</v>
      </c>
      <c r="U187" s="173">
        <f>IFERROR('Ringkasan (milyar)'!U187/'Ringkasan (milyar)'!G187,0)</f>
        <v>0.16774391054635848</v>
      </c>
      <c r="V187" s="173">
        <f>IFERROR('Ringkasan (milyar)'!V187/'Ringkasan (milyar)'!G187,0)</f>
        <v>3.5573774509316966E-2</v>
      </c>
      <c r="W187" s="173">
        <f>IFERROR('Ringkasan (milyar)'!W187/'Ringkasan (milyar)'!G187,0)</f>
        <v>3.5573774509316966E-2</v>
      </c>
      <c r="X187" s="173">
        <f>IFERROR('Ringkasan (milyar)'!X187/'Ringkasan (milyar)'!G187,0)</f>
        <v>0</v>
      </c>
      <c r="Y187" s="173">
        <f>IFERROR('Ringkasan (milyar)'!Y187/'Ringkasan (milyar)'!G187,0)</f>
        <v>6.4572892299101774E-3</v>
      </c>
      <c r="Z187" s="173">
        <f>IFERROR('Ringkasan (milyar)'!Z187/'Ringkasan (milyar)'!G187,0)</f>
        <v>0</v>
      </c>
      <c r="AA187" s="173">
        <f>IFERROR('Ringkasan (milyar)'!AA187/'Ringkasan (milyar)'!G187,0)</f>
        <v>0</v>
      </c>
      <c r="AB187" s="173">
        <f>IFERROR('Ringkasan (milyar)'!AB187/'Ringkasan (milyar)'!G187,0)</f>
        <v>6.4572892299101774E-3</v>
      </c>
      <c r="AC187" s="6"/>
      <c r="AD187" s="173">
        <f>IFERROR('Ringkasan (milyar)'!AD187/'Ringkasan (milyar)'!AC187,0)</f>
        <v>0.88515037256456375</v>
      </c>
      <c r="AE187" s="173">
        <f>IFERROR('Ringkasan (milyar)'!AE187/'Ringkasan (milyar)'!AD187,0)</f>
        <v>0.57791766889039065</v>
      </c>
      <c r="AF187" s="173">
        <f>IFERROR('Ringkasan (milyar)'!AF187/'Ringkasan (milyar)'!AD187,0)</f>
        <v>0.40977781118317813</v>
      </c>
      <c r="AG187" s="173">
        <f>IFERROR('Ringkasan (milyar)'!AG187/'Ringkasan (milyar)'!AD187,0)</f>
        <v>0</v>
      </c>
      <c r="AH187" s="173">
        <f>IFERROR('Ringkasan (milyar)'!AH187/'Ringkasan (milyar)'!AC187,0)</f>
        <v>0</v>
      </c>
      <c r="AI187" s="173">
        <f>IFERROR('Ringkasan (milyar)'!AI187/'Ringkasan (milyar)'!AC187,0)</f>
        <v>9.8793177528408212E-3</v>
      </c>
      <c r="AJ187" s="173">
        <f>IFERROR('Ringkasan (milyar)'!AJ187/'Ringkasan (milyar)'!AC187,0)</f>
        <v>1.0120326442679653E-3</v>
      </c>
      <c r="AK187" s="173">
        <f>IFERROR('Ringkasan (milyar)'!AK187/'Ringkasan (milyar)'!AC187,0)</f>
        <v>0.10469123790294102</v>
      </c>
      <c r="AL187" s="173">
        <f>IFERROR('Ringkasan (milyar)'!AL187/'Ringkasan (milyar)'!AC187,0)</f>
        <v>3.6659682840225519E-3</v>
      </c>
      <c r="AM187" s="173">
        <f>IFERROR('Ringkasan (milyar)'!AM187/'Ringkasan (milyar)'!AC187,0)</f>
        <v>2.8050558660410323E-2</v>
      </c>
      <c r="AN187" s="173">
        <f>IFERROR('Ringkasan (milyar)'!AN187/'Ringkasan (milyar)'!AC187,0)</f>
        <v>3.457522824719933E-2</v>
      </c>
      <c r="AO187" s="173">
        <f>IFERROR('Ringkasan (milyar)'!AO187/'Ringkasan (milyar)'!AC187,0)</f>
        <v>2.7146088079977301E-2</v>
      </c>
      <c r="AP187" s="173">
        <f>IFERROR('Ringkasan (milyar)'!AP187/'Ringkasan (milyar)'!AC187,0)</f>
        <v>1.1158681601211144E-2</v>
      </c>
      <c r="AQ187" s="173">
        <f>IFERROR('Ringkasan (milyar)'!AQ187/'Ringkasan (milyar)'!AC187,0)</f>
        <v>9.4713030120366568E-5</v>
      </c>
      <c r="AR187" s="173">
        <f>IFERROR('Ringkasan (milyar)'!AR187/'Ringkasan (milyar)'!AC187,0)</f>
        <v>1.0158389532495246E-2</v>
      </c>
      <c r="AS187" s="173">
        <f>IFERROR('Ringkasan (milyar)'!AS187/'Ringkasan (milyar)'!AC187,0)</f>
        <v>1.0158389532495246E-2</v>
      </c>
      <c r="AT187" s="173">
        <f>IFERROR('Ringkasan (milyar)'!AT187/'Ringkasan (milyar)'!AC187,0)</f>
        <v>0</v>
      </c>
      <c r="AU187" s="173">
        <f>IFERROR('Ringkasan (milyar)'!AU187/'Ringkasan (milyar)'!AC187,0)</f>
        <v>0</v>
      </c>
      <c r="AV187" s="173">
        <f>IFERROR('Ringkasan (milyar)'!AV187/'Ringkasan (milyar)'!AC187,0)</f>
        <v>0</v>
      </c>
      <c r="AW187" s="127"/>
      <c r="AX187" s="127"/>
      <c r="AY187" s="127"/>
      <c r="AZ187" s="127"/>
      <c r="BA187" s="127"/>
      <c r="BB187" s="127"/>
      <c r="BC187" s="127"/>
      <c r="BD187" s="127"/>
      <c r="BE187" s="127"/>
      <c r="BF187" s="127"/>
      <c r="BG187" s="127"/>
      <c r="BH187" s="127"/>
      <c r="BI187" s="127"/>
      <c r="BJ187" s="128"/>
      <c r="BK187" s="128"/>
      <c r="BL187" s="87"/>
      <c r="BM187" s="47"/>
      <c r="BN187" s="48"/>
      <c r="BO187" s="49"/>
      <c r="BP187" s="39">
        <f t="shared" si="33"/>
        <v>0</v>
      </c>
      <c r="BR187" s="6" t="e">
        <f>Ringkasan!#REF!/1000000000</f>
        <v>#REF!</v>
      </c>
      <c r="BS187" s="6" t="e">
        <f t="shared" si="25"/>
        <v>#REF!</v>
      </c>
      <c r="BT187" s="39" t="e">
        <f t="shared" si="27"/>
        <v>#REF!</v>
      </c>
      <c r="BV187" s="6" t="e">
        <f>Ringkasan!#REF!/1000000000</f>
        <v>#REF!</v>
      </c>
      <c r="BW187" s="6" t="e">
        <f t="shared" si="26"/>
        <v>#REF!</v>
      </c>
      <c r="BX187" s="39" t="e">
        <f t="shared" si="28"/>
        <v>#REF!</v>
      </c>
    </row>
    <row r="188" spans="1:76" ht="15" customHeight="1" x14ac:dyDescent="0.25">
      <c r="B188" s="13" t="s">
        <v>560</v>
      </c>
      <c r="C188" s="14" t="s">
        <v>560</v>
      </c>
      <c r="D188" s="15" t="s">
        <v>561</v>
      </c>
      <c r="E188" s="16"/>
      <c r="F188" s="93"/>
      <c r="G188" s="115"/>
      <c r="H188" s="174">
        <f>IFERROR('Ringkasan (milyar)'!H188/'Ringkasan (milyar)'!G188,0)</f>
        <v>0.15309372591127612</v>
      </c>
      <c r="I188" s="174">
        <f>IFERROR('Ringkasan (milyar)'!I188/'Ringkasan (milyar)'!G188,0)</f>
        <v>8.2702859191499889E-2</v>
      </c>
      <c r="J188" s="174">
        <f>IFERROR('Ringkasan (milyar)'!J188/'Ringkasan (milyar)'!G188,0)</f>
        <v>5.0326143067878089E-2</v>
      </c>
      <c r="K188" s="174">
        <f>IFERROR('Ringkasan (milyar)'!K188/'Ringkasan (milyar)'!G188,0)</f>
        <v>6.997615406997097E-3</v>
      </c>
      <c r="L188" s="174">
        <f>IFERROR('Ringkasan (milyar)'!L188/'Ringkasan (milyar)'!G188,0)</f>
        <v>1.3067108244901041E-2</v>
      </c>
      <c r="M188" s="174">
        <f>IFERROR('Ringkasan (milyar)'!M188/'Ringkasan (milyar)'!G188,0)</f>
        <v>0.84468834534921344</v>
      </c>
      <c r="N188" s="174">
        <f>IFERROR('Ringkasan (milyar)'!N188/'Ringkasan (milyar)'!G188,0)</f>
        <v>0.79735610397368339</v>
      </c>
      <c r="O188" s="174">
        <f>IFERROR('Ringkasan (milyar)'!O188/'Ringkasan (milyar)'!G188,0)</f>
        <v>0</v>
      </c>
      <c r="P188" s="174">
        <f>IFERROR('Ringkasan (milyar)'!P188/'Ringkasan (milyar)'!G188,0)</f>
        <v>0</v>
      </c>
      <c r="Q188" s="174">
        <f>IFERROR('Ringkasan (milyar)'!Q188/'Ringkasan (milyar)'!G188,0)</f>
        <v>5.1700996651999787E-2</v>
      </c>
      <c r="R188" s="174">
        <f>IFERROR('Ringkasan (milyar)'!R188/'Ringkasan (milyar)'!G188,0)</f>
        <v>1.1226995334596387E-2</v>
      </c>
      <c r="S188" s="174">
        <f>IFERROR('Ringkasan (milyar)'!S188/'Ringkasan (milyar)'!G188,0)</f>
        <v>6.4875110486216525E-2</v>
      </c>
      <c r="T188" s="174">
        <f>IFERROR('Ringkasan (milyar)'!T188/'Ringkasan (milyar)'!G188,0)</f>
        <v>0.51541139814368353</v>
      </c>
      <c r="U188" s="174">
        <f>IFERROR('Ringkasan (milyar)'!U188/'Ringkasan (milyar)'!G188,0)</f>
        <v>0.1541416033571871</v>
      </c>
      <c r="V188" s="174">
        <f>IFERROR('Ringkasan (milyar)'!V188/'Ringkasan (milyar)'!G188,0)</f>
        <v>4.7332241375530042E-2</v>
      </c>
      <c r="W188" s="174">
        <f>IFERROR('Ringkasan (milyar)'!W188/'Ringkasan (milyar)'!G188,0)</f>
        <v>4.3106134813194884E-2</v>
      </c>
      <c r="X188" s="174">
        <f>IFERROR('Ringkasan (milyar)'!X188/'Ringkasan (milyar)'!G188,0)</f>
        <v>4.2261065623351614E-3</v>
      </c>
      <c r="Y188" s="174">
        <f>IFERROR('Ringkasan (milyar)'!Y188/'Ringkasan (milyar)'!G188,0)</f>
        <v>2.2179287395103883E-3</v>
      </c>
      <c r="Z188" s="174">
        <f>IFERROR('Ringkasan (milyar)'!Z188/'Ringkasan (milyar)'!G188,0)</f>
        <v>4.316083289652787E-5</v>
      </c>
      <c r="AA188" s="174">
        <f>IFERROR('Ringkasan (milyar)'!AA188/'Ringkasan (milyar)'!G188,0)</f>
        <v>0</v>
      </c>
      <c r="AB188" s="174">
        <f>IFERROR('Ringkasan (milyar)'!AB188/'Ringkasan (milyar)'!G188,0)</f>
        <v>2.1747679066138606E-3</v>
      </c>
      <c r="AC188" s="7"/>
      <c r="AD188" s="174">
        <f>IFERROR('Ringkasan (milyar)'!AD188/'Ringkasan (milyar)'!AC188,0)</f>
        <v>0.78773024722898621</v>
      </c>
      <c r="AE188" s="174">
        <f>IFERROR('Ringkasan (milyar)'!AE188/'Ringkasan (milyar)'!AD188,0)</f>
        <v>0.59189281213261458</v>
      </c>
      <c r="AF188" s="174">
        <f>IFERROR('Ringkasan (milyar)'!AF188/'Ringkasan (milyar)'!AD188,0)</f>
        <v>0.3864927355786496</v>
      </c>
      <c r="AG188" s="174">
        <f>IFERROR('Ringkasan (milyar)'!AG188/'Ringkasan (milyar)'!AD188,0)</f>
        <v>0</v>
      </c>
      <c r="AH188" s="174">
        <f>IFERROR('Ringkasan (milyar)'!AH188/'Ringkasan (milyar)'!AC188,0)</f>
        <v>3.7883525028780909E-4</v>
      </c>
      <c r="AI188" s="174">
        <f>IFERROR('Ringkasan (milyar)'!AI188/'Ringkasan (milyar)'!AC188,0)</f>
        <v>1.3432779016668998E-2</v>
      </c>
      <c r="AJ188" s="174">
        <f>IFERROR('Ringkasan (milyar)'!AJ188/'Ringkasan (milyar)'!AC188,0)</f>
        <v>3.2147435781681279E-3</v>
      </c>
      <c r="AK188" s="174">
        <f>IFERROR('Ringkasan (milyar)'!AK188/'Ringkasan (milyar)'!AC188,0)</f>
        <v>0.10053880974282661</v>
      </c>
      <c r="AL188" s="174">
        <f>IFERROR('Ringkasan (milyar)'!AL188/'Ringkasan (milyar)'!AC188,0)</f>
        <v>3.4649898914142396E-3</v>
      </c>
      <c r="AM188" s="174">
        <f>IFERROR('Ringkasan (milyar)'!AM188/'Ringkasan (milyar)'!AC188,0)</f>
        <v>2.4635703009914689E-2</v>
      </c>
      <c r="AN188" s="174">
        <f>IFERROR('Ringkasan (milyar)'!AN188/'Ringkasan (milyar)'!AC188,0)</f>
        <v>3.3805525917062741E-2</v>
      </c>
      <c r="AO188" s="174">
        <f>IFERROR('Ringkasan (milyar)'!AO188/'Ringkasan (milyar)'!AC188,0)</f>
        <v>3.6639613697090158E-2</v>
      </c>
      <c r="AP188" s="174">
        <f>IFERROR('Ringkasan (milyar)'!AP188/'Ringkasan (milyar)'!AC188,0)</f>
        <v>1.7057320528472478E-3</v>
      </c>
      <c r="AQ188" s="174">
        <f>IFERROR('Ringkasan (milyar)'!AQ188/'Ringkasan (milyar)'!AC188,0)</f>
        <v>2.8724517449752775E-4</v>
      </c>
      <c r="AR188" s="174">
        <f>IFERROR('Ringkasan (milyar)'!AR188/'Ringkasan (milyar)'!AC188,0)</f>
        <v>3.767807682043294E-3</v>
      </c>
      <c r="AS188" s="174">
        <f>IFERROR('Ringkasan (milyar)'!AS188/'Ringkasan (milyar)'!AC188,0)</f>
        <v>3.767807682043294E-3</v>
      </c>
      <c r="AT188" s="174">
        <f>IFERROR('Ringkasan (milyar)'!AT188/'Ringkasan (milyar)'!AC188,0)</f>
        <v>0.10796313534614396</v>
      </c>
      <c r="AU188" s="174">
        <f>IFERROR('Ringkasan (milyar)'!AU188/'Ringkasan (milyar)'!AC188,0)</f>
        <v>7.6554278471013815E-3</v>
      </c>
      <c r="AV188" s="174">
        <f>IFERROR('Ringkasan (milyar)'!AV188/'Ringkasan (milyar)'!AC188,0)</f>
        <v>0.10030770749904258</v>
      </c>
      <c r="AW188" s="129"/>
      <c r="AX188" s="129"/>
      <c r="AY188" s="129"/>
      <c r="AZ188" s="129"/>
      <c r="BA188" s="129"/>
      <c r="BB188" s="129"/>
      <c r="BC188" s="129"/>
      <c r="BD188" s="129"/>
      <c r="BE188" s="129"/>
      <c r="BF188" s="129"/>
      <c r="BG188" s="129"/>
      <c r="BH188" s="129"/>
      <c r="BI188" s="129"/>
      <c r="BJ188" s="130"/>
      <c r="BK188" s="130"/>
      <c r="BL188" s="89"/>
      <c r="BM188" s="47"/>
      <c r="BN188" s="47"/>
      <c r="BO188" s="47"/>
      <c r="BR188" s="115" t="e">
        <f>Ringkasan!#REF!/1000000000</f>
        <v>#REF!</v>
      </c>
      <c r="BS188" s="115" t="e">
        <f t="shared" si="25"/>
        <v>#REF!</v>
      </c>
      <c r="BT188" s="39" t="e">
        <f t="shared" si="27"/>
        <v>#REF!</v>
      </c>
      <c r="BV188" s="115" t="e">
        <f>Ringkasan!#REF!/1000000000</f>
        <v>#REF!</v>
      </c>
      <c r="BW188" s="115" t="e">
        <f t="shared" si="26"/>
        <v>#REF!</v>
      </c>
      <c r="BX188" s="39" t="e">
        <f t="shared" si="28"/>
        <v>#REF!</v>
      </c>
    </row>
    <row r="189" spans="1:76" ht="15" customHeight="1" x14ac:dyDescent="0.25">
      <c r="B189" s="13" t="s">
        <v>562</v>
      </c>
      <c r="C189" s="14" t="s">
        <v>562</v>
      </c>
      <c r="D189" s="15" t="s">
        <v>563</v>
      </c>
      <c r="E189" s="16"/>
      <c r="F189" s="93"/>
      <c r="G189" s="115"/>
      <c r="H189" s="174">
        <f>IFERROR('Ringkasan (milyar)'!H189/'Ringkasan (milyar)'!G189,0)</f>
        <v>0.24581616918569224</v>
      </c>
      <c r="I189" s="174">
        <f>IFERROR('Ringkasan (milyar)'!I189/'Ringkasan (milyar)'!G189,0)</f>
        <v>0.18145671714371189</v>
      </c>
      <c r="J189" s="174">
        <f>IFERROR('Ringkasan (milyar)'!J189/'Ringkasan (milyar)'!G189,0)</f>
        <v>5.4673043221271068E-2</v>
      </c>
      <c r="K189" s="174">
        <f>IFERROR('Ringkasan (milyar)'!K189/'Ringkasan (milyar)'!G189,0)</f>
        <v>6.9662571303818217E-3</v>
      </c>
      <c r="L189" s="174">
        <f>IFERROR('Ringkasan (milyar)'!L189/'Ringkasan (milyar)'!G189,0)</f>
        <v>2.7201516903274424E-3</v>
      </c>
      <c r="M189" s="174">
        <f>IFERROR('Ringkasan (milyar)'!M189/'Ringkasan (milyar)'!G189,0)</f>
        <v>0.74772654158439755</v>
      </c>
      <c r="N189" s="174">
        <f>IFERROR('Ringkasan (milyar)'!N189/'Ringkasan (milyar)'!G189,0)</f>
        <v>0.71215276707508057</v>
      </c>
      <c r="O189" s="174">
        <f>IFERROR('Ringkasan (milyar)'!O189/'Ringkasan (milyar)'!G189,0)</f>
        <v>0</v>
      </c>
      <c r="P189" s="174">
        <f>IFERROR('Ringkasan (milyar)'!P189/'Ringkasan (milyar)'!G189,0)</f>
        <v>0</v>
      </c>
      <c r="Q189" s="174">
        <f>IFERROR('Ringkasan (milyar)'!Q189/'Ringkasan (milyar)'!G189,0)</f>
        <v>0</v>
      </c>
      <c r="R189" s="174">
        <f>IFERROR('Ringkasan (milyar)'!R189/'Ringkasan (milyar)'!G189,0)</f>
        <v>7.2555325317383811E-3</v>
      </c>
      <c r="S189" s="174">
        <f>IFERROR('Ringkasan (milyar)'!S189/'Ringkasan (milyar)'!G189,0)</f>
        <v>4.4297554601869654E-2</v>
      </c>
      <c r="T189" s="174">
        <f>IFERROR('Ringkasan (milyar)'!T189/'Ringkasan (milyar)'!G189,0)</f>
        <v>0.49285576939511411</v>
      </c>
      <c r="U189" s="174">
        <f>IFERROR('Ringkasan (milyar)'!U189/'Ringkasan (milyar)'!G189,0)</f>
        <v>0.16774391054635848</v>
      </c>
      <c r="V189" s="174">
        <f>IFERROR('Ringkasan (milyar)'!V189/'Ringkasan (milyar)'!G189,0)</f>
        <v>3.5573774509316966E-2</v>
      </c>
      <c r="W189" s="174">
        <f>IFERROR('Ringkasan (milyar)'!W189/'Ringkasan (milyar)'!G189,0)</f>
        <v>3.5573774509316966E-2</v>
      </c>
      <c r="X189" s="174">
        <f>IFERROR('Ringkasan (milyar)'!X189/'Ringkasan (milyar)'!G189,0)</f>
        <v>0</v>
      </c>
      <c r="Y189" s="174">
        <f>IFERROR('Ringkasan (milyar)'!Y189/'Ringkasan (milyar)'!G189,0)</f>
        <v>6.4572892299101774E-3</v>
      </c>
      <c r="Z189" s="174">
        <f>IFERROR('Ringkasan (milyar)'!Z189/'Ringkasan (milyar)'!G189,0)</f>
        <v>0</v>
      </c>
      <c r="AA189" s="174">
        <f>IFERROR('Ringkasan (milyar)'!AA189/'Ringkasan (milyar)'!G189,0)</f>
        <v>0</v>
      </c>
      <c r="AB189" s="174">
        <f>IFERROR('Ringkasan (milyar)'!AB189/'Ringkasan (milyar)'!G189,0)</f>
        <v>6.4572892299101774E-3</v>
      </c>
      <c r="AC189" s="7"/>
      <c r="AD189" s="174">
        <f>IFERROR('Ringkasan (milyar)'!AD189/'Ringkasan (milyar)'!AC189,0)</f>
        <v>0.88515037256456375</v>
      </c>
      <c r="AE189" s="174">
        <f>IFERROR('Ringkasan (milyar)'!AE189/'Ringkasan (milyar)'!AD189,0)</f>
        <v>0.57791766889039065</v>
      </c>
      <c r="AF189" s="174">
        <f>IFERROR('Ringkasan (milyar)'!AF189/'Ringkasan (milyar)'!AD189,0)</f>
        <v>0.40977781118317813</v>
      </c>
      <c r="AG189" s="174">
        <f>IFERROR('Ringkasan (milyar)'!AG189/'Ringkasan (milyar)'!AD189,0)</f>
        <v>0</v>
      </c>
      <c r="AH189" s="174">
        <f>IFERROR('Ringkasan (milyar)'!AH189/'Ringkasan (milyar)'!AC189,0)</f>
        <v>0</v>
      </c>
      <c r="AI189" s="174">
        <f>IFERROR('Ringkasan (milyar)'!AI189/'Ringkasan (milyar)'!AC189,0)</f>
        <v>9.8793177528408212E-3</v>
      </c>
      <c r="AJ189" s="174">
        <f>IFERROR('Ringkasan (milyar)'!AJ189/'Ringkasan (milyar)'!AC189,0)</f>
        <v>1.0120326442679653E-3</v>
      </c>
      <c r="AK189" s="174">
        <f>IFERROR('Ringkasan (milyar)'!AK189/'Ringkasan (milyar)'!AC189,0)</f>
        <v>0.10469123790294102</v>
      </c>
      <c r="AL189" s="174">
        <f>IFERROR('Ringkasan (milyar)'!AL189/'Ringkasan (milyar)'!AC189,0)</f>
        <v>3.6659682840225519E-3</v>
      </c>
      <c r="AM189" s="174">
        <f>IFERROR('Ringkasan (milyar)'!AM189/'Ringkasan (milyar)'!AC189,0)</f>
        <v>2.8050558660410323E-2</v>
      </c>
      <c r="AN189" s="174">
        <f>IFERROR('Ringkasan (milyar)'!AN189/'Ringkasan (milyar)'!AC189,0)</f>
        <v>3.457522824719933E-2</v>
      </c>
      <c r="AO189" s="174">
        <f>IFERROR('Ringkasan (milyar)'!AO189/'Ringkasan (milyar)'!AC189,0)</f>
        <v>2.7146088079977301E-2</v>
      </c>
      <c r="AP189" s="174">
        <f>IFERROR('Ringkasan (milyar)'!AP189/'Ringkasan (milyar)'!AC189,0)</f>
        <v>1.1158681601211144E-2</v>
      </c>
      <c r="AQ189" s="174">
        <f>IFERROR('Ringkasan (milyar)'!AQ189/'Ringkasan (milyar)'!AC189,0)</f>
        <v>9.4713030120366568E-5</v>
      </c>
      <c r="AR189" s="174">
        <f>IFERROR('Ringkasan (milyar)'!AR189/'Ringkasan (milyar)'!AC189,0)</f>
        <v>1.0158389532495246E-2</v>
      </c>
      <c r="AS189" s="174">
        <f>IFERROR('Ringkasan (milyar)'!AS189/'Ringkasan (milyar)'!AC189,0)</f>
        <v>1.0158389532495246E-2</v>
      </c>
      <c r="AT189" s="174">
        <f>IFERROR('Ringkasan (milyar)'!AT189/'Ringkasan (milyar)'!AC189,0)</f>
        <v>0</v>
      </c>
      <c r="AU189" s="174">
        <f>IFERROR('Ringkasan (milyar)'!AU189/'Ringkasan (milyar)'!AC189,0)</f>
        <v>0</v>
      </c>
      <c r="AV189" s="174">
        <f>IFERROR('Ringkasan (milyar)'!AV189/'Ringkasan (milyar)'!AC189,0)</f>
        <v>0</v>
      </c>
      <c r="AW189" s="129"/>
      <c r="AX189" s="129"/>
      <c r="AY189" s="129"/>
      <c r="AZ189" s="129"/>
      <c r="BA189" s="129"/>
      <c r="BB189" s="129"/>
      <c r="BC189" s="129"/>
      <c r="BD189" s="129"/>
      <c r="BE189" s="129"/>
      <c r="BF189" s="129"/>
      <c r="BG189" s="129"/>
      <c r="BH189" s="129"/>
      <c r="BI189" s="129"/>
      <c r="BJ189" s="130"/>
      <c r="BK189" s="130"/>
      <c r="BL189" s="89"/>
      <c r="BM189" s="47"/>
      <c r="BN189" s="47"/>
      <c r="BO189" s="47"/>
      <c r="BR189" s="115" t="e">
        <f>Ringkasan!#REF!/1000000000</f>
        <v>#REF!</v>
      </c>
      <c r="BS189" s="115" t="e">
        <f t="shared" si="25"/>
        <v>#REF!</v>
      </c>
      <c r="BT189" s="39" t="e">
        <f t="shared" si="27"/>
        <v>#REF!</v>
      </c>
      <c r="BV189" s="115" t="e">
        <f>Ringkasan!#REF!/1000000000</f>
        <v>#REF!</v>
      </c>
      <c r="BW189" s="115" t="e">
        <f t="shared" si="26"/>
        <v>#REF!</v>
      </c>
      <c r="BX189" s="39" t="e">
        <f t="shared" si="28"/>
        <v>#REF!</v>
      </c>
    </row>
    <row r="190" spans="1:76" ht="15" customHeight="1" x14ac:dyDescent="0.25">
      <c r="B190" s="13" t="s">
        <v>564</v>
      </c>
      <c r="C190" s="14" t="s">
        <v>564</v>
      </c>
      <c r="D190" s="15" t="s">
        <v>582</v>
      </c>
      <c r="E190" s="16"/>
      <c r="F190" s="93"/>
      <c r="G190" s="115"/>
      <c r="H190" s="174">
        <f>IFERROR('Ringkasan (milyar)'!H190/'Ringkasan (milyar)'!G190,0)</f>
        <v>0.16632061701945233</v>
      </c>
      <c r="I190" s="174">
        <f>IFERROR('Ringkasan (milyar)'!I190/'Ringkasan (milyar)'!G190,0)</f>
        <v>9.6790133852505483E-2</v>
      </c>
      <c r="J190" s="174">
        <f>IFERROR('Ringkasan (milyar)'!J190/'Ringkasan (milyar)'!G190,0)</f>
        <v>5.0946229995666233E-2</v>
      </c>
      <c r="K190" s="174">
        <f>IFERROR('Ringkasan (milyar)'!K190/'Ringkasan (milyar)'!G190,0)</f>
        <v>6.993142137144805E-3</v>
      </c>
      <c r="L190" s="174">
        <f>IFERROR('Ringkasan (milyar)'!L190/'Ringkasan (milyar)'!G190,0)</f>
        <v>1.1591111034135817E-2</v>
      </c>
      <c r="M190" s="174">
        <f>IFERROR('Ringkasan (milyar)'!M190/'Ringkasan (milyar)'!G190,0)</f>
        <v>0.8308567078862753</v>
      </c>
      <c r="N190" s="174">
        <f>IFERROR('Ringkasan (milyar)'!N190/'Ringkasan (milyar)'!G190,0)</f>
        <v>0.78520181619380103</v>
      </c>
      <c r="O190" s="174">
        <f>IFERROR('Ringkasan (milyar)'!O190/'Ringkasan (milyar)'!G190,0)</f>
        <v>0</v>
      </c>
      <c r="P190" s="174">
        <f>IFERROR('Ringkasan (milyar)'!P190/'Ringkasan (milyar)'!G190,0)</f>
        <v>0</v>
      </c>
      <c r="Q190" s="174">
        <f>IFERROR('Ringkasan (milyar)'!Q190/'Ringkasan (milyar)'!G190,0)</f>
        <v>4.4325830200913949E-2</v>
      </c>
      <c r="R190" s="174">
        <f>IFERROR('Ringkasan (milyar)'!R190/'Ringkasan (milyar)'!G190,0)</f>
        <v>1.0660464684858114E-2</v>
      </c>
      <c r="S190" s="174">
        <f>IFERROR('Ringkasan (milyar)'!S190/'Ringkasan (milyar)'!G190,0)</f>
        <v>6.193971446619205E-2</v>
      </c>
      <c r="T190" s="174">
        <f>IFERROR('Ringkasan (milyar)'!T190/'Ringkasan (milyar)'!G190,0)</f>
        <v>0.51219382929197821</v>
      </c>
      <c r="U190" s="174">
        <f>IFERROR('Ringkasan (milyar)'!U190/'Ringkasan (milyar)'!G190,0)</f>
        <v>0.1560819775498587</v>
      </c>
      <c r="V190" s="174">
        <f>IFERROR('Ringkasan (milyar)'!V190/'Ringkasan (milyar)'!G190,0)</f>
        <v>4.5654891692474275E-2</v>
      </c>
      <c r="W190" s="174">
        <f>IFERROR('Ringkasan (milyar)'!W190/'Ringkasan (milyar)'!G190,0)</f>
        <v>4.2031640807120393E-2</v>
      </c>
      <c r="X190" s="174">
        <f>IFERROR('Ringkasan (milyar)'!X190/'Ringkasan (milyar)'!G190,0)</f>
        <v>3.6232508853538854E-3</v>
      </c>
      <c r="Y190" s="174">
        <f>IFERROR('Ringkasan (milyar)'!Y190/'Ringkasan (milyar)'!G190,0)</f>
        <v>2.8226750942723132E-3</v>
      </c>
      <c r="Z190" s="174">
        <f>IFERROR('Ringkasan (milyar)'!Z190/'Ringkasan (milyar)'!G190,0)</f>
        <v>3.7003923989684161E-5</v>
      </c>
      <c r="AA190" s="174">
        <f>IFERROR('Ringkasan (milyar)'!AA190/'Ringkasan (milyar)'!G190,0)</f>
        <v>0</v>
      </c>
      <c r="AB190" s="174">
        <f>IFERROR('Ringkasan (milyar)'!AB190/'Ringkasan (milyar)'!G190,0)</f>
        <v>2.7856711702826287E-3</v>
      </c>
      <c r="AC190" s="7"/>
      <c r="AD190" s="174">
        <f>IFERROR('Ringkasan (milyar)'!AD190/'Ringkasan (milyar)'!AC190,0)</f>
        <v>0.80138965258781159</v>
      </c>
      <c r="AE190" s="174">
        <f>IFERROR('Ringkasan (milyar)'!AE190/'Ringkasan (milyar)'!AD190,0)</f>
        <v>0.58972853583444174</v>
      </c>
      <c r="AF190" s="174">
        <f>IFERROR('Ringkasan (milyar)'!AF190/'Ringkasan (milyar)'!AD190,0)</f>
        <v>0.39009880503772898</v>
      </c>
      <c r="AG190" s="174">
        <f>IFERROR('Ringkasan (milyar)'!AG190/'Ringkasan (milyar)'!AD190,0)</f>
        <v>0</v>
      </c>
      <c r="AH190" s="174">
        <f>IFERROR('Ringkasan (milyar)'!AH190/'Ringkasan (milyar)'!AC190,0)</f>
        <v>3.2571825592890861E-4</v>
      </c>
      <c r="AI190" s="174">
        <f>IFERROR('Ringkasan (milyar)'!AI190/'Ringkasan (milyar)'!AC190,0)</f>
        <v>1.2934543486152934E-2</v>
      </c>
      <c r="AJ190" s="174">
        <f>IFERROR('Ringkasan (milyar)'!AJ190/'Ringkasan (milyar)'!AC190,0)</f>
        <v>2.9058985481415531E-3</v>
      </c>
      <c r="AK190" s="174">
        <f>IFERROR('Ringkasan (milyar)'!AK190/'Ringkasan (milyar)'!AC190,0)</f>
        <v>0.10112102721859995</v>
      </c>
      <c r="AL190" s="174">
        <f>IFERROR('Ringkasan (milyar)'!AL190/'Ringkasan (milyar)'!AC190,0)</f>
        <v>3.4931693391776837E-3</v>
      </c>
      <c r="AM190" s="174">
        <f>IFERROR('Ringkasan (milyar)'!AM190/'Ringkasan (milyar)'!AC190,0)</f>
        <v>2.5114504463016087E-2</v>
      </c>
      <c r="AN190" s="174">
        <f>IFERROR('Ringkasan (milyar)'!AN190/'Ringkasan (milyar)'!AC190,0)</f>
        <v>3.391344690460768E-2</v>
      </c>
      <c r="AO190" s="174">
        <f>IFERROR('Ringkasan (milyar)'!AO190/'Ringkasan (milyar)'!AC190,0)</f>
        <v>3.5308513842292701E-2</v>
      </c>
      <c r="AP190" s="174">
        <f>IFERROR('Ringkasan (milyar)'!AP190/'Ringkasan (milyar)'!AC190,0)</f>
        <v>3.0311426830722612E-3</v>
      </c>
      <c r="AQ190" s="174">
        <f>IFERROR('Ringkasan (milyar)'!AQ190/'Ringkasan (milyar)'!AC190,0)</f>
        <v>2.6024998643353625E-4</v>
      </c>
      <c r="AR190" s="174">
        <f>IFERROR('Ringkasan (milyar)'!AR190/'Ringkasan (milyar)'!AC190,0)</f>
        <v>4.6638396638682741E-3</v>
      </c>
      <c r="AS190" s="174">
        <f>IFERROR('Ringkasan (milyar)'!AS190/'Ringkasan (milyar)'!AC190,0)</f>
        <v>4.6638396638682741E-3</v>
      </c>
      <c r="AT190" s="174">
        <f>IFERROR('Ringkasan (milyar)'!AT190/'Ringkasan (milyar)'!AC190,0)</f>
        <v>9.2825480529720242E-2</v>
      </c>
      <c r="AU190" s="174">
        <f>IFERROR('Ringkasan (milyar)'!AU190/'Ringkasan (milyar)'!AC190,0)</f>
        <v>6.5820501256234412E-3</v>
      </c>
      <c r="AV190" s="174">
        <f>IFERROR('Ringkasan (milyar)'!AV190/'Ringkasan (milyar)'!AC190,0)</f>
        <v>8.6243430404096794E-2</v>
      </c>
      <c r="AW190" s="129"/>
      <c r="AX190" s="129"/>
      <c r="AY190" s="129"/>
      <c r="AZ190" s="129"/>
      <c r="BA190" s="129"/>
      <c r="BB190" s="129"/>
      <c r="BC190" s="129"/>
      <c r="BD190" s="129"/>
      <c r="BE190" s="129"/>
      <c r="BF190" s="129"/>
      <c r="BG190" s="129"/>
      <c r="BH190" s="129"/>
      <c r="BI190" s="129"/>
      <c r="BJ190" s="130"/>
      <c r="BK190" s="130"/>
      <c r="BL190" s="89"/>
      <c r="BM190" s="47"/>
      <c r="BN190" s="47"/>
      <c r="BO190" s="47"/>
      <c r="BR190" s="115" t="e">
        <f>Ringkasan!#REF!/1000000000</f>
        <v>#REF!</v>
      </c>
      <c r="BS190" s="115" t="e">
        <f t="shared" si="25"/>
        <v>#REF!</v>
      </c>
      <c r="BT190" s="39" t="e">
        <f t="shared" si="27"/>
        <v>#REF!</v>
      </c>
      <c r="BV190" s="115" t="e">
        <f>Ringkasan!#REF!/1000000000</f>
        <v>#REF!</v>
      </c>
      <c r="BW190" s="115" t="e">
        <f t="shared" si="26"/>
        <v>#REF!</v>
      </c>
      <c r="BX190" s="39" t="e">
        <f t="shared" si="28"/>
        <v>#REF!</v>
      </c>
    </row>
    <row r="191" spans="1:76" ht="15" customHeight="1" x14ac:dyDescent="0.25">
      <c r="B191" s="13" t="s">
        <v>566</v>
      </c>
      <c r="C191" s="14" t="s">
        <v>566</v>
      </c>
      <c r="D191" s="15" t="s">
        <v>583</v>
      </c>
      <c r="E191" s="16"/>
      <c r="F191" s="93"/>
      <c r="G191" s="115"/>
      <c r="H191" s="174">
        <f>IFERROR('Ringkasan (milyar)'!H191/'Ringkasan (milyar)'!G191,0)</f>
        <v>0.2307303024598473</v>
      </c>
      <c r="I191" s="174">
        <f>IFERROR('Ringkasan (milyar)'!I191/'Ringkasan (milyar)'!G191,0)</f>
        <v>0.15397261114519381</v>
      </c>
      <c r="J191" s="174">
        <f>IFERROR('Ringkasan (milyar)'!J191/'Ringkasan (milyar)'!G191,0)</f>
        <v>4.5480745826563543E-2</v>
      </c>
      <c r="K191" s="174">
        <f>IFERROR('Ringkasan (milyar)'!K191/'Ringkasan (milyar)'!G191,0)</f>
        <v>6.2666206082527291E-3</v>
      </c>
      <c r="L191" s="174">
        <f>IFERROR('Ringkasan (milyar)'!L191/'Ringkasan (milyar)'!G191,0)</f>
        <v>2.5010324879837228E-2</v>
      </c>
      <c r="M191" s="174">
        <f>IFERROR('Ringkasan (milyar)'!M191/'Ringkasan (milyar)'!G191,0)</f>
        <v>0.76718555833344293</v>
      </c>
      <c r="N191" s="174">
        <f>IFERROR('Ringkasan (milyar)'!N191/'Ringkasan (milyar)'!G191,0)</f>
        <v>0.73347599326608637</v>
      </c>
      <c r="O191" s="174">
        <f>IFERROR('Ringkasan (milyar)'!O191/'Ringkasan (milyar)'!G191,0)</f>
        <v>0</v>
      </c>
      <c r="P191" s="174">
        <f>IFERROR('Ringkasan (milyar)'!P191/'Ringkasan (milyar)'!G191,0)</f>
        <v>0</v>
      </c>
      <c r="Q191" s="174">
        <f>IFERROR('Ringkasan (milyar)'!Q191/'Ringkasan (milyar)'!G191,0)</f>
        <v>3.2728244486638677E-2</v>
      </c>
      <c r="R191" s="174">
        <f>IFERROR('Ringkasan (milyar)'!R191/'Ringkasan (milyar)'!G191,0)</f>
        <v>7.8712184964337129E-3</v>
      </c>
      <c r="S191" s="174">
        <f>IFERROR('Ringkasan (milyar)'!S191/'Ringkasan (milyar)'!G191,0)</f>
        <v>5.9470744977147501E-2</v>
      </c>
      <c r="T191" s="174">
        <f>IFERROR('Ringkasan (milyar)'!T191/'Ringkasan (milyar)'!G191,0)</f>
        <v>0.49238924505716869</v>
      </c>
      <c r="U191" s="174">
        <f>IFERROR('Ringkasan (milyar)'!U191/'Ringkasan (milyar)'!G191,0)</f>
        <v>0.14101654024869778</v>
      </c>
      <c r="V191" s="174">
        <f>IFERROR('Ringkasan (milyar)'!V191/'Ringkasan (milyar)'!G191,0)</f>
        <v>3.3709565067356562E-2</v>
      </c>
      <c r="W191" s="174">
        <f>IFERROR('Ringkasan (milyar)'!W191/'Ringkasan (milyar)'!G191,0)</f>
        <v>3.1034315889285961E-2</v>
      </c>
      <c r="X191" s="174">
        <f>IFERROR('Ringkasan (milyar)'!X191/'Ringkasan (milyar)'!G191,0)</f>
        <v>2.6752491780705997E-3</v>
      </c>
      <c r="Y191" s="174">
        <f>IFERROR('Ringkasan (milyar)'!Y191/'Ringkasan (milyar)'!G191,0)</f>
        <v>2.0841392067098919E-3</v>
      </c>
      <c r="Z191" s="174">
        <f>IFERROR('Ringkasan (milyar)'!Z191/'Ringkasan (milyar)'!G191,0)</f>
        <v>2.7322070806344566E-5</v>
      </c>
      <c r="AA191" s="174">
        <f>IFERROR('Ringkasan (milyar)'!AA191/'Ringkasan (milyar)'!G191,0)</f>
        <v>0</v>
      </c>
      <c r="AB191" s="174">
        <f>IFERROR('Ringkasan (milyar)'!AB191/'Ringkasan (milyar)'!G191,0)</f>
        <v>2.0568171359035469E-3</v>
      </c>
      <c r="AC191" s="7"/>
      <c r="AD191" s="174">
        <f>IFERROR('Ringkasan (milyar)'!AD191/'Ringkasan (milyar)'!AC191,0)</f>
        <v>0.80172495180797443</v>
      </c>
      <c r="AE191" s="174">
        <f>IFERROR('Ringkasan (milyar)'!AE191/'Ringkasan (milyar)'!AD191,0)</f>
        <v>0.57876585307286188</v>
      </c>
      <c r="AF191" s="174">
        <f>IFERROR('Ringkasan (milyar)'!AF191/'Ringkasan (milyar)'!AD191,0)</f>
        <v>0.39808616699137794</v>
      </c>
      <c r="AG191" s="174">
        <f>IFERROR('Ringkasan (milyar)'!AG191/'Ringkasan (milyar)'!AD191,0)</f>
        <v>0</v>
      </c>
      <c r="AH191" s="174">
        <f>IFERROR('Ringkasan (milyar)'!AH191/'Ringkasan (milyar)'!AC191,0)</f>
        <v>2.4405505072093417E-4</v>
      </c>
      <c r="AI191" s="174">
        <f>IFERROR('Ringkasan (milyar)'!AI191/'Ringkasan (milyar)'!AC191,0)</f>
        <v>1.5995796816571376E-2</v>
      </c>
      <c r="AJ191" s="174">
        <f>IFERROR('Ringkasan (milyar)'!AJ191/'Ringkasan (milyar)'!AC191,0)</f>
        <v>2.3184612311569334E-3</v>
      </c>
      <c r="AK191" s="174">
        <f>IFERROR('Ringkasan (milyar)'!AK191/'Ringkasan (milyar)'!AC191,0)</f>
        <v>9.2545991135421668E-2</v>
      </c>
      <c r="AL191" s="174">
        <f>IFERROR('Ringkasan (milyar)'!AL191/'Ringkasan (milyar)'!AC191,0)</f>
        <v>2.617371316257736E-3</v>
      </c>
      <c r="AM191" s="174">
        <f>IFERROR('Ringkasan (milyar)'!AM191/'Ringkasan (milyar)'!AC191,0)</f>
        <v>2.7058854293542708E-2</v>
      </c>
      <c r="AN191" s="174">
        <f>IFERROR('Ringkasan (milyar)'!AN191/'Ringkasan (milyar)'!AC191,0)</f>
        <v>2.8961577620057636E-2</v>
      </c>
      <c r="AO191" s="174">
        <f>IFERROR('Ringkasan (milyar)'!AO191/'Ringkasan (milyar)'!AC191,0)</f>
        <v>3.0836079647826097E-2</v>
      </c>
      <c r="AP191" s="174">
        <f>IFERROR('Ringkasan (milyar)'!AP191/'Ringkasan (milyar)'!AC191,0)</f>
        <v>2.8771074480406942E-3</v>
      </c>
      <c r="AQ191" s="174">
        <f>IFERROR('Ringkasan (milyar)'!AQ191/'Ringkasan (milyar)'!AC191,0)</f>
        <v>1.9500080969677672E-4</v>
      </c>
      <c r="AR191" s="174">
        <f>IFERROR('Ringkasan (milyar)'!AR191/'Ringkasan (milyar)'!AC191,0)</f>
        <v>7.2186177727031117E-3</v>
      </c>
      <c r="AS191" s="174">
        <f>IFERROR('Ringkasan (milyar)'!AS191/'Ringkasan (milyar)'!AC191,0)</f>
        <v>7.2186177727031117E-3</v>
      </c>
      <c r="AT191" s="174">
        <f>IFERROR('Ringkasan (milyar)'!AT191/'Ringkasan (milyar)'!AC191,0)</f>
        <v>9.8510439283900783E-2</v>
      </c>
      <c r="AU191" s="174">
        <f>IFERROR('Ringkasan (milyar)'!AU191/'Ringkasan (milyar)'!AC191,0)</f>
        <v>3.3744474756372309E-2</v>
      </c>
      <c r="AV191" s="174">
        <f>IFERROR('Ringkasan (milyar)'!AV191/'Ringkasan (milyar)'!AC191,0)</f>
        <v>6.4765964527528475E-2</v>
      </c>
      <c r="AW191" s="129"/>
      <c r="AX191" s="129"/>
      <c r="AY191" s="129"/>
      <c r="AZ191" s="129"/>
      <c r="BA191" s="129"/>
      <c r="BB191" s="129"/>
      <c r="BC191" s="129"/>
      <c r="BD191" s="129"/>
      <c r="BE191" s="129"/>
      <c r="BF191" s="129"/>
      <c r="BG191" s="129"/>
      <c r="BH191" s="129"/>
      <c r="BI191" s="129"/>
      <c r="BJ191" s="130"/>
      <c r="BK191" s="130"/>
      <c r="BL191" s="89"/>
      <c r="BM191" s="47"/>
      <c r="BN191" s="47"/>
      <c r="BO191" s="47"/>
      <c r="BR191" s="115" t="e">
        <f>Ringkasan!#REF!/1000000000</f>
        <v>#REF!</v>
      </c>
      <c r="BS191" s="115" t="e">
        <f t="shared" si="25"/>
        <v>#REF!</v>
      </c>
      <c r="BT191" s="39" t="e">
        <f t="shared" si="27"/>
        <v>#REF!</v>
      </c>
      <c r="BV191" s="115" t="e">
        <f>Ringkasan!#REF!/1000000000</f>
        <v>#REF!</v>
      </c>
      <c r="BW191" s="115" t="e">
        <f t="shared" si="26"/>
        <v>#REF!</v>
      </c>
      <c r="BX191" s="39" t="e">
        <f t="shared" si="28"/>
        <v>#REF!</v>
      </c>
    </row>
    <row r="192" spans="1:76" s="141" customFormat="1" ht="15" customHeight="1" x14ac:dyDescent="0.25">
      <c r="A192" s="141" t="s">
        <v>679</v>
      </c>
      <c r="B192" s="9" t="s">
        <v>535</v>
      </c>
      <c r="C192" s="10">
        <v>10</v>
      </c>
      <c r="D192" s="11" t="s">
        <v>146</v>
      </c>
      <c r="E192" s="1" t="str">
        <f>[1]Pendapatan!D192</f>
        <v>NOMOR 19 TAHUN 2024</v>
      </c>
      <c r="F192" s="142">
        <f>[1]Pendapatan!E192</f>
        <v>45656</v>
      </c>
      <c r="G192" s="113"/>
      <c r="H192" s="172">
        <f>IFERROR('Ringkasan (milyar)'!H192/'Ringkasan (milyar)'!G192,0)</f>
        <v>0.53190004673114133</v>
      </c>
      <c r="I192" s="172">
        <f>IFERROR('Ringkasan (milyar)'!I192/'Ringkasan (milyar)'!G192,0)</f>
        <v>0.38650063393422862</v>
      </c>
      <c r="J192" s="172">
        <f>IFERROR('Ringkasan (milyar)'!J192/'Ringkasan (milyar)'!G192,0)</f>
        <v>5.9556397962392288E-2</v>
      </c>
      <c r="K192" s="172">
        <f>IFERROR('Ringkasan (milyar)'!K192/'Ringkasan (milyar)'!G192,0)</f>
        <v>4.183020877156228E-2</v>
      </c>
      <c r="L192" s="172">
        <f>IFERROR('Ringkasan (milyar)'!L192/'Ringkasan (milyar)'!G192,0)</f>
        <v>4.4012806062958154E-2</v>
      </c>
      <c r="M192" s="172">
        <f>IFERROR('Ringkasan (milyar)'!M192/'Ringkasan (milyar)'!G192,0)</f>
        <v>0.46627525579960577</v>
      </c>
      <c r="N192" s="172">
        <f>IFERROR('Ringkasan (milyar)'!N192/'Ringkasan (milyar)'!G192,0)</f>
        <v>0.46168606721508332</v>
      </c>
      <c r="O192" s="172">
        <f>IFERROR('Ringkasan (milyar)'!O192/'Ringkasan (milyar)'!G192,0)</f>
        <v>0</v>
      </c>
      <c r="P192" s="172">
        <f>IFERROR('Ringkasan (milyar)'!P192/'Ringkasan (milyar)'!G192,0)</f>
        <v>0</v>
      </c>
      <c r="Q192" s="172">
        <f>IFERROR('Ringkasan (milyar)'!Q192/'Ringkasan (milyar)'!G192,0)</f>
        <v>0</v>
      </c>
      <c r="R192" s="172">
        <f>IFERROR('Ringkasan (milyar)'!R192/'Ringkasan (milyar)'!G192,0)</f>
        <v>0</v>
      </c>
      <c r="S192" s="172">
        <f>IFERROR('Ringkasan (milyar)'!S192/'Ringkasan (milyar)'!G192,0)</f>
        <v>2.4472390899723456E-2</v>
      </c>
      <c r="T192" s="172">
        <f>IFERROR('Ringkasan (milyar)'!T192/'Ringkasan (milyar)'!G192,0)</f>
        <v>0.2874241433276179</v>
      </c>
      <c r="U192" s="172">
        <f>IFERROR('Ringkasan (milyar)'!U192/'Ringkasan (milyar)'!G192,0)</f>
        <v>0.14978953298774197</v>
      </c>
      <c r="V192" s="172">
        <f>IFERROR('Ringkasan (milyar)'!V192/'Ringkasan (milyar)'!G192,0)</f>
        <v>4.5891885845224106E-3</v>
      </c>
      <c r="W192" s="172">
        <f>IFERROR('Ringkasan (milyar)'!W192/'Ringkasan (milyar)'!G192,0)</f>
        <v>0</v>
      </c>
      <c r="X192" s="172">
        <f>IFERROR('Ringkasan (milyar)'!X192/'Ringkasan (milyar)'!G192,0)</f>
        <v>4.5891885845224106E-3</v>
      </c>
      <c r="Y192" s="172">
        <f>IFERROR('Ringkasan (milyar)'!Y192/'Ringkasan (milyar)'!G192,0)</f>
        <v>1.8246974692529626E-3</v>
      </c>
      <c r="Z192" s="172">
        <f>IFERROR('Ringkasan (milyar)'!Z192/'Ringkasan (milyar)'!G192,0)</f>
        <v>1.8246974692529626E-3</v>
      </c>
      <c r="AA192" s="172">
        <f>IFERROR('Ringkasan (milyar)'!AA192/'Ringkasan (milyar)'!G192,0)</f>
        <v>0</v>
      </c>
      <c r="AB192" s="172">
        <f>IFERROR('Ringkasan (milyar)'!AB192/'Ringkasan (milyar)'!G192,0)</f>
        <v>0</v>
      </c>
      <c r="AC192" s="147"/>
      <c r="AD192" s="172">
        <f>IFERROR('Ringkasan (milyar)'!AD192/'Ringkasan (milyar)'!AC192,0)</f>
        <v>0.6817802578936828</v>
      </c>
      <c r="AE192" s="172">
        <f>IFERROR('Ringkasan (milyar)'!AE192/'Ringkasan (milyar)'!AD192,0)</f>
        <v>0.56047381065837398</v>
      </c>
      <c r="AF192" s="172">
        <f>IFERROR('Ringkasan (milyar)'!AF192/'Ringkasan (milyar)'!AD192,0)</f>
        <v>0.36469371787424193</v>
      </c>
      <c r="AG192" s="172">
        <f>IFERROR('Ringkasan (milyar)'!AG192/'Ringkasan (milyar)'!AD192,0)</f>
        <v>0</v>
      </c>
      <c r="AH192" s="172">
        <f>IFERROR('Ringkasan (milyar)'!AH192/'Ringkasan (milyar)'!AC192,0)</f>
        <v>0</v>
      </c>
      <c r="AI192" s="172">
        <f>IFERROR('Ringkasan (milyar)'!AI192/'Ringkasan (milyar)'!AC192,0)</f>
        <v>5.0565102402577007E-2</v>
      </c>
      <c r="AJ192" s="172">
        <f>IFERROR('Ringkasan (milyar)'!AJ192/'Ringkasan (milyar)'!AC192,0)</f>
        <v>4.5419929327781199E-4</v>
      </c>
      <c r="AK192" s="172">
        <f>IFERROR('Ringkasan (milyar)'!AK192/'Ringkasan (milyar)'!AC192,0)</f>
        <v>0.12841720475760021</v>
      </c>
      <c r="AL192" s="172">
        <f>IFERROR('Ringkasan (milyar)'!AL192/'Ringkasan (milyar)'!AC192,0)</f>
        <v>0</v>
      </c>
      <c r="AM192" s="172">
        <f>IFERROR('Ringkasan (milyar)'!AM192/'Ringkasan (milyar)'!AC192,0)</f>
        <v>2.181797646716405E-2</v>
      </c>
      <c r="AN192" s="172">
        <f>IFERROR('Ringkasan (milyar)'!AN192/'Ringkasan (milyar)'!AC192,0)</f>
        <v>1.6028062852057295E-2</v>
      </c>
      <c r="AO192" s="172">
        <f>IFERROR('Ringkasan (milyar)'!AO192/'Ringkasan (milyar)'!AC192,0)</f>
        <v>8.7325211017869289E-2</v>
      </c>
      <c r="AP192" s="172">
        <f>IFERROR('Ringkasan (milyar)'!AP192/'Ringkasan (milyar)'!AC192,0)</f>
        <v>3.1354759488425978E-3</v>
      </c>
      <c r="AQ192" s="172">
        <f>IFERROR('Ringkasan (milyar)'!AQ192/'Ringkasan (milyar)'!AC192,0)</f>
        <v>1.1047847166699184E-4</v>
      </c>
      <c r="AR192" s="172">
        <f>IFERROR('Ringkasan (milyar)'!AR192/'Ringkasan (milyar)'!AC192,0)</f>
        <v>5.5643917680154881E-3</v>
      </c>
      <c r="AS192" s="172">
        <f>IFERROR('Ringkasan (milyar)'!AS192/'Ringkasan (milyar)'!AC192,0)</f>
        <v>5.5643917680154881E-3</v>
      </c>
      <c r="AT192" s="172">
        <f>IFERROR('Ringkasan (milyar)'!AT192/'Ringkasan (milyar)'!AC192,0)</f>
        <v>0.18423814558070156</v>
      </c>
      <c r="AU192" s="172">
        <f>IFERROR('Ringkasan (milyar)'!AU192/'Ringkasan (milyar)'!AC192,0)</f>
        <v>0.18410713394333583</v>
      </c>
      <c r="AV192" s="172">
        <f>IFERROR('Ringkasan (milyar)'!AV192/'Ringkasan (milyar)'!AC192,0)</f>
        <v>1.3101163736571874E-4</v>
      </c>
      <c r="AW192" s="148"/>
      <c r="AX192" s="148"/>
      <c r="AY192" s="148"/>
      <c r="AZ192" s="148"/>
      <c r="BA192" s="148"/>
      <c r="BB192" s="148"/>
      <c r="BC192" s="148"/>
      <c r="BD192" s="148"/>
      <c r="BE192" s="148"/>
      <c r="BF192" s="148"/>
      <c r="BG192" s="148"/>
      <c r="BH192" s="148"/>
      <c r="BI192" s="148"/>
      <c r="BJ192" s="98"/>
      <c r="BK192" s="98"/>
      <c r="BL192" s="85"/>
      <c r="BM192" s="143"/>
      <c r="BN192" s="144"/>
      <c r="BO192" s="145"/>
      <c r="BP192" s="146">
        <f t="shared" ref="BP192:BP207" si="35">IF(G192&gt;0,1,0)</f>
        <v>0</v>
      </c>
      <c r="BR192" s="113" t="e">
        <f>Ringkasan!#REF!/1000000000</f>
        <v>#REF!</v>
      </c>
      <c r="BS192" s="113" t="e">
        <f t="shared" si="25"/>
        <v>#REF!</v>
      </c>
      <c r="BT192" s="146" t="e">
        <f t="shared" si="27"/>
        <v>#REF!</v>
      </c>
      <c r="BV192" s="113" t="e">
        <f>Ringkasan!#REF!/1000000000</f>
        <v>#REF!</v>
      </c>
      <c r="BW192" s="113" t="e">
        <f t="shared" si="26"/>
        <v>#REF!</v>
      </c>
      <c r="BX192" s="146" t="e">
        <f t="shared" si="28"/>
        <v>#REF!</v>
      </c>
    </row>
    <row r="193" spans="1:76" ht="15" customHeight="1" x14ac:dyDescent="0.25">
      <c r="A193" s="59" t="s">
        <v>147</v>
      </c>
      <c r="B193" s="3">
        <f>B187+1</f>
        <v>140</v>
      </c>
      <c r="C193" s="4">
        <v>1</v>
      </c>
      <c r="D193" s="8" t="s">
        <v>147</v>
      </c>
      <c r="E193" s="12" t="str">
        <f>[1]Pendapatan!D193</f>
        <v>07 Tahun 2024</v>
      </c>
      <c r="F193" s="92">
        <f>[1]Pendapatan!E193</f>
        <v>45656.416666666664</v>
      </c>
      <c r="G193" s="6"/>
      <c r="H193" s="173">
        <f>IFERROR('Ringkasan (milyar)'!H193/'Ringkasan (milyar)'!G193,0)</f>
        <v>8.1135364482596756E-2</v>
      </c>
      <c r="I193" s="173">
        <f>IFERROR('Ringkasan (milyar)'!I193/'Ringkasan (milyar)'!G193,0)</f>
        <v>3.1810748020575243E-2</v>
      </c>
      <c r="J193" s="173">
        <f>IFERROR('Ringkasan (milyar)'!J193/'Ringkasan (milyar)'!G193,0)</f>
        <v>3.8765687954556094E-2</v>
      </c>
      <c r="K193" s="173">
        <f>IFERROR('Ringkasan (milyar)'!K193/'Ringkasan (milyar)'!G193,0)</f>
        <v>5.2845843882960031E-3</v>
      </c>
      <c r="L193" s="173">
        <f>IFERROR('Ringkasan (milyar)'!L193/'Ringkasan (milyar)'!G193,0)</f>
        <v>5.2743441191694072E-3</v>
      </c>
      <c r="M193" s="173">
        <f>IFERROR('Ringkasan (milyar)'!M193/'Ringkasan (milyar)'!G193,0)</f>
        <v>0.91886463551740316</v>
      </c>
      <c r="N193" s="173">
        <f>IFERROR('Ringkasan (milyar)'!N193/'Ringkasan (milyar)'!G193,0)</f>
        <v>0.84527535865202374</v>
      </c>
      <c r="O193" s="173">
        <f>IFERROR('Ringkasan (milyar)'!O193/'Ringkasan (milyar)'!G193,0)</f>
        <v>0</v>
      </c>
      <c r="P193" s="173">
        <f>IFERROR('Ringkasan (milyar)'!P193/'Ringkasan (milyar)'!G193,0)</f>
        <v>0</v>
      </c>
      <c r="Q193" s="173">
        <f>IFERROR('Ringkasan (milyar)'!Q193/'Ringkasan (milyar)'!G193,0)</f>
        <v>0.10181817515317662</v>
      </c>
      <c r="R193" s="173">
        <f>IFERROR('Ringkasan (milyar)'!R193/'Ringkasan (milyar)'!G193,0)</f>
        <v>6.9344879237248696E-3</v>
      </c>
      <c r="S193" s="173">
        <f>IFERROR('Ringkasan (milyar)'!S193/'Ringkasan (milyar)'!G193,0)</f>
        <v>1.5203000496861059E-2</v>
      </c>
      <c r="T193" s="173">
        <f>IFERROR('Ringkasan (milyar)'!T193/'Ringkasan (milyar)'!G193,0)</f>
        <v>0.50315325908408215</v>
      </c>
      <c r="U193" s="173">
        <f>IFERROR('Ringkasan (milyar)'!U193/'Ringkasan (milyar)'!G193,0)</f>
        <v>0.21816643599417909</v>
      </c>
      <c r="V193" s="173">
        <f>IFERROR('Ringkasan (milyar)'!V193/'Ringkasan (milyar)'!G193,0)</f>
        <v>7.358927686537943E-2</v>
      </c>
      <c r="W193" s="173">
        <f>IFERROR('Ringkasan (milyar)'!W193/'Ringkasan (milyar)'!G193,0)</f>
        <v>7.358927686537943E-2</v>
      </c>
      <c r="X193" s="173">
        <f>IFERROR('Ringkasan (milyar)'!X193/'Ringkasan (milyar)'!G193,0)</f>
        <v>0</v>
      </c>
      <c r="Y193" s="173">
        <f>IFERROR('Ringkasan (milyar)'!Y193/'Ringkasan (milyar)'!G193,0)</f>
        <v>0</v>
      </c>
      <c r="Z193" s="173">
        <f>IFERROR('Ringkasan (milyar)'!Z193/'Ringkasan (milyar)'!G193,0)</f>
        <v>0</v>
      </c>
      <c r="AA193" s="173">
        <f>IFERROR('Ringkasan (milyar)'!AA193/'Ringkasan (milyar)'!G193,0)</f>
        <v>0</v>
      </c>
      <c r="AB193" s="173">
        <f>IFERROR('Ringkasan (milyar)'!AB193/'Ringkasan (milyar)'!G193,0)</f>
        <v>0</v>
      </c>
      <c r="AC193" s="6"/>
      <c r="AD193" s="173">
        <f>IFERROR('Ringkasan (milyar)'!AD193/'Ringkasan (milyar)'!AC193,0)</f>
        <v>0.73777972554211113</v>
      </c>
      <c r="AE193" s="173">
        <f>IFERROR('Ringkasan (milyar)'!AE193/'Ringkasan (milyar)'!AD193,0)</f>
        <v>0.61157250829162768</v>
      </c>
      <c r="AF193" s="173">
        <f>IFERROR('Ringkasan (milyar)'!AF193/'Ringkasan (milyar)'!AD193,0)</f>
        <v>0.36506590145544165</v>
      </c>
      <c r="AG193" s="173">
        <f>IFERROR('Ringkasan (milyar)'!AG193/'Ringkasan (milyar)'!AD193,0)</f>
        <v>3.7777201810303787E-3</v>
      </c>
      <c r="AH193" s="173">
        <f>IFERROR('Ringkasan (milyar)'!AH193/'Ringkasan (milyar)'!AC193,0)</f>
        <v>0</v>
      </c>
      <c r="AI193" s="173">
        <f>IFERROR('Ringkasan (milyar)'!AI193/'Ringkasan (milyar)'!AC193,0)</f>
        <v>1.4421428916540677E-2</v>
      </c>
      <c r="AJ193" s="173">
        <f>IFERROR('Ringkasan (milyar)'!AJ193/'Ringkasan (milyar)'!AC193,0)</f>
        <v>2.7153370158284364E-5</v>
      </c>
      <c r="AK193" s="173">
        <f>IFERROR('Ringkasan (milyar)'!AK193/'Ringkasan (milyar)'!AC193,0)</f>
        <v>0.10235181132184833</v>
      </c>
      <c r="AL193" s="173">
        <f>IFERROR('Ringkasan (milyar)'!AL193/'Ringkasan (milyar)'!AC193,0)</f>
        <v>0</v>
      </c>
      <c r="AM193" s="173">
        <f>IFERROR('Ringkasan (milyar)'!AM193/'Ringkasan (milyar)'!AC193,0)</f>
        <v>2.4466013129990371E-2</v>
      </c>
      <c r="AN193" s="173">
        <f>IFERROR('Ringkasan (milyar)'!AN193/'Ringkasan (milyar)'!AC193,0)</f>
        <v>2.5569347471113245E-2</v>
      </c>
      <c r="AO193" s="173">
        <f>IFERROR('Ringkasan (milyar)'!AO193/'Ringkasan (milyar)'!AC193,0)</f>
        <v>4.7712582120434339E-2</v>
      </c>
      <c r="AP193" s="173">
        <f>IFERROR('Ringkasan (milyar)'!AP193/'Ringkasan (milyar)'!AC193,0)</f>
        <v>4.2689770350248625E-3</v>
      </c>
      <c r="AQ193" s="173">
        <f>IFERROR('Ringkasan (milyar)'!AQ193/'Ringkasan (milyar)'!AC193,0)</f>
        <v>3.3489156528550718E-4</v>
      </c>
      <c r="AR193" s="173">
        <f>IFERROR('Ringkasan (milyar)'!AR193/'Ringkasan (milyar)'!AC193,0)</f>
        <v>1.9436505002021832E-3</v>
      </c>
      <c r="AS193" s="173">
        <f>IFERROR('Ringkasan (milyar)'!AS193/'Ringkasan (milyar)'!AC193,0)</f>
        <v>1.9436505002021832E-3</v>
      </c>
      <c r="AT193" s="173">
        <f>IFERROR('Ringkasan (milyar)'!AT193/'Ringkasan (milyar)'!AC193,0)</f>
        <v>0.15792481263583838</v>
      </c>
      <c r="AU193" s="173">
        <f>IFERROR('Ringkasan (milyar)'!AU193/'Ringkasan (milyar)'!AC193,0)</f>
        <v>3.4125449597480844E-3</v>
      </c>
      <c r="AV193" s="173">
        <f>IFERROR('Ringkasan (milyar)'!AV193/'Ringkasan (milyar)'!AC193,0)</f>
        <v>0.1545122676760903</v>
      </c>
      <c r="AW193" s="127"/>
      <c r="AX193" s="127"/>
      <c r="AY193" s="127"/>
      <c r="AZ193" s="127"/>
      <c r="BA193" s="127"/>
      <c r="BB193" s="127"/>
      <c r="BC193" s="127"/>
      <c r="BD193" s="127"/>
      <c r="BE193" s="127"/>
      <c r="BF193" s="127"/>
      <c r="BG193" s="127"/>
      <c r="BH193" s="127"/>
      <c r="BI193" s="127"/>
      <c r="BJ193" s="128"/>
      <c r="BK193" s="128"/>
      <c r="BL193" s="87"/>
      <c r="BM193" s="47"/>
      <c r="BN193" s="48"/>
      <c r="BO193" s="49"/>
      <c r="BP193" s="39">
        <f t="shared" si="35"/>
        <v>0</v>
      </c>
      <c r="BR193" s="6" t="e">
        <f>Ringkasan!#REF!/1000000000</f>
        <v>#REF!</v>
      </c>
      <c r="BS193" s="6" t="e">
        <f t="shared" si="25"/>
        <v>#REF!</v>
      </c>
      <c r="BT193" s="39" t="e">
        <f t="shared" si="27"/>
        <v>#REF!</v>
      </c>
      <c r="BV193" s="6" t="e">
        <f>Ringkasan!#REF!/1000000000</f>
        <v>#REF!</v>
      </c>
      <c r="BW193" s="6" t="e">
        <f t="shared" si="26"/>
        <v>#REF!</v>
      </c>
      <c r="BX193" s="39" t="e">
        <f t="shared" si="28"/>
        <v>#REF!</v>
      </c>
    </row>
    <row r="194" spans="1:76" ht="15" customHeight="1" x14ac:dyDescent="0.25">
      <c r="A194" s="59" t="s">
        <v>148</v>
      </c>
      <c r="B194" s="3">
        <f t="shared" ref="B194:C207" si="36">B193+1</f>
        <v>141</v>
      </c>
      <c r="C194" s="4">
        <f t="shared" si="36"/>
        <v>2</v>
      </c>
      <c r="D194" s="8" t="s">
        <v>148</v>
      </c>
      <c r="E194" s="12" t="str">
        <f>[1]Pendapatan!D194</f>
        <v>05 Tahun 2024</v>
      </c>
      <c r="F194" s="92">
        <f>[1]Pendapatan!E194</f>
        <v>45657</v>
      </c>
      <c r="G194" s="6"/>
      <c r="H194" s="173">
        <f>IFERROR('Ringkasan (milyar)'!H194/'Ringkasan (milyar)'!G194,0)</f>
        <v>0.16193112521845884</v>
      </c>
      <c r="I194" s="173">
        <f>IFERROR('Ringkasan (milyar)'!I194/'Ringkasan (milyar)'!G194,0)</f>
        <v>9.6217171759046913E-2</v>
      </c>
      <c r="J194" s="173">
        <f>IFERROR('Ringkasan (milyar)'!J194/'Ringkasan (milyar)'!G194,0)</f>
        <v>8.4006464182190283E-3</v>
      </c>
      <c r="K194" s="173">
        <f>IFERROR('Ringkasan (milyar)'!K194/'Ringkasan (milyar)'!G194,0)</f>
        <v>2.9890899463200999E-3</v>
      </c>
      <c r="L194" s="173">
        <f>IFERROR('Ringkasan (milyar)'!L194/'Ringkasan (milyar)'!G194,0)</f>
        <v>5.4324217094872812E-2</v>
      </c>
      <c r="M194" s="173">
        <f>IFERROR('Ringkasan (milyar)'!M194/'Ringkasan (milyar)'!G194,0)</f>
        <v>0.83806887478154124</v>
      </c>
      <c r="N194" s="173">
        <f>IFERROR('Ringkasan (milyar)'!N194/'Ringkasan (milyar)'!G194,0)</f>
        <v>0.79302779339863561</v>
      </c>
      <c r="O194" s="173">
        <f>IFERROR('Ringkasan (milyar)'!O194/'Ringkasan (milyar)'!G194,0)</f>
        <v>0</v>
      </c>
      <c r="P194" s="173">
        <f>IFERROR('Ringkasan (milyar)'!P194/'Ringkasan (milyar)'!G194,0)</f>
        <v>0</v>
      </c>
      <c r="Q194" s="173">
        <f>IFERROR('Ringkasan (milyar)'!Q194/'Ringkasan (milyar)'!G194,0)</f>
        <v>0.10596062949004235</v>
      </c>
      <c r="R194" s="173">
        <f>IFERROR('Ringkasan (milyar)'!R194/'Ringkasan (milyar)'!G194,0)</f>
        <v>6.2313897966367379E-3</v>
      </c>
      <c r="S194" s="173">
        <f>IFERROR('Ringkasan (milyar)'!S194/'Ringkasan (milyar)'!G194,0)</f>
        <v>1.5366179291726973E-2</v>
      </c>
      <c r="T194" s="173">
        <f>IFERROR('Ringkasan (milyar)'!T194/'Ringkasan (milyar)'!G194,0)</f>
        <v>0.49026780473428405</v>
      </c>
      <c r="U194" s="173">
        <f>IFERROR('Ringkasan (milyar)'!U194/'Ringkasan (milyar)'!G194,0)</f>
        <v>0.17520179008594544</v>
      </c>
      <c r="V194" s="173">
        <f>IFERROR('Ringkasan (milyar)'!V194/'Ringkasan (milyar)'!G194,0)</f>
        <v>4.5041081382905614E-2</v>
      </c>
      <c r="W194" s="173">
        <f>IFERROR('Ringkasan (milyar)'!W194/'Ringkasan (milyar)'!G194,0)</f>
        <v>4.5041081382905614E-2</v>
      </c>
      <c r="X194" s="173">
        <f>IFERROR('Ringkasan (milyar)'!X194/'Ringkasan (milyar)'!G194,0)</f>
        <v>0</v>
      </c>
      <c r="Y194" s="173">
        <f>IFERROR('Ringkasan (milyar)'!Y194/'Ringkasan (milyar)'!G194,0)</f>
        <v>0</v>
      </c>
      <c r="Z194" s="173">
        <f>IFERROR('Ringkasan (milyar)'!Z194/'Ringkasan (milyar)'!G194,0)</f>
        <v>0</v>
      </c>
      <c r="AA194" s="173">
        <f>IFERROR('Ringkasan (milyar)'!AA194/'Ringkasan (milyar)'!G194,0)</f>
        <v>0</v>
      </c>
      <c r="AB194" s="173">
        <f>IFERROR('Ringkasan (milyar)'!AB194/'Ringkasan (milyar)'!G194,0)</f>
        <v>0</v>
      </c>
      <c r="AC194" s="6"/>
      <c r="AD194" s="173">
        <f>IFERROR('Ringkasan (milyar)'!AD194/'Ringkasan (milyar)'!AC194,0)</f>
        <v>0.68412697825500324</v>
      </c>
      <c r="AE194" s="173">
        <f>IFERROR('Ringkasan (milyar)'!AE194/'Ringkasan (milyar)'!AD194,0)</f>
        <v>0.51215533824152137</v>
      </c>
      <c r="AF194" s="173">
        <f>IFERROR('Ringkasan (milyar)'!AF194/'Ringkasan (milyar)'!AD194,0)</f>
        <v>0.41375057273135046</v>
      </c>
      <c r="AG194" s="173">
        <f>IFERROR('Ringkasan (milyar)'!AG194/'Ringkasan (milyar)'!AD194,0)</f>
        <v>2.4372653801518957E-3</v>
      </c>
      <c r="AH194" s="173">
        <f>IFERROR('Ringkasan (milyar)'!AH194/'Ringkasan (milyar)'!AC194,0)</f>
        <v>3.2064782962003198E-5</v>
      </c>
      <c r="AI194" s="173">
        <f>IFERROR('Ringkasan (milyar)'!AI194/'Ringkasan (milyar)'!AC194,0)</f>
        <v>4.5106122588067038E-2</v>
      </c>
      <c r="AJ194" s="173">
        <f>IFERROR('Ringkasan (milyar)'!AJ194/'Ringkasan (milyar)'!AC194,0)</f>
        <v>3.8841788619284703E-3</v>
      </c>
      <c r="AK194" s="173">
        <f>IFERROR('Ringkasan (milyar)'!AK194/'Ringkasan (milyar)'!AC194,0)</f>
        <v>0.13662488093953695</v>
      </c>
      <c r="AL194" s="173">
        <f>IFERROR('Ringkasan (milyar)'!AL194/'Ringkasan (milyar)'!AC194,0)</f>
        <v>0</v>
      </c>
      <c r="AM194" s="173">
        <f>IFERROR('Ringkasan (milyar)'!AM194/'Ringkasan (milyar)'!AC194,0)</f>
        <v>2.3333315237033136E-2</v>
      </c>
      <c r="AN194" s="173">
        <f>IFERROR('Ringkasan (milyar)'!AN194/'Ringkasan (milyar)'!AC194,0)</f>
        <v>3.8651035580845657E-2</v>
      </c>
      <c r="AO194" s="173">
        <f>IFERROR('Ringkasan (milyar)'!AO194/'Ringkasan (milyar)'!AC194,0)</f>
        <v>6.907506334175112E-2</v>
      </c>
      <c r="AP194" s="173">
        <f>IFERROR('Ringkasan (milyar)'!AP194/'Ringkasan (milyar)'!AC194,0)</f>
        <v>5.5654667799070493E-3</v>
      </c>
      <c r="AQ194" s="173">
        <f>IFERROR('Ringkasan (milyar)'!AQ194/'Ringkasan (milyar)'!AC194,0)</f>
        <v>0</v>
      </c>
      <c r="AR194" s="173">
        <f>IFERROR('Ringkasan (milyar)'!AR194/'Ringkasan (milyar)'!AC194,0)</f>
        <v>4.0030117750639244E-3</v>
      </c>
      <c r="AS194" s="173">
        <f>IFERROR('Ringkasan (milyar)'!AS194/'Ringkasan (milyar)'!AC194,0)</f>
        <v>4.0030117750639244E-3</v>
      </c>
      <c r="AT194" s="173">
        <f>IFERROR('Ringkasan (milyar)'!AT194/'Ringkasan (milyar)'!AC194,0)</f>
        <v>0.1752451290303958</v>
      </c>
      <c r="AU194" s="173">
        <f>IFERROR('Ringkasan (milyar)'!AU194/'Ringkasan (milyar)'!AC194,0)</f>
        <v>1.4799146529191285E-2</v>
      </c>
      <c r="AV194" s="173">
        <f>IFERROR('Ringkasan (milyar)'!AV194/'Ringkasan (milyar)'!AC194,0)</f>
        <v>0.16044598250120451</v>
      </c>
      <c r="AW194" s="127"/>
      <c r="AX194" s="127"/>
      <c r="AY194" s="127"/>
      <c r="AZ194" s="127"/>
      <c r="BA194" s="127"/>
      <c r="BB194" s="127"/>
      <c r="BC194" s="127"/>
      <c r="BD194" s="127"/>
      <c r="BE194" s="127"/>
      <c r="BF194" s="127"/>
      <c r="BG194" s="127"/>
      <c r="BH194" s="127"/>
      <c r="BI194" s="127"/>
      <c r="BJ194" s="128"/>
      <c r="BK194" s="128"/>
      <c r="BL194" s="87"/>
      <c r="BM194" s="47"/>
      <c r="BN194" s="48"/>
      <c r="BO194" s="49"/>
      <c r="BP194" s="39">
        <f t="shared" si="35"/>
        <v>0</v>
      </c>
      <c r="BR194" s="6" t="e">
        <f>Ringkasan!#REF!/1000000000</f>
        <v>#REF!</v>
      </c>
      <c r="BS194" s="6" t="e">
        <f t="shared" si="25"/>
        <v>#REF!</v>
      </c>
      <c r="BT194" s="39" t="e">
        <f t="shared" si="27"/>
        <v>#REF!</v>
      </c>
      <c r="BV194" s="6" t="e">
        <f>Ringkasan!#REF!/1000000000</f>
        <v>#REF!</v>
      </c>
      <c r="BW194" s="6" t="e">
        <f t="shared" si="26"/>
        <v>#REF!</v>
      </c>
      <c r="BX194" s="39" t="e">
        <f t="shared" si="28"/>
        <v>#REF!</v>
      </c>
    </row>
    <row r="195" spans="1:76" ht="15" customHeight="1" x14ac:dyDescent="0.25">
      <c r="A195" s="59" t="s">
        <v>149</v>
      </c>
      <c r="B195" s="3">
        <f t="shared" si="36"/>
        <v>142</v>
      </c>
      <c r="C195" s="4">
        <f t="shared" si="36"/>
        <v>3</v>
      </c>
      <c r="D195" s="8" t="s">
        <v>149</v>
      </c>
      <c r="E195" s="12" t="str">
        <f>[1]Pendapatan!D195</f>
        <v>06 TAHUN 2024</v>
      </c>
      <c r="F195" s="92">
        <f>[1]Pendapatan!E195</f>
        <v>45569.670138888891</v>
      </c>
      <c r="G195" s="6"/>
      <c r="H195" s="173">
        <f>IFERROR('Ringkasan (milyar)'!H195/'Ringkasan (milyar)'!G195,0)</f>
        <v>0.11550035064753114</v>
      </c>
      <c r="I195" s="173">
        <f>IFERROR('Ringkasan (milyar)'!I195/'Ringkasan (milyar)'!G195,0)</f>
        <v>7.1574569822975317E-2</v>
      </c>
      <c r="J195" s="173">
        <f>IFERROR('Ringkasan (milyar)'!J195/'Ringkasan (milyar)'!G195,0)</f>
        <v>7.6201205991448069E-3</v>
      </c>
      <c r="K195" s="173">
        <f>IFERROR('Ringkasan (milyar)'!K195/'Ringkasan (milyar)'!G195,0)</f>
        <v>2.7251130611211506E-3</v>
      </c>
      <c r="L195" s="173">
        <f>IFERROR('Ringkasan (milyar)'!L195/'Ringkasan (milyar)'!G195,0)</f>
        <v>3.3580547164289869E-2</v>
      </c>
      <c r="M195" s="173">
        <f>IFERROR('Ringkasan (milyar)'!M195/'Ringkasan (milyar)'!G195,0)</f>
        <v>0.88449964935246894</v>
      </c>
      <c r="N195" s="173">
        <f>IFERROR('Ringkasan (milyar)'!N195/'Ringkasan (milyar)'!G195,0)</f>
        <v>0.84863337139802852</v>
      </c>
      <c r="O195" s="173">
        <f>IFERROR('Ringkasan (milyar)'!O195/'Ringkasan (milyar)'!G195,0)</f>
        <v>0</v>
      </c>
      <c r="P195" s="173">
        <f>IFERROR('Ringkasan (milyar)'!P195/'Ringkasan (milyar)'!G195,0)</f>
        <v>0</v>
      </c>
      <c r="Q195" s="173">
        <f>IFERROR('Ringkasan (milyar)'!Q195/'Ringkasan (milyar)'!G195,0)</f>
        <v>0.10583681692706812</v>
      </c>
      <c r="R195" s="173">
        <f>IFERROR('Ringkasan (milyar)'!R195/'Ringkasan (milyar)'!G195,0)</f>
        <v>2.6774649752076807E-3</v>
      </c>
      <c r="S195" s="173">
        <f>IFERROR('Ringkasan (milyar)'!S195/'Ringkasan (milyar)'!G195,0)</f>
        <v>1.665944596401275E-2</v>
      </c>
      <c r="T195" s="173">
        <f>IFERROR('Ringkasan (milyar)'!T195/'Ringkasan (milyar)'!G195,0)</f>
        <v>0.52558975928084561</v>
      </c>
      <c r="U195" s="173">
        <f>IFERROR('Ringkasan (milyar)'!U195/'Ringkasan (milyar)'!G195,0)</f>
        <v>0.19786988425089433</v>
      </c>
      <c r="V195" s="173">
        <f>IFERROR('Ringkasan (milyar)'!V195/'Ringkasan (milyar)'!G195,0)</f>
        <v>3.586627795444039E-2</v>
      </c>
      <c r="W195" s="173">
        <f>IFERROR('Ringkasan (milyar)'!W195/'Ringkasan (milyar)'!G195,0)</f>
        <v>3.586627795444039E-2</v>
      </c>
      <c r="X195" s="173">
        <f>IFERROR('Ringkasan (milyar)'!X195/'Ringkasan (milyar)'!G195,0)</f>
        <v>0</v>
      </c>
      <c r="Y195" s="173">
        <f>IFERROR('Ringkasan (milyar)'!Y195/'Ringkasan (milyar)'!G195,0)</f>
        <v>0</v>
      </c>
      <c r="Z195" s="173">
        <f>IFERROR('Ringkasan (milyar)'!Z195/'Ringkasan (milyar)'!G195,0)</f>
        <v>0</v>
      </c>
      <c r="AA195" s="173">
        <f>IFERROR('Ringkasan (milyar)'!AA195/'Ringkasan (milyar)'!G195,0)</f>
        <v>0</v>
      </c>
      <c r="AB195" s="173">
        <f>IFERROR('Ringkasan (milyar)'!AB195/'Ringkasan (milyar)'!G195,0)</f>
        <v>0</v>
      </c>
      <c r="AC195" s="6"/>
      <c r="AD195" s="173">
        <f>IFERROR('Ringkasan (milyar)'!AD195/'Ringkasan (milyar)'!AC195,0)</f>
        <v>0.73785825445566466</v>
      </c>
      <c r="AE195" s="173">
        <f>IFERROR('Ringkasan (milyar)'!AE195/'Ringkasan (milyar)'!AD195,0)</f>
        <v>0.67948769979497115</v>
      </c>
      <c r="AF195" s="173">
        <f>IFERROR('Ringkasan (milyar)'!AF195/'Ringkasan (milyar)'!AD195,0)</f>
        <v>0.27918096324835645</v>
      </c>
      <c r="AG195" s="173">
        <f>IFERROR('Ringkasan (milyar)'!AG195/'Ringkasan (milyar)'!AD195,0)</f>
        <v>4.1075202365751726E-3</v>
      </c>
      <c r="AH195" s="173">
        <f>IFERROR('Ringkasan (milyar)'!AH195/'Ringkasan (milyar)'!AC195,0)</f>
        <v>1.3385890727561319E-4</v>
      </c>
      <c r="AI195" s="173">
        <f>IFERROR('Ringkasan (milyar)'!AI195/'Ringkasan (milyar)'!AC195,0)</f>
        <v>2.7332041521992874E-2</v>
      </c>
      <c r="AJ195" s="173">
        <f>IFERROR('Ringkasan (milyar)'!AJ195/'Ringkasan (milyar)'!AC195,0)</f>
        <v>0</v>
      </c>
      <c r="AK195" s="173">
        <f>IFERROR('Ringkasan (milyar)'!AK195/'Ringkasan (milyar)'!AC195,0)</f>
        <v>9.1657847792507352E-2</v>
      </c>
      <c r="AL195" s="173">
        <f>IFERROR('Ringkasan (milyar)'!AL195/'Ringkasan (milyar)'!AC195,0)</f>
        <v>9.4989311370487011E-4</v>
      </c>
      <c r="AM195" s="173">
        <f>IFERROR('Ringkasan (milyar)'!AM195/'Ringkasan (milyar)'!AC195,0)</f>
        <v>2.1623698496614871E-2</v>
      </c>
      <c r="AN195" s="173">
        <f>IFERROR('Ringkasan (milyar)'!AN195/'Ringkasan (milyar)'!AC195,0)</f>
        <v>3.6294469591193729E-2</v>
      </c>
      <c r="AO195" s="173">
        <f>IFERROR('Ringkasan (milyar)'!AO195/'Ringkasan (milyar)'!AC195,0)</f>
        <v>3.2646730650720525E-2</v>
      </c>
      <c r="AP195" s="173">
        <f>IFERROR('Ringkasan (milyar)'!AP195/'Ringkasan (milyar)'!AC195,0)</f>
        <v>7.3348282899644238E-5</v>
      </c>
      <c r="AQ195" s="173">
        <f>IFERROR('Ringkasan (milyar)'!AQ195/'Ringkasan (milyar)'!AC195,0)</f>
        <v>6.9707657373715537E-5</v>
      </c>
      <c r="AR195" s="173">
        <f>IFERROR('Ringkasan (milyar)'!AR195/'Ringkasan (milyar)'!AC195,0)</f>
        <v>5.0512795198344599E-3</v>
      </c>
      <c r="AS195" s="173">
        <f>IFERROR('Ringkasan (milyar)'!AS195/'Ringkasan (milyar)'!AC195,0)</f>
        <v>5.0512795198344599E-3</v>
      </c>
      <c r="AT195" s="173">
        <f>IFERROR('Ringkasan (milyar)'!AT195/'Ringkasan (milyar)'!AC195,0)</f>
        <v>0.16543261823199351</v>
      </c>
      <c r="AU195" s="173">
        <f>IFERROR('Ringkasan (milyar)'!AU195/'Ringkasan (milyar)'!AC195,0)</f>
        <v>7.4111735946612561E-3</v>
      </c>
      <c r="AV195" s="173">
        <f>IFERROR('Ringkasan (milyar)'!AV195/'Ringkasan (milyar)'!AC195,0)</f>
        <v>0.15802144463733225</v>
      </c>
      <c r="AW195" s="127"/>
      <c r="AX195" s="127"/>
      <c r="AY195" s="127"/>
      <c r="AZ195" s="127"/>
      <c r="BA195" s="127"/>
      <c r="BB195" s="127"/>
      <c r="BC195" s="127"/>
      <c r="BD195" s="127"/>
      <c r="BE195" s="127"/>
      <c r="BF195" s="127"/>
      <c r="BG195" s="127"/>
      <c r="BH195" s="127"/>
      <c r="BI195" s="127"/>
      <c r="BJ195" s="128"/>
      <c r="BK195" s="128"/>
      <c r="BL195" s="87"/>
      <c r="BM195" s="47"/>
      <c r="BN195" s="48"/>
      <c r="BO195" s="49"/>
      <c r="BP195" s="39">
        <f t="shared" si="35"/>
        <v>0</v>
      </c>
      <c r="BR195" s="6" t="e">
        <f>Ringkasan!#REF!/1000000000</f>
        <v>#REF!</v>
      </c>
      <c r="BS195" s="6" t="e">
        <f t="shared" si="25"/>
        <v>#REF!</v>
      </c>
      <c r="BT195" s="39" t="e">
        <f t="shared" si="27"/>
        <v>#REF!</v>
      </c>
      <c r="BV195" s="6" t="e">
        <f>Ringkasan!#REF!/1000000000</f>
        <v>#REF!</v>
      </c>
      <c r="BW195" s="6" t="e">
        <f t="shared" si="26"/>
        <v>#REF!</v>
      </c>
      <c r="BX195" s="39" t="e">
        <f t="shared" si="28"/>
        <v>#REF!</v>
      </c>
    </row>
    <row r="196" spans="1:76" ht="15" customHeight="1" x14ac:dyDescent="0.25">
      <c r="A196" s="59" t="s">
        <v>150</v>
      </c>
      <c r="B196" s="3">
        <f t="shared" si="36"/>
        <v>143</v>
      </c>
      <c r="C196" s="4">
        <f t="shared" si="36"/>
        <v>4</v>
      </c>
      <c r="D196" s="8" t="s">
        <v>150</v>
      </c>
      <c r="E196" s="12" t="str">
        <f>[1]Pendapatan!D196</f>
        <v>09 Tahun 2024</v>
      </c>
      <c r="F196" s="92">
        <f>[1]Pendapatan!E196</f>
        <v>45649.780555555553</v>
      </c>
      <c r="G196" s="6"/>
      <c r="H196" s="173">
        <f>IFERROR('Ringkasan (milyar)'!H196/'Ringkasan (milyar)'!G196,0)</f>
        <v>0.11603546887418693</v>
      </c>
      <c r="I196" s="173">
        <f>IFERROR('Ringkasan (milyar)'!I196/'Ringkasan (milyar)'!G196,0)</f>
        <v>6.3340713403474996E-2</v>
      </c>
      <c r="J196" s="173">
        <f>IFERROR('Ringkasan (milyar)'!J196/'Ringkasan (milyar)'!G196,0)</f>
        <v>4.5661272053272361E-2</v>
      </c>
      <c r="K196" s="173">
        <f>IFERROR('Ringkasan (milyar)'!K196/'Ringkasan (milyar)'!G196,0)</f>
        <v>2.6932337091815756E-3</v>
      </c>
      <c r="L196" s="173">
        <f>IFERROR('Ringkasan (milyar)'!L196/'Ringkasan (milyar)'!G196,0)</f>
        <v>4.3402497082580009E-3</v>
      </c>
      <c r="M196" s="173">
        <f>IFERROR('Ringkasan (milyar)'!M196/'Ringkasan (milyar)'!G196,0)</f>
        <v>0.8839645311258133</v>
      </c>
      <c r="N196" s="173">
        <f>IFERROR('Ringkasan (milyar)'!N196/'Ringkasan (milyar)'!G196,0)</f>
        <v>0.83418558934385367</v>
      </c>
      <c r="O196" s="173">
        <f>IFERROR('Ringkasan (milyar)'!O196/'Ringkasan (milyar)'!G196,0)</f>
        <v>0</v>
      </c>
      <c r="P196" s="173">
        <f>IFERROR('Ringkasan (milyar)'!P196/'Ringkasan (milyar)'!G196,0)</f>
        <v>0</v>
      </c>
      <c r="Q196" s="173">
        <f>IFERROR('Ringkasan (milyar)'!Q196/'Ringkasan (milyar)'!G196,0)</f>
        <v>0.11166656020872213</v>
      </c>
      <c r="R196" s="173">
        <f>IFERROR('Ringkasan (milyar)'!R196/'Ringkasan (milyar)'!G196,0)</f>
        <v>0</v>
      </c>
      <c r="S196" s="173">
        <f>IFERROR('Ringkasan (milyar)'!S196/'Ringkasan (milyar)'!G196,0)</f>
        <v>2.7184887003193128E-2</v>
      </c>
      <c r="T196" s="173">
        <f>IFERROR('Ringkasan (milyar)'!T196/'Ringkasan (milyar)'!G196,0)</f>
        <v>0.5182604377211959</v>
      </c>
      <c r="U196" s="173">
        <f>IFERROR('Ringkasan (milyar)'!U196/'Ringkasan (milyar)'!G196,0)</f>
        <v>0.17707370441074252</v>
      </c>
      <c r="V196" s="173">
        <f>IFERROR('Ringkasan (milyar)'!V196/'Ringkasan (milyar)'!G196,0)</f>
        <v>4.9778941781959476E-2</v>
      </c>
      <c r="W196" s="173">
        <f>IFERROR('Ringkasan (milyar)'!W196/'Ringkasan (milyar)'!G196,0)</f>
        <v>4.9778941781959476E-2</v>
      </c>
      <c r="X196" s="173">
        <f>IFERROR('Ringkasan (milyar)'!X196/'Ringkasan (milyar)'!G196,0)</f>
        <v>0</v>
      </c>
      <c r="Y196" s="173">
        <f>IFERROR('Ringkasan (milyar)'!Y196/'Ringkasan (milyar)'!G196,0)</f>
        <v>0</v>
      </c>
      <c r="Z196" s="173">
        <f>IFERROR('Ringkasan (milyar)'!Z196/'Ringkasan (milyar)'!G196,0)</f>
        <v>0</v>
      </c>
      <c r="AA196" s="173">
        <f>IFERROR('Ringkasan (milyar)'!AA196/'Ringkasan (milyar)'!G196,0)</f>
        <v>0</v>
      </c>
      <c r="AB196" s="173">
        <f>IFERROR('Ringkasan (milyar)'!AB196/'Ringkasan (milyar)'!G196,0)</f>
        <v>0</v>
      </c>
      <c r="AC196" s="6"/>
      <c r="AD196" s="173">
        <f>IFERROR('Ringkasan (milyar)'!AD196/'Ringkasan (milyar)'!AC196,0)</f>
        <v>0.70417786517122483</v>
      </c>
      <c r="AE196" s="173">
        <f>IFERROR('Ringkasan (milyar)'!AE196/'Ringkasan (milyar)'!AD196,0)</f>
        <v>0.5974133963640551</v>
      </c>
      <c r="AF196" s="173">
        <f>IFERROR('Ringkasan (milyar)'!AF196/'Ringkasan (milyar)'!AD196,0)</f>
        <v>0.31201719056069549</v>
      </c>
      <c r="AG196" s="173">
        <f>IFERROR('Ringkasan (milyar)'!AG196/'Ringkasan (milyar)'!AD196,0)</f>
        <v>0</v>
      </c>
      <c r="AH196" s="173">
        <f>IFERROR('Ringkasan (milyar)'!AH196/'Ringkasan (milyar)'!AC196,0)</f>
        <v>0</v>
      </c>
      <c r="AI196" s="173">
        <f>IFERROR('Ringkasan (milyar)'!AI196/'Ringkasan (milyar)'!AC196,0)</f>
        <v>6.3262002132829898E-2</v>
      </c>
      <c r="AJ196" s="173">
        <f>IFERROR('Ringkasan (milyar)'!AJ196/'Ringkasan (milyar)'!AC196,0)</f>
        <v>5.14973816310032E-4</v>
      </c>
      <c r="AK196" s="173">
        <f>IFERROR('Ringkasan (milyar)'!AK196/'Ringkasan (milyar)'!AC196,0)</f>
        <v>9.7093238218525044E-2</v>
      </c>
      <c r="AL196" s="173">
        <f>IFERROR('Ringkasan (milyar)'!AL196/'Ringkasan (milyar)'!AC196,0)</f>
        <v>9.0493321188465535E-4</v>
      </c>
      <c r="AM196" s="173">
        <f>IFERROR('Ringkasan (milyar)'!AM196/'Ringkasan (milyar)'!AC196,0)</f>
        <v>1.8291122171199287E-2</v>
      </c>
      <c r="AN196" s="173">
        <f>IFERROR('Ringkasan (milyar)'!AN196/'Ringkasan (milyar)'!AC196,0)</f>
        <v>2.4621579231197142E-2</v>
      </c>
      <c r="AO196" s="173">
        <f>IFERROR('Ringkasan (milyar)'!AO196/'Ringkasan (milyar)'!AC196,0)</f>
        <v>4.6926143319088863E-2</v>
      </c>
      <c r="AP196" s="173">
        <f>IFERROR('Ringkasan (milyar)'!AP196/'Ringkasan (milyar)'!AC196,0)</f>
        <v>6.3494602851550978E-3</v>
      </c>
      <c r="AQ196" s="173">
        <f>IFERROR('Ringkasan (milyar)'!AQ196/'Ringkasan (milyar)'!AC196,0)</f>
        <v>0</v>
      </c>
      <c r="AR196" s="173">
        <f>IFERROR('Ringkasan (milyar)'!AR196/'Ringkasan (milyar)'!AC196,0)</f>
        <v>1.4180008590862705E-2</v>
      </c>
      <c r="AS196" s="173">
        <f>IFERROR('Ringkasan (milyar)'!AS196/'Ringkasan (milyar)'!AC196,0)</f>
        <v>1.4180008590862705E-2</v>
      </c>
      <c r="AT196" s="173">
        <f>IFERROR('Ringkasan (milyar)'!AT196/'Ringkasan (milyar)'!AC196,0)</f>
        <v>0.18454888801938749</v>
      </c>
      <c r="AU196" s="173">
        <f>IFERROR('Ringkasan (milyar)'!AU196/'Ringkasan (milyar)'!AC196,0)</f>
        <v>6.5212587901624947E-3</v>
      </c>
      <c r="AV196" s="173">
        <f>IFERROR('Ringkasan (milyar)'!AV196/'Ringkasan (milyar)'!AC196,0)</f>
        <v>0.17802762922922499</v>
      </c>
      <c r="AW196" s="127"/>
      <c r="AX196" s="127"/>
      <c r="AY196" s="127"/>
      <c r="AZ196" s="127"/>
      <c r="BA196" s="127"/>
      <c r="BB196" s="127"/>
      <c r="BC196" s="127"/>
      <c r="BD196" s="127"/>
      <c r="BE196" s="127"/>
      <c r="BF196" s="127"/>
      <c r="BG196" s="127"/>
      <c r="BH196" s="127"/>
      <c r="BI196" s="127"/>
      <c r="BJ196" s="128"/>
      <c r="BK196" s="128"/>
      <c r="BL196" s="87"/>
      <c r="BM196" s="47"/>
      <c r="BN196" s="48"/>
      <c r="BO196" s="49"/>
      <c r="BP196" s="39">
        <f t="shared" si="35"/>
        <v>0</v>
      </c>
      <c r="BR196" s="6" t="e">
        <f>Ringkasan!#REF!/1000000000</f>
        <v>#REF!</v>
      </c>
      <c r="BS196" s="6" t="e">
        <f t="shared" si="25"/>
        <v>#REF!</v>
      </c>
      <c r="BT196" s="39" t="e">
        <f t="shared" si="27"/>
        <v>#REF!</v>
      </c>
      <c r="BV196" s="6" t="e">
        <f>Ringkasan!#REF!/1000000000</f>
        <v>#REF!</v>
      </c>
      <c r="BW196" s="6" t="e">
        <f t="shared" si="26"/>
        <v>#REF!</v>
      </c>
      <c r="BX196" s="39" t="e">
        <f t="shared" si="28"/>
        <v>#REF!</v>
      </c>
    </row>
    <row r="197" spans="1:76" ht="15" customHeight="1" x14ac:dyDescent="0.25">
      <c r="A197" s="59" t="s">
        <v>151</v>
      </c>
      <c r="B197" s="3">
        <f t="shared" si="36"/>
        <v>144</v>
      </c>
      <c r="C197" s="4">
        <f t="shared" si="36"/>
        <v>5</v>
      </c>
      <c r="D197" s="8" t="s">
        <v>151</v>
      </c>
      <c r="E197" s="12" t="str">
        <f>[1]Pendapatan!D197</f>
        <v>5 Tahun 2024</v>
      </c>
      <c r="F197" s="92">
        <f>[1]Pendapatan!E197</f>
        <v>45656</v>
      </c>
      <c r="G197" s="6"/>
      <c r="H197" s="173">
        <f>IFERROR('Ringkasan (milyar)'!H197/'Ringkasan (milyar)'!G197,0)</f>
        <v>9.6997279953935936E-2</v>
      </c>
      <c r="I197" s="173">
        <f>IFERROR('Ringkasan (milyar)'!I197/'Ringkasan (milyar)'!G197,0)</f>
        <v>5.1971366156230756E-2</v>
      </c>
      <c r="J197" s="173">
        <f>IFERROR('Ringkasan (milyar)'!J197/'Ringkasan (milyar)'!G197,0)</f>
        <v>1.616099770211348E-3</v>
      </c>
      <c r="K197" s="173">
        <f>IFERROR('Ringkasan (milyar)'!K197/'Ringkasan (milyar)'!G197,0)</f>
        <v>5.1276389231886032E-3</v>
      </c>
      <c r="L197" s="173">
        <f>IFERROR('Ringkasan (milyar)'!L197/'Ringkasan (milyar)'!G197,0)</f>
        <v>3.8282175104305233E-2</v>
      </c>
      <c r="M197" s="173">
        <f>IFERROR('Ringkasan (milyar)'!M197/'Ringkasan (milyar)'!G197,0)</f>
        <v>0.90300272004606397</v>
      </c>
      <c r="N197" s="173">
        <f>IFERROR('Ringkasan (milyar)'!N197/'Ringkasan (milyar)'!G197,0)</f>
        <v>0.82402453707220324</v>
      </c>
      <c r="O197" s="173">
        <f>IFERROR('Ringkasan (milyar)'!O197/'Ringkasan (milyar)'!G197,0)</f>
        <v>0</v>
      </c>
      <c r="P197" s="173">
        <f>IFERROR('Ringkasan (milyar)'!P197/'Ringkasan (milyar)'!G197,0)</f>
        <v>0</v>
      </c>
      <c r="Q197" s="173">
        <f>IFERROR('Ringkasan (milyar)'!Q197/'Ringkasan (milyar)'!G197,0)</f>
        <v>0.10697199706761999</v>
      </c>
      <c r="R197" s="173">
        <f>IFERROR('Ringkasan (milyar)'!R197/'Ringkasan (milyar)'!G197,0)</f>
        <v>4.0233122573138597E-3</v>
      </c>
      <c r="S197" s="173">
        <f>IFERROR('Ringkasan (milyar)'!S197/'Ringkasan (milyar)'!G197,0)</f>
        <v>1.2143343638256591E-2</v>
      </c>
      <c r="T197" s="173">
        <f>IFERROR('Ringkasan (milyar)'!T197/'Ringkasan (milyar)'!G197,0)</f>
        <v>0.51706326966866234</v>
      </c>
      <c r="U197" s="173">
        <f>IFERROR('Ringkasan (milyar)'!U197/'Ringkasan (milyar)'!G197,0)</f>
        <v>0.18382261444035042</v>
      </c>
      <c r="V197" s="173">
        <f>IFERROR('Ringkasan (milyar)'!V197/'Ringkasan (milyar)'!G197,0)</f>
        <v>7.8978182973860805E-2</v>
      </c>
      <c r="W197" s="173">
        <f>IFERROR('Ringkasan (milyar)'!W197/'Ringkasan (milyar)'!G197,0)</f>
        <v>7.8978182973860805E-2</v>
      </c>
      <c r="X197" s="173">
        <f>IFERROR('Ringkasan (milyar)'!X197/'Ringkasan (milyar)'!G197,0)</f>
        <v>0</v>
      </c>
      <c r="Y197" s="173">
        <f>IFERROR('Ringkasan (milyar)'!Y197/'Ringkasan (milyar)'!G197,0)</f>
        <v>0</v>
      </c>
      <c r="Z197" s="173">
        <f>IFERROR('Ringkasan (milyar)'!Z197/'Ringkasan (milyar)'!G197,0)</f>
        <v>0</v>
      </c>
      <c r="AA197" s="173">
        <f>IFERROR('Ringkasan (milyar)'!AA197/'Ringkasan (milyar)'!G197,0)</f>
        <v>0</v>
      </c>
      <c r="AB197" s="173">
        <f>IFERROR('Ringkasan (milyar)'!AB197/'Ringkasan (milyar)'!G197,0)</f>
        <v>0</v>
      </c>
      <c r="AC197" s="6"/>
      <c r="AD197" s="173">
        <f>IFERROR('Ringkasan (milyar)'!AD197/'Ringkasan (milyar)'!AC197,0)</f>
        <v>0.73420554325914866</v>
      </c>
      <c r="AE197" s="173">
        <f>IFERROR('Ringkasan (milyar)'!AE197/'Ringkasan (milyar)'!AD197,0)</f>
        <v>0.62253959330751174</v>
      </c>
      <c r="AF197" s="173">
        <f>IFERROR('Ringkasan (milyar)'!AF197/'Ringkasan (milyar)'!AD197,0)</f>
        <v>0.35457879777411722</v>
      </c>
      <c r="AG197" s="173">
        <f>IFERROR('Ringkasan (milyar)'!AG197/'Ringkasan (milyar)'!AD197,0)</f>
        <v>4.3483098133825756E-3</v>
      </c>
      <c r="AH197" s="173">
        <f>IFERROR('Ringkasan (milyar)'!AH197/'Ringkasan (milyar)'!AC197,0)</f>
        <v>0</v>
      </c>
      <c r="AI197" s="173">
        <f>IFERROR('Ringkasan (milyar)'!AI197/'Ringkasan (milyar)'!AC197,0)</f>
        <v>1.3607250937762334E-2</v>
      </c>
      <c r="AJ197" s="173">
        <f>IFERROR('Ringkasan (milyar)'!AJ197/'Ringkasan (milyar)'!AC197,0)</f>
        <v>0</v>
      </c>
      <c r="AK197" s="173">
        <f>IFERROR('Ringkasan (milyar)'!AK197/'Ringkasan (milyar)'!AC197,0)</f>
        <v>8.8227522204354564E-2</v>
      </c>
      <c r="AL197" s="173">
        <f>IFERROR('Ringkasan (milyar)'!AL197/'Ringkasan (milyar)'!AC197,0)</f>
        <v>0</v>
      </c>
      <c r="AM197" s="173">
        <f>IFERROR('Ringkasan (milyar)'!AM197/'Ringkasan (milyar)'!AC197,0)</f>
        <v>1.8117107992937531E-2</v>
      </c>
      <c r="AN197" s="173">
        <f>IFERROR('Ringkasan (milyar)'!AN197/'Ringkasan (milyar)'!AC197,0)</f>
        <v>8.1539212654383863E-3</v>
      </c>
      <c r="AO197" s="173">
        <f>IFERROR('Ringkasan (milyar)'!AO197/'Ringkasan (milyar)'!AC197,0)</f>
        <v>5.7317924513200842E-2</v>
      </c>
      <c r="AP197" s="173">
        <f>IFERROR('Ringkasan (milyar)'!AP197/'Ringkasan (milyar)'!AC197,0)</f>
        <v>4.5160388551297196E-3</v>
      </c>
      <c r="AQ197" s="173">
        <f>IFERROR('Ringkasan (milyar)'!AQ197/'Ringkasan (milyar)'!AC197,0)</f>
        <v>1.2252957764809154E-4</v>
      </c>
      <c r="AR197" s="173">
        <f>IFERROR('Ringkasan (milyar)'!AR197/'Ringkasan (milyar)'!AC197,0)</f>
        <v>2.0424793616680473E-3</v>
      </c>
      <c r="AS197" s="173">
        <f>IFERROR('Ringkasan (milyar)'!AS197/'Ringkasan (milyar)'!AC197,0)</f>
        <v>2.0424793616680473E-3</v>
      </c>
      <c r="AT197" s="173">
        <f>IFERROR('Ringkasan (milyar)'!AT197/'Ringkasan (milyar)'!AC197,0)</f>
        <v>0.1755244551748287</v>
      </c>
      <c r="AU197" s="173">
        <f>IFERROR('Ringkasan (milyar)'!AU197/'Ringkasan (milyar)'!AC197,0)</f>
        <v>7.3448471778842783E-3</v>
      </c>
      <c r="AV197" s="173">
        <f>IFERROR('Ringkasan (milyar)'!AV197/'Ringkasan (milyar)'!AC197,0)</f>
        <v>0.16817960799694442</v>
      </c>
      <c r="AW197" s="127"/>
      <c r="AX197" s="127"/>
      <c r="AY197" s="127"/>
      <c r="AZ197" s="127"/>
      <c r="BA197" s="127"/>
      <c r="BB197" s="127"/>
      <c r="BC197" s="127"/>
      <c r="BD197" s="127"/>
      <c r="BE197" s="127"/>
      <c r="BF197" s="127"/>
      <c r="BG197" s="127"/>
      <c r="BH197" s="127"/>
      <c r="BI197" s="127"/>
      <c r="BJ197" s="128"/>
      <c r="BK197" s="128"/>
      <c r="BL197" s="87"/>
      <c r="BM197" s="47"/>
      <c r="BN197" s="48"/>
      <c r="BO197" s="49"/>
      <c r="BP197" s="39">
        <f t="shared" si="35"/>
        <v>0</v>
      </c>
      <c r="BR197" s="6" t="e">
        <f>Ringkasan!#REF!/1000000000</f>
        <v>#REF!</v>
      </c>
      <c r="BS197" s="6" t="e">
        <f t="shared" si="25"/>
        <v>#REF!</v>
      </c>
      <c r="BT197" s="39" t="e">
        <f t="shared" si="27"/>
        <v>#REF!</v>
      </c>
      <c r="BV197" s="6" t="e">
        <f>Ringkasan!#REF!/1000000000</f>
        <v>#REF!</v>
      </c>
      <c r="BW197" s="6" t="e">
        <f t="shared" si="26"/>
        <v>#REF!</v>
      </c>
      <c r="BX197" s="39" t="e">
        <f t="shared" si="28"/>
        <v>#REF!</v>
      </c>
    </row>
    <row r="198" spans="1:76" ht="15" customHeight="1" x14ac:dyDescent="0.25">
      <c r="A198" s="59" t="s">
        <v>152</v>
      </c>
      <c r="B198" s="3">
        <f t="shared" si="36"/>
        <v>145</v>
      </c>
      <c r="C198" s="4">
        <f t="shared" si="36"/>
        <v>6</v>
      </c>
      <c r="D198" s="8" t="s">
        <v>152</v>
      </c>
      <c r="E198" s="12" t="str">
        <f>[1]Pendapatan!D198</f>
        <v>04 Tahun 2024</v>
      </c>
      <c r="F198" s="92">
        <f>[1]Pendapatan!E198</f>
        <v>45650</v>
      </c>
      <c r="G198" s="6"/>
      <c r="H198" s="173">
        <f>IFERROR('Ringkasan (milyar)'!H198/'Ringkasan (milyar)'!G198,0)</f>
        <v>0.11493910182863995</v>
      </c>
      <c r="I198" s="173">
        <f>IFERROR('Ringkasan (milyar)'!I198/'Ringkasan (milyar)'!G198,0)</f>
        <v>4.4275066734089055E-2</v>
      </c>
      <c r="J198" s="173">
        <f>IFERROR('Ringkasan (milyar)'!J198/'Ringkasan (milyar)'!G198,0)</f>
        <v>6.3659121015566644E-2</v>
      </c>
      <c r="K198" s="173">
        <f>IFERROR('Ringkasan (milyar)'!K198/'Ringkasan (milyar)'!G198,0)</f>
        <v>3.0892525685345291E-3</v>
      </c>
      <c r="L198" s="173">
        <f>IFERROR('Ringkasan (milyar)'!L198/'Ringkasan (milyar)'!G198,0)</f>
        <v>3.9156615104497285E-3</v>
      </c>
      <c r="M198" s="173">
        <f>IFERROR('Ringkasan (milyar)'!M198/'Ringkasan (milyar)'!G198,0)</f>
        <v>0.88506089817136002</v>
      </c>
      <c r="N198" s="173">
        <f>IFERROR('Ringkasan (milyar)'!N198/'Ringkasan (milyar)'!G198,0)</f>
        <v>0.81599875694340296</v>
      </c>
      <c r="O198" s="173">
        <f>IFERROR('Ringkasan (milyar)'!O198/'Ringkasan (milyar)'!G198,0)</f>
        <v>0</v>
      </c>
      <c r="P198" s="173">
        <f>IFERROR('Ringkasan (milyar)'!P198/'Ringkasan (milyar)'!G198,0)</f>
        <v>0</v>
      </c>
      <c r="Q198" s="173">
        <f>IFERROR('Ringkasan (milyar)'!Q198/'Ringkasan (milyar)'!G198,0)</f>
        <v>9.4230616812468915E-2</v>
      </c>
      <c r="R198" s="173">
        <f>IFERROR('Ringkasan (milyar)'!R198/'Ringkasan (milyar)'!G198,0)</f>
        <v>7.8084052208876979E-3</v>
      </c>
      <c r="S198" s="173">
        <f>IFERROR('Ringkasan (milyar)'!S198/'Ringkasan (milyar)'!G198,0)</f>
        <v>2.9638241022004356E-2</v>
      </c>
      <c r="T198" s="173">
        <f>IFERROR('Ringkasan (milyar)'!T198/'Ringkasan (milyar)'!G198,0)</f>
        <v>0.48364278794094362</v>
      </c>
      <c r="U198" s="173">
        <f>IFERROR('Ringkasan (milyar)'!U198/'Ringkasan (milyar)'!G198,0)</f>
        <v>0.20067870594709841</v>
      </c>
      <c r="V198" s="173">
        <f>IFERROR('Ringkasan (milyar)'!V198/'Ringkasan (milyar)'!G198,0)</f>
        <v>6.9062141227957091E-2</v>
      </c>
      <c r="W198" s="173">
        <f>IFERROR('Ringkasan (milyar)'!W198/'Ringkasan (milyar)'!G198,0)</f>
        <v>6.9062141227957091E-2</v>
      </c>
      <c r="X198" s="173">
        <f>IFERROR('Ringkasan (milyar)'!X198/'Ringkasan (milyar)'!G198,0)</f>
        <v>0</v>
      </c>
      <c r="Y198" s="173">
        <f>IFERROR('Ringkasan (milyar)'!Y198/'Ringkasan (milyar)'!G198,0)</f>
        <v>0</v>
      </c>
      <c r="Z198" s="173">
        <f>IFERROR('Ringkasan (milyar)'!Z198/'Ringkasan (milyar)'!G198,0)</f>
        <v>0</v>
      </c>
      <c r="AA198" s="173">
        <f>IFERROR('Ringkasan (milyar)'!AA198/'Ringkasan (milyar)'!G198,0)</f>
        <v>0</v>
      </c>
      <c r="AB198" s="173">
        <f>IFERROR('Ringkasan (milyar)'!AB198/'Ringkasan (milyar)'!G198,0)</f>
        <v>0</v>
      </c>
      <c r="AC198" s="6"/>
      <c r="AD198" s="173">
        <f>IFERROR('Ringkasan (milyar)'!AD198/'Ringkasan (milyar)'!AC198,0)</f>
        <v>0.70796776883640133</v>
      </c>
      <c r="AE198" s="173">
        <f>IFERROR('Ringkasan (milyar)'!AE198/'Ringkasan (milyar)'!AD198,0)</f>
        <v>0.53927324285247324</v>
      </c>
      <c r="AF198" s="173">
        <f>IFERROR('Ringkasan (milyar)'!AF198/'Ringkasan (milyar)'!AD198,0)</f>
        <v>0.42748650957022771</v>
      </c>
      <c r="AG198" s="173">
        <f>IFERROR('Ringkasan (milyar)'!AG198/'Ringkasan (milyar)'!AD198,0)</f>
        <v>0</v>
      </c>
      <c r="AH198" s="173">
        <f>IFERROR('Ringkasan (milyar)'!AH198/'Ringkasan (milyar)'!AC198,0)</f>
        <v>2.9499712203049689E-4</v>
      </c>
      <c r="AI198" s="173">
        <f>IFERROR('Ringkasan (milyar)'!AI198/'Ringkasan (milyar)'!AC198,0)</f>
        <v>2.0683037144863043E-2</v>
      </c>
      <c r="AJ198" s="173">
        <f>IFERROR('Ringkasan (milyar)'!AJ198/'Ringkasan (milyar)'!AC198,0)</f>
        <v>2.5549896459764617E-3</v>
      </c>
      <c r="AK198" s="173">
        <f>IFERROR('Ringkasan (milyar)'!AK198/'Ringkasan (milyar)'!AC198,0)</f>
        <v>0.13803601258133183</v>
      </c>
      <c r="AL198" s="173">
        <f>IFERROR('Ringkasan (milyar)'!AL198/'Ringkasan (milyar)'!AC198,0)</f>
        <v>0</v>
      </c>
      <c r="AM198" s="173">
        <f>IFERROR('Ringkasan (milyar)'!AM198/'Ringkasan (milyar)'!AC198,0)</f>
        <v>2.7794576216659837E-2</v>
      </c>
      <c r="AN198" s="173">
        <f>IFERROR('Ringkasan (milyar)'!AN198/'Ringkasan (milyar)'!AC198,0)</f>
        <v>3.2460474701291951E-2</v>
      </c>
      <c r="AO198" s="173">
        <f>IFERROR('Ringkasan (milyar)'!AO198/'Ringkasan (milyar)'!AC198,0)</f>
        <v>7.6153406879585842E-2</v>
      </c>
      <c r="AP198" s="173">
        <f>IFERROR('Ringkasan (milyar)'!AP198/'Ringkasan (milyar)'!AC198,0)</f>
        <v>1.5137636772334887E-3</v>
      </c>
      <c r="AQ198" s="173">
        <f>IFERROR('Ringkasan (milyar)'!AQ198/'Ringkasan (milyar)'!AC198,0)</f>
        <v>1.137911065607094E-4</v>
      </c>
      <c r="AR198" s="173">
        <f>IFERROR('Ringkasan (milyar)'!AR198/'Ringkasan (milyar)'!AC198,0)</f>
        <v>1.5172147541427921E-3</v>
      </c>
      <c r="AS198" s="173">
        <f>IFERROR('Ringkasan (milyar)'!AS198/'Ringkasan (milyar)'!AC198,0)</f>
        <v>1.5172147541427921E-3</v>
      </c>
      <c r="AT198" s="173">
        <f>IFERROR('Ringkasan (milyar)'!AT198/'Ringkasan (milyar)'!AC198,0)</f>
        <v>0.1524790038281241</v>
      </c>
      <c r="AU198" s="173">
        <f>IFERROR('Ringkasan (milyar)'!AU198/'Ringkasan (milyar)'!AC198,0)</f>
        <v>4.8566560932193619E-3</v>
      </c>
      <c r="AV198" s="173">
        <f>IFERROR('Ringkasan (milyar)'!AV198/'Ringkasan (milyar)'!AC198,0)</f>
        <v>0.14762234773490474</v>
      </c>
      <c r="AW198" s="127"/>
      <c r="AX198" s="127"/>
      <c r="AY198" s="127"/>
      <c r="AZ198" s="127"/>
      <c r="BA198" s="127"/>
      <c r="BB198" s="127"/>
      <c r="BC198" s="127"/>
      <c r="BD198" s="127"/>
      <c r="BE198" s="127"/>
      <c r="BF198" s="127"/>
      <c r="BG198" s="127"/>
      <c r="BH198" s="127"/>
      <c r="BI198" s="127"/>
      <c r="BJ198" s="128"/>
      <c r="BK198" s="128"/>
      <c r="BL198" s="87"/>
      <c r="BM198" s="47"/>
      <c r="BN198" s="48"/>
      <c r="BO198" s="49"/>
      <c r="BP198" s="39">
        <f t="shared" si="35"/>
        <v>0</v>
      </c>
      <c r="BR198" s="6" t="e">
        <f>Ringkasan!#REF!/1000000000</f>
        <v>#REF!</v>
      </c>
      <c r="BS198" s="6" t="e">
        <f t="shared" si="25"/>
        <v>#REF!</v>
      </c>
      <c r="BT198" s="39" t="e">
        <f t="shared" si="27"/>
        <v>#REF!</v>
      </c>
      <c r="BV198" s="6" t="e">
        <f>Ringkasan!#REF!/1000000000</f>
        <v>#REF!</v>
      </c>
      <c r="BW198" s="6" t="e">
        <f t="shared" si="26"/>
        <v>#REF!</v>
      </c>
      <c r="BX198" s="39" t="e">
        <f t="shared" si="28"/>
        <v>#REF!</v>
      </c>
    </row>
    <row r="199" spans="1:76" ht="15" customHeight="1" x14ac:dyDescent="0.25">
      <c r="A199" s="59" t="s">
        <v>153</v>
      </c>
      <c r="B199" s="3">
        <f t="shared" si="36"/>
        <v>146</v>
      </c>
      <c r="C199" s="4">
        <f t="shared" si="36"/>
        <v>7</v>
      </c>
      <c r="D199" s="8" t="s">
        <v>153</v>
      </c>
      <c r="E199" s="12" t="str">
        <f>[1]Pendapatan!D199</f>
        <v>04 Tahun 2024</v>
      </c>
      <c r="F199" s="92">
        <f>[1]Pendapatan!E199</f>
        <v>45649.606944444444</v>
      </c>
      <c r="G199" s="6"/>
      <c r="H199" s="173">
        <f>IFERROR('Ringkasan (milyar)'!H199/'Ringkasan (milyar)'!G199,0)</f>
        <v>0.12803576455950366</v>
      </c>
      <c r="I199" s="173">
        <f>IFERROR('Ringkasan (milyar)'!I199/'Ringkasan (milyar)'!G199,0)</f>
        <v>7.6484457942258444E-2</v>
      </c>
      <c r="J199" s="173">
        <f>IFERROR('Ringkasan (milyar)'!J199/'Ringkasan (milyar)'!G199,0)</f>
        <v>1.6528270438676405E-2</v>
      </c>
      <c r="K199" s="173">
        <f>IFERROR('Ringkasan (milyar)'!K199/'Ringkasan (milyar)'!G199,0)</f>
        <v>2.3187689629373975E-3</v>
      </c>
      <c r="L199" s="173">
        <f>IFERROR('Ringkasan (milyar)'!L199/'Ringkasan (milyar)'!G199,0)</f>
        <v>3.2704267215631432E-2</v>
      </c>
      <c r="M199" s="173">
        <f>IFERROR('Ringkasan (milyar)'!M199/'Ringkasan (milyar)'!G199,0)</f>
        <v>0.864484335560053</v>
      </c>
      <c r="N199" s="173">
        <f>IFERROR('Ringkasan (milyar)'!N199/'Ringkasan (milyar)'!G199,0)</f>
        <v>0.82072531463530907</v>
      </c>
      <c r="O199" s="173">
        <f>IFERROR('Ringkasan (milyar)'!O199/'Ringkasan (milyar)'!G199,0)</f>
        <v>0</v>
      </c>
      <c r="P199" s="173">
        <f>IFERROR('Ringkasan (milyar)'!P199/'Ringkasan (milyar)'!G199,0)</f>
        <v>0</v>
      </c>
      <c r="Q199" s="173">
        <f>IFERROR('Ringkasan (milyar)'!Q199/'Ringkasan (milyar)'!G199,0)</f>
        <v>0.10642570446033911</v>
      </c>
      <c r="R199" s="173">
        <f>IFERROR('Ringkasan (milyar)'!R199/'Ringkasan (milyar)'!G199,0)</f>
        <v>5.500677980618587E-3</v>
      </c>
      <c r="S199" s="173">
        <f>IFERROR('Ringkasan (milyar)'!S199/'Ringkasan (milyar)'!G199,0)</f>
        <v>1.4578174520996235E-2</v>
      </c>
      <c r="T199" s="173">
        <f>IFERROR('Ringkasan (milyar)'!T199/'Ringkasan (milyar)'!G199,0)</f>
        <v>0.5130093835901709</v>
      </c>
      <c r="U199" s="173">
        <f>IFERROR('Ringkasan (milyar)'!U199/'Ringkasan (milyar)'!G199,0)</f>
        <v>0.18121137408318433</v>
      </c>
      <c r="V199" s="173">
        <f>IFERROR('Ringkasan (milyar)'!V199/'Ringkasan (milyar)'!G199,0)</f>
        <v>4.3759020924743923E-2</v>
      </c>
      <c r="W199" s="173">
        <f>IFERROR('Ringkasan (milyar)'!W199/'Ringkasan (milyar)'!G199,0)</f>
        <v>4.3759020924743923E-2</v>
      </c>
      <c r="X199" s="173">
        <f>IFERROR('Ringkasan (milyar)'!X199/'Ringkasan (milyar)'!G199,0)</f>
        <v>0</v>
      </c>
      <c r="Y199" s="173">
        <f>IFERROR('Ringkasan (milyar)'!Y199/'Ringkasan (milyar)'!G199,0)</f>
        <v>7.4798998804432174E-3</v>
      </c>
      <c r="Z199" s="173">
        <f>IFERROR('Ringkasan (milyar)'!Z199/'Ringkasan (milyar)'!G199,0)</f>
        <v>0</v>
      </c>
      <c r="AA199" s="173">
        <f>IFERROR('Ringkasan (milyar)'!AA199/'Ringkasan (milyar)'!G199,0)</f>
        <v>0</v>
      </c>
      <c r="AB199" s="173">
        <f>IFERROR('Ringkasan (milyar)'!AB199/'Ringkasan (milyar)'!G199,0)</f>
        <v>7.4798998804432174E-3</v>
      </c>
      <c r="AC199" s="6"/>
      <c r="AD199" s="173">
        <f>IFERROR('Ringkasan (milyar)'!AD199/'Ringkasan (milyar)'!AC199,0)</f>
        <v>0.7149903238043499</v>
      </c>
      <c r="AE199" s="173">
        <f>IFERROR('Ringkasan (milyar)'!AE199/'Ringkasan (milyar)'!AD199,0)</f>
        <v>0.53342227131722497</v>
      </c>
      <c r="AF199" s="173">
        <f>IFERROR('Ringkasan (milyar)'!AF199/'Ringkasan (milyar)'!AD199,0)</f>
        <v>0.44535073239102235</v>
      </c>
      <c r="AG199" s="173">
        <f>IFERROR('Ringkasan (milyar)'!AG199/'Ringkasan (milyar)'!AD199,0)</f>
        <v>0</v>
      </c>
      <c r="AH199" s="173">
        <f>IFERROR('Ringkasan (milyar)'!AH199/'Ringkasan (milyar)'!AC199,0)</f>
        <v>0</v>
      </c>
      <c r="AI199" s="173">
        <f>IFERROR('Ringkasan (milyar)'!AI199/'Ringkasan (milyar)'!AC199,0)</f>
        <v>1.4773391990437992E-2</v>
      </c>
      <c r="AJ199" s="173">
        <f>IFERROR('Ringkasan (milyar)'!AJ199/'Ringkasan (milyar)'!AC199,0)</f>
        <v>4.037049615959672E-4</v>
      </c>
      <c r="AK199" s="173">
        <f>IFERROR('Ringkasan (milyar)'!AK199/'Ringkasan (milyar)'!AC199,0)</f>
        <v>0.10349490977855907</v>
      </c>
      <c r="AL199" s="173">
        <f>IFERROR('Ringkasan (milyar)'!AL199/'Ringkasan (milyar)'!AC199,0)</f>
        <v>1.7891303910387536E-4</v>
      </c>
      <c r="AM199" s="173">
        <f>IFERROR('Ringkasan (milyar)'!AM199/'Ringkasan (milyar)'!AC199,0)</f>
        <v>2.950301890212342E-2</v>
      </c>
      <c r="AN199" s="173">
        <f>IFERROR('Ringkasan (milyar)'!AN199/'Ringkasan (milyar)'!AC199,0)</f>
        <v>2.2209035075340704E-2</v>
      </c>
      <c r="AO199" s="173">
        <f>IFERROR('Ringkasan (milyar)'!AO199/'Ringkasan (milyar)'!AC199,0)</f>
        <v>5.150676802698672E-2</v>
      </c>
      <c r="AP199" s="173">
        <f>IFERROR('Ringkasan (milyar)'!AP199/'Ringkasan (milyar)'!AC199,0)</f>
        <v>3.7374898078597158E-5</v>
      </c>
      <c r="AQ199" s="173">
        <f>IFERROR('Ringkasan (milyar)'!AQ199/'Ringkasan (milyar)'!AC199,0)</f>
        <v>5.9799836925755452E-5</v>
      </c>
      <c r="AR199" s="173">
        <f>IFERROR('Ringkasan (milyar)'!AR199/'Ringkasan (milyar)'!AC199,0)</f>
        <v>3.7374898078597158E-3</v>
      </c>
      <c r="AS199" s="173">
        <f>IFERROR('Ringkasan (milyar)'!AS199/'Ringkasan (milyar)'!AC199,0)</f>
        <v>3.7374898078597158E-3</v>
      </c>
      <c r="AT199" s="173">
        <f>IFERROR('Ringkasan (milyar)'!AT199/'Ringkasan (milyar)'!AC199,0)</f>
        <v>0.17777727660923134</v>
      </c>
      <c r="AU199" s="173">
        <f>IFERROR('Ringkasan (milyar)'!AU199/'Ringkasan (milyar)'!AC199,0)</f>
        <v>8.0526780168900282E-3</v>
      </c>
      <c r="AV199" s="173">
        <f>IFERROR('Ringkasan (milyar)'!AV199/'Ringkasan (milyar)'!AC199,0)</f>
        <v>0.16972459859234135</v>
      </c>
      <c r="AW199" s="127"/>
      <c r="AX199" s="127"/>
      <c r="AY199" s="127"/>
      <c r="AZ199" s="127"/>
      <c r="BA199" s="127"/>
      <c r="BB199" s="127"/>
      <c r="BC199" s="127"/>
      <c r="BD199" s="127"/>
      <c r="BE199" s="127"/>
      <c r="BF199" s="127"/>
      <c r="BG199" s="127"/>
      <c r="BH199" s="127"/>
      <c r="BI199" s="127"/>
      <c r="BJ199" s="128"/>
      <c r="BK199" s="128"/>
      <c r="BL199" s="87"/>
      <c r="BM199" s="47"/>
      <c r="BN199" s="48"/>
      <c r="BO199" s="49"/>
      <c r="BP199" s="39">
        <f t="shared" si="35"/>
        <v>0</v>
      </c>
      <c r="BR199" s="6" t="e">
        <f>Ringkasan!#REF!/1000000000</f>
        <v>#REF!</v>
      </c>
      <c r="BS199" s="6" t="e">
        <f t="shared" si="25"/>
        <v>#REF!</v>
      </c>
      <c r="BT199" s="39" t="e">
        <f t="shared" si="27"/>
        <v>#REF!</v>
      </c>
      <c r="BV199" s="6" t="e">
        <f>Ringkasan!#REF!/1000000000</f>
        <v>#REF!</v>
      </c>
      <c r="BW199" s="6" t="e">
        <f t="shared" si="26"/>
        <v>#REF!</v>
      </c>
      <c r="BX199" s="39" t="e">
        <f t="shared" si="28"/>
        <v>#REF!</v>
      </c>
    </row>
    <row r="200" spans="1:76" ht="15" customHeight="1" x14ac:dyDescent="0.25">
      <c r="A200" s="59" t="s">
        <v>154</v>
      </c>
      <c r="B200" s="3">
        <f t="shared" si="36"/>
        <v>147</v>
      </c>
      <c r="C200" s="4">
        <f t="shared" si="36"/>
        <v>8</v>
      </c>
      <c r="D200" s="8" t="s">
        <v>154</v>
      </c>
      <c r="E200" s="12" t="str">
        <f>[1]Pendapatan!D200</f>
        <v>08 Tahun 2024</v>
      </c>
      <c r="F200" s="92">
        <f>[1]Pendapatan!E200</f>
        <v>45657.67083333333</v>
      </c>
      <c r="G200" s="6"/>
      <c r="H200" s="173">
        <f>IFERROR('Ringkasan (milyar)'!H200/'Ringkasan (milyar)'!G200,0)</f>
        <v>4.1898116106068965E-2</v>
      </c>
      <c r="I200" s="173">
        <f>IFERROR('Ringkasan (milyar)'!I200/'Ringkasan (milyar)'!G200,0)</f>
        <v>2.4356094582735615E-2</v>
      </c>
      <c r="J200" s="173">
        <f>IFERROR('Ringkasan (milyar)'!J200/'Ringkasan (milyar)'!G200,0)</f>
        <v>3.9495753330421783E-3</v>
      </c>
      <c r="K200" s="173">
        <f>IFERROR('Ringkasan (milyar)'!K200/'Ringkasan (milyar)'!G200,0)</f>
        <v>2.6895456747933104E-3</v>
      </c>
      <c r="L200" s="173">
        <f>IFERROR('Ringkasan (milyar)'!L200/'Ringkasan (milyar)'!G200,0)</f>
        <v>1.0902900515497863E-2</v>
      </c>
      <c r="M200" s="173">
        <f>IFERROR('Ringkasan (milyar)'!M200/'Ringkasan (milyar)'!G200,0)</f>
        <v>0.94139643292682607</v>
      </c>
      <c r="N200" s="173">
        <f>IFERROR('Ringkasan (milyar)'!N200/'Ringkasan (milyar)'!G200,0)</f>
        <v>0.82058564404358925</v>
      </c>
      <c r="O200" s="173">
        <f>IFERROR('Ringkasan (milyar)'!O200/'Ringkasan (milyar)'!G200,0)</f>
        <v>0</v>
      </c>
      <c r="P200" s="173">
        <f>IFERROR('Ringkasan (milyar)'!P200/'Ringkasan (milyar)'!G200,0)</f>
        <v>0</v>
      </c>
      <c r="Q200" s="173">
        <f>IFERROR('Ringkasan (milyar)'!Q200/'Ringkasan (milyar)'!G200,0)</f>
        <v>0.10372777204054449</v>
      </c>
      <c r="R200" s="173">
        <f>IFERROR('Ringkasan (milyar)'!R200/'Ringkasan (milyar)'!G200,0)</f>
        <v>1.7525833909913323E-2</v>
      </c>
      <c r="S200" s="173">
        <f>IFERROR('Ringkasan (milyar)'!S200/'Ringkasan (milyar)'!G200,0)</f>
        <v>1.9122342630357794E-2</v>
      </c>
      <c r="T200" s="173">
        <f>IFERROR('Ringkasan (milyar)'!T200/'Ringkasan (milyar)'!G200,0)</f>
        <v>0.50906046546539796</v>
      </c>
      <c r="U200" s="173">
        <f>IFERROR('Ringkasan (milyar)'!U200/'Ringkasan (milyar)'!G200,0)</f>
        <v>0.17114922999737572</v>
      </c>
      <c r="V200" s="173">
        <f>IFERROR('Ringkasan (milyar)'!V200/'Ringkasan (milyar)'!G200,0)</f>
        <v>0.12081078888323682</v>
      </c>
      <c r="W200" s="173">
        <f>IFERROR('Ringkasan (milyar)'!W200/'Ringkasan (milyar)'!G200,0)</f>
        <v>0.12081078888323682</v>
      </c>
      <c r="X200" s="173">
        <f>IFERROR('Ringkasan (milyar)'!X200/'Ringkasan (milyar)'!G200,0)</f>
        <v>0</v>
      </c>
      <c r="Y200" s="173">
        <f>IFERROR('Ringkasan (milyar)'!Y200/'Ringkasan (milyar)'!G200,0)</f>
        <v>1.6705450967105E-2</v>
      </c>
      <c r="Z200" s="173">
        <f>IFERROR('Ringkasan (milyar)'!Z200/'Ringkasan (milyar)'!G200,0)</f>
        <v>0</v>
      </c>
      <c r="AA200" s="173">
        <f>IFERROR('Ringkasan (milyar)'!AA200/'Ringkasan (milyar)'!G200,0)</f>
        <v>0</v>
      </c>
      <c r="AB200" s="173">
        <f>IFERROR('Ringkasan (milyar)'!AB200/'Ringkasan (milyar)'!G200,0)</f>
        <v>1.6705450967105E-2</v>
      </c>
      <c r="AC200" s="6"/>
      <c r="AD200" s="173">
        <f>IFERROR('Ringkasan (milyar)'!AD200/'Ringkasan (milyar)'!AC200,0)</f>
        <v>0.63767301986711145</v>
      </c>
      <c r="AE200" s="173">
        <f>IFERROR('Ringkasan (milyar)'!AE200/'Ringkasan (milyar)'!AD200,0)</f>
        <v>0.63284796247810915</v>
      </c>
      <c r="AF200" s="173">
        <f>IFERROR('Ringkasan (milyar)'!AF200/'Ringkasan (milyar)'!AD200,0)</f>
        <v>0.3534841695836507</v>
      </c>
      <c r="AG200" s="173">
        <f>IFERROR('Ringkasan (milyar)'!AG200/'Ringkasan (milyar)'!AD200,0)</f>
        <v>0</v>
      </c>
      <c r="AH200" s="173">
        <f>IFERROR('Ringkasan (milyar)'!AH200/'Ringkasan (milyar)'!AC200,0)</f>
        <v>0</v>
      </c>
      <c r="AI200" s="173">
        <f>IFERROR('Ringkasan (milyar)'!AI200/'Ringkasan (milyar)'!AC200,0)</f>
        <v>5.9240939829684775E-3</v>
      </c>
      <c r="AJ200" s="173">
        <f>IFERROR('Ringkasan (milyar)'!AJ200/'Ringkasan (milyar)'!AC200,0)</f>
        <v>2.7915366403539919E-3</v>
      </c>
      <c r="AK200" s="173">
        <f>IFERROR('Ringkasan (milyar)'!AK200/'Ringkasan (milyar)'!AC200,0)</f>
        <v>0.19208957295070256</v>
      </c>
      <c r="AL200" s="173">
        <f>IFERROR('Ringkasan (milyar)'!AL200/'Ringkasan (milyar)'!AC200,0)</f>
        <v>0</v>
      </c>
      <c r="AM200" s="173">
        <f>IFERROR('Ringkasan (milyar)'!AM200/'Ringkasan (milyar)'!AC200,0)</f>
        <v>1.0836591583910218E-2</v>
      </c>
      <c r="AN200" s="173">
        <f>IFERROR('Ringkasan (milyar)'!AN200/'Ringkasan (milyar)'!AC200,0)</f>
        <v>9.4861764005603588E-2</v>
      </c>
      <c r="AO200" s="173">
        <f>IFERROR('Ringkasan (milyar)'!AO200/'Ringkasan (milyar)'!AC200,0)</f>
        <v>8.1542490727311762E-2</v>
      </c>
      <c r="AP200" s="173">
        <f>IFERROR('Ringkasan (milyar)'!AP200/'Ringkasan (milyar)'!AC200,0)</f>
        <v>4.2073499695585966E-3</v>
      </c>
      <c r="AQ200" s="173">
        <f>IFERROR('Ringkasan (milyar)'!AQ200/'Ringkasan (milyar)'!AC200,0)</f>
        <v>6.4137666431837877E-4</v>
      </c>
      <c r="AR200" s="173">
        <f>IFERROR('Ringkasan (milyar)'!AR200/'Ringkasan (milyar)'!AC200,0)</f>
        <v>9.9523965152851883E-3</v>
      </c>
      <c r="AS200" s="173">
        <f>IFERROR('Ringkasan (milyar)'!AS200/'Ringkasan (milyar)'!AC200,0)</f>
        <v>9.9523965152851883E-3</v>
      </c>
      <c r="AT200" s="173">
        <f>IFERROR('Ringkasan (milyar)'!AT200/'Ringkasan (milyar)'!AC200,0)</f>
        <v>0.16028501066690087</v>
      </c>
      <c r="AU200" s="173">
        <f>IFERROR('Ringkasan (milyar)'!AU200/'Ringkasan (milyar)'!AC200,0)</f>
        <v>2.9336778732071299E-3</v>
      </c>
      <c r="AV200" s="173">
        <f>IFERROR('Ringkasan (milyar)'!AV200/'Ringkasan (milyar)'!AC200,0)</f>
        <v>0.15735133279369373</v>
      </c>
      <c r="AW200" s="127"/>
      <c r="AX200" s="127"/>
      <c r="AY200" s="127"/>
      <c r="AZ200" s="127"/>
      <c r="BA200" s="127"/>
      <c r="BB200" s="127"/>
      <c r="BC200" s="127"/>
      <c r="BD200" s="127"/>
      <c r="BE200" s="127"/>
      <c r="BF200" s="127"/>
      <c r="BG200" s="127"/>
      <c r="BH200" s="127"/>
      <c r="BI200" s="127"/>
      <c r="BJ200" s="128"/>
      <c r="BK200" s="128"/>
      <c r="BL200" s="87"/>
      <c r="BM200" s="47"/>
      <c r="BN200" s="48"/>
      <c r="BO200" s="49"/>
      <c r="BP200" s="39">
        <f t="shared" si="35"/>
        <v>0</v>
      </c>
      <c r="BR200" s="6" t="e">
        <f>Ringkasan!#REF!/1000000000</f>
        <v>#REF!</v>
      </c>
      <c r="BS200" s="6" t="e">
        <f t="shared" si="25"/>
        <v>#REF!</v>
      </c>
      <c r="BT200" s="39" t="e">
        <f t="shared" si="27"/>
        <v>#REF!</v>
      </c>
      <c r="BV200" s="6" t="e">
        <f>Ringkasan!#REF!/1000000000</f>
        <v>#REF!</v>
      </c>
      <c r="BW200" s="6" t="e">
        <f t="shared" si="26"/>
        <v>#REF!</v>
      </c>
      <c r="BX200" s="39" t="e">
        <f t="shared" si="28"/>
        <v>#REF!</v>
      </c>
    </row>
    <row r="201" spans="1:76" ht="15" customHeight="1" x14ac:dyDescent="0.25">
      <c r="A201" s="59" t="s">
        <v>155</v>
      </c>
      <c r="B201" s="3">
        <f t="shared" si="36"/>
        <v>148</v>
      </c>
      <c r="C201" s="4">
        <f t="shared" si="36"/>
        <v>9</v>
      </c>
      <c r="D201" s="8" t="s">
        <v>155</v>
      </c>
      <c r="E201" s="12" t="str">
        <f>[1]Pendapatan!D201</f>
        <v>05 TAHUN 2024</v>
      </c>
      <c r="F201" s="92">
        <f>[1]Pendapatan!E201</f>
        <v>45656</v>
      </c>
      <c r="G201" s="6"/>
      <c r="H201" s="173">
        <f>IFERROR('Ringkasan (milyar)'!H201/'Ringkasan (milyar)'!G201,0)</f>
        <v>0.12632091397556877</v>
      </c>
      <c r="I201" s="173">
        <f>IFERROR('Ringkasan (milyar)'!I201/'Ringkasan (milyar)'!G201,0)</f>
        <v>4.130469507084758E-2</v>
      </c>
      <c r="J201" s="173">
        <f>IFERROR('Ringkasan (milyar)'!J201/'Ringkasan (milyar)'!G201,0)</f>
        <v>6.2438212869135784E-2</v>
      </c>
      <c r="K201" s="173">
        <f>IFERROR('Ringkasan (milyar)'!K201/'Ringkasan (milyar)'!G201,0)</f>
        <v>2.9265546290027193E-3</v>
      </c>
      <c r="L201" s="173">
        <f>IFERROR('Ringkasan (milyar)'!L201/'Ringkasan (milyar)'!G201,0)</f>
        <v>1.9651451406582698E-2</v>
      </c>
      <c r="M201" s="173">
        <f>IFERROR('Ringkasan (milyar)'!M201/'Ringkasan (milyar)'!G201,0)</f>
        <v>0.87367908602443123</v>
      </c>
      <c r="N201" s="173">
        <f>IFERROR('Ringkasan (milyar)'!N201/'Ringkasan (milyar)'!G201,0)</f>
        <v>0.8130483409663064</v>
      </c>
      <c r="O201" s="173">
        <f>IFERROR('Ringkasan (milyar)'!O201/'Ringkasan (milyar)'!G201,0)</f>
        <v>0</v>
      </c>
      <c r="P201" s="173">
        <f>IFERROR('Ringkasan (milyar)'!P201/'Ringkasan (milyar)'!G201,0)</f>
        <v>0</v>
      </c>
      <c r="Q201" s="173">
        <f>IFERROR('Ringkasan (milyar)'!Q201/'Ringkasan (milyar)'!G201,0)</f>
        <v>8.976553618229198E-2</v>
      </c>
      <c r="R201" s="173">
        <f>IFERROR('Ringkasan (milyar)'!R201/'Ringkasan (milyar)'!G201,0)</f>
        <v>1.0721727990586788E-2</v>
      </c>
      <c r="S201" s="173">
        <f>IFERROR('Ringkasan (milyar)'!S201/'Ringkasan (milyar)'!G201,0)</f>
        <v>1.3586745175843833E-2</v>
      </c>
      <c r="T201" s="173">
        <f>IFERROR('Ringkasan (milyar)'!T201/'Ringkasan (milyar)'!G201,0)</f>
        <v>0.50177835753479172</v>
      </c>
      <c r="U201" s="173">
        <f>IFERROR('Ringkasan (milyar)'!U201/'Ringkasan (milyar)'!G201,0)</f>
        <v>0.19719597408279207</v>
      </c>
      <c r="V201" s="173">
        <f>IFERROR('Ringkasan (milyar)'!V201/'Ringkasan (milyar)'!G201,0)</f>
        <v>6.0630745058124887E-2</v>
      </c>
      <c r="W201" s="173">
        <f>IFERROR('Ringkasan (milyar)'!W201/'Ringkasan (milyar)'!G201,0)</f>
        <v>6.0630745058124887E-2</v>
      </c>
      <c r="X201" s="173">
        <f>IFERROR('Ringkasan (milyar)'!X201/'Ringkasan (milyar)'!G201,0)</f>
        <v>0</v>
      </c>
      <c r="Y201" s="173">
        <f>IFERROR('Ringkasan (milyar)'!Y201/'Ringkasan (milyar)'!G201,0)</f>
        <v>0</v>
      </c>
      <c r="Z201" s="173">
        <f>IFERROR('Ringkasan (milyar)'!Z201/'Ringkasan (milyar)'!G201,0)</f>
        <v>0</v>
      </c>
      <c r="AA201" s="173">
        <f>IFERROR('Ringkasan (milyar)'!AA201/'Ringkasan (milyar)'!G201,0)</f>
        <v>0</v>
      </c>
      <c r="AB201" s="173">
        <f>IFERROR('Ringkasan (milyar)'!AB201/'Ringkasan (milyar)'!G201,0)</f>
        <v>0</v>
      </c>
      <c r="AC201" s="6"/>
      <c r="AD201" s="173">
        <f>IFERROR('Ringkasan (milyar)'!AD201/'Ringkasan (milyar)'!AC201,0)</f>
        <v>0.75083511913962098</v>
      </c>
      <c r="AE201" s="173">
        <f>IFERROR('Ringkasan (milyar)'!AE201/'Ringkasan (milyar)'!AD201,0)</f>
        <v>0.61057750890615548</v>
      </c>
      <c r="AF201" s="173">
        <f>IFERROR('Ringkasan (milyar)'!AF201/'Ringkasan (milyar)'!AD201,0)</f>
        <v>0.37259030686270378</v>
      </c>
      <c r="AG201" s="173">
        <f>IFERROR('Ringkasan (milyar)'!AG201/'Ringkasan (milyar)'!AD201,0)</f>
        <v>0</v>
      </c>
      <c r="AH201" s="173">
        <f>IFERROR('Ringkasan (milyar)'!AH201/'Ringkasan (milyar)'!AC201,0)</f>
        <v>9.3061376420013197E-5</v>
      </c>
      <c r="AI201" s="173">
        <f>IFERROR('Ringkasan (milyar)'!AI201/'Ringkasan (milyar)'!AC201,0)</f>
        <v>1.1652915552337056E-2</v>
      </c>
      <c r="AJ201" s="173">
        <f>IFERROR('Ringkasan (milyar)'!AJ201/'Ringkasan (milyar)'!AC201,0)</f>
        <v>8.9221812381153672E-4</v>
      </c>
      <c r="AK201" s="173">
        <f>IFERROR('Ringkasan (milyar)'!AK201/'Ringkasan (milyar)'!AC201,0)</f>
        <v>0.10243180927851009</v>
      </c>
      <c r="AL201" s="173">
        <f>IFERROR('Ringkasan (milyar)'!AL201/'Ringkasan (milyar)'!AC201,0)</f>
        <v>1.9405744192900926E-4</v>
      </c>
      <c r="AM201" s="173">
        <f>IFERROR('Ringkasan (milyar)'!AM201/'Ringkasan (milyar)'!AC201,0)</f>
        <v>1.9703555418675033E-2</v>
      </c>
      <c r="AN201" s="173">
        <f>IFERROR('Ringkasan (milyar)'!AN201/'Ringkasan (milyar)'!AC201,0)</f>
        <v>2.1321208270674449E-2</v>
      </c>
      <c r="AO201" s="173">
        <f>IFERROR('Ringkasan (milyar)'!AO201/'Ringkasan (milyar)'!AC201,0)</f>
        <v>5.8166402483181015E-2</v>
      </c>
      <c r="AP201" s="173">
        <f>IFERROR('Ringkasan (milyar)'!AP201/'Ringkasan (milyar)'!AC201,0)</f>
        <v>2.9893350011059999E-3</v>
      </c>
      <c r="AQ201" s="173">
        <f>IFERROR('Ringkasan (milyar)'!AQ201/'Ringkasan (milyar)'!AC201,0)</f>
        <v>5.7250662944573609E-5</v>
      </c>
      <c r="AR201" s="173">
        <f>IFERROR('Ringkasan (milyar)'!AR201/'Ringkasan (milyar)'!AC201,0)</f>
        <v>2.2305453095288418E-3</v>
      </c>
      <c r="AS201" s="173">
        <f>IFERROR('Ringkasan (milyar)'!AS201/'Ringkasan (milyar)'!AC201,0)</f>
        <v>2.2305453095288418E-3</v>
      </c>
      <c r="AT201" s="173">
        <f>IFERROR('Ringkasan (milyar)'!AT201/'Ringkasan (milyar)'!AC201,0)</f>
        <v>0.14450252627234017</v>
      </c>
      <c r="AU201" s="173">
        <f>IFERROR('Ringkasan (milyar)'!AU201/'Ringkasan (milyar)'!AC201,0)</f>
        <v>4.5951715348670963E-3</v>
      </c>
      <c r="AV201" s="173">
        <f>IFERROR('Ringkasan (milyar)'!AV201/'Ringkasan (milyar)'!AC201,0)</f>
        <v>0.13990735473747307</v>
      </c>
      <c r="AW201" s="127"/>
      <c r="AX201" s="127"/>
      <c r="AY201" s="127"/>
      <c r="AZ201" s="127"/>
      <c r="BA201" s="127"/>
      <c r="BB201" s="127"/>
      <c r="BC201" s="127"/>
      <c r="BD201" s="127"/>
      <c r="BE201" s="127"/>
      <c r="BF201" s="127"/>
      <c r="BG201" s="127"/>
      <c r="BH201" s="127"/>
      <c r="BI201" s="127"/>
      <c r="BJ201" s="128"/>
      <c r="BK201" s="128"/>
      <c r="BL201" s="87"/>
      <c r="BM201" s="47"/>
      <c r="BN201" s="48"/>
      <c r="BO201" s="49"/>
      <c r="BP201" s="39">
        <f t="shared" si="35"/>
        <v>0</v>
      </c>
      <c r="BR201" s="6" t="e">
        <f>Ringkasan!#REF!/1000000000</f>
        <v>#REF!</v>
      </c>
      <c r="BS201" s="6" t="e">
        <f t="shared" ref="BS201:BS264" si="37">G201-BR201</f>
        <v>#REF!</v>
      </c>
      <c r="BT201" s="39" t="e">
        <f t="shared" si="27"/>
        <v>#REF!</v>
      </c>
      <c r="BV201" s="6" t="e">
        <f>Ringkasan!#REF!/1000000000</f>
        <v>#REF!</v>
      </c>
      <c r="BW201" s="6" t="e">
        <f t="shared" ref="BW201:BW264" si="38">AC201-BV201</f>
        <v>#REF!</v>
      </c>
      <c r="BX201" s="39" t="e">
        <f t="shared" si="28"/>
        <v>#REF!</v>
      </c>
    </row>
    <row r="202" spans="1:76" ht="15" customHeight="1" x14ac:dyDescent="0.25">
      <c r="A202" s="59" t="s">
        <v>156</v>
      </c>
      <c r="B202" s="3">
        <f t="shared" si="36"/>
        <v>149</v>
      </c>
      <c r="C202" s="4">
        <f t="shared" si="36"/>
        <v>10</v>
      </c>
      <c r="D202" s="8" t="s">
        <v>156</v>
      </c>
      <c r="E202" s="12" t="str">
        <f>[1]Pendapatan!D202</f>
        <v>NOMOR 11 TAHUN 2024</v>
      </c>
      <c r="F202" s="92">
        <f>[1]Pendapatan!E202</f>
        <v>45657.291666666664</v>
      </c>
      <c r="G202" s="6"/>
      <c r="H202" s="173">
        <f>IFERROR('Ringkasan (milyar)'!H202/'Ringkasan (milyar)'!G202,0)</f>
        <v>7.1630150908847098E-2</v>
      </c>
      <c r="I202" s="173">
        <f>IFERROR('Ringkasan (milyar)'!I202/'Ringkasan (milyar)'!G202,0)</f>
        <v>2.8660681218850816E-2</v>
      </c>
      <c r="J202" s="173">
        <f>IFERROR('Ringkasan (milyar)'!J202/'Ringkasan (milyar)'!G202,0)</f>
        <v>3.5195451659551812E-2</v>
      </c>
      <c r="K202" s="173">
        <f>IFERROR('Ringkasan (milyar)'!K202/'Ringkasan (milyar)'!G202,0)</f>
        <v>2.2113130710691921E-3</v>
      </c>
      <c r="L202" s="173">
        <f>IFERROR('Ringkasan (milyar)'!L202/'Ringkasan (milyar)'!G202,0)</f>
        <v>5.5627049593752849E-3</v>
      </c>
      <c r="M202" s="173">
        <f>IFERROR('Ringkasan (milyar)'!M202/'Ringkasan (milyar)'!G202,0)</f>
        <v>0.88565837758323485</v>
      </c>
      <c r="N202" s="173">
        <f>IFERROR('Ringkasan (milyar)'!N202/'Ringkasan (milyar)'!G202,0)</f>
        <v>0.84669294785450222</v>
      </c>
      <c r="O202" s="173">
        <f>IFERROR('Ringkasan (milyar)'!O202/'Ringkasan (milyar)'!G202,0)</f>
        <v>0</v>
      </c>
      <c r="P202" s="173">
        <f>IFERROR('Ringkasan (milyar)'!P202/'Ringkasan (milyar)'!G202,0)</f>
        <v>0</v>
      </c>
      <c r="Q202" s="173">
        <f>IFERROR('Ringkasan (milyar)'!Q202/'Ringkasan (milyar)'!G202,0)</f>
        <v>0.14190385476978404</v>
      </c>
      <c r="R202" s="173">
        <f>IFERROR('Ringkasan (milyar)'!R202/'Ringkasan (milyar)'!G202,0)</f>
        <v>0</v>
      </c>
      <c r="S202" s="173">
        <f>IFERROR('Ringkasan (milyar)'!S202/'Ringkasan (milyar)'!G202,0)</f>
        <v>4.0057385238552186E-2</v>
      </c>
      <c r="T202" s="173">
        <f>IFERROR('Ringkasan (milyar)'!T202/'Ringkasan (milyar)'!G202,0)</f>
        <v>0.46684075326538726</v>
      </c>
      <c r="U202" s="173">
        <f>IFERROR('Ringkasan (milyar)'!U202/'Ringkasan (milyar)'!G202,0)</f>
        <v>0.19789095458077877</v>
      </c>
      <c r="V202" s="173">
        <f>IFERROR('Ringkasan (milyar)'!V202/'Ringkasan (milyar)'!G202,0)</f>
        <v>3.896542972873257E-2</v>
      </c>
      <c r="W202" s="173">
        <f>IFERROR('Ringkasan (milyar)'!W202/'Ringkasan (milyar)'!G202,0)</f>
        <v>3.896542972873257E-2</v>
      </c>
      <c r="X202" s="173">
        <f>IFERROR('Ringkasan (milyar)'!X202/'Ringkasan (milyar)'!G202,0)</f>
        <v>0</v>
      </c>
      <c r="Y202" s="173">
        <f>IFERROR('Ringkasan (milyar)'!Y202/'Ringkasan (milyar)'!G202,0)</f>
        <v>4.2711471507918167E-2</v>
      </c>
      <c r="Z202" s="173">
        <f>IFERROR('Ringkasan (milyar)'!Z202/'Ringkasan (milyar)'!G202,0)</f>
        <v>0</v>
      </c>
      <c r="AA202" s="173">
        <f>IFERROR('Ringkasan (milyar)'!AA202/'Ringkasan (milyar)'!G202,0)</f>
        <v>0</v>
      </c>
      <c r="AB202" s="173">
        <f>IFERROR('Ringkasan (milyar)'!AB202/'Ringkasan (milyar)'!G202,0)</f>
        <v>4.2711471507918167E-2</v>
      </c>
      <c r="AC202" s="6"/>
      <c r="AD202" s="173">
        <f>IFERROR('Ringkasan (milyar)'!AD202/'Ringkasan (milyar)'!AC202,0)</f>
        <v>0.69589396790124336</v>
      </c>
      <c r="AE202" s="173">
        <f>IFERROR('Ringkasan (milyar)'!AE202/'Ringkasan (milyar)'!AD202,0)</f>
        <v>0.60577414080607594</v>
      </c>
      <c r="AF202" s="173">
        <f>IFERROR('Ringkasan (milyar)'!AF202/'Ringkasan (milyar)'!AD202,0)</f>
        <v>0.37396033961017244</v>
      </c>
      <c r="AG202" s="173">
        <f>IFERROR('Ringkasan (milyar)'!AG202/'Ringkasan (milyar)'!AD202,0)</f>
        <v>4.1415916781412342E-3</v>
      </c>
      <c r="AH202" s="173">
        <f>IFERROR('Ringkasan (milyar)'!AH202/'Ringkasan (milyar)'!AC202,0)</f>
        <v>1.2584665734216739E-4</v>
      </c>
      <c r="AI202" s="173">
        <f>IFERROR('Ringkasan (milyar)'!AI202/'Ringkasan (milyar)'!AC202,0)</f>
        <v>1.0047373662721366E-2</v>
      </c>
      <c r="AJ202" s="173">
        <f>IFERROR('Ringkasan (milyar)'!AJ202/'Ringkasan (milyar)'!AC202,0)</f>
        <v>1.0473238483253708E-3</v>
      </c>
      <c r="AK202" s="173">
        <f>IFERROR('Ringkasan (milyar)'!AK202/'Ringkasan (milyar)'!AC202,0)</f>
        <v>9.0053632568694253E-2</v>
      </c>
      <c r="AL202" s="173">
        <f>IFERROR('Ringkasan (milyar)'!AL202/'Ringkasan (milyar)'!AC202,0)</f>
        <v>6.9914809634537441E-4</v>
      </c>
      <c r="AM202" s="173">
        <f>IFERROR('Ringkasan (milyar)'!AM202/'Ringkasan (milyar)'!AC202,0)</f>
        <v>1.6059089056249608E-2</v>
      </c>
      <c r="AN202" s="173">
        <f>IFERROR('Ringkasan (milyar)'!AN202/'Ringkasan (milyar)'!AC202,0)</f>
        <v>3.1262206889272032E-2</v>
      </c>
      <c r="AO202" s="173">
        <f>IFERROR('Ringkasan (milyar)'!AO202/'Ringkasan (milyar)'!AC202,0)</f>
        <v>3.5796776488852503E-2</v>
      </c>
      <c r="AP202" s="173">
        <f>IFERROR('Ringkasan (milyar)'!AP202/'Ringkasan (milyar)'!AC202,0)</f>
        <v>6.2364120379747381E-3</v>
      </c>
      <c r="AQ202" s="173">
        <f>IFERROR('Ringkasan (milyar)'!AQ202/'Ringkasan (milyar)'!AC202,0)</f>
        <v>0</v>
      </c>
      <c r="AR202" s="173">
        <f>IFERROR('Ringkasan (milyar)'!AR202/'Ringkasan (milyar)'!AC202,0)</f>
        <v>5.5931847707629953E-3</v>
      </c>
      <c r="AS202" s="173">
        <f>IFERROR('Ringkasan (milyar)'!AS202/'Ringkasan (milyar)'!AC202,0)</f>
        <v>5.5931847707629953E-3</v>
      </c>
      <c r="AT202" s="173">
        <f>IFERROR('Ringkasan (milyar)'!AT202/'Ringkasan (milyar)'!AC202,0)</f>
        <v>0.2084592147592994</v>
      </c>
      <c r="AU202" s="173">
        <f>IFERROR('Ringkasan (milyar)'!AU202/'Ringkasan (milyar)'!AC202,0)</f>
        <v>3.9426665459350507E-3</v>
      </c>
      <c r="AV202" s="173">
        <f>IFERROR('Ringkasan (milyar)'!AV202/'Ringkasan (milyar)'!AC202,0)</f>
        <v>0.20451654821336437</v>
      </c>
      <c r="AW202" s="127"/>
      <c r="AX202" s="127"/>
      <c r="AY202" s="127"/>
      <c r="AZ202" s="127"/>
      <c r="BA202" s="127"/>
      <c r="BB202" s="127"/>
      <c r="BC202" s="127"/>
      <c r="BD202" s="127"/>
      <c r="BE202" s="127"/>
      <c r="BF202" s="127"/>
      <c r="BG202" s="127"/>
      <c r="BH202" s="127"/>
      <c r="BI202" s="127"/>
      <c r="BJ202" s="128"/>
      <c r="BK202" s="128"/>
      <c r="BL202" s="87"/>
      <c r="BM202" s="47"/>
      <c r="BN202" s="48"/>
      <c r="BO202" s="49"/>
      <c r="BP202" s="39">
        <f t="shared" si="35"/>
        <v>0</v>
      </c>
      <c r="BR202" s="6" t="e">
        <f>Ringkasan!#REF!/1000000000</f>
        <v>#REF!</v>
      </c>
      <c r="BS202" s="6" t="e">
        <f t="shared" si="37"/>
        <v>#REF!</v>
      </c>
      <c r="BT202" s="39" t="e">
        <f t="shared" si="27"/>
        <v>#REF!</v>
      </c>
      <c r="BV202" s="6" t="e">
        <f>Ringkasan!#REF!/1000000000</f>
        <v>#REF!</v>
      </c>
      <c r="BW202" s="6" t="e">
        <f t="shared" si="38"/>
        <v>#REF!</v>
      </c>
      <c r="BX202" s="39" t="e">
        <f t="shared" si="28"/>
        <v>#REF!</v>
      </c>
    </row>
    <row r="203" spans="1:76" ht="15" customHeight="1" x14ac:dyDescent="0.25">
      <c r="A203" s="59" t="s">
        <v>157</v>
      </c>
      <c r="B203" s="3">
        <f t="shared" si="36"/>
        <v>150</v>
      </c>
      <c r="C203" s="4">
        <f t="shared" si="36"/>
        <v>11</v>
      </c>
      <c r="D203" s="8" t="s">
        <v>157</v>
      </c>
      <c r="E203" s="12" t="str">
        <f>[1]Pendapatan!D203</f>
        <v>06 Tahun 2024</v>
      </c>
      <c r="F203" s="92">
        <f>[1]Pendapatan!E203</f>
        <v>45614.999305555553</v>
      </c>
      <c r="G203" s="6"/>
      <c r="H203" s="173">
        <f>IFERROR('Ringkasan (milyar)'!H203/'Ringkasan (milyar)'!G203,0)</f>
        <v>0.1280179558825246</v>
      </c>
      <c r="I203" s="173">
        <f>IFERROR('Ringkasan (milyar)'!I203/'Ringkasan (milyar)'!G203,0)</f>
        <v>5.944461610851718E-2</v>
      </c>
      <c r="J203" s="173">
        <f>IFERROR('Ringkasan (milyar)'!J203/'Ringkasan (milyar)'!G203,0)</f>
        <v>5.7498246071969752E-2</v>
      </c>
      <c r="K203" s="173">
        <f>IFERROR('Ringkasan (milyar)'!K203/'Ringkasan (milyar)'!G203,0)</f>
        <v>2.7215057824133042E-3</v>
      </c>
      <c r="L203" s="173">
        <f>IFERROR('Ringkasan (milyar)'!L203/'Ringkasan (milyar)'!G203,0)</f>
        <v>8.3535879196243619E-3</v>
      </c>
      <c r="M203" s="173">
        <f>IFERROR('Ringkasan (milyar)'!M203/'Ringkasan (milyar)'!G203,0)</f>
        <v>0.87198204411747537</v>
      </c>
      <c r="N203" s="173">
        <f>IFERROR('Ringkasan (milyar)'!N203/'Ringkasan (milyar)'!G203,0)</f>
        <v>0.79972734870026396</v>
      </c>
      <c r="O203" s="173">
        <f>IFERROR('Ringkasan (milyar)'!O203/'Ringkasan (milyar)'!G203,0)</f>
        <v>0</v>
      </c>
      <c r="P203" s="173">
        <f>IFERROR('Ringkasan (milyar)'!P203/'Ringkasan (milyar)'!G203,0)</f>
        <v>0</v>
      </c>
      <c r="Q203" s="173">
        <f>IFERROR('Ringkasan (milyar)'!Q203/'Ringkasan (milyar)'!G203,0)</f>
        <v>9.8035223574163638E-2</v>
      </c>
      <c r="R203" s="173">
        <f>IFERROR('Ringkasan (milyar)'!R203/'Ringkasan (milyar)'!G203,0)</f>
        <v>5.3705532060561514E-3</v>
      </c>
      <c r="S203" s="173">
        <f>IFERROR('Ringkasan (milyar)'!S203/'Ringkasan (milyar)'!G203,0)</f>
        <v>2.3416475526734044E-2</v>
      </c>
      <c r="T203" s="173">
        <f>IFERROR('Ringkasan (milyar)'!T203/'Ringkasan (milyar)'!G203,0)</f>
        <v>0.47627245651683658</v>
      </c>
      <c r="U203" s="173">
        <f>IFERROR('Ringkasan (milyar)'!U203/'Ringkasan (milyar)'!G203,0)</f>
        <v>0.19663263987647356</v>
      </c>
      <c r="V203" s="173">
        <f>IFERROR('Ringkasan (milyar)'!V203/'Ringkasan (milyar)'!G203,0)</f>
        <v>7.2254695417211343E-2</v>
      </c>
      <c r="W203" s="173">
        <f>IFERROR('Ringkasan (milyar)'!W203/'Ringkasan (milyar)'!G203,0)</f>
        <v>7.2254695417211343E-2</v>
      </c>
      <c r="X203" s="173">
        <f>IFERROR('Ringkasan (milyar)'!X203/'Ringkasan (milyar)'!G203,0)</f>
        <v>0</v>
      </c>
      <c r="Y203" s="173">
        <f>IFERROR('Ringkasan (milyar)'!Y203/'Ringkasan (milyar)'!G203,0)</f>
        <v>0</v>
      </c>
      <c r="Z203" s="173">
        <f>IFERROR('Ringkasan (milyar)'!Z203/'Ringkasan (milyar)'!G203,0)</f>
        <v>0</v>
      </c>
      <c r="AA203" s="173">
        <f>IFERROR('Ringkasan (milyar)'!AA203/'Ringkasan (milyar)'!G203,0)</f>
        <v>0</v>
      </c>
      <c r="AB203" s="173">
        <f>IFERROR('Ringkasan (milyar)'!AB203/'Ringkasan (milyar)'!G203,0)</f>
        <v>0</v>
      </c>
      <c r="AC203" s="6"/>
      <c r="AD203" s="173">
        <f>IFERROR('Ringkasan (milyar)'!AD203/'Ringkasan (milyar)'!AC203,0)</f>
        <v>0.73914708169270382</v>
      </c>
      <c r="AE203" s="173">
        <f>IFERROR('Ringkasan (milyar)'!AE203/'Ringkasan (milyar)'!AD203,0)</f>
        <v>0.58828133238175617</v>
      </c>
      <c r="AF203" s="173">
        <f>IFERROR('Ringkasan (milyar)'!AF203/'Ringkasan (milyar)'!AD203,0)</f>
        <v>0.3752832952494799</v>
      </c>
      <c r="AG203" s="173">
        <f>IFERROR('Ringkasan (milyar)'!AG203/'Ringkasan (milyar)'!AD203,0)</f>
        <v>0</v>
      </c>
      <c r="AH203" s="173">
        <f>IFERROR('Ringkasan (milyar)'!AH203/'Ringkasan (milyar)'!AC203,0)</f>
        <v>7.2871525523559417E-4</v>
      </c>
      <c r="AI203" s="173">
        <f>IFERROR('Ringkasan (milyar)'!AI203/'Ringkasan (milyar)'!AC203,0)</f>
        <v>2.4575454222684225E-2</v>
      </c>
      <c r="AJ203" s="173">
        <f>IFERROR('Ringkasan (milyar)'!AJ203/'Ringkasan (milyar)'!AC203,0)</f>
        <v>1.6269296788389877E-3</v>
      </c>
      <c r="AK203" s="173">
        <f>IFERROR('Ringkasan (milyar)'!AK203/'Ringkasan (milyar)'!AC203,0)</f>
        <v>0.10136570605263377</v>
      </c>
      <c r="AL203" s="173">
        <f>IFERROR('Ringkasan (milyar)'!AL203/'Ringkasan (milyar)'!AC203,0)</f>
        <v>0</v>
      </c>
      <c r="AM203" s="173">
        <f>IFERROR('Ringkasan (milyar)'!AM203/'Ringkasan (milyar)'!AC203,0)</f>
        <v>1.9614438411108173E-2</v>
      </c>
      <c r="AN203" s="173">
        <f>IFERROR('Ringkasan (milyar)'!AN203/'Ringkasan (milyar)'!AC203,0)</f>
        <v>1.9131639519501999E-2</v>
      </c>
      <c r="AO203" s="173">
        <f>IFERROR('Ringkasan (milyar)'!AO203/'Ringkasan (milyar)'!AC203,0)</f>
        <v>5.8901702937587896E-2</v>
      </c>
      <c r="AP203" s="173">
        <f>IFERROR('Ringkasan (milyar)'!AP203/'Ringkasan (milyar)'!AC203,0)</f>
        <v>3.7106380318833341E-3</v>
      </c>
      <c r="AQ203" s="173">
        <f>IFERROR('Ringkasan (milyar)'!AQ203/'Ringkasan (milyar)'!AC203,0)</f>
        <v>7.287152552355942E-6</v>
      </c>
      <c r="AR203" s="173">
        <f>IFERROR('Ringkasan (milyar)'!AR203/'Ringkasan (milyar)'!AC203,0)</f>
        <v>4.5180345824606845E-3</v>
      </c>
      <c r="AS203" s="173">
        <f>IFERROR('Ringkasan (milyar)'!AS203/'Ringkasan (milyar)'!AC203,0)</f>
        <v>4.5180345824606845E-3</v>
      </c>
      <c r="AT203" s="173">
        <f>IFERROR('Ringkasan (milyar)'!AT203/'Ringkasan (milyar)'!AC203,0)</f>
        <v>0.15496917767220184</v>
      </c>
      <c r="AU203" s="173">
        <f>IFERROR('Ringkasan (milyar)'!AU203/'Ringkasan (milyar)'!AC203,0)</f>
        <v>6.1248055153356965E-3</v>
      </c>
      <c r="AV203" s="173">
        <f>IFERROR('Ringkasan (milyar)'!AV203/'Ringkasan (milyar)'!AC203,0)</f>
        <v>0.14884437215686616</v>
      </c>
      <c r="AW203" s="127"/>
      <c r="AX203" s="127"/>
      <c r="AY203" s="127"/>
      <c r="AZ203" s="127"/>
      <c r="BA203" s="127"/>
      <c r="BB203" s="127"/>
      <c r="BC203" s="127"/>
      <c r="BD203" s="127"/>
      <c r="BE203" s="127"/>
      <c r="BF203" s="127"/>
      <c r="BG203" s="127"/>
      <c r="BH203" s="127"/>
      <c r="BI203" s="127"/>
      <c r="BJ203" s="128"/>
      <c r="BK203" s="128"/>
      <c r="BL203" s="87"/>
      <c r="BM203" s="47"/>
      <c r="BN203" s="48"/>
      <c r="BO203" s="49"/>
      <c r="BP203" s="39">
        <f t="shared" si="35"/>
        <v>0</v>
      </c>
      <c r="BR203" s="6" t="e">
        <f>Ringkasan!#REF!/1000000000</f>
        <v>#REF!</v>
      </c>
      <c r="BS203" s="6" t="e">
        <f t="shared" si="37"/>
        <v>#REF!</v>
      </c>
      <c r="BT203" s="39" t="e">
        <f t="shared" si="27"/>
        <v>#REF!</v>
      </c>
      <c r="BV203" s="6" t="e">
        <f>Ringkasan!#REF!/1000000000</f>
        <v>#REF!</v>
      </c>
      <c r="BW203" s="6" t="e">
        <f t="shared" si="38"/>
        <v>#REF!</v>
      </c>
      <c r="BX203" s="39" t="e">
        <f t="shared" si="28"/>
        <v>#REF!</v>
      </c>
    </row>
    <row r="204" spans="1:76" ht="15" customHeight="1" x14ac:dyDescent="0.25">
      <c r="A204" s="59" t="s">
        <v>158</v>
      </c>
      <c r="B204" s="3">
        <f t="shared" si="36"/>
        <v>151</v>
      </c>
      <c r="C204" s="4">
        <f t="shared" si="36"/>
        <v>12</v>
      </c>
      <c r="D204" s="8" t="s">
        <v>158</v>
      </c>
      <c r="E204" s="12" t="str">
        <f>[1]Pendapatan!D204</f>
        <v>12 Tahun 2024</v>
      </c>
      <c r="F204" s="92">
        <f>[1]Pendapatan!E204</f>
        <v>45656.999305555553</v>
      </c>
      <c r="G204" s="6"/>
      <c r="H204" s="173">
        <f>IFERROR('Ringkasan (milyar)'!H204/'Ringkasan (milyar)'!G204,0)</f>
        <v>7.0525187763728833E-2</v>
      </c>
      <c r="I204" s="173">
        <f>IFERROR('Ringkasan (milyar)'!I204/'Ringkasan (milyar)'!G204,0)</f>
        <v>4.7842166313620475E-2</v>
      </c>
      <c r="J204" s="173">
        <f>IFERROR('Ringkasan (milyar)'!J204/'Ringkasan (milyar)'!G204,0)</f>
        <v>1.8759024820681529E-2</v>
      </c>
      <c r="K204" s="173">
        <f>IFERROR('Ringkasan (milyar)'!K204/'Ringkasan (milyar)'!G204,0)</f>
        <v>2.6456358126979293E-3</v>
      </c>
      <c r="L204" s="173">
        <f>IFERROR('Ringkasan (milyar)'!L204/'Ringkasan (milyar)'!G204,0)</f>
        <v>1.2783608167288949E-3</v>
      </c>
      <c r="M204" s="173">
        <f>IFERROR('Ringkasan (milyar)'!M204/'Ringkasan (milyar)'!G204,0)</f>
        <v>0.92947481223627115</v>
      </c>
      <c r="N204" s="173">
        <f>IFERROR('Ringkasan (milyar)'!N204/'Ringkasan (milyar)'!G204,0)</f>
        <v>0.81796662346116056</v>
      </c>
      <c r="O204" s="173">
        <f>IFERROR('Ringkasan (milyar)'!O204/'Ringkasan (milyar)'!G204,0)</f>
        <v>0</v>
      </c>
      <c r="P204" s="173">
        <f>IFERROR('Ringkasan (milyar)'!P204/'Ringkasan (milyar)'!G204,0)</f>
        <v>0</v>
      </c>
      <c r="Q204" s="173">
        <f>IFERROR('Ringkasan (milyar)'!Q204/'Ringkasan (milyar)'!G204,0)</f>
        <v>9.4095357946727284E-2</v>
      </c>
      <c r="R204" s="173">
        <f>IFERROR('Ringkasan (milyar)'!R204/'Ringkasan (milyar)'!G204,0)</f>
        <v>1.5397047937449717E-2</v>
      </c>
      <c r="S204" s="173">
        <f>IFERROR('Ringkasan (milyar)'!S204/'Ringkasan (milyar)'!G204,0)</f>
        <v>1.7405573414462989E-2</v>
      </c>
      <c r="T204" s="173">
        <f>IFERROR('Ringkasan (milyar)'!T204/'Ringkasan (milyar)'!G204,0)</f>
        <v>0.50822857974411773</v>
      </c>
      <c r="U204" s="173">
        <f>IFERROR('Ringkasan (milyar)'!U204/'Ringkasan (milyar)'!G204,0)</f>
        <v>0.18284006441840281</v>
      </c>
      <c r="V204" s="173">
        <f>IFERROR('Ringkasan (milyar)'!V204/'Ringkasan (milyar)'!G204,0)</f>
        <v>0.11150818877511062</v>
      </c>
      <c r="W204" s="173">
        <f>IFERROR('Ringkasan (milyar)'!W204/'Ringkasan (milyar)'!G204,0)</f>
        <v>0.11150818877511062</v>
      </c>
      <c r="X204" s="173">
        <f>IFERROR('Ringkasan (milyar)'!X204/'Ringkasan (milyar)'!G204,0)</f>
        <v>0</v>
      </c>
      <c r="Y204" s="173">
        <f>IFERROR('Ringkasan (milyar)'!Y204/'Ringkasan (milyar)'!G204,0)</f>
        <v>0</v>
      </c>
      <c r="Z204" s="173">
        <f>IFERROR('Ringkasan (milyar)'!Z204/'Ringkasan (milyar)'!G204,0)</f>
        <v>0</v>
      </c>
      <c r="AA204" s="173">
        <f>IFERROR('Ringkasan (milyar)'!AA204/'Ringkasan (milyar)'!G204,0)</f>
        <v>0</v>
      </c>
      <c r="AB204" s="173">
        <f>IFERROR('Ringkasan (milyar)'!AB204/'Ringkasan (milyar)'!G204,0)</f>
        <v>0</v>
      </c>
      <c r="AC204" s="6"/>
      <c r="AD204" s="173">
        <f>IFERROR('Ringkasan (milyar)'!AD204/'Ringkasan (milyar)'!AC204,0)</f>
        <v>0.66971928346217791</v>
      </c>
      <c r="AE204" s="173">
        <f>IFERROR('Ringkasan (milyar)'!AE204/'Ringkasan (milyar)'!AD204,0)</f>
        <v>0.59990235996228525</v>
      </c>
      <c r="AF204" s="173">
        <f>IFERROR('Ringkasan (milyar)'!AF204/'Ringkasan (milyar)'!AD204,0)</f>
        <v>0.3525225287951842</v>
      </c>
      <c r="AG204" s="173">
        <f>IFERROR('Ringkasan (milyar)'!AG204/'Ringkasan (milyar)'!AD204,0)</f>
        <v>4.6253775079948796E-3</v>
      </c>
      <c r="AH204" s="173">
        <f>IFERROR('Ringkasan (milyar)'!AH204/'Ringkasan (milyar)'!AC204,0)</f>
        <v>0</v>
      </c>
      <c r="AI204" s="173">
        <f>IFERROR('Ringkasan (milyar)'!AI204/'Ringkasan (milyar)'!AC204,0)</f>
        <v>2.6678477197917726E-2</v>
      </c>
      <c r="AJ204" s="173">
        <f>IFERROR('Ringkasan (milyar)'!AJ204/'Ringkasan (milyar)'!AC204,0)</f>
        <v>2.0857877036669125E-3</v>
      </c>
      <c r="AK204" s="173">
        <f>IFERROR('Ringkasan (milyar)'!AK204/'Ringkasan (milyar)'!AC204,0)</f>
        <v>0.1668692179700626</v>
      </c>
      <c r="AL204" s="173">
        <f>IFERROR('Ringkasan (milyar)'!AL204/'Ringkasan (milyar)'!AC204,0)</f>
        <v>7.9897233813948235E-4</v>
      </c>
      <c r="AM204" s="173">
        <f>IFERROR('Ringkasan (milyar)'!AM204/'Ringkasan (milyar)'!AC204,0)</f>
        <v>1.1233370924137615E-2</v>
      </c>
      <c r="AN204" s="173">
        <f>IFERROR('Ringkasan (milyar)'!AN204/'Ringkasan (milyar)'!AC204,0)</f>
        <v>5.4824746108365581E-2</v>
      </c>
      <c r="AO204" s="173">
        <f>IFERROR('Ringkasan (milyar)'!AO204/'Ringkasan (milyar)'!AC204,0)</f>
        <v>9.5476038246250894E-2</v>
      </c>
      <c r="AP204" s="173">
        <f>IFERROR('Ringkasan (milyar)'!AP204/'Ringkasan (milyar)'!AC204,0)</f>
        <v>4.5360903531690335E-3</v>
      </c>
      <c r="AQ204" s="173">
        <f>IFERROR('Ringkasan (milyar)'!AQ204/'Ringkasan (milyar)'!AC204,0)</f>
        <v>0</v>
      </c>
      <c r="AR204" s="173">
        <f>IFERROR('Ringkasan (milyar)'!AR204/'Ringkasan (milyar)'!AC204,0)</f>
        <v>1.0325681701321349E-3</v>
      </c>
      <c r="AS204" s="173">
        <f>IFERROR('Ringkasan (milyar)'!AS204/'Ringkasan (milyar)'!AC204,0)</f>
        <v>1.0325681701321349E-3</v>
      </c>
      <c r="AT204" s="173">
        <f>IFERROR('Ringkasan (milyar)'!AT204/'Ringkasan (milyar)'!AC204,0)</f>
        <v>0.16237893039762732</v>
      </c>
      <c r="AU204" s="173">
        <f>IFERROR('Ringkasan (milyar)'!AU204/'Ringkasan (milyar)'!AC204,0)</f>
        <v>1.2893432725910595E-2</v>
      </c>
      <c r="AV204" s="173">
        <f>IFERROR('Ringkasan (milyar)'!AV204/'Ringkasan (milyar)'!AC204,0)</f>
        <v>0.14948549767171673</v>
      </c>
      <c r="AW204" s="127"/>
      <c r="AX204" s="127"/>
      <c r="AY204" s="127"/>
      <c r="AZ204" s="127"/>
      <c r="BA204" s="127"/>
      <c r="BB204" s="127"/>
      <c r="BC204" s="127"/>
      <c r="BD204" s="127"/>
      <c r="BE204" s="127"/>
      <c r="BF204" s="127"/>
      <c r="BG204" s="127"/>
      <c r="BH204" s="127"/>
      <c r="BI204" s="127"/>
      <c r="BJ204" s="128"/>
      <c r="BK204" s="128"/>
      <c r="BL204" s="87"/>
      <c r="BM204" s="47"/>
      <c r="BN204" s="48"/>
      <c r="BO204" s="49"/>
      <c r="BP204" s="39">
        <f t="shared" si="35"/>
        <v>0</v>
      </c>
      <c r="BR204" s="6" t="e">
        <f>Ringkasan!#REF!/1000000000</f>
        <v>#REF!</v>
      </c>
      <c r="BS204" s="6" t="e">
        <f t="shared" si="37"/>
        <v>#REF!</v>
      </c>
      <c r="BT204" s="39" t="e">
        <f t="shared" ref="BT204:BT267" si="39">IF(BS204=0,"Benar","Salah")</f>
        <v>#REF!</v>
      </c>
      <c r="BV204" s="6" t="e">
        <f>Ringkasan!#REF!/1000000000</f>
        <v>#REF!</v>
      </c>
      <c r="BW204" s="6" t="e">
        <f t="shared" si="38"/>
        <v>#REF!</v>
      </c>
      <c r="BX204" s="39" t="e">
        <f t="shared" ref="BX204:BX267" si="40">IF(BW204=0,"Benar","Salah")</f>
        <v>#REF!</v>
      </c>
    </row>
    <row r="205" spans="1:76" ht="15" customHeight="1" x14ac:dyDescent="0.25">
      <c r="A205" s="59" t="s">
        <v>159</v>
      </c>
      <c r="B205" s="3">
        <f t="shared" si="36"/>
        <v>152</v>
      </c>
      <c r="C205" s="4">
        <f t="shared" si="36"/>
        <v>13</v>
      </c>
      <c r="D205" s="8" t="s">
        <v>159</v>
      </c>
      <c r="E205" s="12" t="str">
        <f>[1]Pendapatan!D205</f>
        <v>8 TAHUN 2024</v>
      </c>
      <c r="F205" s="92">
        <f>[1]Pendapatan!E205</f>
        <v>45555</v>
      </c>
      <c r="G205" s="6"/>
      <c r="H205" s="173">
        <f>IFERROR('Ringkasan (milyar)'!H205/'Ringkasan (milyar)'!G205,0)</f>
        <v>6.8071910375476385E-2</v>
      </c>
      <c r="I205" s="173">
        <f>IFERROR('Ringkasan (milyar)'!I205/'Ringkasan (milyar)'!G205,0)</f>
        <v>3.0086746317807108E-2</v>
      </c>
      <c r="J205" s="173">
        <f>IFERROR('Ringkasan (milyar)'!J205/'Ringkasan (milyar)'!G205,0)</f>
        <v>3.0590599055407671E-2</v>
      </c>
      <c r="K205" s="173">
        <f>IFERROR('Ringkasan (milyar)'!K205/'Ringkasan (milyar)'!G205,0)</f>
        <v>3.2089621707927733E-3</v>
      </c>
      <c r="L205" s="173">
        <f>IFERROR('Ringkasan (milyar)'!L205/'Ringkasan (milyar)'!G205,0)</f>
        <v>4.1856028314688348E-3</v>
      </c>
      <c r="M205" s="173">
        <f>IFERROR('Ringkasan (milyar)'!M205/'Ringkasan (milyar)'!G205,0)</f>
        <v>0.93192808962452356</v>
      </c>
      <c r="N205" s="173">
        <f>IFERROR('Ringkasan (milyar)'!N205/'Ringkasan (milyar)'!G205,0)</f>
        <v>0.8796821952323387</v>
      </c>
      <c r="O205" s="173">
        <f>IFERROR('Ringkasan (milyar)'!O205/'Ringkasan (milyar)'!G205,0)</f>
        <v>0</v>
      </c>
      <c r="P205" s="173">
        <f>IFERROR('Ringkasan (milyar)'!P205/'Ringkasan (milyar)'!G205,0)</f>
        <v>0</v>
      </c>
      <c r="Q205" s="173">
        <f>IFERROR('Ringkasan (milyar)'!Q205/'Ringkasan (milyar)'!G205,0)</f>
        <v>0.13544709821900161</v>
      </c>
      <c r="R205" s="173">
        <f>IFERROR('Ringkasan (milyar)'!R205/'Ringkasan (milyar)'!G205,0)</f>
        <v>0</v>
      </c>
      <c r="S205" s="173">
        <f>IFERROR('Ringkasan (milyar)'!S205/'Ringkasan (milyar)'!G205,0)</f>
        <v>1.8024910727858154E-2</v>
      </c>
      <c r="T205" s="173">
        <f>IFERROR('Ringkasan (milyar)'!T205/'Ringkasan (milyar)'!G205,0)</f>
        <v>0.51151754542179972</v>
      </c>
      <c r="U205" s="173">
        <f>IFERROR('Ringkasan (milyar)'!U205/'Ringkasan (milyar)'!G205,0)</f>
        <v>0.21469264086367923</v>
      </c>
      <c r="V205" s="173">
        <f>IFERROR('Ringkasan (milyar)'!V205/'Ringkasan (milyar)'!G205,0)</f>
        <v>5.2245894392184869E-2</v>
      </c>
      <c r="W205" s="173">
        <f>IFERROR('Ringkasan (milyar)'!W205/'Ringkasan (milyar)'!G205,0)</f>
        <v>5.2245894392184869E-2</v>
      </c>
      <c r="X205" s="173">
        <f>IFERROR('Ringkasan (milyar)'!X205/'Ringkasan (milyar)'!G205,0)</f>
        <v>0</v>
      </c>
      <c r="Y205" s="173">
        <f>IFERROR('Ringkasan (milyar)'!Y205/'Ringkasan (milyar)'!G205,0)</f>
        <v>0</v>
      </c>
      <c r="Z205" s="173">
        <f>IFERROR('Ringkasan (milyar)'!Z205/'Ringkasan (milyar)'!G205,0)</f>
        <v>0</v>
      </c>
      <c r="AA205" s="173">
        <f>IFERROR('Ringkasan (milyar)'!AA205/'Ringkasan (milyar)'!G205,0)</f>
        <v>0</v>
      </c>
      <c r="AB205" s="173">
        <f>IFERROR('Ringkasan (milyar)'!AB205/'Ringkasan (milyar)'!G205,0)</f>
        <v>0</v>
      </c>
      <c r="AC205" s="6"/>
      <c r="AD205" s="173">
        <f>IFERROR('Ringkasan (milyar)'!AD205/'Ringkasan (milyar)'!AC205,0)</f>
        <v>0.68001816653956459</v>
      </c>
      <c r="AE205" s="173">
        <f>IFERROR('Ringkasan (milyar)'!AE205/'Ringkasan (milyar)'!AD205,0)</f>
        <v>0.63171011196792382</v>
      </c>
      <c r="AF205" s="173">
        <f>IFERROR('Ringkasan (milyar)'!AF205/'Ringkasan (milyar)'!AD205,0)</f>
        <v>0.33535628123247457</v>
      </c>
      <c r="AG205" s="173">
        <f>IFERROR('Ringkasan (milyar)'!AG205/'Ringkasan (milyar)'!AD205,0)</f>
        <v>0</v>
      </c>
      <c r="AH205" s="173">
        <f>IFERROR('Ringkasan (milyar)'!AH205/'Ringkasan (milyar)'!AC205,0)</f>
        <v>1.0445789609269801E-3</v>
      </c>
      <c r="AI205" s="173">
        <f>IFERROR('Ringkasan (milyar)'!AI205/'Ringkasan (milyar)'!AC205,0)</f>
        <v>2.1350871952473118E-2</v>
      </c>
      <c r="AJ205" s="173">
        <f>IFERROR('Ringkasan (milyar)'!AJ205/'Ringkasan (milyar)'!AC205,0)</f>
        <v>0</v>
      </c>
      <c r="AK205" s="173">
        <f>IFERROR('Ringkasan (milyar)'!AK205/'Ringkasan (milyar)'!AC205,0)</f>
        <v>0.10779231688377476</v>
      </c>
      <c r="AL205" s="173">
        <f>IFERROR('Ringkasan (milyar)'!AL205/'Ringkasan (milyar)'!AC205,0)</f>
        <v>0</v>
      </c>
      <c r="AM205" s="173">
        <f>IFERROR('Ringkasan (milyar)'!AM205/'Ringkasan (milyar)'!AC205,0)</f>
        <v>1.7166211662065164E-2</v>
      </c>
      <c r="AN205" s="173">
        <f>IFERROR('Ringkasan (milyar)'!AN205/'Ringkasan (milyar)'!AC205,0)</f>
        <v>1.9141834842622572E-2</v>
      </c>
      <c r="AO205" s="173">
        <f>IFERROR('Ringkasan (milyar)'!AO205/'Ringkasan (milyar)'!AC205,0)</f>
        <v>7.0152166149643785E-2</v>
      </c>
      <c r="AP205" s="173">
        <f>IFERROR('Ringkasan (milyar)'!AP205/'Ringkasan (milyar)'!AC205,0)</f>
        <v>9.492437210930443E-5</v>
      </c>
      <c r="AQ205" s="173">
        <f>IFERROR('Ringkasan (milyar)'!AQ205/'Ringkasan (milyar)'!AC205,0)</f>
        <v>1.2371798573339433E-3</v>
      </c>
      <c r="AR205" s="173">
        <f>IFERROR('Ringkasan (milyar)'!AR205/'Ringkasan (milyar)'!AC205,0)</f>
        <v>4.8747018176592402E-3</v>
      </c>
      <c r="AS205" s="173">
        <f>IFERROR('Ringkasan (milyar)'!AS205/'Ringkasan (milyar)'!AC205,0)</f>
        <v>4.8747018176592402E-3</v>
      </c>
      <c r="AT205" s="173">
        <f>IFERROR('Ringkasan (milyar)'!AT205/'Ringkasan (milyar)'!AC205,0)</f>
        <v>0.20731481475900143</v>
      </c>
      <c r="AU205" s="173">
        <f>IFERROR('Ringkasan (milyar)'!AU205/'Ringkasan (milyar)'!AC205,0)</f>
        <v>1.9080975686266172E-3</v>
      </c>
      <c r="AV205" s="173">
        <f>IFERROR('Ringkasan (milyar)'!AV205/'Ringkasan (milyar)'!AC205,0)</f>
        <v>0.20540671719037482</v>
      </c>
      <c r="AW205" s="127"/>
      <c r="AX205" s="127"/>
      <c r="AY205" s="127"/>
      <c r="AZ205" s="127"/>
      <c r="BA205" s="127"/>
      <c r="BB205" s="127"/>
      <c r="BC205" s="127"/>
      <c r="BD205" s="127"/>
      <c r="BE205" s="127"/>
      <c r="BF205" s="127"/>
      <c r="BG205" s="127"/>
      <c r="BH205" s="127"/>
      <c r="BI205" s="127"/>
      <c r="BJ205" s="128"/>
      <c r="BK205" s="128"/>
      <c r="BL205" s="87"/>
      <c r="BM205" s="47"/>
      <c r="BN205" s="48"/>
      <c r="BO205" s="49"/>
      <c r="BP205" s="39">
        <f t="shared" si="35"/>
        <v>0</v>
      </c>
      <c r="BR205" s="6" t="e">
        <f>Ringkasan!#REF!/1000000000</f>
        <v>#REF!</v>
      </c>
      <c r="BS205" s="6" t="e">
        <f t="shared" si="37"/>
        <v>#REF!</v>
      </c>
      <c r="BT205" s="39" t="e">
        <f t="shared" si="39"/>
        <v>#REF!</v>
      </c>
      <c r="BV205" s="6" t="e">
        <f>Ringkasan!#REF!/1000000000</f>
        <v>#REF!</v>
      </c>
      <c r="BW205" s="6" t="e">
        <f t="shared" si="38"/>
        <v>#REF!</v>
      </c>
      <c r="BX205" s="39" t="e">
        <f t="shared" si="40"/>
        <v>#REF!</v>
      </c>
    </row>
    <row r="206" spans="1:76" ht="15" customHeight="1" x14ac:dyDescent="0.25">
      <c r="A206" s="59" t="s">
        <v>160</v>
      </c>
      <c r="B206" s="3">
        <f t="shared" si="36"/>
        <v>153</v>
      </c>
      <c r="C206" s="4">
        <f t="shared" si="36"/>
        <v>14</v>
      </c>
      <c r="D206" s="8" t="s">
        <v>160</v>
      </c>
      <c r="E206" s="12" t="str">
        <f>[1]Pendapatan!D206</f>
        <v>11 Tahun 2024</v>
      </c>
      <c r="F206" s="92">
        <f>[1]Pendapatan!E206</f>
        <v>45657.449305555558</v>
      </c>
      <c r="G206" s="6"/>
      <c r="H206" s="173">
        <f>IFERROR('Ringkasan (milyar)'!H206/'Ringkasan (milyar)'!G206,0)</f>
        <v>0.37523389642141325</v>
      </c>
      <c r="I206" s="173">
        <f>IFERROR('Ringkasan (milyar)'!I206/'Ringkasan (milyar)'!G206,0)</f>
        <v>0.30967022997086485</v>
      </c>
      <c r="J206" s="173">
        <f>IFERROR('Ringkasan (milyar)'!J206/'Ringkasan (milyar)'!G206,0)</f>
        <v>1.3826637534849235E-2</v>
      </c>
      <c r="K206" s="173">
        <f>IFERROR('Ringkasan (milyar)'!K206/'Ringkasan (milyar)'!G206,0)</f>
        <v>4.9430198996389084E-3</v>
      </c>
      <c r="L206" s="173">
        <f>IFERROR('Ringkasan (milyar)'!L206/'Ringkasan (milyar)'!G206,0)</f>
        <v>4.6794009016060276E-2</v>
      </c>
      <c r="M206" s="173">
        <f>IFERROR('Ringkasan (milyar)'!M206/'Ringkasan (milyar)'!G206,0)</f>
        <v>0.62476610357858686</v>
      </c>
      <c r="N206" s="173">
        <f>IFERROR('Ringkasan (milyar)'!N206/'Ringkasan (milyar)'!G206,0)</f>
        <v>0.55758785627277929</v>
      </c>
      <c r="O206" s="173">
        <f>IFERROR('Ringkasan (milyar)'!O206/'Ringkasan (milyar)'!G206,0)</f>
        <v>0</v>
      </c>
      <c r="P206" s="173">
        <f>IFERROR('Ringkasan (milyar)'!P206/'Ringkasan (milyar)'!G206,0)</f>
        <v>0</v>
      </c>
      <c r="Q206" s="173">
        <f>IFERROR('Ringkasan (milyar)'!Q206/'Ringkasan (milyar)'!G206,0)</f>
        <v>0</v>
      </c>
      <c r="R206" s="173">
        <f>IFERROR('Ringkasan (milyar)'!R206/'Ringkasan (milyar)'!G206,0)</f>
        <v>0</v>
      </c>
      <c r="S206" s="173">
        <f>IFERROR('Ringkasan (milyar)'!S206/'Ringkasan (milyar)'!G206,0)</f>
        <v>2.4866563164570674E-2</v>
      </c>
      <c r="T206" s="173">
        <f>IFERROR('Ringkasan (milyar)'!T206/'Ringkasan (milyar)'!G206,0)</f>
        <v>0.40744110108633719</v>
      </c>
      <c r="U206" s="173">
        <f>IFERROR('Ringkasan (milyar)'!U206/'Ringkasan (milyar)'!G206,0)</f>
        <v>0.12528019202187143</v>
      </c>
      <c r="V206" s="173">
        <f>IFERROR('Ringkasan (milyar)'!V206/'Ringkasan (milyar)'!G206,0)</f>
        <v>6.7178247305807556E-2</v>
      </c>
      <c r="W206" s="173">
        <f>IFERROR('Ringkasan (milyar)'!W206/'Ringkasan (milyar)'!G206,0)</f>
        <v>6.7178247305807556E-2</v>
      </c>
      <c r="X206" s="173">
        <f>IFERROR('Ringkasan (milyar)'!X206/'Ringkasan (milyar)'!G206,0)</f>
        <v>0</v>
      </c>
      <c r="Y206" s="173">
        <f>IFERROR('Ringkasan (milyar)'!Y206/'Ringkasan (milyar)'!G206,0)</f>
        <v>0</v>
      </c>
      <c r="Z206" s="173">
        <f>IFERROR('Ringkasan (milyar)'!Z206/'Ringkasan (milyar)'!G206,0)</f>
        <v>0</v>
      </c>
      <c r="AA206" s="173">
        <f>IFERROR('Ringkasan (milyar)'!AA206/'Ringkasan (milyar)'!G206,0)</f>
        <v>0</v>
      </c>
      <c r="AB206" s="173">
        <f>IFERROR('Ringkasan (milyar)'!AB206/'Ringkasan (milyar)'!G206,0)</f>
        <v>0</v>
      </c>
      <c r="AC206" s="6"/>
      <c r="AD206" s="173">
        <f>IFERROR('Ringkasan (milyar)'!AD206/'Ringkasan (milyar)'!AC206,0)</f>
        <v>0.89961765486817902</v>
      </c>
      <c r="AE206" s="173">
        <f>IFERROR('Ringkasan (milyar)'!AE206/'Ringkasan (milyar)'!AD206,0)</f>
        <v>0.48788672681321499</v>
      </c>
      <c r="AF206" s="173">
        <f>IFERROR('Ringkasan (milyar)'!AF206/'Ringkasan (milyar)'!AD206,0)</f>
        <v>0.46361227453626869</v>
      </c>
      <c r="AG206" s="173">
        <f>IFERROR('Ringkasan (milyar)'!AG206/'Ringkasan (milyar)'!AD206,0)</f>
        <v>3.9067111266013832E-3</v>
      </c>
      <c r="AH206" s="173">
        <f>IFERROR('Ringkasan (milyar)'!AH206/'Ringkasan (milyar)'!AC206,0)</f>
        <v>1.2276735932169056E-3</v>
      </c>
      <c r="AI206" s="173">
        <f>IFERROR('Ringkasan (milyar)'!AI206/'Ringkasan (milyar)'!AC206,0)</f>
        <v>3.8679258131069524E-2</v>
      </c>
      <c r="AJ206" s="173">
        <f>IFERROR('Ringkasan (milyar)'!AJ206/'Ringkasan (milyar)'!AC206,0)</f>
        <v>2.1087663849529156E-4</v>
      </c>
      <c r="AK206" s="173">
        <f>IFERROR('Ringkasan (milyar)'!AK206/'Ringkasan (milyar)'!AC206,0)</f>
        <v>7.7724065123081276E-2</v>
      </c>
      <c r="AL206" s="173">
        <f>IFERROR('Ringkasan (milyar)'!AL206/'Ringkasan (milyar)'!AC206,0)</f>
        <v>0</v>
      </c>
      <c r="AM206" s="173">
        <f>IFERROR('Ringkasan (milyar)'!AM206/'Ringkasan (milyar)'!AC206,0)</f>
        <v>2.5547659953571989E-2</v>
      </c>
      <c r="AN206" s="173">
        <f>IFERROR('Ringkasan (milyar)'!AN206/'Ringkasan (milyar)'!AC206,0)</f>
        <v>3.7071695855994832E-2</v>
      </c>
      <c r="AO206" s="173">
        <f>IFERROR('Ringkasan (milyar)'!AO206/'Ringkasan (milyar)'!AC206,0)</f>
        <v>9.4491670128955332E-3</v>
      </c>
      <c r="AP206" s="173">
        <f>IFERROR('Ringkasan (milyar)'!AP206/'Ringkasan (milyar)'!AC206,0)</f>
        <v>5.6063386523914809E-3</v>
      </c>
      <c r="AQ206" s="173">
        <f>IFERROR('Ringkasan (milyar)'!AQ206/'Ringkasan (milyar)'!AC206,0)</f>
        <v>4.9203648227447817E-5</v>
      </c>
      <c r="AR206" s="173">
        <f>IFERROR('Ringkasan (milyar)'!AR206/'Ringkasan (milyar)'!AC206,0)</f>
        <v>2.2658280008739717E-2</v>
      </c>
      <c r="AS206" s="173">
        <f>IFERROR('Ringkasan (milyar)'!AS206/'Ringkasan (milyar)'!AC206,0)</f>
        <v>2.2658280008739717E-2</v>
      </c>
      <c r="AT206" s="173">
        <f>IFERROR('Ringkasan (milyar)'!AT206/'Ringkasan (milyar)'!AC206,0)</f>
        <v>0</v>
      </c>
      <c r="AU206" s="173">
        <f>IFERROR('Ringkasan (milyar)'!AU206/'Ringkasan (milyar)'!AC206,0)</f>
        <v>0</v>
      </c>
      <c r="AV206" s="173">
        <f>IFERROR('Ringkasan (milyar)'!AV206/'Ringkasan (milyar)'!AC206,0)</f>
        <v>0</v>
      </c>
      <c r="AW206" s="127"/>
      <c r="AX206" s="127"/>
      <c r="AY206" s="127"/>
      <c r="AZ206" s="127"/>
      <c r="BA206" s="127"/>
      <c r="BB206" s="127"/>
      <c r="BC206" s="127"/>
      <c r="BD206" s="127"/>
      <c r="BE206" s="127"/>
      <c r="BF206" s="127"/>
      <c r="BG206" s="127"/>
      <c r="BH206" s="127"/>
      <c r="BI206" s="127"/>
      <c r="BJ206" s="128"/>
      <c r="BK206" s="128"/>
      <c r="BL206" s="87"/>
      <c r="BM206" s="47"/>
      <c r="BN206" s="48"/>
      <c r="BO206" s="49"/>
      <c r="BP206" s="39">
        <f t="shared" si="35"/>
        <v>0</v>
      </c>
      <c r="BR206" s="6" t="e">
        <f>Ringkasan!#REF!/1000000000</f>
        <v>#REF!</v>
      </c>
      <c r="BS206" s="6" t="e">
        <f t="shared" si="37"/>
        <v>#REF!</v>
      </c>
      <c r="BT206" s="39" t="e">
        <f t="shared" si="39"/>
        <v>#REF!</v>
      </c>
      <c r="BV206" s="6" t="e">
        <f>Ringkasan!#REF!/1000000000</f>
        <v>#REF!</v>
      </c>
      <c r="BW206" s="6" t="e">
        <f t="shared" si="38"/>
        <v>#REF!</v>
      </c>
      <c r="BX206" s="39" t="e">
        <f t="shared" si="40"/>
        <v>#REF!</v>
      </c>
    </row>
    <row r="207" spans="1:76" ht="15" customHeight="1" x14ac:dyDescent="0.25">
      <c r="A207" s="59" t="s">
        <v>161</v>
      </c>
      <c r="B207" s="3">
        <f t="shared" si="36"/>
        <v>154</v>
      </c>
      <c r="C207" s="4">
        <f t="shared" si="36"/>
        <v>15</v>
      </c>
      <c r="D207" s="8" t="s">
        <v>161</v>
      </c>
      <c r="E207" s="12" t="str">
        <f>[1]Pendapatan!D207</f>
        <v>05 Tahun 2024</v>
      </c>
      <c r="F207" s="92">
        <f>[1]Pendapatan!E207</f>
        <v>45657</v>
      </c>
      <c r="G207" s="6"/>
      <c r="H207" s="173">
        <f>IFERROR('Ringkasan (milyar)'!H207/'Ringkasan (milyar)'!G207,0)</f>
        <v>0.33809215597478898</v>
      </c>
      <c r="I207" s="173">
        <f>IFERROR('Ringkasan (milyar)'!I207/'Ringkasan (milyar)'!G207,0)</f>
        <v>6.8334133679946465E-2</v>
      </c>
      <c r="J207" s="173">
        <f>IFERROR('Ringkasan (milyar)'!J207/'Ringkasan (milyar)'!G207,0)</f>
        <v>0.25666974244427215</v>
      </c>
      <c r="K207" s="173">
        <f>IFERROR('Ringkasan (milyar)'!K207/'Ringkasan (milyar)'!G207,0)</f>
        <v>6.1918793580775693E-3</v>
      </c>
      <c r="L207" s="173">
        <f>IFERROR('Ringkasan (milyar)'!L207/'Ringkasan (milyar)'!G207,0)</f>
        <v>6.8964004924927476E-3</v>
      </c>
      <c r="M207" s="173">
        <f>IFERROR('Ringkasan (milyar)'!M207/'Ringkasan (milyar)'!G207,0)</f>
        <v>0.66190784402521119</v>
      </c>
      <c r="N207" s="173">
        <f>IFERROR('Ringkasan (milyar)'!N207/'Ringkasan (milyar)'!G207,0)</f>
        <v>0.61176878126153267</v>
      </c>
      <c r="O207" s="173">
        <f>IFERROR('Ringkasan (milyar)'!O207/'Ringkasan (milyar)'!G207,0)</f>
        <v>0</v>
      </c>
      <c r="P207" s="173">
        <f>IFERROR('Ringkasan (milyar)'!P207/'Ringkasan (milyar)'!G207,0)</f>
        <v>0</v>
      </c>
      <c r="Q207" s="173">
        <f>IFERROR('Ringkasan (milyar)'!Q207/'Ringkasan (milyar)'!G207,0)</f>
        <v>0</v>
      </c>
      <c r="R207" s="173">
        <f>IFERROR('Ringkasan (milyar)'!R207/'Ringkasan (milyar)'!G207,0)</f>
        <v>1.9420521252477962E-2</v>
      </c>
      <c r="S207" s="173">
        <f>IFERROR('Ringkasan (milyar)'!S207/'Ringkasan (milyar)'!G207,0)</f>
        <v>2.0021169230252045E-2</v>
      </c>
      <c r="T207" s="173">
        <f>IFERROR('Ringkasan (milyar)'!T207/'Ringkasan (milyar)'!G207,0)</f>
        <v>0.44141333079113654</v>
      </c>
      <c r="U207" s="173">
        <f>IFERROR('Ringkasan (milyar)'!U207/'Ringkasan (milyar)'!G207,0)</f>
        <v>0.13091375998766622</v>
      </c>
      <c r="V207" s="173">
        <f>IFERROR('Ringkasan (milyar)'!V207/'Ringkasan (milyar)'!G207,0)</f>
        <v>5.0139062763678403E-2</v>
      </c>
      <c r="W207" s="173">
        <f>IFERROR('Ringkasan (milyar)'!W207/'Ringkasan (milyar)'!G207,0)</f>
        <v>5.0139062763678403E-2</v>
      </c>
      <c r="X207" s="173">
        <f>IFERROR('Ringkasan (milyar)'!X207/'Ringkasan (milyar)'!G207,0)</f>
        <v>0</v>
      </c>
      <c r="Y207" s="173">
        <f>IFERROR('Ringkasan (milyar)'!Y207/'Ringkasan (milyar)'!G207,0)</f>
        <v>0</v>
      </c>
      <c r="Z207" s="173">
        <f>IFERROR('Ringkasan (milyar)'!Z207/'Ringkasan (milyar)'!G207,0)</f>
        <v>0</v>
      </c>
      <c r="AA207" s="173">
        <f>IFERROR('Ringkasan (milyar)'!AA207/'Ringkasan (milyar)'!G207,0)</f>
        <v>0</v>
      </c>
      <c r="AB207" s="173">
        <f>IFERROR('Ringkasan (milyar)'!AB207/'Ringkasan (milyar)'!G207,0)</f>
        <v>0</v>
      </c>
      <c r="AC207" s="6"/>
      <c r="AD207" s="173">
        <f>IFERROR('Ringkasan (milyar)'!AD207/'Ringkasan (milyar)'!AC207,0)</f>
        <v>0.86274247094920153</v>
      </c>
      <c r="AE207" s="173">
        <f>IFERROR('Ringkasan (milyar)'!AE207/'Ringkasan (milyar)'!AD207,0)</f>
        <v>0.39348080018141779</v>
      </c>
      <c r="AF207" s="173">
        <f>IFERROR('Ringkasan (milyar)'!AF207/'Ringkasan (milyar)'!AD207,0)</f>
        <v>0.55831502069535444</v>
      </c>
      <c r="AG207" s="173">
        <f>IFERROR('Ringkasan (milyar)'!AG207/'Ringkasan (milyar)'!AD207,0)</f>
        <v>0</v>
      </c>
      <c r="AH207" s="173">
        <f>IFERROR('Ringkasan (milyar)'!AH207/'Ringkasan (milyar)'!AC207,0)</f>
        <v>0</v>
      </c>
      <c r="AI207" s="173">
        <f>IFERROR('Ringkasan (milyar)'!AI207/'Ringkasan (milyar)'!AC207,0)</f>
        <v>4.1218702677016425E-2</v>
      </c>
      <c r="AJ207" s="173">
        <f>IFERROR('Ringkasan (milyar)'!AJ207/'Ringkasan (milyar)'!AC207,0)</f>
        <v>3.6908992983500556E-4</v>
      </c>
      <c r="AK207" s="173">
        <f>IFERROR('Ringkasan (milyar)'!AK207/'Ringkasan (milyar)'!AC207,0)</f>
        <v>0.13365851841636814</v>
      </c>
      <c r="AL207" s="173">
        <f>IFERROR('Ringkasan (milyar)'!AL207/'Ringkasan (milyar)'!AC207,0)</f>
        <v>0</v>
      </c>
      <c r="AM207" s="173">
        <f>IFERROR('Ringkasan (milyar)'!AM207/'Ringkasan (milyar)'!AC207,0)</f>
        <v>4.5174572817290544E-2</v>
      </c>
      <c r="AN207" s="173">
        <f>IFERROR('Ringkasan (milyar)'!AN207/'Ringkasan (milyar)'!AC207,0)</f>
        <v>3.0035466001204249E-2</v>
      </c>
      <c r="AO207" s="173">
        <f>IFERROR('Ringkasan (milyar)'!AO207/'Ringkasan (milyar)'!AC207,0)</f>
        <v>5.7020514635607096E-2</v>
      </c>
      <c r="AP207" s="173">
        <f>IFERROR('Ringkasan (milyar)'!AP207/'Ringkasan (milyar)'!AC207,0)</f>
        <v>1.0407296408401871E-3</v>
      </c>
      <c r="AQ207" s="173">
        <f>IFERROR('Ringkasan (milyar)'!AQ207/'Ringkasan (milyar)'!AC207,0)</f>
        <v>3.8723532142606457E-4</v>
      </c>
      <c r="AR207" s="173">
        <f>IFERROR('Ringkasan (milyar)'!AR207/'Ringkasan (milyar)'!AC207,0)</f>
        <v>1.8222838655344218E-3</v>
      </c>
      <c r="AS207" s="173">
        <f>IFERROR('Ringkasan (milyar)'!AS207/'Ringkasan (milyar)'!AC207,0)</f>
        <v>1.8222838655344218E-3</v>
      </c>
      <c r="AT207" s="173">
        <f>IFERROR('Ringkasan (milyar)'!AT207/'Ringkasan (milyar)'!AC207,0)</f>
        <v>1.7767267688960611E-3</v>
      </c>
      <c r="AU207" s="173">
        <f>IFERROR('Ringkasan (milyar)'!AU207/'Ringkasan (milyar)'!AC207,0)</f>
        <v>0</v>
      </c>
      <c r="AV207" s="173">
        <f>IFERROR('Ringkasan (milyar)'!AV207/'Ringkasan (milyar)'!AC207,0)</f>
        <v>1.7767267688960611E-3</v>
      </c>
      <c r="AW207" s="127"/>
      <c r="AX207" s="127"/>
      <c r="AY207" s="127"/>
      <c r="AZ207" s="127"/>
      <c r="BA207" s="127"/>
      <c r="BB207" s="127"/>
      <c r="BC207" s="127"/>
      <c r="BD207" s="127"/>
      <c r="BE207" s="127"/>
      <c r="BF207" s="127"/>
      <c r="BG207" s="127"/>
      <c r="BH207" s="127"/>
      <c r="BI207" s="127"/>
      <c r="BJ207" s="128"/>
      <c r="BK207" s="128"/>
      <c r="BL207" s="87"/>
      <c r="BM207" s="47"/>
      <c r="BN207" s="48"/>
      <c r="BO207" s="49"/>
      <c r="BP207" s="39">
        <f t="shared" si="35"/>
        <v>0</v>
      </c>
      <c r="BR207" s="6" t="e">
        <f>Ringkasan!#REF!/1000000000</f>
        <v>#REF!</v>
      </c>
      <c r="BS207" s="6" t="e">
        <f t="shared" si="37"/>
        <v>#REF!</v>
      </c>
      <c r="BT207" s="39" t="e">
        <f t="shared" si="39"/>
        <v>#REF!</v>
      </c>
      <c r="BV207" s="6" t="e">
        <f>Ringkasan!#REF!/1000000000</f>
        <v>#REF!</v>
      </c>
      <c r="BW207" s="6" t="e">
        <f t="shared" si="38"/>
        <v>#REF!</v>
      </c>
      <c r="BX207" s="39" t="e">
        <f t="shared" si="40"/>
        <v>#REF!</v>
      </c>
    </row>
    <row r="208" spans="1:76" ht="15" customHeight="1" x14ac:dyDescent="0.25">
      <c r="B208" s="13" t="s">
        <v>560</v>
      </c>
      <c r="C208" s="14" t="s">
        <v>560</v>
      </c>
      <c r="D208" s="15" t="s">
        <v>561</v>
      </c>
      <c r="E208" s="16"/>
      <c r="F208" s="93"/>
      <c r="G208" s="115"/>
      <c r="H208" s="174">
        <f>IFERROR('Ringkasan (milyar)'!H208/'Ringkasan (milyar)'!G208,0)</f>
        <v>0.10743332407770187</v>
      </c>
      <c r="I208" s="174">
        <f>IFERROR('Ringkasan (milyar)'!I208/'Ringkasan (milyar)'!G208,0)</f>
        <v>5.6270313642813916E-2</v>
      </c>
      <c r="J208" s="174">
        <f>IFERROR('Ringkasan (milyar)'!J208/'Ringkasan (milyar)'!G208,0)</f>
        <v>2.7381724282054164E-2</v>
      </c>
      <c r="K208" s="174">
        <f>IFERROR('Ringkasan (milyar)'!K208/'Ringkasan (milyar)'!G208,0)</f>
        <v>3.0921165224308028E-3</v>
      </c>
      <c r="L208" s="174">
        <f>IFERROR('Ringkasan (milyar)'!L208/'Ringkasan (milyar)'!G208,0)</f>
        <v>2.068916963040298E-2</v>
      </c>
      <c r="M208" s="174">
        <f>IFERROR('Ringkasan (milyar)'!M208/'Ringkasan (milyar)'!G208,0)</f>
        <v>0.88766014207302446</v>
      </c>
      <c r="N208" s="174">
        <f>IFERROR('Ringkasan (milyar)'!N208/'Ringkasan (milyar)'!G208,0)</f>
        <v>0.82867601868200413</v>
      </c>
      <c r="O208" s="174">
        <f>IFERROR('Ringkasan (milyar)'!O208/'Ringkasan (milyar)'!G208,0)</f>
        <v>0</v>
      </c>
      <c r="P208" s="174">
        <f>IFERROR('Ringkasan (milyar)'!P208/'Ringkasan (milyar)'!G208,0)</f>
        <v>0</v>
      </c>
      <c r="Q208" s="174">
        <f>IFERROR('Ringkasan (milyar)'!Q208/'Ringkasan (milyar)'!G208,0)</f>
        <v>0.10891835491442417</v>
      </c>
      <c r="R208" s="174">
        <f>IFERROR('Ringkasan (milyar)'!R208/'Ringkasan (milyar)'!G208,0)</f>
        <v>5.0458748083493507E-3</v>
      </c>
      <c r="S208" s="174">
        <f>IFERROR('Ringkasan (milyar)'!S208/'Ringkasan (milyar)'!G208,0)</f>
        <v>2.0211711911231341E-2</v>
      </c>
      <c r="T208" s="174">
        <f>IFERROR('Ringkasan (milyar)'!T208/'Ringkasan (milyar)'!G208,0)</f>
        <v>0.50362902802939591</v>
      </c>
      <c r="U208" s="174">
        <f>IFERROR('Ringkasan (milyar)'!U208/'Ringkasan (milyar)'!G208,0)</f>
        <v>0.19087104901860336</v>
      </c>
      <c r="V208" s="174">
        <f>IFERROR('Ringkasan (milyar)'!V208/'Ringkasan (milyar)'!G208,0)</f>
        <v>5.8984123391020313E-2</v>
      </c>
      <c r="W208" s="174">
        <f>IFERROR('Ringkasan (milyar)'!W208/'Ringkasan (milyar)'!G208,0)</f>
        <v>5.8984123391020313E-2</v>
      </c>
      <c r="X208" s="174">
        <f>IFERROR('Ringkasan (milyar)'!X208/'Ringkasan (milyar)'!G208,0)</f>
        <v>0</v>
      </c>
      <c r="Y208" s="174">
        <f>IFERROR('Ringkasan (milyar)'!Y208/'Ringkasan (milyar)'!G208,0)</f>
        <v>4.9065338492738815E-3</v>
      </c>
      <c r="Z208" s="174">
        <f>IFERROR('Ringkasan (milyar)'!Z208/'Ringkasan (milyar)'!G208,0)</f>
        <v>0</v>
      </c>
      <c r="AA208" s="174">
        <f>IFERROR('Ringkasan (milyar)'!AA208/'Ringkasan (milyar)'!G208,0)</f>
        <v>0</v>
      </c>
      <c r="AB208" s="174">
        <f>IFERROR('Ringkasan (milyar)'!AB208/'Ringkasan (milyar)'!G208,0)</f>
        <v>4.9065338492738815E-3</v>
      </c>
      <c r="AC208" s="7"/>
      <c r="AD208" s="174">
        <f>IFERROR('Ringkasan (milyar)'!AD208/'Ringkasan (milyar)'!AC208,0)</f>
        <v>0.71043557715612971</v>
      </c>
      <c r="AE208" s="174">
        <f>IFERROR('Ringkasan (milyar)'!AE208/'Ringkasan (milyar)'!AD208,0)</f>
        <v>0.60098506266474361</v>
      </c>
      <c r="AF208" s="174">
        <f>IFERROR('Ringkasan (milyar)'!AF208/'Ringkasan (milyar)'!AD208,0)</f>
        <v>0.35785661219648224</v>
      </c>
      <c r="AG208" s="174">
        <f>IFERROR('Ringkasan (milyar)'!AG208/'Ringkasan (milyar)'!AD208,0)</f>
        <v>2.0340833286360393E-3</v>
      </c>
      <c r="AH208" s="174">
        <f>IFERROR('Ringkasan (milyar)'!AH208/'Ringkasan (milyar)'!AC208,0)</f>
        <v>1.7271019049002441E-4</v>
      </c>
      <c r="AI208" s="174">
        <f>IFERROR('Ringkasan (milyar)'!AI208/'Ringkasan (milyar)'!AC208,0)</f>
        <v>2.6496302764409407E-2</v>
      </c>
      <c r="AJ208" s="174">
        <f>IFERROR('Ringkasan (milyar)'!AJ208/'Ringkasan (milyar)'!AC208,0)</f>
        <v>1.1262403562820292E-3</v>
      </c>
      <c r="AK208" s="174">
        <f>IFERROR('Ringkasan (milyar)'!AK208/'Ringkasan (milyar)'!AC208,0)</f>
        <v>0.11079322430238517</v>
      </c>
      <c r="AL208" s="174">
        <f>IFERROR('Ringkasan (milyar)'!AL208/'Ringkasan (milyar)'!AC208,0)</f>
        <v>3.6025421568336381E-4</v>
      </c>
      <c r="AM208" s="174">
        <f>IFERROR('Ringkasan (milyar)'!AM208/'Ringkasan (milyar)'!AC208,0)</f>
        <v>2.0082134099919307E-2</v>
      </c>
      <c r="AN208" s="174">
        <f>IFERROR('Ringkasan (milyar)'!AN208/'Ringkasan (milyar)'!AC208,0)</f>
        <v>3.0733511931103786E-2</v>
      </c>
      <c r="AO208" s="174">
        <f>IFERROR('Ringkasan (milyar)'!AO208/'Ringkasan (milyar)'!AC208,0)</f>
        <v>5.5993329900999547E-2</v>
      </c>
      <c r="AP208" s="174">
        <f>IFERROR('Ringkasan (milyar)'!AP208/'Ringkasan (milyar)'!AC208,0)</f>
        <v>3.459567181656022E-3</v>
      </c>
      <c r="AQ208" s="174">
        <f>IFERROR('Ringkasan (milyar)'!AQ208/'Ringkasan (milyar)'!AC208,0)</f>
        <v>1.6442697302313262E-4</v>
      </c>
      <c r="AR208" s="174">
        <f>IFERROR('Ringkasan (milyar)'!AR208/'Ringkasan (milyar)'!AC208,0)</f>
        <v>5.1488659293538351E-3</v>
      </c>
      <c r="AS208" s="174">
        <f>IFERROR('Ringkasan (milyar)'!AS208/'Ringkasan (milyar)'!AC208,0)</f>
        <v>5.1488659293538351E-3</v>
      </c>
      <c r="AT208" s="174">
        <f>IFERROR('Ringkasan (milyar)'!AT208/'Ringkasan (milyar)'!AC208,0)</f>
        <v>0.17362233261213131</v>
      </c>
      <c r="AU208" s="174">
        <f>IFERROR('Ringkasan (milyar)'!AU208/'Ringkasan (milyar)'!AC208,0)</f>
        <v>6.9856025114435382E-3</v>
      </c>
      <c r="AV208" s="174">
        <f>IFERROR('Ringkasan (milyar)'!AV208/'Ringkasan (milyar)'!AC208,0)</f>
        <v>0.16663673010068775</v>
      </c>
      <c r="AW208" s="129"/>
      <c r="AX208" s="129"/>
      <c r="AY208" s="129"/>
      <c r="AZ208" s="129"/>
      <c r="BA208" s="129"/>
      <c r="BB208" s="129"/>
      <c r="BC208" s="129"/>
      <c r="BD208" s="129"/>
      <c r="BE208" s="129"/>
      <c r="BF208" s="129"/>
      <c r="BG208" s="129"/>
      <c r="BH208" s="129"/>
      <c r="BI208" s="129"/>
      <c r="BJ208" s="130"/>
      <c r="BK208" s="130"/>
      <c r="BL208" s="89"/>
      <c r="BM208" s="47"/>
      <c r="BN208" s="47"/>
      <c r="BO208" s="47"/>
      <c r="BR208" s="115" t="e">
        <f>Ringkasan!#REF!/1000000000</f>
        <v>#REF!</v>
      </c>
      <c r="BS208" s="115" t="e">
        <f t="shared" si="37"/>
        <v>#REF!</v>
      </c>
      <c r="BT208" s="39" t="e">
        <f t="shared" si="39"/>
        <v>#REF!</v>
      </c>
      <c r="BV208" s="115" t="e">
        <f>Ringkasan!#REF!/1000000000</f>
        <v>#REF!</v>
      </c>
      <c r="BW208" s="115" t="e">
        <f t="shared" si="38"/>
        <v>#REF!</v>
      </c>
      <c r="BX208" s="39" t="e">
        <f t="shared" si="40"/>
        <v>#REF!</v>
      </c>
    </row>
    <row r="209" spans="1:76" ht="15" customHeight="1" x14ac:dyDescent="0.25">
      <c r="B209" s="13" t="s">
        <v>562</v>
      </c>
      <c r="C209" s="14" t="s">
        <v>562</v>
      </c>
      <c r="D209" s="15" t="s">
        <v>563</v>
      </c>
      <c r="E209" s="16"/>
      <c r="F209" s="93"/>
      <c r="G209" s="115"/>
      <c r="H209" s="174">
        <f>IFERROR('Ringkasan (milyar)'!H209/'Ringkasan (milyar)'!G209,0)</f>
        <v>0.36512019253352346</v>
      </c>
      <c r="I209" s="174">
        <f>IFERROR('Ringkasan (milyar)'!I209/'Ringkasan (milyar)'!G209,0)</f>
        <v>0.24395435920133982</v>
      </c>
      <c r="J209" s="174">
        <f>IFERROR('Ringkasan (milyar)'!J209/'Ringkasan (milyar)'!G209,0)</f>
        <v>7.9952867074339684E-2</v>
      </c>
      <c r="K209" s="174">
        <f>IFERROR('Ringkasan (milyar)'!K209/'Ringkasan (milyar)'!G209,0)</f>
        <v>5.2830845979636998E-3</v>
      </c>
      <c r="L209" s="174">
        <f>IFERROR('Ringkasan (milyar)'!L209/'Ringkasan (milyar)'!G209,0)</f>
        <v>3.5929881659880245E-2</v>
      </c>
      <c r="M209" s="174">
        <f>IFERROR('Ringkasan (milyar)'!M209/'Ringkasan (milyar)'!G209,0)</f>
        <v>0.63487980746647654</v>
      </c>
      <c r="N209" s="174">
        <f>IFERROR('Ringkasan (milyar)'!N209/'Ringkasan (milyar)'!G209,0)</f>
        <v>0.57234133376518959</v>
      </c>
      <c r="O209" s="174">
        <f>IFERROR('Ringkasan (milyar)'!O209/'Ringkasan (milyar)'!G209,0)</f>
        <v>0</v>
      </c>
      <c r="P209" s="174">
        <f>IFERROR('Ringkasan (milyar)'!P209/'Ringkasan (milyar)'!G209,0)</f>
        <v>0</v>
      </c>
      <c r="Q209" s="174">
        <f>IFERROR('Ringkasan (milyar)'!Q209/'Ringkasan (milyar)'!G209,0)</f>
        <v>0</v>
      </c>
      <c r="R209" s="174">
        <f>IFERROR('Ringkasan (milyar)'!R209/'Ringkasan (milyar)'!G209,0)</f>
        <v>5.2882121013767347E-3</v>
      </c>
      <c r="S209" s="174">
        <f>IFERROR('Ringkasan (milyar)'!S209/'Ringkasan (milyar)'!G209,0)</f>
        <v>2.3547161357261728E-2</v>
      </c>
      <c r="T209" s="174">
        <f>IFERROR('Ringkasan (milyar)'!T209/'Ringkasan (milyar)'!G209,0)</f>
        <v>0.41669174651959223</v>
      </c>
      <c r="U209" s="174">
        <f>IFERROR('Ringkasan (milyar)'!U209/'Ringkasan (milyar)'!G209,0)</f>
        <v>0.12681421378695887</v>
      </c>
      <c r="V209" s="174">
        <f>IFERROR('Ringkasan (milyar)'!V209/'Ringkasan (milyar)'!G209,0)</f>
        <v>6.2538473701286956E-2</v>
      </c>
      <c r="W209" s="174">
        <f>IFERROR('Ringkasan (milyar)'!W209/'Ringkasan (milyar)'!G209,0)</f>
        <v>6.2538473701286956E-2</v>
      </c>
      <c r="X209" s="174">
        <f>IFERROR('Ringkasan (milyar)'!X209/'Ringkasan (milyar)'!G209,0)</f>
        <v>0</v>
      </c>
      <c r="Y209" s="174">
        <f>IFERROR('Ringkasan (milyar)'!Y209/'Ringkasan (milyar)'!G209,0)</f>
        <v>0</v>
      </c>
      <c r="Z209" s="174">
        <f>IFERROR('Ringkasan (milyar)'!Z209/'Ringkasan (milyar)'!G209,0)</f>
        <v>0</v>
      </c>
      <c r="AA209" s="174">
        <f>IFERROR('Ringkasan (milyar)'!AA209/'Ringkasan (milyar)'!G209,0)</f>
        <v>0</v>
      </c>
      <c r="AB209" s="174">
        <f>IFERROR('Ringkasan (milyar)'!AB209/'Ringkasan (milyar)'!G209,0)</f>
        <v>0</v>
      </c>
      <c r="AC209" s="7"/>
      <c r="AD209" s="174">
        <f>IFERROR('Ringkasan (milyar)'!AD209/'Ringkasan (milyar)'!AC209,0)</f>
        <v>0.88935312975554981</v>
      </c>
      <c r="AE209" s="174">
        <f>IFERROR('Ringkasan (milyar)'!AE209/'Ringkasan (milyar)'!AD209,0)</f>
        <v>0.46239431849535095</v>
      </c>
      <c r="AF209" s="174">
        <f>IFERROR('Ringkasan (milyar)'!AF209/'Ringkasan (milyar)'!AD209,0)</f>
        <v>0.48918483295546966</v>
      </c>
      <c r="AG209" s="174">
        <f>IFERROR('Ringkasan (milyar)'!AG209/'Ringkasan (milyar)'!AD209,0)</f>
        <v>2.8517829163451293E-3</v>
      </c>
      <c r="AH209" s="174">
        <f>IFERROR('Ringkasan (milyar)'!AH209/'Ringkasan (milyar)'!AC209,0)</f>
        <v>8.8594007250078445E-4</v>
      </c>
      <c r="AI209" s="174">
        <f>IFERROR('Ringkasan (milyar)'!AI209/'Ringkasan (milyar)'!AC209,0)</f>
        <v>3.9386134396996064E-2</v>
      </c>
      <c r="AJ209" s="174">
        <f>IFERROR('Ringkasan (milyar)'!AJ209/'Ringkasan (milyar)'!AC209,0)</f>
        <v>2.5491667110032071E-4</v>
      </c>
      <c r="AK209" s="174">
        <f>IFERROR('Ringkasan (milyar)'!AK209/'Ringkasan (milyar)'!AC209,0)</f>
        <v>9.32939020560071E-2</v>
      </c>
      <c r="AL209" s="174">
        <f>IFERROR('Ringkasan (milyar)'!AL209/'Ringkasan (milyar)'!AC209,0)</f>
        <v>0</v>
      </c>
      <c r="AM209" s="174">
        <f>IFERROR('Ringkasan (milyar)'!AM209/'Ringkasan (milyar)'!AC209,0)</f>
        <v>3.1010980229226104E-2</v>
      </c>
      <c r="AN209" s="174">
        <f>IFERROR('Ringkasan (milyar)'!AN209/'Ringkasan (milyar)'!AC209,0)</f>
        <v>3.511310066087879E-2</v>
      </c>
      <c r="AO209" s="174">
        <f>IFERROR('Ringkasan (milyar)'!AO209/'Ringkasan (milyar)'!AC209,0)</f>
        <v>2.2691061436739712E-2</v>
      </c>
      <c r="AP209" s="174">
        <f>IFERROR('Ringkasan (milyar)'!AP209/'Ringkasan (milyar)'!AC209,0)</f>
        <v>4.3354620526575216E-3</v>
      </c>
      <c r="AQ209" s="174">
        <f>IFERROR('Ringkasan (milyar)'!AQ209/'Ringkasan (milyar)'!AC209,0)</f>
        <v>1.4329767650497467E-4</v>
      </c>
      <c r="AR209" s="174">
        <f>IFERROR('Ringkasan (milyar)'!AR209/'Ringkasan (milyar)'!AC209,0)</f>
        <v>1.6858400986346313E-2</v>
      </c>
      <c r="AS209" s="174">
        <f>IFERROR('Ringkasan (milyar)'!AS209/'Ringkasan (milyar)'!AC209,0)</f>
        <v>1.6858400986346313E-2</v>
      </c>
      <c r="AT209" s="174">
        <f>IFERROR('Ringkasan (milyar)'!AT209/'Ringkasan (milyar)'!AC209,0)</f>
        <v>4.945672020968152E-4</v>
      </c>
      <c r="AU209" s="174">
        <f>IFERROR('Ringkasan (milyar)'!AU209/'Ringkasan (milyar)'!AC209,0)</f>
        <v>0</v>
      </c>
      <c r="AV209" s="174">
        <f>IFERROR('Ringkasan (milyar)'!AV209/'Ringkasan (milyar)'!AC209,0)</f>
        <v>4.945672020968152E-4</v>
      </c>
      <c r="AW209" s="129"/>
      <c r="AX209" s="129"/>
      <c r="AY209" s="129"/>
      <c r="AZ209" s="129"/>
      <c r="BA209" s="129"/>
      <c r="BB209" s="129"/>
      <c r="BC209" s="129"/>
      <c r="BD209" s="129"/>
      <c r="BE209" s="129"/>
      <c r="BF209" s="129"/>
      <c r="BG209" s="129"/>
      <c r="BH209" s="129"/>
      <c r="BI209" s="129"/>
      <c r="BJ209" s="130"/>
      <c r="BK209" s="130"/>
      <c r="BL209" s="89"/>
      <c r="BM209" s="47"/>
      <c r="BN209" s="47"/>
      <c r="BO209" s="47"/>
      <c r="BR209" s="115" t="e">
        <f>Ringkasan!#REF!/1000000000</f>
        <v>#REF!</v>
      </c>
      <c r="BS209" s="115" t="e">
        <f t="shared" si="37"/>
        <v>#REF!</v>
      </c>
      <c r="BT209" s="39" t="e">
        <f t="shared" si="39"/>
        <v>#REF!</v>
      </c>
      <c r="BV209" s="115" t="e">
        <f>Ringkasan!#REF!/1000000000</f>
        <v>#REF!</v>
      </c>
      <c r="BW209" s="115" t="e">
        <f t="shared" si="38"/>
        <v>#REF!</v>
      </c>
      <c r="BX209" s="39" t="e">
        <f t="shared" si="40"/>
        <v>#REF!</v>
      </c>
    </row>
    <row r="210" spans="1:76" ht="15" customHeight="1" x14ac:dyDescent="0.25">
      <c r="B210" s="13" t="s">
        <v>564</v>
      </c>
      <c r="C210" s="14" t="s">
        <v>564</v>
      </c>
      <c r="D210" s="15" t="s">
        <v>584</v>
      </c>
      <c r="E210" s="16"/>
      <c r="F210" s="93"/>
      <c r="G210" s="115"/>
      <c r="H210" s="174">
        <f>IFERROR('Ringkasan (milyar)'!H210/'Ringkasan (milyar)'!G210,0)</f>
        <v>0.14872761137504137</v>
      </c>
      <c r="I210" s="174">
        <f>IFERROR('Ringkasan (milyar)'!I210/'Ringkasan (milyar)'!G210,0)</f>
        <v>8.6346657636840338E-2</v>
      </c>
      <c r="J210" s="174">
        <f>IFERROR('Ringkasan (milyar)'!J210/'Ringkasan (milyar)'!G210,0)</f>
        <v>3.5806243106094586E-2</v>
      </c>
      <c r="K210" s="174">
        <f>IFERROR('Ringkasan (milyar)'!K210/'Ringkasan (milyar)'!G210,0)</f>
        <v>3.4432188727853987E-3</v>
      </c>
      <c r="L210" s="174">
        <f>IFERROR('Ringkasan (milyar)'!L210/'Ringkasan (milyar)'!G210,0)</f>
        <v>2.3131491759321044E-2</v>
      </c>
      <c r="M210" s="174">
        <f>IFERROR('Ringkasan (milyar)'!M210/'Ringkasan (milyar)'!G210,0)</f>
        <v>0.8471521261895919</v>
      </c>
      <c r="N210" s="174">
        <f>IFERROR('Ringkasan (milyar)'!N210/'Ringkasan (milyar)'!G210,0)</f>
        <v>0.78759841862167079</v>
      </c>
      <c r="O210" s="174">
        <f>IFERROR('Ringkasan (milyar)'!O210/'Ringkasan (milyar)'!G210,0)</f>
        <v>0</v>
      </c>
      <c r="P210" s="174">
        <f>IFERROR('Ringkasan (milyar)'!P210/'Ringkasan (milyar)'!G210,0)</f>
        <v>0</v>
      </c>
      <c r="Q210" s="174">
        <f>IFERROR('Ringkasan (milyar)'!Q210/'Ringkasan (milyar)'!G210,0)</f>
        <v>9.1464202645268403E-2</v>
      </c>
      <c r="R210" s="174">
        <f>IFERROR('Ringkasan (milyar)'!R210/'Ringkasan (milyar)'!G210,0)</f>
        <v>5.0847093281721862E-3</v>
      </c>
      <c r="S210" s="174">
        <f>IFERROR('Ringkasan (milyar)'!S210/'Ringkasan (milyar)'!G210,0)</f>
        <v>2.0746217252987798E-2</v>
      </c>
      <c r="T210" s="174">
        <f>IFERROR('Ringkasan (milyar)'!T210/'Ringkasan (milyar)'!G210,0)</f>
        <v>0.48969733992658904</v>
      </c>
      <c r="U210" s="174">
        <f>IFERROR('Ringkasan (milyar)'!U210/'Ringkasan (milyar)'!G210,0)</f>
        <v>0.18060594946865338</v>
      </c>
      <c r="V210" s="174">
        <f>IFERROR('Ringkasan (milyar)'!V210/'Ringkasan (milyar)'!G210,0)</f>
        <v>5.9553707567921048E-2</v>
      </c>
      <c r="W210" s="174">
        <f>IFERROR('Ringkasan (milyar)'!W210/'Ringkasan (milyar)'!G210,0)</f>
        <v>5.9553707567921048E-2</v>
      </c>
      <c r="X210" s="174">
        <f>IFERROR('Ringkasan (milyar)'!X210/'Ringkasan (milyar)'!G210,0)</f>
        <v>0</v>
      </c>
      <c r="Y210" s="174">
        <f>IFERROR('Ringkasan (milyar)'!Y210/'Ringkasan (milyar)'!G210,0)</f>
        <v>4.1202624353668393E-3</v>
      </c>
      <c r="Z210" s="174">
        <f>IFERROR('Ringkasan (milyar)'!Z210/'Ringkasan (milyar)'!G210,0)</f>
        <v>0</v>
      </c>
      <c r="AA210" s="174">
        <f>IFERROR('Ringkasan (milyar)'!AA210/'Ringkasan (milyar)'!G210,0)</f>
        <v>0</v>
      </c>
      <c r="AB210" s="174">
        <f>IFERROR('Ringkasan (milyar)'!AB210/'Ringkasan (milyar)'!G210,0)</f>
        <v>4.1202624353668393E-3</v>
      </c>
      <c r="AC210" s="7"/>
      <c r="AD210" s="174">
        <f>IFERROR('Ringkasan (milyar)'!AD210/'Ringkasan (milyar)'!AC210,0)</f>
        <v>0.73878444589639269</v>
      </c>
      <c r="AE210" s="174">
        <f>IFERROR('Ringkasan (milyar)'!AE210/'Ringkasan (milyar)'!AD210,0)</f>
        <v>0.57455041627487446</v>
      </c>
      <c r="AF210" s="174">
        <f>IFERROR('Ringkasan (milyar)'!AF210/'Ringkasan (milyar)'!AD210,0)</f>
        <v>0.38290601284427228</v>
      </c>
      <c r="AG210" s="174">
        <f>IFERROR('Ringkasan (milyar)'!AG210/'Ringkasan (milyar)'!AD210,0)</f>
        <v>2.190050450277379E-3</v>
      </c>
      <c r="AH210" s="174">
        <f>IFERROR('Ringkasan (milyar)'!AH210/'Ringkasan (milyar)'!AC210,0)</f>
        <v>2.857190038400776E-4</v>
      </c>
      <c r="AI210" s="174">
        <f>IFERROR('Ringkasan (milyar)'!AI210/'Ringkasan (milyar)'!AC210,0)</f>
        <v>2.8538652102008562E-2</v>
      </c>
      <c r="AJ210" s="174">
        <f>IFERROR('Ringkasan (milyar)'!AJ210/'Ringkasan (milyar)'!AC210,0)</f>
        <v>9.8818212542302743E-4</v>
      </c>
      <c r="AK210" s="174">
        <f>IFERROR('Ringkasan (milyar)'!AK210/'Ringkasan (milyar)'!AC210,0)</f>
        <v>0.10802051708501771</v>
      </c>
      <c r="AL210" s="174">
        <f>IFERROR('Ringkasan (milyar)'!AL210/'Ringkasan (milyar)'!AC210,0)</f>
        <v>3.0317317849524881E-4</v>
      </c>
      <c r="AM210" s="174">
        <f>IFERROR('Ringkasan (milyar)'!AM210/'Ringkasan (milyar)'!AC210,0)</f>
        <v>2.1813772052154814E-2</v>
      </c>
      <c r="AN210" s="174">
        <f>IFERROR('Ringkasan (milyar)'!AN210/'Ringkasan (milyar)'!AC210,0)</f>
        <v>3.1427442650772755E-2</v>
      </c>
      <c r="AO210" s="174">
        <f>IFERROR('Ringkasan (milyar)'!AO210/'Ringkasan (milyar)'!AC210,0)</f>
        <v>5.0716700393552576E-2</v>
      </c>
      <c r="AP210" s="174">
        <f>IFERROR('Ringkasan (milyar)'!AP210/'Ringkasan (milyar)'!AC210,0)</f>
        <v>3.5983497011323781E-3</v>
      </c>
      <c r="AQ210" s="174">
        <f>IFERROR('Ringkasan (milyar)'!AQ210/'Ringkasan (milyar)'!AC210,0)</f>
        <v>1.6107910890994281E-4</v>
      </c>
      <c r="AR210" s="174">
        <f>IFERROR('Ringkasan (milyar)'!AR210/'Ringkasan (milyar)'!AC210,0)</f>
        <v>7.0042013479161272E-3</v>
      </c>
      <c r="AS210" s="174">
        <f>IFERROR('Ringkasan (milyar)'!AS210/'Ringkasan (milyar)'!AC210,0)</f>
        <v>7.0042013479161272E-3</v>
      </c>
      <c r="AT210" s="174">
        <f>IFERROR('Ringkasan (milyar)'!AT210/'Ringkasan (milyar)'!AC210,0)</f>
        <v>0.14619083567067362</v>
      </c>
      <c r="AU210" s="174">
        <f>IFERROR('Ringkasan (milyar)'!AU210/'Ringkasan (milyar)'!AC210,0)</f>
        <v>5.8787579017816624E-3</v>
      </c>
      <c r="AV210" s="174">
        <f>IFERROR('Ringkasan (milyar)'!AV210/'Ringkasan (milyar)'!AC210,0)</f>
        <v>0.14031207776889196</v>
      </c>
      <c r="AW210" s="129"/>
      <c r="AX210" s="129"/>
      <c r="AY210" s="129"/>
      <c r="AZ210" s="129"/>
      <c r="BA210" s="129"/>
      <c r="BB210" s="129"/>
      <c r="BC210" s="129"/>
      <c r="BD210" s="129"/>
      <c r="BE210" s="129"/>
      <c r="BF210" s="129"/>
      <c r="BG210" s="129"/>
      <c r="BH210" s="129"/>
      <c r="BI210" s="129"/>
      <c r="BJ210" s="130"/>
      <c r="BK210" s="130"/>
      <c r="BL210" s="89"/>
      <c r="BM210" s="47"/>
      <c r="BN210" s="47"/>
      <c r="BO210" s="47"/>
      <c r="BR210" s="115" t="e">
        <f>Ringkasan!#REF!/1000000000</f>
        <v>#REF!</v>
      </c>
      <c r="BS210" s="115" t="e">
        <f t="shared" si="37"/>
        <v>#REF!</v>
      </c>
      <c r="BT210" s="39" t="e">
        <f t="shared" si="39"/>
        <v>#REF!</v>
      </c>
      <c r="BV210" s="115" t="e">
        <f>Ringkasan!#REF!/1000000000</f>
        <v>#REF!</v>
      </c>
      <c r="BW210" s="115" t="e">
        <f t="shared" si="38"/>
        <v>#REF!</v>
      </c>
      <c r="BX210" s="39" t="e">
        <f t="shared" si="40"/>
        <v>#REF!</v>
      </c>
    </row>
    <row r="211" spans="1:76" ht="15" customHeight="1" x14ac:dyDescent="0.25">
      <c r="B211" s="13" t="s">
        <v>566</v>
      </c>
      <c r="C211" s="14" t="s">
        <v>566</v>
      </c>
      <c r="D211" s="15" t="s">
        <v>585</v>
      </c>
      <c r="E211" s="16"/>
      <c r="F211" s="93"/>
      <c r="G211" s="115"/>
      <c r="H211" s="174">
        <f>IFERROR('Ringkasan (milyar)'!H211/'Ringkasan (milyar)'!G211,0)</f>
        <v>0.23788827626530754</v>
      </c>
      <c r="I211" s="174">
        <f>IFERROR('Ringkasan (milyar)'!I211/'Ringkasan (milyar)'!G211,0)</f>
        <v>0.15618969859374326</v>
      </c>
      <c r="J211" s="174">
        <f>IFERROR('Ringkasan (milyar)'!J211/'Ringkasan (milyar)'!G211,0)</f>
        <v>4.1332683431235202E-2</v>
      </c>
      <c r="K211" s="174">
        <f>IFERROR('Ringkasan (milyar)'!K211/'Ringkasan (milyar)'!G211,0)</f>
        <v>1.2375514692368788E-2</v>
      </c>
      <c r="L211" s="174">
        <f>IFERROR('Ringkasan (milyar)'!L211/'Ringkasan (milyar)'!G211,0)</f>
        <v>2.7990379547960277E-2</v>
      </c>
      <c r="M211" s="174">
        <f>IFERROR('Ringkasan (milyar)'!M211/'Ringkasan (milyar)'!G211,0)</f>
        <v>0.75852561793428119</v>
      </c>
      <c r="N211" s="174">
        <f>IFERROR('Ringkasan (milyar)'!N211/'Ringkasan (milyar)'!G211,0)</f>
        <v>0.71176164314914514</v>
      </c>
      <c r="O211" s="174">
        <f>IFERROR('Ringkasan (milyar)'!O211/'Ringkasan (milyar)'!G211,0)</f>
        <v>0</v>
      </c>
      <c r="P211" s="174">
        <f>IFERROR('Ringkasan (milyar)'!P211/'Ringkasan (milyar)'!G211,0)</f>
        <v>0</v>
      </c>
      <c r="Q211" s="174">
        <f>IFERROR('Ringkasan (milyar)'!Q211/'Ringkasan (milyar)'!G211,0)</f>
        <v>7.0181332665512824E-2</v>
      </c>
      <c r="R211" s="174">
        <f>IFERROR('Ringkasan (milyar)'!R211/'Ringkasan (milyar)'!G211,0)</f>
        <v>3.9015447196526667E-3</v>
      </c>
      <c r="S211" s="174">
        <f>IFERROR('Ringkasan (milyar)'!S211/'Ringkasan (milyar)'!G211,0)</f>
        <v>2.1613263233293722E-2</v>
      </c>
      <c r="T211" s="174">
        <f>IFERROR('Ringkasan (milyar)'!T211/'Ringkasan (milyar)'!G211,0)</f>
        <v>0.44263024680053153</v>
      </c>
      <c r="U211" s="174">
        <f>IFERROR('Ringkasan (milyar)'!U211/'Ringkasan (milyar)'!G211,0)</f>
        <v>0.17343525573015431</v>
      </c>
      <c r="V211" s="174">
        <f>IFERROR('Ringkasan (milyar)'!V211/'Ringkasan (milyar)'!G211,0)</f>
        <v>4.6763974785136039E-2</v>
      </c>
      <c r="W211" s="174">
        <f>IFERROR('Ringkasan (milyar)'!W211/'Ringkasan (milyar)'!G211,0)</f>
        <v>4.5696113248795169E-2</v>
      </c>
      <c r="X211" s="174">
        <f>IFERROR('Ringkasan (milyar)'!X211/'Ringkasan (milyar)'!G211,0)</f>
        <v>1.06786153634087E-3</v>
      </c>
      <c r="Y211" s="174">
        <f>IFERROR('Ringkasan (milyar)'!Y211/'Ringkasan (milyar)'!G211,0)</f>
        <v>3.5861058004113483E-3</v>
      </c>
      <c r="Z211" s="174">
        <f>IFERROR('Ringkasan (milyar)'!Z211/'Ringkasan (milyar)'!G211,0)</f>
        <v>4.2459014420226664E-4</v>
      </c>
      <c r="AA211" s="174">
        <f>IFERROR('Ringkasan (milyar)'!AA211/'Ringkasan (milyar)'!G211,0)</f>
        <v>0</v>
      </c>
      <c r="AB211" s="174">
        <f>IFERROR('Ringkasan (milyar)'!AB211/'Ringkasan (milyar)'!G211,0)</f>
        <v>3.1615156562090816E-3</v>
      </c>
      <c r="AC211" s="7"/>
      <c r="AD211" s="174">
        <f>IFERROR('Ringkasan (milyar)'!AD211/'Ringkasan (milyar)'!AC211,0)</f>
        <v>0.72540362413148807</v>
      </c>
      <c r="AE211" s="174">
        <f>IFERROR('Ringkasan (milyar)'!AE211/'Ringkasan (milyar)'!AD211,0)</f>
        <v>0.5714448652754065</v>
      </c>
      <c r="AF211" s="174">
        <f>IFERROR('Ringkasan (milyar)'!AF211/'Ringkasan (milyar)'!AD211,0)</f>
        <v>0.37888805479474902</v>
      </c>
      <c r="AG211" s="174">
        <f>IFERROR('Ringkasan (milyar)'!AG211/'Ringkasan (milyar)'!AD211,0)</f>
        <v>1.7068861456120783E-3</v>
      </c>
      <c r="AH211" s="174">
        <f>IFERROR('Ringkasan (milyar)'!AH211/'Ringkasan (milyar)'!AC211,0)</f>
        <v>2.186510356927472E-4</v>
      </c>
      <c r="AI211" s="174">
        <f>IFERROR('Ringkasan (milyar)'!AI211/'Ringkasan (milyar)'!AC211,0)</f>
        <v>3.3709009156676635E-2</v>
      </c>
      <c r="AJ211" s="174">
        <f>IFERROR('Ringkasan (milyar)'!AJ211/'Ringkasan (milyar)'!AC211,0)</f>
        <v>8.628381927611948E-4</v>
      </c>
      <c r="AK211" s="174">
        <f>IFERROR('Ringkasan (milyar)'!AK211/'Ringkasan (milyar)'!AC211,0)</f>
        <v>0.11280831341900424</v>
      </c>
      <c r="AL211" s="174">
        <f>IFERROR('Ringkasan (milyar)'!AL211/'Ringkasan (milyar)'!AC211,0)</f>
        <v>2.3200812190060541E-4</v>
      </c>
      <c r="AM211" s="174">
        <f>IFERROR('Ringkasan (milyar)'!AM211/'Ringkasan (milyar)'!AC211,0)</f>
        <v>2.181475897135909E-2</v>
      </c>
      <c r="AN211" s="174">
        <f>IFERROR('Ringkasan (milyar)'!AN211/'Ringkasan (milyar)'!AC211,0)</f>
        <v>2.7812684444465368E-2</v>
      </c>
      <c r="AO211" s="174">
        <f>IFERROR('Ringkasan (milyar)'!AO211/'Ringkasan (milyar)'!AC211,0)</f>
        <v>5.9309962974879275E-2</v>
      </c>
      <c r="AP211" s="174">
        <f>IFERROR('Ringkasan (milyar)'!AP211/'Ringkasan (milyar)'!AC211,0)</f>
        <v>3.4896974880923863E-3</v>
      </c>
      <c r="AQ211" s="174">
        <f>IFERROR('Ringkasan (milyar)'!AQ211/'Ringkasan (milyar)'!AC211,0)</f>
        <v>1.4920141830752014E-4</v>
      </c>
      <c r="AR211" s="174">
        <f>IFERROR('Ringkasan (milyar)'!AR211/'Ringkasan (milyar)'!AC211,0)</f>
        <v>6.666229068350688E-3</v>
      </c>
      <c r="AS211" s="174">
        <f>IFERROR('Ringkasan (milyar)'!AS211/'Ringkasan (milyar)'!AC211,0)</f>
        <v>6.666229068350688E-3</v>
      </c>
      <c r="AT211" s="174">
        <f>IFERROR('Ringkasan (milyar)'!AT211/'Ringkasan (milyar)'!AC211,0)</f>
        <v>0.15512183338115712</v>
      </c>
      <c r="AU211" s="174">
        <f>IFERROR('Ringkasan (milyar)'!AU211/'Ringkasan (milyar)'!AC211,0)</f>
        <v>4.7715019706739976E-2</v>
      </c>
      <c r="AV211" s="174">
        <f>IFERROR('Ringkasan (milyar)'!AV211/'Ringkasan (milyar)'!AC211,0)</f>
        <v>0.10740681367441715</v>
      </c>
      <c r="AW211" s="129"/>
      <c r="AX211" s="129"/>
      <c r="AY211" s="129"/>
      <c r="AZ211" s="129"/>
      <c r="BA211" s="129"/>
      <c r="BB211" s="129"/>
      <c r="BC211" s="129"/>
      <c r="BD211" s="129"/>
      <c r="BE211" s="129"/>
      <c r="BF211" s="129"/>
      <c r="BG211" s="129"/>
      <c r="BH211" s="129"/>
      <c r="BI211" s="129"/>
      <c r="BJ211" s="130"/>
      <c r="BK211" s="130"/>
      <c r="BL211" s="89"/>
      <c r="BM211" s="47"/>
      <c r="BN211" s="47"/>
      <c r="BO211" s="47"/>
      <c r="BR211" s="115" t="e">
        <f>Ringkasan!#REF!/1000000000</f>
        <v>#REF!</v>
      </c>
      <c r="BS211" s="115" t="e">
        <f t="shared" si="37"/>
        <v>#REF!</v>
      </c>
      <c r="BT211" s="39" t="e">
        <f t="shared" si="39"/>
        <v>#REF!</v>
      </c>
      <c r="BV211" s="115" t="e">
        <f>Ringkasan!#REF!/1000000000</f>
        <v>#REF!</v>
      </c>
      <c r="BW211" s="115" t="e">
        <f t="shared" si="38"/>
        <v>#REF!</v>
      </c>
      <c r="BX211" s="39" t="e">
        <f t="shared" si="40"/>
        <v>#REF!</v>
      </c>
    </row>
    <row r="212" spans="1:76" s="141" customFormat="1" ht="15" customHeight="1" x14ac:dyDescent="0.25">
      <c r="A212" s="141" t="s">
        <v>680</v>
      </c>
      <c r="B212" s="9" t="s">
        <v>536</v>
      </c>
      <c r="C212" s="10">
        <v>11</v>
      </c>
      <c r="D212" s="11" t="s">
        <v>162</v>
      </c>
      <c r="E212" s="1" t="str">
        <f>[1]Pendapatan!D212</f>
        <v>9 Tahun 2024</v>
      </c>
      <c r="F212" s="142">
        <f>[1]Pendapatan!E212</f>
        <v>45656</v>
      </c>
      <c r="G212" s="113"/>
      <c r="H212" s="172">
        <f>IFERROR('Ringkasan (milyar)'!H212/'Ringkasan (milyar)'!G212,0)</f>
        <v>0.66297388724303963</v>
      </c>
      <c r="I212" s="172">
        <f>IFERROR('Ringkasan (milyar)'!I212/'Ringkasan (milyar)'!G212,0)</f>
        <v>0.58726828232482731</v>
      </c>
      <c r="J212" s="172">
        <f>IFERROR('Ringkasan (milyar)'!J212/'Ringkasan (milyar)'!G212,0)</f>
        <v>1.7733766913457901E-2</v>
      </c>
      <c r="K212" s="172">
        <f>IFERROR('Ringkasan (milyar)'!K212/'Ringkasan (milyar)'!G212,0)</f>
        <v>9.4697010524878392E-3</v>
      </c>
      <c r="L212" s="172">
        <f>IFERROR('Ringkasan (milyar)'!L212/'Ringkasan (milyar)'!G212,0)</f>
        <v>4.8502136952266621E-2</v>
      </c>
      <c r="M212" s="172">
        <f>IFERROR('Ringkasan (milyar)'!M212/'Ringkasan (milyar)'!G212,0)</f>
        <v>0.31978394207240302</v>
      </c>
      <c r="N212" s="172">
        <f>IFERROR('Ringkasan (milyar)'!N212/'Ringkasan (milyar)'!G212,0)</f>
        <v>0.31978394207240302</v>
      </c>
      <c r="O212" s="172">
        <f>IFERROR('Ringkasan (milyar)'!O212/'Ringkasan (milyar)'!G212,0)</f>
        <v>0</v>
      </c>
      <c r="P212" s="172">
        <f>IFERROR('Ringkasan (milyar)'!P212/'Ringkasan (milyar)'!G212,0)</f>
        <v>0</v>
      </c>
      <c r="Q212" s="172">
        <f>IFERROR('Ringkasan (milyar)'!Q212/'Ringkasan (milyar)'!G212,0)</f>
        <v>0</v>
      </c>
      <c r="R212" s="172">
        <f>IFERROR('Ringkasan (milyar)'!R212/'Ringkasan (milyar)'!G212,0)</f>
        <v>3.8903505389743776E-4</v>
      </c>
      <c r="S212" s="172">
        <f>IFERROR('Ringkasan (milyar)'!S212/'Ringkasan (milyar)'!G212,0)</f>
        <v>0.27346970340330401</v>
      </c>
      <c r="T212" s="172">
        <f>IFERROR('Ringkasan (milyar)'!T212/'Ringkasan (milyar)'!G212,0)</f>
        <v>4.6794661476750442E-3</v>
      </c>
      <c r="U212" s="172">
        <f>IFERROR('Ringkasan (milyar)'!U212/'Ringkasan (milyar)'!G212,0)</f>
        <v>4.124573746752655E-2</v>
      </c>
      <c r="V212" s="172">
        <f>IFERROR('Ringkasan (milyar)'!V212/'Ringkasan (milyar)'!G212,0)</f>
        <v>0</v>
      </c>
      <c r="W212" s="172">
        <f>IFERROR('Ringkasan (milyar)'!W212/'Ringkasan (milyar)'!G212,0)</f>
        <v>0</v>
      </c>
      <c r="X212" s="172">
        <f>IFERROR('Ringkasan (milyar)'!X212/'Ringkasan (milyar)'!G212,0)</f>
        <v>0</v>
      </c>
      <c r="Y212" s="172">
        <f>IFERROR('Ringkasan (milyar)'!Y212/'Ringkasan (milyar)'!G212,0)</f>
        <v>1.7242170684557388E-2</v>
      </c>
      <c r="Z212" s="172">
        <f>IFERROR('Ringkasan (milyar)'!Z212/'Ringkasan (milyar)'!G212,0)</f>
        <v>1.7242170684557388E-2</v>
      </c>
      <c r="AA212" s="172">
        <f>IFERROR('Ringkasan (milyar)'!AA212/'Ringkasan (milyar)'!G212,0)</f>
        <v>0</v>
      </c>
      <c r="AB212" s="172">
        <f>IFERROR('Ringkasan (milyar)'!AB212/'Ringkasan (milyar)'!G212,0)</f>
        <v>0</v>
      </c>
      <c r="AC212" s="147"/>
      <c r="AD212" s="172">
        <f>IFERROR('Ringkasan (milyar)'!AD212/'Ringkasan (milyar)'!AC212,0)</f>
        <v>0.78580255949957123</v>
      </c>
      <c r="AE212" s="172">
        <f>IFERROR('Ringkasan (milyar)'!AE212/'Ringkasan (milyar)'!AD212,0)</f>
        <v>0.34355873649220736</v>
      </c>
      <c r="AF212" s="172">
        <f>IFERROR('Ringkasan (milyar)'!AF212/'Ringkasan (milyar)'!AD212,0)</f>
        <v>0.46750872781506475</v>
      </c>
      <c r="AG212" s="172">
        <f>IFERROR('Ringkasan (milyar)'!AG212/'Ringkasan (milyar)'!AD212,0)</f>
        <v>2.4323841025074883E-3</v>
      </c>
      <c r="AH212" s="172">
        <f>IFERROR('Ringkasan (milyar)'!AH212/'Ringkasan (milyar)'!AC212,0)</f>
        <v>7.183125458338091E-2</v>
      </c>
      <c r="AI212" s="172">
        <f>IFERROR('Ringkasan (milyar)'!AI212/'Ringkasan (milyar)'!AC212,0)</f>
        <v>3.5233365053491374E-2</v>
      </c>
      <c r="AJ212" s="172">
        <f>IFERROR('Ringkasan (milyar)'!AJ212/'Ringkasan (milyar)'!AC212,0)</f>
        <v>3.9487676829780938E-2</v>
      </c>
      <c r="AK212" s="172">
        <f>IFERROR('Ringkasan (milyar)'!AK212/'Ringkasan (milyar)'!AC212,0)</f>
        <v>0.18495335425852935</v>
      </c>
      <c r="AL212" s="172">
        <f>IFERROR('Ringkasan (milyar)'!AL212/'Ringkasan (milyar)'!AC212,0)</f>
        <v>1.2231969700351588E-2</v>
      </c>
      <c r="AM212" s="172">
        <f>IFERROR('Ringkasan (milyar)'!AM212/'Ringkasan (milyar)'!AC212,0)</f>
        <v>4.5822141438915172E-2</v>
      </c>
      <c r="AN212" s="172">
        <f>IFERROR('Ringkasan (milyar)'!AN212/'Ringkasan (milyar)'!AC212,0)</f>
        <v>5.3362070569062225E-2</v>
      </c>
      <c r="AO212" s="172">
        <f>IFERROR('Ringkasan (milyar)'!AO212/'Ringkasan (milyar)'!AC212,0)</f>
        <v>7.128221000307236E-2</v>
      </c>
      <c r="AP212" s="172">
        <f>IFERROR('Ringkasan (milyar)'!AP212/'Ringkasan (milyar)'!AC212,0)</f>
        <v>1.2880267383547645E-3</v>
      </c>
      <c r="AQ212" s="172">
        <f>IFERROR('Ringkasan (milyar)'!AQ212/'Ringkasan (milyar)'!AC212,0)</f>
        <v>9.6693580877324058E-4</v>
      </c>
      <c r="AR212" s="172">
        <f>IFERROR('Ringkasan (milyar)'!AR212/'Ringkasan (milyar)'!AC212,0)</f>
        <v>2.4793492955498996E-2</v>
      </c>
      <c r="AS212" s="172">
        <f>IFERROR('Ringkasan (milyar)'!AS212/'Ringkasan (milyar)'!AC212,0)</f>
        <v>2.4793492955498996E-2</v>
      </c>
      <c r="AT212" s="172">
        <f>IFERROR('Ringkasan (milyar)'!AT212/'Ringkasan (milyar)'!AC212,0)</f>
        <v>4.4505932864003358E-3</v>
      </c>
      <c r="AU212" s="172">
        <f>IFERROR('Ringkasan (milyar)'!AU212/'Ringkasan (milyar)'!AC212,0)</f>
        <v>0</v>
      </c>
      <c r="AV212" s="172">
        <f>IFERROR('Ringkasan (milyar)'!AV212/'Ringkasan (milyar)'!AC212,0)</f>
        <v>4.4505932864003358E-3</v>
      </c>
      <c r="AW212" s="148"/>
      <c r="AX212" s="148"/>
      <c r="AY212" s="148"/>
      <c r="AZ212" s="148"/>
      <c r="BA212" s="148"/>
      <c r="BB212" s="148"/>
      <c r="BC212" s="148"/>
      <c r="BD212" s="148"/>
      <c r="BE212" s="148"/>
      <c r="BF212" s="148"/>
      <c r="BG212" s="148"/>
      <c r="BH212" s="148"/>
      <c r="BI212" s="148"/>
      <c r="BJ212" s="98"/>
      <c r="BK212" s="98"/>
      <c r="BL212" s="85"/>
      <c r="BM212" s="143"/>
      <c r="BN212" s="144"/>
      <c r="BO212" s="145"/>
      <c r="BP212" s="146">
        <f t="shared" ref="BP212:BP240" si="41">IF(G212&gt;0,1,0)</f>
        <v>0</v>
      </c>
      <c r="BR212" s="113" t="e">
        <f>Ringkasan!#REF!/1000000000</f>
        <v>#REF!</v>
      </c>
      <c r="BS212" s="113" t="e">
        <f t="shared" si="37"/>
        <v>#REF!</v>
      </c>
      <c r="BT212" s="146" t="e">
        <f t="shared" si="39"/>
        <v>#REF!</v>
      </c>
      <c r="BV212" s="113" t="e">
        <f>Ringkasan!#REF!/1000000000</f>
        <v>#REF!</v>
      </c>
      <c r="BW212" s="113" t="e">
        <f t="shared" si="38"/>
        <v>#REF!</v>
      </c>
      <c r="BX212" s="146" t="e">
        <f t="shared" si="40"/>
        <v>#REF!</v>
      </c>
    </row>
    <row r="213" spans="1:76" s="141" customFormat="1" ht="15" customHeight="1" x14ac:dyDescent="0.25">
      <c r="A213" s="141" t="s">
        <v>681</v>
      </c>
      <c r="B213" s="9" t="s">
        <v>537</v>
      </c>
      <c r="C213" s="10">
        <v>12</v>
      </c>
      <c r="D213" s="66" t="s">
        <v>163</v>
      </c>
      <c r="E213" s="1" t="str">
        <f>[1]Pendapatan!D213</f>
        <v>14 Tahun 2024</v>
      </c>
      <c r="F213" s="142">
        <f>[1]Pendapatan!E213</f>
        <v>45657</v>
      </c>
      <c r="G213" s="113"/>
      <c r="H213" s="172">
        <f>IFERROR('Ringkasan (milyar)'!H213/'Ringkasan (milyar)'!G213,0)</f>
        <v>0.62285261119347046</v>
      </c>
      <c r="I213" s="172">
        <f>IFERROR('Ringkasan (milyar)'!I213/'Ringkasan (milyar)'!G213,0)</f>
        <v>0.56455838042457573</v>
      </c>
      <c r="J213" s="172">
        <f>IFERROR('Ringkasan (milyar)'!J213/'Ringkasan (milyar)'!G213,0)</f>
        <v>2.789302975938121E-2</v>
      </c>
      <c r="K213" s="172">
        <f>IFERROR('Ringkasan (milyar)'!K213/'Ringkasan (milyar)'!G213,0)</f>
        <v>1.3246913429014469E-2</v>
      </c>
      <c r="L213" s="172">
        <f>IFERROR('Ringkasan (milyar)'!L213/'Ringkasan (milyar)'!G213,0)</f>
        <v>1.7154287580499132E-2</v>
      </c>
      <c r="M213" s="172">
        <f>IFERROR('Ringkasan (milyar)'!M213/'Ringkasan (milyar)'!G213,0)</f>
        <v>0.37639914519638568</v>
      </c>
      <c r="N213" s="172">
        <f>IFERROR('Ringkasan (milyar)'!N213/'Ringkasan (milyar)'!G213,0)</f>
        <v>0.37639914519638568</v>
      </c>
      <c r="O213" s="172">
        <f>IFERROR('Ringkasan (milyar)'!O213/'Ringkasan (milyar)'!G213,0)</f>
        <v>0</v>
      </c>
      <c r="P213" s="172">
        <f>IFERROR('Ringkasan (milyar)'!P213/'Ringkasan (milyar)'!G213,0)</f>
        <v>0</v>
      </c>
      <c r="Q213" s="172">
        <f>IFERROR('Ringkasan (milyar)'!Q213/'Ringkasan (milyar)'!G213,0)</f>
        <v>0</v>
      </c>
      <c r="R213" s="172">
        <f>IFERROR('Ringkasan (milyar)'!R213/'Ringkasan (milyar)'!G213,0)</f>
        <v>0</v>
      </c>
      <c r="S213" s="172">
        <f>IFERROR('Ringkasan (milyar)'!S213/'Ringkasan (milyar)'!G213,0)</f>
        <v>8.076356472863512E-2</v>
      </c>
      <c r="T213" s="172">
        <f>IFERROR('Ringkasan (milyar)'!T213/'Ringkasan (milyar)'!G213,0)</f>
        <v>0.13041188531149162</v>
      </c>
      <c r="U213" s="172">
        <f>IFERROR('Ringkasan (milyar)'!U213/'Ringkasan (milyar)'!G213,0)</f>
        <v>0.16522369515625895</v>
      </c>
      <c r="V213" s="172">
        <f>IFERROR('Ringkasan (milyar)'!V213/'Ringkasan (milyar)'!G213,0)</f>
        <v>0</v>
      </c>
      <c r="W213" s="172">
        <f>IFERROR('Ringkasan (milyar)'!W213/'Ringkasan (milyar)'!G213,0)</f>
        <v>0</v>
      </c>
      <c r="X213" s="172">
        <f>IFERROR('Ringkasan (milyar)'!X213/'Ringkasan (milyar)'!G213,0)</f>
        <v>0</v>
      </c>
      <c r="Y213" s="172">
        <f>IFERROR('Ringkasan (milyar)'!Y213/'Ringkasan (milyar)'!G213,0)</f>
        <v>7.4824361014382966E-4</v>
      </c>
      <c r="Z213" s="172">
        <f>IFERROR('Ringkasan (milyar)'!Z213/'Ringkasan (milyar)'!G213,0)</f>
        <v>7.4824361014382966E-4</v>
      </c>
      <c r="AA213" s="172">
        <f>IFERROR('Ringkasan (milyar)'!AA213/'Ringkasan (milyar)'!G213,0)</f>
        <v>0</v>
      </c>
      <c r="AB213" s="172">
        <f>IFERROR('Ringkasan (milyar)'!AB213/'Ringkasan (milyar)'!G213,0)</f>
        <v>0</v>
      </c>
      <c r="AC213" s="147"/>
      <c r="AD213" s="172">
        <f>IFERROR('Ringkasan (milyar)'!AD213/'Ringkasan (milyar)'!AC213,0)</f>
        <v>0.64874326892642875</v>
      </c>
      <c r="AE213" s="172">
        <f>IFERROR('Ringkasan (milyar)'!AE213/'Ringkasan (milyar)'!AD213,0)</f>
        <v>0.45208930207753911</v>
      </c>
      <c r="AF213" s="172">
        <f>IFERROR('Ringkasan (milyar)'!AF213/'Ringkasan (milyar)'!AD213,0)</f>
        <v>0.37543591059013248</v>
      </c>
      <c r="AG213" s="172">
        <f>IFERROR('Ringkasan (milyar)'!AG213/'Ringkasan (milyar)'!AD213,0)</f>
        <v>0</v>
      </c>
      <c r="AH213" s="172">
        <f>IFERROR('Ringkasan (milyar)'!AH213/'Ringkasan (milyar)'!AC213,0)</f>
        <v>5.191909659547694E-3</v>
      </c>
      <c r="AI213" s="172">
        <f>IFERROR('Ringkasan (milyar)'!AI213/'Ringkasan (milyar)'!AC213,0)</f>
        <v>0.10560369176412368</v>
      </c>
      <c r="AJ213" s="172">
        <f>IFERROR('Ringkasan (milyar)'!AJ213/'Ringkasan (milyar)'!AC213,0)</f>
        <v>1.0962559176940249E-3</v>
      </c>
      <c r="AK213" s="172">
        <f>IFERROR('Ringkasan (milyar)'!AK213/'Ringkasan (milyar)'!AC213,0)</f>
        <v>5.6950789381727943E-2</v>
      </c>
      <c r="AL213" s="172">
        <f>IFERROR('Ringkasan (milyar)'!AL213/'Ringkasan (milyar)'!AC213,0)</f>
        <v>7.6895752194912348E-4</v>
      </c>
      <c r="AM213" s="172">
        <f>IFERROR('Ringkasan (milyar)'!AM213/'Ringkasan (milyar)'!AC213,0)</f>
        <v>2.6170688929208971E-2</v>
      </c>
      <c r="AN213" s="172">
        <f>IFERROR('Ringkasan (milyar)'!AN213/'Ringkasan (milyar)'!AC213,0)</f>
        <v>9.6450049475820688E-3</v>
      </c>
      <c r="AO213" s="172">
        <f>IFERROR('Ringkasan (milyar)'!AO213/'Ringkasan (milyar)'!AC213,0)</f>
        <v>1.5469488620191851E-2</v>
      </c>
      <c r="AP213" s="172">
        <f>IFERROR('Ringkasan (milyar)'!AP213/'Ringkasan (milyar)'!AC213,0)</f>
        <v>4.8861651057708691E-3</v>
      </c>
      <c r="AQ213" s="172">
        <f>IFERROR('Ringkasan (milyar)'!AQ213/'Ringkasan (milyar)'!AC213,0)</f>
        <v>1.0484257025057691E-5</v>
      </c>
      <c r="AR213" s="172">
        <f>IFERROR('Ringkasan (milyar)'!AR213/'Ringkasan (milyar)'!AC213,0)</f>
        <v>3.7142439322614573E-2</v>
      </c>
      <c r="AS213" s="172">
        <f>IFERROR('Ringkasan (milyar)'!AS213/'Ringkasan (milyar)'!AC213,0)</f>
        <v>3.7142439322614573E-2</v>
      </c>
      <c r="AT213" s="172">
        <f>IFERROR('Ringkasan (milyar)'!AT213/'Ringkasan (milyar)'!AC213,0)</f>
        <v>0.2571635023692288</v>
      </c>
      <c r="AU213" s="172">
        <f>IFERROR('Ringkasan (milyar)'!AU213/'Ringkasan (milyar)'!AC213,0)</f>
        <v>0.17541226779638994</v>
      </c>
      <c r="AV213" s="172">
        <f>IFERROR('Ringkasan (milyar)'!AV213/'Ringkasan (milyar)'!AC213,0)</f>
        <v>8.1751234572838866E-2</v>
      </c>
      <c r="AW213" s="148"/>
      <c r="AX213" s="148"/>
      <c r="AY213" s="148"/>
      <c r="AZ213" s="148"/>
      <c r="BA213" s="148"/>
      <c r="BB213" s="148"/>
      <c r="BC213" s="148"/>
      <c r="BD213" s="148"/>
      <c r="BE213" s="148"/>
      <c r="BF213" s="148"/>
      <c r="BG213" s="148"/>
      <c r="BH213" s="148"/>
      <c r="BI213" s="148"/>
      <c r="BJ213" s="98"/>
      <c r="BK213" s="98"/>
      <c r="BL213" s="85"/>
      <c r="BM213" s="143"/>
      <c r="BN213" s="144"/>
      <c r="BO213" s="145"/>
      <c r="BP213" s="146">
        <f t="shared" si="41"/>
        <v>0</v>
      </c>
      <c r="BR213" s="113" t="e">
        <f>Ringkasan!#REF!/1000000000</f>
        <v>#REF!</v>
      </c>
      <c r="BS213" s="113" t="e">
        <f t="shared" si="37"/>
        <v>#REF!</v>
      </c>
      <c r="BT213" s="146" t="e">
        <f t="shared" si="39"/>
        <v>#REF!</v>
      </c>
      <c r="BV213" s="113" t="e">
        <f>Ringkasan!#REF!/1000000000</f>
        <v>#REF!</v>
      </c>
      <c r="BW213" s="113" t="e">
        <f t="shared" si="38"/>
        <v>#REF!</v>
      </c>
      <c r="BX213" s="146" t="e">
        <f t="shared" si="40"/>
        <v>#REF!</v>
      </c>
    </row>
    <row r="214" spans="1:76" ht="15" customHeight="1" x14ac:dyDescent="0.25">
      <c r="A214" s="59" t="s">
        <v>164</v>
      </c>
      <c r="B214" s="3">
        <f>B207+1</f>
        <v>155</v>
      </c>
      <c r="C214" s="4">
        <v>1</v>
      </c>
      <c r="D214" s="8" t="s">
        <v>164</v>
      </c>
      <c r="E214" s="12" t="str">
        <f>[1]Pendapatan!D214</f>
        <v>11 Tahun 2024</v>
      </c>
      <c r="F214" s="92">
        <f>[1]Pendapatan!E214</f>
        <v>45650</v>
      </c>
      <c r="G214" s="6"/>
      <c r="H214" s="173">
        <f>IFERROR('Ringkasan (milyar)'!H214/'Ringkasan (milyar)'!G214,0)</f>
        <v>0.34246796710589278</v>
      </c>
      <c r="I214" s="173">
        <f>IFERROR('Ringkasan (milyar)'!I214/'Ringkasan (milyar)'!G214,0)</f>
        <v>0.22220793254783752</v>
      </c>
      <c r="J214" s="173">
        <f>IFERROR('Ringkasan (milyar)'!J214/'Ringkasan (milyar)'!G214,0)</f>
        <v>9.7796406816283016E-2</v>
      </c>
      <c r="K214" s="173">
        <f>IFERROR('Ringkasan (milyar)'!K214/'Ringkasan (milyar)'!G214,0)</f>
        <v>1.9005826076879832E-2</v>
      </c>
      <c r="L214" s="173">
        <f>IFERROR('Ringkasan (milyar)'!L214/'Ringkasan (milyar)'!G214,0)</f>
        <v>3.4578016648924383E-3</v>
      </c>
      <c r="M214" s="173">
        <f>IFERROR('Ringkasan (milyar)'!M214/'Ringkasan (milyar)'!G214,0)</f>
        <v>0.65162501619796742</v>
      </c>
      <c r="N214" s="173">
        <f>IFERROR('Ringkasan (milyar)'!N214/'Ringkasan (milyar)'!G214,0)</f>
        <v>0.58974073318380915</v>
      </c>
      <c r="O214" s="173">
        <f>IFERROR('Ringkasan (milyar)'!O214/'Ringkasan (milyar)'!G214,0)</f>
        <v>0</v>
      </c>
      <c r="P214" s="173">
        <f>IFERROR('Ringkasan (milyar)'!P214/'Ringkasan (milyar)'!G214,0)</f>
        <v>0</v>
      </c>
      <c r="Q214" s="173">
        <f>IFERROR('Ringkasan (milyar)'!Q214/'Ringkasan (milyar)'!G214,0)</f>
        <v>6.6864109088146786E-2</v>
      </c>
      <c r="R214" s="173">
        <f>IFERROR('Ringkasan (milyar)'!R214/'Ringkasan (milyar)'!G214,0)</f>
        <v>0</v>
      </c>
      <c r="S214" s="173">
        <f>IFERROR('Ringkasan (milyar)'!S214/'Ringkasan (milyar)'!G214,0)</f>
        <v>8.2757563821652488E-2</v>
      </c>
      <c r="T214" s="173">
        <f>IFERROR('Ringkasan (milyar)'!T214/'Ringkasan (milyar)'!G214,0)</f>
        <v>0.44011906027400988</v>
      </c>
      <c r="U214" s="173">
        <f>IFERROR('Ringkasan (milyar)'!U214/'Ringkasan (milyar)'!G214,0)</f>
        <v>0</v>
      </c>
      <c r="V214" s="173">
        <f>IFERROR('Ringkasan (milyar)'!V214/'Ringkasan (milyar)'!G214,0)</f>
        <v>6.1884283014158291E-2</v>
      </c>
      <c r="W214" s="173">
        <f>IFERROR('Ringkasan (milyar)'!W214/'Ringkasan (milyar)'!G214,0)</f>
        <v>6.1884283014158291E-2</v>
      </c>
      <c r="X214" s="173">
        <f>IFERROR('Ringkasan (milyar)'!X214/'Ringkasan (milyar)'!G214,0)</f>
        <v>0</v>
      </c>
      <c r="Y214" s="173">
        <f>IFERROR('Ringkasan (milyar)'!Y214/'Ringkasan (milyar)'!G214,0)</f>
        <v>5.9070166961397467E-3</v>
      </c>
      <c r="Z214" s="173">
        <f>IFERROR('Ringkasan (milyar)'!Z214/'Ringkasan (milyar)'!G214,0)</f>
        <v>0</v>
      </c>
      <c r="AA214" s="173">
        <f>IFERROR('Ringkasan (milyar)'!AA214/'Ringkasan (milyar)'!G214,0)</f>
        <v>0</v>
      </c>
      <c r="AB214" s="173">
        <f>IFERROR('Ringkasan (milyar)'!AB214/'Ringkasan (milyar)'!G214,0)</f>
        <v>5.9070166961397467E-3</v>
      </c>
      <c r="AC214" s="6"/>
      <c r="AD214" s="173">
        <f>IFERROR('Ringkasan (milyar)'!AD214/'Ringkasan (milyar)'!AC214,0)</f>
        <v>0.72405908789048667</v>
      </c>
      <c r="AE214" s="173">
        <f>IFERROR('Ringkasan (milyar)'!AE214/'Ringkasan (milyar)'!AD214,0)</f>
        <v>0.55316313743597445</v>
      </c>
      <c r="AF214" s="173">
        <f>IFERROR('Ringkasan (milyar)'!AF214/'Ringkasan (milyar)'!AD214,0)</f>
        <v>0.37438972010612043</v>
      </c>
      <c r="AG214" s="173">
        <f>IFERROR('Ringkasan (milyar)'!AG214/'Ringkasan (milyar)'!AD214,0)</f>
        <v>0</v>
      </c>
      <c r="AH214" s="173">
        <f>IFERROR('Ringkasan (milyar)'!AH214/'Ringkasan (milyar)'!AC214,0)</f>
        <v>4.9987203584230932E-4</v>
      </c>
      <c r="AI214" s="173">
        <f>IFERROR('Ringkasan (milyar)'!AI214/'Ringkasan (milyar)'!AC214,0)</f>
        <v>4.3057965376278137E-2</v>
      </c>
      <c r="AJ214" s="173">
        <f>IFERROR('Ringkasan (milyar)'!AJ214/'Ringkasan (milyar)'!AC214,0)</f>
        <v>8.8981744762225406E-3</v>
      </c>
      <c r="AK214" s="173">
        <f>IFERROR('Ringkasan (milyar)'!AK214/'Ringkasan (milyar)'!AC214,0)</f>
        <v>0.13437696120332526</v>
      </c>
      <c r="AL214" s="173">
        <f>IFERROR('Ringkasan (milyar)'!AL214/'Ringkasan (milyar)'!AC214,0)</f>
        <v>1.088331271949824E-2</v>
      </c>
      <c r="AM214" s="173">
        <f>IFERROR('Ringkasan (milyar)'!AM214/'Ringkasan (milyar)'!AC214,0)</f>
        <v>3.3819275986298587E-2</v>
      </c>
      <c r="AN214" s="173">
        <f>IFERROR('Ringkasan (milyar)'!AN214/'Ringkasan (milyar)'!AC214,0)</f>
        <v>3.7068548120893795E-2</v>
      </c>
      <c r="AO214" s="173">
        <f>IFERROR('Ringkasan (milyar)'!AO214/'Ringkasan (milyar)'!AC214,0)</f>
        <v>5.22379092238556E-2</v>
      </c>
      <c r="AP214" s="173">
        <f>IFERROR('Ringkasan (milyar)'!AP214/'Ringkasan (milyar)'!AC214,0)</f>
        <v>3.6791515277902231E-4</v>
      </c>
      <c r="AQ214" s="173">
        <f>IFERROR('Ringkasan (milyar)'!AQ214/'Ringkasan (milyar)'!AC214,0)</f>
        <v>0</v>
      </c>
      <c r="AR214" s="173">
        <f>IFERROR('Ringkasan (milyar)'!AR214/'Ringkasan (milyar)'!AC214,0)</f>
        <v>6.2295802720368646E-3</v>
      </c>
      <c r="AS214" s="173">
        <f>IFERROR('Ringkasan (milyar)'!AS214/'Ringkasan (milyar)'!AC214,0)</f>
        <v>6.2295802720368646E-3</v>
      </c>
      <c r="AT214" s="173">
        <f>IFERROR('Ringkasan (milyar)'!AT214/'Ringkasan (milyar)'!AC214,0)</f>
        <v>0.13533437063415116</v>
      </c>
      <c r="AU214" s="173">
        <f>IFERROR('Ringkasan (milyar)'!AU214/'Ringkasan (milyar)'!AC214,0)</f>
        <v>2.1512353095764731E-2</v>
      </c>
      <c r="AV214" s="173">
        <f>IFERROR('Ringkasan (milyar)'!AV214/'Ringkasan (milyar)'!AC214,0)</f>
        <v>0.11382201753838642</v>
      </c>
      <c r="AW214" s="127"/>
      <c r="AX214" s="127"/>
      <c r="AY214" s="127"/>
      <c r="AZ214" s="127"/>
      <c r="BA214" s="127"/>
      <c r="BB214" s="127"/>
      <c r="BC214" s="127"/>
      <c r="BD214" s="127"/>
      <c r="BE214" s="127"/>
      <c r="BF214" s="127"/>
      <c r="BG214" s="127"/>
      <c r="BH214" s="127"/>
      <c r="BI214" s="127"/>
      <c r="BJ214" s="128"/>
      <c r="BK214" s="128"/>
      <c r="BL214" s="87"/>
      <c r="BM214" s="47"/>
      <c r="BN214" s="48"/>
      <c r="BO214" s="49"/>
      <c r="BP214" s="39">
        <f t="shared" si="41"/>
        <v>0</v>
      </c>
      <c r="BR214" s="6" t="e">
        <f>Ringkasan!#REF!/1000000000</f>
        <v>#REF!</v>
      </c>
      <c r="BS214" s="6" t="e">
        <f t="shared" si="37"/>
        <v>#REF!</v>
      </c>
      <c r="BT214" s="39" t="e">
        <f t="shared" si="39"/>
        <v>#REF!</v>
      </c>
      <c r="BV214" s="6" t="e">
        <f>Ringkasan!#REF!/1000000000</f>
        <v>#REF!</v>
      </c>
      <c r="BW214" s="6" t="e">
        <f t="shared" si="38"/>
        <v>#REF!</v>
      </c>
      <c r="BX214" s="39" t="e">
        <f t="shared" si="40"/>
        <v>#REF!</v>
      </c>
    </row>
    <row r="215" spans="1:76" ht="15" customHeight="1" x14ac:dyDescent="0.25">
      <c r="A215" s="59" t="s">
        <v>165</v>
      </c>
      <c r="B215" s="3">
        <f t="shared" ref="B215:C230" si="42">B214+1</f>
        <v>156</v>
      </c>
      <c r="C215" s="4">
        <f t="shared" si="42"/>
        <v>2</v>
      </c>
      <c r="D215" s="8" t="s">
        <v>165</v>
      </c>
      <c r="E215" s="12" t="str">
        <f>[1]Pendapatan!D215</f>
        <v>9 Tahun 2024</v>
      </c>
      <c r="F215" s="92">
        <f>[1]Pendapatan!E215</f>
        <v>45657.541666666664</v>
      </c>
      <c r="G215" s="6"/>
      <c r="H215" s="173">
        <f>IFERROR('Ringkasan (milyar)'!H215/'Ringkasan (milyar)'!G215,0)</f>
        <v>0.2747484379756176</v>
      </c>
      <c r="I215" s="173">
        <f>IFERROR('Ringkasan (milyar)'!I215/'Ringkasan (milyar)'!G215,0)</f>
        <v>0.2139983966458382</v>
      </c>
      <c r="J215" s="173">
        <f>IFERROR('Ringkasan (milyar)'!J215/'Ringkasan (milyar)'!G215,0)</f>
        <v>5.6162566432001744E-2</v>
      </c>
      <c r="K215" s="173">
        <f>IFERROR('Ringkasan (milyar)'!K215/'Ringkasan (milyar)'!G215,0)</f>
        <v>3.6162953558521423E-4</v>
      </c>
      <c r="L215" s="173">
        <f>IFERROR('Ringkasan (milyar)'!L215/'Ringkasan (milyar)'!G215,0)</f>
        <v>4.2258453621924199E-3</v>
      </c>
      <c r="M215" s="173">
        <f>IFERROR('Ringkasan (milyar)'!M215/'Ringkasan (milyar)'!G215,0)</f>
        <v>0.72525156202438246</v>
      </c>
      <c r="N215" s="173">
        <f>IFERROR('Ringkasan (milyar)'!N215/'Ringkasan (milyar)'!G215,0)</f>
        <v>0.67390136116383748</v>
      </c>
      <c r="O215" s="173">
        <f>IFERROR('Ringkasan (milyar)'!O215/'Ringkasan (milyar)'!G215,0)</f>
        <v>0</v>
      </c>
      <c r="P215" s="173">
        <f>IFERROR('Ringkasan (milyar)'!P215/'Ringkasan (milyar)'!G215,0)</f>
        <v>0</v>
      </c>
      <c r="Q215" s="173">
        <f>IFERROR('Ringkasan (milyar)'!Q215/'Ringkasan (milyar)'!G215,0)</f>
        <v>7.0711817634568144E-2</v>
      </c>
      <c r="R215" s="173">
        <f>IFERROR('Ringkasan (milyar)'!R215/'Ringkasan (milyar)'!G215,0)</f>
        <v>2.379350614564713E-3</v>
      </c>
      <c r="S215" s="173">
        <f>IFERROR('Ringkasan (milyar)'!S215/'Ringkasan (milyar)'!G215,0)</f>
        <v>3.0540923970261868E-2</v>
      </c>
      <c r="T215" s="173">
        <f>IFERROR('Ringkasan (milyar)'!T215/'Ringkasan (milyar)'!G215,0)</f>
        <v>0.38124083182836638</v>
      </c>
      <c r="U215" s="173">
        <f>IFERROR('Ringkasan (milyar)'!U215/'Ringkasan (milyar)'!G215,0)</f>
        <v>0.18902843711607631</v>
      </c>
      <c r="V215" s="173">
        <f>IFERROR('Ringkasan (milyar)'!V215/'Ringkasan (milyar)'!G215,0)</f>
        <v>5.1350200860545002E-2</v>
      </c>
      <c r="W215" s="173">
        <f>IFERROR('Ringkasan (milyar)'!W215/'Ringkasan (milyar)'!G215,0)</f>
        <v>4.940218650979631E-2</v>
      </c>
      <c r="X215" s="173">
        <f>IFERROR('Ringkasan (milyar)'!X215/'Ringkasan (milyar)'!G215,0)</f>
        <v>1.9480143507486906E-3</v>
      </c>
      <c r="Y215" s="173">
        <f>IFERROR('Ringkasan (milyar)'!Y215/'Ringkasan (milyar)'!G215,0)</f>
        <v>0</v>
      </c>
      <c r="Z215" s="173">
        <f>IFERROR('Ringkasan (milyar)'!Z215/'Ringkasan (milyar)'!G215,0)</f>
        <v>0</v>
      </c>
      <c r="AA215" s="173">
        <f>IFERROR('Ringkasan (milyar)'!AA215/'Ringkasan (milyar)'!G215,0)</f>
        <v>0</v>
      </c>
      <c r="AB215" s="173">
        <f>IFERROR('Ringkasan (milyar)'!AB215/'Ringkasan (milyar)'!G215,0)</f>
        <v>0</v>
      </c>
      <c r="AC215" s="6"/>
      <c r="AD215" s="173">
        <f>IFERROR('Ringkasan (milyar)'!AD215/'Ringkasan (milyar)'!AC215,0)</f>
        <v>0.7497006946706285</v>
      </c>
      <c r="AE215" s="173">
        <f>IFERROR('Ringkasan (milyar)'!AE215/'Ringkasan (milyar)'!AD215,0)</f>
        <v>0.58041713204188361</v>
      </c>
      <c r="AF215" s="173">
        <f>IFERROR('Ringkasan (milyar)'!AF215/'Ringkasan (milyar)'!AD215,0)</f>
        <v>0.40598482248384304</v>
      </c>
      <c r="AG215" s="173">
        <f>IFERROR('Ringkasan (milyar)'!AG215/'Ringkasan (milyar)'!AD215,0)</f>
        <v>0</v>
      </c>
      <c r="AH215" s="173">
        <f>IFERROR('Ringkasan (milyar)'!AH215/'Ringkasan (milyar)'!AC215,0)</f>
        <v>0</v>
      </c>
      <c r="AI215" s="173">
        <f>IFERROR('Ringkasan (milyar)'!AI215/'Ringkasan (milyar)'!AC215,0)</f>
        <v>8.9765944256092814E-3</v>
      </c>
      <c r="AJ215" s="173">
        <f>IFERROR('Ringkasan (milyar)'!AJ215/'Ringkasan (milyar)'!AC215,0)</f>
        <v>1.2178697126162183E-3</v>
      </c>
      <c r="AK215" s="173">
        <f>IFERROR('Ringkasan (milyar)'!AK215/'Ringkasan (milyar)'!AC215,0)</f>
        <v>9.4147872484623613E-2</v>
      </c>
      <c r="AL215" s="173">
        <f>IFERROR('Ringkasan (milyar)'!AL215/'Ringkasan (milyar)'!AC215,0)</f>
        <v>9.4364907154081978E-4</v>
      </c>
      <c r="AM215" s="173">
        <f>IFERROR('Ringkasan (milyar)'!AM215/'Ringkasan (milyar)'!AC215,0)</f>
        <v>2.9490906612269233E-2</v>
      </c>
      <c r="AN215" s="173">
        <f>IFERROR('Ringkasan (milyar)'!AN215/'Ringkasan (milyar)'!AC215,0)</f>
        <v>1.9970408485330653E-2</v>
      </c>
      <c r="AO215" s="173">
        <f>IFERROR('Ringkasan (milyar)'!AO215/'Ringkasan (milyar)'!AC215,0)</f>
        <v>3.9631437000380063E-2</v>
      </c>
      <c r="AP215" s="173">
        <f>IFERROR('Ringkasan (milyar)'!AP215/'Ringkasan (milyar)'!AC215,0)</f>
        <v>3.8559789405601093E-3</v>
      </c>
      <c r="AQ215" s="173">
        <f>IFERROR('Ringkasan (milyar)'!AQ215/'Ringkasan (milyar)'!AC215,0)</f>
        <v>2.5549237454273598E-4</v>
      </c>
      <c r="AR215" s="173">
        <f>IFERROR('Ringkasan (milyar)'!AR215/'Ringkasan (milyar)'!AC215,0)</f>
        <v>1.5518472748515614E-2</v>
      </c>
      <c r="AS215" s="173">
        <f>IFERROR('Ringkasan (milyar)'!AS215/'Ringkasan (milyar)'!AC215,0)</f>
        <v>1.5518472748515614E-2</v>
      </c>
      <c r="AT215" s="173">
        <f>IFERROR('Ringkasan (milyar)'!AT215/'Ringkasan (milyar)'!AC215,0)</f>
        <v>0.14063296009623233</v>
      </c>
      <c r="AU215" s="173">
        <f>IFERROR('Ringkasan (milyar)'!AU215/'Ringkasan (milyar)'!AC215,0)</f>
        <v>1.8094283227330241E-2</v>
      </c>
      <c r="AV215" s="173">
        <f>IFERROR('Ringkasan (milyar)'!AV215/'Ringkasan (milyar)'!AC215,0)</f>
        <v>0.12253867686890206</v>
      </c>
      <c r="AW215" s="127"/>
      <c r="AX215" s="127"/>
      <c r="AY215" s="127"/>
      <c r="AZ215" s="127"/>
      <c r="BA215" s="127"/>
      <c r="BB215" s="127"/>
      <c r="BC215" s="127"/>
      <c r="BD215" s="127"/>
      <c r="BE215" s="127"/>
      <c r="BF215" s="127"/>
      <c r="BG215" s="127"/>
      <c r="BH215" s="127"/>
      <c r="BI215" s="127"/>
      <c r="BJ215" s="128"/>
      <c r="BK215" s="128"/>
      <c r="BL215" s="87"/>
      <c r="BM215" s="47"/>
      <c r="BN215" s="48"/>
      <c r="BO215" s="49"/>
      <c r="BP215" s="39">
        <f t="shared" si="41"/>
        <v>0</v>
      </c>
      <c r="BR215" s="6" t="e">
        <f>Ringkasan!#REF!/1000000000</f>
        <v>#REF!</v>
      </c>
      <c r="BS215" s="6" t="e">
        <f t="shared" si="37"/>
        <v>#REF!</v>
      </c>
      <c r="BT215" s="39" t="e">
        <f t="shared" si="39"/>
        <v>#REF!</v>
      </c>
      <c r="BV215" s="6" t="e">
        <f>Ringkasan!#REF!/1000000000</f>
        <v>#REF!</v>
      </c>
      <c r="BW215" s="6" t="e">
        <f t="shared" si="38"/>
        <v>#REF!</v>
      </c>
      <c r="BX215" s="39" t="e">
        <f t="shared" si="40"/>
        <v>#REF!</v>
      </c>
    </row>
    <row r="216" spans="1:76" ht="15" customHeight="1" x14ac:dyDescent="0.25">
      <c r="A216" s="59" t="s">
        <v>166</v>
      </c>
      <c r="B216" s="3">
        <f t="shared" si="42"/>
        <v>157</v>
      </c>
      <c r="C216" s="4">
        <f t="shared" si="42"/>
        <v>3</v>
      </c>
      <c r="D216" s="8" t="s">
        <v>166</v>
      </c>
      <c r="E216" s="12" t="str">
        <f>[1]Pendapatan!D216</f>
        <v>10 Tahun 2024</v>
      </c>
      <c r="F216" s="92">
        <f>[1]Pendapatan!E216</f>
        <v>45657</v>
      </c>
      <c r="G216" s="6"/>
      <c r="H216" s="173">
        <f>IFERROR('Ringkasan (milyar)'!H216/'Ringkasan (milyar)'!G216,0)</f>
        <v>0.54665323799763144</v>
      </c>
      <c r="I216" s="173">
        <f>IFERROR('Ringkasan (milyar)'!I216/'Ringkasan (milyar)'!G216,0)</f>
        <v>0.48178905605870204</v>
      </c>
      <c r="J216" s="173">
        <f>IFERROR('Ringkasan (milyar)'!J216/'Ringkasan (milyar)'!G216,0)</f>
        <v>6.0905701726417412E-2</v>
      </c>
      <c r="K216" s="173">
        <f>IFERROR('Ringkasan (milyar)'!K216/'Ringkasan (milyar)'!G216,0)</f>
        <v>1.3393984257500432E-3</v>
      </c>
      <c r="L216" s="173">
        <f>IFERROR('Ringkasan (milyar)'!L216/'Ringkasan (milyar)'!G216,0)</f>
        <v>2.6190817867619144E-3</v>
      </c>
      <c r="M216" s="173">
        <f>IFERROR('Ringkasan (milyar)'!M216/'Ringkasan (milyar)'!G216,0)</f>
        <v>0.45334676200236856</v>
      </c>
      <c r="N216" s="173">
        <f>IFERROR('Ringkasan (milyar)'!N216/'Ringkasan (milyar)'!G216,0)</f>
        <v>0.39598278780693674</v>
      </c>
      <c r="O216" s="173">
        <f>IFERROR('Ringkasan (milyar)'!O216/'Ringkasan (milyar)'!G216,0)</f>
        <v>0</v>
      </c>
      <c r="P216" s="173">
        <f>IFERROR('Ringkasan (milyar)'!P216/'Ringkasan (milyar)'!G216,0)</f>
        <v>0</v>
      </c>
      <c r="Q216" s="173">
        <f>IFERROR('Ringkasan (milyar)'!Q216/'Ringkasan (milyar)'!G216,0)</f>
        <v>3.7317707906466852E-2</v>
      </c>
      <c r="R216" s="173">
        <f>IFERROR('Ringkasan (milyar)'!R216/'Ringkasan (milyar)'!G216,0)</f>
        <v>0</v>
      </c>
      <c r="S216" s="173">
        <f>IFERROR('Ringkasan (milyar)'!S216/'Ringkasan (milyar)'!G216,0)</f>
        <v>8.0391178698418594E-2</v>
      </c>
      <c r="T216" s="173">
        <f>IFERROR('Ringkasan (milyar)'!T216/'Ringkasan (milyar)'!G216,0)</f>
        <v>0.20102415592625777</v>
      </c>
      <c r="U216" s="173">
        <f>IFERROR('Ringkasan (milyar)'!U216/'Ringkasan (milyar)'!G216,0)</f>
        <v>7.7249745275793535E-2</v>
      </c>
      <c r="V216" s="173">
        <f>IFERROR('Ringkasan (milyar)'!V216/'Ringkasan (milyar)'!G216,0)</f>
        <v>5.7363974195431773E-2</v>
      </c>
      <c r="W216" s="173">
        <f>IFERROR('Ringkasan (milyar)'!W216/'Ringkasan (milyar)'!G216,0)</f>
        <v>5.7363974195431773E-2</v>
      </c>
      <c r="X216" s="173">
        <f>IFERROR('Ringkasan (milyar)'!X216/'Ringkasan (milyar)'!G216,0)</f>
        <v>0</v>
      </c>
      <c r="Y216" s="173">
        <f>IFERROR('Ringkasan (milyar)'!Y216/'Ringkasan (milyar)'!G216,0)</f>
        <v>0</v>
      </c>
      <c r="Z216" s="173">
        <f>IFERROR('Ringkasan (milyar)'!Z216/'Ringkasan (milyar)'!G216,0)</f>
        <v>0</v>
      </c>
      <c r="AA216" s="173">
        <f>IFERROR('Ringkasan (milyar)'!AA216/'Ringkasan (milyar)'!G216,0)</f>
        <v>0</v>
      </c>
      <c r="AB216" s="173">
        <f>IFERROR('Ringkasan (milyar)'!AB216/'Ringkasan (milyar)'!G216,0)</f>
        <v>0</v>
      </c>
      <c r="AC216" s="6"/>
      <c r="AD216" s="173">
        <f>IFERROR('Ringkasan (milyar)'!AD216/'Ringkasan (milyar)'!AC216,0)</f>
        <v>0.70938058200058385</v>
      </c>
      <c r="AE216" s="173">
        <f>IFERROR('Ringkasan (milyar)'!AE216/'Ringkasan (milyar)'!AD216,0)</f>
        <v>0.5823536932232265</v>
      </c>
      <c r="AF216" s="173">
        <f>IFERROR('Ringkasan (milyar)'!AF216/'Ringkasan (milyar)'!AD216,0)</f>
        <v>0.38346768708453027</v>
      </c>
      <c r="AG216" s="173">
        <f>IFERROR('Ringkasan (milyar)'!AG216/'Ringkasan (milyar)'!AD216,0)</f>
        <v>0</v>
      </c>
      <c r="AH216" s="173">
        <f>IFERROR('Ringkasan (milyar)'!AH216/'Ringkasan (milyar)'!AC216,0)</f>
        <v>2.0684248174251857E-5</v>
      </c>
      <c r="AI216" s="173">
        <f>IFERROR('Ringkasan (milyar)'!AI216/'Ringkasan (milyar)'!AC216,0)</f>
        <v>1.8877597180294518E-2</v>
      </c>
      <c r="AJ216" s="173">
        <f>IFERROR('Ringkasan (milyar)'!AJ216/'Ringkasan (milyar)'!AC216,0)</f>
        <v>5.3473677007913603E-3</v>
      </c>
      <c r="AK216" s="173">
        <f>IFERROR('Ringkasan (milyar)'!AK216/'Ringkasan (milyar)'!AC216,0)</f>
        <v>0.16834013534095676</v>
      </c>
      <c r="AL216" s="173">
        <f>IFERROR('Ringkasan (milyar)'!AL216/'Ringkasan (milyar)'!AC216,0)</f>
        <v>1.3263949648206878E-2</v>
      </c>
      <c r="AM216" s="173">
        <f>IFERROR('Ringkasan (milyar)'!AM216/'Ringkasan (milyar)'!AC216,0)</f>
        <v>3.43467554131364E-2</v>
      </c>
      <c r="AN216" s="173">
        <f>IFERROR('Ringkasan (milyar)'!AN216/'Ringkasan (milyar)'!AC216,0)</f>
        <v>3.8152850638381135E-2</v>
      </c>
      <c r="AO216" s="173">
        <f>IFERROR('Ringkasan (milyar)'!AO216/'Ringkasan (milyar)'!AC216,0)</f>
        <v>7.751192426821446E-2</v>
      </c>
      <c r="AP216" s="173">
        <f>IFERROR('Ringkasan (milyar)'!AP216/'Ringkasan (milyar)'!AC216,0)</f>
        <v>4.6127573453077809E-3</v>
      </c>
      <c r="AQ216" s="173">
        <f>IFERROR('Ringkasan (milyar)'!AQ216/'Ringkasan (milyar)'!AC216,0)</f>
        <v>4.5189802771012673E-4</v>
      </c>
      <c r="AR216" s="173">
        <f>IFERROR('Ringkasan (milyar)'!AR216/'Ringkasan (milyar)'!AC216,0)</f>
        <v>3.5995048898681179E-3</v>
      </c>
      <c r="AS216" s="173">
        <f>IFERROR('Ringkasan (milyar)'!AS216/'Ringkasan (milyar)'!AC216,0)</f>
        <v>3.5995048898681179E-3</v>
      </c>
      <c r="AT216" s="173">
        <f>IFERROR('Ringkasan (milyar)'!AT216/'Ringkasan (milyar)'!AC216,0)</f>
        <v>0.11867977776859129</v>
      </c>
      <c r="AU216" s="173">
        <f>IFERROR('Ringkasan (milyar)'!AU216/'Ringkasan (milyar)'!AC216,0)</f>
        <v>4.5501697689857838E-2</v>
      </c>
      <c r="AV216" s="173">
        <f>IFERROR('Ringkasan (milyar)'!AV216/'Ringkasan (milyar)'!AC216,0)</f>
        <v>7.3178080078733443E-2</v>
      </c>
      <c r="AW216" s="127"/>
      <c r="AX216" s="127"/>
      <c r="AY216" s="127"/>
      <c r="AZ216" s="127"/>
      <c r="BA216" s="127"/>
      <c r="BB216" s="127"/>
      <c r="BC216" s="127"/>
      <c r="BD216" s="127"/>
      <c r="BE216" s="127"/>
      <c r="BF216" s="127"/>
      <c r="BG216" s="127"/>
      <c r="BH216" s="127"/>
      <c r="BI216" s="127"/>
      <c r="BJ216" s="128"/>
      <c r="BK216" s="128"/>
      <c r="BL216" s="87"/>
      <c r="BM216" s="47"/>
      <c r="BN216" s="48"/>
      <c r="BO216" s="49"/>
      <c r="BP216" s="39">
        <f t="shared" si="41"/>
        <v>0</v>
      </c>
      <c r="BR216" s="6" t="e">
        <f>Ringkasan!#REF!/1000000000</f>
        <v>#REF!</v>
      </c>
      <c r="BS216" s="6" t="e">
        <f t="shared" si="37"/>
        <v>#REF!</v>
      </c>
      <c r="BT216" s="39" t="e">
        <f t="shared" si="39"/>
        <v>#REF!</v>
      </c>
      <c r="BV216" s="6" t="e">
        <f>Ringkasan!#REF!/1000000000</f>
        <v>#REF!</v>
      </c>
      <c r="BW216" s="6" t="e">
        <f t="shared" si="38"/>
        <v>#REF!</v>
      </c>
      <c r="BX216" s="39" t="e">
        <f t="shared" si="40"/>
        <v>#REF!</v>
      </c>
    </row>
    <row r="217" spans="1:76" ht="15" customHeight="1" x14ac:dyDescent="0.25">
      <c r="A217" s="59" t="s">
        <v>167</v>
      </c>
      <c r="B217" s="3">
        <f t="shared" si="42"/>
        <v>158</v>
      </c>
      <c r="C217" s="4">
        <f t="shared" si="42"/>
        <v>4</v>
      </c>
      <c r="D217" s="8" t="s">
        <v>167</v>
      </c>
      <c r="E217" s="12" t="str">
        <f>[1]Pendapatan!D217</f>
        <v>9 Tahun 2024</v>
      </c>
      <c r="F217" s="92">
        <f>[1]Pendapatan!E217</f>
        <v>45657.496527777781</v>
      </c>
      <c r="G217" s="6"/>
      <c r="H217" s="173">
        <f>IFERROR('Ringkasan (milyar)'!H217/'Ringkasan (milyar)'!G217,0)</f>
        <v>0.47415104291146981</v>
      </c>
      <c r="I217" s="173">
        <f>IFERROR('Ringkasan (milyar)'!I217/'Ringkasan (milyar)'!G217,0)</f>
        <v>0.35179289004492226</v>
      </c>
      <c r="J217" s="173">
        <f>IFERROR('Ringkasan (milyar)'!J217/'Ringkasan (milyar)'!G217,0)</f>
        <v>0.1026663801225166</v>
      </c>
      <c r="K217" s="173">
        <f>IFERROR('Ringkasan (milyar)'!K217/'Ringkasan (milyar)'!G217,0)</f>
        <v>7.5505828898175505E-3</v>
      </c>
      <c r="L217" s="173">
        <f>IFERROR('Ringkasan (milyar)'!L217/'Ringkasan (milyar)'!G217,0)</f>
        <v>1.2141189854213408E-2</v>
      </c>
      <c r="M217" s="173">
        <f>IFERROR('Ringkasan (milyar)'!M217/'Ringkasan (milyar)'!G217,0)</f>
        <v>0.52483339485640079</v>
      </c>
      <c r="N217" s="173">
        <f>IFERROR('Ringkasan (milyar)'!N217/'Ringkasan (milyar)'!G217,0)</f>
        <v>0.46646664140032873</v>
      </c>
      <c r="O217" s="173">
        <f>IFERROR('Ringkasan (milyar)'!O217/'Ringkasan (milyar)'!G217,0)</f>
        <v>0</v>
      </c>
      <c r="P217" s="173">
        <f>IFERROR('Ringkasan (milyar)'!P217/'Ringkasan (milyar)'!G217,0)</f>
        <v>0</v>
      </c>
      <c r="Q217" s="173">
        <f>IFERROR('Ringkasan (milyar)'!Q217/'Ringkasan (milyar)'!G217,0)</f>
        <v>5.5206712843761357E-2</v>
      </c>
      <c r="R217" s="173">
        <f>IFERROR('Ringkasan (milyar)'!R217/'Ringkasan (milyar)'!G217,0)</f>
        <v>0</v>
      </c>
      <c r="S217" s="173">
        <f>IFERROR('Ringkasan (milyar)'!S217/'Ringkasan (milyar)'!G217,0)</f>
        <v>4.9831476852043199E-2</v>
      </c>
      <c r="T217" s="173">
        <f>IFERROR('Ringkasan (milyar)'!T217/'Ringkasan (milyar)'!G217,0)</f>
        <v>0.24880760908108787</v>
      </c>
      <c r="U217" s="173">
        <f>IFERROR('Ringkasan (milyar)'!U217/'Ringkasan (milyar)'!G217,0)</f>
        <v>0.11262084262343634</v>
      </c>
      <c r="V217" s="173">
        <f>IFERROR('Ringkasan (milyar)'!V217/'Ringkasan (milyar)'!G217,0)</f>
        <v>5.8366753456072069E-2</v>
      </c>
      <c r="W217" s="173">
        <f>IFERROR('Ringkasan (milyar)'!W217/'Ringkasan (milyar)'!G217,0)</f>
        <v>5.8366753456072069E-2</v>
      </c>
      <c r="X217" s="173">
        <f>IFERROR('Ringkasan (milyar)'!X217/'Ringkasan (milyar)'!G217,0)</f>
        <v>0</v>
      </c>
      <c r="Y217" s="173">
        <f>IFERROR('Ringkasan (milyar)'!Y217/'Ringkasan (milyar)'!G217,0)</f>
        <v>1.015562232129319E-3</v>
      </c>
      <c r="Z217" s="173">
        <f>IFERROR('Ringkasan (milyar)'!Z217/'Ringkasan (milyar)'!G217,0)</f>
        <v>0</v>
      </c>
      <c r="AA217" s="173">
        <f>IFERROR('Ringkasan (milyar)'!AA217/'Ringkasan (milyar)'!G217,0)</f>
        <v>0</v>
      </c>
      <c r="AB217" s="173">
        <f>IFERROR('Ringkasan (milyar)'!AB217/'Ringkasan (milyar)'!G217,0)</f>
        <v>1.015562232129319E-3</v>
      </c>
      <c r="AC217" s="6"/>
      <c r="AD217" s="173">
        <f>IFERROR('Ringkasan (milyar)'!AD217/'Ringkasan (milyar)'!AC217,0)</f>
        <v>0.69874335818018418</v>
      </c>
      <c r="AE217" s="173">
        <f>IFERROR('Ringkasan (milyar)'!AE217/'Ringkasan (milyar)'!AD217,0)</f>
        <v>0.4284699794604574</v>
      </c>
      <c r="AF217" s="173">
        <f>IFERROR('Ringkasan (milyar)'!AF217/'Ringkasan (milyar)'!AD217,0)</f>
        <v>0.50928127627104436</v>
      </c>
      <c r="AG217" s="173">
        <f>IFERROR('Ringkasan (milyar)'!AG217/'Ringkasan (milyar)'!AD217,0)</f>
        <v>0</v>
      </c>
      <c r="AH217" s="173">
        <f>IFERROR('Ringkasan (milyar)'!AH217/'Ringkasan (milyar)'!AC217,0)</f>
        <v>0</v>
      </c>
      <c r="AI217" s="173">
        <f>IFERROR('Ringkasan (milyar)'!AI217/'Ringkasan (milyar)'!AC217,0)</f>
        <v>4.2625521465733764E-2</v>
      </c>
      <c r="AJ217" s="173">
        <f>IFERROR('Ringkasan (milyar)'!AJ217/'Ringkasan (milyar)'!AC217,0)</f>
        <v>8.7037514693623559E-4</v>
      </c>
      <c r="AK217" s="173">
        <f>IFERROR('Ringkasan (milyar)'!AK217/'Ringkasan (milyar)'!AC217,0)</f>
        <v>0.1362978757472828</v>
      </c>
      <c r="AL217" s="173">
        <f>IFERROR('Ringkasan (milyar)'!AL217/'Ringkasan (milyar)'!AC217,0)</f>
        <v>6.6998374741557287E-3</v>
      </c>
      <c r="AM217" s="173">
        <f>IFERROR('Ringkasan (milyar)'!AM217/'Ringkasan (milyar)'!AC217,0)</f>
        <v>4.5382525910505234E-2</v>
      </c>
      <c r="AN217" s="173">
        <f>IFERROR('Ringkasan (milyar)'!AN217/'Ringkasan (milyar)'!AC217,0)</f>
        <v>5.5192091433665422E-2</v>
      </c>
      <c r="AO217" s="173">
        <f>IFERROR('Ringkasan (milyar)'!AO217/'Ringkasan (milyar)'!AC217,0)</f>
        <v>2.3125104467528034E-2</v>
      </c>
      <c r="AP217" s="173">
        <f>IFERROR('Ringkasan (milyar)'!AP217/'Ringkasan (milyar)'!AC217,0)</f>
        <v>5.7696109229170532E-3</v>
      </c>
      <c r="AQ217" s="173">
        <f>IFERROR('Ringkasan (milyar)'!AQ217/'Ringkasan (milyar)'!AC217,0)</f>
        <v>1.2870553851133823E-4</v>
      </c>
      <c r="AR217" s="173">
        <f>IFERROR('Ringkasan (milyar)'!AR217/'Ringkasan (milyar)'!AC217,0)</f>
        <v>8.7932702845297979E-3</v>
      </c>
      <c r="AS217" s="173">
        <f>IFERROR('Ringkasan (milyar)'!AS217/'Ringkasan (milyar)'!AC217,0)</f>
        <v>8.7932702845297979E-3</v>
      </c>
      <c r="AT217" s="173">
        <f>IFERROR('Ringkasan (milyar)'!AT217/'Ringkasan (milyar)'!AC217,0)</f>
        <v>0.15616549578800332</v>
      </c>
      <c r="AU217" s="173">
        <f>IFERROR('Ringkasan (milyar)'!AU217/'Ringkasan (milyar)'!AC217,0)</f>
        <v>2.01562631095084E-2</v>
      </c>
      <c r="AV217" s="173">
        <f>IFERROR('Ringkasan (milyar)'!AV217/'Ringkasan (milyar)'!AC217,0)</f>
        <v>0.13600923267849491</v>
      </c>
      <c r="AW217" s="127"/>
      <c r="AX217" s="127"/>
      <c r="AY217" s="127"/>
      <c r="AZ217" s="127"/>
      <c r="BA217" s="127"/>
      <c r="BB217" s="127"/>
      <c r="BC217" s="127"/>
      <c r="BD217" s="127"/>
      <c r="BE217" s="127"/>
      <c r="BF217" s="127"/>
      <c r="BG217" s="127"/>
      <c r="BH217" s="127"/>
      <c r="BI217" s="127"/>
      <c r="BJ217" s="128"/>
      <c r="BK217" s="128"/>
      <c r="BL217" s="87"/>
      <c r="BM217" s="47"/>
      <c r="BN217" s="48"/>
      <c r="BO217" s="49"/>
      <c r="BP217" s="39">
        <f t="shared" si="41"/>
        <v>0</v>
      </c>
      <c r="BR217" s="6" t="e">
        <f>Ringkasan!#REF!/1000000000</f>
        <v>#REF!</v>
      </c>
      <c r="BS217" s="6" t="e">
        <f t="shared" si="37"/>
        <v>#REF!</v>
      </c>
      <c r="BT217" s="39" t="e">
        <f t="shared" si="39"/>
        <v>#REF!</v>
      </c>
      <c r="BV217" s="6" t="e">
        <f>Ringkasan!#REF!/1000000000</f>
        <v>#REF!</v>
      </c>
      <c r="BW217" s="6" t="e">
        <f t="shared" si="38"/>
        <v>#REF!</v>
      </c>
      <c r="BX217" s="39" t="e">
        <f t="shared" si="40"/>
        <v>#REF!</v>
      </c>
    </row>
    <row r="218" spans="1:76" ht="15" customHeight="1" x14ac:dyDescent="0.25">
      <c r="A218" s="59" t="s">
        <v>168</v>
      </c>
      <c r="B218" s="3">
        <f t="shared" si="42"/>
        <v>159</v>
      </c>
      <c r="C218" s="4">
        <f t="shared" si="42"/>
        <v>5</v>
      </c>
      <c r="D218" s="8" t="s">
        <v>168</v>
      </c>
      <c r="E218" s="12" t="str">
        <f>[1]Pendapatan!D218</f>
        <v>10 Tahun 2024</v>
      </c>
      <c r="F218" s="92">
        <f>[1]Pendapatan!E218</f>
        <v>45657.875</v>
      </c>
      <c r="G218" s="6"/>
      <c r="H218" s="173">
        <f>IFERROR('Ringkasan (milyar)'!H218/'Ringkasan (milyar)'!G218,0)</f>
        <v>0.14497013360419103</v>
      </c>
      <c r="I218" s="173">
        <f>IFERROR('Ringkasan (milyar)'!I218/'Ringkasan (milyar)'!G218,0)</f>
        <v>5.5501315204153592E-2</v>
      </c>
      <c r="J218" s="173">
        <f>IFERROR('Ringkasan (milyar)'!J218/'Ringkasan (milyar)'!G218,0)</f>
        <v>8.577165796917928E-2</v>
      </c>
      <c r="K218" s="173">
        <f>IFERROR('Ringkasan (milyar)'!K218/'Ringkasan (milyar)'!G218,0)</f>
        <v>1.701788745264357E-3</v>
      </c>
      <c r="L218" s="173">
        <f>IFERROR('Ringkasan (milyar)'!L218/'Ringkasan (milyar)'!G218,0)</f>
        <v>1.9953716855937967E-3</v>
      </c>
      <c r="M218" s="173">
        <f>IFERROR('Ringkasan (milyar)'!M218/'Ringkasan (milyar)'!G218,0)</f>
        <v>0.85502986639580902</v>
      </c>
      <c r="N218" s="173">
        <f>IFERROR('Ringkasan (milyar)'!N218/'Ringkasan (milyar)'!G218,0)</f>
        <v>0.80817305831346653</v>
      </c>
      <c r="O218" s="173">
        <f>IFERROR('Ringkasan (milyar)'!O218/'Ringkasan (milyar)'!G218,0)</f>
        <v>0</v>
      </c>
      <c r="P218" s="173">
        <f>IFERROR('Ringkasan (milyar)'!P218/'Ringkasan (milyar)'!G218,0)</f>
        <v>0</v>
      </c>
      <c r="Q218" s="173">
        <f>IFERROR('Ringkasan (milyar)'!Q218/'Ringkasan (milyar)'!G218,0)</f>
        <v>0.10641415161541379</v>
      </c>
      <c r="R218" s="173">
        <f>IFERROR('Ringkasan (milyar)'!R218/'Ringkasan (milyar)'!G218,0)</f>
        <v>6.3410535349486168E-3</v>
      </c>
      <c r="S218" s="173">
        <f>IFERROR('Ringkasan (milyar)'!S218/'Ringkasan (milyar)'!G218,0)</f>
        <v>2.2566993147293959E-2</v>
      </c>
      <c r="T218" s="173">
        <f>IFERROR('Ringkasan (milyar)'!T218/'Ringkasan (milyar)'!G218,0)</f>
        <v>0.48088845154086002</v>
      </c>
      <c r="U218" s="173">
        <f>IFERROR('Ringkasan (milyar)'!U218/'Ringkasan (milyar)'!G218,0)</f>
        <v>0.19196240847495008</v>
      </c>
      <c r="V218" s="173">
        <f>IFERROR('Ringkasan (milyar)'!V218/'Ringkasan (milyar)'!G218,0)</f>
        <v>4.6856808082342549E-2</v>
      </c>
      <c r="W218" s="173">
        <f>IFERROR('Ringkasan (milyar)'!W218/'Ringkasan (milyar)'!G218,0)</f>
        <v>4.6856808082342549E-2</v>
      </c>
      <c r="X218" s="173">
        <f>IFERROR('Ringkasan (milyar)'!X218/'Ringkasan (milyar)'!G218,0)</f>
        <v>0</v>
      </c>
      <c r="Y218" s="173">
        <f>IFERROR('Ringkasan (milyar)'!Y218/'Ringkasan (milyar)'!G218,0)</f>
        <v>0</v>
      </c>
      <c r="Z218" s="173">
        <f>IFERROR('Ringkasan (milyar)'!Z218/'Ringkasan (milyar)'!G218,0)</f>
        <v>0</v>
      </c>
      <c r="AA218" s="173">
        <f>IFERROR('Ringkasan (milyar)'!AA218/'Ringkasan (milyar)'!G218,0)</f>
        <v>0</v>
      </c>
      <c r="AB218" s="173">
        <f>IFERROR('Ringkasan (milyar)'!AB218/'Ringkasan (milyar)'!G218,0)</f>
        <v>0</v>
      </c>
      <c r="AC218" s="6"/>
      <c r="AD218" s="173">
        <f>IFERROR('Ringkasan (milyar)'!AD218/'Ringkasan (milyar)'!AC218,0)</f>
        <v>0.7506328073242593</v>
      </c>
      <c r="AE218" s="173">
        <f>IFERROR('Ringkasan (milyar)'!AE218/'Ringkasan (milyar)'!AD218,0)</f>
        <v>0.62082536995373083</v>
      </c>
      <c r="AF218" s="173">
        <f>IFERROR('Ringkasan (milyar)'!AF218/'Ringkasan (milyar)'!AD218,0)</f>
        <v>0.32954454579104875</v>
      </c>
      <c r="AG218" s="173">
        <f>IFERROR('Ringkasan (milyar)'!AG218/'Ringkasan (milyar)'!AD218,0)</f>
        <v>0</v>
      </c>
      <c r="AH218" s="173">
        <f>IFERROR('Ringkasan (milyar)'!AH218/'Ringkasan (milyar)'!AC218,0)</f>
        <v>0</v>
      </c>
      <c r="AI218" s="173">
        <f>IFERROR('Ringkasan (milyar)'!AI218/'Ringkasan (milyar)'!AC218,0)</f>
        <v>3.5341190622787635E-2</v>
      </c>
      <c r="AJ218" s="173">
        <f>IFERROR('Ringkasan (milyar)'!AJ218/'Ringkasan (milyar)'!AC218,0)</f>
        <v>1.9127788494480318E-3</v>
      </c>
      <c r="AK218" s="173">
        <f>IFERROR('Ringkasan (milyar)'!AK218/'Ringkasan (milyar)'!AC218,0)</f>
        <v>5.8178002922758501E-2</v>
      </c>
      <c r="AL218" s="173">
        <f>IFERROR('Ringkasan (milyar)'!AL218/'Ringkasan (milyar)'!AC218,0)</f>
        <v>2.6205070237438036E-3</v>
      </c>
      <c r="AM218" s="173">
        <f>IFERROR('Ringkasan (milyar)'!AM218/'Ringkasan (milyar)'!AC218,0)</f>
        <v>2.6092507995571817E-2</v>
      </c>
      <c r="AN218" s="173">
        <f>IFERROR('Ringkasan (milyar)'!AN218/'Ringkasan (milyar)'!AC218,0)</f>
        <v>1.0964449077285401E-2</v>
      </c>
      <c r="AO218" s="173">
        <f>IFERROR('Ringkasan (milyar)'!AO218/'Ringkasan (milyar)'!AC218,0)</f>
        <v>1.492926786028588E-2</v>
      </c>
      <c r="AP218" s="173">
        <f>IFERROR('Ringkasan (milyar)'!AP218/'Ringkasan (milyar)'!AC218,0)</f>
        <v>3.568401797597421E-3</v>
      </c>
      <c r="AQ218" s="173">
        <f>IFERROR('Ringkasan (milyar)'!AQ218/'Ringkasan (milyar)'!AC218,0)</f>
        <v>2.8691682741720475E-6</v>
      </c>
      <c r="AR218" s="173">
        <f>IFERROR('Ringkasan (milyar)'!AR218/'Ringkasan (milyar)'!AC218,0)</f>
        <v>7.6511153977921274E-3</v>
      </c>
      <c r="AS218" s="173">
        <f>IFERROR('Ringkasan (milyar)'!AS218/'Ringkasan (milyar)'!AC218,0)</f>
        <v>7.6511153977921274E-3</v>
      </c>
      <c r="AT218" s="173">
        <f>IFERROR('Ringkasan (milyar)'!AT218/'Ringkasan (milyar)'!AC218,0)</f>
        <v>0.18353807435519012</v>
      </c>
      <c r="AU218" s="173">
        <f>IFERROR('Ringkasan (milyar)'!AU218/'Ringkasan (milyar)'!AC218,0)</f>
        <v>3.8255576988960637E-3</v>
      </c>
      <c r="AV218" s="173">
        <f>IFERROR('Ringkasan (milyar)'!AV218/'Ringkasan (milyar)'!AC218,0)</f>
        <v>0.17971251665629406</v>
      </c>
      <c r="AW218" s="127"/>
      <c r="AX218" s="127"/>
      <c r="AY218" s="127"/>
      <c r="AZ218" s="127"/>
      <c r="BA218" s="127"/>
      <c r="BB218" s="127"/>
      <c r="BC218" s="127"/>
      <c r="BD218" s="127"/>
      <c r="BE218" s="127"/>
      <c r="BF218" s="127"/>
      <c r="BG218" s="127"/>
      <c r="BH218" s="127"/>
      <c r="BI218" s="127"/>
      <c r="BJ218" s="128"/>
      <c r="BK218" s="128"/>
      <c r="BL218" s="87"/>
      <c r="BM218" s="47"/>
      <c r="BN218" s="48"/>
      <c r="BO218" s="49"/>
      <c r="BP218" s="39">
        <f t="shared" si="41"/>
        <v>0</v>
      </c>
      <c r="BR218" s="6" t="e">
        <f>Ringkasan!#REF!/1000000000</f>
        <v>#REF!</v>
      </c>
      <c r="BS218" s="6" t="e">
        <f t="shared" si="37"/>
        <v>#REF!</v>
      </c>
      <c r="BT218" s="39" t="e">
        <f t="shared" si="39"/>
        <v>#REF!</v>
      </c>
      <c r="BV218" s="6" t="e">
        <f>Ringkasan!#REF!/1000000000</f>
        <v>#REF!</v>
      </c>
      <c r="BW218" s="6" t="e">
        <f t="shared" si="38"/>
        <v>#REF!</v>
      </c>
      <c r="BX218" s="39" t="e">
        <f t="shared" si="40"/>
        <v>#REF!</v>
      </c>
    </row>
    <row r="219" spans="1:76" ht="15" customHeight="1" x14ac:dyDescent="0.25">
      <c r="A219" s="59" t="s">
        <v>169</v>
      </c>
      <c r="B219" s="3">
        <f t="shared" si="42"/>
        <v>160</v>
      </c>
      <c r="C219" s="4">
        <f t="shared" si="42"/>
        <v>6</v>
      </c>
      <c r="D219" s="8" t="s">
        <v>169</v>
      </c>
      <c r="E219" s="12" t="str">
        <f>[1]Pendapatan!D219</f>
        <v>10 Tahun 2024</v>
      </c>
      <c r="F219" s="92">
        <f>[1]Pendapatan!E219</f>
        <v>45656.697222222225</v>
      </c>
      <c r="G219" s="6"/>
      <c r="H219" s="173">
        <f>IFERROR('Ringkasan (milyar)'!H219/'Ringkasan (milyar)'!G219,0)</f>
        <v>0.23865100259459426</v>
      </c>
      <c r="I219" s="173">
        <f>IFERROR('Ringkasan (milyar)'!I219/'Ringkasan (milyar)'!G219,0)</f>
        <v>8.7449678886873161E-2</v>
      </c>
      <c r="J219" s="173">
        <f>IFERROR('Ringkasan (milyar)'!J219/'Ringkasan (milyar)'!G219,0)</f>
        <v>0.10722589694579131</v>
      </c>
      <c r="K219" s="173">
        <f>IFERROR('Ringkasan (milyar)'!K219/'Ringkasan (milyar)'!G219,0)</f>
        <v>2.0738008180370953E-3</v>
      </c>
      <c r="L219" s="173">
        <f>IFERROR('Ringkasan (milyar)'!L219/'Ringkasan (milyar)'!G219,0)</f>
        <v>4.1901625943892733E-2</v>
      </c>
      <c r="M219" s="173">
        <f>IFERROR('Ringkasan (milyar)'!M219/'Ringkasan (milyar)'!G219,0)</f>
        <v>0.76134899740540574</v>
      </c>
      <c r="N219" s="173">
        <f>IFERROR('Ringkasan (milyar)'!N219/'Ringkasan (milyar)'!G219,0)</f>
        <v>0.71520969244039512</v>
      </c>
      <c r="O219" s="173">
        <f>IFERROR('Ringkasan (milyar)'!O219/'Ringkasan (milyar)'!G219,0)</f>
        <v>0</v>
      </c>
      <c r="P219" s="173">
        <f>IFERROR('Ringkasan (milyar)'!P219/'Ringkasan (milyar)'!G219,0)</f>
        <v>0</v>
      </c>
      <c r="Q219" s="173">
        <f>IFERROR('Ringkasan (milyar)'!Q219/'Ringkasan (milyar)'!G219,0)</f>
        <v>9.1917592315442775E-2</v>
      </c>
      <c r="R219" s="173">
        <f>IFERROR('Ringkasan (milyar)'!R219/'Ringkasan (milyar)'!G219,0)</f>
        <v>2.9448722332022885E-3</v>
      </c>
      <c r="S219" s="173">
        <f>IFERROR('Ringkasan (milyar)'!S219/'Ringkasan (milyar)'!G219,0)</f>
        <v>2.4730594864337527E-2</v>
      </c>
      <c r="T219" s="173">
        <f>IFERROR('Ringkasan (milyar)'!T219/'Ringkasan (milyar)'!G219,0)</f>
        <v>0.39665913708895906</v>
      </c>
      <c r="U219" s="173">
        <f>IFERROR('Ringkasan (milyar)'!U219/'Ringkasan (milyar)'!G219,0)</f>
        <v>0.19895749593845347</v>
      </c>
      <c r="V219" s="173">
        <f>IFERROR('Ringkasan (milyar)'!V219/'Ringkasan (milyar)'!G219,0)</f>
        <v>4.6139304965010619E-2</v>
      </c>
      <c r="W219" s="173">
        <f>IFERROR('Ringkasan (milyar)'!W219/'Ringkasan (milyar)'!G219,0)</f>
        <v>4.6139304965010619E-2</v>
      </c>
      <c r="X219" s="173">
        <f>IFERROR('Ringkasan (milyar)'!X219/'Ringkasan (milyar)'!G219,0)</f>
        <v>0</v>
      </c>
      <c r="Y219" s="173">
        <f>IFERROR('Ringkasan (milyar)'!Y219/'Ringkasan (milyar)'!G219,0)</f>
        <v>0</v>
      </c>
      <c r="Z219" s="173">
        <f>IFERROR('Ringkasan (milyar)'!Z219/'Ringkasan (milyar)'!G219,0)</f>
        <v>0</v>
      </c>
      <c r="AA219" s="173">
        <f>IFERROR('Ringkasan (milyar)'!AA219/'Ringkasan (milyar)'!G219,0)</f>
        <v>0</v>
      </c>
      <c r="AB219" s="173">
        <f>IFERROR('Ringkasan (milyar)'!AB219/'Ringkasan (milyar)'!G219,0)</f>
        <v>0</v>
      </c>
      <c r="AC219" s="6"/>
      <c r="AD219" s="173">
        <f>IFERROR('Ringkasan (milyar)'!AD219/'Ringkasan (milyar)'!AC219,0)</f>
        <v>0.76661806684814504</v>
      </c>
      <c r="AE219" s="173">
        <f>IFERROR('Ringkasan (milyar)'!AE219/'Ringkasan (milyar)'!AD219,0)</f>
        <v>0.50814137449039698</v>
      </c>
      <c r="AF219" s="173">
        <f>IFERROR('Ringkasan (milyar)'!AF219/'Ringkasan (milyar)'!AD219,0)</f>
        <v>0.43037427777357862</v>
      </c>
      <c r="AG219" s="173">
        <f>IFERROR('Ringkasan (milyar)'!AG219/'Ringkasan (milyar)'!AD219,0)</f>
        <v>0</v>
      </c>
      <c r="AH219" s="173">
        <f>IFERROR('Ringkasan (milyar)'!AH219/'Ringkasan (milyar)'!AC219,0)</f>
        <v>2.2106876235819314E-4</v>
      </c>
      <c r="AI219" s="173">
        <f>IFERROR('Ringkasan (milyar)'!AI219/'Ringkasan (milyar)'!AC219,0)</f>
        <v>4.583335646459414E-2</v>
      </c>
      <c r="AJ219" s="173">
        <f>IFERROR('Ringkasan (milyar)'!AJ219/'Ringkasan (milyar)'!AC219,0)</f>
        <v>1.0805865758577295E-3</v>
      </c>
      <c r="AK219" s="173">
        <f>IFERROR('Ringkasan (milyar)'!AK219/'Ringkasan (milyar)'!AC219,0)</f>
        <v>7.3884387062016943E-2</v>
      </c>
      <c r="AL219" s="173">
        <f>IFERROR('Ringkasan (milyar)'!AL219/'Ringkasan (milyar)'!AC219,0)</f>
        <v>4.6216162996033303E-3</v>
      </c>
      <c r="AM219" s="173">
        <f>IFERROR('Ringkasan (milyar)'!AM219/'Ringkasan (milyar)'!AC219,0)</f>
        <v>2.3466459506541318E-2</v>
      </c>
      <c r="AN219" s="173">
        <f>IFERROR('Ringkasan (milyar)'!AN219/'Ringkasan (milyar)'!AC219,0)</f>
        <v>1.3325817610058278E-2</v>
      </c>
      <c r="AO219" s="173">
        <f>IFERROR('Ringkasan (milyar)'!AO219/'Ringkasan (milyar)'!AC219,0)</f>
        <v>2.9090088260658703E-2</v>
      </c>
      <c r="AP219" s="173">
        <f>IFERROR('Ringkasan (milyar)'!AP219/'Ringkasan (milyar)'!AC219,0)</f>
        <v>3.3804053851553143E-3</v>
      </c>
      <c r="AQ219" s="173">
        <f>IFERROR('Ringkasan (milyar)'!AQ219/'Ringkasan (milyar)'!AC219,0)</f>
        <v>0</v>
      </c>
      <c r="AR219" s="173">
        <f>IFERROR('Ringkasan (milyar)'!AR219/'Ringkasan (milyar)'!AC219,0)</f>
        <v>9.7229192160761101E-3</v>
      </c>
      <c r="AS219" s="173">
        <f>IFERROR('Ringkasan (milyar)'!AS219/'Ringkasan (milyar)'!AC219,0)</f>
        <v>9.7229192160761101E-3</v>
      </c>
      <c r="AT219" s="173">
        <f>IFERROR('Ringkasan (milyar)'!AT219/'Ringkasan (milyar)'!AC219,0)</f>
        <v>0.14977462687376183</v>
      </c>
      <c r="AU219" s="173">
        <f>IFERROR('Ringkasan (milyar)'!AU219/'Ringkasan (milyar)'!AC219,0)</f>
        <v>5.4092544295099654E-3</v>
      </c>
      <c r="AV219" s="173">
        <f>IFERROR('Ringkasan (milyar)'!AV219/'Ringkasan (milyar)'!AC219,0)</f>
        <v>0.14436537244425188</v>
      </c>
      <c r="AW219" s="127"/>
      <c r="AX219" s="127"/>
      <c r="AY219" s="127"/>
      <c r="AZ219" s="127"/>
      <c r="BA219" s="127"/>
      <c r="BB219" s="127"/>
      <c r="BC219" s="127"/>
      <c r="BD219" s="127"/>
      <c r="BE219" s="127"/>
      <c r="BF219" s="127"/>
      <c r="BG219" s="127"/>
      <c r="BH219" s="127"/>
      <c r="BI219" s="127"/>
      <c r="BJ219" s="128"/>
      <c r="BK219" s="128"/>
      <c r="BL219" s="87"/>
      <c r="BM219" s="47"/>
      <c r="BN219" s="48"/>
      <c r="BO219" s="49"/>
      <c r="BP219" s="39">
        <f t="shared" si="41"/>
        <v>0</v>
      </c>
      <c r="BR219" s="6" t="e">
        <f>Ringkasan!#REF!/1000000000</f>
        <v>#REF!</v>
      </c>
      <c r="BS219" s="6" t="e">
        <f t="shared" si="37"/>
        <v>#REF!</v>
      </c>
      <c r="BT219" s="39" t="e">
        <f t="shared" si="39"/>
        <v>#REF!</v>
      </c>
      <c r="BV219" s="6" t="e">
        <f>Ringkasan!#REF!/1000000000</f>
        <v>#REF!</v>
      </c>
      <c r="BW219" s="6" t="e">
        <f t="shared" si="38"/>
        <v>#REF!</v>
      </c>
      <c r="BX219" s="39" t="e">
        <f t="shared" si="40"/>
        <v>#REF!</v>
      </c>
    </row>
    <row r="220" spans="1:76" ht="15" customHeight="1" x14ac:dyDescent="0.25">
      <c r="A220" s="59" t="s">
        <v>170</v>
      </c>
      <c r="B220" s="3">
        <f t="shared" si="42"/>
        <v>161</v>
      </c>
      <c r="C220" s="4">
        <f t="shared" si="42"/>
        <v>7</v>
      </c>
      <c r="D220" s="8" t="s">
        <v>170</v>
      </c>
      <c r="E220" s="12" t="str">
        <f>[1]Pendapatan!D220</f>
        <v>07 Tahun 2024</v>
      </c>
      <c r="F220" s="92">
        <f>[1]Pendapatan!E220</f>
        <v>45649.70208333333</v>
      </c>
      <c r="G220" s="6"/>
      <c r="H220" s="173">
        <f>IFERROR('Ringkasan (milyar)'!H220/'Ringkasan (milyar)'!G220,0)</f>
        <v>0.2307463339695206</v>
      </c>
      <c r="I220" s="173">
        <f>IFERROR('Ringkasan (milyar)'!I220/'Ringkasan (milyar)'!G220,0)</f>
        <v>0.12703920630094162</v>
      </c>
      <c r="J220" s="173">
        <f>IFERROR('Ringkasan (milyar)'!J220/'Ringkasan (milyar)'!G220,0)</f>
        <v>9.8393128474929648E-2</v>
      </c>
      <c r="K220" s="173">
        <f>IFERROR('Ringkasan (milyar)'!K220/'Ringkasan (milyar)'!G220,0)</f>
        <v>3.4254639491425446E-3</v>
      </c>
      <c r="L220" s="173">
        <f>IFERROR('Ringkasan (milyar)'!L220/'Ringkasan (milyar)'!G220,0)</f>
        <v>1.8885352445067738E-3</v>
      </c>
      <c r="M220" s="173">
        <f>IFERROR('Ringkasan (milyar)'!M220/'Ringkasan (milyar)'!G220,0)</f>
        <v>0.76634986870240784</v>
      </c>
      <c r="N220" s="173">
        <f>IFERROR('Ringkasan (milyar)'!N220/'Ringkasan (milyar)'!G220,0)</f>
        <v>0.71021666131619621</v>
      </c>
      <c r="O220" s="173">
        <f>IFERROR('Ringkasan (milyar)'!O220/'Ringkasan (milyar)'!G220,0)</f>
        <v>0</v>
      </c>
      <c r="P220" s="173">
        <f>IFERROR('Ringkasan (milyar)'!P220/'Ringkasan (milyar)'!G220,0)</f>
        <v>0</v>
      </c>
      <c r="Q220" s="173">
        <f>IFERROR('Ringkasan (milyar)'!Q220/'Ringkasan (milyar)'!G220,0)</f>
        <v>0.10090364606648947</v>
      </c>
      <c r="R220" s="173">
        <f>IFERROR('Ringkasan (milyar)'!R220/'Ringkasan (milyar)'!G220,0)</f>
        <v>0</v>
      </c>
      <c r="S220" s="173">
        <f>IFERROR('Ringkasan (milyar)'!S220/'Ringkasan (milyar)'!G220,0)</f>
        <v>2.2138253090943704E-2</v>
      </c>
      <c r="T220" s="173">
        <f>IFERROR('Ringkasan (milyar)'!T220/'Ringkasan (milyar)'!G220,0)</f>
        <v>0.38964235668373365</v>
      </c>
      <c r="U220" s="173">
        <f>IFERROR('Ringkasan (milyar)'!U220/'Ringkasan (milyar)'!G220,0)</f>
        <v>0.19753240547502932</v>
      </c>
      <c r="V220" s="173">
        <f>IFERROR('Ringkasan (milyar)'!V220/'Ringkasan (milyar)'!G220,0)</f>
        <v>5.6133207386211643E-2</v>
      </c>
      <c r="W220" s="173">
        <f>IFERROR('Ringkasan (milyar)'!W220/'Ringkasan (milyar)'!G220,0)</f>
        <v>5.6133207386211643E-2</v>
      </c>
      <c r="X220" s="173">
        <f>IFERROR('Ringkasan (milyar)'!X220/'Ringkasan (milyar)'!G220,0)</f>
        <v>0</v>
      </c>
      <c r="Y220" s="173">
        <f>IFERROR('Ringkasan (milyar)'!Y220/'Ringkasan (milyar)'!G220,0)</f>
        <v>2.9037973280715028E-3</v>
      </c>
      <c r="Z220" s="173">
        <f>IFERROR('Ringkasan (milyar)'!Z220/'Ringkasan (milyar)'!G220,0)</f>
        <v>2.9037973280715028E-3</v>
      </c>
      <c r="AA220" s="173">
        <f>IFERROR('Ringkasan (milyar)'!AA220/'Ringkasan (milyar)'!G220,0)</f>
        <v>0</v>
      </c>
      <c r="AB220" s="173">
        <f>IFERROR('Ringkasan (milyar)'!AB220/'Ringkasan (milyar)'!G220,0)</f>
        <v>0</v>
      </c>
      <c r="AC220" s="6"/>
      <c r="AD220" s="173">
        <f>IFERROR('Ringkasan (milyar)'!AD220/'Ringkasan (milyar)'!AC220,0)</f>
        <v>0.713188598926495</v>
      </c>
      <c r="AE220" s="173">
        <f>IFERROR('Ringkasan (milyar)'!AE220/'Ringkasan (milyar)'!AD220,0)</f>
        <v>0.6169300799825409</v>
      </c>
      <c r="AF220" s="173">
        <f>IFERROR('Ringkasan (milyar)'!AF220/'Ringkasan (milyar)'!AD220,0)</f>
        <v>0.34731036166183399</v>
      </c>
      <c r="AG220" s="173">
        <f>IFERROR('Ringkasan (milyar)'!AG220/'Ringkasan (milyar)'!AD220,0)</f>
        <v>0</v>
      </c>
      <c r="AH220" s="173">
        <f>IFERROR('Ringkasan (milyar)'!AH220/'Ringkasan (milyar)'!AC220,0)</f>
        <v>0</v>
      </c>
      <c r="AI220" s="173">
        <f>IFERROR('Ringkasan (milyar)'!AI220/'Ringkasan (milyar)'!AC220,0)</f>
        <v>2.3517550368723314E-2</v>
      </c>
      <c r="AJ220" s="173">
        <f>IFERROR('Ringkasan (milyar)'!AJ220/'Ringkasan (milyar)'!AC220,0)</f>
        <v>1.9857589531550764E-3</v>
      </c>
      <c r="AK220" s="173">
        <f>IFERROR('Ringkasan (milyar)'!AK220/'Ringkasan (milyar)'!AC220,0)</f>
        <v>8.4449845799049961E-2</v>
      </c>
      <c r="AL220" s="173">
        <f>IFERROR('Ringkasan (milyar)'!AL220/'Ringkasan (milyar)'!AC220,0)</f>
        <v>1.4486202809425787E-3</v>
      </c>
      <c r="AM220" s="173">
        <f>IFERROR('Ringkasan (milyar)'!AM220/'Ringkasan (milyar)'!AC220,0)</f>
        <v>2.2686974559446273E-2</v>
      </c>
      <c r="AN220" s="173">
        <f>IFERROR('Ringkasan (milyar)'!AN220/'Ringkasan (milyar)'!AC220,0)</f>
        <v>1.6231014404582102E-2</v>
      </c>
      <c r="AO220" s="173">
        <f>IFERROR('Ringkasan (milyar)'!AO220/'Ringkasan (milyar)'!AC220,0)</f>
        <v>4.3742704985907634E-2</v>
      </c>
      <c r="AP220" s="173">
        <f>IFERROR('Ringkasan (milyar)'!AP220/'Ringkasan (milyar)'!AC220,0)</f>
        <v>1.8896274539246602E-4</v>
      </c>
      <c r="AQ220" s="173">
        <f>IFERROR('Ringkasan (milyar)'!AQ220/'Ringkasan (milyar)'!AC220,0)</f>
        <v>1.5156882277890209E-4</v>
      </c>
      <c r="AR220" s="173">
        <f>IFERROR('Ringkasan (milyar)'!AR220/'Ringkasan (milyar)'!AC220,0)</f>
        <v>4.9844017927281832E-2</v>
      </c>
      <c r="AS220" s="173">
        <f>IFERROR('Ringkasan (milyar)'!AS220/'Ringkasan (milyar)'!AC220,0)</f>
        <v>4.9844017927281832E-2</v>
      </c>
      <c r="AT220" s="173">
        <f>IFERROR('Ringkasan (milyar)'!AT220/'Ringkasan (milyar)'!AC220,0)</f>
        <v>0.15251753734717333</v>
      </c>
      <c r="AU220" s="173">
        <f>IFERROR('Ringkasan (milyar)'!AU220/'Ringkasan (milyar)'!AC220,0)</f>
        <v>7.8355913849967127E-3</v>
      </c>
      <c r="AV220" s="173">
        <f>IFERROR('Ringkasan (milyar)'!AV220/'Ringkasan (milyar)'!AC220,0)</f>
        <v>0.14468194596217662</v>
      </c>
      <c r="AW220" s="127"/>
      <c r="AX220" s="127"/>
      <c r="AY220" s="127"/>
      <c r="AZ220" s="127"/>
      <c r="BA220" s="127"/>
      <c r="BB220" s="127"/>
      <c r="BC220" s="127"/>
      <c r="BD220" s="127"/>
      <c r="BE220" s="127"/>
      <c r="BF220" s="127"/>
      <c r="BG220" s="127"/>
      <c r="BH220" s="127"/>
      <c r="BI220" s="127"/>
      <c r="BJ220" s="128"/>
      <c r="BK220" s="128"/>
      <c r="BL220" s="87"/>
      <c r="BM220" s="47"/>
      <c r="BN220" s="48"/>
      <c r="BO220" s="49"/>
      <c r="BP220" s="39">
        <f t="shared" si="41"/>
        <v>0</v>
      </c>
      <c r="BR220" s="6" t="e">
        <f>Ringkasan!#REF!/1000000000</f>
        <v>#REF!</v>
      </c>
      <c r="BS220" s="6" t="e">
        <f t="shared" si="37"/>
        <v>#REF!</v>
      </c>
      <c r="BT220" s="39" t="e">
        <f t="shared" si="39"/>
        <v>#REF!</v>
      </c>
      <c r="BV220" s="6" t="e">
        <f>Ringkasan!#REF!/1000000000</f>
        <v>#REF!</v>
      </c>
      <c r="BW220" s="6" t="e">
        <f t="shared" si="38"/>
        <v>#REF!</v>
      </c>
      <c r="BX220" s="39" t="e">
        <f t="shared" si="40"/>
        <v>#REF!</v>
      </c>
    </row>
    <row r="221" spans="1:76" ht="15" customHeight="1" x14ac:dyDescent="0.25">
      <c r="A221" s="59" t="s">
        <v>171</v>
      </c>
      <c r="B221" s="3">
        <f t="shared" si="42"/>
        <v>162</v>
      </c>
      <c r="C221" s="4">
        <f t="shared" si="42"/>
        <v>8</v>
      </c>
      <c r="D221" s="8" t="s">
        <v>171</v>
      </c>
      <c r="E221" s="12" t="str">
        <f>[1]Pendapatan!D221</f>
        <v>9 Tahun 2024</v>
      </c>
      <c r="F221" s="92">
        <f>[1]Pendapatan!E221</f>
        <v>45656</v>
      </c>
      <c r="G221" s="6"/>
      <c r="H221" s="173">
        <f>IFERROR('Ringkasan (milyar)'!H221/'Ringkasan (milyar)'!G221,0)</f>
        <v>0.14273920758713912</v>
      </c>
      <c r="I221" s="173">
        <f>IFERROR('Ringkasan (milyar)'!I221/'Ringkasan (milyar)'!G221,0)</f>
        <v>6.4068347338249523E-2</v>
      </c>
      <c r="J221" s="173">
        <f>IFERROR('Ringkasan (milyar)'!J221/'Ringkasan (milyar)'!G221,0)</f>
        <v>7.5588721310137122E-2</v>
      </c>
      <c r="K221" s="173">
        <f>IFERROR('Ringkasan (milyar)'!K221/'Ringkasan (milyar)'!G221,0)</f>
        <v>1.4945682987311936E-3</v>
      </c>
      <c r="L221" s="173">
        <f>IFERROR('Ringkasan (milyar)'!L221/'Ringkasan (milyar)'!G221,0)</f>
        <v>1.5875706400212772E-3</v>
      </c>
      <c r="M221" s="173">
        <f>IFERROR('Ringkasan (milyar)'!M221/'Ringkasan (milyar)'!G221,0)</f>
        <v>0.85579577681834451</v>
      </c>
      <c r="N221" s="173">
        <f>IFERROR('Ringkasan (milyar)'!N221/'Ringkasan (milyar)'!G221,0)</f>
        <v>0.80974869917955028</v>
      </c>
      <c r="O221" s="173">
        <f>IFERROR('Ringkasan (milyar)'!O221/'Ringkasan (milyar)'!G221,0)</f>
        <v>0</v>
      </c>
      <c r="P221" s="173">
        <f>IFERROR('Ringkasan (milyar)'!P221/'Ringkasan (milyar)'!G221,0)</f>
        <v>0</v>
      </c>
      <c r="Q221" s="173">
        <f>IFERROR('Ringkasan (milyar)'!Q221/'Ringkasan (milyar)'!G221,0)</f>
        <v>0.10110663599587862</v>
      </c>
      <c r="R221" s="173">
        <f>IFERROR('Ringkasan (milyar)'!R221/'Ringkasan (milyar)'!G221,0)</f>
        <v>0</v>
      </c>
      <c r="S221" s="173">
        <f>IFERROR('Ringkasan (milyar)'!S221/'Ringkasan (milyar)'!G221,0)</f>
        <v>5.5779216744614231E-2</v>
      </c>
      <c r="T221" s="173">
        <f>IFERROR('Ringkasan (milyar)'!T221/'Ringkasan (milyar)'!G221,0)</f>
        <v>0.42325787359120465</v>
      </c>
      <c r="U221" s="173">
        <f>IFERROR('Ringkasan (milyar)'!U221/'Ringkasan (milyar)'!G221,0)</f>
        <v>0.22960497284785289</v>
      </c>
      <c r="V221" s="173">
        <f>IFERROR('Ringkasan (milyar)'!V221/'Ringkasan (milyar)'!G221,0)</f>
        <v>4.6047077638794155E-2</v>
      </c>
      <c r="W221" s="173">
        <f>IFERROR('Ringkasan (milyar)'!W221/'Ringkasan (milyar)'!G221,0)</f>
        <v>4.6047077638794155E-2</v>
      </c>
      <c r="X221" s="173">
        <f>IFERROR('Ringkasan (milyar)'!X221/'Ringkasan (milyar)'!G221,0)</f>
        <v>0</v>
      </c>
      <c r="Y221" s="173">
        <f>IFERROR('Ringkasan (milyar)'!Y221/'Ringkasan (milyar)'!G221,0)</f>
        <v>1.4650155945163488E-3</v>
      </c>
      <c r="Z221" s="173">
        <f>IFERROR('Ringkasan (milyar)'!Z221/'Ringkasan (milyar)'!G221,0)</f>
        <v>0</v>
      </c>
      <c r="AA221" s="173">
        <f>IFERROR('Ringkasan (milyar)'!AA221/'Ringkasan (milyar)'!G221,0)</f>
        <v>0</v>
      </c>
      <c r="AB221" s="173">
        <f>IFERROR('Ringkasan (milyar)'!AB221/'Ringkasan (milyar)'!G221,0)</f>
        <v>1.4650155945163488E-3</v>
      </c>
      <c r="AC221" s="6"/>
      <c r="AD221" s="173">
        <f>IFERROR('Ringkasan (milyar)'!AD221/'Ringkasan (milyar)'!AC221,0)</f>
        <v>0.76514782838000361</v>
      </c>
      <c r="AE221" s="173">
        <f>IFERROR('Ringkasan (milyar)'!AE221/'Ringkasan (milyar)'!AD221,0)</f>
        <v>0.60302433295997948</v>
      </c>
      <c r="AF221" s="173">
        <f>IFERROR('Ringkasan (milyar)'!AF221/'Ringkasan (milyar)'!AD221,0)</f>
        <v>0.286096654604097</v>
      </c>
      <c r="AG221" s="173">
        <f>IFERROR('Ringkasan (milyar)'!AG221/'Ringkasan (milyar)'!AD221,0)</f>
        <v>0</v>
      </c>
      <c r="AH221" s="173">
        <f>IFERROR('Ringkasan (milyar)'!AH221/'Ringkasan (milyar)'!AC221,0)</f>
        <v>1.3114567607799443E-5</v>
      </c>
      <c r="AI221" s="173">
        <f>IFERROR('Ringkasan (milyar)'!AI221/'Ringkasan (milyar)'!AC221,0)</f>
        <v>8.1832619012532914E-2</v>
      </c>
      <c r="AJ221" s="173">
        <f>IFERROR('Ringkasan (milyar)'!AJ221/'Ringkasan (milyar)'!AC221,0)</f>
        <v>2.9931019981255E-3</v>
      </c>
      <c r="AK221" s="173">
        <f>IFERROR('Ringkasan (milyar)'!AK221/'Ringkasan (milyar)'!AC221,0)</f>
        <v>6.9359223541448106E-2</v>
      </c>
      <c r="AL221" s="173">
        <f>IFERROR('Ringkasan (milyar)'!AL221/'Ringkasan (milyar)'!AC221,0)</f>
        <v>1.8518599256672362E-3</v>
      </c>
      <c r="AM221" s="173">
        <f>IFERROR('Ringkasan (milyar)'!AM221/'Ringkasan (milyar)'!AC221,0)</f>
        <v>2.219110256492483E-2</v>
      </c>
      <c r="AN221" s="173">
        <f>IFERROR('Ringkasan (milyar)'!AN221/'Ringkasan (milyar)'!AC221,0)</f>
        <v>2.4315490623165015E-2</v>
      </c>
      <c r="AO221" s="173">
        <f>IFERROR('Ringkasan (milyar)'!AO221/'Ringkasan (milyar)'!AC221,0)</f>
        <v>1.6838523611115336E-2</v>
      </c>
      <c r="AP221" s="173">
        <f>IFERROR('Ringkasan (milyar)'!AP221/'Ringkasan (milyar)'!AC221,0)</f>
        <v>3.752895975889702E-3</v>
      </c>
      <c r="AQ221" s="173">
        <f>IFERROR('Ringkasan (milyar)'!AQ221/'Ringkasan (milyar)'!AC221,0)</f>
        <v>4.0935084068599651E-4</v>
      </c>
      <c r="AR221" s="173">
        <f>IFERROR('Ringkasan (milyar)'!AR221/'Ringkasan (milyar)'!AC221,0)</f>
        <v>1.1685666781368903E-2</v>
      </c>
      <c r="AS221" s="173">
        <f>IFERROR('Ringkasan (milyar)'!AS221/'Ringkasan (milyar)'!AC221,0)</f>
        <v>1.1685666781368903E-2</v>
      </c>
      <c r="AT221" s="173">
        <f>IFERROR('Ringkasan (milyar)'!AT221/'Ringkasan (milyar)'!AC221,0)</f>
        <v>0.15380728129717935</v>
      </c>
      <c r="AU221" s="173">
        <f>IFERROR('Ringkasan (milyar)'!AU221/'Ringkasan (milyar)'!AC221,0)</f>
        <v>6.6285050649459009E-3</v>
      </c>
      <c r="AV221" s="173">
        <f>IFERROR('Ringkasan (milyar)'!AV221/'Ringkasan (milyar)'!AC221,0)</f>
        <v>0.14717877623223344</v>
      </c>
      <c r="AW221" s="127"/>
      <c r="AX221" s="127"/>
      <c r="AY221" s="127"/>
      <c r="AZ221" s="127"/>
      <c r="BA221" s="127"/>
      <c r="BB221" s="127"/>
      <c r="BC221" s="127"/>
      <c r="BD221" s="127"/>
      <c r="BE221" s="127"/>
      <c r="BF221" s="127"/>
      <c r="BG221" s="127"/>
      <c r="BH221" s="127"/>
      <c r="BI221" s="127"/>
      <c r="BJ221" s="128"/>
      <c r="BK221" s="128"/>
      <c r="BL221" s="87"/>
      <c r="BM221" s="47"/>
      <c r="BN221" s="48"/>
      <c r="BO221" s="49"/>
      <c r="BP221" s="39">
        <f t="shared" si="41"/>
        <v>0</v>
      </c>
      <c r="BR221" s="6" t="e">
        <f>Ringkasan!#REF!/1000000000</f>
        <v>#REF!</v>
      </c>
      <c r="BS221" s="6" t="e">
        <f t="shared" si="37"/>
        <v>#REF!</v>
      </c>
      <c r="BT221" s="39" t="e">
        <f t="shared" si="39"/>
        <v>#REF!</v>
      </c>
      <c r="BV221" s="6" t="e">
        <f>Ringkasan!#REF!/1000000000</f>
        <v>#REF!</v>
      </c>
      <c r="BW221" s="6" t="e">
        <f t="shared" si="38"/>
        <v>#REF!</v>
      </c>
      <c r="BX221" s="39" t="e">
        <f t="shared" si="40"/>
        <v>#REF!</v>
      </c>
    </row>
    <row r="222" spans="1:76" ht="15" customHeight="1" x14ac:dyDescent="0.25">
      <c r="A222" s="59" t="s">
        <v>172</v>
      </c>
      <c r="B222" s="3">
        <f t="shared" si="42"/>
        <v>163</v>
      </c>
      <c r="C222" s="4">
        <f t="shared" si="42"/>
        <v>9</v>
      </c>
      <c r="D222" s="8" t="s">
        <v>172</v>
      </c>
      <c r="E222" s="12" t="str">
        <f>[1]Pendapatan!D222</f>
        <v>11 Tahun 2024</v>
      </c>
      <c r="F222" s="92">
        <f>[1]Pendapatan!E222</f>
        <v>45653.541666666664</v>
      </c>
      <c r="G222" s="6"/>
      <c r="H222" s="173">
        <f>IFERROR('Ringkasan (milyar)'!H222/'Ringkasan (milyar)'!G222,0)</f>
        <v>0.21737684266867668</v>
      </c>
      <c r="I222" s="173">
        <f>IFERROR('Ringkasan (milyar)'!I222/'Ringkasan (milyar)'!G222,0)</f>
        <v>8.9354963409944657E-2</v>
      </c>
      <c r="J222" s="173">
        <f>IFERROR('Ringkasan (milyar)'!J222/'Ringkasan (milyar)'!G222,0)</f>
        <v>0.12027328866032229</v>
      </c>
      <c r="K222" s="173">
        <f>IFERROR('Ringkasan (milyar)'!K222/'Ringkasan (milyar)'!G222,0)</f>
        <v>3.6549374985801633E-3</v>
      </c>
      <c r="L222" s="173">
        <f>IFERROR('Ringkasan (milyar)'!L222/'Ringkasan (milyar)'!G222,0)</f>
        <v>4.0936530998295926E-3</v>
      </c>
      <c r="M222" s="173">
        <f>IFERROR('Ringkasan (milyar)'!M222/'Ringkasan (milyar)'!G222,0)</f>
        <v>0.78262315733132337</v>
      </c>
      <c r="N222" s="173">
        <f>IFERROR('Ringkasan (milyar)'!N222/'Ringkasan (milyar)'!G222,0)</f>
        <v>0.72836283716306394</v>
      </c>
      <c r="O222" s="173">
        <f>IFERROR('Ringkasan (milyar)'!O222/'Ringkasan (milyar)'!G222,0)</f>
        <v>0</v>
      </c>
      <c r="P222" s="173">
        <f>IFERROR('Ringkasan (milyar)'!P222/'Ringkasan (milyar)'!G222,0)</f>
        <v>0</v>
      </c>
      <c r="Q222" s="173">
        <f>IFERROR('Ringkasan (milyar)'!Q222/'Ringkasan (milyar)'!G222,0)</f>
        <v>9.5648720495080108E-2</v>
      </c>
      <c r="R222" s="173">
        <f>IFERROR('Ringkasan (milyar)'!R222/'Ringkasan (milyar)'!G222,0)</f>
        <v>1.9306619502005105E-3</v>
      </c>
      <c r="S222" s="173">
        <f>IFERROR('Ringkasan (milyar)'!S222/'Ringkasan (milyar)'!G222,0)</f>
        <v>5.6492008010560882E-2</v>
      </c>
      <c r="T222" s="173">
        <f>IFERROR('Ringkasan (milyar)'!T222/'Ringkasan (milyar)'!G222,0)</f>
        <v>0.41229020123792065</v>
      </c>
      <c r="U222" s="173">
        <f>IFERROR('Ringkasan (milyar)'!U222/'Ringkasan (milyar)'!G222,0)</f>
        <v>0.16200124546930175</v>
      </c>
      <c r="V222" s="173">
        <f>IFERROR('Ringkasan (milyar)'!V222/'Ringkasan (milyar)'!G222,0)</f>
        <v>5.4260320168259477E-2</v>
      </c>
      <c r="W222" s="173">
        <f>IFERROR('Ringkasan (milyar)'!W222/'Ringkasan (milyar)'!G222,0)</f>
        <v>5.4260320168259477E-2</v>
      </c>
      <c r="X222" s="173">
        <f>IFERROR('Ringkasan (milyar)'!X222/'Ringkasan (milyar)'!G222,0)</f>
        <v>0</v>
      </c>
      <c r="Y222" s="173">
        <f>IFERROR('Ringkasan (milyar)'!Y222/'Ringkasan (milyar)'!G222,0)</f>
        <v>0</v>
      </c>
      <c r="Z222" s="173">
        <f>IFERROR('Ringkasan (milyar)'!Z222/'Ringkasan (milyar)'!G222,0)</f>
        <v>0</v>
      </c>
      <c r="AA222" s="173">
        <f>IFERROR('Ringkasan (milyar)'!AA222/'Ringkasan (milyar)'!G222,0)</f>
        <v>0</v>
      </c>
      <c r="AB222" s="173">
        <f>IFERROR('Ringkasan (milyar)'!AB222/'Ringkasan (milyar)'!G222,0)</f>
        <v>0</v>
      </c>
      <c r="AC222" s="6"/>
      <c r="AD222" s="173">
        <f>IFERROR('Ringkasan (milyar)'!AD222/'Ringkasan (milyar)'!AC222,0)</f>
        <v>0.76232518948537609</v>
      </c>
      <c r="AE222" s="173">
        <f>IFERROR('Ringkasan (milyar)'!AE222/'Ringkasan (milyar)'!AD222,0)</f>
        <v>0.55716540161201389</v>
      </c>
      <c r="AF222" s="173">
        <f>IFERROR('Ringkasan (milyar)'!AF222/'Ringkasan (milyar)'!AD222,0)</f>
        <v>0.42984097497204138</v>
      </c>
      <c r="AG222" s="173">
        <f>IFERROR('Ringkasan (milyar)'!AG222/'Ringkasan (milyar)'!AD222,0)</f>
        <v>0</v>
      </c>
      <c r="AH222" s="173">
        <f>IFERROR('Ringkasan (milyar)'!AH222/'Ringkasan (milyar)'!AC222,0)</f>
        <v>0</v>
      </c>
      <c r="AI222" s="173">
        <f>IFERROR('Ringkasan (milyar)'!AI222/'Ringkasan (milyar)'!AC222,0)</f>
        <v>9.0373238989057917E-3</v>
      </c>
      <c r="AJ222" s="173">
        <f>IFERROR('Ringkasan (milyar)'!AJ222/'Ringkasan (milyar)'!AC222,0)</f>
        <v>8.6804253375585079E-4</v>
      </c>
      <c r="AK222" s="173">
        <f>IFERROR('Ringkasan (milyar)'!AK222/'Ringkasan (milyar)'!AC222,0)</f>
        <v>6.9577633228795399E-2</v>
      </c>
      <c r="AL222" s="173">
        <f>IFERROR('Ringkasan (milyar)'!AL222/'Ringkasan (milyar)'!AC222,0)</f>
        <v>1.5997531562566675E-3</v>
      </c>
      <c r="AM222" s="173">
        <f>IFERROR('Ringkasan (milyar)'!AM222/'Ringkasan (milyar)'!AC222,0)</f>
        <v>1.2620710245883971E-2</v>
      </c>
      <c r="AN222" s="173">
        <f>IFERROR('Ringkasan (milyar)'!AN222/'Ringkasan (milyar)'!AC222,0)</f>
        <v>3.6342824307496115E-2</v>
      </c>
      <c r="AO222" s="173">
        <f>IFERROR('Ringkasan (milyar)'!AO222/'Ringkasan (milyar)'!AC222,0)</f>
        <v>1.8903601850920285E-2</v>
      </c>
      <c r="AP222" s="173">
        <f>IFERROR('Ringkasan (milyar)'!AP222/'Ringkasan (milyar)'!AC222,0)</f>
        <v>1.0930945428142695E-4</v>
      </c>
      <c r="AQ222" s="173">
        <f>IFERROR('Ringkasan (milyar)'!AQ222/'Ringkasan (milyar)'!AC222,0)</f>
        <v>1.4342139569230488E-6</v>
      </c>
      <c r="AR222" s="173">
        <f>IFERROR('Ringkasan (milyar)'!AR222/'Ringkasan (milyar)'!AC222,0)</f>
        <v>7.988121476280835E-3</v>
      </c>
      <c r="AS222" s="173">
        <f>IFERROR('Ringkasan (milyar)'!AS222/'Ringkasan (milyar)'!AC222,0)</f>
        <v>7.988121476280835E-3</v>
      </c>
      <c r="AT222" s="173">
        <f>IFERROR('Ringkasan (milyar)'!AT222/'Ringkasan (milyar)'!AC222,0)</f>
        <v>0.16010905580954776</v>
      </c>
      <c r="AU222" s="173">
        <f>IFERROR('Ringkasan (milyar)'!AU222/'Ringkasan (milyar)'!AC222,0)</f>
        <v>9.2555951132980204E-3</v>
      </c>
      <c r="AV222" s="173">
        <f>IFERROR('Ringkasan (milyar)'!AV222/'Ringkasan (milyar)'!AC222,0)</f>
        <v>0.15085346069624975</v>
      </c>
      <c r="AW222" s="127"/>
      <c r="AX222" s="127"/>
      <c r="AY222" s="127"/>
      <c r="AZ222" s="127"/>
      <c r="BA222" s="127"/>
      <c r="BB222" s="127"/>
      <c r="BC222" s="127"/>
      <c r="BD222" s="127"/>
      <c r="BE222" s="127"/>
      <c r="BF222" s="127"/>
      <c r="BG222" s="127"/>
      <c r="BH222" s="127"/>
      <c r="BI222" s="127"/>
      <c r="BJ222" s="128"/>
      <c r="BK222" s="128"/>
      <c r="BL222" s="87"/>
      <c r="BM222" s="47"/>
      <c r="BN222" s="48"/>
      <c r="BO222" s="49"/>
      <c r="BP222" s="39">
        <f t="shared" si="41"/>
        <v>0</v>
      </c>
      <c r="BR222" s="6" t="e">
        <f>Ringkasan!#REF!/1000000000</f>
        <v>#REF!</v>
      </c>
      <c r="BS222" s="6" t="e">
        <f t="shared" si="37"/>
        <v>#REF!</v>
      </c>
      <c r="BT222" s="39" t="e">
        <f t="shared" si="39"/>
        <v>#REF!</v>
      </c>
      <c r="BV222" s="6" t="e">
        <f>Ringkasan!#REF!/1000000000</f>
        <v>#REF!</v>
      </c>
      <c r="BW222" s="6" t="e">
        <f t="shared" si="38"/>
        <v>#REF!</v>
      </c>
      <c r="BX222" s="39" t="e">
        <f t="shared" si="40"/>
        <v>#REF!</v>
      </c>
    </row>
    <row r="223" spans="1:76" ht="15" customHeight="1" x14ac:dyDescent="0.25">
      <c r="A223" s="59" t="s">
        <v>173</v>
      </c>
      <c r="B223" s="3">
        <f t="shared" si="42"/>
        <v>164</v>
      </c>
      <c r="C223" s="4">
        <f t="shared" si="42"/>
        <v>10</v>
      </c>
      <c r="D223" s="8" t="s">
        <v>173</v>
      </c>
      <c r="E223" s="12" t="str">
        <f>[1]Pendapatan!D223</f>
        <v>16 Tahun 2024</v>
      </c>
      <c r="F223" s="92">
        <f>[1]Pendapatan!E223</f>
        <v>45657</v>
      </c>
      <c r="G223" s="6"/>
      <c r="H223" s="173">
        <f>IFERROR('Ringkasan (milyar)'!H223/'Ringkasan (milyar)'!G223,0)</f>
        <v>0.36116212064014946</v>
      </c>
      <c r="I223" s="173">
        <f>IFERROR('Ringkasan (milyar)'!I223/'Ringkasan (milyar)'!G223,0)</f>
        <v>0.30436283295010047</v>
      </c>
      <c r="J223" s="173">
        <f>IFERROR('Ringkasan (milyar)'!J223/'Ringkasan (milyar)'!G223,0)</f>
        <v>5.1582076997562974E-2</v>
      </c>
      <c r="K223" s="173">
        <f>IFERROR('Ringkasan (milyar)'!K223/'Ringkasan (milyar)'!G223,0)</f>
        <v>2.448902925931278E-3</v>
      </c>
      <c r="L223" s="173">
        <f>IFERROR('Ringkasan (milyar)'!L223/'Ringkasan (milyar)'!G223,0)</f>
        <v>2.7683077665547236E-3</v>
      </c>
      <c r="M223" s="173">
        <f>IFERROR('Ringkasan (milyar)'!M223/'Ringkasan (milyar)'!G223,0)</f>
        <v>0.62404165371942666</v>
      </c>
      <c r="N223" s="173">
        <f>IFERROR('Ringkasan (milyar)'!N223/'Ringkasan (milyar)'!G223,0)</f>
        <v>0.56570699406869085</v>
      </c>
      <c r="O223" s="173">
        <f>IFERROR('Ringkasan (milyar)'!O223/'Ringkasan (milyar)'!G223,0)</f>
        <v>0</v>
      </c>
      <c r="P223" s="173">
        <f>IFERROR('Ringkasan (milyar)'!P223/'Ringkasan (milyar)'!G223,0)</f>
        <v>0</v>
      </c>
      <c r="Q223" s="173">
        <f>IFERROR('Ringkasan (milyar)'!Q223/'Ringkasan (milyar)'!G223,0)</f>
        <v>6.1926654484114184E-2</v>
      </c>
      <c r="R223" s="173">
        <f>IFERROR('Ringkasan (milyar)'!R223/'Ringkasan (milyar)'!G223,0)</f>
        <v>1.2463127320100644E-3</v>
      </c>
      <c r="S223" s="173">
        <f>IFERROR('Ringkasan (milyar)'!S223/'Ringkasan (milyar)'!G223,0)</f>
        <v>8.8586740291901306E-2</v>
      </c>
      <c r="T223" s="173">
        <f>IFERROR('Ringkasan (milyar)'!T223/'Ringkasan (milyar)'!G223,0)</f>
        <v>0.2761561849135834</v>
      </c>
      <c r="U223" s="173">
        <f>IFERROR('Ringkasan (milyar)'!U223/'Ringkasan (milyar)'!G223,0)</f>
        <v>0.1377911016470818</v>
      </c>
      <c r="V223" s="173">
        <f>IFERROR('Ringkasan (milyar)'!V223/'Ringkasan (milyar)'!G223,0)</f>
        <v>5.8334659650735907E-2</v>
      </c>
      <c r="W223" s="173">
        <f>IFERROR('Ringkasan (milyar)'!W223/'Ringkasan (milyar)'!G223,0)</f>
        <v>5.8334659650735907E-2</v>
      </c>
      <c r="X223" s="173">
        <f>IFERROR('Ringkasan (milyar)'!X223/'Ringkasan (milyar)'!G223,0)</f>
        <v>0</v>
      </c>
      <c r="Y223" s="173">
        <f>IFERROR('Ringkasan (milyar)'!Y223/'Ringkasan (milyar)'!G223,0)</f>
        <v>1.4796225640423872E-2</v>
      </c>
      <c r="Z223" s="173">
        <f>IFERROR('Ringkasan (milyar)'!Z223/'Ringkasan (milyar)'!G223,0)</f>
        <v>0</v>
      </c>
      <c r="AA223" s="173">
        <f>IFERROR('Ringkasan (milyar)'!AA223/'Ringkasan (milyar)'!G223,0)</f>
        <v>0</v>
      </c>
      <c r="AB223" s="173">
        <f>IFERROR('Ringkasan (milyar)'!AB223/'Ringkasan (milyar)'!G223,0)</f>
        <v>1.4796225640423872E-2</v>
      </c>
      <c r="AC223" s="6"/>
      <c r="AD223" s="173">
        <f>IFERROR('Ringkasan (milyar)'!AD223/'Ringkasan (milyar)'!AC223,0)</f>
        <v>0.76349904953479153</v>
      </c>
      <c r="AE223" s="173">
        <f>IFERROR('Ringkasan (milyar)'!AE223/'Ringkasan (milyar)'!AD223,0)</f>
        <v>0.43738723055167328</v>
      </c>
      <c r="AF223" s="173">
        <f>IFERROR('Ringkasan (milyar)'!AF223/'Ringkasan (milyar)'!AD223,0)</f>
        <v>0.43814764632403641</v>
      </c>
      <c r="AG223" s="173">
        <f>IFERROR('Ringkasan (milyar)'!AG223/'Ringkasan (milyar)'!AD223,0)</f>
        <v>0</v>
      </c>
      <c r="AH223" s="173">
        <f>IFERROR('Ringkasan (milyar)'!AH223/'Ringkasan (milyar)'!AC223,0)</f>
        <v>0</v>
      </c>
      <c r="AI223" s="173">
        <f>IFERROR('Ringkasan (milyar)'!AI223/'Ringkasan (milyar)'!AC223,0)</f>
        <v>7.4573424424042398E-2</v>
      </c>
      <c r="AJ223" s="173">
        <f>IFERROR('Ringkasan (milyar)'!AJ223/'Ringkasan (milyar)'!AC223,0)</f>
        <v>2.0455578781584088E-2</v>
      </c>
      <c r="AK223" s="173">
        <f>IFERROR('Ringkasan (milyar)'!AK223/'Ringkasan (milyar)'!AC223,0)</f>
        <v>0.11391144287210259</v>
      </c>
      <c r="AL223" s="173">
        <f>IFERROR('Ringkasan (milyar)'!AL223/'Ringkasan (milyar)'!AC223,0)</f>
        <v>3.8829487289044982E-3</v>
      </c>
      <c r="AM223" s="173">
        <f>IFERROR('Ringkasan (milyar)'!AM223/'Ringkasan (milyar)'!AC223,0)</f>
        <v>2.8386672499561227E-2</v>
      </c>
      <c r="AN223" s="173">
        <f>IFERROR('Ringkasan (milyar)'!AN223/'Ringkasan (milyar)'!AC223,0)</f>
        <v>3.2648681335219136E-2</v>
      </c>
      <c r="AO223" s="173">
        <f>IFERROR('Ringkasan (milyar)'!AO223/'Ringkasan (milyar)'!AC223,0)</f>
        <v>4.8875561070211071E-2</v>
      </c>
      <c r="AP223" s="173">
        <f>IFERROR('Ringkasan (milyar)'!AP223/'Ringkasan (milyar)'!AC223,0)</f>
        <v>1.1757923820664967E-4</v>
      </c>
      <c r="AQ223" s="173">
        <f>IFERROR('Ringkasan (milyar)'!AQ223/'Ringkasan (milyar)'!AC223,0)</f>
        <v>0</v>
      </c>
      <c r="AR223" s="173">
        <f>IFERROR('Ringkasan (milyar)'!AR223/'Ringkasan (milyar)'!AC223,0)</f>
        <v>4.9598099334631019E-3</v>
      </c>
      <c r="AS223" s="173">
        <f>IFERROR('Ringkasan (milyar)'!AS223/'Ringkasan (milyar)'!AC223,0)</f>
        <v>4.9598099334631019E-3</v>
      </c>
      <c r="AT223" s="173">
        <f>IFERROR('Ringkasan (milyar)'!AT223/'Ringkasan (milyar)'!AC223,0)</f>
        <v>0.11762969765964275</v>
      </c>
      <c r="AU223" s="173">
        <f>IFERROR('Ringkasan (milyar)'!AU223/'Ringkasan (milyar)'!AC223,0)</f>
        <v>2.5436357799483885E-2</v>
      </c>
      <c r="AV223" s="173">
        <f>IFERROR('Ringkasan (milyar)'!AV223/'Ringkasan (milyar)'!AC223,0)</f>
        <v>9.219333986015886E-2</v>
      </c>
      <c r="AW223" s="127"/>
      <c r="AX223" s="127"/>
      <c r="AY223" s="127"/>
      <c r="AZ223" s="127"/>
      <c r="BA223" s="127"/>
      <c r="BB223" s="127"/>
      <c r="BC223" s="127"/>
      <c r="BD223" s="127"/>
      <c r="BE223" s="127"/>
      <c r="BF223" s="127"/>
      <c r="BG223" s="127"/>
      <c r="BH223" s="127"/>
      <c r="BI223" s="127"/>
      <c r="BJ223" s="128"/>
      <c r="BK223" s="128"/>
      <c r="BL223" s="87"/>
      <c r="BM223" s="47"/>
      <c r="BN223" s="48"/>
      <c r="BO223" s="49"/>
      <c r="BP223" s="39">
        <f t="shared" si="41"/>
        <v>0</v>
      </c>
      <c r="BR223" s="6" t="e">
        <f>Ringkasan!#REF!/1000000000</f>
        <v>#REF!</v>
      </c>
      <c r="BS223" s="6" t="e">
        <f t="shared" si="37"/>
        <v>#REF!</v>
      </c>
      <c r="BT223" s="39" t="e">
        <f t="shared" si="39"/>
        <v>#REF!</v>
      </c>
      <c r="BV223" s="6" t="e">
        <f>Ringkasan!#REF!/1000000000</f>
        <v>#REF!</v>
      </c>
      <c r="BW223" s="6" t="e">
        <f t="shared" si="38"/>
        <v>#REF!</v>
      </c>
      <c r="BX223" s="39" t="e">
        <f t="shared" si="40"/>
        <v>#REF!</v>
      </c>
    </row>
    <row r="224" spans="1:76" ht="15" customHeight="1" x14ac:dyDescent="0.25">
      <c r="A224" s="59" t="s">
        <v>174</v>
      </c>
      <c r="B224" s="3">
        <f t="shared" si="42"/>
        <v>165</v>
      </c>
      <c r="C224" s="4">
        <f t="shared" si="42"/>
        <v>11</v>
      </c>
      <c r="D224" s="8" t="s">
        <v>174</v>
      </c>
      <c r="E224" s="12" t="str">
        <f>[1]Pendapatan!D224</f>
        <v>08 Tahun 2024</v>
      </c>
      <c r="F224" s="92">
        <f>[1]Pendapatan!E224</f>
        <v>45657</v>
      </c>
      <c r="G224" s="6"/>
      <c r="H224" s="173">
        <f>IFERROR('Ringkasan (milyar)'!H224/'Ringkasan (milyar)'!G224,0)</f>
        <v>0.15810258933812069</v>
      </c>
      <c r="I224" s="173">
        <f>IFERROR('Ringkasan (milyar)'!I224/'Ringkasan (milyar)'!G224,0)</f>
        <v>7.5369728443681477E-2</v>
      </c>
      <c r="J224" s="173">
        <f>IFERROR('Ringkasan (milyar)'!J224/'Ringkasan (milyar)'!G224,0)</f>
        <v>1.329262307862078E-2</v>
      </c>
      <c r="K224" s="173">
        <f>IFERROR('Ringkasan (milyar)'!K224/'Ringkasan (milyar)'!G224,0)</f>
        <v>2.6484780161378798E-3</v>
      </c>
      <c r="L224" s="173">
        <f>IFERROR('Ringkasan (milyar)'!L224/'Ringkasan (milyar)'!G224,0)</f>
        <v>6.6791759799680564E-2</v>
      </c>
      <c r="M224" s="173">
        <f>IFERROR('Ringkasan (milyar)'!M224/'Ringkasan (milyar)'!G224,0)</f>
        <v>0.82587768449401633</v>
      </c>
      <c r="N224" s="173">
        <f>IFERROR('Ringkasan (milyar)'!N224/'Ringkasan (milyar)'!G224,0)</f>
        <v>0.78674587674077978</v>
      </c>
      <c r="O224" s="173">
        <f>IFERROR('Ringkasan (milyar)'!O224/'Ringkasan (milyar)'!G224,0)</f>
        <v>0</v>
      </c>
      <c r="P224" s="173">
        <f>IFERROR('Ringkasan (milyar)'!P224/'Ringkasan (milyar)'!G224,0)</f>
        <v>0</v>
      </c>
      <c r="Q224" s="173">
        <f>IFERROR('Ringkasan (milyar)'!Q224/'Ringkasan (milyar)'!G224,0)</f>
        <v>0.12102708322050981</v>
      </c>
      <c r="R224" s="173">
        <f>IFERROR('Ringkasan (milyar)'!R224/'Ringkasan (milyar)'!G224,0)</f>
        <v>0</v>
      </c>
      <c r="S224" s="173">
        <f>IFERROR('Ringkasan (milyar)'!S224/'Ringkasan (milyar)'!G224,0)</f>
        <v>3.0294023563799975E-2</v>
      </c>
      <c r="T224" s="173">
        <f>IFERROR('Ringkasan (milyar)'!T224/'Ringkasan (milyar)'!G224,0)</f>
        <v>0.43482858014411796</v>
      </c>
      <c r="U224" s="173">
        <f>IFERROR('Ringkasan (milyar)'!U224/'Ringkasan (milyar)'!G224,0)</f>
        <v>0.20059618981235203</v>
      </c>
      <c r="V224" s="173">
        <f>IFERROR('Ringkasan (milyar)'!V224/'Ringkasan (milyar)'!G224,0)</f>
        <v>3.9131807753236471E-2</v>
      </c>
      <c r="W224" s="173">
        <f>IFERROR('Ringkasan (milyar)'!W224/'Ringkasan (milyar)'!G224,0)</f>
        <v>3.9131807753236471E-2</v>
      </c>
      <c r="X224" s="173">
        <f>IFERROR('Ringkasan (milyar)'!X224/'Ringkasan (milyar)'!G224,0)</f>
        <v>0</v>
      </c>
      <c r="Y224" s="173">
        <f>IFERROR('Ringkasan (milyar)'!Y224/'Ringkasan (milyar)'!G224,0)</f>
        <v>1.6019726167863093E-2</v>
      </c>
      <c r="Z224" s="173">
        <f>IFERROR('Ringkasan (milyar)'!Z224/'Ringkasan (milyar)'!G224,0)</f>
        <v>0</v>
      </c>
      <c r="AA224" s="173">
        <f>IFERROR('Ringkasan (milyar)'!AA224/'Ringkasan (milyar)'!G224,0)</f>
        <v>0</v>
      </c>
      <c r="AB224" s="173">
        <f>IFERROR('Ringkasan (milyar)'!AB224/'Ringkasan (milyar)'!G224,0)</f>
        <v>1.6019726167863093E-2</v>
      </c>
      <c r="AC224" s="6"/>
      <c r="AD224" s="173">
        <f>IFERROR('Ringkasan (milyar)'!AD224/'Ringkasan (milyar)'!AC224,0)</f>
        <v>0.7702045985760595</v>
      </c>
      <c r="AE224" s="173">
        <f>IFERROR('Ringkasan (milyar)'!AE224/'Ringkasan (milyar)'!AD224,0)</f>
        <v>0.63248128262274772</v>
      </c>
      <c r="AF224" s="173">
        <f>IFERROR('Ringkasan (milyar)'!AF224/'Ringkasan (milyar)'!AD224,0)</f>
        <v>0.32702155075731182</v>
      </c>
      <c r="AG224" s="173">
        <f>IFERROR('Ringkasan (milyar)'!AG224/'Ringkasan (milyar)'!AD224,0)</f>
        <v>0</v>
      </c>
      <c r="AH224" s="173">
        <f>IFERROR('Ringkasan (milyar)'!AH224/'Ringkasan (milyar)'!AC224,0)</f>
        <v>0</v>
      </c>
      <c r="AI224" s="173">
        <f>IFERROR('Ringkasan (milyar)'!AI224/'Ringkasan (milyar)'!AC224,0)</f>
        <v>2.9019776375061899E-2</v>
      </c>
      <c r="AJ224" s="173">
        <f>IFERROR('Ringkasan (milyar)'!AJ224/'Ringkasan (milyar)'!AC224,0)</f>
        <v>2.1713275849171141E-3</v>
      </c>
      <c r="AK224" s="173">
        <f>IFERROR('Ringkasan (milyar)'!AK224/'Ringkasan (milyar)'!AC224,0)</f>
        <v>4.6031909708641537E-2</v>
      </c>
      <c r="AL224" s="173">
        <f>IFERROR('Ringkasan (milyar)'!AL224/'Ringkasan (milyar)'!AC224,0)</f>
        <v>0</v>
      </c>
      <c r="AM224" s="173">
        <f>IFERROR('Ringkasan (milyar)'!AM224/'Ringkasan (milyar)'!AC224,0)</f>
        <v>1.6194902302133725E-2</v>
      </c>
      <c r="AN224" s="173">
        <f>IFERROR('Ringkasan (milyar)'!AN224/'Ringkasan (milyar)'!AC224,0)</f>
        <v>1.2198916171410674E-2</v>
      </c>
      <c r="AO224" s="173">
        <f>IFERROR('Ringkasan (milyar)'!AO224/'Ringkasan (milyar)'!AC224,0)</f>
        <v>1.0832720207420035E-2</v>
      </c>
      <c r="AP224" s="173">
        <f>IFERROR('Ringkasan (milyar)'!AP224/'Ringkasan (milyar)'!AC224,0)</f>
        <v>6.6457478079772038E-3</v>
      </c>
      <c r="AQ224" s="173">
        <f>IFERROR('Ringkasan (milyar)'!AQ224/'Ringkasan (milyar)'!AC224,0)</f>
        <v>1.5962321969989886E-4</v>
      </c>
      <c r="AR224" s="173">
        <f>IFERROR('Ringkasan (milyar)'!AR224/'Ringkasan (milyar)'!AC224,0)</f>
        <v>1.0547789848010938E-2</v>
      </c>
      <c r="AS224" s="173">
        <f>IFERROR('Ringkasan (milyar)'!AS224/'Ringkasan (milyar)'!AC224,0)</f>
        <v>1.0547789848010938E-2</v>
      </c>
      <c r="AT224" s="173">
        <f>IFERROR('Ringkasan (milyar)'!AT224/'Ringkasan (milyar)'!AC224,0)</f>
        <v>0.1732157018672881</v>
      </c>
      <c r="AU224" s="173">
        <f>IFERROR('Ringkasan (milyar)'!AU224/'Ringkasan (milyar)'!AC224,0)</f>
        <v>5.153650119738144E-3</v>
      </c>
      <c r="AV224" s="173">
        <f>IFERROR('Ringkasan (milyar)'!AV224/'Ringkasan (milyar)'!AC224,0)</f>
        <v>0.16806205174754996</v>
      </c>
      <c r="AW224" s="127"/>
      <c r="AX224" s="127"/>
      <c r="AY224" s="127"/>
      <c r="AZ224" s="127"/>
      <c r="BA224" s="127"/>
      <c r="BB224" s="127"/>
      <c r="BC224" s="127"/>
      <c r="BD224" s="127"/>
      <c r="BE224" s="127"/>
      <c r="BF224" s="127"/>
      <c r="BG224" s="127"/>
      <c r="BH224" s="127"/>
      <c r="BI224" s="127"/>
      <c r="BJ224" s="128"/>
      <c r="BK224" s="128"/>
      <c r="BL224" s="87"/>
      <c r="BM224" s="47"/>
      <c r="BN224" s="48"/>
      <c r="BO224" s="49"/>
      <c r="BP224" s="39">
        <f t="shared" si="41"/>
        <v>0</v>
      </c>
      <c r="BR224" s="6" t="e">
        <f>Ringkasan!#REF!/1000000000</f>
        <v>#REF!</v>
      </c>
      <c r="BS224" s="6" t="e">
        <f t="shared" si="37"/>
        <v>#REF!</v>
      </c>
      <c r="BT224" s="39" t="e">
        <f t="shared" si="39"/>
        <v>#REF!</v>
      </c>
      <c r="BV224" s="6" t="e">
        <f>Ringkasan!#REF!/1000000000</f>
        <v>#REF!</v>
      </c>
      <c r="BW224" s="6" t="e">
        <f t="shared" si="38"/>
        <v>#REF!</v>
      </c>
      <c r="BX224" s="39" t="e">
        <f t="shared" si="40"/>
        <v>#REF!</v>
      </c>
    </row>
    <row r="225" spans="1:76" ht="15" customHeight="1" x14ac:dyDescent="0.25">
      <c r="A225" s="59" t="s">
        <v>175</v>
      </c>
      <c r="B225" s="3">
        <f t="shared" si="42"/>
        <v>166</v>
      </c>
      <c r="C225" s="4">
        <f t="shared" si="42"/>
        <v>12</v>
      </c>
      <c r="D225" s="8" t="s">
        <v>175</v>
      </c>
      <c r="E225" s="12" t="str">
        <f>[1]Pendapatan!D225</f>
        <v>07 TAHUN 2024</v>
      </c>
      <c r="F225" s="92">
        <f>[1]Pendapatan!E225</f>
        <v>45657.517361111109</v>
      </c>
      <c r="G225" s="6"/>
      <c r="H225" s="173">
        <f>IFERROR('Ringkasan (milyar)'!H225/'Ringkasan (milyar)'!G225,0)</f>
        <v>0.21356912984210571</v>
      </c>
      <c r="I225" s="173">
        <f>IFERROR('Ringkasan (milyar)'!I225/'Ringkasan (milyar)'!G225,0)</f>
        <v>8.3182055364963217E-2</v>
      </c>
      <c r="J225" s="173">
        <f>IFERROR('Ringkasan (milyar)'!J225/'Ringkasan (milyar)'!G225,0)</f>
        <v>0.12371452275185559</v>
      </c>
      <c r="K225" s="173">
        <f>IFERROR('Ringkasan (milyar)'!K225/'Ringkasan (milyar)'!G225,0)</f>
        <v>3.127670378817921E-3</v>
      </c>
      <c r="L225" s="173">
        <f>IFERROR('Ringkasan (milyar)'!L225/'Ringkasan (milyar)'!G225,0)</f>
        <v>3.5448813464689999E-3</v>
      </c>
      <c r="M225" s="173">
        <f>IFERROR('Ringkasan (milyar)'!M225/'Ringkasan (milyar)'!G225,0)</f>
        <v>0.78643087015789426</v>
      </c>
      <c r="N225" s="173">
        <f>IFERROR('Ringkasan (milyar)'!N225/'Ringkasan (milyar)'!G225,0)</f>
        <v>0.74039220638545788</v>
      </c>
      <c r="O225" s="173">
        <f>IFERROR('Ringkasan (milyar)'!O225/'Ringkasan (milyar)'!G225,0)</f>
        <v>0</v>
      </c>
      <c r="P225" s="173">
        <f>IFERROR('Ringkasan (milyar)'!P225/'Ringkasan (milyar)'!G225,0)</f>
        <v>0</v>
      </c>
      <c r="Q225" s="173">
        <f>IFERROR('Ringkasan (milyar)'!Q225/'Ringkasan (milyar)'!G225,0)</f>
        <v>0.10710944452230596</v>
      </c>
      <c r="R225" s="173">
        <f>IFERROR('Ringkasan (milyar)'!R225/'Ringkasan (milyar)'!G225,0)</f>
        <v>4.4469634242522852E-3</v>
      </c>
      <c r="S225" s="173">
        <f>IFERROR('Ringkasan (milyar)'!S225/'Ringkasan (milyar)'!G225,0)</f>
        <v>2.9160514198147993E-2</v>
      </c>
      <c r="T225" s="173">
        <f>IFERROR('Ringkasan (milyar)'!T225/'Ringkasan (milyar)'!G225,0)</f>
        <v>0.40708946826628151</v>
      </c>
      <c r="U225" s="173">
        <f>IFERROR('Ringkasan (milyar)'!U225/'Ringkasan (milyar)'!G225,0)</f>
        <v>0.19258581597447008</v>
      </c>
      <c r="V225" s="173">
        <f>IFERROR('Ringkasan (milyar)'!V225/'Ringkasan (milyar)'!G225,0)</f>
        <v>4.6038663772436407E-2</v>
      </c>
      <c r="W225" s="173">
        <f>IFERROR('Ringkasan (milyar)'!W225/'Ringkasan (milyar)'!G225,0)</f>
        <v>4.6038663772436407E-2</v>
      </c>
      <c r="X225" s="173">
        <f>IFERROR('Ringkasan (milyar)'!X225/'Ringkasan (milyar)'!G225,0)</f>
        <v>0</v>
      </c>
      <c r="Y225" s="173">
        <f>IFERROR('Ringkasan (milyar)'!Y225/'Ringkasan (milyar)'!G225,0)</f>
        <v>0</v>
      </c>
      <c r="Z225" s="173">
        <f>IFERROR('Ringkasan (milyar)'!Z225/'Ringkasan (milyar)'!G225,0)</f>
        <v>0</v>
      </c>
      <c r="AA225" s="173">
        <f>IFERROR('Ringkasan (milyar)'!AA225/'Ringkasan (milyar)'!G225,0)</f>
        <v>0</v>
      </c>
      <c r="AB225" s="173">
        <f>IFERROR('Ringkasan (milyar)'!AB225/'Ringkasan (milyar)'!G225,0)</f>
        <v>0</v>
      </c>
      <c r="AC225" s="6"/>
      <c r="AD225" s="173">
        <f>IFERROR('Ringkasan (milyar)'!AD225/'Ringkasan (milyar)'!AC225,0)</f>
        <v>0.76547356850661097</v>
      </c>
      <c r="AE225" s="173">
        <f>IFERROR('Ringkasan (milyar)'!AE225/'Ringkasan (milyar)'!AD225,0)</f>
        <v>0.63951978557458389</v>
      </c>
      <c r="AF225" s="173">
        <f>IFERROR('Ringkasan (milyar)'!AF225/'Ringkasan (milyar)'!AD225,0)</f>
        <v>0.33801472888652129</v>
      </c>
      <c r="AG225" s="173">
        <f>IFERROR('Ringkasan (milyar)'!AG225/'Ringkasan (milyar)'!AD225,0)</f>
        <v>0</v>
      </c>
      <c r="AH225" s="173">
        <f>IFERROR('Ringkasan (milyar)'!AH225/'Ringkasan (milyar)'!AC225,0)</f>
        <v>0</v>
      </c>
      <c r="AI225" s="173">
        <f>IFERROR('Ringkasan (milyar)'!AI225/'Ringkasan (milyar)'!AC225,0)</f>
        <v>1.6789036645068138E-2</v>
      </c>
      <c r="AJ225" s="173">
        <f>IFERROR('Ringkasan (milyar)'!AJ225/'Ringkasan (milyar)'!AC225,0)</f>
        <v>4.0769873862323258E-4</v>
      </c>
      <c r="AK225" s="173">
        <f>IFERROR('Ringkasan (milyar)'!AK225/'Ringkasan (milyar)'!AC225,0)</f>
        <v>7.270101430377196E-2</v>
      </c>
      <c r="AL225" s="173">
        <f>IFERROR('Ringkasan (milyar)'!AL225/'Ringkasan (milyar)'!AC225,0)</f>
        <v>2.7600566038554216E-4</v>
      </c>
      <c r="AM225" s="173">
        <f>IFERROR('Ringkasan (milyar)'!AM225/'Ringkasan (milyar)'!AC225,0)</f>
        <v>2.4004561647234957E-2</v>
      </c>
      <c r="AN225" s="173">
        <f>IFERROR('Ringkasan (milyar)'!AN225/'Ringkasan (milyar)'!AC225,0)</f>
        <v>1.7806535413069587E-2</v>
      </c>
      <c r="AO225" s="173">
        <f>IFERROR('Ringkasan (milyar)'!AO225/'Ringkasan (milyar)'!AC225,0)</f>
        <v>2.5761417129043524E-2</v>
      </c>
      <c r="AP225" s="173">
        <f>IFERROR('Ringkasan (milyar)'!AP225/'Ringkasan (milyar)'!AC225,0)</f>
        <v>4.8043293780560044E-3</v>
      </c>
      <c r="AQ225" s="173">
        <f>IFERROR('Ringkasan (milyar)'!AQ225/'Ringkasan (milyar)'!AC225,0)</f>
        <v>4.8165075982350217E-5</v>
      </c>
      <c r="AR225" s="173">
        <f>IFERROR('Ringkasan (milyar)'!AR225/'Ringkasan (milyar)'!AC225,0)</f>
        <v>3.2357042747875602E-3</v>
      </c>
      <c r="AS225" s="173">
        <f>IFERROR('Ringkasan (milyar)'!AS225/'Ringkasan (milyar)'!AC225,0)</f>
        <v>3.2357042747875602E-3</v>
      </c>
      <c r="AT225" s="173">
        <f>IFERROR('Ringkasan (milyar)'!AT225/'Ringkasan (milyar)'!AC225,0)</f>
        <v>0.15858971291482951</v>
      </c>
      <c r="AU225" s="173">
        <f>IFERROR('Ringkasan (milyar)'!AU225/'Ringkasan (milyar)'!AC225,0)</f>
        <v>8.5066563000010288E-3</v>
      </c>
      <c r="AV225" s="173">
        <f>IFERROR('Ringkasan (milyar)'!AV225/'Ringkasan (milyar)'!AC225,0)</f>
        <v>0.15008305661482849</v>
      </c>
      <c r="AW225" s="127"/>
      <c r="AX225" s="127"/>
      <c r="AY225" s="127"/>
      <c r="AZ225" s="127"/>
      <c r="BA225" s="127"/>
      <c r="BB225" s="127"/>
      <c r="BC225" s="127"/>
      <c r="BD225" s="127"/>
      <c r="BE225" s="127"/>
      <c r="BF225" s="127"/>
      <c r="BG225" s="127"/>
      <c r="BH225" s="127"/>
      <c r="BI225" s="127"/>
      <c r="BJ225" s="128"/>
      <c r="BK225" s="128"/>
      <c r="BL225" s="87"/>
      <c r="BM225" s="47"/>
      <c r="BN225" s="48"/>
      <c r="BO225" s="49"/>
      <c r="BP225" s="39">
        <f t="shared" si="41"/>
        <v>0</v>
      </c>
      <c r="BR225" s="6" t="e">
        <f>Ringkasan!#REF!/1000000000</f>
        <v>#REF!</v>
      </c>
      <c r="BS225" s="6" t="e">
        <f t="shared" si="37"/>
        <v>#REF!</v>
      </c>
      <c r="BT225" s="39" t="e">
        <f t="shared" si="39"/>
        <v>#REF!</v>
      </c>
      <c r="BV225" s="6" t="e">
        <f>Ringkasan!#REF!/1000000000</f>
        <v>#REF!</v>
      </c>
      <c r="BW225" s="6" t="e">
        <f t="shared" si="38"/>
        <v>#REF!</v>
      </c>
      <c r="BX225" s="39" t="e">
        <f t="shared" si="40"/>
        <v>#REF!</v>
      </c>
    </row>
    <row r="226" spans="1:76" ht="15" customHeight="1" x14ac:dyDescent="0.25">
      <c r="A226" s="59" t="s">
        <v>176</v>
      </c>
      <c r="B226" s="3">
        <f t="shared" si="42"/>
        <v>167</v>
      </c>
      <c r="C226" s="4">
        <f t="shared" si="42"/>
        <v>13</v>
      </c>
      <c r="D226" s="8" t="s">
        <v>176</v>
      </c>
      <c r="E226" s="12" t="str">
        <f>[1]Pendapatan!D226</f>
        <v>14 Tahun 2024</v>
      </c>
      <c r="F226" s="92">
        <f>[1]Pendapatan!E226</f>
        <v>45657.472916666666</v>
      </c>
      <c r="G226" s="6"/>
      <c r="H226" s="173">
        <f>IFERROR('Ringkasan (milyar)'!H226/'Ringkasan (milyar)'!G226,0)</f>
        <v>0.22051794137640204</v>
      </c>
      <c r="I226" s="173">
        <f>IFERROR('Ringkasan (milyar)'!I226/'Ringkasan (milyar)'!G226,0)</f>
        <v>8.8089653220644271E-2</v>
      </c>
      <c r="J226" s="173">
        <f>IFERROR('Ringkasan (milyar)'!J226/'Ringkasan (milyar)'!G226,0)</f>
        <v>9.2173913120755763E-2</v>
      </c>
      <c r="K226" s="173">
        <f>IFERROR('Ringkasan (milyar)'!K226/'Ringkasan (milyar)'!G226,0)</f>
        <v>6.5458817394730144E-4</v>
      </c>
      <c r="L226" s="173">
        <f>IFERROR('Ringkasan (milyar)'!L226/'Ringkasan (milyar)'!G226,0)</f>
        <v>3.9599786861054712E-2</v>
      </c>
      <c r="M226" s="173">
        <f>IFERROR('Ringkasan (milyar)'!M226/'Ringkasan (milyar)'!G226,0)</f>
        <v>0.7794820586235981</v>
      </c>
      <c r="N226" s="173">
        <f>IFERROR('Ringkasan (milyar)'!N226/'Ringkasan (milyar)'!G226,0)</f>
        <v>0.74469387415813892</v>
      </c>
      <c r="O226" s="173">
        <f>IFERROR('Ringkasan (milyar)'!O226/'Ringkasan (milyar)'!G226,0)</f>
        <v>0</v>
      </c>
      <c r="P226" s="173">
        <f>IFERROR('Ringkasan (milyar)'!P226/'Ringkasan (milyar)'!G226,0)</f>
        <v>0</v>
      </c>
      <c r="Q226" s="173">
        <f>IFERROR('Ringkasan (milyar)'!Q226/'Ringkasan (milyar)'!G226,0)</f>
        <v>7.889453981762462E-2</v>
      </c>
      <c r="R226" s="173">
        <f>IFERROR('Ringkasan (milyar)'!R226/'Ringkasan (milyar)'!G226,0)</f>
        <v>0</v>
      </c>
      <c r="S226" s="173">
        <f>IFERROR('Ringkasan (milyar)'!S226/'Ringkasan (milyar)'!G226,0)</f>
        <v>4.8645094296737156E-2</v>
      </c>
      <c r="T226" s="173">
        <f>IFERROR('Ringkasan (milyar)'!T226/'Ringkasan (milyar)'!G226,0)</f>
        <v>0.45871236357099815</v>
      </c>
      <c r="U226" s="173">
        <f>IFERROR('Ringkasan (milyar)'!U226/'Ringkasan (milyar)'!G226,0)</f>
        <v>0.15844187647277905</v>
      </c>
      <c r="V226" s="173">
        <f>IFERROR('Ringkasan (milyar)'!V226/'Ringkasan (milyar)'!G226,0)</f>
        <v>3.4788184465459081E-2</v>
      </c>
      <c r="W226" s="173">
        <f>IFERROR('Ringkasan (milyar)'!W226/'Ringkasan (milyar)'!G226,0)</f>
        <v>3.4788184465459081E-2</v>
      </c>
      <c r="X226" s="173">
        <f>IFERROR('Ringkasan (milyar)'!X226/'Ringkasan (milyar)'!G226,0)</f>
        <v>0</v>
      </c>
      <c r="Y226" s="173">
        <f>IFERROR('Ringkasan (milyar)'!Y226/'Ringkasan (milyar)'!G226,0)</f>
        <v>0</v>
      </c>
      <c r="Z226" s="173">
        <f>IFERROR('Ringkasan (milyar)'!Z226/'Ringkasan (milyar)'!G226,0)</f>
        <v>0</v>
      </c>
      <c r="AA226" s="173">
        <f>IFERROR('Ringkasan (milyar)'!AA226/'Ringkasan (milyar)'!G226,0)</f>
        <v>0</v>
      </c>
      <c r="AB226" s="173">
        <f>IFERROR('Ringkasan (milyar)'!AB226/'Ringkasan (milyar)'!G226,0)</f>
        <v>0</v>
      </c>
      <c r="AC226" s="6"/>
      <c r="AD226" s="173">
        <f>IFERROR('Ringkasan (milyar)'!AD226/'Ringkasan (milyar)'!AC226,0)</f>
        <v>0.6591541721240195</v>
      </c>
      <c r="AE226" s="173">
        <f>IFERROR('Ringkasan (milyar)'!AE226/'Ringkasan (milyar)'!AD226,0)</f>
        <v>0.53535436244516754</v>
      </c>
      <c r="AF226" s="173">
        <f>IFERROR('Ringkasan (milyar)'!AF226/'Ringkasan (milyar)'!AD226,0)</f>
        <v>0.41331420165872323</v>
      </c>
      <c r="AG226" s="173">
        <f>IFERROR('Ringkasan (milyar)'!AG226/'Ringkasan (milyar)'!AD226,0)</f>
        <v>2.6818798756287579E-2</v>
      </c>
      <c r="AH226" s="173">
        <f>IFERROR('Ringkasan (milyar)'!AH226/'Ringkasan (milyar)'!AC226,0)</f>
        <v>0</v>
      </c>
      <c r="AI226" s="173">
        <f>IFERROR('Ringkasan (milyar)'!AI226/'Ringkasan (milyar)'!AC226,0)</f>
        <v>1.5117502192206972E-2</v>
      </c>
      <c r="AJ226" s="173">
        <f>IFERROR('Ringkasan (milyar)'!AJ226/'Ringkasan (milyar)'!AC226,0)</f>
        <v>1.0401048482686843E-3</v>
      </c>
      <c r="AK226" s="173">
        <f>IFERROR('Ringkasan (milyar)'!AK226/'Ringkasan (milyar)'!AC226,0)</f>
        <v>0.18578084466181063</v>
      </c>
      <c r="AL226" s="173">
        <f>IFERROR('Ringkasan (milyar)'!AL226/'Ringkasan (milyar)'!AC226,0)</f>
        <v>6.4820936924331373E-4</v>
      </c>
      <c r="AM226" s="173">
        <f>IFERROR('Ringkasan (milyar)'!AM226/'Ringkasan (milyar)'!AC226,0)</f>
        <v>2.3613337547938578E-2</v>
      </c>
      <c r="AN226" s="173">
        <f>IFERROR('Ringkasan (milyar)'!AN226/'Ringkasan (milyar)'!AC226,0)</f>
        <v>2.5349449581441048E-2</v>
      </c>
      <c r="AO226" s="173">
        <f>IFERROR('Ringkasan (milyar)'!AO226/'Ringkasan (milyar)'!AC226,0)</f>
        <v>0.13605086255176471</v>
      </c>
      <c r="AP226" s="173">
        <f>IFERROR('Ringkasan (milyar)'!AP226/'Ringkasan (milyar)'!AC226,0)</f>
        <v>1.1898561142297255E-4</v>
      </c>
      <c r="AQ226" s="173">
        <f>IFERROR('Ringkasan (milyar)'!AQ226/'Ringkasan (milyar)'!AC226,0)</f>
        <v>0</v>
      </c>
      <c r="AR226" s="173">
        <f>IFERROR('Ringkasan (milyar)'!AR226/'Ringkasan (milyar)'!AC226,0)</f>
        <v>3.2736524243632263E-2</v>
      </c>
      <c r="AS226" s="173">
        <f>IFERROR('Ringkasan (milyar)'!AS226/'Ringkasan (milyar)'!AC226,0)</f>
        <v>3.2736524243632263E-2</v>
      </c>
      <c r="AT226" s="173">
        <f>IFERROR('Ringkasan (milyar)'!AT226/'Ringkasan (milyar)'!AC226,0)</f>
        <v>0.12232845897053757</v>
      </c>
      <c r="AU226" s="173">
        <f>IFERROR('Ringkasan (milyar)'!AU226/'Ringkasan (milyar)'!AC226,0)</f>
        <v>1.0001437526062714E-2</v>
      </c>
      <c r="AV226" s="173">
        <f>IFERROR('Ringkasan (milyar)'!AV226/'Ringkasan (milyar)'!AC226,0)</f>
        <v>0.11232702144447486</v>
      </c>
      <c r="AW226" s="127"/>
      <c r="AX226" s="127"/>
      <c r="AY226" s="127"/>
      <c r="AZ226" s="127"/>
      <c r="BA226" s="127"/>
      <c r="BB226" s="127"/>
      <c r="BC226" s="127"/>
      <c r="BD226" s="127"/>
      <c r="BE226" s="127"/>
      <c r="BF226" s="127"/>
      <c r="BG226" s="127"/>
      <c r="BH226" s="127"/>
      <c r="BI226" s="127"/>
      <c r="BJ226" s="128"/>
      <c r="BK226" s="128"/>
      <c r="BL226" s="87"/>
      <c r="BM226" s="47"/>
      <c r="BN226" s="48"/>
      <c r="BO226" s="49"/>
      <c r="BP226" s="39">
        <f t="shared" si="41"/>
        <v>0</v>
      </c>
      <c r="BR226" s="6" t="e">
        <f>Ringkasan!#REF!/1000000000</f>
        <v>#REF!</v>
      </c>
      <c r="BS226" s="6" t="e">
        <f t="shared" si="37"/>
        <v>#REF!</v>
      </c>
      <c r="BT226" s="39" t="e">
        <f t="shared" si="39"/>
        <v>#REF!</v>
      </c>
      <c r="BV226" s="6" t="e">
        <f>Ringkasan!#REF!/1000000000</f>
        <v>#REF!</v>
      </c>
      <c r="BW226" s="6" t="e">
        <f t="shared" si="38"/>
        <v>#REF!</v>
      </c>
      <c r="BX226" s="39" t="e">
        <f t="shared" si="40"/>
        <v>#REF!</v>
      </c>
    </row>
    <row r="227" spans="1:76" ht="15" customHeight="1" x14ac:dyDescent="0.25">
      <c r="A227" s="59" t="s">
        <v>177</v>
      </c>
      <c r="B227" s="3">
        <f t="shared" si="42"/>
        <v>168</v>
      </c>
      <c r="C227" s="4">
        <f t="shared" si="42"/>
        <v>14</v>
      </c>
      <c r="D227" s="8" t="s">
        <v>177</v>
      </c>
      <c r="E227" s="12" t="str">
        <f>[1]Pendapatan!D227</f>
        <v>10 Tahun 2024</v>
      </c>
      <c r="F227" s="92">
        <f>[1]Pendapatan!E227</f>
        <v>45657</v>
      </c>
      <c r="G227" s="6"/>
      <c r="H227" s="173">
        <f>IFERROR('Ringkasan (milyar)'!H227/'Ringkasan (milyar)'!G227,0)</f>
        <v>0.31244628312460354</v>
      </c>
      <c r="I227" s="173">
        <f>IFERROR('Ringkasan (milyar)'!I227/'Ringkasan (milyar)'!G227,0)</f>
        <v>0.20389211355206244</v>
      </c>
      <c r="J227" s="173">
        <f>IFERROR('Ringkasan (milyar)'!J227/'Ringkasan (milyar)'!G227,0)</f>
        <v>1.6491297675940323E-2</v>
      </c>
      <c r="K227" s="173">
        <f>IFERROR('Ringkasan (milyar)'!K227/'Ringkasan (milyar)'!G227,0)</f>
        <v>2.942582762527918E-3</v>
      </c>
      <c r="L227" s="173">
        <f>IFERROR('Ringkasan (milyar)'!L227/'Ringkasan (milyar)'!G227,0)</f>
        <v>8.9120289134072883E-2</v>
      </c>
      <c r="M227" s="173">
        <f>IFERROR('Ringkasan (milyar)'!M227/'Ringkasan (milyar)'!G227,0)</f>
        <v>0.68755371687539635</v>
      </c>
      <c r="N227" s="173">
        <f>IFERROR('Ringkasan (milyar)'!N227/'Ringkasan (milyar)'!G227,0)</f>
        <v>0.62889074969790104</v>
      </c>
      <c r="O227" s="173">
        <f>IFERROR('Ringkasan (milyar)'!O227/'Ringkasan (milyar)'!G227,0)</f>
        <v>0</v>
      </c>
      <c r="P227" s="173">
        <f>IFERROR('Ringkasan (milyar)'!P227/'Ringkasan (milyar)'!G227,0)</f>
        <v>0</v>
      </c>
      <c r="Q227" s="173">
        <f>IFERROR('Ringkasan (milyar)'!Q227/'Ringkasan (milyar)'!G227,0)</f>
        <v>7.5134103887971065E-2</v>
      </c>
      <c r="R227" s="173">
        <f>IFERROR('Ringkasan (milyar)'!R227/'Ringkasan (milyar)'!G227,0)</f>
        <v>0</v>
      </c>
      <c r="S227" s="173">
        <f>IFERROR('Ringkasan (milyar)'!S227/'Ringkasan (milyar)'!G227,0)</f>
        <v>4.6994601769662865E-2</v>
      </c>
      <c r="T227" s="173">
        <f>IFERROR('Ringkasan (milyar)'!T227/'Ringkasan (milyar)'!G227,0)</f>
        <v>0.34953887385283083</v>
      </c>
      <c r="U227" s="173">
        <f>IFERROR('Ringkasan (milyar)'!U227/'Ringkasan (milyar)'!G227,0)</f>
        <v>0.15722317018743628</v>
      </c>
      <c r="V227" s="173">
        <f>IFERROR('Ringkasan (milyar)'!V227/'Ringkasan (milyar)'!G227,0)</f>
        <v>5.8662967177495355E-2</v>
      </c>
      <c r="W227" s="173">
        <f>IFERROR('Ringkasan (milyar)'!W227/'Ringkasan (milyar)'!G227,0)</f>
        <v>5.8662967177495355E-2</v>
      </c>
      <c r="X227" s="173">
        <f>IFERROR('Ringkasan (milyar)'!X227/'Ringkasan (milyar)'!G227,0)</f>
        <v>0</v>
      </c>
      <c r="Y227" s="173">
        <f>IFERROR('Ringkasan (milyar)'!Y227/'Ringkasan (milyar)'!G227,0)</f>
        <v>0</v>
      </c>
      <c r="Z227" s="173">
        <f>IFERROR('Ringkasan (milyar)'!Z227/'Ringkasan (milyar)'!G227,0)</f>
        <v>0</v>
      </c>
      <c r="AA227" s="173">
        <f>IFERROR('Ringkasan (milyar)'!AA227/'Ringkasan (milyar)'!G227,0)</f>
        <v>0</v>
      </c>
      <c r="AB227" s="173">
        <f>IFERROR('Ringkasan (milyar)'!AB227/'Ringkasan (milyar)'!G227,0)</f>
        <v>0</v>
      </c>
      <c r="AC227" s="6"/>
      <c r="AD227" s="173">
        <f>IFERROR('Ringkasan (milyar)'!AD227/'Ringkasan (milyar)'!AC227,0)</f>
        <v>0.79993823010009357</v>
      </c>
      <c r="AE227" s="173">
        <f>IFERROR('Ringkasan (milyar)'!AE227/'Ringkasan (milyar)'!AD227,0)</f>
        <v>0.51654977296210303</v>
      </c>
      <c r="AF227" s="173">
        <f>IFERROR('Ringkasan (milyar)'!AF227/'Ringkasan (milyar)'!AD227,0)</f>
        <v>0.47710234121872735</v>
      </c>
      <c r="AG227" s="173">
        <f>IFERROR('Ringkasan (milyar)'!AG227/'Ringkasan (milyar)'!AD227,0)</f>
        <v>0</v>
      </c>
      <c r="AH227" s="173">
        <f>IFERROR('Ringkasan (milyar)'!AH227/'Ringkasan (milyar)'!AC227,0)</f>
        <v>0</v>
      </c>
      <c r="AI227" s="173">
        <f>IFERROR('Ringkasan (milyar)'!AI227/'Ringkasan (milyar)'!AC227,0)</f>
        <v>4.4844584560804496E-3</v>
      </c>
      <c r="AJ227" s="173">
        <f>IFERROR('Ringkasan (milyar)'!AJ227/'Ringkasan (milyar)'!AC227,0)</f>
        <v>5.9345809098359213E-4</v>
      </c>
      <c r="AK227" s="173">
        <f>IFERROR('Ringkasan (milyar)'!AK227/'Ringkasan (milyar)'!AC227,0)</f>
        <v>5.3376054873960271E-2</v>
      </c>
      <c r="AL227" s="173">
        <f>IFERROR('Ringkasan (milyar)'!AL227/'Ringkasan (milyar)'!AC227,0)</f>
        <v>3.0433748255568829E-4</v>
      </c>
      <c r="AM227" s="173">
        <f>IFERROR('Ringkasan (milyar)'!AM227/'Ringkasan (milyar)'!AC227,0)</f>
        <v>2.7650135363482674E-2</v>
      </c>
      <c r="AN227" s="173">
        <f>IFERROR('Ringkasan (milyar)'!AN227/'Ringkasan (milyar)'!AC227,0)</f>
        <v>9.4148903143543364E-3</v>
      </c>
      <c r="AO227" s="173">
        <f>IFERROR('Ringkasan (milyar)'!AO227/'Ringkasan (milyar)'!AC227,0)</f>
        <v>1.5866025027021065E-2</v>
      </c>
      <c r="AP227" s="173">
        <f>IFERROR('Ringkasan (milyar)'!AP227/'Ringkasan (milyar)'!AC227,0)</f>
        <v>1.406666865465051E-4</v>
      </c>
      <c r="AQ227" s="173">
        <f>IFERROR('Ringkasan (milyar)'!AQ227/'Ringkasan (milyar)'!AC227,0)</f>
        <v>0</v>
      </c>
      <c r="AR227" s="173">
        <f>IFERROR('Ringkasan (milyar)'!AR227/'Ringkasan (milyar)'!AC227,0)</f>
        <v>7.648514192278231E-3</v>
      </c>
      <c r="AS227" s="173">
        <f>IFERROR('Ringkasan (milyar)'!AS227/'Ringkasan (milyar)'!AC227,0)</f>
        <v>7.648514192278231E-3</v>
      </c>
      <c r="AT227" s="173">
        <f>IFERROR('Ringkasan (milyar)'!AT227/'Ringkasan (milyar)'!AC227,0)</f>
        <v>0.13903720083366783</v>
      </c>
      <c r="AU227" s="173">
        <f>IFERROR('Ringkasan (milyar)'!AU227/'Ringkasan (milyar)'!AC227,0)</f>
        <v>2.1375346965641282E-2</v>
      </c>
      <c r="AV227" s="173">
        <f>IFERROR('Ringkasan (milyar)'!AV227/'Ringkasan (milyar)'!AC227,0)</f>
        <v>0.11766185386802655</v>
      </c>
      <c r="AW227" s="127"/>
      <c r="AX227" s="127"/>
      <c r="AY227" s="127"/>
      <c r="AZ227" s="127"/>
      <c r="BA227" s="127"/>
      <c r="BB227" s="127"/>
      <c r="BC227" s="127"/>
      <c r="BD227" s="127"/>
      <c r="BE227" s="127"/>
      <c r="BF227" s="127"/>
      <c r="BG227" s="127"/>
      <c r="BH227" s="127"/>
      <c r="BI227" s="127"/>
      <c r="BJ227" s="128"/>
      <c r="BK227" s="128"/>
      <c r="BL227" s="87"/>
      <c r="BM227" s="47"/>
      <c r="BN227" s="48"/>
      <c r="BO227" s="49"/>
      <c r="BP227" s="39">
        <f t="shared" si="41"/>
        <v>0</v>
      </c>
      <c r="BR227" s="6" t="e">
        <f>Ringkasan!#REF!/1000000000</f>
        <v>#REF!</v>
      </c>
      <c r="BS227" s="6" t="e">
        <f t="shared" si="37"/>
        <v>#REF!</v>
      </c>
      <c r="BT227" s="39" t="e">
        <f t="shared" si="39"/>
        <v>#REF!</v>
      </c>
      <c r="BV227" s="6" t="e">
        <f>Ringkasan!#REF!/1000000000</f>
        <v>#REF!</v>
      </c>
      <c r="BW227" s="6" t="e">
        <f t="shared" si="38"/>
        <v>#REF!</v>
      </c>
      <c r="BX227" s="39" t="e">
        <f t="shared" si="40"/>
        <v>#REF!</v>
      </c>
    </row>
    <row r="228" spans="1:76" ht="15" customHeight="1" x14ac:dyDescent="0.25">
      <c r="A228" s="59" t="s">
        <v>178</v>
      </c>
      <c r="B228" s="3">
        <f t="shared" si="42"/>
        <v>169</v>
      </c>
      <c r="C228" s="4">
        <f t="shared" si="42"/>
        <v>15</v>
      </c>
      <c r="D228" s="8" t="s">
        <v>178</v>
      </c>
      <c r="E228" s="12" t="str">
        <f>[1]Pendapatan!D228</f>
        <v>07 Tahun 2024</v>
      </c>
      <c r="F228" s="92">
        <f>[1]Pendapatan!E228</f>
        <v>45657.689583333333</v>
      </c>
      <c r="G228" s="6"/>
      <c r="H228" s="173">
        <f>IFERROR('Ringkasan (milyar)'!H228/'Ringkasan (milyar)'!G228,0)</f>
        <v>0.28093180999946171</v>
      </c>
      <c r="I228" s="173">
        <f>IFERROR('Ringkasan (milyar)'!I228/'Ringkasan (milyar)'!G228,0)</f>
        <v>0.16798398838014678</v>
      </c>
      <c r="J228" s="173">
        <f>IFERROR('Ringkasan (milyar)'!J228/'Ringkasan (milyar)'!G228,0)</f>
        <v>8.0908287067260554E-2</v>
      </c>
      <c r="K228" s="173">
        <f>IFERROR('Ringkasan (milyar)'!K228/'Ringkasan (milyar)'!G228,0)</f>
        <v>6.9071632816923812E-3</v>
      </c>
      <c r="L228" s="173">
        <f>IFERROR('Ringkasan (milyar)'!L228/'Ringkasan (milyar)'!G228,0)</f>
        <v>2.5132371270362011E-2</v>
      </c>
      <c r="M228" s="173">
        <f>IFERROR('Ringkasan (milyar)'!M228/'Ringkasan (milyar)'!G228,0)</f>
        <v>0.7142381892408729</v>
      </c>
      <c r="N228" s="173">
        <f>IFERROR('Ringkasan (milyar)'!N228/'Ringkasan (milyar)'!G228,0)</f>
        <v>0.6490177809144051</v>
      </c>
      <c r="O228" s="173">
        <f>IFERROR('Ringkasan (milyar)'!O228/'Ringkasan (milyar)'!G228,0)</f>
        <v>0</v>
      </c>
      <c r="P228" s="173">
        <f>IFERROR('Ringkasan (milyar)'!P228/'Ringkasan (milyar)'!G228,0)</f>
        <v>0</v>
      </c>
      <c r="Q228" s="173">
        <f>IFERROR('Ringkasan (milyar)'!Q228/'Ringkasan (milyar)'!G228,0)</f>
        <v>9.8135657243138871E-2</v>
      </c>
      <c r="R228" s="173">
        <f>IFERROR('Ringkasan (milyar)'!R228/'Ringkasan (milyar)'!G228,0)</f>
        <v>0</v>
      </c>
      <c r="S228" s="173">
        <f>IFERROR('Ringkasan (milyar)'!S228/'Ringkasan (milyar)'!G228,0)</f>
        <v>6.3487755152738537E-2</v>
      </c>
      <c r="T228" s="173">
        <f>IFERROR('Ringkasan (milyar)'!T228/'Ringkasan (milyar)'!G228,0)</f>
        <v>0.47519624319713855</v>
      </c>
      <c r="U228" s="173">
        <f>IFERROR('Ringkasan (milyar)'!U228/'Ringkasan (milyar)'!G228,0)</f>
        <v>1.219812532138909E-2</v>
      </c>
      <c r="V228" s="173">
        <f>IFERROR('Ringkasan (milyar)'!V228/'Ringkasan (milyar)'!G228,0)</f>
        <v>6.5220408326467846E-2</v>
      </c>
      <c r="W228" s="173">
        <f>IFERROR('Ringkasan (milyar)'!W228/'Ringkasan (milyar)'!G228,0)</f>
        <v>6.5220408326467846E-2</v>
      </c>
      <c r="X228" s="173">
        <f>IFERROR('Ringkasan (milyar)'!X228/'Ringkasan (milyar)'!G228,0)</f>
        <v>0</v>
      </c>
      <c r="Y228" s="173">
        <f>IFERROR('Ringkasan (milyar)'!Y228/'Ringkasan (milyar)'!G228,0)</f>
        <v>4.8300007596654036E-3</v>
      </c>
      <c r="Z228" s="173">
        <f>IFERROR('Ringkasan (milyar)'!Z228/'Ringkasan (milyar)'!G228,0)</f>
        <v>4.8300007596654036E-3</v>
      </c>
      <c r="AA228" s="173">
        <f>IFERROR('Ringkasan (milyar)'!AA228/'Ringkasan (milyar)'!G228,0)</f>
        <v>0</v>
      </c>
      <c r="AB228" s="173">
        <f>IFERROR('Ringkasan (milyar)'!AB228/'Ringkasan (milyar)'!G228,0)</f>
        <v>0</v>
      </c>
      <c r="AC228" s="6"/>
      <c r="AD228" s="173">
        <f>IFERROR('Ringkasan (milyar)'!AD228/'Ringkasan (milyar)'!AC228,0)</f>
        <v>0.72806730727381153</v>
      </c>
      <c r="AE228" s="173">
        <f>IFERROR('Ringkasan (milyar)'!AE228/'Ringkasan (milyar)'!AD228,0)</f>
        <v>0.61922535894478803</v>
      </c>
      <c r="AF228" s="173">
        <f>IFERROR('Ringkasan (milyar)'!AF228/'Ringkasan (milyar)'!AD228,0)</f>
        <v>0.3379927999446351</v>
      </c>
      <c r="AG228" s="173">
        <f>IFERROR('Ringkasan (milyar)'!AG228/'Ringkasan (milyar)'!AD228,0)</f>
        <v>0</v>
      </c>
      <c r="AH228" s="173">
        <f>IFERROR('Ringkasan (milyar)'!AH228/'Ringkasan (milyar)'!AC228,0)</f>
        <v>0</v>
      </c>
      <c r="AI228" s="173">
        <f>IFERROR('Ringkasan (milyar)'!AI228/'Ringkasan (milyar)'!AC228,0)</f>
        <v>3.047640258835848E-2</v>
      </c>
      <c r="AJ228" s="173">
        <f>IFERROR('Ringkasan (milyar)'!AJ228/'Ringkasan (milyar)'!AC228,0)</f>
        <v>6.7165726923527956E-4</v>
      </c>
      <c r="AK228" s="173">
        <f>IFERROR('Ringkasan (milyar)'!AK228/'Ringkasan (milyar)'!AC228,0)</f>
        <v>9.3525551670644191E-2</v>
      </c>
      <c r="AL228" s="173">
        <f>IFERROR('Ringkasan (milyar)'!AL228/'Ringkasan (milyar)'!AC228,0)</f>
        <v>6.6632665598738048E-4</v>
      </c>
      <c r="AM228" s="173">
        <f>IFERROR('Ringkasan (milyar)'!AM228/'Ringkasan (milyar)'!AC228,0)</f>
        <v>1.7064445114298252E-2</v>
      </c>
      <c r="AN228" s="173">
        <f>IFERROR('Ringkasan (milyar)'!AN228/'Ringkasan (milyar)'!AC228,0)</f>
        <v>3.3525895519016531E-2</v>
      </c>
      <c r="AO228" s="173">
        <f>IFERROR('Ringkasan (milyar)'!AO228/'Ringkasan (milyar)'!AC228,0)</f>
        <v>4.1490215051155181E-2</v>
      </c>
      <c r="AP228" s="173">
        <f>IFERROR('Ringkasan (milyar)'!AP228/'Ringkasan (milyar)'!AC228,0)</f>
        <v>4.5710008600734296E-5</v>
      </c>
      <c r="AQ228" s="173">
        <f>IFERROR('Ringkasan (milyar)'!AQ228/'Ringkasan (milyar)'!AC228,0)</f>
        <v>7.3295932158611856E-4</v>
      </c>
      <c r="AR228" s="173">
        <f>IFERROR('Ringkasan (milyar)'!AR228/'Ringkasan (milyar)'!AC228,0)</f>
        <v>3.3316332799369023E-3</v>
      </c>
      <c r="AS228" s="173">
        <f>IFERROR('Ringkasan (milyar)'!AS228/'Ringkasan (milyar)'!AC228,0)</f>
        <v>3.3316332799369023E-3</v>
      </c>
      <c r="AT228" s="173">
        <f>IFERROR('Ringkasan (milyar)'!AT228/'Ringkasan (milyar)'!AC228,0)</f>
        <v>0.1750755077756074</v>
      </c>
      <c r="AU228" s="173">
        <f>IFERROR('Ringkasan (milyar)'!AU228/'Ringkasan (milyar)'!AC228,0)</f>
        <v>8.5379839217614925E-3</v>
      </c>
      <c r="AV228" s="173">
        <f>IFERROR('Ringkasan (milyar)'!AV228/'Ringkasan (milyar)'!AC228,0)</f>
        <v>0.16653752385384588</v>
      </c>
      <c r="AW228" s="127"/>
      <c r="AX228" s="127"/>
      <c r="AY228" s="127"/>
      <c r="AZ228" s="127"/>
      <c r="BA228" s="127"/>
      <c r="BB228" s="127"/>
      <c r="BC228" s="127"/>
      <c r="BD228" s="127"/>
      <c r="BE228" s="127"/>
      <c r="BF228" s="127"/>
      <c r="BG228" s="127"/>
      <c r="BH228" s="127"/>
      <c r="BI228" s="127"/>
      <c r="BJ228" s="128"/>
      <c r="BK228" s="128"/>
      <c r="BL228" s="87"/>
      <c r="BM228" s="47"/>
      <c r="BN228" s="48"/>
      <c r="BO228" s="49"/>
      <c r="BP228" s="39">
        <f t="shared" si="41"/>
        <v>0</v>
      </c>
      <c r="BR228" s="6" t="e">
        <f>Ringkasan!#REF!/1000000000</f>
        <v>#REF!</v>
      </c>
      <c r="BS228" s="6" t="e">
        <f t="shared" si="37"/>
        <v>#REF!</v>
      </c>
      <c r="BT228" s="39" t="e">
        <f t="shared" si="39"/>
        <v>#REF!</v>
      </c>
      <c r="BV228" s="6" t="e">
        <f>Ringkasan!#REF!/1000000000</f>
        <v>#REF!</v>
      </c>
      <c r="BW228" s="6" t="e">
        <f t="shared" si="38"/>
        <v>#REF!</v>
      </c>
      <c r="BX228" s="39" t="e">
        <f t="shared" si="40"/>
        <v>#REF!</v>
      </c>
    </row>
    <row r="229" spans="1:76" ht="15" customHeight="1" x14ac:dyDescent="0.25">
      <c r="A229" s="59" t="s">
        <v>179</v>
      </c>
      <c r="B229" s="3">
        <f t="shared" si="42"/>
        <v>170</v>
      </c>
      <c r="C229" s="4">
        <f t="shared" si="42"/>
        <v>16</v>
      </c>
      <c r="D229" s="8" t="s">
        <v>179</v>
      </c>
      <c r="E229" s="12" t="str">
        <f>[1]Pendapatan!D229</f>
        <v>9 Tahun 2024</v>
      </c>
      <c r="F229" s="92">
        <f>[1]Pendapatan!E229</f>
        <v>45625.5</v>
      </c>
      <c r="G229" s="6"/>
      <c r="H229" s="173">
        <f>IFERROR('Ringkasan (milyar)'!H229/'Ringkasan (milyar)'!G229,0)</f>
        <v>0.18514868871758577</v>
      </c>
      <c r="I229" s="173">
        <f>IFERROR('Ringkasan (milyar)'!I229/'Ringkasan (milyar)'!G229,0)</f>
        <v>9.7521840307449426E-2</v>
      </c>
      <c r="J229" s="173">
        <f>IFERROR('Ringkasan (milyar)'!J229/'Ringkasan (milyar)'!G229,0)</f>
        <v>8.2242508644122095E-2</v>
      </c>
      <c r="K229" s="173">
        <f>IFERROR('Ringkasan (milyar)'!K229/'Ringkasan (milyar)'!G229,0)</f>
        <v>2.4624614448367143E-3</v>
      </c>
      <c r="L229" s="173">
        <f>IFERROR('Ringkasan (milyar)'!L229/'Ringkasan (milyar)'!G229,0)</f>
        <v>2.9218783211775561E-3</v>
      </c>
      <c r="M229" s="173">
        <f>IFERROR('Ringkasan (milyar)'!M229/'Ringkasan (milyar)'!G229,0)</f>
        <v>0.81309279884285579</v>
      </c>
      <c r="N229" s="173">
        <f>IFERROR('Ringkasan (milyar)'!N229/'Ringkasan (milyar)'!G229,0)</f>
        <v>0.76181706939856209</v>
      </c>
      <c r="O229" s="173">
        <f>IFERROR('Ringkasan (milyar)'!O229/'Ringkasan (milyar)'!G229,0)</f>
        <v>0</v>
      </c>
      <c r="P229" s="173">
        <f>IFERROR('Ringkasan (milyar)'!P229/'Ringkasan (milyar)'!G229,0)</f>
        <v>0</v>
      </c>
      <c r="Q229" s="173">
        <f>IFERROR('Ringkasan (milyar)'!Q229/'Ringkasan (milyar)'!G229,0)</f>
        <v>9.9894152381421367E-2</v>
      </c>
      <c r="R229" s="173">
        <f>IFERROR('Ringkasan (milyar)'!R229/'Ringkasan (milyar)'!G229,0)</f>
        <v>0</v>
      </c>
      <c r="S229" s="173">
        <f>IFERROR('Ringkasan (milyar)'!S229/'Ringkasan (milyar)'!G229,0)</f>
        <v>5.4645314867721534E-2</v>
      </c>
      <c r="T229" s="173">
        <f>IFERROR('Ringkasan (milyar)'!T229/'Ringkasan (milyar)'!G229,0)</f>
        <v>0.42001782343867849</v>
      </c>
      <c r="U229" s="173">
        <f>IFERROR('Ringkasan (milyar)'!U229/'Ringkasan (milyar)'!G229,0)</f>
        <v>0.1872597787107407</v>
      </c>
      <c r="V229" s="173">
        <f>IFERROR('Ringkasan (milyar)'!V229/'Ringkasan (milyar)'!G229,0)</f>
        <v>5.1275729444293712E-2</v>
      </c>
      <c r="W229" s="173">
        <f>IFERROR('Ringkasan (milyar)'!W229/'Ringkasan (milyar)'!G229,0)</f>
        <v>5.1275729444293712E-2</v>
      </c>
      <c r="X229" s="173">
        <f>IFERROR('Ringkasan (milyar)'!X229/'Ringkasan (milyar)'!G229,0)</f>
        <v>0</v>
      </c>
      <c r="Y229" s="173">
        <f>IFERROR('Ringkasan (milyar)'!Y229/'Ringkasan (milyar)'!G229,0)</f>
        <v>1.7585124395585619E-3</v>
      </c>
      <c r="Z229" s="173">
        <f>IFERROR('Ringkasan (milyar)'!Z229/'Ringkasan (milyar)'!G229,0)</f>
        <v>0</v>
      </c>
      <c r="AA229" s="173">
        <f>IFERROR('Ringkasan (milyar)'!AA229/'Ringkasan (milyar)'!G229,0)</f>
        <v>0</v>
      </c>
      <c r="AB229" s="173">
        <f>IFERROR('Ringkasan (milyar)'!AB229/'Ringkasan (milyar)'!G229,0)</f>
        <v>1.7585124395585619E-3</v>
      </c>
      <c r="AC229" s="6"/>
      <c r="AD229" s="173">
        <f>IFERROR('Ringkasan (milyar)'!AD229/'Ringkasan (milyar)'!AC229,0)</f>
        <v>0.74393962830280358</v>
      </c>
      <c r="AE229" s="173">
        <f>IFERROR('Ringkasan (milyar)'!AE229/'Ringkasan (milyar)'!AD229,0)</f>
        <v>0.48012235718541452</v>
      </c>
      <c r="AF229" s="173">
        <f>IFERROR('Ringkasan (milyar)'!AF229/'Ringkasan (milyar)'!AD229,0)</f>
        <v>0.39617205934945893</v>
      </c>
      <c r="AG229" s="173">
        <f>IFERROR('Ringkasan (milyar)'!AG229/'Ringkasan (milyar)'!AD229,0)</f>
        <v>0</v>
      </c>
      <c r="AH229" s="173">
        <f>IFERROR('Ringkasan (milyar)'!AH229/'Ringkasan (milyar)'!AC229,0)</f>
        <v>0</v>
      </c>
      <c r="AI229" s="173">
        <f>IFERROR('Ringkasan (milyar)'!AI229/'Ringkasan (milyar)'!AC229,0)</f>
        <v>8.8443538286756815E-2</v>
      </c>
      <c r="AJ229" s="173">
        <f>IFERROR('Ringkasan (milyar)'!AJ229/'Ringkasan (milyar)'!AC229,0)</f>
        <v>3.5859474952708724E-3</v>
      </c>
      <c r="AK229" s="173">
        <f>IFERROR('Ringkasan (milyar)'!AK229/'Ringkasan (milyar)'!AC229,0)</f>
        <v>8.2772024306313266E-2</v>
      </c>
      <c r="AL229" s="173">
        <f>IFERROR('Ringkasan (milyar)'!AL229/'Ringkasan (milyar)'!AC229,0)</f>
        <v>1.2058127519776508E-3</v>
      </c>
      <c r="AM229" s="173">
        <f>IFERROR('Ringkasan (milyar)'!AM229/'Ringkasan (milyar)'!AC229,0)</f>
        <v>1.9302205649630678E-2</v>
      </c>
      <c r="AN229" s="173">
        <f>IFERROR('Ringkasan (milyar)'!AN229/'Ringkasan (milyar)'!AC229,0)</f>
        <v>2.4363325937428727E-2</v>
      </c>
      <c r="AO229" s="173">
        <f>IFERROR('Ringkasan (milyar)'!AO229/'Ringkasan (milyar)'!AC229,0)</f>
        <v>3.3657624647971417E-2</v>
      </c>
      <c r="AP229" s="173">
        <f>IFERROR('Ringkasan (milyar)'!AP229/'Ringkasan (milyar)'!AC229,0)</f>
        <v>4.1546225820601424E-3</v>
      </c>
      <c r="AQ229" s="173">
        <f>IFERROR('Ringkasan (milyar)'!AQ229/'Ringkasan (milyar)'!AC229,0)</f>
        <v>8.8432737244657775E-5</v>
      </c>
      <c r="AR229" s="173">
        <f>IFERROR('Ringkasan (milyar)'!AR229/'Ringkasan (milyar)'!AC229,0)</f>
        <v>1.1054092155582222E-2</v>
      </c>
      <c r="AS229" s="173">
        <f>IFERROR('Ringkasan (milyar)'!AS229/'Ringkasan (milyar)'!AC229,0)</f>
        <v>1.1054092155582222E-2</v>
      </c>
      <c r="AT229" s="173">
        <f>IFERROR('Ringkasan (milyar)'!AT229/'Ringkasan (milyar)'!AC229,0)</f>
        <v>0.16223425523530105</v>
      </c>
      <c r="AU229" s="173">
        <f>IFERROR('Ringkasan (milyar)'!AU229/'Ringkasan (milyar)'!AC229,0)</f>
        <v>1.1010030932248706E-2</v>
      </c>
      <c r="AV229" s="173">
        <f>IFERROR('Ringkasan (milyar)'!AV229/'Ringkasan (milyar)'!AC229,0)</f>
        <v>0.15122422430305232</v>
      </c>
      <c r="AW229" s="127"/>
      <c r="AX229" s="127"/>
      <c r="AY229" s="127"/>
      <c r="AZ229" s="127"/>
      <c r="BA229" s="127"/>
      <c r="BB229" s="127"/>
      <c r="BC229" s="127"/>
      <c r="BD229" s="127"/>
      <c r="BE229" s="127"/>
      <c r="BF229" s="127"/>
      <c r="BG229" s="127"/>
      <c r="BH229" s="127"/>
      <c r="BI229" s="127"/>
      <c r="BJ229" s="128"/>
      <c r="BK229" s="128"/>
      <c r="BL229" s="87"/>
      <c r="BM229" s="47"/>
      <c r="BN229" s="48"/>
      <c r="BO229" s="49"/>
      <c r="BP229" s="39">
        <f t="shared" si="41"/>
        <v>0</v>
      </c>
      <c r="BR229" s="6" t="e">
        <f>Ringkasan!#REF!/1000000000</f>
        <v>#REF!</v>
      </c>
      <c r="BS229" s="6" t="e">
        <f t="shared" si="37"/>
        <v>#REF!</v>
      </c>
      <c r="BT229" s="39" t="e">
        <f t="shared" si="39"/>
        <v>#REF!</v>
      </c>
      <c r="BV229" s="6" t="e">
        <f>Ringkasan!#REF!/1000000000</f>
        <v>#REF!</v>
      </c>
      <c r="BW229" s="6" t="e">
        <f t="shared" si="38"/>
        <v>#REF!</v>
      </c>
      <c r="BX229" s="39" t="e">
        <f t="shared" si="40"/>
        <v>#REF!</v>
      </c>
    </row>
    <row r="230" spans="1:76" ht="15" customHeight="1" x14ac:dyDescent="0.25">
      <c r="A230" s="59" t="s">
        <v>180</v>
      </c>
      <c r="B230" s="3">
        <f t="shared" si="42"/>
        <v>171</v>
      </c>
      <c r="C230" s="4">
        <f t="shared" si="42"/>
        <v>17</v>
      </c>
      <c r="D230" s="8" t="s">
        <v>180</v>
      </c>
      <c r="E230" s="12" t="str">
        <f>[1]Pendapatan!D230</f>
        <v>12 Tahun 2024</v>
      </c>
      <c r="F230" s="92">
        <f>[1]Pendapatan!E230</f>
        <v>45653</v>
      </c>
      <c r="G230" s="6"/>
      <c r="H230" s="173">
        <f>IFERROR('Ringkasan (milyar)'!H230/'Ringkasan (milyar)'!G230,0)</f>
        <v>0.23552154360557262</v>
      </c>
      <c r="I230" s="173">
        <f>IFERROR('Ringkasan (milyar)'!I230/'Ringkasan (milyar)'!G230,0)</f>
        <v>0.11447005926864412</v>
      </c>
      <c r="J230" s="173">
        <f>IFERROR('Ringkasan (milyar)'!J230/'Ringkasan (milyar)'!G230,0)</f>
        <v>0.11417352245682644</v>
      </c>
      <c r="K230" s="173">
        <f>IFERROR('Ringkasan (milyar)'!K230/'Ringkasan (milyar)'!G230,0)</f>
        <v>4.5111427151577075E-3</v>
      </c>
      <c r="L230" s="173">
        <f>IFERROR('Ringkasan (milyar)'!L230/'Ringkasan (milyar)'!G230,0)</f>
        <v>2.3668191649443503E-3</v>
      </c>
      <c r="M230" s="173">
        <f>IFERROR('Ringkasan (milyar)'!M230/'Ringkasan (milyar)'!G230,0)</f>
        <v>0.76447845639442735</v>
      </c>
      <c r="N230" s="173">
        <f>IFERROR('Ringkasan (milyar)'!N230/'Ringkasan (milyar)'!G230,0)</f>
        <v>0.72289032955506105</v>
      </c>
      <c r="O230" s="173">
        <f>IFERROR('Ringkasan (milyar)'!O230/'Ringkasan (milyar)'!G230,0)</f>
        <v>0</v>
      </c>
      <c r="P230" s="173">
        <f>IFERROR('Ringkasan (milyar)'!P230/'Ringkasan (milyar)'!G230,0)</f>
        <v>0</v>
      </c>
      <c r="Q230" s="173">
        <f>IFERROR('Ringkasan (milyar)'!Q230/'Ringkasan (milyar)'!G230,0)</f>
        <v>9.3920117966997937E-2</v>
      </c>
      <c r="R230" s="173">
        <f>IFERROR('Ringkasan (milyar)'!R230/'Ringkasan (milyar)'!G230,0)</f>
        <v>9.7797556132555967E-3</v>
      </c>
      <c r="S230" s="173">
        <f>IFERROR('Ringkasan (milyar)'!S230/'Ringkasan (milyar)'!G230,0)</f>
        <v>4.1163798870601592E-2</v>
      </c>
      <c r="T230" s="173">
        <f>IFERROR('Ringkasan (milyar)'!T230/'Ringkasan (milyar)'!G230,0)</f>
        <v>0.40027013345663814</v>
      </c>
      <c r="U230" s="173">
        <f>IFERROR('Ringkasan (milyar)'!U230/'Ringkasan (milyar)'!G230,0)</f>
        <v>0.17775652364756775</v>
      </c>
      <c r="V230" s="173">
        <f>IFERROR('Ringkasan (milyar)'!V230/'Ringkasan (milyar)'!G230,0)</f>
        <v>4.1588126839366336E-2</v>
      </c>
      <c r="W230" s="173">
        <f>IFERROR('Ringkasan (milyar)'!W230/'Ringkasan (milyar)'!G230,0)</f>
        <v>4.1588126839366336E-2</v>
      </c>
      <c r="X230" s="173">
        <f>IFERROR('Ringkasan (milyar)'!X230/'Ringkasan (milyar)'!G230,0)</f>
        <v>0</v>
      </c>
      <c r="Y230" s="173">
        <f>IFERROR('Ringkasan (milyar)'!Y230/'Ringkasan (milyar)'!G230,0)</f>
        <v>0</v>
      </c>
      <c r="Z230" s="173">
        <f>IFERROR('Ringkasan (milyar)'!Z230/'Ringkasan (milyar)'!G230,0)</f>
        <v>0</v>
      </c>
      <c r="AA230" s="173">
        <f>IFERROR('Ringkasan (milyar)'!AA230/'Ringkasan (milyar)'!G230,0)</f>
        <v>0</v>
      </c>
      <c r="AB230" s="173">
        <f>IFERROR('Ringkasan (milyar)'!AB230/'Ringkasan (milyar)'!G230,0)</f>
        <v>0</v>
      </c>
      <c r="AC230" s="6"/>
      <c r="AD230" s="173">
        <f>IFERROR('Ringkasan (milyar)'!AD230/'Ringkasan (milyar)'!AC230,0)</f>
        <v>0.79778707674733884</v>
      </c>
      <c r="AE230" s="173">
        <f>IFERROR('Ringkasan (milyar)'!AE230/'Ringkasan (milyar)'!AD230,0)</f>
        <v>0.56795140174187775</v>
      </c>
      <c r="AF230" s="173">
        <f>IFERROR('Ringkasan (milyar)'!AF230/'Ringkasan (milyar)'!AD230,0)</f>
        <v>0.40687207423943256</v>
      </c>
      <c r="AG230" s="173">
        <f>IFERROR('Ringkasan (milyar)'!AG230/'Ringkasan (milyar)'!AD230,0)</f>
        <v>0</v>
      </c>
      <c r="AH230" s="173">
        <f>IFERROR('Ringkasan (milyar)'!AH230/'Ringkasan (milyar)'!AC230,0)</f>
        <v>1.3653316022707698E-4</v>
      </c>
      <c r="AI230" s="173">
        <f>IFERROR('Ringkasan (milyar)'!AI230/'Ringkasan (milyar)'!AC230,0)</f>
        <v>1.8977931437122505E-2</v>
      </c>
      <c r="AJ230" s="173">
        <f>IFERROR('Ringkasan (milyar)'!AJ230/'Ringkasan (milyar)'!AC230,0)</f>
        <v>9.7104090217999992E-4</v>
      </c>
      <c r="AK230" s="173">
        <f>IFERROR('Ringkasan (milyar)'!AK230/'Ringkasan (milyar)'!AC230,0)</f>
        <v>4.2329515206527751E-2</v>
      </c>
      <c r="AL230" s="173">
        <f>IFERROR('Ringkasan (milyar)'!AL230/'Ringkasan (milyar)'!AC230,0)</f>
        <v>2.3833859573771706E-3</v>
      </c>
      <c r="AM230" s="173">
        <f>IFERROR('Ringkasan (milyar)'!AM230/'Ringkasan (milyar)'!AC230,0)</f>
        <v>1.8588590732419787E-2</v>
      </c>
      <c r="AN230" s="173">
        <f>IFERROR('Ringkasan (milyar)'!AN230/'Ringkasan (milyar)'!AC230,0)</f>
        <v>9.7444499331792254E-3</v>
      </c>
      <c r="AO230" s="173">
        <f>IFERROR('Ringkasan (milyar)'!AO230/'Ringkasan (milyar)'!AC230,0)</f>
        <v>1.0136617282191462E-2</v>
      </c>
      <c r="AP230" s="173">
        <f>IFERROR('Ringkasan (milyar)'!AP230/'Ringkasan (milyar)'!AC230,0)</f>
        <v>2.1881145590891921E-5</v>
      </c>
      <c r="AQ230" s="173">
        <f>IFERROR('Ringkasan (milyar)'!AQ230/'Ringkasan (milyar)'!AC230,0)</f>
        <v>1.4545901557692213E-3</v>
      </c>
      <c r="AR230" s="173">
        <f>IFERROR('Ringkasan (milyar)'!AR230/'Ringkasan (milyar)'!AC230,0)</f>
        <v>8.0514087541241636E-3</v>
      </c>
      <c r="AS230" s="173">
        <f>IFERROR('Ringkasan (milyar)'!AS230/'Ringkasan (milyar)'!AC230,0)</f>
        <v>8.0514087541241636E-3</v>
      </c>
      <c r="AT230" s="173">
        <f>IFERROR('Ringkasan (milyar)'!AT230/'Ringkasan (milyar)'!AC230,0)</f>
        <v>0.15183199929200922</v>
      </c>
      <c r="AU230" s="173">
        <f>IFERROR('Ringkasan (milyar)'!AU230/'Ringkasan (milyar)'!AC230,0)</f>
        <v>1.1994051054439469E-2</v>
      </c>
      <c r="AV230" s="173">
        <f>IFERROR('Ringkasan (milyar)'!AV230/'Ringkasan (milyar)'!AC230,0)</f>
        <v>0.13983794823756973</v>
      </c>
      <c r="AW230" s="127"/>
      <c r="AX230" s="127"/>
      <c r="AY230" s="127"/>
      <c r="AZ230" s="127"/>
      <c r="BA230" s="127"/>
      <c r="BB230" s="127"/>
      <c r="BC230" s="127"/>
      <c r="BD230" s="127"/>
      <c r="BE230" s="127"/>
      <c r="BF230" s="127"/>
      <c r="BG230" s="127"/>
      <c r="BH230" s="127"/>
      <c r="BI230" s="127"/>
      <c r="BJ230" s="128"/>
      <c r="BK230" s="128"/>
      <c r="BL230" s="87"/>
      <c r="BM230" s="47"/>
      <c r="BN230" s="48"/>
      <c r="BO230" s="49"/>
      <c r="BP230" s="39">
        <f t="shared" si="41"/>
        <v>0</v>
      </c>
      <c r="BR230" s="6" t="e">
        <f>Ringkasan!#REF!/1000000000</f>
        <v>#REF!</v>
      </c>
      <c r="BS230" s="6" t="e">
        <f t="shared" si="37"/>
        <v>#REF!</v>
      </c>
      <c r="BT230" s="39" t="e">
        <f t="shared" si="39"/>
        <v>#REF!</v>
      </c>
      <c r="BV230" s="6" t="e">
        <f>Ringkasan!#REF!/1000000000</f>
        <v>#REF!</v>
      </c>
      <c r="BW230" s="6" t="e">
        <f t="shared" si="38"/>
        <v>#REF!</v>
      </c>
      <c r="BX230" s="39" t="e">
        <f t="shared" si="40"/>
        <v>#REF!</v>
      </c>
    </row>
    <row r="231" spans="1:76" ht="15" customHeight="1" x14ac:dyDescent="0.25">
      <c r="A231" s="59" t="s">
        <v>181</v>
      </c>
      <c r="B231" s="3">
        <f t="shared" ref="B231:C240" si="43">B230+1</f>
        <v>172</v>
      </c>
      <c r="C231" s="4">
        <f t="shared" si="43"/>
        <v>18</v>
      </c>
      <c r="D231" s="8" t="s">
        <v>181</v>
      </c>
      <c r="E231" s="12" t="str">
        <f>[1]Pendapatan!D231</f>
        <v>14 Tahun 2024</v>
      </c>
      <c r="F231" s="92">
        <f>[1]Pendapatan!E231</f>
        <v>45628.760416666664</v>
      </c>
      <c r="G231" s="6"/>
      <c r="H231" s="173">
        <f>IFERROR('Ringkasan (milyar)'!H231/'Ringkasan (milyar)'!G231,0)</f>
        <v>0.14075607968383333</v>
      </c>
      <c r="I231" s="173">
        <f>IFERROR('Ringkasan (milyar)'!I231/'Ringkasan (milyar)'!G231,0)</f>
        <v>5.3313059184478012E-2</v>
      </c>
      <c r="J231" s="173">
        <f>IFERROR('Ringkasan (milyar)'!J231/'Ringkasan (milyar)'!G231,0)</f>
        <v>7.6378772301922845E-2</v>
      </c>
      <c r="K231" s="173">
        <f>IFERROR('Ringkasan (milyar)'!K231/'Ringkasan (milyar)'!G231,0)</f>
        <v>8.3090719937794245E-3</v>
      </c>
      <c r="L231" s="173">
        <f>IFERROR('Ringkasan (milyar)'!L231/'Ringkasan (milyar)'!G231,0)</f>
        <v>2.7551762036530304E-3</v>
      </c>
      <c r="M231" s="173">
        <f>IFERROR('Ringkasan (milyar)'!M231/'Ringkasan (milyar)'!G231,0)</f>
        <v>0.85183609402384719</v>
      </c>
      <c r="N231" s="173">
        <f>IFERROR('Ringkasan (milyar)'!N231/'Ringkasan (milyar)'!G231,0)</f>
        <v>0.80711162000152914</v>
      </c>
      <c r="O231" s="173">
        <f>IFERROR('Ringkasan (milyar)'!O231/'Ringkasan (milyar)'!G231,0)</f>
        <v>0</v>
      </c>
      <c r="P231" s="173">
        <f>IFERROR('Ringkasan (milyar)'!P231/'Ringkasan (milyar)'!G231,0)</f>
        <v>0</v>
      </c>
      <c r="Q231" s="173">
        <f>IFERROR('Ringkasan (milyar)'!Q231/'Ringkasan (milyar)'!G231,0)</f>
        <v>0.11638954587904818</v>
      </c>
      <c r="R231" s="173">
        <f>IFERROR('Ringkasan (milyar)'!R231/'Ringkasan (milyar)'!G231,0)</f>
        <v>2.0778607930618527E-3</v>
      </c>
      <c r="S231" s="173">
        <f>IFERROR('Ringkasan (milyar)'!S231/'Ringkasan (milyar)'!G231,0)</f>
        <v>2.3404576356621493E-2</v>
      </c>
      <c r="T231" s="173">
        <f>IFERROR('Ringkasan (milyar)'!T231/'Ringkasan (milyar)'!G231,0)</f>
        <v>0.46228268556701813</v>
      </c>
      <c r="U231" s="173">
        <f>IFERROR('Ringkasan (milyar)'!U231/'Ringkasan (milyar)'!G231,0)</f>
        <v>0.20295695140577957</v>
      </c>
      <c r="V231" s="173">
        <f>IFERROR('Ringkasan (milyar)'!V231/'Ringkasan (milyar)'!G231,0)</f>
        <v>4.472447402231796E-2</v>
      </c>
      <c r="W231" s="173">
        <f>IFERROR('Ringkasan (milyar)'!W231/'Ringkasan (milyar)'!G231,0)</f>
        <v>4.472447402231796E-2</v>
      </c>
      <c r="X231" s="173">
        <f>IFERROR('Ringkasan (milyar)'!X231/'Ringkasan (milyar)'!G231,0)</f>
        <v>0</v>
      </c>
      <c r="Y231" s="173">
        <f>IFERROR('Ringkasan (milyar)'!Y231/'Ringkasan (milyar)'!G231,0)</f>
        <v>7.407826292319529E-3</v>
      </c>
      <c r="Z231" s="173">
        <f>IFERROR('Ringkasan (milyar)'!Z231/'Ringkasan (milyar)'!G231,0)</f>
        <v>7.407826292319529E-3</v>
      </c>
      <c r="AA231" s="173">
        <f>IFERROR('Ringkasan (milyar)'!AA231/'Ringkasan (milyar)'!G231,0)</f>
        <v>0</v>
      </c>
      <c r="AB231" s="173">
        <f>IFERROR('Ringkasan (milyar)'!AB231/'Ringkasan (milyar)'!G231,0)</f>
        <v>0</v>
      </c>
      <c r="AC231" s="6"/>
      <c r="AD231" s="173">
        <f>IFERROR('Ringkasan (milyar)'!AD231/'Ringkasan (milyar)'!AC231,0)</f>
        <v>0.74146366926040719</v>
      </c>
      <c r="AE231" s="173">
        <f>IFERROR('Ringkasan (milyar)'!AE231/'Ringkasan (milyar)'!AD231,0)</f>
        <v>0.59543106018263914</v>
      </c>
      <c r="AF231" s="173">
        <f>IFERROR('Ringkasan (milyar)'!AF231/'Ringkasan (milyar)'!AD231,0)</f>
        <v>0.34786057797588776</v>
      </c>
      <c r="AG231" s="173">
        <f>IFERROR('Ringkasan (milyar)'!AG231/'Ringkasan (milyar)'!AD231,0)</f>
        <v>0</v>
      </c>
      <c r="AH231" s="173">
        <f>IFERROR('Ringkasan (milyar)'!AH231/'Ringkasan (milyar)'!AC231,0)</f>
        <v>0</v>
      </c>
      <c r="AI231" s="173">
        <f>IFERROR('Ringkasan (milyar)'!AI231/'Ringkasan (milyar)'!AC231,0)</f>
        <v>4.0944067811123572E-2</v>
      </c>
      <c r="AJ231" s="173">
        <f>IFERROR('Ringkasan (milyar)'!AJ231/'Ringkasan (milyar)'!AC231,0)</f>
        <v>1.1031222376019047E-3</v>
      </c>
      <c r="AK231" s="173">
        <f>IFERROR('Ringkasan (milyar)'!AK231/'Ringkasan (milyar)'!AC231,0)</f>
        <v>6.0328822807047398E-2</v>
      </c>
      <c r="AL231" s="173">
        <f>IFERROR('Ringkasan (milyar)'!AL231/'Ringkasan (milyar)'!AC231,0)</f>
        <v>2.765422794481331E-3</v>
      </c>
      <c r="AM231" s="173">
        <f>IFERROR('Ringkasan (milyar)'!AM231/'Ringkasan (milyar)'!AC231,0)</f>
        <v>2.6472787218062049E-2</v>
      </c>
      <c r="AN231" s="173">
        <f>IFERROR('Ringkasan (milyar)'!AN231/'Ringkasan (milyar)'!AC231,0)</f>
        <v>6.6945487295788503E-3</v>
      </c>
      <c r="AO231" s="173">
        <f>IFERROR('Ringkasan (milyar)'!AO231/'Ringkasan (milyar)'!AC231,0)</f>
        <v>2.2362684218538834E-2</v>
      </c>
      <c r="AP231" s="173">
        <f>IFERROR('Ringkasan (milyar)'!AP231/'Ringkasan (milyar)'!AC231,0)</f>
        <v>1.9445519181849329E-3</v>
      </c>
      <c r="AQ231" s="173">
        <f>IFERROR('Ringkasan (milyar)'!AQ231/'Ringkasan (milyar)'!AC231,0)</f>
        <v>8.8827928201398103E-5</v>
      </c>
      <c r="AR231" s="173">
        <f>IFERROR('Ringkasan (milyar)'!AR231/'Ringkasan (milyar)'!AC231,0)</f>
        <v>8.4855556738608062E-3</v>
      </c>
      <c r="AS231" s="173">
        <f>IFERROR('Ringkasan (milyar)'!AS231/'Ringkasan (milyar)'!AC231,0)</f>
        <v>8.4855556738608062E-3</v>
      </c>
      <c r="AT231" s="173">
        <f>IFERROR('Ringkasan (milyar)'!AT231/'Ringkasan (milyar)'!AC231,0)</f>
        <v>0.18972195225868455</v>
      </c>
      <c r="AU231" s="173">
        <f>IFERROR('Ringkasan (milyar)'!AU231/'Ringkasan (milyar)'!AC231,0)</f>
        <v>5.3632366313262729E-3</v>
      </c>
      <c r="AV231" s="173">
        <f>IFERROR('Ringkasan (milyar)'!AV231/'Ringkasan (milyar)'!AC231,0)</f>
        <v>0.18435871562735831</v>
      </c>
      <c r="AW231" s="127"/>
      <c r="AX231" s="127"/>
      <c r="AY231" s="127"/>
      <c r="AZ231" s="127"/>
      <c r="BA231" s="127"/>
      <c r="BB231" s="127"/>
      <c r="BC231" s="127"/>
      <c r="BD231" s="127"/>
      <c r="BE231" s="127"/>
      <c r="BF231" s="127"/>
      <c r="BG231" s="127"/>
      <c r="BH231" s="127"/>
      <c r="BI231" s="127"/>
      <c r="BJ231" s="128"/>
      <c r="BK231" s="128"/>
      <c r="BL231" s="87"/>
      <c r="BM231" s="47"/>
      <c r="BN231" s="48"/>
      <c r="BO231" s="49"/>
      <c r="BP231" s="39">
        <f t="shared" si="41"/>
        <v>0</v>
      </c>
      <c r="BR231" s="6" t="e">
        <f>Ringkasan!#REF!/1000000000</f>
        <v>#REF!</v>
      </c>
      <c r="BS231" s="6" t="e">
        <f t="shared" si="37"/>
        <v>#REF!</v>
      </c>
      <c r="BT231" s="39" t="e">
        <f t="shared" si="39"/>
        <v>#REF!</v>
      </c>
      <c r="BV231" s="6" t="e">
        <f>Ringkasan!#REF!/1000000000</f>
        <v>#REF!</v>
      </c>
      <c r="BW231" s="6" t="e">
        <f t="shared" si="38"/>
        <v>#REF!</v>
      </c>
      <c r="BX231" s="39" t="e">
        <f t="shared" si="40"/>
        <v>#REF!</v>
      </c>
    </row>
    <row r="232" spans="1:76" ht="15" customHeight="1" x14ac:dyDescent="0.25">
      <c r="A232" s="59" t="s">
        <v>182</v>
      </c>
      <c r="B232" s="3">
        <f t="shared" si="43"/>
        <v>173</v>
      </c>
      <c r="C232" s="4">
        <f t="shared" si="43"/>
        <v>19</v>
      </c>
      <c r="D232" s="8" t="s">
        <v>182</v>
      </c>
      <c r="E232" s="12" t="str">
        <f>[1]Pendapatan!D232</f>
        <v>13 tahun 2024</v>
      </c>
      <c r="F232" s="92">
        <f>[1]Pendapatan!E232</f>
        <v>45657.734722222223</v>
      </c>
      <c r="G232" s="6"/>
      <c r="H232" s="173">
        <f>IFERROR('Ringkasan (milyar)'!H232/'Ringkasan (milyar)'!G232,0)</f>
        <v>0.54962609812175189</v>
      </c>
      <c r="I232" s="173">
        <f>IFERROR('Ringkasan (milyar)'!I232/'Ringkasan (milyar)'!G232,0)</f>
        <v>0.45088920296778412</v>
      </c>
      <c r="J232" s="173">
        <f>IFERROR('Ringkasan (milyar)'!J232/'Ringkasan (milyar)'!G232,0)</f>
        <v>8.6815076876271907E-2</v>
      </c>
      <c r="K232" s="173">
        <f>IFERROR('Ringkasan (milyar)'!K232/'Ringkasan (milyar)'!G232,0)</f>
        <v>2.8234546831384312E-3</v>
      </c>
      <c r="L232" s="173">
        <f>IFERROR('Ringkasan (milyar)'!L232/'Ringkasan (milyar)'!G232,0)</f>
        <v>9.0983635945573078E-3</v>
      </c>
      <c r="M232" s="173">
        <f>IFERROR('Ringkasan (milyar)'!M232/'Ringkasan (milyar)'!G232,0)</f>
        <v>0.45037390187824816</v>
      </c>
      <c r="N232" s="173">
        <f>IFERROR('Ringkasan (milyar)'!N232/'Ringkasan (milyar)'!G232,0)</f>
        <v>0.40406432151221905</v>
      </c>
      <c r="O232" s="173">
        <f>IFERROR('Ringkasan (milyar)'!O232/'Ringkasan (milyar)'!G232,0)</f>
        <v>0</v>
      </c>
      <c r="P232" s="173">
        <f>IFERROR('Ringkasan (milyar)'!P232/'Ringkasan (milyar)'!G232,0)</f>
        <v>0</v>
      </c>
      <c r="Q232" s="173">
        <f>IFERROR('Ringkasan (milyar)'!Q232/'Ringkasan (milyar)'!G232,0)</f>
        <v>0</v>
      </c>
      <c r="R232" s="173">
        <f>IFERROR('Ringkasan (milyar)'!R232/'Ringkasan (milyar)'!G232,0)</f>
        <v>0</v>
      </c>
      <c r="S232" s="173">
        <f>IFERROR('Ringkasan (milyar)'!S232/'Ringkasan (milyar)'!G232,0)</f>
        <v>5.6195265032461486E-2</v>
      </c>
      <c r="T232" s="173">
        <f>IFERROR('Ringkasan (milyar)'!T232/'Ringkasan (milyar)'!G232,0)</f>
        <v>0.24799241278339468</v>
      </c>
      <c r="U232" s="173">
        <f>IFERROR('Ringkasan (milyar)'!U232/'Ringkasan (milyar)'!G232,0)</f>
        <v>9.9876643696362843E-2</v>
      </c>
      <c r="V232" s="173">
        <f>IFERROR('Ringkasan (milyar)'!V232/'Ringkasan (milyar)'!G232,0)</f>
        <v>4.6309580366029134E-2</v>
      </c>
      <c r="W232" s="173">
        <f>IFERROR('Ringkasan (milyar)'!W232/'Ringkasan (milyar)'!G232,0)</f>
        <v>4.6309580366029134E-2</v>
      </c>
      <c r="X232" s="173">
        <f>IFERROR('Ringkasan (milyar)'!X232/'Ringkasan (milyar)'!G232,0)</f>
        <v>0</v>
      </c>
      <c r="Y232" s="173">
        <f>IFERROR('Ringkasan (milyar)'!Y232/'Ringkasan (milyar)'!G232,0)</f>
        <v>0</v>
      </c>
      <c r="Z232" s="173">
        <f>IFERROR('Ringkasan (milyar)'!Z232/'Ringkasan (milyar)'!G232,0)</f>
        <v>0</v>
      </c>
      <c r="AA232" s="173">
        <f>IFERROR('Ringkasan (milyar)'!AA232/'Ringkasan (milyar)'!G232,0)</f>
        <v>0</v>
      </c>
      <c r="AB232" s="173">
        <f>IFERROR('Ringkasan (milyar)'!AB232/'Ringkasan (milyar)'!G232,0)</f>
        <v>0</v>
      </c>
      <c r="AC232" s="6"/>
      <c r="AD232" s="173">
        <f>IFERROR('Ringkasan (milyar)'!AD232/'Ringkasan (milyar)'!AC232,0)</f>
        <v>0.89047267582390943</v>
      </c>
      <c r="AE232" s="173">
        <f>IFERROR('Ringkasan (milyar)'!AE232/'Ringkasan (milyar)'!AD232,0)</f>
        <v>0.41688060481928085</v>
      </c>
      <c r="AF232" s="173">
        <f>IFERROR('Ringkasan (milyar)'!AF232/'Ringkasan (milyar)'!AD232,0)</f>
        <v>0.54615266433147625</v>
      </c>
      <c r="AG232" s="173">
        <f>IFERROR('Ringkasan (milyar)'!AG232/'Ringkasan (milyar)'!AD232,0)</f>
        <v>0</v>
      </c>
      <c r="AH232" s="173">
        <f>IFERROR('Ringkasan (milyar)'!AH232/'Ringkasan (milyar)'!AC232,0)</f>
        <v>0</v>
      </c>
      <c r="AI232" s="173">
        <f>IFERROR('Ringkasan (milyar)'!AI232/'Ringkasan (milyar)'!AC232,0)</f>
        <v>2.7059430671436013E-2</v>
      </c>
      <c r="AJ232" s="173">
        <f>IFERROR('Ringkasan (milyar)'!AJ232/'Ringkasan (milyar)'!AC232,0)</f>
        <v>5.8584330643516123E-3</v>
      </c>
      <c r="AK232" s="173">
        <f>IFERROR('Ringkasan (milyar)'!AK232/'Ringkasan (milyar)'!AC232,0)</f>
        <v>9.8856499752511151E-2</v>
      </c>
      <c r="AL232" s="173">
        <f>IFERROR('Ringkasan (milyar)'!AL232/'Ringkasan (milyar)'!AC232,0)</f>
        <v>8.6249478497744843E-3</v>
      </c>
      <c r="AM232" s="173">
        <f>IFERROR('Ringkasan (milyar)'!AM232/'Ringkasan (milyar)'!AC232,0)</f>
        <v>4.3775343836441216E-2</v>
      </c>
      <c r="AN232" s="173">
        <f>IFERROR('Ringkasan (milyar)'!AN232/'Ringkasan (milyar)'!AC232,0)</f>
        <v>2.5724890235899821E-2</v>
      </c>
      <c r="AO232" s="173">
        <f>IFERROR('Ringkasan (milyar)'!AO232/'Ringkasan (milyar)'!AC232,0)</f>
        <v>1.4515101401648424E-2</v>
      </c>
      <c r="AP232" s="173">
        <f>IFERROR('Ringkasan (milyar)'!AP232/'Ringkasan (milyar)'!AC232,0)</f>
        <v>6.160265063658148E-3</v>
      </c>
      <c r="AQ232" s="173">
        <f>IFERROR('Ringkasan (milyar)'!AQ232/'Ringkasan (milyar)'!AC232,0)</f>
        <v>5.5951365089065296E-5</v>
      </c>
      <c r="AR232" s="173">
        <f>IFERROR('Ringkasan (milyar)'!AR232/'Ringkasan (milyar)'!AC232,0)</f>
        <v>1.0670824423579544E-2</v>
      </c>
      <c r="AS232" s="173">
        <f>IFERROR('Ringkasan (milyar)'!AS232/'Ringkasan (milyar)'!AC232,0)</f>
        <v>1.0670824423579544E-2</v>
      </c>
      <c r="AT232" s="173">
        <f>IFERROR('Ringkasan (milyar)'!AT232/'Ringkasan (milyar)'!AC232,0)</f>
        <v>0</v>
      </c>
      <c r="AU232" s="173">
        <f>IFERROR('Ringkasan (milyar)'!AU232/'Ringkasan (milyar)'!AC232,0)</f>
        <v>0</v>
      </c>
      <c r="AV232" s="173">
        <f>IFERROR('Ringkasan (milyar)'!AV232/'Ringkasan (milyar)'!AC232,0)</f>
        <v>0</v>
      </c>
      <c r="AW232" s="127"/>
      <c r="AX232" s="127"/>
      <c r="AY232" s="127"/>
      <c r="AZ232" s="127"/>
      <c r="BA232" s="127"/>
      <c r="BB232" s="127"/>
      <c r="BC232" s="127"/>
      <c r="BD232" s="127"/>
      <c r="BE232" s="127"/>
      <c r="BF232" s="127"/>
      <c r="BG232" s="127"/>
      <c r="BH232" s="127"/>
      <c r="BI232" s="127"/>
      <c r="BJ232" s="128"/>
      <c r="BK232" s="128"/>
      <c r="BL232" s="87"/>
      <c r="BM232" s="47"/>
      <c r="BN232" s="48"/>
      <c r="BO232" s="49"/>
      <c r="BP232" s="39">
        <f t="shared" si="41"/>
        <v>0</v>
      </c>
      <c r="BR232" s="6" t="e">
        <f>Ringkasan!#REF!/1000000000</f>
        <v>#REF!</v>
      </c>
      <c r="BS232" s="6" t="e">
        <f t="shared" si="37"/>
        <v>#REF!</v>
      </c>
      <c r="BT232" s="39" t="e">
        <f t="shared" si="39"/>
        <v>#REF!</v>
      </c>
      <c r="BV232" s="6" t="e">
        <f>Ringkasan!#REF!/1000000000</f>
        <v>#REF!</v>
      </c>
      <c r="BW232" s="6" t="e">
        <f t="shared" si="38"/>
        <v>#REF!</v>
      </c>
      <c r="BX232" s="39" t="e">
        <f t="shared" si="40"/>
        <v>#REF!</v>
      </c>
    </row>
    <row r="233" spans="1:76" ht="15" customHeight="1" x14ac:dyDescent="0.25">
      <c r="A233" s="59" t="s">
        <v>183</v>
      </c>
      <c r="B233" s="3">
        <f t="shared" si="43"/>
        <v>174</v>
      </c>
      <c r="C233" s="4">
        <f t="shared" si="43"/>
        <v>20</v>
      </c>
      <c r="D233" s="8" t="s">
        <v>183</v>
      </c>
      <c r="E233" s="12" t="str">
        <f>[1]Pendapatan!D233</f>
        <v>07 Tahun 2024</v>
      </c>
      <c r="F233" s="92">
        <f>[1]Pendapatan!E233</f>
        <v>45657.831944444442</v>
      </c>
      <c r="G233" s="6"/>
      <c r="H233" s="173">
        <f>IFERROR('Ringkasan (milyar)'!H233/'Ringkasan (milyar)'!G233,0)</f>
        <v>0.22645631641028305</v>
      </c>
      <c r="I233" s="173">
        <f>IFERROR('Ringkasan (milyar)'!I233/'Ringkasan (milyar)'!G233,0)</f>
        <v>5.1022791549982717E-2</v>
      </c>
      <c r="J233" s="173">
        <f>IFERROR('Ringkasan (milyar)'!J233/'Ringkasan (milyar)'!G233,0)</f>
        <v>0.16554745941598473</v>
      </c>
      <c r="K233" s="173">
        <f>IFERROR('Ringkasan (milyar)'!K233/'Ringkasan (milyar)'!G233,0)</f>
        <v>6.9667764614599476E-3</v>
      </c>
      <c r="L233" s="173">
        <f>IFERROR('Ringkasan (milyar)'!L233/'Ringkasan (milyar)'!G233,0)</f>
        <v>2.919288982855683E-3</v>
      </c>
      <c r="M233" s="173">
        <f>IFERROR('Ringkasan (milyar)'!M233/'Ringkasan (milyar)'!G233,0)</f>
        <v>0.77354368358971692</v>
      </c>
      <c r="N233" s="173">
        <f>IFERROR('Ringkasan (milyar)'!N233/'Ringkasan (milyar)'!G233,0)</f>
        <v>0.74412681146725079</v>
      </c>
      <c r="O233" s="173">
        <f>IFERROR('Ringkasan (milyar)'!O233/'Ringkasan (milyar)'!G233,0)</f>
        <v>0</v>
      </c>
      <c r="P233" s="173">
        <f>IFERROR('Ringkasan (milyar)'!P233/'Ringkasan (milyar)'!G233,0)</f>
        <v>0</v>
      </c>
      <c r="Q233" s="173">
        <f>IFERROR('Ringkasan (milyar)'!Q233/'Ringkasan (milyar)'!G233,0)</f>
        <v>2.3499740083827412E-2</v>
      </c>
      <c r="R233" s="173">
        <f>IFERROR('Ringkasan (milyar)'!R233/'Ringkasan (milyar)'!G233,0)</f>
        <v>9.1970176762147578E-3</v>
      </c>
      <c r="S233" s="173">
        <f>IFERROR('Ringkasan (milyar)'!S233/'Ringkasan (milyar)'!G233,0)</f>
        <v>7.5909333846960442E-2</v>
      </c>
      <c r="T233" s="173">
        <f>IFERROR('Ringkasan (milyar)'!T233/'Ringkasan (milyar)'!G233,0)</f>
        <v>0.51366075784196552</v>
      </c>
      <c r="U233" s="173">
        <f>IFERROR('Ringkasan (milyar)'!U233/'Ringkasan (milyar)'!G233,0)</f>
        <v>0.12185996201828257</v>
      </c>
      <c r="V233" s="173">
        <f>IFERROR('Ringkasan (milyar)'!V233/'Ringkasan (milyar)'!G233,0)</f>
        <v>2.9416872122466221E-2</v>
      </c>
      <c r="W233" s="173">
        <f>IFERROR('Ringkasan (milyar)'!W233/'Ringkasan (milyar)'!G233,0)</f>
        <v>2.9416872122466221E-2</v>
      </c>
      <c r="X233" s="173">
        <f>IFERROR('Ringkasan (milyar)'!X233/'Ringkasan (milyar)'!G233,0)</f>
        <v>0</v>
      </c>
      <c r="Y233" s="173">
        <f>IFERROR('Ringkasan (milyar)'!Y233/'Ringkasan (milyar)'!G233,0)</f>
        <v>0</v>
      </c>
      <c r="Z233" s="173">
        <f>IFERROR('Ringkasan (milyar)'!Z233/'Ringkasan (milyar)'!G233,0)</f>
        <v>0</v>
      </c>
      <c r="AA233" s="173">
        <f>IFERROR('Ringkasan (milyar)'!AA233/'Ringkasan (milyar)'!G233,0)</f>
        <v>0</v>
      </c>
      <c r="AB233" s="173">
        <f>IFERROR('Ringkasan (milyar)'!AB233/'Ringkasan (milyar)'!G233,0)</f>
        <v>0</v>
      </c>
      <c r="AC233" s="6"/>
      <c r="AD233" s="173">
        <f>IFERROR('Ringkasan (milyar)'!AD233/'Ringkasan (milyar)'!AC233,0)</f>
        <v>0.84632140872864514</v>
      </c>
      <c r="AE233" s="173">
        <f>IFERROR('Ringkasan (milyar)'!AE233/'Ringkasan (milyar)'!AD233,0)</f>
        <v>0.63215653257953841</v>
      </c>
      <c r="AF233" s="173">
        <f>IFERROR('Ringkasan (milyar)'!AF233/'Ringkasan (milyar)'!AD233,0)</f>
        <v>0.346889905204539</v>
      </c>
      <c r="AG233" s="173">
        <f>IFERROR('Ringkasan (milyar)'!AG233/'Ringkasan (milyar)'!AD233,0)</f>
        <v>0</v>
      </c>
      <c r="AH233" s="173">
        <f>IFERROR('Ringkasan (milyar)'!AH233/'Ringkasan (milyar)'!AC233,0)</f>
        <v>0</v>
      </c>
      <c r="AI233" s="173">
        <f>IFERROR('Ringkasan (milyar)'!AI233/'Ringkasan (milyar)'!AC233,0)</f>
        <v>1.2665846761562616E-2</v>
      </c>
      <c r="AJ233" s="173">
        <f>IFERROR('Ringkasan (milyar)'!AJ233/'Ringkasan (milyar)'!AC233,0)</f>
        <v>5.0676015309002323E-3</v>
      </c>
      <c r="AK233" s="173">
        <f>IFERROR('Ringkasan (milyar)'!AK233/'Ringkasan (milyar)'!AC233,0)</f>
        <v>6.3273306135072496E-2</v>
      </c>
      <c r="AL233" s="173">
        <f>IFERROR('Ringkasan (milyar)'!AL233/'Ringkasan (milyar)'!AC233,0)</f>
        <v>0</v>
      </c>
      <c r="AM233" s="173">
        <f>IFERROR('Ringkasan (milyar)'!AM233/'Ringkasan (milyar)'!AC233,0)</f>
        <v>1.5684745770582716E-2</v>
      </c>
      <c r="AN233" s="173">
        <f>IFERROR('Ringkasan (milyar)'!AN233/'Ringkasan (milyar)'!AC233,0)</f>
        <v>3.4128292107093942E-2</v>
      </c>
      <c r="AO233" s="173">
        <f>IFERROR('Ringkasan (milyar)'!AO233/'Ringkasan (milyar)'!AC233,0)</f>
        <v>1.314359660005676E-2</v>
      </c>
      <c r="AP233" s="173">
        <f>IFERROR('Ringkasan (milyar)'!AP233/'Ringkasan (milyar)'!AC233,0)</f>
        <v>0</v>
      </c>
      <c r="AQ233" s="173">
        <f>IFERROR('Ringkasan (milyar)'!AQ233/'Ringkasan (milyar)'!AC233,0)</f>
        <v>3.1667165733908852E-4</v>
      </c>
      <c r="AR233" s="173">
        <f>IFERROR('Ringkasan (milyar)'!AR233/'Ringkasan (milyar)'!AC233,0)</f>
        <v>2.5333732587127082E-3</v>
      </c>
      <c r="AS233" s="173">
        <f>IFERROR('Ringkasan (milyar)'!AS233/'Ringkasan (milyar)'!AC233,0)</f>
        <v>2.5333732587127082E-3</v>
      </c>
      <c r="AT233" s="173">
        <f>IFERROR('Ringkasan (milyar)'!AT233/'Ringkasan (milyar)'!AC233,0)</f>
        <v>8.7871911877569736E-2</v>
      </c>
      <c r="AU233" s="173">
        <f>IFERROR('Ringkasan (milyar)'!AU233/'Ringkasan (milyar)'!AC233,0)</f>
        <v>6.5580606566596165E-3</v>
      </c>
      <c r="AV233" s="173">
        <f>IFERROR('Ringkasan (milyar)'!AV233/'Ringkasan (milyar)'!AC233,0)</f>
        <v>8.131385122091013E-2</v>
      </c>
      <c r="AW233" s="127"/>
      <c r="AX233" s="127"/>
      <c r="AY233" s="127"/>
      <c r="AZ233" s="127"/>
      <c r="BA233" s="127"/>
      <c r="BB233" s="127"/>
      <c r="BC233" s="127"/>
      <c r="BD233" s="127"/>
      <c r="BE233" s="127"/>
      <c r="BF233" s="127"/>
      <c r="BG233" s="127"/>
      <c r="BH233" s="127"/>
      <c r="BI233" s="127"/>
      <c r="BJ233" s="128"/>
      <c r="BK233" s="128"/>
      <c r="BL233" s="87"/>
      <c r="BM233" s="47"/>
      <c r="BN233" s="48"/>
      <c r="BO233" s="49"/>
      <c r="BP233" s="39">
        <f t="shared" si="41"/>
        <v>0</v>
      </c>
      <c r="BR233" s="6" t="e">
        <f>Ringkasan!#REF!/1000000000</f>
        <v>#REF!</v>
      </c>
      <c r="BS233" s="6" t="e">
        <f t="shared" si="37"/>
        <v>#REF!</v>
      </c>
      <c r="BT233" s="39" t="e">
        <f t="shared" si="39"/>
        <v>#REF!</v>
      </c>
      <c r="BV233" s="6" t="e">
        <f>Ringkasan!#REF!/1000000000</f>
        <v>#REF!</v>
      </c>
      <c r="BW233" s="6" t="e">
        <f t="shared" si="38"/>
        <v>#REF!</v>
      </c>
      <c r="BX233" s="39" t="e">
        <f t="shared" si="40"/>
        <v>#REF!</v>
      </c>
    </row>
    <row r="234" spans="1:76" ht="15" customHeight="1" x14ac:dyDescent="0.25">
      <c r="A234" s="59" t="s">
        <v>184</v>
      </c>
      <c r="B234" s="3">
        <f t="shared" si="43"/>
        <v>175</v>
      </c>
      <c r="C234" s="4">
        <f t="shared" si="43"/>
        <v>21</v>
      </c>
      <c r="D234" s="8" t="s">
        <v>184</v>
      </c>
      <c r="E234" s="12" t="str">
        <f>[1]Pendapatan!D234</f>
        <v>13 Tahun 2024</v>
      </c>
      <c r="F234" s="92">
        <f>[1]Pendapatan!E234</f>
        <v>45657.69027777778</v>
      </c>
      <c r="G234" s="6"/>
      <c r="H234" s="173">
        <f>IFERROR('Ringkasan (milyar)'!H234/'Ringkasan (milyar)'!G234,0)</f>
        <v>0.60222225612279423</v>
      </c>
      <c r="I234" s="173">
        <f>IFERROR('Ringkasan (milyar)'!I234/'Ringkasan (milyar)'!G234,0)</f>
        <v>0.52293649538173792</v>
      </c>
      <c r="J234" s="173">
        <f>IFERROR('Ringkasan (milyar)'!J234/'Ringkasan (milyar)'!G234,0)</f>
        <v>7.0678304686024124E-2</v>
      </c>
      <c r="K234" s="173">
        <f>IFERROR('Ringkasan (milyar)'!K234/'Ringkasan (milyar)'!G234,0)</f>
        <v>2.3884979650809195E-3</v>
      </c>
      <c r="L234" s="173">
        <f>IFERROR('Ringkasan (milyar)'!L234/'Ringkasan (milyar)'!G234,0)</f>
        <v>6.2189580899513139E-3</v>
      </c>
      <c r="M234" s="173">
        <f>IFERROR('Ringkasan (milyar)'!M234/'Ringkasan (milyar)'!G234,0)</f>
        <v>0.39777774387720582</v>
      </c>
      <c r="N234" s="173">
        <f>IFERROR('Ringkasan (milyar)'!N234/'Ringkasan (milyar)'!G234,0)</f>
        <v>0.3470486622572479</v>
      </c>
      <c r="O234" s="173">
        <f>IFERROR('Ringkasan (milyar)'!O234/'Ringkasan (milyar)'!G234,0)</f>
        <v>0</v>
      </c>
      <c r="P234" s="173">
        <f>IFERROR('Ringkasan (milyar)'!P234/'Ringkasan (milyar)'!G234,0)</f>
        <v>0</v>
      </c>
      <c r="Q234" s="173">
        <f>IFERROR('Ringkasan (milyar)'!Q234/'Ringkasan (milyar)'!G234,0)</f>
        <v>0</v>
      </c>
      <c r="R234" s="173">
        <f>IFERROR('Ringkasan (milyar)'!R234/'Ringkasan (milyar)'!G234,0)</f>
        <v>0</v>
      </c>
      <c r="S234" s="173">
        <f>IFERROR('Ringkasan (milyar)'!S234/'Ringkasan (milyar)'!G234,0)</f>
        <v>2.9829961114832895E-2</v>
      </c>
      <c r="T234" s="173">
        <f>IFERROR('Ringkasan (milyar)'!T234/'Ringkasan (milyar)'!G234,0)</f>
        <v>0.21727267501226752</v>
      </c>
      <c r="U234" s="173">
        <f>IFERROR('Ringkasan (milyar)'!U234/'Ringkasan (milyar)'!G234,0)</f>
        <v>9.9946026130147497E-2</v>
      </c>
      <c r="V234" s="173">
        <f>IFERROR('Ringkasan (milyar)'!V234/'Ringkasan (milyar)'!G234,0)</f>
        <v>5.0729081619957914E-2</v>
      </c>
      <c r="W234" s="173">
        <f>IFERROR('Ringkasan (milyar)'!W234/'Ringkasan (milyar)'!G234,0)</f>
        <v>5.0729081619957914E-2</v>
      </c>
      <c r="X234" s="173">
        <f>IFERROR('Ringkasan (milyar)'!X234/'Ringkasan (milyar)'!G234,0)</f>
        <v>0</v>
      </c>
      <c r="Y234" s="173">
        <f>IFERROR('Ringkasan (milyar)'!Y234/'Ringkasan (milyar)'!G234,0)</f>
        <v>0</v>
      </c>
      <c r="Z234" s="173">
        <f>IFERROR('Ringkasan (milyar)'!Z234/'Ringkasan (milyar)'!G234,0)</f>
        <v>0</v>
      </c>
      <c r="AA234" s="173">
        <f>IFERROR('Ringkasan (milyar)'!AA234/'Ringkasan (milyar)'!G234,0)</f>
        <v>0</v>
      </c>
      <c r="AB234" s="173">
        <f>IFERROR('Ringkasan (milyar)'!AB234/'Ringkasan (milyar)'!G234,0)</f>
        <v>0</v>
      </c>
      <c r="AC234" s="6"/>
      <c r="AD234" s="173">
        <f>IFERROR('Ringkasan (milyar)'!AD234/'Ringkasan (milyar)'!AC234,0)</f>
        <v>0.8280009077556747</v>
      </c>
      <c r="AE234" s="173">
        <f>IFERROR('Ringkasan (milyar)'!AE234/'Ringkasan (milyar)'!AD234,0)</f>
        <v>0.47208539519926368</v>
      </c>
      <c r="AF234" s="173">
        <f>IFERROR('Ringkasan (milyar)'!AF234/'Ringkasan (milyar)'!AD234,0)</f>
        <v>0.47778988554246654</v>
      </c>
      <c r="AG234" s="173">
        <f>IFERROR('Ringkasan (milyar)'!AG234/'Ringkasan (milyar)'!AD234,0)</f>
        <v>0</v>
      </c>
      <c r="AH234" s="173">
        <f>IFERROR('Ringkasan (milyar)'!AH234/'Ringkasan (milyar)'!AC234,0)</f>
        <v>1.0021867244473671E-3</v>
      </c>
      <c r="AI234" s="173">
        <f>IFERROR('Ringkasan (milyar)'!AI234/'Ringkasan (milyar)'!AC234,0)</f>
        <v>4.003081440956844E-2</v>
      </c>
      <c r="AJ234" s="173">
        <f>IFERROR('Ringkasan (milyar)'!AJ234/'Ringkasan (milyar)'!AC234,0)</f>
        <v>4.7031191282994304E-4</v>
      </c>
      <c r="AK234" s="173">
        <f>IFERROR('Ringkasan (milyar)'!AK234/'Ringkasan (milyar)'!AC234,0)</f>
        <v>0.16264225667364252</v>
      </c>
      <c r="AL234" s="173">
        <f>IFERROR('Ringkasan (milyar)'!AL234/'Ringkasan (milyar)'!AC234,0)</f>
        <v>1.7231747436461376E-2</v>
      </c>
      <c r="AM234" s="173">
        <f>IFERROR('Ringkasan (milyar)'!AM234/'Ringkasan (milyar)'!AC234,0)</f>
        <v>3.5396708285838026E-2</v>
      </c>
      <c r="AN234" s="173">
        <f>IFERROR('Ringkasan (milyar)'!AN234/'Ringkasan (milyar)'!AC234,0)</f>
        <v>6.4352954076315597E-2</v>
      </c>
      <c r="AO234" s="173">
        <f>IFERROR('Ringkasan (milyar)'!AO234/'Ringkasan (milyar)'!AC234,0)</f>
        <v>4.517140586626419E-2</v>
      </c>
      <c r="AP234" s="173">
        <f>IFERROR('Ringkasan (milyar)'!AP234/'Ringkasan (milyar)'!AC234,0)</f>
        <v>3.5165465110499351E-4</v>
      </c>
      <c r="AQ234" s="173">
        <f>IFERROR('Ringkasan (milyar)'!AQ234/'Ringkasan (milyar)'!AC234,0)</f>
        <v>1.377863576583066E-4</v>
      </c>
      <c r="AR234" s="173">
        <f>IFERROR('Ringkasan (milyar)'!AR234/'Ringkasan (milyar)'!AC234,0)</f>
        <v>9.3568355706829028E-3</v>
      </c>
      <c r="AS234" s="173">
        <f>IFERROR('Ringkasan (milyar)'!AS234/'Ringkasan (milyar)'!AC234,0)</f>
        <v>9.3568355706829028E-3</v>
      </c>
      <c r="AT234" s="173">
        <f>IFERROR('Ringkasan (milyar)'!AT234/'Ringkasan (milyar)'!AC234,0)</f>
        <v>0</v>
      </c>
      <c r="AU234" s="173">
        <f>IFERROR('Ringkasan (milyar)'!AU234/'Ringkasan (milyar)'!AC234,0)</f>
        <v>0</v>
      </c>
      <c r="AV234" s="173">
        <f>IFERROR('Ringkasan (milyar)'!AV234/'Ringkasan (milyar)'!AC234,0)</f>
        <v>0</v>
      </c>
      <c r="AW234" s="127"/>
      <c r="AX234" s="127"/>
      <c r="AY234" s="127"/>
      <c r="AZ234" s="127"/>
      <c r="BA234" s="127"/>
      <c r="BB234" s="127"/>
      <c r="BC234" s="127"/>
      <c r="BD234" s="127"/>
      <c r="BE234" s="127"/>
      <c r="BF234" s="127"/>
      <c r="BG234" s="127"/>
      <c r="BH234" s="127"/>
      <c r="BI234" s="127"/>
      <c r="BJ234" s="128"/>
      <c r="BK234" s="128"/>
      <c r="BL234" s="87"/>
      <c r="BM234" s="47"/>
      <c r="BN234" s="48"/>
      <c r="BO234" s="49"/>
      <c r="BP234" s="39">
        <f t="shared" si="41"/>
        <v>0</v>
      </c>
      <c r="BR234" s="6" t="e">
        <f>Ringkasan!#REF!/1000000000</f>
        <v>#REF!</v>
      </c>
      <c r="BS234" s="6" t="e">
        <f t="shared" si="37"/>
        <v>#REF!</v>
      </c>
      <c r="BT234" s="39" t="e">
        <f t="shared" si="39"/>
        <v>#REF!</v>
      </c>
      <c r="BV234" s="6" t="e">
        <f>Ringkasan!#REF!/1000000000</f>
        <v>#REF!</v>
      </c>
      <c r="BW234" s="6" t="e">
        <f t="shared" si="38"/>
        <v>#REF!</v>
      </c>
      <c r="BX234" s="39" t="e">
        <f t="shared" si="40"/>
        <v>#REF!</v>
      </c>
    </row>
    <row r="235" spans="1:76" ht="15" customHeight="1" x14ac:dyDescent="0.25">
      <c r="A235" s="59" t="s">
        <v>185</v>
      </c>
      <c r="B235" s="3">
        <f t="shared" si="43"/>
        <v>176</v>
      </c>
      <c r="C235" s="4">
        <f t="shared" si="43"/>
        <v>22</v>
      </c>
      <c r="D235" s="8" t="s">
        <v>185</v>
      </c>
      <c r="E235" s="12" t="str">
        <f>[1]Pendapatan!D235</f>
        <v>14 Tahun 2024</v>
      </c>
      <c r="F235" s="92">
        <f>[1]Pendapatan!E235</f>
        <v>45656</v>
      </c>
      <c r="G235" s="6"/>
      <c r="H235" s="173">
        <f>IFERROR('Ringkasan (milyar)'!H235/'Ringkasan (milyar)'!G235,0)</f>
        <v>0.56777523027782029</v>
      </c>
      <c r="I235" s="173">
        <f>IFERROR('Ringkasan (milyar)'!I235/'Ringkasan (milyar)'!G235,0)</f>
        <v>0.41722137853869679</v>
      </c>
      <c r="J235" s="173">
        <f>IFERROR('Ringkasan (milyar)'!J235/'Ringkasan (milyar)'!G235,0)</f>
        <v>0.13459071725563077</v>
      </c>
      <c r="K235" s="173">
        <f>IFERROR('Ringkasan (milyar)'!K235/'Ringkasan (milyar)'!G235,0)</f>
        <v>1.2304383166464114E-2</v>
      </c>
      <c r="L235" s="173">
        <f>IFERROR('Ringkasan (milyar)'!L235/'Ringkasan (milyar)'!G235,0)</f>
        <v>3.6587513170286377E-3</v>
      </c>
      <c r="M235" s="173">
        <f>IFERROR('Ringkasan (milyar)'!M235/'Ringkasan (milyar)'!G235,0)</f>
        <v>0.43222476972217966</v>
      </c>
      <c r="N235" s="173">
        <f>IFERROR('Ringkasan (milyar)'!N235/'Ringkasan (milyar)'!G235,0)</f>
        <v>0.38800074076442154</v>
      </c>
      <c r="O235" s="173">
        <f>IFERROR('Ringkasan (milyar)'!O235/'Ringkasan (milyar)'!G235,0)</f>
        <v>0</v>
      </c>
      <c r="P235" s="173">
        <f>IFERROR('Ringkasan (milyar)'!P235/'Ringkasan (milyar)'!G235,0)</f>
        <v>0</v>
      </c>
      <c r="Q235" s="173">
        <f>IFERROR('Ringkasan (milyar)'!Q235/'Ringkasan (milyar)'!G235,0)</f>
        <v>0</v>
      </c>
      <c r="R235" s="173">
        <f>IFERROR('Ringkasan (milyar)'!R235/'Ringkasan (milyar)'!G235,0)</f>
        <v>0</v>
      </c>
      <c r="S235" s="173">
        <f>IFERROR('Ringkasan (milyar)'!S235/'Ringkasan (milyar)'!G235,0)</f>
        <v>3.7445943595072771E-2</v>
      </c>
      <c r="T235" s="173">
        <f>IFERROR('Ringkasan (milyar)'!T235/'Ringkasan (milyar)'!G235,0)</f>
        <v>0.30383666753229616</v>
      </c>
      <c r="U235" s="173">
        <f>IFERROR('Ringkasan (milyar)'!U235/'Ringkasan (milyar)'!G235,0)</f>
        <v>4.6718129637052581E-2</v>
      </c>
      <c r="V235" s="173">
        <f>IFERROR('Ringkasan (milyar)'!V235/'Ringkasan (milyar)'!G235,0)</f>
        <v>4.4224028957758142E-2</v>
      </c>
      <c r="W235" s="173">
        <f>IFERROR('Ringkasan (milyar)'!W235/'Ringkasan (milyar)'!G235,0)</f>
        <v>4.4224028957758142E-2</v>
      </c>
      <c r="X235" s="173">
        <f>IFERROR('Ringkasan (milyar)'!X235/'Ringkasan (milyar)'!G235,0)</f>
        <v>0</v>
      </c>
      <c r="Y235" s="173">
        <f>IFERROR('Ringkasan (milyar)'!Y235/'Ringkasan (milyar)'!G235,0)</f>
        <v>0</v>
      </c>
      <c r="Z235" s="173">
        <f>IFERROR('Ringkasan (milyar)'!Z235/'Ringkasan (milyar)'!G235,0)</f>
        <v>0</v>
      </c>
      <c r="AA235" s="173">
        <f>IFERROR('Ringkasan (milyar)'!AA235/'Ringkasan (milyar)'!G235,0)</f>
        <v>0</v>
      </c>
      <c r="AB235" s="173">
        <f>IFERROR('Ringkasan (milyar)'!AB235/'Ringkasan (milyar)'!G235,0)</f>
        <v>0</v>
      </c>
      <c r="AC235" s="6"/>
      <c r="AD235" s="173">
        <f>IFERROR('Ringkasan (milyar)'!AD235/'Ringkasan (milyar)'!AC235,0)</f>
        <v>0.89933217132958865</v>
      </c>
      <c r="AE235" s="173">
        <f>IFERROR('Ringkasan (milyar)'!AE235/'Ringkasan (milyar)'!AD235,0)</f>
        <v>0.48627044043743445</v>
      </c>
      <c r="AF235" s="173">
        <f>IFERROR('Ringkasan (milyar)'!AF235/'Ringkasan (milyar)'!AD235,0)</f>
        <v>0.46920634597188898</v>
      </c>
      <c r="AG235" s="173">
        <f>IFERROR('Ringkasan (milyar)'!AG235/'Ringkasan (milyar)'!AD235,0)</f>
        <v>2.6432839983006363E-3</v>
      </c>
      <c r="AH235" s="173">
        <f>IFERROR('Ringkasan (milyar)'!AH235/'Ringkasan (milyar)'!AC235,0)</f>
        <v>0</v>
      </c>
      <c r="AI235" s="173">
        <f>IFERROR('Ringkasan (milyar)'!AI235/'Ringkasan (milyar)'!AC235,0)</f>
        <v>2.7264913619887327E-2</v>
      </c>
      <c r="AJ235" s="173">
        <f>IFERROR('Ringkasan (milyar)'!AJ235/'Ringkasan (milyar)'!AC235,0)</f>
        <v>1.0399054395554297E-2</v>
      </c>
      <c r="AK235" s="173">
        <f>IFERROR('Ringkasan (milyar)'!AK235/'Ringkasan (milyar)'!AC235,0)</f>
        <v>8.6698915267344009E-2</v>
      </c>
      <c r="AL235" s="173">
        <f>IFERROR('Ringkasan (milyar)'!AL235/'Ringkasan (milyar)'!AC235,0)</f>
        <v>5.9306635239488315E-3</v>
      </c>
      <c r="AM235" s="173">
        <f>IFERROR('Ringkasan (milyar)'!AM235/'Ringkasan (milyar)'!AC235,0)</f>
        <v>1.7800111690108061E-2</v>
      </c>
      <c r="AN235" s="173">
        <f>IFERROR('Ringkasan (milyar)'!AN235/'Ringkasan (milyar)'!AC235,0)</f>
        <v>4.0851515948261488E-2</v>
      </c>
      <c r="AO235" s="173">
        <f>IFERROR('Ringkasan (milyar)'!AO235/'Ringkasan (milyar)'!AC235,0)</f>
        <v>2.1994523255158792E-2</v>
      </c>
      <c r="AP235" s="173">
        <f>IFERROR('Ringkasan (milyar)'!AP235/'Ringkasan (milyar)'!AC235,0)</f>
        <v>8.8207752989294619E-5</v>
      </c>
      <c r="AQ235" s="173">
        <f>IFERROR('Ringkasan (milyar)'!AQ235/'Ringkasan (milyar)'!AC235,0)</f>
        <v>3.3893096877552606E-5</v>
      </c>
      <c r="AR235" s="173">
        <f>IFERROR('Ringkasan (milyar)'!AR235/'Ringkasan (milyar)'!AC235,0)</f>
        <v>1.3387732815343698E-2</v>
      </c>
      <c r="AS235" s="173">
        <f>IFERROR('Ringkasan (milyar)'!AS235/'Ringkasan (milyar)'!AC235,0)</f>
        <v>1.3387732815343698E-2</v>
      </c>
      <c r="AT235" s="173">
        <f>IFERROR('Ringkasan (milyar)'!AT235/'Ringkasan (milyar)'!AC235,0)</f>
        <v>5.8118058772368075E-4</v>
      </c>
      <c r="AU235" s="173">
        <f>IFERROR('Ringkasan (milyar)'!AU235/'Ringkasan (milyar)'!AC235,0)</f>
        <v>0</v>
      </c>
      <c r="AV235" s="173">
        <f>IFERROR('Ringkasan (milyar)'!AV235/'Ringkasan (milyar)'!AC235,0)</f>
        <v>5.8118058772368075E-4</v>
      </c>
      <c r="AW235" s="127"/>
      <c r="AX235" s="127"/>
      <c r="AY235" s="127"/>
      <c r="AZ235" s="127"/>
      <c r="BA235" s="127"/>
      <c r="BB235" s="127"/>
      <c r="BC235" s="127"/>
      <c r="BD235" s="127"/>
      <c r="BE235" s="127"/>
      <c r="BF235" s="127"/>
      <c r="BG235" s="127"/>
      <c r="BH235" s="127"/>
      <c r="BI235" s="127"/>
      <c r="BJ235" s="128"/>
      <c r="BK235" s="128"/>
      <c r="BL235" s="87"/>
      <c r="BM235" s="47"/>
      <c r="BN235" s="48"/>
      <c r="BO235" s="49"/>
      <c r="BP235" s="39">
        <f t="shared" si="41"/>
        <v>0</v>
      </c>
      <c r="BR235" s="6" t="e">
        <f>Ringkasan!#REF!/1000000000</f>
        <v>#REF!</v>
      </c>
      <c r="BS235" s="6" t="e">
        <f t="shared" si="37"/>
        <v>#REF!</v>
      </c>
      <c r="BT235" s="39" t="e">
        <f t="shared" si="39"/>
        <v>#REF!</v>
      </c>
      <c r="BV235" s="6" t="e">
        <f>Ringkasan!#REF!/1000000000</f>
        <v>#REF!</v>
      </c>
      <c r="BW235" s="6" t="e">
        <f t="shared" si="38"/>
        <v>#REF!</v>
      </c>
      <c r="BX235" s="39" t="e">
        <f t="shared" si="40"/>
        <v>#REF!</v>
      </c>
    </row>
    <row r="236" spans="1:76" ht="15" customHeight="1" x14ac:dyDescent="0.25">
      <c r="A236" s="59" t="s">
        <v>186</v>
      </c>
      <c r="B236" s="3">
        <f t="shared" si="43"/>
        <v>177</v>
      </c>
      <c r="C236" s="4">
        <f t="shared" si="43"/>
        <v>23</v>
      </c>
      <c r="D236" s="8" t="s">
        <v>186</v>
      </c>
      <c r="E236" s="12" t="str">
        <f>[1]Pendapatan!D236</f>
        <v>7 Tahun 2024</v>
      </c>
      <c r="F236" s="92">
        <f>[1]Pendapatan!E236</f>
        <v>45653</v>
      </c>
      <c r="G236" s="6"/>
      <c r="H236" s="173">
        <f>IFERROR('Ringkasan (milyar)'!H236/'Ringkasan (milyar)'!G236,0)</f>
        <v>0.36328976326990847</v>
      </c>
      <c r="I236" s="173">
        <f>IFERROR('Ringkasan (milyar)'!I236/'Ringkasan (milyar)'!G236,0)</f>
        <v>0.20697536127959809</v>
      </c>
      <c r="J236" s="173">
        <f>IFERROR('Ringkasan (milyar)'!J236/'Ringkasan (milyar)'!G236,0)</f>
        <v>0.12174371751499968</v>
      </c>
      <c r="K236" s="173">
        <f>IFERROR('Ringkasan (milyar)'!K236/'Ringkasan (milyar)'!G236,0)</f>
        <v>7.4708798828520785E-3</v>
      </c>
      <c r="L236" s="173">
        <f>IFERROR('Ringkasan (milyar)'!L236/'Ringkasan (milyar)'!G236,0)</f>
        <v>2.7099804592458622E-2</v>
      </c>
      <c r="M236" s="173">
        <f>IFERROR('Ringkasan (milyar)'!M236/'Ringkasan (milyar)'!G236,0)</f>
        <v>0.63671023673009153</v>
      </c>
      <c r="N236" s="173">
        <f>IFERROR('Ringkasan (milyar)'!N236/'Ringkasan (milyar)'!G236,0)</f>
        <v>0.59335503843912729</v>
      </c>
      <c r="O236" s="173">
        <f>IFERROR('Ringkasan (milyar)'!O236/'Ringkasan (milyar)'!G236,0)</f>
        <v>0</v>
      </c>
      <c r="P236" s="173">
        <f>IFERROR('Ringkasan (milyar)'!P236/'Ringkasan (milyar)'!G236,0)</f>
        <v>0</v>
      </c>
      <c r="Q236" s="173">
        <f>IFERROR('Ringkasan (milyar)'!Q236/'Ringkasan (milyar)'!G236,0)</f>
        <v>0</v>
      </c>
      <c r="R236" s="173">
        <f>IFERROR('Ringkasan (milyar)'!R236/'Ringkasan (milyar)'!G236,0)</f>
        <v>9.7056770177476395E-3</v>
      </c>
      <c r="S236" s="173">
        <f>IFERROR('Ringkasan (milyar)'!S236/'Ringkasan (milyar)'!G236,0)</f>
        <v>5.6134189397622609E-2</v>
      </c>
      <c r="T236" s="173">
        <f>IFERROR('Ringkasan (milyar)'!T236/'Ringkasan (milyar)'!G236,0)</f>
        <v>0.38818073574445994</v>
      </c>
      <c r="U236" s="173">
        <f>IFERROR('Ringkasan (milyar)'!U236/'Ringkasan (milyar)'!G236,0)</f>
        <v>0.13933443627929712</v>
      </c>
      <c r="V236" s="173">
        <f>IFERROR('Ringkasan (milyar)'!V236/'Ringkasan (milyar)'!G236,0)</f>
        <v>4.335519829096434E-2</v>
      </c>
      <c r="W236" s="173">
        <f>IFERROR('Ringkasan (milyar)'!W236/'Ringkasan (milyar)'!G236,0)</f>
        <v>4.335519829096434E-2</v>
      </c>
      <c r="X236" s="173">
        <f>IFERROR('Ringkasan (milyar)'!X236/'Ringkasan (milyar)'!G236,0)</f>
        <v>0</v>
      </c>
      <c r="Y236" s="173">
        <f>IFERROR('Ringkasan (milyar)'!Y236/'Ringkasan (milyar)'!G236,0)</f>
        <v>0</v>
      </c>
      <c r="Z236" s="173">
        <f>IFERROR('Ringkasan (milyar)'!Z236/'Ringkasan (milyar)'!G236,0)</f>
        <v>0</v>
      </c>
      <c r="AA236" s="173">
        <f>IFERROR('Ringkasan (milyar)'!AA236/'Ringkasan (milyar)'!G236,0)</f>
        <v>0</v>
      </c>
      <c r="AB236" s="173">
        <f>IFERROR('Ringkasan (milyar)'!AB236/'Ringkasan (milyar)'!G236,0)</f>
        <v>0</v>
      </c>
      <c r="AC236" s="6"/>
      <c r="AD236" s="173">
        <f>IFERROR('Ringkasan (milyar)'!AD236/'Ringkasan (milyar)'!AC236,0)</f>
        <v>0.89214519203767606</v>
      </c>
      <c r="AE236" s="173">
        <f>IFERROR('Ringkasan (milyar)'!AE236/'Ringkasan (milyar)'!AD236,0)</f>
        <v>0.48894647380798884</v>
      </c>
      <c r="AF236" s="173">
        <f>IFERROR('Ringkasan (milyar)'!AF236/'Ringkasan (milyar)'!AD236,0)</f>
        <v>0.47744471933847377</v>
      </c>
      <c r="AG236" s="173">
        <f>IFERROR('Ringkasan (milyar)'!AG236/'Ringkasan (milyar)'!AD236,0)</f>
        <v>1.1698513738992251E-4</v>
      </c>
      <c r="AH236" s="173">
        <f>IFERROR('Ringkasan (milyar)'!AH236/'Ringkasan (milyar)'!AC236,0)</f>
        <v>0</v>
      </c>
      <c r="AI236" s="173">
        <f>IFERROR('Ringkasan (milyar)'!AI236/'Ringkasan (milyar)'!AC236,0)</f>
        <v>2.9521735506830491E-2</v>
      </c>
      <c r="AJ236" s="173">
        <f>IFERROR('Ringkasan (milyar)'!AJ236/'Ringkasan (milyar)'!AC236,0)</f>
        <v>3.5783220981355318E-4</v>
      </c>
      <c r="AK236" s="173">
        <f>IFERROR('Ringkasan (milyar)'!AK236/'Ringkasan (milyar)'!AC236,0)</f>
        <v>0.10048360403468444</v>
      </c>
      <c r="AL236" s="173">
        <f>IFERROR('Ringkasan (milyar)'!AL236/'Ringkasan (milyar)'!AC236,0)</f>
        <v>1.2127108576495786E-2</v>
      </c>
      <c r="AM236" s="173">
        <f>IFERROR('Ringkasan (milyar)'!AM236/'Ringkasan (milyar)'!AC236,0)</f>
        <v>2.7294110899868412E-2</v>
      </c>
      <c r="AN236" s="173">
        <f>IFERROR('Ringkasan (milyar)'!AN236/'Ringkasan (milyar)'!AC236,0)</f>
        <v>4.4462194982780381E-2</v>
      </c>
      <c r="AO236" s="173">
        <f>IFERROR('Ringkasan (milyar)'!AO236/'Ringkasan (milyar)'!AC236,0)</f>
        <v>1.3853704062205206E-2</v>
      </c>
      <c r="AP236" s="173">
        <f>IFERROR('Ringkasan (milyar)'!AP236/'Ringkasan (milyar)'!AC236,0)</f>
        <v>2.4047557529627093E-3</v>
      </c>
      <c r="AQ236" s="173">
        <f>IFERROR('Ringkasan (milyar)'!AQ236/'Ringkasan (milyar)'!AC236,0)</f>
        <v>3.4172976037194323E-4</v>
      </c>
      <c r="AR236" s="173">
        <f>IFERROR('Ringkasan (milyar)'!AR236/'Ringkasan (milyar)'!AC236,0)</f>
        <v>7.3712039276394381E-3</v>
      </c>
      <c r="AS236" s="173">
        <f>IFERROR('Ringkasan (milyar)'!AS236/'Ringkasan (milyar)'!AC236,0)</f>
        <v>7.3712039276394381E-3</v>
      </c>
      <c r="AT236" s="173">
        <f>IFERROR('Ringkasan (milyar)'!AT236/'Ringkasan (milyar)'!AC236,0)</f>
        <v>0</v>
      </c>
      <c r="AU236" s="173">
        <f>IFERROR('Ringkasan (milyar)'!AU236/'Ringkasan (milyar)'!AC236,0)</f>
        <v>0</v>
      </c>
      <c r="AV236" s="173">
        <f>IFERROR('Ringkasan (milyar)'!AV236/'Ringkasan (milyar)'!AC236,0)</f>
        <v>0</v>
      </c>
      <c r="AW236" s="127"/>
      <c r="AX236" s="127"/>
      <c r="AY236" s="127"/>
      <c r="AZ236" s="127"/>
      <c r="BA236" s="127"/>
      <c r="BB236" s="127"/>
      <c r="BC236" s="127"/>
      <c r="BD236" s="127"/>
      <c r="BE236" s="127"/>
      <c r="BF236" s="127"/>
      <c r="BG236" s="127"/>
      <c r="BH236" s="127"/>
      <c r="BI236" s="127"/>
      <c r="BJ236" s="128"/>
      <c r="BK236" s="128"/>
      <c r="BL236" s="87"/>
      <c r="BM236" s="47"/>
      <c r="BN236" s="48"/>
      <c r="BO236" s="49"/>
      <c r="BP236" s="39">
        <f t="shared" si="41"/>
        <v>0</v>
      </c>
      <c r="BR236" s="6" t="e">
        <f>Ringkasan!#REF!/1000000000</f>
        <v>#REF!</v>
      </c>
      <c r="BS236" s="6" t="e">
        <f t="shared" si="37"/>
        <v>#REF!</v>
      </c>
      <c r="BT236" s="39" t="e">
        <f t="shared" si="39"/>
        <v>#REF!</v>
      </c>
      <c r="BV236" s="6" t="e">
        <f>Ringkasan!#REF!/1000000000</f>
        <v>#REF!</v>
      </c>
      <c r="BW236" s="6" t="e">
        <f t="shared" si="38"/>
        <v>#REF!</v>
      </c>
      <c r="BX236" s="39" t="e">
        <f t="shared" si="40"/>
        <v>#REF!</v>
      </c>
    </row>
    <row r="237" spans="1:76" ht="15" customHeight="1" x14ac:dyDescent="0.25">
      <c r="A237" s="59" t="s">
        <v>187</v>
      </c>
      <c r="B237" s="3">
        <f t="shared" si="43"/>
        <v>178</v>
      </c>
      <c r="C237" s="4">
        <f t="shared" si="43"/>
        <v>24</v>
      </c>
      <c r="D237" s="8" t="s">
        <v>187</v>
      </c>
      <c r="E237" s="12" t="str">
        <f>[1]Pendapatan!D237</f>
        <v>12 Tahun 2024</v>
      </c>
      <c r="F237" s="92">
        <f>[1]Pendapatan!E237</f>
        <v>45653.43472222222</v>
      </c>
      <c r="G237" s="6"/>
      <c r="H237" s="173">
        <f>IFERROR('Ringkasan (milyar)'!H237/'Ringkasan (milyar)'!G237,0)</f>
        <v>0.44447118581032702</v>
      </c>
      <c r="I237" s="173">
        <f>IFERROR('Ringkasan (milyar)'!I237/'Ringkasan (milyar)'!G237,0)</f>
        <v>0.21923186195430705</v>
      </c>
      <c r="J237" s="173">
        <f>IFERROR('Ringkasan (milyar)'!J237/'Ringkasan (milyar)'!G237,0)</f>
        <v>0.19367264778683158</v>
      </c>
      <c r="K237" s="173">
        <f>IFERROR('Ringkasan (milyar)'!K237/'Ringkasan (milyar)'!G237,0)</f>
        <v>9.0617691113064735E-3</v>
      </c>
      <c r="L237" s="173">
        <f>IFERROR('Ringkasan (milyar)'!L237/'Ringkasan (milyar)'!G237,0)</f>
        <v>2.2504906957881876E-2</v>
      </c>
      <c r="M237" s="173">
        <f>IFERROR('Ringkasan (milyar)'!M237/'Ringkasan (milyar)'!G237,0)</f>
        <v>0.55552881418967304</v>
      </c>
      <c r="N237" s="173">
        <f>IFERROR('Ringkasan (milyar)'!N237/'Ringkasan (milyar)'!G237,0)</f>
        <v>0.52957765122650924</v>
      </c>
      <c r="O237" s="173">
        <f>IFERROR('Ringkasan (milyar)'!O237/'Ringkasan (milyar)'!G237,0)</f>
        <v>0</v>
      </c>
      <c r="P237" s="173">
        <f>IFERROR('Ringkasan (milyar)'!P237/'Ringkasan (milyar)'!G237,0)</f>
        <v>0</v>
      </c>
      <c r="Q237" s="173">
        <f>IFERROR('Ringkasan (milyar)'!Q237/'Ringkasan (milyar)'!G237,0)</f>
        <v>0</v>
      </c>
      <c r="R237" s="173">
        <f>IFERROR('Ringkasan (milyar)'!R237/'Ringkasan (milyar)'!G237,0)</f>
        <v>0</v>
      </c>
      <c r="S237" s="173">
        <f>IFERROR('Ringkasan (milyar)'!S237/'Ringkasan (milyar)'!G237,0)</f>
        <v>4.4995353939088018E-2</v>
      </c>
      <c r="T237" s="173">
        <f>IFERROR('Ringkasan (milyar)'!T237/'Ringkasan (milyar)'!G237,0)</f>
        <v>0.35722047630546566</v>
      </c>
      <c r="U237" s="173">
        <f>IFERROR('Ringkasan (milyar)'!U237/'Ringkasan (milyar)'!G237,0)</f>
        <v>0.12736182098195561</v>
      </c>
      <c r="V237" s="173">
        <f>IFERROR('Ringkasan (milyar)'!V237/'Ringkasan (milyar)'!G237,0)</f>
        <v>2.5951162963163743E-2</v>
      </c>
      <c r="W237" s="173">
        <f>IFERROR('Ringkasan (milyar)'!W237/'Ringkasan (milyar)'!G237,0)</f>
        <v>2.5951162963163743E-2</v>
      </c>
      <c r="X237" s="173">
        <f>IFERROR('Ringkasan (milyar)'!X237/'Ringkasan (milyar)'!G237,0)</f>
        <v>0</v>
      </c>
      <c r="Y237" s="173">
        <f>IFERROR('Ringkasan (milyar)'!Y237/'Ringkasan (milyar)'!G237,0)</f>
        <v>0</v>
      </c>
      <c r="Z237" s="173">
        <f>IFERROR('Ringkasan (milyar)'!Z237/'Ringkasan (milyar)'!G237,0)</f>
        <v>0</v>
      </c>
      <c r="AA237" s="173">
        <f>IFERROR('Ringkasan (milyar)'!AA237/'Ringkasan (milyar)'!G237,0)</f>
        <v>0</v>
      </c>
      <c r="AB237" s="173">
        <f>IFERROR('Ringkasan (milyar)'!AB237/'Ringkasan (milyar)'!G237,0)</f>
        <v>0</v>
      </c>
      <c r="AC237" s="6"/>
      <c r="AD237" s="173">
        <f>IFERROR('Ringkasan (milyar)'!AD237/'Ringkasan (milyar)'!AC237,0)</f>
        <v>0.90681233733619371</v>
      </c>
      <c r="AE237" s="173">
        <f>IFERROR('Ringkasan (milyar)'!AE237/'Ringkasan (milyar)'!AD237,0)</f>
        <v>0.53572534984287856</v>
      </c>
      <c r="AF237" s="173">
        <f>IFERROR('Ringkasan (milyar)'!AF237/'Ringkasan (milyar)'!AD237,0)</f>
        <v>0.42702449588969899</v>
      </c>
      <c r="AG237" s="173">
        <f>IFERROR('Ringkasan (milyar)'!AG237/'Ringkasan (milyar)'!AD237,0)</f>
        <v>0</v>
      </c>
      <c r="AH237" s="173">
        <f>IFERROR('Ringkasan (milyar)'!AH237/'Ringkasan (milyar)'!AC237,0)</f>
        <v>1.0839363802203233E-3</v>
      </c>
      <c r="AI237" s="173">
        <f>IFERROR('Ringkasan (milyar)'!AI237/'Ringkasan (milyar)'!AC237,0)</f>
        <v>3.1491101820825103E-2</v>
      </c>
      <c r="AJ237" s="173">
        <f>IFERROR('Ringkasan (milyar)'!AJ237/'Ringkasan (milyar)'!AC237,0)</f>
        <v>1.2038612563298058E-3</v>
      </c>
      <c r="AK237" s="173">
        <f>IFERROR('Ringkasan (milyar)'!AK237/'Ringkasan (milyar)'!AC237,0)</f>
        <v>9.0304853141943808E-2</v>
      </c>
      <c r="AL237" s="173">
        <f>IFERROR('Ringkasan (milyar)'!AL237/'Ringkasan (milyar)'!AC237,0)</f>
        <v>5.0693688265924922E-4</v>
      </c>
      <c r="AM237" s="173">
        <f>IFERROR('Ringkasan (milyar)'!AM237/'Ringkasan (milyar)'!AC237,0)</f>
        <v>5.518651750973904E-2</v>
      </c>
      <c r="AN237" s="173">
        <f>IFERROR('Ringkasan (milyar)'!AN237/'Ringkasan (milyar)'!AC237,0)</f>
        <v>2.5844821452343174E-2</v>
      </c>
      <c r="AO237" s="173">
        <f>IFERROR('Ringkasan (milyar)'!AO237/'Ringkasan (milyar)'!AC237,0)</f>
        <v>6.6159597926452388E-3</v>
      </c>
      <c r="AP237" s="173">
        <f>IFERROR('Ringkasan (milyar)'!AP237/'Ringkasan (milyar)'!AC237,0)</f>
        <v>2.0064770284639911E-3</v>
      </c>
      <c r="AQ237" s="173">
        <f>IFERROR('Ringkasan (milyar)'!AQ237/'Ringkasan (milyar)'!AC237,0)</f>
        <v>1.441404760931281E-4</v>
      </c>
      <c r="AR237" s="173">
        <f>IFERROR('Ringkasan (milyar)'!AR237/'Ringkasan (milyar)'!AC237,0)</f>
        <v>2.8828095218625619E-3</v>
      </c>
      <c r="AS237" s="173">
        <f>IFERROR('Ringkasan (milyar)'!AS237/'Ringkasan (milyar)'!AC237,0)</f>
        <v>2.8828095218625619E-3</v>
      </c>
      <c r="AT237" s="173">
        <f>IFERROR('Ringkasan (milyar)'!AT237/'Ringkasan (milyar)'!AC237,0)</f>
        <v>0</v>
      </c>
      <c r="AU237" s="173">
        <f>IFERROR('Ringkasan (milyar)'!AU237/'Ringkasan (milyar)'!AC237,0)</f>
        <v>0</v>
      </c>
      <c r="AV237" s="173">
        <f>IFERROR('Ringkasan (milyar)'!AV237/'Ringkasan (milyar)'!AC237,0)</f>
        <v>0</v>
      </c>
      <c r="AW237" s="127"/>
      <c r="AX237" s="127"/>
      <c r="AY237" s="127"/>
      <c r="AZ237" s="127"/>
      <c r="BA237" s="127"/>
      <c r="BB237" s="127"/>
      <c r="BC237" s="127"/>
      <c r="BD237" s="127"/>
      <c r="BE237" s="127"/>
      <c r="BF237" s="127"/>
      <c r="BG237" s="127"/>
      <c r="BH237" s="127"/>
      <c r="BI237" s="127"/>
      <c r="BJ237" s="128"/>
      <c r="BK237" s="128"/>
      <c r="BL237" s="87"/>
      <c r="BM237" s="47"/>
      <c r="BN237" s="48"/>
      <c r="BO237" s="49"/>
      <c r="BP237" s="39">
        <f t="shared" si="41"/>
        <v>0</v>
      </c>
      <c r="BR237" s="6" t="e">
        <f>Ringkasan!#REF!/1000000000</f>
        <v>#REF!</v>
      </c>
      <c r="BS237" s="6" t="e">
        <f t="shared" si="37"/>
        <v>#REF!</v>
      </c>
      <c r="BT237" s="39" t="e">
        <f t="shared" si="39"/>
        <v>#REF!</v>
      </c>
      <c r="BV237" s="6" t="e">
        <f>Ringkasan!#REF!/1000000000</f>
        <v>#REF!</v>
      </c>
      <c r="BW237" s="6" t="e">
        <f t="shared" si="38"/>
        <v>#REF!</v>
      </c>
      <c r="BX237" s="39" t="e">
        <f t="shared" si="40"/>
        <v>#REF!</v>
      </c>
    </row>
    <row r="238" spans="1:76" ht="15" customHeight="1" x14ac:dyDescent="0.25">
      <c r="A238" s="59" t="s">
        <v>188</v>
      </c>
      <c r="B238" s="3">
        <f t="shared" si="43"/>
        <v>179</v>
      </c>
      <c r="C238" s="4">
        <f t="shared" si="43"/>
        <v>25</v>
      </c>
      <c r="D238" s="8" t="s">
        <v>188</v>
      </c>
      <c r="E238" s="12" t="str">
        <f>[1]Pendapatan!D238</f>
        <v>15 Tahun 2024</v>
      </c>
      <c r="F238" s="92">
        <f>[1]Pendapatan!E238</f>
        <v>45657.455555555556</v>
      </c>
      <c r="G238" s="6"/>
      <c r="H238" s="173">
        <f>IFERROR('Ringkasan (milyar)'!H238/'Ringkasan (milyar)'!G238,0)</f>
        <v>0.5426158870005241</v>
      </c>
      <c r="I238" s="173">
        <f>IFERROR('Ringkasan (milyar)'!I238/'Ringkasan (milyar)'!G238,0)</f>
        <v>0.46681236133477572</v>
      </c>
      <c r="J238" s="173">
        <f>IFERROR('Ringkasan (milyar)'!J238/'Ringkasan (milyar)'!G238,0)</f>
        <v>6.7329988779142855E-2</v>
      </c>
      <c r="K238" s="173">
        <f>IFERROR('Ringkasan (milyar)'!K238/'Ringkasan (milyar)'!G238,0)</f>
        <v>5.086863645839817E-3</v>
      </c>
      <c r="L238" s="173">
        <f>IFERROR('Ringkasan (milyar)'!L238/'Ringkasan (milyar)'!G238,0)</f>
        <v>3.3866732407657964E-3</v>
      </c>
      <c r="M238" s="173">
        <f>IFERROR('Ringkasan (milyar)'!M238/'Ringkasan (milyar)'!G238,0)</f>
        <v>0.4573841129994759</v>
      </c>
      <c r="N238" s="173">
        <f>IFERROR('Ringkasan (milyar)'!N238/'Ringkasan (milyar)'!G238,0)</f>
        <v>0.40243777197462849</v>
      </c>
      <c r="O238" s="173">
        <f>IFERROR('Ringkasan (milyar)'!O238/'Ringkasan (milyar)'!G238,0)</f>
        <v>0</v>
      </c>
      <c r="P238" s="173">
        <f>IFERROR('Ringkasan (milyar)'!P238/'Ringkasan (milyar)'!G238,0)</f>
        <v>0</v>
      </c>
      <c r="Q238" s="173">
        <f>IFERROR('Ringkasan (milyar)'!Q238/'Ringkasan (milyar)'!G238,0)</f>
        <v>0</v>
      </c>
      <c r="R238" s="173">
        <f>IFERROR('Ringkasan (milyar)'!R238/'Ringkasan (milyar)'!G238,0)</f>
        <v>1.5797607549725328E-3</v>
      </c>
      <c r="S238" s="173">
        <f>IFERROR('Ringkasan (milyar)'!S238/'Ringkasan (milyar)'!G238,0)</f>
        <v>3.3011336948396218E-2</v>
      </c>
      <c r="T238" s="173">
        <f>IFERROR('Ringkasan (milyar)'!T238/'Ringkasan (milyar)'!G238,0)</f>
        <v>0.26752857452448542</v>
      </c>
      <c r="U238" s="173">
        <f>IFERROR('Ringkasan (milyar)'!U238/'Ringkasan (milyar)'!G238,0)</f>
        <v>0.10031809974677434</v>
      </c>
      <c r="V238" s="173">
        <f>IFERROR('Ringkasan (milyar)'!V238/'Ringkasan (milyar)'!G238,0)</f>
        <v>5.4946341024847398E-2</v>
      </c>
      <c r="W238" s="173">
        <f>IFERROR('Ringkasan (milyar)'!W238/'Ringkasan (milyar)'!G238,0)</f>
        <v>5.4946341024847398E-2</v>
      </c>
      <c r="X238" s="173">
        <f>IFERROR('Ringkasan (milyar)'!X238/'Ringkasan (milyar)'!G238,0)</f>
        <v>0</v>
      </c>
      <c r="Y238" s="173">
        <f>IFERROR('Ringkasan (milyar)'!Y238/'Ringkasan (milyar)'!G238,0)</f>
        <v>0</v>
      </c>
      <c r="Z238" s="173">
        <f>IFERROR('Ringkasan (milyar)'!Z238/'Ringkasan (milyar)'!G238,0)</f>
        <v>0</v>
      </c>
      <c r="AA238" s="173">
        <f>IFERROR('Ringkasan (milyar)'!AA238/'Ringkasan (milyar)'!G238,0)</f>
        <v>0</v>
      </c>
      <c r="AB238" s="173">
        <f>IFERROR('Ringkasan (milyar)'!AB238/'Ringkasan (milyar)'!G238,0)</f>
        <v>0</v>
      </c>
      <c r="AC238" s="6"/>
      <c r="AD238" s="173">
        <f>IFERROR('Ringkasan (milyar)'!AD238/'Ringkasan (milyar)'!AC238,0)</f>
        <v>0.7757830657899859</v>
      </c>
      <c r="AE238" s="173">
        <f>IFERROR('Ringkasan (milyar)'!AE238/'Ringkasan (milyar)'!AD238,0)</f>
        <v>0.44865250839534804</v>
      </c>
      <c r="AF238" s="173">
        <f>IFERROR('Ringkasan (milyar)'!AF238/'Ringkasan (milyar)'!AD238,0)</f>
        <v>0.50068149990030297</v>
      </c>
      <c r="AG238" s="173">
        <f>IFERROR('Ringkasan (milyar)'!AG238/'Ringkasan (milyar)'!AD238,0)</f>
        <v>0</v>
      </c>
      <c r="AH238" s="173">
        <f>IFERROR('Ringkasan (milyar)'!AH238/'Ringkasan (milyar)'!AC238,0)</f>
        <v>3.3060999841633343E-4</v>
      </c>
      <c r="AI238" s="173">
        <f>IFERROR('Ringkasan (milyar)'!AI238/'Ringkasan (milyar)'!AC238,0)</f>
        <v>2.6257082551528362E-2</v>
      </c>
      <c r="AJ238" s="173">
        <f>IFERROR('Ringkasan (milyar)'!AJ238/'Ringkasan (milyar)'!AC238,0)</f>
        <v>1.2718125825745125E-2</v>
      </c>
      <c r="AK238" s="173">
        <f>IFERROR('Ringkasan (milyar)'!AK238/'Ringkasan (milyar)'!AC238,0)</f>
        <v>0.21636671000095117</v>
      </c>
      <c r="AL238" s="173">
        <f>IFERROR('Ringkasan (milyar)'!AL238/'Ringkasan (milyar)'!AC238,0)</f>
        <v>4.7451917264092237E-2</v>
      </c>
      <c r="AM238" s="173">
        <f>IFERROR('Ringkasan (milyar)'!AM238/'Ringkasan (milyar)'!AC238,0)</f>
        <v>4.7995113255374901E-2</v>
      </c>
      <c r="AN238" s="173">
        <f>IFERROR('Ringkasan (milyar)'!AN238/'Ringkasan (milyar)'!AC238,0)</f>
        <v>4.7135860412102146E-2</v>
      </c>
      <c r="AO238" s="173">
        <f>IFERROR('Ringkasan (milyar)'!AO238/'Ringkasan (milyar)'!AC238,0)</f>
        <v>7.3702754599803535E-2</v>
      </c>
      <c r="AP238" s="173">
        <f>IFERROR('Ringkasan (milyar)'!AP238/'Ringkasan (milyar)'!AC238,0)</f>
        <v>8.1064469578356893E-5</v>
      </c>
      <c r="AQ238" s="173">
        <f>IFERROR('Ringkasan (milyar)'!AQ238/'Ringkasan (milyar)'!AC238,0)</f>
        <v>0</v>
      </c>
      <c r="AR238" s="173">
        <f>IFERROR('Ringkasan (milyar)'!AR238/'Ringkasan (milyar)'!AC238,0)</f>
        <v>7.8502242090630319E-3</v>
      </c>
      <c r="AS238" s="173">
        <f>IFERROR('Ringkasan (milyar)'!AS238/'Ringkasan (milyar)'!AC238,0)</f>
        <v>7.8502242090630319E-3</v>
      </c>
      <c r="AT238" s="173">
        <f>IFERROR('Ringkasan (milyar)'!AT238/'Ringkasan (milyar)'!AC238,0)</f>
        <v>0</v>
      </c>
      <c r="AU238" s="173">
        <f>IFERROR('Ringkasan (milyar)'!AU238/'Ringkasan (milyar)'!AC238,0)</f>
        <v>0</v>
      </c>
      <c r="AV238" s="173">
        <f>IFERROR('Ringkasan (milyar)'!AV238/'Ringkasan (milyar)'!AC238,0)</f>
        <v>0</v>
      </c>
      <c r="AW238" s="127"/>
      <c r="AX238" s="127"/>
      <c r="AY238" s="127"/>
      <c r="AZ238" s="127"/>
      <c r="BA238" s="127"/>
      <c r="BB238" s="127"/>
      <c r="BC238" s="127"/>
      <c r="BD238" s="127"/>
      <c r="BE238" s="127"/>
      <c r="BF238" s="127"/>
      <c r="BG238" s="127"/>
      <c r="BH238" s="127"/>
      <c r="BI238" s="127"/>
      <c r="BJ238" s="128"/>
      <c r="BK238" s="128"/>
      <c r="BL238" s="87"/>
      <c r="BM238" s="47"/>
      <c r="BN238" s="48"/>
      <c r="BO238" s="49"/>
      <c r="BP238" s="39">
        <f t="shared" si="41"/>
        <v>0</v>
      </c>
      <c r="BR238" s="6" t="e">
        <f>Ringkasan!#REF!/1000000000</f>
        <v>#REF!</v>
      </c>
      <c r="BS238" s="6" t="e">
        <f t="shared" si="37"/>
        <v>#REF!</v>
      </c>
      <c r="BT238" s="39" t="e">
        <f t="shared" si="39"/>
        <v>#REF!</v>
      </c>
      <c r="BV238" s="6" t="e">
        <f>Ringkasan!#REF!/1000000000</f>
        <v>#REF!</v>
      </c>
      <c r="BW238" s="6" t="e">
        <f t="shared" si="38"/>
        <v>#REF!</v>
      </c>
      <c r="BX238" s="39" t="e">
        <f t="shared" si="40"/>
        <v>#REF!</v>
      </c>
    </row>
    <row r="239" spans="1:76" ht="15" customHeight="1" x14ac:dyDescent="0.25">
      <c r="A239" s="59" t="s">
        <v>189</v>
      </c>
      <c r="B239" s="3">
        <f t="shared" si="43"/>
        <v>180</v>
      </c>
      <c r="C239" s="4">
        <f t="shared" si="43"/>
        <v>26</v>
      </c>
      <c r="D239" s="8" t="s">
        <v>189</v>
      </c>
      <c r="E239" s="12" t="str">
        <f>[1]Pendapatan!D239</f>
        <v>06 Tahun 2024</v>
      </c>
      <c r="F239" s="92">
        <f>[1]Pendapatan!E239</f>
        <v>45657.583333333336</v>
      </c>
      <c r="G239" s="6"/>
      <c r="H239" s="173">
        <f>IFERROR('Ringkasan (milyar)'!H239/'Ringkasan (milyar)'!G239,0)</f>
        <v>0.35607482050063022</v>
      </c>
      <c r="I239" s="173">
        <f>IFERROR('Ringkasan (milyar)'!I239/'Ringkasan (milyar)'!G239,0)</f>
        <v>8.0511165925450059E-2</v>
      </c>
      <c r="J239" s="173">
        <f>IFERROR('Ringkasan (milyar)'!J239/'Ringkasan (milyar)'!G239,0)</f>
        <v>2.8588684444360933E-2</v>
      </c>
      <c r="K239" s="173">
        <f>IFERROR('Ringkasan (milyar)'!K239/'Ringkasan (milyar)'!G239,0)</f>
        <v>3.7377138818677955E-3</v>
      </c>
      <c r="L239" s="173">
        <f>IFERROR('Ringkasan (milyar)'!L239/'Ringkasan (milyar)'!G239,0)</f>
        <v>0.24323725624895143</v>
      </c>
      <c r="M239" s="173">
        <f>IFERROR('Ringkasan (milyar)'!M239/'Ringkasan (milyar)'!G239,0)</f>
        <v>0.63217902448339947</v>
      </c>
      <c r="N239" s="173">
        <f>IFERROR('Ringkasan (milyar)'!N239/'Ringkasan (milyar)'!G239,0)</f>
        <v>0.59418293095392472</v>
      </c>
      <c r="O239" s="173">
        <f>IFERROR('Ringkasan (milyar)'!O239/'Ringkasan (milyar)'!G239,0)</f>
        <v>0</v>
      </c>
      <c r="P239" s="173">
        <f>IFERROR('Ringkasan (milyar)'!P239/'Ringkasan (milyar)'!G239,0)</f>
        <v>0</v>
      </c>
      <c r="Q239" s="173">
        <f>IFERROR('Ringkasan (milyar)'!Q239/'Ringkasan (milyar)'!G239,0)</f>
        <v>0</v>
      </c>
      <c r="R239" s="173">
        <f>IFERROR('Ringkasan (milyar)'!R239/'Ringkasan (milyar)'!G239,0)</f>
        <v>0</v>
      </c>
      <c r="S239" s="173">
        <f>IFERROR('Ringkasan (milyar)'!S239/'Ringkasan (milyar)'!G239,0)</f>
        <v>5.9304451723262604E-2</v>
      </c>
      <c r="T239" s="173">
        <f>IFERROR('Ringkasan (milyar)'!T239/'Ringkasan (milyar)'!G239,0)</f>
        <v>0.4117035731633818</v>
      </c>
      <c r="U239" s="173">
        <f>IFERROR('Ringkasan (milyar)'!U239/'Ringkasan (milyar)'!G239,0)</f>
        <v>0.12317490606728033</v>
      </c>
      <c r="V239" s="173">
        <f>IFERROR('Ringkasan (milyar)'!V239/'Ringkasan (milyar)'!G239,0)</f>
        <v>3.7996093529474681E-2</v>
      </c>
      <c r="W239" s="173">
        <f>IFERROR('Ringkasan (milyar)'!W239/'Ringkasan (milyar)'!G239,0)</f>
        <v>3.7996093529474681E-2</v>
      </c>
      <c r="X239" s="173">
        <f>IFERROR('Ringkasan (milyar)'!X239/'Ringkasan (milyar)'!G239,0)</f>
        <v>0</v>
      </c>
      <c r="Y239" s="173">
        <f>IFERROR('Ringkasan (milyar)'!Y239/'Ringkasan (milyar)'!G239,0)</f>
        <v>1.1746155015970313E-2</v>
      </c>
      <c r="Z239" s="173">
        <f>IFERROR('Ringkasan (milyar)'!Z239/'Ringkasan (milyar)'!G239,0)</f>
        <v>0</v>
      </c>
      <c r="AA239" s="173">
        <f>IFERROR('Ringkasan (milyar)'!AA239/'Ringkasan (milyar)'!G239,0)</f>
        <v>0</v>
      </c>
      <c r="AB239" s="173">
        <f>IFERROR('Ringkasan (milyar)'!AB239/'Ringkasan (milyar)'!G239,0)</f>
        <v>1.1746155015970313E-2</v>
      </c>
      <c r="AC239" s="6"/>
      <c r="AD239" s="173">
        <f>IFERROR('Ringkasan (milyar)'!AD239/'Ringkasan (milyar)'!AC239,0)</f>
        <v>0.94822896004457058</v>
      </c>
      <c r="AE239" s="173">
        <f>IFERROR('Ringkasan (milyar)'!AE239/'Ringkasan (milyar)'!AD239,0)</f>
        <v>0.46603869385837438</v>
      </c>
      <c r="AF239" s="173">
        <f>IFERROR('Ringkasan (milyar)'!AF239/'Ringkasan (milyar)'!AD239,0)</f>
        <v>0.49211167984712895</v>
      </c>
      <c r="AG239" s="173">
        <f>IFERROR('Ringkasan (milyar)'!AG239/'Ringkasan (milyar)'!AD239,0)</f>
        <v>0</v>
      </c>
      <c r="AH239" s="173">
        <f>IFERROR('Ringkasan (milyar)'!AH239/'Ringkasan (milyar)'!AC239,0)</f>
        <v>0</v>
      </c>
      <c r="AI239" s="173">
        <f>IFERROR('Ringkasan (milyar)'!AI239/'Ringkasan (milyar)'!AC239,0)</f>
        <v>3.9425269673603408E-2</v>
      </c>
      <c r="AJ239" s="173">
        <f>IFERROR('Ringkasan (milyar)'!AJ239/'Ringkasan (milyar)'!AC239,0)</f>
        <v>2.5775794588102325E-4</v>
      </c>
      <c r="AK239" s="173">
        <f>IFERROR('Ringkasan (milyar)'!AK239/'Ringkasan (milyar)'!AC239,0)</f>
        <v>4.2966619537211891E-2</v>
      </c>
      <c r="AL239" s="173">
        <f>IFERROR('Ringkasan (milyar)'!AL239/'Ringkasan (milyar)'!AC239,0)</f>
        <v>0</v>
      </c>
      <c r="AM239" s="173">
        <f>IFERROR('Ringkasan (milyar)'!AM239/'Ringkasan (milyar)'!AC239,0)</f>
        <v>2.9144741018460207E-2</v>
      </c>
      <c r="AN239" s="173">
        <f>IFERROR('Ringkasan (milyar)'!AN239/'Ringkasan (milyar)'!AC239,0)</f>
        <v>3.9291163604478199E-3</v>
      </c>
      <c r="AO239" s="173">
        <f>IFERROR('Ringkasan (milyar)'!AO239/'Ringkasan (milyar)'!AC239,0)</f>
        <v>7.7792797609471274E-3</v>
      </c>
      <c r="AP239" s="173">
        <f>IFERROR('Ringkasan (milyar)'!AP239/'Ringkasan (milyar)'!AC239,0)</f>
        <v>2.113482397356732E-3</v>
      </c>
      <c r="AQ239" s="173">
        <f>IFERROR('Ringkasan (milyar)'!AQ239/'Ringkasan (milyar)'!AC239,0)</f>
        <v>0</v>
      </c>
      <c r="AR239" s="173">
        <f>IFERROR('Ringkasan (milyar)'!AR239/'Ringkasan (milyar)'!AC239,0)</f>
        <v>8.8044204182175755E-3</v>
      </c>
      <c r="AS239" s="173">
        <f>IFERROR('Ringkasan (milyar)'!AS239/'Ringkasan (milyar)'!AC239,0)</f>
        <v>8.8044204182175755E-3</v>
      </c>
      <c r="AT239" s="173">
        <f>IFERROR('Ringkasan (milyar)'!AT239/'Ringkasan (milyar)'!AC239,0)</f>
        <v>0</v>
      </c>
      <c r="AU239" s="173">
        <f>IFERROR('Ringkasan (milyar)'!AU239/'Ringkasan (milyar)'!AC239,0)</f>
        <v>0</v>
      </c>
      <c r="AV239" s="173">
        <f>IFERROR('Ringkasan (milyar)'!AV239/'Ringkasan (milyar)'!AC239,0)</f>
        <v>0</v>
      </c>
      <c r="AW239" s="127"/>
      <c r="AX239" s="127"/>
      <c r="AY239" s="127"/>
      <c r="AZ239" s="127"/>
      <c r="BA239" s="127"/>
      <c r="BB239" s="127"/>
      <c r="BC239" s="127"/>
      <c r="BD239" s="127"/>
      <c r="BE239" s="127"/>
      <c r="BF239" s="127"/>
      <c r="BG239" s="127"/>
      <c r="BH239" s="127"/>
      <c r="BI239" s="127"/>
      <c r="BJ239" s="128"/>
      <c r="BK239" s="128"/>
      <c r="BL239" s="87"/>
      <c r="BM239" s="47"/>
      <c r="BN239" s="48"/>
      <c r="BO239" s="49"/>
      <c r="BP239" s="39">
        <f t="shared" si="41"/>
        <v>0</v>
      </c>
      <c r="BR239" s="6" t="e">
        <f>Ringkasan!#REF!/1000000000</f>
        <v>#REF!</v>
      </c>
      <c r="BS239" s="6" t="e">
        <f t="shared" si="37"/>
        <v>#REF!</v>
      </c>
      <c r="BT239" s="39" t="e">
        <f t="shared" si="39"/>
        <v>#REF!</v>
      </c>
      <c r="BV239" s="6" t="e">
        <f>Ringkasan!#REF!/1000000000</f>
        <v>#REF!</v>
      </c>
      <c r="BW239" s="6" t="e">
        <f t="shared" si="38"/>
        <v>#REF!</v>
      </c>
      <c r="BX239" s="39" t="e">
        <f t="shared" si="40"/>
        <v>#REF!</v>
      </c>
    </row>
    <row r="240" spans="1:76" ht="15" customHeight="1" x14ac:dyDescent="0.25">
      <c r="A240" s="59" t="s">
        <v>190</v>
      </c>
      <c r="B240" s="3">
        <f t="shared" si="43"/>
        <v>181</v>
      </c>
      <c r="C240" s="4">
        <f t="shared" si="43"/>
        <v>27</v>
      </c>
      <c r="D240" s="8" t="s">
        <v>190</v>
      </c>
      <c r="E240" s="12" t="str">
        <f>[1]Pendapatan!D240</f>
        <v>07 Tahun 2024</v>
      </c>
      <c r="F240" s="92">
        <f>[1]Pendapatan!E240</f>
        <v>45657.424305555556</v>
      </c>
      <c r="G240" s="6"/>
      <c r="H240" s="173">
        <f>IFERROR('Ringkasan (milyar)'!H240/'Ringkasan (milyar)'!G240,0)</f>
        <v>0.25798216780525418</v>
      </c>
      <c r="I240" s="173">
        <f>IFERROR('Ringkasan (milyar)'!I240/'Ringkasan (milyar)'!G240,0)</f>
        <v>0.13544416570975362</v>
      </c>
      <c r="J240" s="173">
        <f>IFERROR('Ringkasan (milyar)'!J240/'Ringkasan (milyar)'!G240,0)</f>
        <v>0.11836379811706449</v>
      </c>
      <c r="K240" s="173">
        <f>IFERROR('Ringkasan (milyar)'!K240/'Ringkasan (milyar)'!G240,0)</f>
        <v>3.9853881934232803E-3</v>
      </c>
      <c r="L240" s="173">
        <f>IFERROR('Ringkasan (milyar)'!L240/'Ringkasan (milyar)'!G240,0)</f>
        <v>1.8881578501281633E-4</v>
      </c>
      <c r="M240" s="173">
        <f>IFERROR('Ringkasan (milyar)'!M240/'Ringkasan (milyar)'!G240,0)</f>
        <v>0.74201783219474571</v>
      </c>
      <c r="N240" s="173">
        <f>IFERROR('Ringkasan (milyar)'!N240/'Ringkasan (milyar)'!G240,0)</f>
        <v>0.68942022682134207</v>
      </c>
      <c r="O240" s="173">
        <f>IFERROR('Ringkasan (milyar)'!O240/'Ringkasan (milyar)'!G240,0)</f>
        <v>0</v>
      </c>
      <c r="P240" s="173">
        <f>IFERROR('Ringkasan (milyar)'!P240/'Ringkasan (milyar)'!G240,0)</f>
        <v>0</v>
      </c>
      <c r="Q240" s="173">
        <f>IFERROR('Ringkasan (milyar)'!Q240/'Ringkasan (milyar)'!G240,0)</f>
        <v>0</v>
      </c>
      <c r="R240" s="173">
        <f>IFERROR('Ringkasan (milyar)'!R240/'Ringkasan (milyar)'!G240,0)</f>
        <v>0</v>
      </c>
      <c r="S240" s="173">
        <f>IFERROR('Ringkasan (milyar)'!S240/'Ringkasan (milyar)'!G240,0)</f>
        <v>4.1923017497891533E-2</v>
      </c>
      <c r="T240" s="173">
        <f>IFERROR('Ringkasan (milyar)'!T240/'Ringkasan (milyar)'!G240,0)</f>
        <v>0.4796031217291245</v>
      </c>
      <c r="U240" s="173">
        <f>IFERROR('Ringkasan (milyar)'!U240/'Ringkasan (milyar)'!G240,0)</f>
        <v>0.16789408759432603</v>
      </c>
      <c r="V240" s="173">
        <f>IFERROR('Ringkasan (milyar)'!V240/'Ringkasan (milyar)'!G240,0)</f>
        <v>5.2597605373403716E-2</v>
      </c>
      <c r="W240" s="173">
        <f>IFERROR('Ringkasan (milyar)'!W240/'Ringkasan (milyar)'!G240,0)</f>
        <v>5.2597605373403716E-2</v>
      </c>
      <c r="X240" s="173">
        <f>IFERROR('Ringkasan (milyar)'!X240/'Ringkasan (milyar)'!G240,0)</f>
        <v>0</v>
      </c>
      <c r="Y240" s="173">
        <f>IFERROR('Ringkasan (milyar)'!Y240/'Ringkasan (milyar)'!G240,0)</f>
        <v>0</v>
      </c>
      <c r="Z240" s="173">
        <f>IFERROR('Ringkasan (milyar)'!Z240/'Ringkasan (milyar)'!G240,0)</f>
        <v>0</v>
      </c>
      <c r="AA240" s="173">
        <f>IFERROR('Ringkasan (milyar)'!AA240/'Ringkasan (milyar)'!G240,0)</f>
        <v>0</v>
      </c>
      <c r="AB240" s="173">
        <f>IFERROR('Ringkasan (milyar)'!AB240/'Ringkasan (milyar)'!G240,0)</f>
        <v>0</v>
      </c>
      <c r="AC240" s="6"/>
      <c r="AD240" s="173">
        <f>IFERROR('Ringkasan (milyar)'!AD240/'Ringkasan (milyar)'!AC240,0)</f>
        <v>0.93827851533462325</v>
      </c>
      <c r="AE240" s="173">
        <f>IFERROR('Ringkasan (milyar)'!AE240/'Ringkasan (milyar)'!AD240,0)</f>
        <v>0.48862190457441707</v>
      </c>
      <c r="AF240" s="173">
        <f>IFERROR('Ringkasan (milyar)'!AF240/'Ringkasan (milyar)'!AD240,0)</f>
        <v>0.46586144579221844</v>
      </c>
      <c r="AG240" s="173">
        <f>IFERROR('Ringkasan (milyar)'!AG240/'Ringkasan (milyar)'!AD240,0)</f>
        <v>1.839538014304298E-4</v>
      </c>
      <c r="AH240" s="173">
        <f>IFERROR('Ringkasan (milyar)'!AH240/'Ringkasan (milyar)'!AC240,0)</f>
        <v>1.3790731985734671E-4</v>
      </c>
      <c r="AI240" s="173">
        <f>IFERROR('Ringkasan (milyar)'!AI240/'Ringkasan (milyar)'!AC240,0)</f>
        <v>4.1522281062984431E-2</v>
      </c>
      <c r="AJ240" s="173">
        <f>IFERROR('Ringkasan (milyar)'!AJ240/'Ringkasan (milyar)'!AC240,0)</f>
        <v>8.7450615846127236E-4</v>
      </c>
      <c r="AK240" s="173">
        <f>IFERROR('Ringkasan (milyar)'!AK240/'Ringkasan (milyar)'!AC240,0)</f>
        <v>4.7339940501081312E-2</v>
      </c>
      <c r="AL240" s="173">
        <f>IFERROR('Ringkasan (milyar)'!AL240/'Ringkasan (milyar)'!AC240,0)</f>
        <v>8.6299949848151879E-4</v>
      </c>
      <c r="AM240" s="173">
        <f>IFERROR('Ringkasan (milyar)'!AM240/'Ringkasan (milyar)'!AC240,0)</f>
        <v>2.2624587048508473E-2</v>
      </c>
      <c r="AN240" s="173">
        <f>IFERROR('Ringkasan (milyar)'!AN240/'Ringkasan (milyar)'!AC240,0)</f>
        <v>1.3636581338450344E-2</v>
      </c>
      <c r="AO240" s="173">
        <f>IFERROR('Ringkasan (milyar)'!AO240/'Ringkasan (milyar)'!AC240,0)</f>
        <v>9.3016462652710259E-3</v>
      </c>
      <c r="AP240" s="173">
        <f>IFERROR('Ringkasan (milyar)'!AP240/'Ringkasan (milyar)'!AC240,0)</f>
        <v>8.5738896614199068E-4</v>
      </c>
      <c r="AQ240" s="173">
        <f>IFERROR('Ringkasan (milyar)'!AQ240/'Ringkasan (milyar)'!AC240,0)</f>
        <v>5.6737384227968367E-5</v>
      </c>
      <c r="AR240" s="173">
        <f>IFERROR('Ringkasan (milyar)'!AR240/'Ringkasan (milyar)'!AC240,0)</f>
        <v>1.4381544164295537E-2</v>
      </c>
      <c r="AS240" s="173">
        <f>IFERROR('Ringkasan (milyar)'!AS240/'Ringkasan (milyar)'!AC240,0)</f>
        <v>1.4381544164295537E-2</v>
      </c>
      <c r="AT240" s="173">
        <f>IFERROR('Ringkasan (milyar)'!AT240/'Ringkasan (milyar)'!AC240,0)</f>
        <v>0</v>
      </c>
      <c r="AU240" s="173">
        <f>IFERROR('Ringkasan (milyar)'!AU240/'Ringkasan (milyar)'!AC240,0)</f>
        <v>0</v>
      </c>
      <c r="AV240" s="173">
        <f>IFERROR('Ringkasan (milyar)'!AV240/'Ringkasan (milyar)'!AC240,0)</f>
        <v>0</v>
      </c>
      <c r="AW240" s="127"/>
      <c r="AX240" s="127"/>
      <c r="AY240" s="127"/>
      <c r="AZ240" s="127"/>
      <c r="BA240" s="127"/>
      <c r="BB240" s="127"/>
      <c r="BC240" s="127"/>
      <c r="BD240" s="127"/>
      <c r="BE240" s="127"/>
      <c r="BF240" s="127"/>
      <c r="BG240" s="127"/>
      <c r="BH240" s="127"/>
      <c r="BI240" s="127"/>
      <c r="BJ240" s="128"/>
      <c r="BK240" s="128"/>
      <c r="BL240" s="87"/>
      <c r="BM240" s="47"/>
      <c r="BN240" s="48"/>
      <c r="BO240" s="49"/>
      <c r="BP240" s="39">
        <f t="shared" si="41"/>
        <v>0</v>
      </c>
      <c r="BR240" s="6" t="e">
        <f>Ringkasan!#REF!/1000000000</f>
        <v>#REF!</v>
      </c>
      <c r="BS240" s="6" t="e">
        <f t="shared" si="37"/>
        <v>#REF!</v>
      </c>
      <c r="BT240" s="39" t="e">
        <f t="shared" si="39"/>
        <v>#REF!</v>
      </c>
      <c r="BV240" s="6" t="e">
        <f>Ringkasan!#REF!/1000000000</f>
        <v>#REF!</v>
      </c>
      <c r="BW240" s="6" t="e">
        <f t="shared" si="38"/>
        <v>#REF!</v>
      </c>
      <c r="BX240" s="39" t="e">
        <f t="shared" si="40"/>
        <v>#REF!</v>
      </c>
    </row>
    <row r="241" spans="1:76" ht="15" customHeight="1" x14ac:dyDescent="0.25">
      <c r="B241" s="13" t="s">
        <v>560</v>
      </c>
      <c r="C241" s="14" t="s">
        <v>560</v>
      </c>
      <c r="D241" s="15" t="s">
        <v>561</v>
      </c>
      <c r="E241" s="16"/>
      <c r="F241" s="93"/>
      <c r="G241" s="115"/>
      <c r="H241" s="174">
        <f>IFERROR('Ringkasan (milyar)'!H241/'Ringkasan (milyar)'!G241,0)</f>
        <v>0.30206132151198867</v>
      </c>
      <c r="I241" s="174">
        <f>IFERROR('Ringkasan (milyar)'!I241/'Ringkasan (milyar)'!G241,0)</f>
        <v>0.20140037388466614</v>
      </c>
      <c r="J241" s="174">
        <f>IFERROR('Ringkasan (milyar)'!J241/'Ringkasan (milyar)'!G241,0)</f>
        <v>8.2743571926070819E-2</v>
      </c>
      <c r="K241" s="174">
        <f>IFERROR('Ringkasan (milyar)'!K241/'Ringkasan (milyar)'!G241,0)</f>
        <v>4.7520113899744802E-3</v>
      </c>
      <c r="L241" s="174">
        <f>IFERROR('Ringkasan (milyar)'!L241/'Ringkasan (milyar)'!G241,0)</f>
        <v>1.316536431127727E-2</v>
      </c>
      <c r="M241" s="174">
        <f>IFERROR('Ringkasan (milyar)'!M241/'Ringkasan (milyar)'!G241,0)</f>
        <v>0.69478946969988731</v>
      </c>
      <c r="N241" s="174">
        <f>IFERROR('Ringkasan (milyar)'!N241/'Ringkasan (milyar)'!G241,0)</f>
        <v>0.64175125194076943</v>
      </c>
      <c r="O241" s="174">
        <f>IFERROR('Ringkasan (milyar)'!O241/'Ringkasan (milyar)'!G241,0)</f>
        <v>0</v>
      </c>
      <c r="P241" s="174">
        <f>IFERROR('Ringkasan (milyar)'!P241/'Ringkasan (milyar)'!G241,0)</f>
        <v>0</v>
      </c>
      <c r="Q241" s="174">
        <f>IFERROR('Ringkasan (milyar)'!Q241/'Ringkasan (milyar)'!G241,0)</f>
        <v>8.0854103817410497E-2</v>
      </c>
      <c r="R241" s="174">
        <f>IFERROR('Ringkasan (milyar)'!R241/'Ringkasan (milyar)'!G241,0)</f>
        <v>1.3150150271610613E-3</v>
      </c>
      <c r="S241" s="174">
        <f>IFERROR('Ringkasan (milyar)'!S241/'Ringkasan (milyar)'!G241,0)</f>
        <v>5.1628265567191453E-2</v>
      </c>
      <c r="T241" s="174">
        <f>IFERROR('Ringkasan (milyar)'!T241/'Ringkasan (milyar)'!G241,0)</f>
        <v>0.36377756481092099</v>
      </c>
      <c r="U241" s="174">
        <f>IFERROR('Ringkasan (milyar)'!U241/'Ringkasan (milyar)'!G241,0)</f>
        <v>0.14417630271808538</v>
      </c>
      <c r="V241" s="174">
        <f>IFERROR('Ringkasan (milyar)'!V241/'Ringkasan (milyar)'!G241,0)</f>
        <v>5.3038217759117948E-2</v>
      </c>
      <c r="W241" s="174">
        <f>IFERROR('Ringkasan (milyar)'!W241/'Ringkasan (milyar)'!G241,0)</f>
        <v>5.2951469849807004E-2</v>
      </c>
      <c r="X241" s="174">
        <f>IFERROR('Ringkasan (milyar)'!X241/'Ringkasan (milyar)'!G241,0)</f>
        <v>8.6747909310949848E-5</v>
      </c>
      <c r="Y241" s="174">
        <f>IFERROR('Ringkasan (milyar)'!Y241/'Ringkasan (milyar)'!G241,0)</f>
        <v>3.1492087881238844E-3</v>
      </c>
      <c r="Z241" s="174">
        <f>IFERROR('Ringkasan (milyar)'!Z241/'Ringkasan (milyar)'!G241,0)</f>
        <v>6.7991134992772954E-4</v>
      </c>
      <c r="AA241" s="174">
        <f>IFERROR('Ringkasan (milyar)'!AA241/'Ringkasan (milyar)'!G241,0)</f>
        <v>0</v>
      </c>
      <c r="AB241" s="174">
        <f>IFERROR('Ringkasan (milyar)'!AB241/'Ringkasan (milyar)'!G241,0)</f>
        <v>2.4692974381961552E-3</v>
      </c>
      <c r="AC241" s="7"/>
      <c r="AD241" s="174">
        <f>IFERROR('Ringkasan (milyar)'!AD241/'Ringkasan (milyar)'!AC241,0)</f>
        <v>0.73923526468223721</v>
      </c>
      <c r="AE241" s="174">
        <f>IFERROR('Ringkasan (milyar)'!AE241/'Ringkasan (milyar)'!AD241,0)</f>
        <v>0.54354737311307999</v>
      </c>
      <c r="AF241" s="174">
        <f>IFERROR('Ringkasan (milyar)'!AF241/'Ringkasan (milyar)'!AD241,0)</f>
        <v>0.39818718904928374</v>
      </c>
      <c r="AG241" s="174">
        <f>IFERROR('Ringkasan (milyar)'!AG241/'Ringkasan (milyar)'!AD241,0)</f>
        <v>4.5134708852311863E-4</v>
      </c>
      <c r="AH241" s="174">
        <f>IFERROR('Ringkasan (milyar)'!AH241/'Ringkasan (milyar)'!AC241,0)</f>
        <v>6.0846797230852657E-5</v>
      </c>
      <c r="AI241" s="174">
        <f>IFERROR('Ringkasan (milyar)'!AI241/'Ringkasan (milyar)'!AC241,0)</f>
        <v>3.8799271750156288E-2</v>
      </c>
      <c r="AJ241" s="174">
        <f>IFERROR('Ringkasan (milyar)'!AJ241/'Ringkasan (milyar)'!AC241,0)</f>
        <v>3.8780961298964037E-3</v>
      </c>
      <c r="AK241" s="174">
        <f>IFERROR('Ringkasan (milyar)'!AK241/'Ringkasan (milyar)'!AC241,0)</f>
        <v>0.10079481738397872</v>
      </c>
      <c r="AL241" s="174">
        <f>IFERROR('Ringkasan (milyar)'!AL241/'Ringkasan (milyar)'!AC241,0)</f>
        <v>4.497955017823848E-3</v>
      </c>
      <c r="AM241" s="174">
        <f>IFERROR('Ringkasan (milyar)'!AM241/'Ringkasan (milyar)'!AC241,0)</f>
        <v>2.7996079992692689E-2</v>
      </c>
      <c r="AN241" s="174">
        <f>IFERROR('Ringkasan (milyar)'!AN241/'Ringkasan (milyar)'!AC241,0)</f>
        <v>2.847994201907092E-2</v>
      </c>
      <c r="AO241" s="174">
        <f>IFERROR('Ringkasan (milyar)'!AO241/'Ringkasan (milyar)'!AC241,0)</f>
        <v>3.6800268678309073E-2</v>
      </c>
      <c r="AP241" s="174">
        <f>IFERROR('Ringkasan (milyar)'!AP241/'Ringkasan (milyar)'!AC241,0)</f>
        <v>2.8135296720861913E-3</v>
      </c>
      <c r="AQ241" s="174">
        <f>IFERROR('Ringkasan (milyar)'!AQ241/'Ringkasan (milyar)'!AC241,0)</f>
        <v>2.0704200399601264E-4</v>
      </c>
      <c r="AR241" s="174">
        <f>IFERROR('Ringkasan (milyar)'!AR241/'Ringkasan (milyar)'!AC241,0)</f>
        <v>1.0755704736599496E-2</v>
      </c>
      <c r="AS241" s="174">
        <f>IFERROR('Ringkasan (milyar)'!AS241/'Ringkasan (milyar)'!AC241,0)</f>
        <v>1.0755704736599496E-2</v>
      </c>
      <c r="AT241" s="174">
        <f>IFERROR('Ringkasan (milyar)'!AT241/'Ringkasan (milyar)'!AC241,0)</f>
        <v>0.14921421319718436</v>
      </c>
      <c r="AU241" s="174">
        <f>IFERROR('Ringkasan (milyar)'!AU241/'Ringkasan (milyar)'!AC241,0)</f>
        <v>1.6733452859403492E-2</v>
      </c>
      <c r="AV241" s="174">
        <f>IFERROR('Ringkasan (milyar)'!AV241/'Ringkasan (milyar)'!AC241,0)</f>
        <v>0.13248076033778086</v>
      </c>
      <c r="AW241" s="129"/>
      <c r="AX241" s="129"/>
      <c r="AY241" s="129"/>
      <c r="AZ241" s="129"/>
      <c r="BA241" s="129"/>
      <c r="BB241" s="129"/>
      <c r="BC241" s="129"/>
      <c r="BD241" s="129"/>
      <c r="BE241" s="129"/>
      <c r="BF241" s="129"/>
      <c r="BG241" s="129"/>
      <c r="BH241" s="129"/>
      <c r="BI241" s="129"/>
      <c r="BJ241" s="130"/>
      <c r="BK241" s="130"/>
      <c r="BL241" s="89"/>
      <c r="BM241" s="47"/>
      <c r="BN241" s="47"/>
      <c r="BO241" s="47"/>
      <c r="BR241" s="115" t="e">
        <f>Ringkasan!#REF!/1000000000</f>
        <v>#REF!</v>
      </c>
      <c r="BS241" s="115" t="e">
        <f t="shared" si="37"/>
        <v>#REF!</v>
      </c>
      <c r="BT241" s="39" t="e">
        <f t="shared" si="39"/>
        <v>#REF!</v>
      </c>
      <c r="BV241" s="115" t="e">
        <f>Ringkasan!#REF!/1000000000</f>
        <v>#REF!</v>
      </c>
      <c r="BW241" s="115" t="e">
        <f t="shared" si="38"/>
        <v>#REF!</v>
      </c>
      <c r="BX241" s="39" t="e">
        <f t="shared" si="40"/>
        <v>#REF!</v>
      </c>
    </row>
    <row r="242" spans="1:76" ht="15" customHeight="1" x14ac:dyDescent="0.25">
      <c r="B242" s="13" t="s">
        <v>562</v>
      </c>
      <c r="C242" s="14" t="s">
        <v>562</v>
      </c>
      <c r="D242" s="15" t="s">
        <v>563</v>
      </c>
      <c r="E242" s="16"/>
      <c r="F242" s="93"/>
      <c r="G242" s="115"/>
      <c r="H242" s="174">
        <f>IFERROR('Ringkasan (milyar)'!H242/'Ringkasan (milyar)'!G242,0)</f>
        <v>0.51146366152399159</v>
      </c>
      <c r="I242" s="174">
        <f>IFERROR('Ringkasan (milyar)'!I242/'Ringkasan (milyar)'!G242,0)</f>
        <v>0.39323307768554283</v>
      </c>
      <c r="J242" s="174">
        <f>IFERROR('Ringkasan (milyar)'!J242/'Ringkasan (milyar)'!G242,0)</f>
        <v>9.4846867519381178E-2</v>
      </c>
      <c r="K242" s="174">
        <f>IFERROR('Ringkasan (milyar)'!K242/'Ringkasan (milyar)'!G242,0)</f>
        <v>4.893151842067167E-3</v>
      </c>
      <c r="L242" s="174">
        <f>IFERROR('Ringkasan (milyar)'!L242/'Ringkasan (milyar)'!G242,0)</f>
        <v>1.8490564477000399E-2</v>
      </c>
      <c r="M242" s="174">
        <f>IFERROR('Ringkasan (milyar)'!M242/'Ringkasan (milyar)'!G242,0)</f>
        <v>0.4880146963691353</v>
      </c>
      <c r="N242" s="174">
        <f>IFERROR('Ringkasan (milyar)'!N242/'Ringkasan (milyar)'!G242,0)</f>
        <v>0.44143253128005627</v>
      </c>
      <c r="O242" s="174">
        <f>IFERROR('Ringkasan (milyar)'!O242/'Ringkasan (milyar)'!G242,0)</f>
        <v>0</v>
      </c>
      <c r="P242" s="174">
        <f>IFERROR('Ringkasan (milyar)'!P242/'Ringkasan (milyar)'!G242,0)</f>
        <v>0</v>
      </c>
      <c r="Q242" s="174">
        <f>IFERROR('Ringkasan (milyar)'!Q242/'Ringkasan (milyar)'!G242,0)</f>
        <v>6.4789276740653758E-4</v>
      </c>
      <c r="R242" s="174">
        <f>IFERROR('Ringkasan (milyar)'!R242/'Ringkasan (milyar)'!G242,0)</f>
        <v>1.0198864855991661E-3</v>
      </c>
      <c r="S242" s="174">
        <f>IFERROR('Ringkasan (milyar)'!S242/'Ringkasan (milyar)'!G242,0)</f>
        <v>4.3650702844811019E-2</v>
      </c>
      <c r="T242" s="174">
        <f>IFERROR('Ringkasan (milyar)'!T242/'Ringkasan (milyar)'!G242,0)</f>
        <v>0.2920820276239468</v>
      </c>
      <c r="U242" s="174">
        <f>IFERROR('Ringkasan (milyar)'!U242/'Ringkasan (milyar)'!G242,0)</f>
        <v>0.10403202155829271</v>
      </c>
      <c r="V242" s="174">
        <f>IFERROR('Ringkasan (milyar)'!V242/'Ringkasan (milyar)'!G242,0)</f>
        <v>4.6582165089079051E-2</v>
      </c>
      <c r="W242" s="174">
        <f>IFERROR('Ringkasan (milyar)'!W242/'Ringkasan (milyar)'!G242,0)</f>
        <v>4.6582165089079051E-2</v>
      </c>
      <c r="X242" s="174">
        <f>IFERROR('Ringkasan (milyar)'!X242/'Ringkasan (milyar)'!G242,0)</f>
        <v>0</v>
      </c>
      <c r="Y242" s="174">
        <f>IFERROR('Ringkasan (milyar)'!Y242/'Ringkasan (milyar)'!G242,0)</f>
        <v>5.216421068730665E-4</v>
      </c>
      <c r="Z242" s="174">
        <f>IFERROR('Ringkasan (milyar)'!Z242/'Ringkasan (milyar)'!G242,0)</f>
        <v>0</v>
      </c>
      <c r="AA242" s="174">
        <f>IFERROR('Ringkasan (milyar)'!AA242/'Ringkasan (milyar)'!G242,0)</f>
        <v>0</v>
      </c>
      <c r="AB242" s="174">
        <f>IFERROR('Ringkasan (milyar)'!AB242/'Ringkasan (milyar)'!G242,0)</f>
        <v>5.216421068730665E-4</v>
      </c>
      <c r="AC242" s="7"/>
      <c r="AD242" s="174">
        <f>IFERROR('Ringkasan (milyar)'!AD242/'Ringkasan (milyar)'!AC242,0)</f>
        <v>0.86415799256301384</v>
      </c>
      <c r="AE242" s="174">
        <f>IFERROR('Ringkasan (milyar)'!AE242/'Ringkasan (milyar)'!AD242,0)</f>
        <v>0.46514438421549753</v>
      </c>
      <c r="AF242" s="174">
        <f>IFERROR('Ringkasan (milyar)'!AF242/'Ringkasan (milyar)'!AD242,0)</f>
        <v>0.49204633509734585</v>
      </c>
      <c r="AG242" s="174">
        <f>IFERROR('Ringkasan (milyar)'!AG242/'Ringkasan (milyar)'!AD242,0)</f>
        <v>2.9313762007899136E-4</v>
      </c>
      <c r="AH242" s="174">
        <f>IFERROR('Ringkasan (milyar)'!AH242/'Ringkasan (milyar)'!AC242,0)</f>
        <v>3.5988666925618082E-4</v>
      </c>
      <c r="AI242" s="174">
        <f>IFERROR('Ringkasan (milyar)'!AI242/'Ringkasan (milyar)'!AC242,0)</f>
        <v>3.143634536304956E-2</v>
      </c>
      <c r="AJ242" s="174">
        <f>IFERROR('Ringkasan (milyar)'!AJ242/'Ringkasan (milyar)'!AC242,0)</f>
        <v>4.9444328120620213E-3</v>
      </c>
      <c r="AK242" s="174">
        <f>IFERROR('Ringkasan (milyar)'!AK242/'Ringkasan (milyar)'!AC242,0)</f>
        <v>0.12396209349484485</v>
      </c>
      <c r="AL242" s="174">
        <f>IFERROR('Ringkasan (milyar)'!AL242/'Ringkasan (milyar)'!AC242,0)</f>
        <v>1.50188977666457E-2</v>
      </c>
      <c r="AM242" s="174">
        <f>IFERROR('Ringkasan (milyar)'!AM242/'Ringkasan (milyar)'!AC242,0)</f>
        <v>3.6944170520780237E-2</v>
      </c>
      <c r="AN242" s="174">
        <f>IFERROR('Ringkasan (milyar)'!AN242/'Ringkasan (milyar)'!AC242,0)</f>
        <v>3.9298657269764795E-2</v>
      </c>
      <c r="AO242" s="174">
        <f>IFERROR('Ringkasan (milyar)'!AO242/'Ringkasan (milyar)'!AC242,0)</f>
        <v>3.047729353424905E-2</v>
      </c>
      <c r="AP242" s="174">
        <f>IFERROR('Ringkasan (milyar)'!AP242/'Ringkasan (milyar)'!AC242,0)</f>
        <v>2.1325659021774637E-3</v>
      </c>
      <c r="AQ242" s="174">
        <f>IFERROR('Ringkasan (milyar)'!AQ242/'Ringkasan (milyar)'!AC242,0)</f>
        <v>9.0508501227604053E-5</v>
      </c>
      <c r="AR242" s="174">
        <f>IFERROR('Ringkasan (milyar)'!AR242/'Ringkasan (milyar)'!AC242,0)</f>
        <v>9.4710165283603959E-3</v>
      </c>
      <c r="AS242" s="174">
        <f>IFERROR('Ringkasan (milyar)'!AS242/'Ringkasan (milyar)'!AC242,0)</f>
        <v>9.4710165283603959E-3</v>
      </c>
      <c r="AT242" s="174">
        <f>IFERROR('Ringkasan (milyar)'!AT242/'Ringkasan (milyar)'!AC242,0)</f>
        <v>2.4088974137809189E-3</v>
      </c>
      <c r="AU242" s="174">
        <f>IFERROR('Ringkasan (milyar)'!AU242/'Ringkasan (milyar)'!AC242,0)</f>
        <v>1.7545257827301851E-4</v>
      </c>
      <c r="AV242" s="174">
        <f>IFERROR('Ringkasan (milyar)'!AV242/'Ringkasan (milyar)'!AC242,0)</f>
        <v>2.2334448355079001E-3</v>
      </c>
      <c r="AW242" s="129"/>
      <c r="AX242" s="129"/>
      <c r="AY242" s="129"/>
      <c r="AZ242" s="129"/>
      <c r="BA242" s="129"/>
      <c r="BB242" s="129"/>
      <c r="BC242" s="129"/>
      <c r="BD242" s="129"/>
      <c r="BE242" s="129"/>
      <c r="BF242" s="129"/>
      <c r="BG242" s="129"/>
      <c r="BH242" s="129"/>
      <c r="BI242" s="129"/>
      <c r="BJ242" s="130"/>
      <c r="BK242" s="130"/>
      <c r="BL242" s="89"/>
      <c r="BM242" s="47"/>
      <c r="BN242" s="47"/>
      <c r="BO242" s="47"/>
      <c r="BR242" s="115" t="e">
        <f>Ringkasan!#REF!/1000000000</f>
        <v>#REF!</v>
      </c>
      <c r="BS242" s="115" t="e">
        <f t="shared" si="37"/>
        <v>#REF!</v>
      </c>
      <c r="BT242" s="39" t="e">
        <f t="shared" si="39"/>
        <v>#REF!</v>
      </c>
      <c r="BV242" s="115" t="e">
        <f>Ringkasan!#REF!/1000000000</f>
        <v>#REF!</v>
      </c>
      <c r="BW242" s="115" t="e">
        <f t="shared" si="38"/>
        <v>#REF!</v>
      </c>
      <c r="BX242" s="39" t="e">
        <f t="shared" si="40"/>
        <v>#REF!</v>
      </c>
    </row>
    <row r="243" spans="1:76" ht="15" customHeight="1" x14ac:dyDescent="0.25">
      <c r="B243" s="13" t="s">
        <v>564</v>
      </c>
      <c r="C243" s="14" t="s">
        <v>564</v>
      </c>
      <c r="D243" s="15" t="s">
        <v>586</v>
      </c>
      <c r="E243" s="16"/>
      <c r="F243" s="93"/>
      <c r="G243" s="115"/>
      <c r="H243" s="174">
        <f>IFERROR('Ringkasan (milyar)'!H243/'Ringkasan (milyar)'!G243,0)</f>
        <v>0.35839160165532419</v>
      </c>
      <c r="I243" s="174">
        <f>IFERROR('Ringkasan (milyar)'!I243/'Ringkasan (milyar)'!G243,0)</f>
        <v>0.25300433373123465</v>
      </c>
      <c r="J243" s="174">
        <f>IFERROR('Ringkasan (milyar)'!J243/'Ringkasan (milyar)'!G243,0)</f>
        <v>8.5999419169180386E-2</v>
      </c>
      <c r="K243" s="174">
        <f>IFERROR('Ringkasan (milyar)'!K243/'Ringkasan (milyar)'!G243,0)</f>
        <v>4.7899788797622373E-3</v>
      </c>
      <c r="L243" s="174">
        <f>IFERROR('Ringkasan (milyar)'!L243/'Ringkasan (milyar)'!G243,0)</f>
        <v>1.459786987514693E-2</v>
      </c>
      <c r="M243" s="174">
        <f>IFERROR('Ringkasan (milyar)'!M243/'Ringkasan (milyar)'!G243,0)</f>
        <v>0.6391660181776726</v>
      </c>
      <c r="N243" s="174">
        <f>IFERROR('Ringkasan (milyar)'!N243/'Ringkasan (milyar)'!G243,0)</f>
        <v>0.58786451098015857</v>
      </c>
      <c r="O243" s="174">
        <f>IFERROR('Ringkasan (milyar)'!O243/'Ringkasan (milyar)'!G243,0)</f>
        <v>0</v>
      </c>
      <c r="P243" s="174">
        <f>IFERROR('Ringkasan (milyar)'!P243/'Ringkasan (milyar)'!G243,0)</f>
        <v>0</v>
      </c>
      <c r="Q243" s="174">
        <f>IFERROR('Ringkasan (milyar)'!Q243/'Ringkasan (milyar)'!G243,0)</f>
        <v>5.9278230608814812E-2</v>
      </c>
      <c r="R243" s="174">
        <f>IFERROR('Ringkasan (milyar)'!R243/'Ringkasan (milyar)'!G243,0)</f>
        <v>1.2356239686680058E-3</v>
      </c>
      <c r="S243" s="174">
        <f>IFERROR('Ringkasan (milyar)'!S243/'Ringkasan (milyar)'!G243,0)</f>
        <v>4.9482261167302879E-2</v>
      </c>
      <c r="T243" s="174">
        <f>IFERROR('Ringkasan (milyar)'!T243/'Ringkasan (milyar)'!G243,0)</f>
        <v>0.34449110557394352</v>
      </c>
      <c r="U243" s="174">
        <f>IFERROR('Ringkasan (milyar)'!U243/'Ringkasan (milyar)'!G243,0)</f>
        <v>0.13337728966142934</v>
      </c>
      <c r="V243" s="174">
        <f>IFERROR('Ringkasan (milyar)'!V243/'Ringkasan (milyar)'!G243,0)</f>
        <v>5.1301507197514029E-2</v>
      </c>
      <c r="W243" s="174">
        <f>IFERROR('Ringkasan (milyar)'!W243/'Ringkasan (milyar)'!G243,0)</f>
        <v>5.1238094911066963E-2</v>
      </c>
      <c r="X243" s="174">
        <f>IFERROR('Ringkasan (milyar)'!X243/'Ringkasan (milyar)'!G243,0)</f>
        <v>6.3412286447067938E-5</v>
      </c>
      <c r="Y243" s="174">
        <f>IFERROR('Ringkasan (milyar)'!Y243/'Ringkasan (milyar)'!G243,0)</f>
        <v>2.4423801670030842E-3</v>
      </c>
      <c r="Z243" s="174">
        <f>IFERROR('Ringkasan (milyar)'!Z243/'Ringkasan (milyar)'!G243,0)</f>
        <v>4.9701178532942031E-4</v>
      </c>
      <c r="AA243" s="174">
        <f>IFERROR('Ringkasan (milyar)'!AA243/'Ringkasan (milyar)'!G243,0)</f>
        <v>0</v>
      </c>
      <c r="AB243" s="174">
        <f>IFERROR('Ringkasan (milyar)'!AB243/'Ringkasan (milyar)'!G243,0)</f>
        <v>1.9453683816736636E-3</v>
      </c>
      <c r="AC243" s="7"/>
      <c r="AD243" s="174">
        <f>IFERROR('Ringkasan (milyar)'!AD243/'Ringkasan (milyar)'!AC243,0)</f>
        <v>0.7726160286163708</v>
      </c>
      <c r="AE243" s="174">
        <f>IFERROR('Ringkasan (milyar)'!AE243/'Ringkasan (milyar)'!AD243,0)</f>
        <v>0.52011496789870515</v>
      </c>
      <c r="AF243" s="174">
        <f>IFERROR('Ringkasan (milyar)'!AF243/'Ringkasan (milyar)'!AD243,0)</f>
        <v>0.42623899643823887</v>
      </c>
      <c r="AG243" s="174">
        <f>IFERROR('Ringkasan (milyar)'!AG243/'Ringkasan (milyar)'!AD243,0)</f>
        <v>4.0406281498379763E-4</v>
      </c>
      <c r="AH243" s="174">
        <f>IFERROR('Ringkasan (milyar)'!AH243/'Ringkasan (milyar)'!AC243,0)</f>
        <v>1.4075362879234154E-4</v>
      </c>
      <c r="AI243" s="174">
        <f>IFERROR('Ringkasan (milyar)'!AI243/'Ringkasan (milyar)'!AC243,0)</f>
        <v>3.6831814652781833E-2</v>
      </c>
      <c r="AJ243" s="174">
        <f>IFERROR('Ringkasan (milyar)'!AJ243/'Ringkasan (milyar)'!AC243,0)</f>
        <v>4.1630333360039157E-3</v>
      </c>
      <c r="AK243" s="174">
        <f>IFERROR('Ringkasan (milyar)'!AK243/'Ringkasan (milyar)'!AC243,0)</f>
        <v>0.10698537524300793</v>
      </c>
      <c r="AL243" s="174">
        <f>IFERROR('Ringkasan (milyar)'!AL243/'Ringkasan (milyar)'!AC243,0)</f>
        <v>7.3092697579096449E-3</v>
      </c>
      <c r="AM243" s="174">
        <f>IFERROR('Ringkasan (milyar)'!AM243/'Ringkasan (milyar)'!AC243,0)</f>
        <v>3.0387110853501396E-2</v>
      </c>
      <c r="AN243" s="174">
        <f>IFERROR('Ringkasan (milyar)'!AN243/'Ringkasan (milyar)'!AC243,0)</f>
        <v>3.1370824935097873E-2</v>
      </c>
      <c r="AO243" s="174">
        <f>IFERROR('Ringkasan (milyar)'!AO243/'Ringkasan (milyar)'!AC243,0)</f>
        <v>3.5110698299677119E-2</v>
      </c>
      <c r="AP243" s="174">
        <f>IFERROR('Ringkasan (milyar)'!AP243/'Ringkasan (milyar)'!AC243,0)</f>
        <v>2.6315684610508801E-3</v>
      </c>
      <c r="AQ243" s="174">
        <f>IFERROR('Ringkasan (milyar)'!AQ243/'Ringkasan (milyar)'!AC243,0)</f>
        <v>1.7590293577103417E-4</v>
      </c>
      <c r="AR243" s="174">
        <f>IFERROR('Ringkasan (milyar)'!AR243/'Ringkasan (milyar)'!AC243,0)</f>
        <v>1.0412421536370939E-2</v>
      </c>
      <c r="AS243" s="174">
        <f>IFERROR('Ringkasan (milyar)'!AS243/'Ringkasan (milyar)'!AC243,0)</f>
        <v>1.0412421536370939E-2</v>
      </c>
      <c r="AT243" s="174">
        <f>IFERROR('Ringkasan (milyar)'!AT243/'Ringkasan (milyar)'!AC243,0)</f>
        <v>0.10998617460425041</v>
      </c>
      <c r="AU243" s="174">
        <f>IFERROR('Ringkasan (milyar)'!AU243/'Ringkasan (milyar)'!AC243,0)</f>
        <v>1.2308968156081674E-2</v>
      </c>
      <c r="AV243" s="174">
        <f>IFERROR('Ringkasan (milyar)'!AV243/'Ringkasan (milyar)'!AC243,0)</f>
        <v>9.7677206448168727E-2</v>
      </c>
      <c r="AW243" s="129"/>
      <c r="AX243" s="129"/>
      <c r="AY243" s="129"/>
      <c r="AZ243" s="129"/>
      <c r="BA243" s="129"/>
      <c r="BB243" s="129"/>
      <c r="BC243" s="129"/>
      <c r="BD243" s="129"/>
      <c r="BE243" s="129"/>
      <c r="BF243" s="129"/>
      <c r="BG243" s="129"/>
      <c r="BH243" s="129"/>
      <c r="BI243" s="129"/>
      <c r="BJ243" s="130"/>
      <c r="BK243" s="130"/>
      <c r="BL243" s="89"/>
      <c r="BM243" s="47"/>
      <c r="BN243" s="47"/>
      <c r="BO243" s="47"/>
      <c r="BR243" s="115" t="e">
        <f>Ringkasan!#REF!/1000000000</f>
        <v>#REF!</v>
      </c>
      <c r="BS243" s="115" t="e">
        <f t="shared" si="37"/>
        <v>#REF!</v>
      </c>
      <c r="BT243" s="39" t="e">
        <f t="shared" si="39"/>
        <v>#REF!</v>
      </c>
      <c r="BV243" s="115" t="e">
        <f>Ringkasan!#REF!/1000000000</f>
        <v>#REF!</v>
      </c>
      <c r="BW243" s="115" t="e">
        <f t="shared" si="38"/>
        <v>#REF!</v>
      </c>
      <c r="BX243" s="39" t="e">
        <f t="shared" si="40"/>
        <v>#REF!</v>
      </c>
    </row>
    <row r="244" spans="1:76" ht="15" customHeight="1" x14ac:dyDescent="0.25">
      <c r="B244" s="13" t="s">
        <v>566</v>
      </c>
      <c r="C244" s="14" t="s">
        <v>566</v>
      </c>
      <c r="D244" s="15" t="s">
        <v>587</v>
      </c>
      <c r="E244" s="16"/>
      <c r="F244" s="93"/>
      <c r="G244" s="115"/>
      <c r="H244" s="174">
        <f>IFERROR('Ringkasan (milyar)'!H244/'Ringkasan (milyar)'!G244,0)</f>
        <v>0.41803731040761183</v>
      </c>
      <c r="I244" s="174">
        <f>IFERROR('Ringkasan (milyar)'!I244/'Ringkasan (milyar)'!G244,0)</f>
        <v>0.32327125875780349</v>
      </c>
      <c r="J244" s="174">
        <f>IFERROR('Ringkasan (milyar)'!J244/'Ringkasan (milyar)'!G244,0)</f>
        <v>7.2894285881530352E-2</v>
      </c>
      <c r="K244" s="174">
        <f>IFERROR('Ringkasan (milyar)'!K244/'Ringkasan (milyar)'!G244,0)</f>
        <v>6.6973294413545659E-3</v>
      </c>
      <c r="L244" s="174">
        <f>IFERROR('Ringkasan (milyar)'!L244/'Ringkasan (milyar)'!G244,0)</f>
        <v>1.5174436326923389E-2</v>
      </c>
      <c r="M244" s="174">
        <f>IFERROR('Ringkasan (milyar)'!M244/'Ringkasan (milyar)'!G244,0)</f>
        <v>0.57990239968448787</v>
      </c>
      <c r="N244" s="174">
        <f>IFERROR('Ringkasan (milyar)'!N244/'Ringkasan (milyar)'!G244,0)</f>
        <v>0.54017127392883602</v>
      </c>
      <c r="O244" s="174">
        <f>IFERROR('Ringkasan (milyar)'!O244/'Ringkasan (milyar)'!G244,0)</f>
        <v>0</v>
      </c>
      <c r="P244" s="174">
        <f>IFERROR('Ringkasan (milyar)'!P244/'Ringkasan (milyar)'!G244,0)</f>
        <v>0</v>
      </c>
      <c r="Q244" s="174">
        <f>IFERROR('Ringkasan (milyar)'!Q244/'Ringkasan (milyar)'!G244,0)</f>
        <v>4.590880392312293E-2</v>
      </c>
      <c r="R244" s="174">
        <f>IFERROR('Ringkasan (milyar)'!R244/'Ringkasan (milyar)'!G244,0)</f>
        <v>9.5694520429655293E-4</v>
      </c>
      <c r="S244" s="174">
        <f>IFERROR('Ringkasan (milyar)'!S244/'Ringkasan (milyar)'!G244,0)</f>
        <v>5.6537348512199347E-2</v>
      </c>
      <c r="T244" s="174">
        <f>IFERROR('Ringkasan (milyar)'!T244/'Ringkasan (milyar)'!G244,0)</f>
        <v>0.29620834796067341</v>
      </c>
      <c r="U244" s="174">
        <f>IFERROR('Ringkasan (milyar)'!U244/'Ringkasan (milyar)'!G244,0)</f>
        <v>0.1405598283285438</v>
      </c>
      <c r="V244" s="174">
        <f>IFERROR('Ringkasan (milyar)'!V244/'Ringkasan (milyar)'!G244,0)</f>
        <v>3.9731125755651839E-2</v>
      </c>
      <c r="W244" s="174">
        <f>IFERROR('Ringkasan (milyar)'!W244/'Ringkasan (milyar)'!G244,0)</f>
        <v>3.9682015277911251E-2</v>
      </c>
      <c r="X244" s="174">
        <f>IFERROR('Ringkasan (milyar)'!X244/'Ringkasan (milyar)'!G244,0)</f>
        <v>4.9110477740583024E-5</v>
      </c>
      <c r="Y244" s="174">
        <f>IFERROR('Ringkasan (milyar)'!Y244/'Ringkasan (milyar)'!G244,0)</f>
        <v>2.0602899079002384E-3</v>
      </c>
      <c r="Z244" s="174">
        <f>IFERROR('Ringkasan (milyar)'!Z244/'Ringkasan (milyar)'!G244,0)</f>
        <v>5.5367382514525396E-4</v>
      </c>
      <c r="AA244" s="174">
        <f>IFERROR('Ringkasan (milyar)'!AA244/'Ringkasan (milyar)'!G244,0)</f>
        <v>0</v>
      </c>
      <c r="AB244" s="174">
        <f>IFERROR('Ringkasan (milyar)'!AB244/'Ringkasan (milyar)'!G244,0)</f>
        <v>1.5066160827549846E-3</v>
      </c>
      <c r="AC244" s="7"/>
      <c r="AD244" s="174">
        <f>IFERROR('Ringkasan (milyar)'!AD244/'Ringkasan (milyar)'!AC244,0)</f>
        <v>0.74541298393041255</v>
      </c>
      <c r="AE244" s="174">
        <f>IFERROR('Ringkasan (milyar)'!AE244/'Ringkasan (milyar)'!AD244,0)</f>
        <v>0.50711355907514333</v>
      </c>
      <c r="AF244" s="174">
        <f>IFERROR('Ringkasan (milyar)'!AF244/'Ringkasan (milyar)'!AD244,0)</f>
        <v>0.41652925408384328</v>
      </c>
      <c r="AG244" s="174">
        <f>IFERROR('Ringkasan (milyar)'!AG244/'Ringkasan (milyar)'!AD244,0)</f>
        <v>3.2683628901616842E-4</v>
      </c>
      <c r="AH244" s="174">
        <f>IFERROR('Ringkasan (milyar)'!AH244/'Ringkasan (milyar)'!AC244,0)</f>
        <v>1.2500114152848656E-3</v>
      </c>
      <c r="AI244" s="174">
        <f>IFERROR('Ringkasan (milyar)'!AI244/'Ringkasan (milyar)'!AC244,0)</f>
        <v>5.1934444568186591E-2</v>
      </c>
      <c r="AJ244" s="174">
        <f>IFERROR('Ringkasan (milyar)'!AJ244/'Ringkasan (milyar)'!AC244,0)</f>
        <v>3.489554490767972E-3</v>
      </c>
      <c r="AK244" s="174">
        <f>IFERROR('Ringkasan (milyar)'!AK244/'Ringkasan (milyar)'!AC244,0)</f>
        <v>9.5997543225422463E-2</v>
      </c>
      <c r="AL244" s="174">
        <f>IFERROR('Ringkasan (milyar)'!AL244/'Ringkasan (milyar)'!AC244,0)</f>
        <v>5.8729862161504658E-3</v>
      </c>
      <c r="AM244" s="174">
        <f>IFERROR('Ringkasan (milyar)'!AM244/'Ringkasan (milyar)'!AC244,0)</f>
        <v>2.9461164630066337E-2</v>
      </c>
      <c r="AN244" s="174">
        <f>IFERROR('Ringkasan (milyar)'!AN244/'Ringkasan (milyar)'!AC244,0)</f>
        <v>2.6599731972942246E-2</v>
      </c>
      <c r="AO244" s="174">
        <f>IFERROR('Ringkasan (milyar)'!AO244/'Ringkasan (milyar)'!AC244,0)</f>
        <v>3.0797395633823159E-2</v>
      </c>
      <c r="AP244" s="174">
        <f>IFERROR('Ringkasan (milyar)'!AP244/'Ringkasan (milyar)'!AC244,0)</f>
        <v>3.1266885619402555E-3</v>
      </c>
      <c r="AQ244" s="174">
        <f>IFERROR('Ringkasan (milyar)'!AQ244/'Ringkasan (milyar)'!AC244,0)</f>
        <v>1.3957621050001928E-4</v>
      </c>
      <c r="AR244" s="174">
        <f>IFERROR('Ringkasan (milyar)'!AR244/'Ringkasan (milyar)'!AC244,0)</f>
        <v>1.628246003487293E-2</v>
      </c>
      <c r="AS244" s="174">
        <f>IFERROR('Ringkasan (milyar)'!AS244/'Ringkasan (milyar)'!AC244,0)</f>
        <v>1.628246003487293E-2</v>
      </c>
      <c r="AT244" s="174">
        <f>IFERROR('Ringkasan (milyar)'!AT244/'Ringkasan (milyar)'!AC244,0)</f>
        <v>0.14230701280929214</v>
      </c>
      <c r="AU244" s="174">
        <f>IFERROR('Ringkasan (milyar)'!AU244/'Ringkasan (milyar)'!AC244,0)</f>
        <v>4.8127225209918884E-2</v>
      </c>
      <c r="AV244" s="174">
        <f>IFERROR('Ringkasan (milyar)'!AV244/'Ringkasan (milyar)'!AC244,0)</f>
        <v>9.4179787599373288E-2</v>
      </c>
      <c r="AW244" s="129"/>
      <c r="AX244" s="129"/>
      <c r="AY244" s="129"/>
      <c r="AZ244" s="129"/>
      <c r="BA244" s="129"/>
      <c r="BB244" s="129"/>
      <c r="BC244" s="129"/>
      <c r="BD244" s="129"/>
      <c r="BE244" s="129"/>
      <c r="BF244" s="129"/>
      <c r="BG244" s="129"/>
      <c r="BH244" s="129"/>
      <c r="BI244" s="129"/>
      <c r="BJ244" s="130"/>
      <c r="BK244" s="130"/>
      <c r="BL244" s="89"/>
      <c r="BM244" s="47"/>
      <c r="BN244" s="47"/>
      <c r="BO244" s="47"/>
      <c r="BR244" s="115" t="e">
        <f>Ringkasan!#REF!/1000000000</f>
        <v>#REF!</v>
      </c>
      <c r="BS244" s="115" t="e">
        <f t="shared" si="37"/>
        <v>#REF!</v>
      </c>
      <c r="BT244" s="39" t="e">
        <f t="shared" si="39"/>
        <v>#REF!</v>
      </c>
      <c r="BV244" s="115" t="e">
        <f>Ringkasan!#REF!/1000000000</f>
        <v>#REF!</v>
      </c>
      <c r="BW244" s="115" t="e">
        <f t="shared" si="38"/>
        <v>#REF!</v>
      </c>
      <c r="BX244" s="39" t="e">
        <f t="shared" si="40"/>
        <v>#REF!</v>
      </c>
    </row>
    <row r="245" spans="1:76" s="141" customFormat="1" ht="15" customHeight="1" x14ac:dyDescent="0.25">
      <c r="A245" s="141" t="s">
        <v>682</v>
      </c>
      <c r="B245" s="9" t="s">
        <v>538</v>
      </c>
      <c r="C245" s="10">
        <v>13</v>
      </c>
      <c r="D245" s="11" t="s">
        <v>191</v>
      </c>
      <c r="E245" s="1" t="str">
        <f>[1]Pendapatan!D245</f>
        <v>8 Tahun 2024</v>
      </c>
      <c r="F245" s="149">
        <f>[1]Pendapatan!E245</f>
        <v>45657</v>
      </c>
      <c r="G245" s="113"/>
      <c r="H245" s="172">
        <f>IFERROR('Ringkasan (milyar)'!H245/'Ringkasan (milyar)'!G245,0)</f>
        <v>0.70282030947740903</v>
      </c>
      <c r="I245" s="172">
        <f>IFERROR('Ringkasan (milyar)'!I245/'Ringkasan (milyar)'!G245,0)</f>
        <v>0.52627378643606548</v>
      </c>
      <c r="J245" s="172">
        <f>IFERROR('Ringkasan (milyar)'!J245/'Ringkasan (milyar)'!G245,0)</f>
        <v>2.4054732525823325E-2</v>
      </c>
      <c r="K245" s="172">
        <f>IFERROR('Ringkasan (milyar)'!K245/'Ringkasan (milyar)'!G245,0)</f>
        <v>5.2424544776041955E-3</v>
      </c>
      <c r="L245" s="172">
        <f>IFERROR('Ringkasan (milyar)'!L245/'Ringkasan (milyar)'!G245,0)</f>
        <v>0.14724933603791598</v>
      </c>
      <c r="M245" s="172">
        <f>IFERROR('Ringkasan (milyar)'!M245/'Ringkasan (milyar)'!G245,0)</f>
        <v>0.2966435421293554</v>
      </c>
      <c r="N245" s="172">
        <f>IFERROR('Ringkasan (milyar)'!N245/'Ringkasan (milyar)'!G245,0)</f>
        <v>0.2966435421293554</v>
      </c>
      <c r="O245" s="172">
        <f>IFERROR('Ringkasan (milyar)'!O245/'Ringkasan (milyar)'!G245,0)</f>
        <v>0</v>
      </c>
      <c r="P245" s="172">
        <f>IFERROR('Ringkasan (milyar)'!P245/'Ringkasan (milyar)'!G245,0)</f>
        <v>0</v>
      </c>
      <c r="Q245" s="172">
        <f>IFERROR('Ringkasan (milyar)'!Q245/'Ringkasan (milyar)'!G245,0)</f>
        <v>0</v>
      </c>
      <c r="R245" s="172">
        <f>IFERROR('Ringkasan (milyar)'!R245/'Ringkasan (milyar)'!G245,0)</f>
        <v>5.4818869817133424E-4</v>
      </c>
      <c r="S245" s="172">
        <f>IFERROR('Ringkasan (milyar)'!S245/'Ringkasan (milyar)'!G245,0)</f>
        <v>8.468289071602432E-2</v>
      </c>
      <c r="T245" s="172">
        <f>IFERROR('Ringkasan (milyar)'!T245/'Ringkasan (milyar)'!G245,0)</f>
        <v>9.9403176030005605E-2</v>
      </c>
      <c r="U245" s="172">
        <f>IFERROR('Ringkasan (milyar)'!U245/'Ringkasan (milyar)'!G245,0)</f>
        <v>0.11200928668515411</v>
      </c>
      <c r="V245" s="172">
        <f>IFERROR('Ringkasan (milyar)'!V245/'Ringkasan (milyar)'!G245,0)</f>
        <v>0</v>
      </c>
      <c r="W245" s="172">
        <f>IFERROR('Ringkasan (milyar)'!W245/'Ringkasan (milyar)'!G245,0)</f>
        <v>0</v>
      </c>
      <c r="X245" s="172">
        <f>IFERROR('Ringkasan (milyar)'!X245/'Ringkasan (milyar)'!G245,0)</f>
        <v>0</v>
      </c>
      <c r="Y245" s="172">
        <f>IFERROR('Ringkasan (milyar)'!Y245/'Ringkasan (milyar)'!G245,0)</f>
        <v>5.3614839323551182E-4</v>
      </c>
      <c r="Z245" s="172">
        <f>IFERROR('Ringkasan (milyar)'!Z245/'Ringkasan (milyar)'!G245,0)</f>
        <v>5.3614839323551182E-4</v>
      </c>
      <c r="AA245" s="172">
        <f>IFERROR('Ringkasan (milyar)'!AA245/'Ringkasan (milyar)'!G245,0)</f>
        <v>0</v>
      </c>
      <c r="AB245" s="172">
        <f>IFERROR('Ringkasan (milyar)'!AB245/'Ringkasan (milyar)'!G245,0)</f>
        <v>0</v>
      </c>
      <c r="AC245" s="147"/>
      <c r="AD245" s="172">
        <f>IFERROR('Ringkasan (milyar)'!AD245/'Ringkasan (milyar)'!AC245,0)</f>
        <v>0.67722515408359818</v>
      </c>
      <c r="AE245" s="172">
        <f>IFERROR('Ringkasan (milyar)'!AE245/'Ringkasan (milyar)'!AD245,0)</f>
        <v>0.33360320251412862</v>
      </c>
      <c r="AF245" s="172">
        <f>IFERROR('Ringkasan (milyar)'!AF245/'Ringkasan (milyar)'!AD245,0)</f>
        <v>0.57540293805625331</v>
      </c>
      <c r="AG245" s="172">
        <f>IFERROR('Ringkasan (milyar)'!AG245/'Ringkasan (milyar)'!AD245,0)</f>
        <v>0</v>
      </c>
      <c r="AH245" s="172">
        <f>IFERROR('Ringkasan (milyar)'!AH245/'Ringkasan (milyar)'!AC245,0)</f>
        <v>0</v>
      </c>
      <c r="AI245" s="172">
        <f>IFERROR('Ringkasan (milyar)'!AI245/'Ringkasan (milyar)'!AC245,0)</f>
        <v>5.8194779405658995E-2</v>
      </c>
      <c r="AJ245" s="172">
        <f>IFERROR('Ringkasan (milyar)'!AJ245/'Ringkasan (milyar)'!AC245,0)</f>
        <v>3.4285510672254389E-3</v>
      </c>
      <c r="AK245" s="172">
        <f>IFERROR('Ringkasan (milyar)'!AK245/'Ringkasan (milyar)'!AC245,0)</f>
        <v>0.12878402862925012</v>
      </c>
      <c r="AL245" s="172">
        <f>IFERROR('Ringkasan (milyar)'!AL245/'Ringkasan (milyar)'!AC245,0)</f>
        <v>2.4185762591725484E-2</v>
      </c>
      <c r="AM245" s="172">
        <f>IFERROR('Ringkasan (milyar)'!AM245/'Ringkasan (milyar)'!AC245,0)</f>
        <v>3.1292254102846404E-2</v>
      </c>
      <c r="AN245" s="172">
        <f>IFERROR('Ringkasan (milyar)'!AN245/'Ringkasan (milyar)'!AC245,0)</f>
        <v>2.3145199462106244E-2</v>
      </c>
      <c r="AO245" s="172">
        <f>IFERROR('Ringkasan (milyar)'!AO245/'Ringkasan (milyar)'!AC245,0)</f>
        <v>4.6414539982999346E-2</v>
      </c>
      <c r="AP245" s="172">
        <f>IFERROR('Ringkasan (milyar)'!AP245/'Ringkasan (milyar)'!AC245,0)</f>
        <v>3.2190716233076082E-3</v>
      </c>
      <c r="AQ245" s="172">
        <f>IFERROR('Ringkasan (milyar)'!AQ245/'Ringkasan (milyar)'!AC245,0)</f>
        <v>5.2720086626504106E-4</v>
      </c>
      <c r="AR245" s="172">
        <f>IFERROR('Ringkasan (milyar)'!AR245/'Ringkasan (milyar)'!AC245,0)</f>
        <v>5.0748381233387766E-3</v>
      </c>
      <c r="AS245" s="172">
        <f>IFERROR('Ringkasan (milyar)'!AS245/'Ringkasan (milyar)'!AC245,0)</f>
        <v>5.0748381233387766E-3</v>
      </c>
      <c r="AT245" s="172">
        <f>IFERROR('Ringkasan (milyar)'!AT245/'Ringkasan (milyar)'!AC245,0)</f>
        <v>0.18891597916381292</v>
      </c>
      <c r="AU245" s="172">
        <f>IFERROR('Ringkasan (milyar)'!AU245/'Ringkasan (milyar)'!AC245,0)</f>
        <v>0.178461431820894</v>
      </c>
      <c r="AV245" s="172">
        <f>IFERROR('Ringkasan (milyar)'!AV245/'Ringkasan (milyar)'!AC245,0)</f>
        <v>1.045454734291895E-2</v>
      </c>
      <c r="AW245" s="148"/>
      <c r="AX245" s="148"/>
      <c r="AY245" s="148"/>
      <c r="AZ245" s="148"/>
      <c r="BA245" s="148"/>
      <c r="BB245" s="148"/>
      <c r="BC245" s="148"/>
      <c r="BD245" s="148"/>
      <c r="BE245" s="148"/>
      <c r="BF245" s="148"/>
      <c r="BG245" s="148"/>
      <c r="BH245" s="148"/>
      <c r="BI245" s="148"/>
      <c r="BJ245" s="98"/>
      <c r="BK245" s="98"/>
      <c r="BL245" s="85"/>
      <c r="BM245" s="143"/>
      <c r="BN245" s="144"/>
      <c r="BO245" s="145"/>
      <c r="BP245" s="146">
        <f t="shared" ref="BP245:BP253" si="44">IF(G245&gt;0,1,0)</f>
        <v>0</v>
      </c>
      <c r="BR245" s="113" t="e">
        <f>Ringkasan!#REF!/1000000000</f>
        <v>#REF!</v>
      </c>
      <c r="BS245" s="113" t="e">
        <f t="shared" si="37"/>
        <v>#REF!</v>
      </c>
      <c r="BT245" s="146" t="e">
        <f t="shared" si="39"/>
        <v>#REF!</v>
      </c>
      <c r="BV245" s="113" t="e">
        <f>Ringkasan!#REF!/1000000000</f>
        <v>#REF!</v>
      </c>
      <c r="BW245" s="113" t="e">
        <f t="shared" si="38"/>
        <v>#REF!</v>
      </c>
      <c r="BX245" s="146" t="e">
        <f t="shared" si="40"/>
        <v>#REF!</v>
      </c>
    </row>
    <row r="246" spans="1:76" ht="15" customHeight="1" x14ac:dyDescent="0.25">
      <c r="A246" s="59" t="s">
        <v>192</v>
      </c>
      <c r="B246" s="3">
        <f>B240+1</f>
        <v>182</v>
      </c>
      <c r="C246" s="4">
        <v>1</v>
      </c>
      <c r="D246" s="8" t="s">
        <v>192</v>
      </c>
      <c r="E246" s="12" t="str">
        <f>[1]Pendapatan!D246</f>
        <v>09 Tahun 2024</v>
      </c>
      <c r="F246" s="92">
        <f>[1]Pendapatan!E246</f>
        <v>45643</v>
      </c>
      <c r="G246" s="6"/>
      <c r="H246" s="173">
        <f>IFERROR('Ringkasan (milyar)'!H246/'Ringkasan (milyar)'!G246,0)</f>
        <v>0.18415627968366816</v>
      </c>
      <c r="I246" s="173">
        <f>IFERROR('Ringkasan (milyar)'!I246/'Ringkasan (milyar)'!G246,0)</f>
        <v>8.6588781946164581E-2</v>
      </c>
      <c r="J246" s="173">
        <f>IFERROR('Ringkasan (milyar)'!J246/'Ringkasan (milyar)'!G246,0)</f>
        <v>9.4824090717840301E-2</v>
      </c>
      <c r="K246" s="173">
        <f>IFERROR('Ringkasan (milyar)'!K246/'Ringkasan (milyar)'!G246,0)</f>
        <v>2.3117164896226186E-3</v>
      </c>
      <c r="L246" s="173">
        <f>IFERROR('Ringkasan (milyar)'!L246/'Ringkasan (milyar)'!G246,0)</f>
        <v>4.3169053004065658E-4</v>
      </c>
      <c r="M246" s="173">
        <f>IFERROR('Ringkasan (milyar)'!M246/'Ringkasan (milyar)'!G246,0)</f>
        <v>0.81299132383304573</v>
      </c>
      <c r="N246" s="173">
        <f>IFERROR('Ringkasan (milyar)'!N246/'Ringkasan (milyar)'!G246,0)</f>
        <v>0.77024027474502699</v>
      </c>
      <c r="O246" s="173">
        <f>IFERROR('Ringkasan (milyar)'!O246/'Ringkasan (milyar)'!G246,0)</f>
        <v>0</v>
      </c>
      <c r="P246" s="173">
        <f>IFERROR('Ringkasan (milyar)'!P246/'Ringkasan (milyar)'!G246,0)</f>
        <v>0</v>
      </c>
      <c r="Q246" s="173">
        <f>IFERROR('Ringkasan (milyar)'!Q246/'Ringkasan (milyar)'!G246,0)</f>
        <v>0.12339063637024206</v>
      </c>
      <c r="R246" s="173">
        <f>IFERROR('Ringkasan (milyar)'!R246/'Ringkasan (milyar)'!G246,0)</f>
        <v>0</v>
      </c>
      <c r="S246" s="173">
        <f>IFERROR('Ringkasan (milyar)'!S246/'Ringkasan (milyar)'!G246,0)</f>
        <v>3.7112313666865557E-2</v>
      </c>
      <c r="T246" s="173">
        <f>IFERROR('Ringkasan (milyar)'!T246/'Ringkasan (milyar)'!G246,0)</f>
        <v>0.4047194788123335</v>
      </c>
      <c r="U246" s="173">
        <f>IFERROR('Ringkasan (milyar)'!U246/'Ringkasan (milyar)'!G246,0)</f>
        <v>0.20501784589558589</v>
      </c>
      <c r="V246" s="173">
        <f>IFERROR('Ringkasan (milyar)'!V246/'Ringkasan (milyar)'!G246,0)</f>
        <v>4.2751049088018786E-2</v>
      </c>
      <c r="W246" s="173">
        <f>IFERROR('Ringkasan (milyar)'!W246/'Ringkasan (milyar)'!G246,0)</f>
        <v>4.2751049088018786E-2</v>
      </c>
      <c r="X246" s="173">
        <f>IFERROR('Ringkasan (milyar)'!X246/'Ringkasan (milyar)'!G246,0)</f>
        <v>0</v>
      </c>
      <c r="Y246" s="173">
        <f>IFERROR('Ringkasan (milyar)'!Y246/'Ringkasan (milyar)'!G246,0)</f>
        <v>2.8523964832859842E-3</v>
      </c>
      <c r="Z246" s="173">
        <f>IFERROR('Ringkasan (milyar)'!Z246/'Ringkasan (milyar)'!G246,0)</f>
        <v>2.8523964832859842E-3</v>
      </c>
      <c r="AA246" s="173">
        <f>IFERROR('Ringkasan (milyar)'!AA246/'Ringkasan (milyar)'!G246,0)</f>
        <v>0</v>
      </c>
      <c r="AB246" s="173">
        <f>IFERROR('Ringkasan (milyar)'!AB246/'Ringkasan (milyar)'!G246,0)</f>
        <v>0</v>
      </c>
      <c r="AC246" s="6"/>
      <c r="AD246" s="173">
        <f>IFERROR('Ringkasan (milyar)'!AD246/'Ringkasan (milyar)'!AC246,0)</f>
        <v>0.76110840549460979</v>
      </c>
      <c r="AE246" s="173">
        <f>IFERROR('Ringkasan (milyar)'!AE246/'Ringkasan (milyar)'!AD246,0)</f>
        <v>0.6473572976162878</v>
      </c>
      <c r="AF246" s="173">
        <f>IFERROR('Ringkasan (milyar)'!AF246/'Ringkasan (milyar)'!AD246,0)</f>
        <v>0.31751823060160134</v>
      </c>
      <c r="AG246" s="173">
        <f>IFERROR('Ringkasan (milyar)'!AG246/'Ringkasan (milyar)'!AD246,0)</f>
        <v>0</v>
      </c>
      <c r="AH246" s="173">
        <f>IFERROR('Ringkasan (milyar)'!AH246/'Ringkasan (milyar)'!AC246,0)</f>
        <v>8.7196207750021975E-5</v>
      </c>
      <c r="AI246" s="173">
        <f>IFERROR('Ringkasan (milyar)'!AI246/'Ringkasan (milyar)'!AC246,0)</f>
        <v>2.4562930532104559E-2</v>
      </c>
      <c r="AJ246" s="173">
        <f>IFERROR('Ringkasan (milyar)'!AJ246/'Ringkasan (milyar)'!AC246,0)</f>
        <v>2.0834039720680308E-3</v>
      </c>
      <c r="AK246" s="173">
        <f>IFERROR('Ringkasan (milyar)'!AK246/'Ringkasan (milyar)'!AC246,0)</f>
        <v>5.4823316954119891E-2</v>
      </c>
      <c r="AL246" s="173">
        <f>IFERROR('Ringkasan (milyar)'!AL246/'Ringkasan (milyar)'!AC246,0)</f>
        <v>7.3860172329092474E-4</v>
      </c>
      <c r="AM246" s="173">
        <f>IFERROR('Ringkasan (milyar)'!AM246/'Ringkasan (milyar)'!AC246,0)</f>
        <v>2.2701148316987805E-2</v>
      </c>
      <c r="AN246" s="173">
        <f>IFERROR('Ringkasan (milyar)'!AN246/'Ringkasan (milyar)'!AC246,0)</f>
        <v>1.7069183155179246E-2</v>
      </c>
      <c r="AO246" s="173">
        <f>IFERROR('Ringkasan (milyar)'!AO246/'Ringkasan (milyar)'!AC246,0)</f>
        <v>1.106704629362174E-2</v>
      </c>
      <c r="AP246" s="173">
        <f>IFERROR('Ringkasan (milyar)'!AP246/'Ringkasan (milyar)'!AC246,0)</f>
        <v>3.2473374650401786E-3</v>
      </c>
      <c r="AQ246" s="173">
        <f>IFERROR('Ringkasan (milyar)'!AQ246/'Ringkasan (milyar)'!AC246,0)</f>
        <v>0</v>
      </c>
      <c r="AR246" s="173">
        <f>IFERROR('Ringkasan (milyar)'!AR246/'Ringkasan (milyar)'!AC246,0)</f>
        <v>1.0180450783346586E-2</v>
      </c>
      <c r="AS246" s="173">
        <f>IFERROR('Ringkasan (milyar)'!AS246/'Ringkasan (milyar)'!AC246,0)</f>
        <v>1.0180450783346586E-2</v>
      </c>
      <c r="AT246" s="173">
        <f>IFERROR('Ringkasan (milyar)'!AT246/'Ringkasan (milyar)'!AC246,0)</f>
        <v>0.17388782676792386</v>
      </c>
      <c r="AU246" s="173">
        <f>IFERROR('Ringkasan (milyar)'!AU246/'Ringkasan (milyar)'!AC246,0)</f>
        <v>9.3609954927047177E-3</v>
      </c>
      <c r="AV246" s="173">
        <f>IFERROR('Ringkasan (milyar)'!AV246/'Ringkasan (milyar)'!AC246,0)</f>
        <v>0.16452683127521917</v>
      </c>
      <c r="AW246" s="127"/>
      <c r="AX246" s="127"/>
      <c r="AY246" s="127"/>
      <c r="AZ246" s="127"/>
      <c r="BA246" s="127"/>
      <c r="BB246" s="127"/>
      <c r="BC246" s="127"/>
      <c r="BD246" s="127"/>
      <c r="BE246" s="127"/>
      <c r="BF246" s="127"/>
      <c r="BG246" s="127"/>
      <c r="BH246" s="127"/>
      <c r="BI246" s="127"/>
      <c r="BJ246" s="128"/>
      <c r="BK246" s="128"/>
      <c r="BL246" s="87"/>
      <c r="BM246" s="47"/>
      <c r="BN246" s="48"/>
      <c r="BO246" s="49"/>
      <c r="BP246" s="39">
        <f t="shared" si="44"/>
        <v>0</v>
      </c>
      <c r="BR246" s="6" t="e">
        <f>Ringkasan!#REF!/1000000000</f>
        <v>#REF!</v>
      </c>
      <c r="BS246" s="6" t="e">
        <f t="shared" si="37"/>
        <v>#REF!</v>
      </c>
      <c r="BT246" s="39" t="e">
        <f t="shared" si="39"/>
        <v>#REF!</v>
      </c>
      <c r="BV246" s="6" t="e">
        <f>Ringkasan!#REF!/1000000000</f>
        <v>#REF!</v>
      </c>
      <c r="BW246" s="6" t="e">
        <f t="shared" si="38"/>
        <v>#REF!</v>
      </c>
      <c r="BX246" s="39" t="e">
        <f t="shared" si="40"/>
        <v>#REF!</v>
      </c>
    </row>
    <row r="247" spans="1:76" ht="15" customHeight="1" x14ac:dyDescent="0.25">
      <c r="A247" s="59" t="s">
        <v>193</v>
      </c>
      <c r="B247" s="3">
        <f t="shared" ref="B247:C253" si="45">B246+1</f>
        <v>183</v>
      </c>
      <c r="C247" s="4">
        <f t="shared" si="45"/>
        <v>2</v>
      </c>
      <c r="D247" s="8" t="s">
        <v>193</v>
      </c>
      <c r="E247" s="12" t="str">
        <f>[1]Pendapatan!D247</f>
        <v>09 Tahun 2024</v>
      </c>
      <c r="F247" s="92">
        <f>[1]Pendapatan!E247</f>
        <v>45646.679166666669</v>
      </c>
      <c r="G247" s="6"/>
      <c r="H247" s="173">
        <f>IFERROR('Ringkasan (milyar)'!H247/'Ringkasan (milyar)'!G247,0)</f>
        <v>0.13593809867459816</v>
      </c>
      <c r="I247" s="173">
        <f>IFERROR('Ringkasan (milyar)'!I247/'Ringkasan (milyar)'!G247,0)</f>
        <v>6.0588460588828094E-2</v>
      </c>
      <c r="J247" s="173">
        <f>IFERROR('Ringkasan (milyar)'!J247/'Ringkasan (milyar)'!G247,0)</f>
        <v>8.1310283745374256E-3</v>
      </c>
      <c r="K247" s="173">
        <f>IFERROR('Ringkasan (milyar)'!K247/'Ringkasan (milyar)'!G247,0)</f>
        <v>6.6074949666798692E-3</v>
      </c>
      <c r="L247" s="173">
        <f>IFERROR('Ringkasan (milyar)'!L247/'Ringkasan (milyar)'!G247,0)</f>
        <v>6.0611114744552781E-2</v>
      </c>
      <c r="M247" s="173">
        <f>IFERROR('Ringkasan (milyar)'!M247/'Ringkasan (milyar)'!G247,0)</f>
        <v>0.86406190132540173</v>
      </c>
      <c r="N247" s="173">
        <f>IFERROR('Ringkasan (milyar)'!N247/'Ringkasan (milyar)'!G247,0)</f>
        <v>0.82150918770534365</v>
      </c>
      <c r="O247" s="173">
        <f>IFERROR('Ringkasan (milyar)'!O247/'Ringkasan (milyar)'!G247,0)</f>
        <v>0</v>
      </c>
      <c r="P247" s="173">
        <f>IFERROR('Ringkasan (milyar)'!P247/'Ringkasan (milyar)'!G247,0)</f>
        <v>0</v>
      </c>
      <c r="Q247" s="173">
        <f>IFERROR('Ringkasan (milyar)'!Q247/'Ringkasan (milyar)'!G247,0)</f>
        <v>0.1161883324219512</v>
      </c>
      <c r="R247" s="173">
        <f>IFERROR('Ringkasan (milyar)'!R247/'Ringkasan (milyar)'!G247,0)</f>
        <v>0</v>
      </c>
      <c r="S247" s="173">
        <f>IFERROR('Ringkasan (milyar)'!S247/'Ringkasan (milyar)'!G247,0)</f>
        <v>2.9817352369872981E-2</v>
      </c>
      <c r="T247" s="173">
        <f>IFERROR('Ringkasan (milyar)'!T247/'Ringkasan (milyar)'!G247,0)</f>
        <v>0.44151772881909845</v>
      </c>
      <c r="U247" s="173">
        <f>IFERROR('Ringkasan (milyar)'!U247/'Ringkasan (milyar)'!G247,0)</f>
        <v>0.23398577409442112</v>
      </c>
      <c r="V247" s="173">
        <f>IFERROR('Ringkasan (milyar)'!V247/'Ringkasan (milyar)'!G247,0)</f>
        <v>4.2552713620058066E-2</v>
      </c>
      <c r="W247" s="173">
        <f>IFERROR('Ringkasan (milyar)'!W247/'Ringkasan (milyar)'!G247,0)</f>
        <v>4.2552713620058066E-2</v>
      </c>
      <c r="X247" s="173">
        <f>IFERROR('Ringkasan (milyar)'!X247/'Ringkasan (milyar)'!G247,0)</f>
        <v>0</v>
      </c>
      <c r="Y247" s="173">
        <f>IFERROR('Ringkasan (milyar)'!Y247/'Ringkasan (milyar)'!G247,0)</f>
        <v>0</v>
      </c>
      <c r="Z247" s="173">
        <f>IFERROR('Ringkasan (milyar)'!Z247/'Ringkasan (milyar)'!G247,0)</f>
        <v>0</v>
      </c>
      <c r="AA247" s="173">
        <f>IFERROR('Ringkasan (milyar)'!AA247/'Ringkasan (milyar)'!G247,0)</f>
        <v>0</v>
      </c>
      <c r="AB247" s="173">
        <f>IFERROR('Ringkasan (milyar)'!AB247/'Ringkasan (milyar)'!G247,0)</f>
        <v>0</v>
      </c>
      <c r="AC247" s="6"/>
      <c r="AD247" s="173">
        <f>IFERROR('Ringkasan (milyar)'!AD247/'Ringkasan (milyar)'!AC247,0)</f>
        <v>0.74946929983524235</v>
      </c>
      <c r="AE247" s="173">
        <f>IFERROR('Ringkasan (milyar)'!AE247/'Ringkasan (milyar)'!AD247,0)</f>
        <v>0.67553053863160062</v>
      </c>
      <c r="AF247" s="173">
        <f>IFERROR('Ringkasan (milyar)'!AF247/'Ringkasan (milyar)'!AD247,0)</f>
        <v>0.29637331556130064</v>
      </c>
      <c r="AG247" s="173">
        <f>IFERROR('Ringkasan (milyar)'!AG247/'Ringkasan (milyar)'!AD247,0)</f>
        <v>0</v>
      </c>
      <c r="AH247" s="173">
        <f>IFERROR('Ringkasan (milyar)'!AH247/'Ringkasan (milyar)'!AC247,0)</f>
        <v>2.5011825385554512E-5</v>
      </c>
      <c r="AI247" s="173">
        <f>IFERROR('Ringkasan (milyar)'!AI247/'Ringkasan (milyar)'!AC247,0)</f>
        <v>2.0788988585230785E-2</v>
      </c>
      <c r="AJ247" s="173">
        <f>IFERROR('Ringkasan (milyar)'!AJ247/'Ringkasan (milyar)'!AC247,0)</f>
        <v>2.4319831549887507E-4</v>
      </c>
      <c r="AK247" s="173">
        <f>IFERROR('Ringkasan (milyar)'!AK247/'Ringkasan (milyar)'!AC247,0)</f>
        <v>8.1993127882793754E-2</v>
      </c>
      <c r="AL247" s="173">
        <f>IFERROR('Ringkasan (milyar)'!AL247/'Ringkasan (milyar)'!AC247,0)</f>
        <v>3.4043873441449198E-4</v>
      </c>
      <c r="AM247" s="173">
        <f>IFERROR('Ringkasan (milyar)'!AM247/'Ringkasan (milyar)'!AC247,0)</f>
        <v>1.264933335783385E-2</v>
      </c>
      <c r="AN247" s="173">
        <f>IFERROR('Ringkasan (milyar)'!AN247/'Ringkasan (milyar)'!AC247,0)</f>
        <v>2.9796342257490439E-2</v>
      </c>
      <c r="AO247" s="173">
        <f>IFERROR('Ringkasan (milyar)'!AO247/'Ringkasan (milyar)'!AC247,0)</f>
        <v>3.5747580676343947E-2</v>
      </c>
      <c r="AP247" s="173">
        <f>IFERROR('Ringkasan (milyar)'!AP247/'Ringkasan (milyar)'!AC247,0)</f>
        <v>3.4594328567110278E-3</v>
      </c>
      <c r="AQ247" s="173">
        <f>IFERROR('Ringkasan (milyar)'!AQ247/'Ringkasan (milyar)'!AC247,0)</f>
        <v>0</v>
      </c>
      <c r="AR247" s="173">
        <f>IFERROR('Ringkasan (milyar)'!AR247/'Ringkasan (milyar)'!AC247,0)</f>
        <v>1.3895458547530286E-3</v>
      </c>
      <c r="AS247" s="173">
        <f>IFERROR('Ringkasan (milyar)'!AS247/'Ringkasan (milyar)'!AC247,0)</f>
        <v>1.3895458547530286E-3</v>
      </c>
      <c r="AT247" s="173">
        <f>IFERROR('Ringkasan (milyar)'!AT247/'Ringkasan (milyar)'!AC247,0)</f>
        <v>0.16714802642721097</v>
      </c>
      <c r="AU247" s="173">
        <f>IFERROR('Ringkasan (milyar)'!AU247/'Ringkasan (milyar)'!AC247,0)</f>
        <v>6.4728990539799219E-3</v>
      </c>
      <c r="AV247" s="173">
        <f>IFERROR('Ringkasan (milyar)'!AV247/'Ringkasan (milyar)'!AC247,0)</f>
        <v>0.16067512737323103</v>
      </c>
      <c r="AW247" s="127"/>
      <c r="AX247" s="127"/>
      <c r="AY247" s="127"/>
      <c r="AZ247" s="127"/>
      <c r="BA247" s="127"/>
      <c r="BB247" s="127"/>
      <c r="BC247" s="127"/>
      <c r="BD247" s="127"/>
      <c r="BE247" s="127"/>
      <c r="BF247" s="127"/>
      <c r="BG247" s="127"/>
      <c r="BH247" s="127"/>
      <c r="BI247" s="127"/>
      <c r="BJ247" s="128"/>
      <c r="BK247" s="128"/>
      <c r="BL247" s="87"/>
      <c r="BM247" s="47"/>
      <c r="BN247" s="48"/>
      <c r="BO247" s="49"/>
      <c r="BP247" s="39">
        <f t="shared" si="44"/>
        <v>0</v>
      </c>
      <c r="BR247" s="6" t="e">
        <f>Ringkasan!#REF!/1000000000</f>
        <v>#REF!</v>
      </c>
      <c r="BS247" s="6" t="e">
        <f t="shared" si="37"/>
        <v>#REF!</v>
      </c>
      <c r="BT247" s="39" t="e">
        <f t="shared" si="39"/>
        <v>#REF!</v>
      </c>
      <c r="BV247" s="6" t="e">
        <f>Ringkasan!#REF!/1000000000</f>
        <v>#REF!</v>
      </c>
      <c r="BW247" s="6" t="e">
        <f t="shared" si="38"/>
        <v>#REF!</v>
      </c>
      <c r="BX247" s="39" t="e">
        <f t="shared" si="40"/>
        <v>#REF!</v>
      </c>
    </row>
    <row r="248" spans="1:76" ht="15" customHeight="1" x14ac:dyDescent="0.25">
      <c r="A248" s="59" t="s">
        <v>194</v>
      </c>
      <c r="B248" s="3">
        <f t="shared" si="45"/>
        <v>184</v>
      </c>
      <c r="C248" s="4">
        <f t="shared" si="45"/>
        <v>3</v>
      </c>
      <c r="D248" s="8" t="s">
        <v>194</v>
      </c>
      <c r="E248" s="12" t="str">
        <f>[1]Pendapatan!D248</f>
        <v>9 Tahun 2024</v>
      </c>
      <c r="F248" s="92">
        <f>[1]Pendapatan!E248</f>
        <v>45656</v>
      </c>
      <c r="G248" s="6"/>
      <c r="H248" s="173">
        <f>IFERROR('Ringkasan (milyar)'!H248/'Ringkasan (milyar)'!G248,0)</f>
        <v>0.31595586533763037</v>
      </c>
      <c r="I248" s="173">
        <f>IFERROR('Ringkasan (milyar)'!I248/'Ringkasan (milyar)'!G248,0)</f>
        <v>0.21586285502359887</v>
      </c>
      <c r="J248" s="173">
        <f>IFERROR('Ringkasan (milyar)'!J248/'Ringkasan (milyar)'!G248,0)</f>
        <v>7.2074571523938535E-2</v>
      </c>
      <c r="K248" s="173">
        <f>IFERROR('Ringkasan (milyar)'!K248/'Ringkasan (milyar)'!G248,0)</f>
        <v>5.5796763021087629E-3</v>
      </c>
      <c r="L248" s="173">
        <f>IFERROR('Ringkasan (milyar)'!L248/'Ringkasan (milyar)'!G248,0)</f>
        <v>2.2438762487984213E-2</v>
      </c>
      <c r="M248" s="173">
        <f>IFERROR('Ringkasan (milyar)'!M248/'Ringkasan (milyar)'!G248,0)</f>
        <v>0.68121768425127771</v>
      </c>
      <c r="N248" s="173">
        <f>IFERROR('Ringkasan (milyar)'!N248/'Ringkasan (milyar)'!G248,0)</f>
        <v>0.63524640297366197</v>
      </c>
      <c r="O248" s="173">
        <f>IFERROR('Ringkasan (milyar)'!O248/'Ringkasan (milyar)'!G248,0)</f>
        <v>0</v>
      </c>
      <c r="P248" s="173">
        <f>IFERROR('Ringkasan (milyar)'!P248/'Ringkasan (milyar)'!G248,0)</f>
        <v>0</v>
      </c>
      <c r="Q248" s="173">
        <f>IFERROR('Ringkasan (milyar)'!Q248/'Ringkasan (milyar)'!G248,0)</f>
        <v>9.6482638738228543E-2</v>
      </c>
      <c r="R248" s="173">
        <f>IFERROR('Ringkasan (milyar)'!R248/'Ringkasan (milyar)'!G248,0)</f>
        <v>3.8838555252838727E-3</v>
      </c>
      <c r="S248" s="173">
        <f>IFERROR('Ringkasan (milyar)'!S248/'Ringkasan (milyar)'!G248,0)</f>
        <v>3.6708449953468981E-2</v>
      </c>
      <c r="T248" s="173">
        <f>IFERROR('Ringkasan (milyar)'!T248/'Ringkasan (milyar)'!G248,0)</f>
        <v>0.32755381438875097</v>
      </c>
      <c r="U248" s="173">
        <f>IFERROR('Ringkasan (milyar)'!U248/'Ringkasan (milyar)'!G248,0)</f>
        <v>0.17061764436792964</v>
      </c>
      <c r="V248" s="173">
        <f>IFERROR('Ringkasan (milyar)'!V248/'Ringkasan (milyar)'!G248,0)</f>
        <v>4.5971281277615732E-2</v>
      </c>
      <c r="W248" s="173">
        <f>IFERROR('Ringkasan (milyar)'!W248/'Ringkasan (milyar)'!G248,0)</f>
        <v>4.5971281277615732E-2</v>
      </c>
      <c r="X248" s="173">
        <f>IFERROR('Ringkasan (milyar)'!X248/'Ringkasan (milyar)'!G248,0)</f>
        <v>0</v>
      </c>
      <c r="Y248" s="173">
        <f>IFERROR('Ringkasan (milyar)'!Y248/'Ringkasan (milyar)'!G248,0)</f>
        <v>2.826450411091825E-3</v>
      </c>
      <c r="Z248" s="173">
        <f>IFERROR('Ringkasan (milyar)'!Z248/'Ringkasan (milyar)'!G248,0)</f>
        <v>2.826450411091825E-3</v>
      </c>
      <c r="AA248" s="173">
        <f>IFERROR('Ringkasan (milyar)'!AA248/'Ringkasan (milyar)'!G248,0)</f>
        <v>0</v>
      </c>
      <c r="AB248" s="173">
        <f>IFERROR('Ringkasan (milyar)'!AB248/'Ringkasan (milyar)'!G248,0)</f>
        <v>0</v>
      </c>
      <c r="AC248" s="6"/>
      <c r="AD248" s="173">
        <f>IFERROR('Ringkasan (milyar)'!AD248/'Ringkasan (milyar)'!AC248,0)</f>
        <v>0.73977226504745575</v>
      </c>
      <c r="AE248" s="173">
        <f>IFERROR('Ringkasan (milyar)'!AE248/'Ringkasan (milyar)'!AD248,0)</f>
        <v>0.56928188323984208</v>
      </c>
      <c r="AF248" s="173">
        <f>IFERROR('Ringkasan (milyar)'!AF248/'Ringkasan (milyar)'!AD248,0)</f>
        <v>0.39799394943745309</v>
      </c>
      <c r="AG248" s="173">
        <f>IFERROR('Ringkasan (milyar)'!AG248/'Ringkasan (milyar)'!AD248,0)</f>
        <v>0</v>
      </c>
      <c r="AH248" s="173">
        <f>IFERROR('Ringkasan (milyar)'!AH248/'Ringkasan (milyar)'!AC248,0)</f>
        <v>0</v>
      </c>
      <c r="AI248" s="173">
        <f>IFERROR('Ringkasan (milyar)'!AI248/'Ringkasan (milyar)'!AC248,0)</f>
        <v>2.3092454694245281E-2</v>
      </c>
      <c r="AJ248" s="173">
        <f>IFERROR('Ringkasan (milyar)'!AJ248/'Ringkasan (milyar)'!AC248,0)</f>
        <v>1.1159766878639601E-3</v>
      </c>
      <c r="AK248" s="173">
        <f>IFERROR('Ringkasan (milyar)'!AK248/'Ringkasan (milyar)'!AC248,0)</f>
        <v>0.10794772487376646</v>
      </c>
      <c r="AL248" s="173">
        <f>IFERROR('Ringkasan (milyar)'!AL248/'Ringkasan (milyar)'!AC248,0)</f>
        <v>8.6621047677059755E-3</v>
      </c>
      <c r="AM248" s="173">
        <f>IFERROR('Ringkasan (milyar)'!AM248/'Ringkasan (milyar)'!AC248,0)</f>
        <v>4.2232406378947575E-2</v>
      </c>
      <c r="AN248" s="173">
        <f>IFERROR('Ringkasan (milyar)'!AN248/'Ringkasan (milyar)'!AC248,0)</f>
        <v>2.2445472450826662E-2</v>
      </c>
      <c r="AO248" s="173">
        <f>IFERROR('Ringkasan (milyar)'!AO248/'Ringkasan (milyar)'!AC248,0)</f>
        <v>3.0802975731763584E-2</v>
      </c>
      <c r="AP248" s="173">
        <f>IFERROR('Ringkasan (milyar)'!AP248/'Ringkasan (milyar)'!AC248,0)</f>
        <v>3.6847714797037783E-3</v>
      </c>
      <c r="AQ248" s="173">
        <f>IFERROR('Ringkasan (milyar)'!AQ248/'Ringkasan (milyar)'!AC248,0)</f>
        <v>1.1999406481889628E-4</v>
      </c>
      <c r="AR248" s="173">
        <f>IFERROR('Ringkasan (milyar)'!AR248/'Ringkasan (milyar)'!AC248,0)</f>
        <v>3.3213591900713097E-3</v>
      </c>
      <c r="AS248" s="173">
        <f>IFERROR('Ringkasan (milyar)'!AS248/'Ringkasan (milyar)'!AC248,0)</f>
        <v>3.3213591900713097E-3</v>
      </c>
      <c r="AT248" s="173">
        <f>IFERROR('Ringkasan (milyar)'!AT248/'Ringkasan (milyar)'!AC248,0)</f>
        <v>0.14895865088870638</v>
      </c>
      <c r="AU248" s="173">
        <f>IFERROR('Ringkasan (milyar)'!AU248/'Ringkasan (milyar)'!AC248,0)</f>
        <v>2.1844757099101112E-2</v>
      </c>
      <c r="AV248" s="173">
        <f>IFERROR('Ringkasan (milyar)'!AV248/'Ringkasan (milyar)'!AC248,0)</f>
        <v>0.1271138937896053</v>
      </c>
      <c r="AW248" s="127"/>
      <c r="AX248" s="127"/>
      <c r="AY248" s="127"/>
      <c r="AZ248" s="127"/>
      <c r="BA248" s="127"/>
      <c r="BB248" s="127"/>
      <c r="BC248" s="127"/>
      <c r="BD248" s="127"/>
      <c r="BE248" s="127"/>
      <c r="BF248" s="127"/>
      <c r="BG248" s="127"/>
      <c r="BH248" s="127"/>
      <c r="BI248" s="127"/>
      <c r="BJ248" s="128"/>
      <c r="BK248" s="128"/>
      <c r="BL248" s="87"/>
      <c r="BM248" s="47"/>
      <c r="BN248" s="48"/>
      <c r="BO248" s="49"/>
      <c r="BP248" s="39">
        <f t="shared" si="44"/>
        <v>0</v>
      </c>
      <c r="BR248" s="6" t="e">
        <f>Ringkasan!#REF!/1000000000</f>
        <v>#REF!</v>
      </c>
      <c r="BS248" s="6" t="e">
        <f t="shared" si="37"/>
        <v>#REF!</v>
      </c>
      <c r="BT248" s="39" t="e">
        <f t="shared" si="39"/>
        <v>#REF!</v>
      </c>
      <c r="BV248" s="6" t="e">
        <f>Ringkasan!#REF!/1000000000</f>
        <v>#REF!</v>
      </c>
      <c r="BW248" s="6" t="e">
        <f t="shared" si="38"/>
        <v>#REF!</v>
      </c>
      <c r="BX248" s="39" t="e">
        <f t="shared" si="40"/>
        <v>#REF!</v>
      </c>
    </row>
    <row r="249" spans="1:76" ht="15" customHeight="1" x14ac:dyDescent="0.25">
      <c r="A249" s="59" t="s">
        <v>195</v>
      </c>
      <c r="B249" s="3">
        <f t="shared" si="45"/>
        <v>185</v>
      </c>
      <c r="C249" s="4">
        <f t="shared" si="45"/>
        <v>4</v>
      </c>
      <c r="D249" s="8" t="s">
        <v>195</v>
      </c>
      <c r="E249" s="12" t="str">
        <f>[1]Pendapatan!D249</f>
        <v>11 Tahun 2024</v>
      </c>
      <c r="F249" s="92">
        <f>[1]Pendapatan!E249</f>
        <v>45656.51458333333</v>
      </c>
      <c r="G249" s="6"/>
      <c r="H249" s="173">
        <f>IFERROR('Ringkasan (milyar)'!H249/'Ringkasan (milyar)'!G249,0)</f>
        <v>0.56878816072295546</v>
      </c>
      <c r="I249" s="173">
        <f>IFERROR('Ringkasan (milyar)'!I249/'Ringkasan (milyar)'!G249,0)</f>
        <v>0.45727684586533901</v>
      </c>
      <c r="J249" s="173">
        <f>IFERROR('Ringkasan (milyar)'!J249/'Ringkasan (milyar)'!G249,0)</f>
        <v>2.1056154917134341E-2</v>
      </c>
      <c r="K249" s="173">
        <f>IFERROR('Ringkasan (milyar)'!K249/'Ringkasan (milyar)'!G249,0)</f>
        <v>7.3520933539372203E-3</v>
      </c>
      <c r="L249" s="173">
        <f>IFERROR('Ringkasan (milyar)'!L249/'Ringkasan (milyar)'!G249,0)</f>
        <v>8.3103066586544899E-2</v>
      </c>
      <c r="M249" s="173">
        <f>IFERROR('Ringkasan (milyar)'!M249/'Ringkasan (milyar)'!G249,0)</f>
        <v>0.43121183927704465</v>
      </c>
      <c r="N249" s="173">
        <f>IFERROR('Ringkasan (milyar)'!N249/'Ringkasan (milyar)'!G249,0)</f>
        <v>0.38765056071609694</v>
      </c>
      <c r="O249" s="173">
        <f>IFERROR('Ringkasan (milyar)'!O249/'Ringkasan (milyar)'!G249,0)</f>
        <v>0</v>
      </c>
      <c r="P249" s="173">
        <f>IFERROR('Ringkasan (milyar)'!P249/'Ringkasan (milyar)'!G249,0)</f>
        <v>0</v>
      </c>
      <c r="Q249" s="173">
        <f>IFERROR('Ringkasan (milyar)'!Q249/'Ringkasan (milyar)'!G249,0)</f>
        <v>4.3948074885260646E-2</v>
      </c>
      <c r="R249" s="173">
        <f>IFERROR('Ringkasan (milyar)'!R249/'Ringkasan (milyar)'!G249,0)</f>
        <v>1.7415172703054711E-3</v>
      </c>
      <c r="S249" s="173">
        <f>IFERROR('Ringkasan (milyar)'!S249/'Ringkasan (milyar)'!G249,0)</f>
        <v>4.7275532628173807E-2</v>
      </c>
      <c r="T249" s="173">
        <f>IFERROR('Ringkasan (milyar)'!T249/'Ringkasan (milyar)'!G249,0)</f>
        <v>0.18314936772442414</v>
      </c>
      <c r="U249" s="173">
        <f>IFERROR('Ringkasan (milyar)'!U249/'Ringkasan (milyar)'!G249,0)</f>
        <v>0.11153606820793287</v>
      </c>
      <c r="V249" s="173">
        <f>IFERROR('Ringkasan (milyar)'!V249/'Ringkasan (milyar)'!G249,0)</f>
        <v>4.3561278560947721E-2</v>
      </c>
      <c r="W249" s="173">
        <f>IFERROR('Ringkasan (milyar)'!W249/'Ringkasan (milyar)'!G249,0)</f>
        <v>4.3561278560947721E-2</v>
      </c>
      <c r="X249" s="173">
        <f>IFERROR('Ringkasan (milyar)'!X249/'Ringkasan (milyar)'!G249,0)</f>
        <v>0</v>
      </c>
      <c r="Y249" s="173">
        <f>IFERROR('Ringkasan (milyar)'!Y249/'Ringkasan (milyar)'!G249,0)</f>
        <v>0</v>
      </c>
      <c r="Z249" s="173">
        <f>IFERROR('Ringkasan (milyar)'!Z249/'Ringkasan (milyar)'!G249,0)</f>
        <v>0</v>
      </c>
      <c r="AA249" s="173">
        <f>IFERROR('Ringkasan (milyar)'!AA249/'Ringkasan (milyar)'!G249,0)</f>
        <v>0</v>
      </c>
      <c r="AB249" s="173">
        <f>IFERROR('Ringkasan (milyar)'!AB249/'Ringkasan (milyar)'!G249,0)</f>
        <v>0</v>
      </c>
      <c r="AC249" s="6"/>
      <c r="AD249" s="173">
        <f>IFERROR('Ringkasan (milyar)'!AD249/'Ringkasan (milyar)'!AC249,0)</f>
        <v>0.72871229960305139</v>
      </c>
      <c r="AE249" s="173">
        <f>IFERROR('Ringkasan (milyar)'!AE249/'Ringkasan (milyar)'!AD249,0)</f>
        <v>0.44411750621645207</v>
      </c>
      <c r="AF249" s="173">
        <f>IFERROR('Ringkasan (milyar)'!AF249/'Ringkasan (milyar)'!AD249,0)</f>
        <v>0.49599140297654964</v>
      </c>
      <c r="AG249" s="173">
        <f>IFERROR('Ringkasan (milyar)'!AG249/'Ringkasan (milyar)'!AD249,0)</f>
        <v>0</v>
      </c>
      <c r="AH249" s="173">
        <f>IFERROR('Ringkasan (milyar)'!AH249/'Ringkasan (milyar)'!AC249,0)</f>
        <v>0</v>
      </c>
      <c r="AI249" s="173">
        <f>IFERROR('Ringkasan (milyar)'!AI249/'Ringkasan (milyar)'!AC249,0)</f>
        <v>4.1402786905373704E-2</v>
      </c>
      <c r="AJ249" s="173">
        <f>IFERROR('Ringkasan (milyar)'!AJ249/'Ringkasan (milyar)'!AC249,0)</f>
        <v>2.2405876023291753E-3</v>
      </c>
      <c r="AK249" s="173">
        <f>IFERROR('Ringkasan (milyar)'!AK249/'Ringkasan (milyar)'!AC249,0)</f>
        <v>0.15853353549031643</v>
      </c>
      <c r="AL249" s="173">
        <f>IFERROR('Ringkasan (milyar)'!AL249/'Ringkasan (milyar)'!AC249,0)</f>
        <v>1.2394862727313176E-2</v>
      </c>
      <c r="AM249" s="173">
        <f>IFERROR('Ringkasan (milyar)'!AM249/'Ringkasan (milyar)'!AC249,0)</f>
        <v>4.3325449393969505E-2</v>
      </c>
      <c r="AN249" s="173">
        <f>IFERROR('Ringkasan (milyar)'!AN249/'Ringkasan (milyar)'!AC249,0)</f>
        <v>4.1755661285046625E-2</v>
      </c>
      <c r="AO249" s="173">
        <f>IFERROR('Ringkasan (milyar)'!AO249/'Ringkasan (milyar)'!AC249,0)</f>
        <v>5.8244641913965098E-2</v>
      </c>
      <c r="AP249" s="173">
        <f>IFERROR('Ringkasan (milyar)'!AP249/'Ringkasan (milyar)'!AC249,0)</f>
        <v>2.7385148144565686E-3</v>
      </c>
      <c r="AQ249" s="173">
        <f>IFERROR('Ringkasan (milyar)'!AQ249/'Ringkasan (milyar)'!AC249,0)</f>
        <v>7.4405355565462954E-5</v>
      </c>
      <c r="AR249" s="173">
        <f>IFERROR('Ringkasan (milyar)'!AR249/'Ringkasan (milyar)'!AC249,0)</f>
        <v>3.4882731385122295E-3</v>
      </c>
      <c r="AS249" s="173">
        <f>IFERROR('Ringkasan (milyar)'!AS249/'Ringkasan (milyar)'!AC249,0)</f>
        <v>3.4882731385122295E-3</v>
      </c>
      <c r="AT249" s="173">
        <f>IFERROR('Ringkasan (milyar)'!AT249/'Ringkasan (milyar)'!AC249,0)</f>
        <v>0.10926589176811995</v>
      </c>
      <c r="AU249" s="173">
        <f>IFERROR('Ringkasan (milyar)'!AU249/'Ringkasan (milyar)'!AC249,0)</f>
        <v>4.5163211089964489E-2</v>
      </c>
      <c r="AV249" s="173">
        <f>IFERROR('Ringkasan (milyar)'!AV249/'Ringkasan (milyar)'!AC249,0)</f>
        <v>6.4102680678155458E-2</v>
      </c>
      <c r="AW249" s="127"/>
      <c r="AX249" s="127"/>
      <c r="AY249" s="127"/>
      <c r="AZ249" s="127"/>
      <c r="BA249" s="127"/>
      <c r="BB249" s="127"/>
      <c r="BC249" s="127"/>
      <c r="BD249" s="127"/>
      <c r="BE249" s="127"/>
      <c r="BF249" s="127"/>
      <c r="BG249" s="127"/>
      <c r="BH249" s="127"/>
      <c r="BI249" s="127"/>
      <c r="BJ249" s="128"/>
      <c r="BK249" s="128"/>
      <c r="BL249" s="87"/>
      <c r="BM249" s="47"/>
      <c r="BN249" s="48"/>
      <c r="BO249" s="49"/>
      <c r="BP249" s="39">
        <f t="shared" si="44"/>
        <v>0</v>
      </c>
      <c r="BR249" s="6" t="e">
        <f>Ringkasan!#REF!/1000000000</f>
        <v>#REF!</v>
      </c>
      <c r="BS249" s="6" t="e">
        <f t="shared" si="37"/>
        <v>#REF!</v>
      </c>
      <c r="BT249" s="39" t="e">
        <f t="shared" si="39"/>
        <v>#REF!</v>
      </c>
      <c r="BV249" s="6" t="e">
        <f>Ringkasan!#REF!/1000000000</f>
        <v>#REF!</v>
      </c>
      <c r="BW249" s="6" t="e">
        <f t="shared" si="38"/>
        <v>#REF!</v>
      </c>
      <c r="BX249" s="39" t="e">
        <f t="shared" si="40"/>
        <v>#REF!</v>
      </c>
    </row>
    <row r="250" spans="1:76" ht="15" customHeight="1" x14ac:dyDescent="0.25">
      <c r="A250" s="59" t="s">
        <v>196</v>
      </c>
      <c r="B250" s="3">
        <f t="shared" si="45"/>
        <v>186</v>
      </c>
      <c r="C250" s="4">
        <f t="shared" si="45"/>
        <v>5</v>
      </c>
      <c r="D250" s="8" t="s">
        <v>196</v>
      </c>
      <c r="E250" s="12" t="str">
        <f>[1]Pendapatan!D250</f>
        <v>10 Tahun 2024</v>
      </c>
      <c r="F250" s="92">
        <f>[1]Pendapatan!E250</f>
        <v>45657.955555555556</v>
      </c>
      <c r="G250" s="6"/>
      <c r="H250" s="173">
        <f>IFERROR('Ringkasan (milyar)'!H250/'Ringkasan (milyar)'!G250,0)</f>
        <v>0.44954598405975715</v>
      </c>
      <c r="I250" s="173">
        <f>IFERROR('Ringkasan (milyar)'!I250/'Ringkasan (milyar)'!G250,0)</f>
        <v>0.37193498356099719</v>
      </c>
      <c r="J250" s="173">
        <f>IFERROR('Ringkasan (milyar)'!J250/'Ringkasan (milyar)'!G250,0)</f>
        <v>5.6891366293841616E-2</v>
      </c>
      <c r="K250" s="173">
        <f>IFERROR('Ringkasan (milyar)'!K250/'Ringkasan (milyar)'!G250,0)</f>
        <v>1.1415544722325434E-2</v>
      </c>
      <c r="L250" s="173">
        <f>IFERROR('Ringkasan (milyar)'!L250/'Ringkasan (milyar)'!G250,0)</f>
        <v>9.3040894825928856E-3</v>
      </c>
      <c r="M250" s="173">
        <f>IFERROR('Ringkasan (milyar)'!M250/'Ringkasan (milyar)'!G250,0)</f>
        <v>0.5504540159402429</v>
      </c>
      <c r="N250" s="173">
        <f>IFERROR('Ringkasan (milyar)'!N250/'Ringkasan (milyar)'!G250,0)</f>
        <v>0.47700067148677999</v>
      </c>
      <c r="O250" s="173">
        <f>IFERROR('Ringkasan (milyar)'!O250/'Ringkasan (milyar)'!G250,0)</f>
        <v>0</v>
      </c>
      <c r="P250" s="173">
        <f>IFERROR('Ringkasan (milyar)'!P250/'Ringkasan (milyar)'!G250,0)</f>
        <v>0</v>
      </c>
      <c r="Q250" s="173">
        <f>IFERROR('Ringkasan (milyar)'!Q250/'Ringkasan (milyar)'!G250,0)</f>
        <v>0</v>
      </c>
      <c r="R250" s="173">
        <f>IFERROR('Ringkasan (milyar)'!R250/'Ringkasan (milyar)'!G250,0)</f>
        <v>0</v>
      </c>
      <c r="S250" s="173">
        <f>IFERROR('Ringkasan (milyar)'!S250/'Ringkasan (milyar)'!G250,0)</f>
        <v>7.790056929250587E-2</v>
      </c>
      <c r="T250" s="173">
        <f>IFERROR('Ringkasan (milyar)'!T250/'Ringkasan (milyar)'!G250,0)</f>
        <v>0.28771269359624291</v>
      </c>
      <c r="U250" s="173">
        <f>IFERROR('Ringkasan (milyar)'!U250/'Ringkasan (milyar)'!G250,0)</f>
        <v>0.11138740859803122</v>
      </c>
      <c r="V250" s="173">
        <f>IFERROR('Ringkasan (milyar)'!V250/'Ringkasan (milyar)'!G250,0)</f>
        <v>7.3453344453462868E-2</v>
      </c>
      <c r="W250" s="173">
        <f>IFERROR('Ringkasan (milyar)'!W250/'Ringkasan (milyar)'!G250,0)</f>
        <v>7.3453344453462868E-2</v>
      </c>
      <c r="X250" s="173">
        <f>IFERROR('Ringkasan (milyar)'!X250/'Ringkasan (milyar)'!G250,0)</f>
        <v>0</v>
      </c>
      <c r="Y250" s="173">
        <f>IFERROR('Ringkasan (milyar)'!Y250/'Ringkasan (milyar)'!G250,0)</f>
        <v>0</v>
      </c>
      <c r="Z250" s="173">
        <f>IFERROR('Ringkasan (milyar)'!Z250/'Ringkasan (milyar)'!G250,0)</f>
        <v>0</v>
      </c>
      <c r="AA250" s="173">
        <f>IFERROR('Ringkasan (milyar)'!AA250/'Ringkasan (milyar)'!G250,0)</f>
        <v>0</v>
      </c>
      <c r="AB250" s="173">
        <f>IFERROR('Ringkasan (milyar)'!AB250/'Ringkasan (milyar)'!G250,0)</f>
        <v>0</v>
      </c>
      <c r="AC250" s="6"/>
      <c r="AD250" s="173">
        <f>IFERROR('Ringkasan (milyar)'!AD250/'Ringkasan (milyar)'!AC250,0)</f>
        <v>0.86867276272693428</v>
      </c>
      <c r="AE250" s="173">
        <f>IFERROR('Ringkasan (milyar)'!AE250/'Ringkasan (milyar)'!AD250,0)</f>
        <v>0.48865745360341745</v>
      </c>
      <c r="AF250" s="173">
        <f>IFERROR('Ringkasan (milyar)'!AF250/'Ringkasan (milyar)'!AD250,0)</f>
        <v>0.47628304705080871</v>
      </c>
      <c r="AG250" s="173">
        <f>IFERROR('Ringkasan (milyar)'!AG250/'Ringkasan (milyar)'!AD250,0)</f>
        <v>0</v>
      </c>
      <c r="AH250" s="173">
        <f>IFERROR('Ringkasan (milyar)'!AH250/'Ringkasan (milyar)'!AC250,0)</f>
        <v>2.1449780704097966E-4</v>
      </c>
      <c r="AI250" s="173">
        <f>IFERROR('Ringkasan (milyar)'!AI250/'Ringkasan (milyar)'!AC250,0)</f>
        <v>2.7907862050820218E-2</v>
      </c>
      <c r="AJ250" s="173">
        <f>IFERROR('Ringkasan (milyar)'!AJ250/'Ringkasan (milyar)'!AC250,0)</f>
        <v>2.3328722986553207E-3</v>
      </c>
      <c r="AK250" s="173">
        <f>IFERROR('Ringkasan (milyar)'!AK250/'Ringkasan (milyar)'!AC250,0)</f>
        <v>0.11411923029023527</v>
      </c>
      <c r="AL250" s="173">
        <f>IFERROR('Ringkasan (milyar)'!AL250/'Ringkasan (milyar)'!AC250,0)</f>
        <v>4.557845029013856E-3</v>
      </c>
      <c r="AM250" s="173">
        <f>IFERROR('Ringkasan (milyar)'!AM250/'Ringkasan (milyar)'!AC250,0)</f>
        <v>1.4331007349621283E-2</v>
      </c>
      <c r="AN250" s="173">
        <f>IFERROR('Ringkasan (milyar)'!AN250/'Ringkasan (milyar)'!AC250,0)</f>
        <v>5.8850252224921525E-2</v>
      </c>
      <c r="AO250" s="173">
        <f>IFERROR('Ringkasan (milyar)'!AO250/'Ringkasan (milyar)'!AC250,0)</f>
        <v>3.5648973186911306E-2</v>
      </c>
      <c r="AP250" s="173">
        <f>IFERROR('Ringkasan (milyar)'!AP250/'Ringkasan (milyar)'!AC250,0)</f>
        <v>6.8038887916793212E-4</v>
      </c>
      <c r="AQ250" s="173">
        <f>IFERROR('Ringkasan (milyar)'!AQ250/'Ringkasan (milyar)'!AC250,0)</f>
        <v>5.0763620599349371E-5</v>
      </c>
      <c r="AR250" s="173">
        <f>IFERROR('Ringkasan (milyar)'!AR250/'Ringkasan (milyar)'!AC250,0)</f>
        <v>1.7208006982830298E-2</v>
      </c>
      <c r="AS250" s="173">
        <f>IFERROR('Ringkasan (milyar)'!AS250/'Ringkasan (milyar)'!AC250,0)</f>
        <v>1.7208006982830298E-2</v>
      </c>
      <c r="AT250" s="173">
        <f>IFERROR('Ringkasan (milyar)'!AT250/'Ringkasan (milyar)'!AC250,0)</f>
        <v>0</v>
      </c>
      <c r="AU250" s="173">
        <f>IFERROR('Ringkasan (milyar)'!AU250/'Ringkasan (milyar)'!AC250,0)</f>
        <v>0</v>
      </c>
      <c r="AV250" s="173">
        <f>IFERROR('Ringkasan (milyar)'!AV250/'Ringkasan (milyar)'!AC250,0)</f>
        <v>0</v>
      </c>
      <c r="AW250" s="127"/>
      <c r="AX250" s="127"/>
      <c r="AY250" s="127"/>
      <c r="AZ250" s="127"/>
      <c r="BA250" s="127"/>
      <c r="BB250" s="127"/>
      <c r="BC250" s="127"/>
      <c r="BD250" s="127"/>
      <c r="BE250" s="127"/>
      <c r="BF250" s="127"/>
      <c r="BG250" s="127"/>
      <c r="BH250" s="127"/>
      <c r="BI250" s="127"/>
      <c r="BJ250" s="128"/>
      <c r="BK250" s="128"/>
      <c r="BL250" s="87"/>
      <c r="BM250" s="47"/>
      <c r="BN250" s="48"/>
      <c r="BO250" s="49"/>
      <c r="BP250" s="39">
        <f t="shared" si="44"/>
        <v>0</v>
      </c>
      <c r="BR250" s="6" t="e">
        <f>Ringkasan!#REF!/1000000000</f>
        <v>#REF!</v>
      </c>
      <c r="BS250" s="6" t="e">
        <f t="shared" si="37"/>
        <v>#REF!</v>
      </c>
      <c r="BT250" s="39" t="e">
        <f t="shared" si="39"/>
        <v>#REF!</v>
      </c>
      <c r="BV250" s="6" t="e">
        <f>Ringkasan!#REF!/1000000000</f>
        <v>#REF!</v>
      </c>
      <c r="BW250" s="6" t="e">
        <f t="shared" si="38"/>
        <v>#REF!</v>
      </c>
      <c r="BX250" s="39" t="e">
        <f t="shared" si="40"/>
        <v>#REF!</v>
      </c>
    </row>
    <row r="251" spans="1:76" ht="15" customHeight="1" x14ac:dyDescent="0.25">
      <c r="A251" s="59" t="s">
        <v>197</v>
      </c>
      <c r="B251" s="3">
        <f t="shared" si="45"/>
        <v>187</v>
      </c>
      <c r="C251" s="4">
        <f t="shared" si="45"/>
        <v>6</v>
      </c>
      <c r="D251" s="8" t="s">
        <v>197</v>
      </c>
      <c r="E251" s="12" t="str">
        <f>[1]Pendapatan!D251</f>
        <v>7 Tahun 2024</v>
      </c>
      <c r="F251" s="92">
        <f>[1]Pendapatan!E251</f>
        <v>45645</v>
      </c>
      <c r="G251" s="6"/>
      <c r="H251" s="173">
        <f>IFERROR('Ringkasan (milyar)'!H251/'Ringkasan (milyar)'!G251,0)</f>
        <v>0.26681623867766513</v>
      </c>
      <c r="I251" s="173">
        <f>IFERROR('Ringkasan (milyar)'!I251/'Ringkasan (milyar)'!G251,0)</f>
        <v>0.22060167300090058</v>
      </c>
      <c r="J251" s="173">
        <f>IFERROR('Ringkasan (milyar)'!J251/'Ringkasan (milyar)'!G251,0)</f>
        <v>4.1847709257850772E-2</v>
      </c>
      <c r="K251" s="173">
        <f>IFERROR('Ringkasan (milyar)'!K251/'Ringkasan (milyar)'!G251,0)</f>
        <v>8.2162725251342988E-4</v>
      </c>
      <c r="L251" s="173">
        <f>IFERROR('Ringkasan (milyar)'!L251/'Ringkasan (milyar)'!G251,0)</f>
        <v>3.5452291664003618E-3</v>
      </c>
      <c r="M251" s="173">
        <f>IFERROR('Ringkasan (milyar)'!M251/'Ringkasan (milyar)'!G251,0)</f>
        <v>0.73318376132233487</v>
      </c>
      <c r="N251" s="173">
        <f>IFERROR('Ringkasan (milyar)'!N251/'Ringkasan (milyar)'!G251,0)</f>
        <v>0.66920207314763036</v>
      </c>
      <c r="O251" s="173">
        <f>IFERROR('Ringkasan (milyar)'!O251/'Ringkasan (milyar)'!G251,0)</f>
        <v>0</v>
      </c>
      <c r="P251" s="173">
        <f>IFERROR('Ringkasan (milyar)'!P251/'Ringkasan (milyar)'!G251,0)</f>
        <v>0</v>
      </c>
      <c r="Q251" s="173">
        <f>IFERROR('Ringkasan (milyar)'!Q251/'Ringkasan (milyar)'!G251,0)</f>
        <v>0</v>
      </c>
      <c r="R251" s="173">
        <f>IFERROR('Ringkasan (milyar)'!R251/'Ringkasan (milyar)'!G251,0)</f>
        <v>4.274633092636964E-3</v>
      </c>
      <c r="S251" s="173">
        <f>IFERROR('Ringkasan (milyar)'!S251/'Ringkasan (milyar)'!G251,0)</f>
        <v>6.1573314768385221E-2</v>
      </c>
      <c r="T251" s="173">
        <f>IFERROR('Ringkasan (milyar)'!T251/'Ringkasan (milyar)'!G251,0)</f>
        <v>0.42344303498648989</v>
      </c>
      <c r="U251" s="173">
        <f>IFERROR('Ringkasan (milyar)'!U251/'Ringkasan (milyar)'!G251,0)</f>
        <v>0.1799110903001182</v>
      </c>
      <c r="V251" s="173">
        <f>IFERROR('Ringkasan (milyar)'!V251/'Ringkasan (milyar)'!G251,0)</f>
        <v>6.3981688174704621E-2</v>
      </c>
      <c r="W251" s="173">
        <f>IFERROR('Ringkasan (milyar)'!W251/'Ringkasan (milyar)'!G251,0)</f>
        <v>6.3981688174704621E-2</v>
      </c>
      <c r="X251" s="173">
        <f>IFERROR('Ringkasan (milyar)'!X251/'Ringkasan (milyar)'!G251,0)</f>
        <v>0</v>
      </c>
      <c r="Y251" s="173">
        <f>IFERROR('Ringkasan (milyar)'!Y251/'Ringkasan (milyar)'!G251,0)</f>
        <v>0</v>
      </c>
      <c r="Z251" s="173">
        <f>IFERROR('Ringkasan (milyar)'!Z251/'Ringkasan (milyar)'!G251,0)</f>
        <v>0</v>
      </c>
      <c r="AA251" s="173">
        <f>IFERROR('Ringkasan (milyar)'!AA251/'Ringkasan (milyar)'!G251,0)</f>
        <v>0</v>
      </c>
      <c r="AB251" s="173">
        <f>IFERROR('Ringkasan (milyar)'!AB251/'Ringkasan (milyar)'!G251,0)</f>
        <v>0</v>
      </c>
      <c r="AC251" s="6"/>
      <c r="AD251" s="173">
        <f>IFERROR('Ringkasan (milyar)'!AD251/'Ringkasan (milyar)'!AC251,0)</f>
        <v>0.92619172326335941</v>
      </c>
      <c r="AE251" s="173">
        <f>IFERROR('Ringkasan (milyar)'!AE251/'Ringkasan (milyar)'!AD251,0)</f>
        <v>0.54613236248740371</v>
      </c>
      <c r="AF251" s="173">
        <f>IFERROR('Ringkasan (milyar)'!AF251/'Ringkasan (milyar)'!AD251,0)</f>
        <v>0.41692699048412407</v>
      </c>
      <c r="AG251" s="173">
        <f>IFERROR('Ringkasan (milyar)'!AG251/'Ringkasan (milyar)'!AD251,0)</f>
        <v>0</v>
      </c>
      <c r="AH251" s="173">
        <f>IFERROR('Ringkasan (milyar)'!AH251/'Ringkasan (milyar)'!AC251,0)</f>
        <v>3.2589203038356875E-4</v>
      </c>
      <c r="AI251" s="173">
        <f>IFERROR('Ringkasan (milyar)'!AI251/'Ringkasan (milyar)'!AC251,0)</f>
        <v>3.2356620757385664E-2</v>
      </c>
      <c r="AJ251" s="173">
        <f>IFERROR('Ringkasan (milyar)'!AJ251/'Ringkasan (milyar)'!AC251,0)</f>
        <v>1.5316087419949601E-3</v>
      </c>
      <c r="AK251" s="173">
        <f>IFERROR('Ringkasan (milyar)'!AK251/'Ringkasan (milyar)'!AC251,0)</f>
        <v>6.946304966485968E-2</v>
      </c>
      <c r="AL251" s="173">
        <f>IFERROR('Ringkasan (milyar)'!AL251/'Ringkasan (milyar)'!AC251,0)</f>
        <v>1.1794187766262488E-3</v>
      </c>
      <c r="AM251" s="173">
        <f>IFERROR('Ringkasan (milyar)'!AM251/'Ringkasan (milyar)'!AC251,0)</f>
        <v>2.0811202192058512E-2</v>
      </c>
      <c r="AN251" s="173">
        <f>IFERROR('Ringkasan (milyar)'!AN251/'Ringkasan (milyar)'!AC251,0)</f>
        <v>1.5581361306684072E-2</v>
      </c>
      <c r="AO251" s="173">
        <f>IFERROR('Ringkasan (milyar)'!AO251/'Ringkasan (milyar)'!AC251,0)</f>
        <v>2.7804051649895488E-2</v>
      </c>
      <c r="AP251" s="173">
        <f>IFERROR('Ringkasan (milyar)'!AP251/'Ringkasan (milyar)'!AC251,0)</f>
        <v>4.0249410671413426E-3</v>
      </c>
      <c r="AQ251" s="173">
        <f>IFERROR('Ringkasan (milyar)'!AQ251/'Ringkasan (milyar)'!AC251,0)</f>
        <v>6.2074672454013103E-5</v>
      </c>
      <c r="AR251" s="173">
        <f>IFERROR('Ringkasan (milyar)'!AR251/'Ringkasan (milyar)'!AC251,0)</f>
        <v>4.3452270717809164E-3</v>
      </c>
      <c r="AS251" s="173">
        <f>IFERROR('Ringkasan (milyar)'!AS251/'Ringkasan (milyar)'!AC251,0)</f>
        <v>4.3452270717809164E-3</v>
      </c>
      <c r="AT251" s="173">
        <f>IFERROR('Ringkasan (milyar)'!AT251/'Ringkasan (milyar)'!AC251,0)</f>
        <v>0</v>
      </c>
      <c r="AU251" s="173">
        <f>IFERROR('Ringkasan (milyar)'!AU251/'Ringkasan (milyar)'!AC251,0)</f>
        <v>0</v>
      </c>
      <c r="AV251" s="173">
        <f>IFERROR('Ringkasan (milyar)'!AV251/'Ringkasan (milyar)'!AC251,0)</f>
        <v>0</v>
      </c>
      <c r="AW251" s="127"/>
      <c r="AX251" s="127"/>
      <c r="AY251" s="127"/>
      <c r="AZ251" s="127"/>
      <c r="BA251" s="127"/>
      <c r="BB251" s="127"/>
      <c r="BC251" s="127"/>
      <c r="BD251" s="127"/>
      <c r="BE251" s="127"/>
      <c r="BF251" s="127"/>
      <c r="BG251" s="127"/>
      <c r="BH251" s="127"/>
      <c r="BI251" s="127"/>
      <c r="BJ251" s="128"/>
      <c r="BK251" s="128"/>
      <c r="BL251" s="87"/>
      <c r="BM251" s="47"/>
      <c r="BN251" s="48"/>
      <c r="BO251" s="49"/>
      <c r="BP251" s="39">
        <f t="shared" si="44"/>
        <v>0</v>
      </c>
      <c r="BR251" s="6" t="e">
        <f>Ringkasan!#REF!/1000000000</f>
        <v>#REF!</v>
      </c>
      <c r="BS251" s="6" t="e">
        <f t="shared" si="37"/>
        <v>#REF!</v>
      </c>
      <c r="BT251" s="39" t="e">
        <f t="shared" si="39"/>
        <v>#REF!</v>
      </c>
      <c r="BV251" s="6" t="e">
        <f>Ringkasan!#REF!/1000000000</f>
        <v>#REF!</v>
      </c>
      <c r="BW251" s="6" t="e">
        <f t="shared" si="38"/>
        <v>#REF!</v>
      </c>
      <c r="BX251" s="39" t="e">
        <f t="shared" si="40"/>
        <v>#REF!</v>
      </c>
    </row>
    <row r="252" spans="1:76" ht="15" customHeight="1" x14ac:dyDescent="0.25">
      <c r="A252" s="59" t="s">
        <v>198</v>
      </c>
      <c r="B252" s="3">
        <f t="shared" si="45"/>
        <v>188</v>
      </c>
      <c r="C252" s="4">
        <f t="shared" si="45"/>
        <v>7</v>
      </c>
      <c r="D252" s="8" t="s">
        <v>198</v>
      </c>
      <c r="E252" s="12" t="str">
        <f>[1]Pendapatan!D252</f>
        <v>13 Tahun 2024</v>
      </c>
      <c r="F252" s="92">
        <f>[1]Pendapatan!E252</f>
        <v>45653.708333333336</v>
      </c>
      <c r="G252" s="6"/>
      <c r="H252" s="173">
        <f>IFERROR('Ringkasan (milyar)'!H252/'Ringkasan (milyar)'!G252,0)</f>
        <v>0.57095501454142406</v>
      </c>
      <c r="I252" s="173">
        <f>IFERROR('Ringkasan (milyar)'!I252/'Ringkasan (milyar)'!G252,0)</f>
        <v>0.50848142667227569</v>
      </c>
      <c r="J252" s="173">
        <f>IFERROR('Ringkasan (milyar)'!J252/'Ringkasan (milyar)'!G252,0)</f>
        <v>5.2793858042926183E-2</v>
      </c>
      <c r="K252" s="173">
        <f>IFERROR('Ringkasan (milyar)'!K252/'Ringkasan (milyar)'!G252,0)</f>
        <v>4.2728508935308152E-3</v>
      </c>
      <c r="L252" s="173">
        <f>IFERROR('Ringkasan (milyar)'!L252/'Ringkasan (milyar)'!G252,0)</f>
        <v>5.4068789326914505E-3</v>
      </c>
      <c r="M252" s="173">
        <f>IFERROR('Ringkasan (milyar)'!M252/'Ringkasan (milyar)'!G252,0)</f>
        <v>0.42904498545857583</v>
      </c>
      <c r="N252" s="173">
        <f>IFERROR('Ringkasan (milyar)'!N252/'Ringkasan (milyar)'!G252,0)</f>
        <v>0.36180154433123723</v>
      </c>
      <c r="O252" s="173">
        <f>IFERROR('Ringkasan (milyar)'!O252/'Ringkasan (milyar)'!G252,0)</f>
        <v>0</v>
      </c>
      <c r="P252" s="173">
        <f>IFERROR('Ringkasan (milyar)'!P252/'Ringkasan (milyar)'!G252,0)</f>
        <v>0</v>
      </c>
      <c r="Q252" s="173">
        <f>IFERROR('Ringkasan (milyar)'!Q252/'Ringkasan (milyar)'!G252,0)</f>
        <v>0</v>
      </c>
      <c r="R252" s="173">
        <f>IFERROR('Ringkasan (milyar)'!R252/'Ringkasan (milyar)'!G252,0)</f>
        <v>1.2994199149375214E-3</v>
      </c>
      <c r="S252" s="173">
        <f>IFERROR('Ringkasan (milyar)'!S252/'Ringkasan (milyar)'!G252,0)</f>
        <v>7.7232584482695418E-2</v>
      </c>
      <c r="T252" s="173">
        <f>IFERROR('Ringkasan (milyar)'!T252/'Ringkasan (milyar)'!G252,0)</f>
        <v>0.18695234086168896</v>
      </c>
      <c r="U252" s="173">
        <f>IFERROR('Ringkasan (milyar)'!U252/'Ringkasan (milyar)'!G252,0)</f>
        <v>9.6317199071915327E-2</v>
      </c>
      <c r="V252" s="173">
        <f>IFERROR('Ringkasan (milyar)'!V252/'Ringkasan (milyar)'!G252,0)</f>
        <v>6.7243441127338613E-2</v>
      </c>
      <c r="W252" s="173">
        <f>IFERROR('Ringkasan (milyar)'!W252/'Ringkasan (milyar)'!G252,0)</f>
        <v>6.7243441127338613E-2</v>
      </c>
      <c r="X252" s="173">
        <f>IFERROR('Ringkasan (milyar)'!X252/'Ringkasan (milyar)'!G252,0)</f>
        <v>0</v>
      </c>
      <c r="Y252" s="173">
        <f>IFERROR('Ringkasan (milyar)'!Y252/'Ringkasan (milyar)'!G252,0)</f>
        <v>0</v>
      </c>
      <c r="Z252" s="173">
        <f>IFERROR('Ringkasan (milyar)'!Z252/'Ringkasan (milyar)'!G252,0)</f>
        <v>0</v>
      </c>
      <c r="AA252" s="173">
        <f>IFERROR('Ringkasan (milyar)'!AA252/'Ringkasan (milyar)'!G252,0)</f>
        <v>0</v>
      </c>
      <c r="AB252" s="173">
        <f>IFERROR('Ringkasan (milyar)'!AB252/'Ringkasan (milyar)'!G252,0)</f>
        <v>0</v>
      </c>
      <c r="AC252" s="6"/>
      <c r="AD252" s="173">
        <f>IFERROR('Ringkasan (milyar)'!AD252/'Ringkasan (milyar)'!AC252,0)</f>
        <v>0.78826745113574859</v>
      </c>
      <c r="AE252" s="173">
        <f>IFERROR('Ringkasan (milyar)'!AE252/'Ringkasan (milyar)'!AD252,0)</f>
        <v>0.45501537966043198</v>
      </c>
      <c r="AF252" s="173">
        <f>IFERROR('Ringkasan (milyar)'!AF252/'Ringkasan (milyar)'!AD252,0)</f>
        <v>0.50024445560784281</v>
      </c>
      <c r="AG252" s="173">
        <f>IFERROR('Ringkasan (milyar)'!AG252/'Ringkasan (milyar)'!AD252,0)</f>
        <v>0</v>
      </c>
      <c r="AH252" s="173">
        <f>IFERROR('Ringkasan (milyar)'!AH252/'Ringkasan (milyar)'!AC252,0)</f>
        <v>7.1271616566854603E-3</v>
      </c>
      <c r="AI252" s="173">
        <f>IFERROR('Ringkasan (milyar)'!AI252/'Ringkasan (milyar)'!AC252,0)</f>
        <v>2.7383556658225377E-2</v>
      </c>
      <c r="AJ252" s="173">
        <f>IFERROR('Ringkasan (milyar)'!AJ252/'Ringkasan (milyar)'!AC252,0)</f>
        <v>7.5649730155961383E-4</v>
      </c>
      <c r="AK252" s="173">
        <f>IFERROR('Ringkasan (milyar)'!AK252/'Ringkasan (milyar)'!AC252,0)</f>
        <v>0.1864217584654719</v>
      </c>
      <c r="AL252" s="173">
        <f>IFERROR('Ringkasan (milyar)'!AL252/'Ringkasan (milyar)'!AC252,0)</f>
        <v>2.718616143278477E-2</v>
      </c>
      <c r="AM252" s="173">
        <f>IFERROR('Ringkasan (milyar)'!AM252/'Ringkasan (milyar)'!AC252,0)</f>
        <v>4.7925461379485168E-2</v>
      </c>
      <c r="AN252" s="173">
        <f>IFERROR('Ringkasan (milyar)'!AN252/'Ringkasan (milyar)'!AC252,0)</f>
        <v>2.9124257976613187E-2</v>
      </c>
      <c r="AO252" s="173">
        <f>IFERROR('Ringkasan (milyar)'!AO252/'Ringkasan (milyar)'!AC252,0)</f>
        <v>7.6736805592222318E-2</v>
      </c>
      <c r="AP252" s="173">
        <f>IFERROR('Ringkasan (milyar)'!AP252/'Ringkasan (milyar)'!AC252,0)</f>
        <v>4.8985044018403394E-3</v>
      </c>
      <c r="AQ252" s="173">
        <f>IFERROR('Ringkasan (milyar)'!AQ252/'Ringkasan (milyar)'!AC252,0)</f>
        <v>5.5056768252613475E-4</v>
      </c>
      <c r="AR252" s="173">
        <f>IFERROR('Ringkasan (milyar)'!AR252/'Ringkasan (milyar)'!AC252,0)</f>
        <v>2.5310790398779544E-2</v>
      </c>
      <c r="AS252" s="173">
        <f>IFERROR('Ringkasan (milyar)'!AS252/'Ringkasan (milyar)'!AC252,0)</f>
        <v>2.5310790398779544E-2</v>
      </c>
      <c r="AT252" s="173">
        <f>IFERROR('Ringkasan (milyar)'!AT252/'Ringkasan (milyar)'!AC252,0)</f>
        <v>0</v>
      </c>
      <c r="AU252" s="173">
        <f>IFERROR('Ringkasan (milyar)'!AU252/'Ringkasan (milyar)'!AC252,0)</f>
        <v>0</v>
      </c>
      <c r="AV252" s="173">
        <f>IFERROR('Ringkasan (milyar)'!AV252/'Ringkasan (milyar)'!AC252,0)</f>
        <v>0</v>
      </c>
      <c r="AW252" s="127"/>
      <c r="AX252" s="127"/>
      <c r="AY252" s="127"/>
      <c r="AZ252" s="127"/>
      <c r="BA252" s="127"/>
      <c r="BB252" s="127"/>
      <c r="BC252" s="127"/>
      <c r="BD252" s="127"/>
      <c r="BE252" s="127"/>
      <c r="BF252" s="127"/>
      <c r="BG252" s="127"/>
      <c r="BH252" s="127"/>
      <c r="BI252" s="127"/>
      <c r="BJ252" s="128"/>
      <c r="BK252" s="128"/>
      <c r="BL252" s="87"/>
      <c r="BM252" s="47"/>
      <c r="BN252" s="48"/>
      <c r="BO252" s="49"/>
      <c r="BP252" s="39">
        <f t="shared" si="44"/>
        <v>0</v>
      </c>
      <c r="BR252" s="6" t="e">
        <f>Ringkasan!#REF!/1000000000</f>
        <v>#REF!</v>
      </c>
      <c r="BS252" s="6" t="e">
        <f t="shared" si="37"/>
        <v>#REF!</v>
      </c>
      <c r="BT252" s="39" t="e">
        <f t="shared" si="39"/>
        <v>#REF!</v>
      </c>
      <c r="BV252" s="6" t="e">
        <f>Ringkasan!#REF!/1000000000</f>
        <v>#REF!</v>
      </c>
      <c r="BW252" s="6" t="e">
        <f t="shared" si="38"/>
        <v>#REF!</v>
      </c>
      <c r="BX252" s="39" t="e">
        <f t="shared" si="40"/>
        <v>#REF!</v>
      </c>
    </row>
    <row r="253" spans="1:76" ht="15" customHeight="1" x14ac:dyDescent="0.25">
      <c r="A253" s="59" t="s">
        <v>199</v>
      </c>
      <c r="B253" s="3">
        <f t="shared" si="45"/>
        <v>189</v>
      </c>
      <c r="C253" s="4">
        <f t="shared" si="45"/>
        <v>8</v>
      </c>
      <c r="D253" s="8" t="s">
        <v>199</v>
      </c>
      <c r="E253" s="12" t="str">
        <f>[1]Pendapatan!D253</f>
        <v>5 TAHUN 2024</v>
      </c>
      <c r="F253" s="92">
        <f>[1]Pendapatan!E253</f>
        <v>45644</v>
      </c>
      <c r="G253" s="6"/>
      <c r="H253" s="173">
        <f>IFERROR('Ringkasan (milyar)'!H253/'Ringkasan (milyar)'!G253,0)</f>
        <v>0.59614230438126015</v>
      </c>
      <c r="I253" s="173">
        <f>IFERROR('Ringkasan (milyar)'!I253/'Ringkasan (milyar)'!G253,0)</f>
        <v>0.54624187529738144</v>
      </c>
      <c r="J253" s="173">
        <f>IFERROR('Ringkasan (milyar)'!J253/'Ringkasan (milyar)'!G253,0)</f>
        <v>3.0925114510695323E-2</v>
      </c>
      <c r="K253" s="173">
        <f>IFERROR('Ringkasan (milyar)'!K253/'Ringkasan (milyar)'!G253,0)</f>
        <v>1.5754021747237972E-4</v>
      </c>
      <c r="L253" s="173">
        <f>IFERROR('Ringkasan (milyar)'!L253/'Ringkasan (milyar)'!G253,0)</f>
        <v>1.8817774355711032E-2</v>
      </c>
      <c r="M253" s="173">
        <f>IFERROR('Ringkasan (milyar)'!M253/'Ringkasan (milyar)'!G253,0)</f>
        <v>0.40385769561873991</v>
      </c>
      <c r="N253" s="173">
        <f>IFERROR('Ringkasan (milyar)'!N253/'Ringkasan (milyar)'!G253,0)</f>
        <v>0.31456532794626457</v>
      </c>
      <c r="O253" s="173">
        <f>IFERROR('Ringkasan (milyar)'!O253/'Ringkasan (milyar)'!G253,0)</f>
        <v>0</v>
      </c>
      <c r="P253" s="173">
        <f>IFERROR('Ringkasan (milyar)'!P253/'Ringkasan (milyar)'!G253,0)</f>
        <v>0</v>
      </c>
      <c r="Q253" s="173">
        <f>IFERROR('Ringkasan (milyar)'!Q253/'Ringkasan (milyar)'!G253,0)</f>
        <v>0</v>
      </c>
      <c r="R253" s="173">
        <f>IFERROR('Ringkasan (milyar)'!R253/'Ringkasan (milyar)'!G253,0)</f>
        <v>3.0228171763900095E-3</v>
      </c>
      <c r="S253" s="173">
        <f>IFERROR('Ringkasan (milyar)'!S253/'Ringkasan (milyar)'!G253,0)</f>
        <v>6.5570876828381128E-2</v>
      </c>
      <c r="T253" s="173">
        <f>IFERROR('Ringkasan (milyar)'!T253/'Ringkasan (milyar)'!G253,0)</f>
        <v>0.1569733641924666</v>
      </c>
      <c r="U253" s="173">
        <f>IFERROR('Ringkasan (milyar)'!U253/'Ringkasan (milyar)'!G253,0)</f>
        <v>8.8998269749026818E-2</v>
      </c>
      <c r="V253" s="173">
        <f>IFERROR('Ringkasan (milyar)'!V253/'Ringkasan (milyar)'!G253,0)</f>
        <v>8.9292367672475365E-2</v>
      </c>
      <c r="W253" s="173">
        <f>IFERROR('Ringkasan (milyar)'!W253/'Ringkasan (milyar)'!G253,0)</f>
        <v>8.9292367672475365E-2</v>
      </c>
      <c r="X253" s="173">
        <f>IFERROR('Ringkasan (milyar)'!X253/'Ringkasan (milyar)'!G253,0)</f>
        <v>0</v>
      </c>
      <c r="Y253" s="173">
        <f>IFERROR('Ringkasan (milyar)'!Y253/'Ringkasan (milyar)'!G253,0)</f>
        <v>0</v>
      </c>
      <c r="Z253" s="173">
        <f>IFERROR('Ringkasan (milyar)'!Z253/'Ringkasan (milyar)'!G253,0)</f>
        <v>0</v>
      </c>
      <c r="AA253" s="173">
        <f>IFERROR('Ringkasan (milyar)'!AA253/'Ringkasan (milyar)'!G253,0)</f>
        <v>0</v>
      </c>
      <c r="AB253" s="173">
        <f>IFERROR('Ringkasan (milyar)'!AB253/'Ringkasan (milyar)'!G253,0)</f>
        <v>0</v>
      </c>
      <c r="AC253" s="6"/>
      <c r="AD253" s="173">
        <f>IFERROR('Ringkasan (milyar)'!AD253/'Ringkasan (milyar)'!AC253,0)</f>
        <v>0.73763100753969479</v>
      </c>
      <c r="AE253" s="173">
        <f>IFERROR('Ringkasan (milyar)'!AE253/'Ringkasan (milyar)'!AD253,0)</f>
        <v>0.39599220228127202</v>
      </c>
      <c r="AF253" s="173">
        <f>IFERROR('Ringkasan (milyar)'!AF253/'Ringkasan (milyar)'!AD253,0)</f>
        <v>0.5611769466177372</v>
      </c>
      <c r="AG253" s="173">
        <f>IFERROR('Ringkasan (milyar)'!AG253/'Ringkasan (milyar)'!AD253,0)</f>
        <v>0</v>
      </c>
      <c r="AH253" s="173">
        <f>IFERROR('Ringkasan (milyar)'!AH253/'Ringkasan (milyar)'!AC253,0)</f>
        <v>0</v>
      </c>
      <c r="AI253" s="173">
        <f>IFERROR('Ringkasan (milyar)'!AI253/'Ringkasan (milyar)'!AC253,0)</f>
        <v>3.1593363851406424E-2</v>
      </c>
      <c r="AJ253" s="173">
        <f>IFERROR('Ringkasan (milyar)'!AJ253/'Ringkasan (milyar)'!AC253,0)</f>
        <v>0</v>
      </c>
      <c r="AK253" s="173">
        <f>IFERROR('Ringkasan (milyar)'!AK253/'Ringkasan (milyar)'!AC253,0)</f>
        <v>0.26036703692661717</v>
      </c>
      <c r="AL253" s="173">
        <f>IFERROR('Ringkasan (milyar)'!AL253/'Ringkasan (milyar)'!AC253,0)</f>
        <v>1.7658710307998395E-2</v>
      </c>
      <c r="AM253" s="173">
        <f>IFERROR('Ringkasan (milyar)'!AM253/'Ringkasan (milyar)'!AC253,0)</f>
        <v>3.3302124000089257E-2</v>
      </c>
      <c r="AN253" s="173">
        <f>IFERROR('Ringkasan (milyar)'!AN253/'Ringkasan (milyar)'!AC253,0)</f>
        <v>8.6274216840014642E-2</v>
      </c>
      <c r="AO253" s="173">
        <f>IFERROR('Ringkasan (milyar)'!AO253/'Ringkasan (milyar)'!AC253,0)</f>
        <v>0.11624778410962609</v>
      </c>
      <c r="AP253" s="173">
        <f>IFERROR('Ringkasan (milyar)'!AP253/'Ringkasan (milyar)'!AC253,0)</f>
        <v>6.8551733141263681E-3</v>
      </c>
      <c r="AQ253" s="173">
        <f>IFERROR('Ringkasan (milyar)'!AQ253/'Ringkasan (milyar)'!AC253,0)</f>
        <v>2.9028354762414541E-5</v>
      </c>
      <c r="AR253" s="173">
        <f>IFERROR('Ringkasan (milyar)'!AR253/'Ringkasan (milyar)'!AC253,0)</f>
        <v>2.0019555336882456E-3</v>
      </c>
      <c r="AS253" s="173">
        <f>IFERROR('Ringkasan (milyar)'!AS253/'Ringkasan (milyar)'!AC253,0)</f>
        <v>2.0019555336882456E-3</v>
      </c>
      <c r="AT253" s="173">
        <f>IFERROR('Ringkasan (milyar)'!AT253/'Ringkasan (milyar)'!AC253,0)</f>
        <v>0</v>
      </c>
      <c r="AU253" s="173">
        <f>IFERROR('Ringkasan (milyar)'!AU253/'Ringkasan (milyar)'!AC253,0)</f>
        <v>0</v>
      </c>
      <c r="AV253" s="173">
        <f>IFERROR('Ringkasan (milyar)'!AV253/'Ringkasan (milyar)'!AC253,0)</f>
        <v>0</v>
      </c>
      <c r="AW253" s="127"/>
      <c r="AX253" s="127"/>
      <c r="AY253" s="127"/>
      <c r="AZ253" s="127"/>
      <c r="BA253" s="127"/>
      <c r="BB253" s="127"/>
      <c r="BC253" s="127"/>
      <c r="BD253" s="127"/>
      <c r="BE253" s="127"/>
      <c r="BF253" s="127"/>
      <c r="BG253" s="127"/>
      <c r="BH253" s="127"/>
      <c r="BI253" s="127"/>
      <c r="BJ253" s="128"/>
      <c r="BK253" s="128"/>
      <c r="BL253" s="87"/>
      <c r="BM253" s="47"/>
      <c r="BN253" s="48"/>
      <c r="BO253" s="49"/>
      <c r="BP253" s="39">
        <f t="shared" si="44"/>
        <v>0</v>
      </c>
      <c r="BR253" s="6" t="e">
        <f>Ringkasan!#REF!/1000000000</f>
        <v>#REF!</v>
      </c>
      <c r="BS253" s="6" t="e">
        <f t="shared" si="37"/>
        <v>#REF!</v>
      </c>
      <c r="BT253" s="39" t="e">
        <f t="shared" si="39"/>
        <v>#REF!</v>
      </c>
      <c r="BV253" s="6" t="e">
        <f>Ringkasan!#REF!/1000000000</f>
        <v>#REF!</v>
      </c>
      <c r="BW253" s="6" t="e">
        <f t="shared" si="38"/>
        <v>#REF!</v>
      </c>
      <c r="BX253" s="39" t="e">
        <f t="shared" si="40"/>
        <v>#REF!</v>
      </c>
    </row>
    <row r="254" spans="1:76" ht="15" customHeight="1" x14ac:dyDescent="0.25">
      <c r="B254" s="13" t="s">
        <v>560</v>
      </c>
      <c r="C254" s="14" t="s">
        <v>560</v>
      </c>
      <c r="D254" s="15" t="s">
        <v>561</v>
      </c>
      <c r="E254" s="16"/>
      <c r="F254" s="93"/>
      <c r="G254" s="115"/>
      <c r="H254" s="174">
        <f>IFERROR('Ringkasan (milyar)'!H254/'Ringkasan (milyar)'!G254,0)</f>
        <v>0.38398315880438388</v>
      </c>
      <c r="I254" s="174">
        <f>IFERROR('Ringkasan (milyar)'!I254/'Ringkasan (milyar)'!G254,0)</f>
        <v>0.28294037753724999</v>
      </c>
      <c r="J254" s="174">
        <f>IFERROR('Ringkasan (milyar)'!J254/'Ringkasan (milyar)'!G254,0)</f>
        <v>4.1520616992051271E-2</v>
      </c>
      <c r="K254" s="174">
        <f>IFERROR('Ringkasan (milyar)'!K254/'Ringkasan (milyar)'!G254,0)</f>
        <v>6.0425533658254749E-3</v>
      </c>
      <c r="L254" s="174">
        <f>IFERROR('Ringkasan (milyar)'!L254/'Ringkasan (milyar)'!G254,0)</f>
        <v>5.3479610909257139E-2</v>
      </c>
      <c r="M254" s="174">
        <f>IFERROR('Ringkasan (milyar)'!M254/'Ringkasan (milyar)'!G254,0)</f>
        <v>0.61496959266197126</v>
      </c>
      <c r="N254" s="174">
        <f>IFERROR('Ringkasan (milyar)'!N254/'Ringkasan (milyar)'!G254,0)</f>
        <v>0.57120930688827898</v>
      </c>
      <c r="O254" s="174">
        <f>IFERROR('Ringkasan (milyar)'!O254/'Ringkasan (milyar)'!G254,0)</f>
        <v>0</v>
      </c>
      <c r="P254" s="174">
        <f>IFERROR('Ringkasan (milyar)'!P254/'Ringkasan (milyar)'!G254,0)</f>
        <v>0</v>
      </c>
      <c r="Q254" s="174">
        <f>IFERROR('Ringkasan (milyar)'!Q254/'Ringkasan (milyar)'!G254,0)</f>
        <v>7.9410328364684452E-2</v>
      </c>
      <c r="R254" s="174">
        <f>IFERROR('Ringkasan (milyar)'!R254/'Ringkasan (milyar)'!G254,0)</f>
        <v>1.6146688368156208E-3</v>
      </c>
      <c r="S254" s="174">
        <f>IFERROR('Ringkasan (milyar)'!S254/'Ringkasan (milyar)'!G254,0)</f>
        <v>4.0622156930158741E-2</v>
      </c>
      <c r="T254" s="174">
        <f>IFERROR('Ringkasan (milyar)'!T254/'Ringkasan (milyar)'!G254,0)</f>
        <v>0.29081022815775559</v>
      </c>
      <c r="U254" s="174">
        <f>IFERROR('Ringkasan (milyar)'!U254/'Ringkasan (milyar)'!G254,0)</f>
        <v>0.15875192459886459</v>
      </c>
      <c r="V254" s="174">
        <f>IFERROR('Ringkasan (milyar)'!V254/'Ringkasan (milyar)'!G254,0)</f>
        <v>4.3760285773692301E-2</v>
      </c>
      <c r="W254" s="174">
        <f>IFERROR('Ringkasan (milyar)'!W254/'Ringkasan (milyar)'!G254,0)</f>
        <v>4.3760285773692301E-2</v>
      </c>
      <c r="X254" s="174">
        <f>IFERROR('Ringkasan (milyar)'!X254/'Ringkasan (milyar)'!G254,0)</f>
        <v>0</v>
      </c>
      <c r="Y254" s="174">
        <f>IFERROR('Ringkasan (milyar)'!Y254/'Ringkasan (milyar)'!G254,0)</f>
        <v>1.0472485336447807E-3</v>
      </c>
      <c r="Z254" s="174">
        <f>IFERROR('Ringkasan (milyar)'!Z254/'Ringkasan (milyar)'!G254,0)</f>
        <v>1.0472485336447807E-3</v>
      </c>
      <c r="AA254" s="174">
        <f>IFERROR('Ringkasan (milyar)'!AA254/'Ringkasan (milyar)'!G254,0)</f>
        <v>0</v>
      </c>
      <c r="AB254" s="174">
        <f>IFERROR('Ringkasan (milyar)'!AB254/'Ringkasan (milyar)'!G254,0)</f>
        <v>0</v>
      </c>
      <c r="AC254" s="7"/>
      <c r="AD254" s="174">
        <f>IFERROR('Ringkasan (milyar)'!AD254/'Ringkasan (milyar)'!AC254,0)</f>
        <v>0.73950761929236319</v>
      </c>
      <c r="AE254" s="174">
        <f>IFERROR('Ringkasan (milyar)'!AE254/'Ringkasan (milyar)'!AD254,0)</f>
        <v>0.5408915864709557</v>
      </c>
      <c r="AF254" s="174">
        <f>IFERROR('Ringkasan (milyar)'!AF254/'Ringkasan (milyar)'!AD254,0)</f>
        <v>0.41405661420004858</v>
      </c>
      <c r="AG254" s="174">
        <f>IFERROR('Ringkasan (milyar)'!AG254/'Ringkasan (milyar)'!AD254,0)</f>
        <v>0</v>
      </c>
      <c r="AH254" s="174">
        <f>IFERROR('Ringkasan (milyar)'!AH254/'Ringkasan (milyar)'!AC254,0)</f>
        <v>1.7999849201346051E-5</v>
      </c>
      <c r="AI254" s="174">
        <f>IFERROR('Ringkasan (milyar)'!AI254/'Ringkasan (milyar)'!AC254,0)</f>
        <v>3.1632340933156429E-2</v>
      </c>
      <c r="AJ254" s="174">
        <f>IFERROR('Ringkasan (milyar)'!AJ254/'Ringkasan (milyar)'!AC254,0)</f>
        <v>1.665808084265164E-3</v>
      </c>
      <c r="AK254" s="174">
        <f>IFERROR('Ringkasan (milyar)'!AK254/'Ringkasan (milyar)'!AC254,0)</f>
        <v>0.119230751431656</v>
      </c>
      <c r="AL254" s="174">
        <f>IFERROR('Ringkasan (milyar)'!AL254/'Ringkasan (milyar)'!AC254,0)</f>
        <v>7.8350880674923108E-3</v>
      </c>
      <c r="AM254" s="174">
        <f>IFERROR('Ringkasan (milyar)'!AM254/'Ringkasan (milyar)'!AC254,0)</f>
        <v>3.4918169531535322E-2</v>
      </c>
      <c r="AN254" s="174">
        <f>IFERROR('Ringkasan (milyar)'!AN254/'Ringkasan (milyar)'!AC254,0)</f>
        <v>3.1886305669392781E-2</v>
      </c>
      <c r="AO254" s="174">
        <f>IFERROR('Ringkasan (milyar)'!AO254/'Ringkasan (milyar)'!AC254,0)</f>
        <v>4.1400418432536716E-2</v>
      </c>
      <c r="AP254" s="174">
        <f>IFERROR('Ringkasan (milyar)'!AP254/'Ringkasan (milyar)'!AC254,0)</f>
        <v>3.1306875253730715E-3</v>
      </c>
      <c r="AQ254" s="174">
        <f>IFERROR('Ringkasan (milyar)'!AQ254/'Ringkasan (milyar)'!AC254,0)</f>
        <v>6.0082205325784985E-5</v>
      </c>
      <c r="AR254" s="174">
        <f>IFERROR('Ringkasan (milyar)'!AR254/'Ringkasan (milyar)'!AC254,0)</f>
        <v>4.1984263031827635E-3</v>
      </c>
      <c r="AS254" s="174">
        <f>IFERROR('Ringkasan (milyar)'!AS254/'Ringkasan (milyar)'!AC254,0)</f>
        <v>4.1984263031827635E-3</v>
      </c>
      <c r="AT254" s="174">
        <f>IFERROR('Ringkasan (milyar)'!AT254/'Ringkasan (milyar)'!AC254,0)</f>
        <v>0.13706320297279803</v>
      </c>
      <c r="AU254" s="174">
        <f>IFERROR('Ringkasan (milyar)'!AU254/'Ringkasan (milyar)'!AC254,0)</f>
        <v>2.8438433098959097E-2</v>
      </c>
      <c r="AV254" s="174">
        <f>IFERROR('Ringkasan (milyar)'!AV254/'Ringkasan (milyar)'!AC254,0)</f>
        <v>0.10862476987383893</v>
      </c>
      <c r="AW254" s="129"/>
      <c r="AX254" s="129"/>
      <c r="AY254" s="129"/>
      <c r="AZ254" s="129"/>
      <c r="BA254" s="129"/>
      <c r="BB254" s="129"/>
      <c r="BC254" s="129"/>
      <c r="BD254" s="129"/>
      <c r="BE254" s="129"/>
      <c r="BF254" s="129"/>
      <c r="BG254" s="129"/>
      <c r="BH254" s="129"/>
      <c r="BI254" s="129"/>
      <c r="BJ254" s="130"/>
      <c r="BK254" s="130"/>
      <c r="BL254" s="89"/>
      <c r="BM254" s="47"/>
      <c r="BN254" s="47"/>
      <c r="BO254" s="47"/>
      <c r="BR254" s="115" t="e">
        <f>Ringkasan!#REF!/1000000000</f>
        <v>#REF!</v>
      </c>
      <c r="BS254" s="115" t="e">
        <f t="shared" si="37"/>
        <v>#REF!</v>
      </c>
      <c r="BT254" s="39" t="e">
        <f t="shared" si="39"/>
        <v>#REF!</v>
      </c>
      <c r="BV254" s="115" t="e">
        <f>Ringkasan!#REF!/1000000000</f>
        <v>#REF!</v>
      </c>
      <c r="BW254" s="115" t="e">
        <f t="shared" si="38"/>
        <v>#REF!</v>
      </c>
      <c r="BX254" s="39" t="e">
        <f t="shared" si="40"/>
        <v>#REF!</v>
      </c>
    </row>
    <row r="255" spans="1:76" ht="15" customHeight="1" x14ac:dyDescent="0.25">
      <c r="B255" s="13" t="s">
        <v>562</v>
      </c>
      <c r="C255" s="14" t="s">
        <v>562</v>
      </c>
      <c r="D255" s="15" t="s">
        <v>563</v>
      </c>
      <c r="E255" s="16"/>
      <c r="F255" s="93"/>
      <c r="G255" s="115"/>
      <c r="H255" s="174">
        <f>IFERROR('Ringkasan (milyar)'!H255/'Ringkasan (milyar)'!G255,0)</f>
        <v>0.52501588108515052</v>
      </c>
      <c r="I255" s="174">
        <f>IFERROR('Ringkasan (milyar)'!I255/'Ringkasan (milyar)'!G255,0)</f>
        <v>0.46609292947046588</v>
      </c>
      <c r="J255" s="174">
        <f>IFERROR('Ringkasan (milyar)'!J255/'Ringkasan (milyar)'!G255,0)</f>
        <v>4.4955356522258065E-2</v>
      </c>
      <c r="K255" s="174">
        <f>IFERROR('Ringkasan (milyar)'!K255/'Ringkasan (milyar)'!G255,0)</f>
        <v>3.6799575424022904E-3</v>
      </c>
      <c r="L255" s="174">
        <f>IFERROR('Ringkasan (milyar)'!L255/'Ringkasan (milyar)'!G255,0)</f>
        <v>1.0287637550024275E-2</v>
      </c>
      <c r="M255" s="174">
        <f>IFERROR('Ringkasan (milyar)'!M255/'Ringkasan (milyar)'!G255,0)</f>
        <v>0.47498411891484948</v>
      </c>
      <c r="N255" s="174">
        <f>IFERROR('Ringkasan (milyar)'!N255/'Ringkasan (milyar)'!G255,0)</f>
        <v>0.39977123030714679</v>
      </c>
      <c r="O255" s="174">
        <f>IFERROR('Ringkasan (milyar)'!O255/'Ringkasan (milyar)'!G255,0)</f>
        <v>0</v>
      </c>
      <c r="P255" s="174">
        <f>IFERROR('Ringkasan (milyar)'!P255/'Ringkasan (milyar)'!G255,0)</f>
        <v>0</v>
      </c>
      <c r="Q255" s="174">
        <f>IFERROR('Ringkasan (milyar)'!Q255/'Ringkasan (milyar)'!G255,0)</f>
        <v>0</v>
      </c>
      <c r="R255" s="174">
        <f>IFERROR('Ringkasan (milyar)'!R255/'Ringkasan (milyar)'!G255,0)</f>
        <v>1.9973422213213736E-3</v>
      </c>
      <c r="S255" s="174">
        <f>IFERROR('Ringkasan (milyar)'!S255/'Ringkasan (milyar)'!G255,0)</f>
        <v>7.1691122250541348E-2</v>
      </c>
      <c r="T255" s="174">
        <f>IFERROR('Ringkasan (milyar)'!T255/'Ringkasan (milyar)'!G255,0)</f>
        <v>0.22025742063973938</v>
      </c>
      <c r="U255" s="174">
        <f>IFERROR('Ringkasan (milyar)'!U255/'Ringkasan (milyar)'!G255,0)</f>
        <v>0.10582534519554467</v>
      </c>
      <c r="V255" s="174">
        <f>IFERROR('Ringkasan (milyar)'!V255/'Ringkasan (milyar)'!G255,0)</f>
        <v>7.5212888607702727E-2</v>
      </c>
      <c r="W255" s="174">
        <f>IFERROR('Ringkasan (milyar)'!W255/'Ringkasan (milyar)'!G255,0)</f>
        <v>7.5212888607702727E-2</v>
      </c>
      <c r="X255" s="174">
        <f>IFERROR('Ringkasan (milyar)'!X255/'Ringkasan (milyar)'!G255,0)</f>
        <v>0</v>
      </c>
      <c r="Y255" s="174">
        <f>IFERROR('Ringkasan (milyar)'!Y255/'Ringkasan (milyar)'!G255,0)</f>
        <v>0</v>
      </c>
      <c r="Z255" s="174">
        <f>IFERROR('Ringkasan (milyar)'!Z255/'Ringkasan (milyar)'!G255,0)</f>
        <v>0</v>
      </c>
      <c r="AA255" s="174">
        <f>IFERROR('Ringkasan (milyar)'!AA255/'Ringkasan (milyar)'!G255,0)</f>
        <v>0</v>
      </c>
      <c r="AB255" s="174">
        <f>IFERROR('Ringkasan (milyar)'!AB255/'Ringkasan (milyar)'!G255,0)</f>
        <v>0</v>
      </c>
      <c r="AC255" s="7"/>
      <c r="AD255" s="174">
        <f>IFERROR('Ringkasan (milyar)'!AD255/'Ringkasan (milyar)'!AC255,0)</f>
        <v>0.79880192608692191</v>
      </c>
      <c r="AE255" s="174">
        <f>IFERROR('Ringkasan (milyar)'!AE255/'Ringkasan (milyar)'!AD255,0)</f>
        <v>0.45386760458863668</v>
      </c>
      <c r="AF255" s="174">
        <f>IFERROR('Ringkasan (milyar)'!AF255/'Ringkasan (milyar)'!AD255,0)</f>
        <v>0.50461996491229455</v>
      </c>
      <c r="AG255" s="174">
        <f>IFERROR('Ringkasan (milyar)'!AG255/'Ringkasan (milyar)'!AD255,0)</f>
        <v>0</v>
      </c>
      <c r="AH255" s="174">
        <f>IFERROR('Ringkasan (milyar)'!AH255/'Ringkasan (milyar)'!AC255,0)</f>
        <v>2.9023861314378071E-3</v>
      </c>
      <c r="AI255" s="174">
        <f>IFERROR('Ringkasan (milyar)'!AI255/'Ringkasan (milyar)'!AC255,0)</f>
        <v>2.942481475550205E-2</v>
      </c>
      <c r="AJ255" s="174">
        <f>IFERROR('Ringkasan (milyar)'!AJ255/'Ringkasan (milyar)'!AC255,0)</f>
        <v>8.3300855226574409E-4</v>
      </c>
      <c r="AK255" s="174">
        <f>IFERROR('Ringkasan (milyar)'!AK255/'Ringkasan (milyar)'!AC255,0)</f>
        <v>0.18729077690724383</v>
      </c>
      <c r="AL255" s="174">
        <f>IFERROR('Ringkasan (milyar)'!AL255/'Ringkasan (milyar)'!AC255,0)</f>
        <v>1.7600984679048297E-2</v>
      </c>
      <c r="AM255" s="174">
        <f>IFERROR('Ringkasan (milyar)'!AM255/'Ringkasan (milyar)'!AC255,0)</f>
        <v>3.4783135956399668E-2</v>
      </c>
      <c r="AN255" s="174">
        <f>IFERROR('Ringkasan (milyar)'!AN255/'Ringkasan (milyar)'!AC255,0)</f>
        <v>5.1571791286623786E-2</v>
      </c>
      <c r="AO255" s="174">
        <f>IFERROR('Ringkasan (milyar)'!AO255/'Ringkasan (milyar)'!AC255,0)</f>
        <v>7.8290041106192407E-2</v>
      </c>
      <c r="AP255" s="174">
        <f>IFERROR('Ringkasan (milyar)'!AP255/'Ringkasan (milyar)'!AC255,0)</f>
        <v>4.8014629572798295E-3</v>
      </c>
      <c r="AQ255" s="174">
        <f>IFERROR('Ringkasan (milyar)'!AQ255/'Ringkasan (milyar)'!AC255,0)</f>
        <v>2.4336092169982795E-4</v>
      </c>
      <c r="AR255" s="174">
        <f>IFERROR('Ringkasan (milyar)'!AR255/'Ringkasan (milyar)'!AC255,0)</f>
        <v>1.3907297005834297E-2</v>
      </c>
      <c r="AS255" s="174">
        <f>IFERROR('Ringkasan (milyar)'!AS255/'Ringkasan (milyar)'!AC255,0)</f>
        <v>1.3907297005834297E-2</v>
      </c>
      <c r="AT255" s="174">
        <f>IFERROR('Ringkasan (milyar)'!AT255/'Ringkasan (milyar)'!AC255,0)</f>
        <v>0</v>
      </c>
      <c r="AU255" s="174">
        <f>IFERROR('Ringkasan (milyar)'!AU255/'Ringkasan (milyar)'!AC255,0)</f>
        <v>0</v>
      </c>
      <c r="AV255" s="174">
        <f>IFERROR('Ringkasan (milyar)'!AV255/'Ringkasan (milyar)'!AC255,0)</f>
        <v>0</v>
      </c>
      <c r="AW255" s="129"/>
      <c r="AX255" s="129"/>
      <c r="AY255" s="129"/>
      <c r="AZ255" s="129"/>
      <c r="BA255" s="129"/>
      <c r="BB255" s="129"/>
      <c r="BC255" s="129"/>
      <c r="BD255" s="129"/>
      <c r="BE255" s="129"/>
      <c r="BF255" s="129"/>
      <c r="BG255" s="129"/>
      <c r="BH255" s="129"/>
      <c r="BI255" s="129"/>
      <c r="BJ255" s="130"/>
      <c r="BK255" s="130"/>
      <c r="BL255" s="89"/>
      <c r="BM255" s="47"/>
      <c r="BN255" s="47"/>
      <c r="BO255" s="47"/>
      <c r="BR255" s="115" t="e">
        <f>Ringkasan!#REF!/1000000000</f>
        <v>#REF!</v>
      </c>
      <c r="BS255" s="115" t="e">
        <f t="shared" si="37"/>
        <v>#REF!</v>
      </c>
      <c r="BT255" s="39" t="e">
        <f t="shared" si="39"/>
        <v>#REF!</v>
      </c>
      <c r="BV255" s="115" t="e">
        <f>Ringkasan!#REF!/1000000000</f>
        <v>#REF!</v>
      </c>
      <c r="BW255" s="115" t="e">
        <f t="shared" si="38"/>
        <v>#REF!</v>
      </c>
      <c r="BX255" s="39" t="e">
        <f t="shared" si="40"/>
        <v>#REF!</v>
      </c>
    </row>
    <row r="256" spans="1:76" ht="15" customHeight="1" x14ac:dyDescent="0.25">
      <c r="B256" s="13" t="s">
        <v>564</v>
      </c>
      <c r="C256" s="14" t="s">
        <v>564</v>
      </c>
      <c r="D256" s="15" t="s">
        <v>588</v>
      </c>
      <c r="E256" s="16"/>
      <c r="F256" s="93"/>
      <c r="G256" s="115"/>
      <c r="H256" s="174">
        <f>IFERROR('Ringkasan (milyar)'!H256/'Ringkasan (milyar)'!G256,0)</f>
        <v>0.44670577025216329</v>
      </c>
      <c r="I256" s="174">
        <f>IFERROR('Ringkasan (milyar)'!I256/'Ringkasan (milyar)'!G256,0)</f>
        <v>0.36439527796600668</v>
      </c>
      <c r="J256" s="174">
        <f>IFERROR('Ringkasan (milyar)'!J256/'Ringkasan (milyar)'!G256,0)</f>
        <v>4.3048176195996879E-2</v>
      </c>
      <c r="K256" s="174">
        <f>IFERROR('Ringkasan (milyar)'!K256/'Ringkasan (milyar)'!G256,0)</f>
        <v>4.9918172143548455E-3</v>
      </c>
      <c r="L256" s="174">
        <f>IFERROR('Ringkasan (milyar)'!L256/'Ringkasan (milyar)'!G256,0)</f>
        <v>3.4270498875804897E-2</v>
      </c>
      <c r="M256" s="174">
        <f>IFERROR('Ringkasan (milyar)'!M256/'Ringkasan (milyar)'!G256,0)</f>
        <v>0.55271273243704855</v>
      </c>
      <c r="N256" s="174">
        <f>IFERROR('Ringkasan (milyar)'!N256/'Ringkasan (milyar)'!G256,0)</f>
        <v>0.49496427884899924</v>
      </c>
      <c r="O256" s="174">
        <f>IFERROR('Ringkasan (milyar)'!O256/'Ringkasan (milyar)'!G256,0)</f>
        <v>0</v>
      </c>
      <c r="P256" s="174">
        <f>IFERROR('Ringkasan (milyar)'!P256/'Ringkasan (milyar)'!G256,0)</f>
        <v>0</v>
      </c>
      <c r="Q256" s="174">
        <f>IFERROR('Ringkasan (milyar)'!Q256/'Ringkasan (milyar)'!G256,0)</f>
        <v>4.4093537407172471E-2</v>
      </c>
      <c r="R256" s="174">
        <f>IFERROR('Ringkasan (milyar)'!R256/'Ringkasan (milyar)'!G256,0)</f>
        <v>1.7848582341384457E-3</v>
      </c>
      <c r="S256" s="174">
        <f>IFERROR('Ringkasan (milyar)'!S256/'Ringkasan (milyar)'!G256,0)</f>
        <v>5.4439706562331228E-2</v>
      </c>
      <c r="T256" s="174">
        <f>IFERROR('Ringkasan (milyar)'!T256/'Ringkasan (milyar)'!G256,0)</f>
        <v>0.2594327133446136</v>
      </c>
      <c r="U256" s="174">
        <f>IFERROR('Ringkasan (milyar)'!U256/'Ringkasan (milyar)'!G256,0)</f>
        <v>0.13521346330074355</v>
      </c>
      <c r="V256" s="174">
        <f>IFERROR('Ringkasan (milyar)'!V256/'Ringkasan (milyar)'!G256,0)</f>
        <v>5.7748453588049239E-2</v>
      </c>
      <c r="W256" s="174">
        <f>IFERROR('Ringkasan (milyar)'!W256/'Ringkasan (milyar)'!G256,0)</f>
        <v>5.7748453588049239E-2</v>
      </c>
      <c r="X256" s="174">
        <f>IFERROR('Ringkasan (milyar)'!X256/'Ringkasan (milyar)'!G256,0)</f>
        <v>0</v>
      </c>
      <c r="Y256" s="174">
        <f>IFERROR('Ringkasan (milyar)'!Y256/'Ringkasan (milyar)'!G256,0)</f>
        <v>5.8149731078820913E-4</v>
      </c>
      <c r="Z256" s="174">
        <f>IFERROR('Ringkasan (milyar)'!Z256/'Ringkasan (milyar)'!G256,0)</f>
        <v>5.8149731078820913E-4</v>
      </c>
      <c r="AA256" s="174">
        <f>IFERROR('Ringkasan (milyar)'!AA256/'Ringkasan (milyar)'!G256,0)</f>
        <v>0</v>
      </c>
      <c r="AB256" s="174">
        <f>IFERROR('Ringkasan (milyar)'!AB256/'Ringkasan (milyar)'!G256,0)</f>
        <v>0</v>
      </c>
      <c r="AC256" s="7"/>
      <c r="AD256" s="174">
        <f>IFERROR('Ringkasan (milyar)'!AD256/'Ringkasan (milyar)'!AC256,0)</f>
        <v>0.76615026288486476</v>
      </c>
      <c r="AE256" s="174">
        <f>IFERROR('Ringkasan (milyar)'!AE256/'Ringkasan (milyar)'!AD256,0)</f>
        <v>0.50012274047323368</v>
      </c>
      <c r="AF256" s="174">
        <f>IFERROR('Ringkasan (milyar)'!AF256/'Ringkasan (milyar)'!AD256,0)</f>
        <v>0.45648357764580411</v>
      </c>
      <c r="AG256" s="174">
        <f>IFERROR('Ringkasan (milyar)'!AG256/'Ringkasan (milyar)'!AD256,0)</f>
        <v>0</v>
      </c>
      <c r="AH256" s="174">
        <f>IFERROR('Ringkasan (milyar)'!AH256/'Ringkasan (milyar)'!AC256,0)</f>
        <v>1.3140378645707903E-3</v>
      </c>
      <c r="AI256" s="174">
        <f>IFERROR('Ringkasan (milyar)'!AI256/'Ringkasan (milyar)'!AC256,0)</f>
        <v>3.0640435700565693E-2</v>
      </c>
      <c r="AJ256" s="174">
        <f>IFERROR('Ringkasan (milyar)'!AJ256/'Ringkasan (milyar)'!AC256,0)</f>
        <v>1.2916072155048795E-3</v>
      </c>
      <c r="AK256" s="174">
        <f>IFERROR('Ringkasan (milyar)'!AK256/'Ringkasan (milyar)'!AC256,0)</f>
        <v>0.1498120854529025</v>
      </c>
      <c r="AL256" s="174">
        <f>IFERROR('Ringkasan (milyar)'!AL256/'Ringkasan (milyar)'!AC256,0)</f>
        <v>1.2223187310888513E-2</v>
      </c>
      <c r="AM256" s="174">
        <f>IFERROR('Ringkasan (milyar)'!AM256/'Ringkasan (milyar)'!AC256,0)</f>
        <v>3.4857495048438228E-2</v>
      </c>
      <c r="AN256" s="174">
        <f>IFERROR('Ringkasan (milyar)'!AN256/'Ringkasan (milyar)'!AC256,0)</f>
        <v>4.0731562585244477E-2</v>
      </c>
      <c r="AO256" s="174">
        <f>IFERROR('Ringkasan (milyar)'!AO256/'Ringkasan (milyar)'!AC256,0)</f>
        <v>5.7975990730925873E-2</v>
      </c>
      <c r="AP256" s="174">
        <f>IFERROR('Ringkasan (milyar)'!AP256/'Ringkasan (milyar)'!AC256,0)</f>
        <v>3.8814151544122326E-3</v>
      </c>
      <c r="AQ256" s="174">
        <f>IFERROR('Ringkasan (milyar)'!AQ256/'Ringkasan (milyar)'!AC256,0)</f>
        <v>1.4243462299319115E-4</v>
      </c>
      <c r="AR256" s="174">
        <f>IFERROR('Ringkasan (milyar)'!AR256/'Ringkasan (milyar)'!AC256,0)</f>
        <v>8.5609021596365423E-3</v>
      </c>
      <c r="AS256" s="174">
        <f>IFERROR('Ringkasan (milyar)'!AS256/'Ringkasan (milyar)'!AC256,0)</f>
        <v>8.5609021596365423E-3</v>
      </c>
      <c r="AT256" s="174">
        <f>IFERROR('Ringkasan (milyar)'!AT256/'Ringkasan (milyar)'!AC256,0)</f>
        <v>7.5476749502596099E-2</v>
      </c>
      <c r="AU256" s="174">
        <f>IFERROR('Ringkasan (milyar)'!AU256/'Ringkasan (milyar)'!AC256,0)</f>
        <v>1.5660224222853326E-2</v>
      </c>
      <c r="AV256" s="174">
        <f>IFERROR('Ringkasan (milyar)'!AV256/'Ringkasan (milyar)'!AC256,0)</f>
        <v>5.981652527974278E-2</v>
      </c>
      <c r="AW256" s="129"/>
      <c r="AX256" s="129"/>
      <c r="AY256" s="129"/>
      <c r="AZ256" s="129"/>
      <c r="BA256" s="129"/>
      <c r="BB256" s="129"/>
      <c r="BC256" s="129"/>
      <c r="BD256" s="129"/>
      <c r="BE256" s="129"/>
      <c r="BF256" s="129"/>
      <c r="BG256" s="129"/>
      <c r="BH256" s="129"/>
      <c r="BI256" s="129"/>
      <c r="BJ256" s="130"/>
      <c r="BK256" s="130"/>
      <c r="BL256" s="89"/>
      <c r="BM256" s="47"/>
      <c r="BN256" s="47"/>
      <c r="BO256" s="47"/>
      <c r="BR256" s="115" t="e">
        <f>Ringkasan!#REF!/1000000000</f>
        <v>#REF!</v>
      </c>
      <c r="BS256" s="115" t="e">
        <f t="shared" si="37"/>
        <v>#REF!</v>
      </c>
      <c r="BT256" s="39" t="e">
        <f t="shared" si="39"/>
        <v>#REF!</v>
      </c>
      <c r="BV256" s="115" t="e">
        <f>Ringkasan!#REF!/1000000000</f>
        <v>#REF!</v>
      </c>
      <c r="BW256" s="115" t="e">
        <f t="shared" si="38"/>
        <v>#REF!</v>
      </c>
      <c r="BX256" s="39" t="e">
        <f t="shared" si="40"/>
        <v>#REF!</v>
      </c>
    </row>
    <row r="257" spans="1:76" ht="15" customHeight="1" x14ac:dyDescent="0.25">
      <c r="B257" s="13" t="s">
        <v>566</v>
      </c>
      <c r="C257" s="14" t="s">
        <v>566</v>
      </c>
      <c r="D257" s="15" t="s">
        <v>589</v>
      </c>
      <c r="E257" s="16"/>
      <c r="F257" s="93"/>
      <c r="G257" s="115"/>
      <c r="H257" s="174">
        <f>IFERROR('Ringkasan (milyar)'!H257/'Ringkasan (milyar)'!G257,0)</f>
        <v>0.51654478858523956</v>
      </c>
      <c r="I257" s="174">
        <f>IFERROR('Ringkasan (milyar)'!I257/'Ringkasan (milyar)'!G257,0)</f>
        <v>0.40853738780081245</v>
      </c>
      <c r="J257" s="174">
        <f>IFERROR('Ringkasan (milyar)'!J257/'Ringkasan (milyar)'!G257,0)</f>
        <v>3.7868917475651853E-2</v>
      </c>
      <c r="K257" s="174">
        <f>IFERROR('Ringkasan (milyar)'!K257/'Ringkasan (milyar)'!G257,0)</f>
        <v>5.0601626525949954E-3</v>
      </c>
      <c r="L257" s="174">
        <f>IFERROR('Ringkasan (milyar)'!L257/'Ringkasan (milyar)'!G257,0)</f>
        <v>6.5078320656180202E-2</v>
      </c>
      <c r="M257" s="174">
        <f>IFERROR('Ringkasan (milyar)'!M257/'Ringkasan (milyar)'!G257,0)</f>
        <v>0.48288608014884399</v>
      </c>
      <c r="N257" s="174">
        <f>IFERROR('Ringkasan (milyar)'!N257/'Ringkasan (milyar)'!G257,0)</f>
        <v>0.44088485950212947</v>
      </c>
      <c r="O257" s="174">
        <f>IFERROR('Ringkasan (milyar)'!O257/'Ringkasan (milyar)'!G257,0)</f>
        <v>0</v>
      </c>
      <c r="P257" s="174">
        <f>IFERROR('Ringkasan (milyar)'!P257/'Ringkasan (milyar)'!G257,0)</f>
        <v>0</v>
      </c>
      <c r="Q257" s="174">
        <f>IFERROR('Ringkasan (milyar)'!Q257/'Ringkasan (milyar)'!G257,0)</f>
        <v>3.206981795467622E-2</v>
      </c>
      <c r="R257" s="174">
        <f>IFERROR('Ringkasan (milyar)'!R257/'Ringkasan (milyar)'!G257,0)</f>
        <v>1.4476349485896085E-3</v>
      </c>
      <c r="S257" s="174">
        <f>IFERROR('Ringkasan (milyar)'!S257/'Ringkasan (milyar)'!G257,0)</f>
        <v>6.2686619443379304E-2</v>
      </c>
      <c r="T257" s="174">
        <f>IFERROR('Ringkasan (milyar)'!T257/'Ringkasan (milyar)'!G257,0)</f>
        <v>0.21579479327901605</v>
      </c>
      <c r="U257" s="174">
        <f>IFERROR('Ringkasan (milyar)'!U257/'Ringkasan (milyar)'!G257,0)</f>
        <v>0.12888599387646829</v>
      </c>
      <c r="V257" s="174">
        <f>IFERROR('Ringkasan (milyar)'!V257/'Ringkasan (milyar)'!G257,0)</f>
        <v>4.2001220646714445E-2</v>
      </c>
      <c r="W257" s="174">
        <f>IFERROR('Ringkasan (milyar)'!W257/'Ringkasan (milyar)'!G257,0)</f>
        <v>4.2001220646714445E-2</v>
      </c>
      <c r="X257" s="174">
        <f>IFERROR('Ringkasan (milyar)'!X257/'Ringkasan (milyar)'!G257,0)</f>
        <v>0</v>
      </c>
      <c r="Y257" s="174">
        <f>IFERROR('Ringkasan (milyar)'!Y257/'Ringkasan (milyar)'!G257,0)</f>
        <v>5.6913126591653321E-4</v>
      </c>
      <c r="Z257" s="174">
        <f>IFERROR('Ringkasan (milyar)'!Z257/'Ringkasan (milyar)'!G257,0)</f>
        <v>5.6913126591653321E-4</v>
      </c>
      <c r="AA257" s="174">
        <f>IFERROR('Ringkasan (milyar)'!AA257/'Ringkasan (milyar)'!G257,0)</f>
        <v>0</v>
      </c>
      <c r="AB257" s="174">
        <f>IFERROR('Ringkasan (milyar)'!AB257/'Ringkasan (milyar)'!G257,0)</f>
        <v>0</v>
      </c>
      <c r="AC257" s="7"/>
      <c r="AD257" s="174">
        <f>IFERROR('Ringkasan (milyar)'!AD257/'Ringkasan (milyar)'!AC257,0)</f>
        <v>0.74266201464257031</v>
      </c>
      <c r="AE257" s="174">
        <f>IFERROR('Ringkasan (milyar)'!AE257/'Ringkasan (milyar)'!AD257,0)</f>
        <v>0.4600145296128712</v>
      </c>
      <c r="AF257" s="174">
        <f>IFERROR('Ringkasan (milyar)'!AF257/'Ringkasan (milyar)'!AD257,0)</f>
        <v>0.48512671971297167</v>
      </c>
      <c r="AG257" s="174">
        <f>IFERROR('Ringkasan (milyar)'!AG257/'Ringkasan (milyar)'!AD257,0)</f>
        <v>0</v>
      </c>
      <c r="AH257" s="174">
        <f>IFERROR('Ringkasan (milyar)'!AH257/'Ringkasan (milyar)'!AC257,0)</f>
        <v>9.6695425703998295E-4</v>
      </c>
      <c r="AI257" s="174">
        <f>IFERROR('Ringkasan (milyar)'!AI257/'Ringkasan (milyar)'!AC257,0)</f>
        <v>3.7918506808076284E-2</v>
      </c>
      <c r="AJ257" s="174">
        <f>IFERROR('Ringkasan (milyar)'!AJ257/'Ringkasan (milyar)'!AC257,0)</f>
        <v>1.8560492313277758E-3</v>
      </c>
      <c r="AK257" s="174">
        <f>IFERROR('Ringkasan (milyar)'!AK257/'Ringkasan (milyar)'!AC257,0)</f>
        <v>0.14425783620446095</v>
      </c>
      <c r="AL257" s="174">
        <f>IFERROR('Ringkasan (milyar)'!AL257/'Ringkasan (milyar)'!AC257,0)</f>
        <v>1.5382924100655941E-2</v>
      </c>
      <c r="AM257" s="174">
        <f>IFERROR('Ringkasan (milyar)'!AM257/'Ringkasan (milyar)'!AC257,0)</f>
        <v>3.3915789544756457E-2</v>
      </c>
      <c r="AN257" s="174">
        <f>IFERROR('Ringkasan (milyar)'!AN257/'Ringkasan (milyar)'!AC257,0)</f>
        <v>3.6086385668581328E-2</v>
      </c>
      <c r="AO257" s="174">
        <f>IFERROR('Ringkasan (milyar)'!AO257/'Ringkasan (milyar)'!AC257,0)</f>
        <v>5.492220503564775E-2</v>
      </c>
      <c r="AP257" s="174">
        <f>IFERROR('Ringkasan (milyar)'!AP257/'Ringkasan (milyar)'!AC257,0)</f>
        <v>3.7064669368617625E-3</v>
      </c>
      <c r="AQ257" s="174">
        <f>IFERROR('Ringkasan (milyar)'!AQ257/'Ringkasan (milyar)'!AC257,0)</f>
        <v>2.4406491795770548E-4</v>
      </c>
      <c r="AR257" s="174">
        <f>IFERROR('Ringkasan (milyar)'!AR257/'Ringkasan (milyar)'!AC257,0)</f>
        <v>7.6401100619165512E-3</v>
      </c>
      <c r="AS257" s="174">
        <f>IFERROR('Ringkasan (milyar)'!AS257/'Ringkasan (milyar)'!AC257,0)</f>
        <v>7.6401100619165512E-3</v>
      </c>
      <c r="AT257" s="174">
        <f>IFERROR('Ringkasan (milyar)'!AT257/'Ringkasan (milyar)'!AC257,0)</f>
        <v>0.1054400390910521</v>
      </c>
      <c r="AU257" s="174">
        <f>IFERROR('Ringkasan (milyar)'!AU257/'Ringkasan (milyar)'!AC257,0)</f>
        <v>5.8661747974192498E-2</v>
      </c>
      <c r="AV257" s="174">
        <f>IFERROR('Ringkasan (milyar)'!AV257/'Ringkasan (milyar)'!AC257,0)</f>
        <v>4.6778291116859605E-2</v>
      </c>
      <c r="AW257" s="129"/>
      <c r="AX257" s="129"/>
      <c r="AY257" s="129"/>
      <c r="AZ257" s="129"/>
      <c r="BA257" s="129"/>
      <c r="BB257" s="129"/>
      <c r="BC257" s="129"/>
      <c r="BD257" s="129"/>
      <c r="BE257" s="129"/>
      <c r="BF257" s="129"/>
      <c r="BG257" s="129"/>
      <c r="BH257" s="129"/>
      <c r="BI257" s="129"/>
      <c r="BJ257" s="130"/>
      <c r="BK257" s="130"/>
      <c r="BL257" s="89"/>
      <c r="BM257" s="47"/>
      <c r="BN257" s="47"/>
      <c r="BO257" s="47"/>
      <c r="BR257" s="115" t="e">
        <f>Ringkasan!#REF!/1000000000</f>
        <v>#REF!</v>
      </c>
      <c r="BS257" s="115" t="e">
        <f t="shared" si="37"/>
        <v>#REF!</v>
      </c>
      <c r="BT257" s="39" t="e">
        <f t="shared" si="39"/>
        <v>#REF!</v>
      </c>
      <c r="BV257" s="115" t="e">
        <f>Ringkasan!#REF!/1000000000</f>
        <v>#REF!</v>
      </c>
      <c r="BW257" s="115" t="e">
        <f t="shared" si="38"/>
        <v>#REF!</v>
      </c>
      <c r="BX257" s="39" t="e">
        <f t="shared" si="40"/>
        <v>#REF!</v>
      </c>
    </row>
    <row r="258" spans="1:76" s="141" customFormat="1" ht="15" customHeight="1" x14ac:dyDescent="0.25">
      <c r="A258" s="141" t="s">
        <v>683</v>
      </c>
      <c r="B258" s="9" t="s">
        <v>539</v>
      </c>
      <c r="C258" s="10">
        <v>14</v>
      </c>
      <c r="D258" s="11" t="s">
        <v>200</v>
      </c>
      <c r="E258" s="1" t="str">
        <f>[1]Pendapatan!D258</f>
        <v>12 Tahun 2024</v>
      </c>
      <c r="F258" s="142">
        <f>[1]Pendapatan!E258</f>
        <v>45656</v>
      </c>
      <c r="G258" s="113"/>
      <c r="H258" s="172">
        <f>IFERROR('Ringkasan (milyar)'!H258/'Ringkasan (milyar)'!G258,0)</f>
        <v>0.63474470796341598</v>
      </c>
      <c r="I258" s="172">
        <f>IFERROR('Ringkasan (milyar)'!I258/'Ringkasan (milyar)'!G258,0)</f>
        <v>0.51664027711143212</v>
      </c>
      <c r="J258" s="172">
        <f>IFERROR('Ringkasan (milyar)'!J258/'Ringkasan (milyar)'!G258,0)</f>
        <v>7.3819584482184467E-2</v>
      </c>
      <c r="K258" s="172">
        <f>IFERROR('Ringkasan (milyar)'!K258/'Ringkasan (milyar)'!G258,0)</f>
        <v>2.8887280325703396E-2</v>
      </c>
      <c r="L258" s="172">
        <f>IFERROR('Ringkasan (milyar)'!L258/'Ringkasan (milyar)'!G258,0)</f>
        <v>1.5397566044095949E-2</v>
      </c>
      <c r="M258" s="172">
        <f>IFERROR('Ringkasan (milyar)'!M258/'Ringkasan (milyar)'!G258,0)</f>
        <v>0.36429654027683578</v>
      </c>
      <c r="N258" s="172">
        <f>IFERROR('Ringkasan (milyar)'!N258/'Ringkasan (milyar)'!G258,0)</f>
        <v>0.36429654027683578</v>
      </c>
      <c r="O258" s="172">
        <f>IFERROR('Ringkasan (milyar)'!O258/'Ringkasan (milyar)'!G258,0)</f>
        <v>0</v>
      </c>
      <c r="P258" s="172">
        <f>IFERROR('Ringkasan (milyar)'!P258/'Ringkasan (milyar)'!G258,0)</f>
        <v>0</v>
      </c>
      <c r="Q258" s="172">
        <f>IFERROR('Ringkasan (milyar)'!Q258/'Ringkasan (milyar)'!G258,0)</f>
        <v>0</v>
      </c>
      <c r="R258" s="172">
        <f>IFERROR('Ringkasan (milyar)'!R258/'Ringkasan (milyar)'!G258,0)</f>
        <v>3.4451926587764401E-4</v>
      </c>
      <c r="S258" s="172">
        <f>IFERROR('Ringkasan (milyar)'!S258/'Ringkasan (milyar)'!G258,0)</f>
        <v>4.1489239116778147E-2</v>
      </c>
      <c r="T258" s="172">
        <f>IFERROR('Ringkasan (milyar)'!T258/'Ringkasan (milyar)'!G258,0)</f>
        <v>0.16380030857192096</v>
      </c>
      <c r="U258" s="172">
        <f>IFERROR('Ringkasan (milyar)'!U258/'Ringkasan (milyar)'!G258,0)</f>
        <v>0.15866247332225905</v>
      </c>
      <c r="V258" s="172">
        <f>IFERROR('Ringkasan (milyar)'!V258/'Ringkasan (milyar)'!G258,0)</f>
        <v>0</v>
      </c>
      <c r="W258" s="172">
        <f>IFERROR('Ringkasan (milyar)'!W258/'Ringkasan (milyar)'!G258,0)</f>
        <v>0</v>
      </c>
      <c r="X258" s="172">
        <f>IFERROR('Ringkasan (milyar)'!X258/'Ringkasan (milyar)'!G258,0)</f>
        <v>0</v>
      </c>
      <c r="Y258" s="172">
        <f>IFERROR('Ringkasan (milyar)'!Y258/'Ringkasan (milyar)'!G258,0)</f>
        <v>9.5875175974818991E-4</v>
      </c>
      <c r="Z258" s="172">
        <f>IFERROR('Ringkasan (milyar)'!Z258/'Ringkasan (milyar)'!G258,0)</f>
        <v>9.5875175974818991E-4</v>
      </c>
      <c r="AA258" s="172">
        <f>IFERROR('Ringkasan (milyar)'!AA258/'Ringkasan (milyar)'!G258,0)</f>
        <v>0</v>
      </c>
      <c r="AB258" s="172">
        <f>IFERROR('Ringkasan (milyar)'!AB258/'Ringkasan (milyar)'!G258,0)</f>
        <v>0</v>
      </c>
      <c r="AC258" s="147"/>
      <c r="AD258" s="172">
        <f>IFERROR('Ringkasan (milyar)'!AD258/'Ringkasan (milyar)'!AC258,0)</f>
        <v>0.64794013457338806</v>
      </c>
      <c r="AE258" s="172">
        <f>IFERROR('Ringkasan (milyar)'!AE258/'Ringkasan (milyar)'!AD258,0)</f>
        <v>0.4794444943286908</v>
      </c>
      <c r="AF258" s="172">
        <f>IFERROR('Ringkasan (milyar)'!AF258/'Ringkasan (milyar)'!AD258,0)</f>
        <v>0.36582112904840774</v>
      </c>
      <c r="AG258" s="172">
        <f>IFERROR('Ringkasan (milyar)'!AG258/'Ringkasan (milyar)'!AD258,0)</f>
        <v>0</v>
      </c>
      <c r="AH258" s="172">
        <f>IFERROR('Ringkasan (milyar)'!AH258/'Ringkasan (milyar)'!AC258,0)</f>
        <v>3.7321682554337639E-4</v>
      </c>
      <c r="AI258" s="172">
        <f>IFERROR('Ringkasan (milyar)'!AI258/'Ringkasan (milyar)'!AC258,0)</f>
        <v>9.8573462784912746E-2</v>
      </c>
      <c r="AJ258" s="172">
        <f>IFERROR('Ringkasan (milyar)'!AJ258/'Ringkasan (milyar)'!AC258,0)</f>
        <v>1.3119332017159878E-3</v>
      </c>
      <c r="AK258" s="172">
        <f>IFERROR('Ringkasan (milyar)'!AK258/'Ringkasan (milyar)'!AC258,0)</f>
        <v>5.8346225872611561E-2</v>
      </c>
      <c r="AL258" s="172">
        <f>IFERROR('Ringkasan (milyar)'!AL258/'Ringkasan (milyar)'!AC258,0)</f>
        <v>3.5414147776382496E-4</v>
      </c>
      <c r="AM258" s="172">
        <f>IFERROR('Ringkasan (milyar)'!AM258/'Ringkasan (milyar)'!AC258,0)</f>
        <v>3.5861274853932222E-2</v>
      </c>
      <c r="AN258" s="172">
        <f>IFERROR('Ringkasan (milyar)'!AN258/'Ringkasan (milyar)'!AC258,0)</f>
        <v>1.2736996974161127E-2</v>
      </c>
      <c r="AO258" s="172">
        <f>IFERROR('Ringkasan (milyar)'!AO258/'Ringkasan (milyar)'!AC258,0)</f>
        <v>6.4480979615621692E-3</v>
      </c>
      <c r="AP258" s="172">
        <f>IFERROR('Ringkasan (milyar)'!AP258/'Ringkasan (milyar)'!AC258,0)</f>
        <v>2.8848666603764274E-3</v>
      </c>
      <c r="AQ258" s="172">
        <f>IFERROR('Ringkasan (milyar)'!AQ258/'Ringkasan (milyar)'!AC258,0)</f>
        <v>6.084794481578447E-5</v>
      </c>
      <c r="AR258" s="172">
        <f>IFERROR('Ringkasan (milyar)'!AR258/'Ringkasan (milyar)'!AC258,0)</f>
        <v>1.00608374364723E-3</v>
      </c>
      <c r="AS258" s="172">
        <f>IFERROR('Ringkasan (milyar)'!AS258/'Ringkasan (milyar)'!AC258,0)</f>
        <v>1.00608374364723E-3</v>
      </c>
      <c r="AT258" s="172">
        <f>IFERROR('Ringkasan (milyar)'!AT258/'Ringkasan (milyar)'!AC258,0)</f>
        <v>0.29270755581035313</v>
      </c>
      <c r="AU258" s="172">
        <f>IFERROR('Ringkasan (milyar)'!AU258/'Ringkasan (milyar)'!AC258,0)</f>
        <v>0.16888368138941565</v>
      </c>
      <c r="AV258" s="172">
        <f>IFERROR('Ringkasan (milyar)'!AV258/'Ringkasan (milyar)'!AC258,0)</f>
        <v>0.12382387442093748</v>
      </c>
      <c r="AW258" s="148"/>
      <c r="AX258" s="148"/>
      <c r="AY258" s="148"/>
      <c r="AZ258" s="148"/>
      <c r="BA258" s="148"/>
      <c r="BB258" s="148"/>
      <c r="BC258" s="148"/>
      <c r="BD258" s="148"/>
      <c r="BE258" s="148"/>
      <c r="BF258" s="148"/>
      <c r="BG258" s="148"/>
      <c r="BH258" s="148"/>
      <c r="BI258" s="148"/>
      <c r="BJ258" s="98"/>
      <c r="BK258" s="98"/>
      <c r="BL258" s="85"/>
      <c r="BM258" s="143"/>
      <c r="BN258" s="144"/>
      <c r="BO258" s="145"/>
      <c r="BP258" s="146">
        <f t="shared" ref="BP258:BP293" si="46">IF(G258&gt;0,1,0)</f>
        <v>0</v>
      </c>
      <c r="BR258" s="113" t="e">
        <f>Ringkasan!#REF!/1000000000</f>
        <v>#REF!</v>
      </c>
      <c r="BS258" s="113" t="e">
        <f t="shared" si="37"/>
        <v>#REF!</v>
      </c>
      <c r="BT258" s="146" t="e">
        <f t="shared" si="39"/>
        <v>#REF!</v>
      </c>
      <c r="BV258" s="113" t="e">
        <f>Ringkasan!#REF!/1000000000</f>
        <v>#REF!</v>
      </c>
      <c r="BW258" s="113" t="e">
        <f t="shared" si="38"/>
        <v>#REF!</v>
      </c>
      <c r="BX258" s="146" t="e">
        <f t="shared" si="40"/>
        <v>#REF!</v>
      </c>
    </row>
    <row r="259" spans="1:76" ht="15" customHeight="1" x14ac:dyDescent="0.25">
      <c r="A259" s="59" t="s">
        <v>201</v>
      </c>
      <c r="B259" s="3">
        <f>B253+1</f>
        <v>190</v>
      </c>
      <c r="C259" s="4">
        <v>1</v>
      </c>
      <c r="D259" s="8" t="s">
        <v>201</v>
      </c>
      <c r="E259" s="12" t="str">
        <f>[1]Pendapatan!D259</f>
        <v>14 Tahun 2024</v>
      </c>
      <c r="F259" s="92">
        <f>[1]Pendapatan!E259</f>
        <v>45645</v>
      </c>
      <c r="G259" s="6"/>
      <c r="H259" s="173">
        <f>IFERROR('Ringkasan (milyar)'!H259/'Ringkasan (milyar)'!G259,0)</f>
        <v>0.1758145189303689</v>
      </c>
      <c r="I259" s="173">
        <f>IFERROR('Ringkasan (milyar)'!I259/'Ringkasan (milyar)'!G259,0)</f>
        <v>6.770282214581326E-2</v>
      </c>
      <c r="J259" s="173">
        <f>IFERROR('Ringkasan (milyar)'!J259/'Ringkasan (milyar)'!G259,0)</f>
        <v>9.4216087916243835E-2</v>
      </c>
      <c r="K259" s="173">
        <f>IFERROR('Ringkasan (milyar)'!K259/'Ringkasan (milyar)'!G259,0)</f>
        <v>1.0194782002668022E-2</v>
      </c>
      <c r="L259" s="173">
        <f>IFERROR('Ringkasan (milyar)'!L259/'Ringkasan (milyar)'!G259,0)</f>
        <v>3.7008268656437758E-3</v>
      </c>
      <c r="M259" s="173">
        <f>IFERROR('Ringkasan (milyar)'!M259/'Ringkasan (milyar)'!G259,0)</f>
        <v>0.7915279467628209</v>
      </c>
      <c r="N259" s="173">
        <f>IFERROR('Ringkasan (milyar)'!N259/'Ringkasan (milyar)'!G259,0)</f>
        <v>0.75261407769265209</v>
      </c>
      <c r="O259" s="173">
        <f>IFERROR('Ringkasan (milyar)'!O259/'Ringkasan (milyar)'!G259,0)</f>
        <v>0</v>
      </c>
      <c r="P259" s="173">
        <f>IFERROR('Ringkasan (milyar)'!P259/'Ringkasan (milyar)'!G259,0)</f>
        <v>0</v>
      </c>
      <c r="Q259" s="173">
        <f>IFERROR('Ringkasan (milyar)'!Q259/'Ringkasan (milyar)'!G259,0)</f>
        <v>0.1170962333031718</v>
      </c>
      <c r="R259" s="173">
        <f>IFERROR('Ringkasan (milyar)'!R259/'Ringkasan (milyar)'!G259,0)</f>
        <v>0</v>
      </c>
      <c r="S259" s="173">
        <f>IFERROR('Ringkasan (milyar)'!S259/'Ringkasan (milyar)'!G259,0)</f>
        <v>1.7265733482204379E-2</v>
      </c>
      <c r="T259" s="173">
        <f>IFERROR('Ringkasan (milyar)'!T259/'Ringkasan (milyar)'!G259,0)</f>
        <v>0.42283802746435484</v>
      </c>
      <c r="U259" s="173">
        <f>IFERROR('Ringkasan (milyar)'!U259/'Ringkasan (milyar)'!G259,0)</f>
        <v>0.19541408344292105</v>
      </c>
      <c r="V259" s="173">
        <f>IFERROR('Ringkasan (milyar)'!V259/'Ringkasan (milyar)'!G259,0)</f>
        <v>3.8913869070168784E-2</v>
      </c>
      <c r="W259" s="173">
        <f>IFERROR('Ringkasan (milyar)'!W259/'Ringkasan (milyar)'!G259,0)</f>
        <v>3.8913869070168784E-2</v>
      </c>
      <c r="X259" s="173">
        <f>IFERROR('Ringkasan (milyar)'!X259/'Ringkasan (milyar)'!G259,0)</f>
        <v>0</v>
      </c>
      <c r="Y259" s="173">
        <f>IFERROR('Ringkasan (milyar)'!Y259/'Ringkasan (milyar)'!G259,0)</f>
        <v>3.2657534306810176E-2</v>
      </c>
      <c r="Z259" s="173">
        <f>IFERROR('Ringkasan (milyar)'!Z259/'Ringkasan (milyar)'!G259,0)</f>
        <v>1.2234288046120204E-2</v>
      </c>
      <c r="AA259" s="173">
        <f>IFERROR('Ringkasan (milyar)'!AA259/'Ringkasan (milyar)'!G259,0)</f>
        <v>0</v>
      </c>
      <c r="AB259" s="173">
        <f>IFERROR('Ringkasan (milyar)'!AB259/'Ringkasan (milyar)'!G259,0)</f>
        <v>2.0423246260689976E-2</v>
      </c>
      <c r="AC259" s="6"/>
      <c r="AD259" s="173">
        <f>IFERROR('Ringkasan (milyar)'!AD259/'Ringkasan (milyar)'!AC259,0)</f>
        <v>0.72443009889257648</v>
      </c>
      <c r="AE259" s="173">
        <f>IFERROR('Ringkasan (milyar)'!AE259/'Ringkasan (milyar)'!AD259,0)</f>
        <v>0.5970039169302449</v>
      </c>
      <c r="AF259" s="173">
        <f>IFERROR('Ringkasan (milyar)'!AF259/'Ringkasan (milyar)'!AD259,0)</f>
        <v>0.35304026521343118</v>
      </c>
      <c r="AG259" s="173">
        <f>IFERROR('Ringkasan (milyar)'!AG259/'Ringkasan (milyar)'!AD259,0)</f>
        <v>6.7905031671358876E-5</v>
      </c>
      <c r="AH259" s="173">
        <f>IFERROR('Ringkasan (milyar)'!AH259/'Ringkasan (milyar)'!AC259,0)</f>
        <v>0</v>
      </c>
      <c r="AI259" s="173">
        <f>IFERROR('Ringkasan (milyar)'!AI259/'Ringkasan (milyar)'!AC259,0)</f>
        <v>3.5197418688163382E-2</v>
      </c>
      <c r="AJ259" s="173">
        <f>IFERROR('Ringkasan (milyar)'!AJ259/'Ringkasan (milyar)'!AC259,0)</f>
        <v>9.4288693294387969E-4</v>
      </c>
      <c r="AK259" s="173">
        <f>IFERROR('Ringkasan (milyar)'!AK259/'Ringkasan (milyar)'!AC259,0)</f>
        <v>7.7222224150104449E-2</v>
      </c>
      <c r="AL259" s="173">
        <f>IFERROR('Ringkasan (milyar)'!AL259/'Ringkasan (milyar)'!AC259,0)</f>
        <v>2.4785742554257984E-3</v>
      </c>
      <c r="AM259" s="173">
        <f>IFERROR('Ringkasan (milyar)'!AM259/'Ringkasan (milyar)'!AC259,0)</f>
        <v>1.7788394292294313E-2</v>
      </c>
      <c r="AN259" s="173">
        <f>IFERROR('Ringkasan (milyar)'!AN259/'Ringkasan (milyar)'!AC259,0)</f>
        <v>3.2641522058130465E-2</v>
      </c>
      <c r="AO259" s="173">
        <f>IFERROR('Ringkasan (milyar)'!AO259/'Ringkasan (milyar)'!AC259,0)</f>
        <v>2.3715147104961098E-2</v>
      </c>
      <c r="AP259" s="173">
        <f>IFERROR('Ringkasan (milyar)'!AP259/'Ringkasan (milyar)'!AC259,0)</f>
        <v>4.9192448808986033E-4</v>
      </c>
      <c r="AQ259" s="173">
        <f>IFERROR('Ringkasan (milyar)'!AQ259/'Ringkasan (milyar)'!AC259,0)</f>
        <v>1.0666195120291856E-4</v>
      </c>
      <c r="AR259" s="173">
        <f>IFERROR('Ringkasan (milyar)'!AR259/'Ringkasan (milyar)'!AC259,0)</f>
        <v>2.1203641728011224E-3</v>
      </c>
      <c r="AS259" s="173">
        <f>IFERROR('Ringkasan (milyar)'!AS259/'Ringkasan (milyar)'!AC259,0)</f>
        <v>2.1203641728011224E-3</v>
      </c>
      <c r="AT259" s="173">
        <f>IFERROR('Ringkasan (milyar)'!AT259/'Ringkasan (milyar)'!AC259,0)</f>
        <v>0.19622731278451802</v>
      </c>
      <c r="AU259" s="173">
        <f>IFERROR('Ringkasan (milyar)'!AU259/'Ringkasan (milyar)'!AC259,0)</f>
        <v>1.4003203899950203E-2</v>
      </c>
      <c r="AV259" s="173">
        <f>IFERROR('Ringkasan (milyar)'!AV259/'Ringkasan (milyar)'!AC259,0)</f>
        <v>0.18222410888456783</v>
      </c>
      <c r="AW259" s="127"/>
      <c r="AX259" s="127"/>
      <c r="AY259" s="127"/>
      <c r="AZ259" s="127"/>
      <c r="BA259" s="127"/>
      <c r="BB259" s="127"/>
      <c r="BC259" s="127"/>
      <c r="BD259" s="127"/>
      <c r="BE259" s="127"/>
      <c r="BF259" s="127"/>
      <c r="BG259" s="127"/>
      <c r="BH259" s="127"/>
      <c r="BI259" s="127"/>
      <c r="BJ259" s="128"/>
      <c r="BK259" s="128"/>
      <c r="BL259" s="87"/>
      <c r="BM259" s="47"/>
      <c r="BN259" s="48"/>
      <c r="BO259" s="49"/>
      <c r="BP259" s="39">
        <f t="shared" si="46"/>
        <v>0</v>
      </c>
      <c r="BR259" s="6" t="e">
        <f>Ringkasan!#REF!/1000000000</f>
        <v>#REF!</v>
      </c>
      <c r="BS259" s="6" t="e">
        <f t="shared" si="37"/>
        <v>#REF!</v>
      </c>
      <c r="BT259" s="39" t="e">
        <f t="shared" si="39"/>
        <v>#REF!</v>
      </c>
      <c r="BV259" s="6" t="e">
        <f>Ringkasan!#REF!/1000000000</f>
        <v>#REF!</v>
      </c>
      <c r="BW259" s="6" t="e">
        <f t="shared" si="38"/>
        <v>#REF!</v>
      </c>
      <c r="BX259" s="39" t="e">
        <f t="shared" si="40"/>
        <v>#REF!</v>
      </c>
    </row>
    <row r="260" spans="1:76" ht="15" customHeight="1" x14ac:dyDescent="0.25">
      <c r="A260" s="59" t="s">
        <v>202</v>
      </c>
      <c r="B260" s="3">
        <f t="shared" ref="B260:C275" si="47">B259+1</f>
        <v>191</v>
      </c>
      <c r="C260" s="4">
        <f t="shared" si="47"/>
        <v>2</v>
      </c>
      <c r="D260" s="8" t="s">
        <v>202</v>
      </c>
      <c r="E260" s="12" t="str">
        <f>[1]Pendapatan!D260</f>
        <v>17 Tahun 2024</v>
      </c>
      <c r="F260" s="92">
        <f>[1]Pendapatan!E260</f>
        <v>45653.758333333331</v>
      </c>
      <c r="G260" s="6"/>
      <c r="H260" s="173">
        <f>IFERROR('Ringkasan (milyar)'!H260/'Ringkasan (milyar)'!G260,0)</f>
        <v>0.29848464473750447</v>
      </c>
      <c r="I260" s="173">
        <f>IFERROR('Ringkasan (milyar)'!I260/'Ringkasan (milyar)'!G260,0)</f>
        <v>0.1379346945671143</v>
      </c>
      <c r="J260" s="173">
        <f>IFERROR('Ringkasan (milyar)'!J260/'Ringkasan (milyar)'!G260,0)</f>
        <v>0.13935146297575079</v>
      </c>
      <c r="K260" s="173">
        <f>IFERROR('Ringkasan (milyar)'!K260/'Ringkasan (milyar)'!G260,0)</f>
        <v>8.0217414808724363E-3</v>
      </c>
      <c r="L260" s="173">
        <f>IFERROR('Ringkasan (milyar)'!L260/'Ringkasan (milyar)'!G260,0)</f>
        <v>1.3176745713766947E-2</v>
      </c>
      <c r="M260" s="173">
        <f>IFERROR('Ringkasan (milyar)'!M260/'Ringkasan (milyar)'!G260,0)</f>
        <v>0.70151535526249553</v>
      </c>
      <c r="N260" s="173">
        <f>IFERROR('Ringkasan (milyar)'!N260/'Ringkasan (milyar)'!G260,0)</f>
        <v>0.65637202040266052</v>
      </c>
      <c r="O260" s="173">
        <f>IFERROR('Ringkasan (milyar)'!O260/'Ringkasan (milyar)'!G260,0)</f>
        <v>0</v>
      </c>
      <c r="P260" s="173">
        <f>IFERROR('Ringkasan (milyar)'!P260/'Ringkasan (milyar)'!G260,0)</f>
        <v>0</v>
      </c>
      <c r="Q260" s="173">
        <f>IFERROR('Ringkasan (milyar)'!Q260/'Ringkasan (milyar)'!G260,0)</f>
        <v>8.7780911764995848E-2</v>
      </c>
      <c r="R260" s="173">
        <f>IFERROR('Ringkasan (milyar)'!R260/'Ringkasan (milyar)'!G260,0)</f>
        <v>5.8210335786731005E-3</v>
      </c>
      <c r="S260" s="173">
        <f>IFERROR('Ringkasan (milyar)'!S260/'Ringkasan (milyar)'!G260,0)</f>
        <v>1.4508690513194769E-2</v>
      </c>
      <c r="T260" s="173">
        <f>IFERROR('Ringkasan (milyar)'!T260/'Ringkasan (milyar)'!G260,0)</f>
        <v>0.37722592312656533</v>
      </c>
      <c r="U260" s="173">
        <f>IFERROR('Ringkasan (milyar)'!U260/'Ringkasan (milyar)'!G260,0)</f>
        <v>0.17103546141923145</v>
      </c>
      <c r="V260" s="173">
        <f>IFERROR('Ringkasan (milyar)'!V260/'Ringkasan (milyar)'!G260,0)</f>
        <v>4.5143334859835009E-2</v>
      </c>
      <c r="W260" s="173">
        <f>IFERROR('Ringkasan (milyar)'!W260/'Ringkasan (milyar)'!G260,0)</f>
        <v>4.3881668002814699E-2</v>
      </c>
      <c r="X260" s="173">
        <f>IFERROR('Ringkasan (milyar)'!X260/'Ringkasan (milyar)'!G260,0)</f>
        <v>1.2616668570203148E-3</v>
      </c>
      <c r="Y260" s="173">
        <f>IFERROR('Ringkasan (milyar)'!Y260/'Ringkasan (milyar)'!G260,0)</f>
        <v>0</v>
      </c>
      <c r="Z260" s="173">
        <f>IFERROR('Ringkasan (milyar)'!Z260/'Ringkasan (milyar)'!G260,0)</f>
        <v>0</v>
      </c>
      <c r="AA260" s="173">
        <f>IFERROR('Ringkasan (milyar)'!AA260/'Ringkasan (milyar)'!G260,0)</f>
        <v>0</v>
      </c>
      <c r="AB260" s="173">
        <f>IFERROR('Ringkasan (milyar)'!AB260/'Ringkasan (milyar)'!G260,0)</f>
        <v>0</v>
      </c>
      <c r="AC260" s="6"/>
      <c r="AD260" s="173">
        <f>IFERROR('Ringkasan (milyar)'!AD260/'Ringkasan (milyar)'!AC260,0)</f>
        <v>0.7530327175698408</v>
      </c>
      <c r="AE260" s="173">
        <f>IFERROR('Ringkasan (milyar)'!AE260/'Ringkasan (milyar)'!AD260,0)</f>
        <v>0.61643786697035974</v>
      </c>
      <c r="AF260" s="173">
        <f>IFERROR('Ringkasan (milyar)'!AF260/'Ringkasan (milyar)'!AD260,0)</f>
        <v>0.34092047294511252</v>
      </c>
      <c r="AG260" s="173">
        <f>IFERROR('Ringkasan (milyar)'!AG260/'Ringkasan (milyar)'!AD260,0)</f>
        <v>1.5790146599689633E-3</v>
      </c>
      <c r="AH260" s="173">
        <f>IFERROR('Ringkasan (milyar)'!AH260/'Ringkasan (milyar)'!AC260,0)</f>
        <v>2.4416753705301348E-5</v>
      </c>
      <c r="AI260" s="173">
        <f>IFERROR('Ringkasan (milyar)'!AI260/'Ringkasan (milyar)'!AC260,0)</f>
        <v>2.7427680877809859E-2</v>
      </c>
      <c r="AJ260" s="173">
        <f>IFERROR('Ringkasan (milyar)'!AJ260/'Ringkasan (milyar)'!AC260,0)</f>
        <v>3.4694178431471292E-3</v>
      </c>
      <c r="AK260" s="173">
        <f>IFERROR('Ringkasan (milyar)'!AK260/'Ringkasan (milyar)'!AC260,0)</f>
        <v>9.3735065418423399E-2</v>
      </c>
      <c r="AL260" s="173">
        <f>IFERROR('Ringkasan (milyar)'!AL260/'Ringkasan (milyar)'!AC260,0)</f>
        <v>1.055152570836237E-3</v>
      </c>
      <c r="AM260" s="173">
        <f>IFERROR('Ringkasan (milyar)'!AM260/'Ringkasan (milyar)'!AC260,0)</f>
        <v>2.845532064309645E-2</v>
      </c>
      <c r="AN260" s="173">
        <f>IFERROR('Ringkasan (milyar)'!AN260/'Ringkasan (milyar)'!AC260,0)</f>
        <v>3.32551854397517E-2</v>
      </c>
      <c r="AO260" s="173">
        <f>IFERROR('Ringkasan (milyar)'!AO260/'Ringkasan (milyar)'!AC260,0)</f>
        <v>2.2340699663217486E-2</v>
      </c>
      <c r="AP260" s="173">
        <f>IFERROR('Ringkasan (milyar)'!AP260/'Ringkasan (milyar)'!AC260,0)</f>
        <v>8.6212325850811324E-3</v>
      </c>
      <c r="AQ260" s="173">
        <f>IFERROR('Ringkasan (milyar)'!AQ260/'Ringkasan (milyar)'!AC260,0)</f>
        <v>7.4745164403983711E-6</v>
      </c>
      <c r="AR260" s="173">
        <f>IFERROR('Ringkasan (milyar)'!AR260/'Ringkasan (milyar)'!AC260,0)</f>
        <v>2.4915054801327905E-3</v>
      </c>
      <c r="AS260" s="173">
        <f>IFERROR('Ringkasan (milyar)'!AS260/'Ringkasan (milyar)'!AC260,0)</f>
        <v>2.4915054801327905E-3</v>
      </c>
      <c r="AT260" s="173">
        <f>IFERROR('Ringkasan (milyar)'!AT260/'Ringkasan (milyar)'!AC260,0)</f>
        <v>0.15074071153160301</v>
      </c>
      <c r="AU260" s="173">
        <f>IFERROR('Ringkasan (milyar)'!AU260/'Ringkasan (milyar)'!AC260,0)</f>
        <v>1.430736457434888E-2</v>
      </c>
      <c r="AV260" s="173">
        <f>IFERROR('Ringkasan (milyar)'!AV260/'Ringkasan (milyar)'!AC260,0)</f>
        <v>0.13643334695725412</v>
      </c>
      <c r="AW260" s="127"/>
      <c r="AX260" s="127"/>
      <c r="AY260" s="127"/>
      <c r="AZ260" s="127"/>
      <c r="BA260" s="127"/>
      <c r="BB260" s="127"/>
      <c r="BC260" s="127"/>
      <c r="BD260" s="127"/>
      <c r="BE260" s="127"/>
      <c r="BF260" s="127"/>
      <c r="BG260" s="127"/>
      <c r="BH260" s="127"/>
      <c r="BI260" s="127"/>
      <c r="BJ260" s="128"/>
      <c r="BK260" s="128"/>
      <c r="BL260" s="87"/>
      <c r="BM260" s="47"/>
      <c r="BN260" s="48"/>
      <c r="BO260" s="49"/>
      <c r="BP260" s="39">
        <f t="shared" si="46"/>
        <v>0</v>
      </c>
      <c r="BR260" s="6" t="e">
        <f>Ringkasan!#REF!/1000000000</f>
        <v>#REF!</v>
      </c>
      <c r="BS260" s="6" t="e">
        <f t="shared" si="37"/>
        <v>#REF!</v>
      </c>
      <c r="BT260" s="39" t="e">
        <f t="shared" si="39"/>
        <v>#REF!</v>
      </c>
      <c r="BV260" s="6" t="e">
        <f>Ringkasan!#REF!/1000000000</f>
        <v>#REF!</v>
      </c>
      <c r="BW260" s="6" t="e">
        <f t="shared" si="38"/>
        <v>#REF!</v>
      </c>
      <c r="BX260" s="39" t="e">
        <f t="shared" si="40"/>
        <v>#REF!</v>
      </c>
    </row>
    <row r="261" spans="1:76" ht="15" customHeight="1" x14ac:dyDescent="0.25">
      <c r="A261" s="59" t="s">
        <v>203</v>
      </c>
      <c r="B261" s="3">
        <f t="shared" si="47"/>
        <v>192</v>
      </c>
      <c r="C261" s="4">
        <f t="shared" si="47"/>
        <v>3</v>
      </c>
      <c r="D261" s="8" t="s">
        <v>203</v>
      </c>
      <c r="E261" s="12" t="str">
        <f>[1]Pendapatan!D261</f>
        <v>12 Tahun 2024</v>
      </c>
      <c r="F261" s="92">
        <f>[1]Pendapatan!E261</f>
        <v>45650</v>
      </c>
      <c r="G261" s="6"/>
      <c r="H261" s="173">
        <f>IFERROR('Ringkasan (milyar)'!H261/'Ringkasan (milyar)'!G261,0)</f>
        <v>0.20808619301592826</v>
      </c>
      <c r="I261" s="173">
        <f>IFERROR('Ringkasan (milyar)'!I261/'Ringkasan (milyar)'!G261,0)</f>
        <v>0.11631532861207755</v>
      </c>
      <c r="J261" s="173">
        <f>IFERROR('Ringkasan (milyar)'!J261/'Ringkasan (milyar)'!G261,0)</f>
        <v>7.9737645953761899E-2</v>
      </c>
      <c r="K261" s="173">
        <f>IFERROR('Ringkasan (milyar)'!K261/'Ringkasan (milyar)'!G261,0)</f>
        <v>8.9841485172556888E-3</v>
      </c>
      <c r="L261" s="173">
        <f>IFERROR('Ringkasan (milyar)'!L261/'Ringkasan (milyar)'!G261,0)</f>
        <v>3.0490699328331451E-3</v>
      </c>
      <c r="M261" s="173">
        <f>IFERROR('Ringkasan (milyar)'!M261/'Ringkasan (milyar)'!G261,0)</f>
        <v>0.79167119380543483</v>
      </c>
      <c r="N261" s="173">
        <f>IFERROR('Ringkasan (milyar)'!N261/'Ringkasan (milyar)'!G261,0)</f>
        <v>0.74545477233665791</v>
      </c>
      <c r="O261" s="173">
        <f>IFERROR('Ringkasan (milyar)'!O261/'Ringkasan (milyar)'!G261,0)</f>
        <v>0</v>
      </c>
      <c r="P261" s="173">
        <f>IFERROR('Ringkasan (milyar)'!P261/'Ringkasan (milyar)'!G261,0)</f>
        <v>0</v>
      </c>
      <c r="Q261" s="173">
        <f>IFERROR('Ringkasan (milyar)'!Q261/'Ringkasan (milyar)'!G261,0)</f>
        <v>0.11149347912850396</v>
      </c>
      <c r="R261" s="173">
        <f>IFERROR('Ringkasan (milyar)'!R261/'Ringkasan (milyar)'!G261,0)</f>
        <v>0</v>
      </c>
      <c r="S261" s="173">
        <f>IFERROR('Ringkasan (milyar)'!S261/'Ringkasan (milyar)'!G261,0)</f>
        <v>1.7203284011179945E-2</v>
      </c>
      <c r="T261" s="173">
        <f>IFERROR('Ringkasan (milyar)'!T261/'Ringkasan (milyar)'!G261,0)</f>
        <v>0.43922265367105595</v>
      </c>
      <c r="U261" s="173">
        <f>IFERROR('Ringkasan (milyar)'!U261/'Ringkasan (milyar)'!G261,0)</f>
        <v>0.17753535552591818</v>
      </c>
      <c r="V261" s="173">
        <f>IFERROR('Ringkasan (milyar)'!V261/'Ringkasan (milyar)'!G261,0)</f>
        <v>4.6216421468776879E-2</v>
      </c>
      <c r="W261" s="173">
        <f>IFERROR('Ringkasan (milyar)'!W261/'Ringkasan (milyar)'!G261,0)</f>
        <v>4.3273523106468183E-2</v>
      </c>
      <c r="X261" s="173">
        <f>IFERROR('Ringkasan (milyar)'!X261/'Ringkasan (milyar)'!G261,0)</f>
        <v>2.9428983623086971E-3</v>
      </c>
      <c r="Y261" s="173">
        <f>IFERROR('Ringkasan (milyar)'!Y261/'Ringkasan (milyar)'!G261,0)</f>
        <v>2.4261317863681574E-4</v>
      </c>
      <c r="Z261" s="173">
        <f>IFERROR('Ringkasan (milyar)'!Z261/'Ringkasan (milyar)'!G261,0)</f>
        <v>2.4261317863681574E-4</v>
      </c>
      <c r="AA261" s="173">
        <f>IFERROR('Ringkasan (milyar)'!AA261/'Ringkasan (milyar)'!G261,0)</f>
        <v>0</v>
      </c>
      <c r="AB261" s="173">
        <f>IFERROR('Ringkasan (milyar)'!AB261/'Ringkasan (milyar)'!G261,0)</f>
        <v>0</v>
      </c>
      <c r="AC261" s="6"/>
      <c r="AD261" s="173">
        <f>IFERROR('Ringkasan (milyar)'!AD261/'Ringkasan (milyar)'!AC261,0)</f>
        <v>0.72223383332001634</v>
      </c>
      <c r="AE261" s="173">
        <f>IFERROR('Ringkasan (milyar)'!AE261/'Ringkasan (milyar)'!AD261,0)</f>
        <v>0.61340972868541777</v>
      </c>
      <c r="AF261" s="173">
        <f>IFERROR('Ringkasan (milyar)'!AF261/'Ringkasan (milyar)'!AD261,0)</f>
        <v>0.33085884366585816</v>
      </c>
      <c r="AG261" s="173">
        <f>IFERROR('Ringkasan (milyar)'!AG261/'Ringkasan (milyar)'!AD261,0)</f>
        <v>0</v>
      </c>
      <c r="AH261" s="173">
        <f>IFERROR('Ringkasan (milyar)'!AH261/'Ringkasan (milyar)'!AC261,0)</f>
        <v>0</v>
      </c>
      <c r="AI261" s="173">
        <f>IFERROR('Ringkasan (milyar)'!AI261/'Ringkasan (milyar)'!AC261,0)</f>
        <v>3.4423782735901132E-2</v>
      </c>
      <c r="AJ261" s="173">
        <f>IFERROR('Ringkasan (milyar)'!AJ261/'Ringkasan (milyar)'!AC261,0)</f>
        <v>5.8273398912339581E-3</v>
      </c>
      <c r="AK261" s="173">
        <f>IFERROR('Ringkasan (milyar)'!AK261/'Ringkasan (milyar)'!AC261,0)</f>
        <v>9.3453415835399206E-2</v>
      </c>
      <c r="AL261" s="173">
        <f>IFERROR('Ringkasan (milyar)'!AL261/'Ringkasan (milyar)'!AC261,0)</f>
        <v>4.9056687359299272E-5</v>
      </c>
      <c r="AM261" s="173">
        <f>IFERROR('Ringkasan (milyar)'!AM261/'Ringkasan (milyar)'!AC261,0)</f>
        <v>1.7265699169725854E-2</v>
      </c>
      <c r="AN261" s="173">
        <f>IFERROR('Ringkasan (milyar)'!AN261/'Ringkasan (milyar)'!AC261,0)</f>
        <v>3.5063904008577992E-2</v>
      </c>
      <c r="AO261" s="173">
        <f>IFERROR('Ringkasan (milyar)'!AO261/'Ringkasan (milyar)'!AC261,0)</f>
        <v>3.5344767916338247E-2</v>
      </c>
      <c r="AP261" s="173">
        <f>IFERROR('Ringkasan (milyar)'!AP261/'Ringkasan (milyar)'!AC261,0)</f>
        <v>5.3929391772270163E-3</v>
      </c>
      <c r="AQ261" s="173">
        <f>IFERROR('Ringkasan (milyar)'!AQ261/'Ringkasan (milyar)'!AC261,0)</f>
        <v>3.3704887617080155E-4</v>
      </c>
      <c r="AR261" s="173">
        <f>IFERROR('Ringkasan (milyar)'!AR261/'Ringkasan (milyar)'!AC261,0)</f>
        <v>5.9603875141548612E-3</v>
      </c>
      <c r="AS261" s="173">
        <f>IFERROR('Ringkasan (milyar)'!AS261/'Ringkasan (milyar)'!AC261,0)</f>
        <v>5.9603875141548612E-3</v>
      </c>
      <c r="AT261" s="173">
        <f>IFERROR('Ringkasan (milyar)'!AT261/'Ringkasan (milyar)'!AC261,0)</f>
        <v>0.17835236333042953</v>
      </c>
      <c r="AU261" s="173">
        <f>IFERROR('Ringkasan (milyar)'!AU261/'Ringkasan (milyar)'!AC261,0)</f>
        <v>9.6839633921907784E-3</v>
      </c>
      <c r="AV261" s="173">
        <f>IFERROR('Ringkasan (milyar)'!AV261/'Ringkasan (milyar)'!AC261,0)</f>
        <v>0.16866839993823876</v>
      </c>
      <c r="AW261" s="127"/>
      <c r="AX261" s="127"/>
      <c r="AY261" s="127"/>
      <c r="AZ261" s="127"/>
      <c r="BA261" s="127"/>
      <c r="BB261" s="127"/>
      <c r="BC261" s="127"/>
      <c r="BD261" s="127"/>
      <c r="BE261" s="127"/>
      <c r="BF261" s="127"/>
      <c r="BG261" s="127"/>
      <c r="BH261" s="127"/>
      <c r="BI261" s="127"/>
      <c r="BJ261" s="128"/>
      <c r="BK261" s="128"/>
      <c r="BL261" s="87"/>
      <c r="BM261" s="47"/>
      <c r="BN261" s="48"/>
      <c r="BO261" s="49"/>
      <c r="BP261" s="39">
        <f t="shared" si="46"/>
        <v>0</v>
      </c>
      <c r="BR261" s="6" t="e">
        <f>Ringkasan!#REF!/1000000000</f>
        <v>#REF!</v>
      </c>
      <c r="BS261" s="6" t="e">
        <f t="shared" si="37"/>
        <v>#REF!</v>
      </c>
      <c r="BT261" s="39" t="e">
        <f t="shared" si="39"/>
        <v>#REF!</v>
      </c>
      <c r="BV261" s="6" t="e">
        <f>Ringkasan!#REF!/1000000000</f>
        <v>#REF!</v>
      </c>
      <c r="BW261" s="6" t="e">
        <f t="shared" si="38"/>
        <v>#REF!</v>
      </c>
      <c r="BX261" s="39" t="e">
        <f t="shared" si="40"/>
        <v>#REF!</v>
      </c>
    </row>
    <row r="262" spans="1:76" ht="15" customHeight="1" x14ac:dyDescent="0.25">
      <c r="A262" s="59" t="s">
        <v>204</v>
      </c>
      <c r="B262" s="3">
        <f t="shared" si="47"/>
        <v>193</v>
      </c>
      <c r="C262" s="4">
        <f t="shared" si="47"/>
        <v>4</v>
      </c>
      <c r="D262" s="8" t="s">
        <v>204</v>
      </c>
      <c r="E262" s="12" t="str">
        <f>[1]Pendapatan!D262</f>
        <v>11 Tahun 2024</v>
      </c>
      <c r="F262" s="92">
        <f>[1]Pendapatan!E262</f>
        <v>45656.945138888892</v>
      </c>
      <c r="G262" s="6"/>
      <c r="H262" s="173">
        <f>IFERROR('Ringkasan (milyar)'!H262/'Ringkasan (milyar)'!G262,0)</f>
        <v>0.18830194056738309</v>
      </c>
      <c r="I262" s="173">
        <f>IFERROR('Ringkasan (milyar)'!I262/'Ringkasan (milyar)'!G262,0)</f>
        <v>5.16159558883693E-2</v>
      </c>
      <c r="J262" s="173">
        <f>IFERROR('Ringkasan (milyar)'!J262/'Ringkasan (milyar)'!G262,0)</f>
        <v>9.6373923130197339E-2</v>
      </c>
      <c r="K262" s="173">
        <f>IFERROR('Ringkasan (milyar)'!K262/'Ringkasan (milyar)'!G262,0)</f>
        <v>3.8519370065947238E-2</v>
      </c>
      <c r="L262" s="173">
        <f>IFERROR('Ringkasan (milyar)'!L262/'Ringkasan (milyar)'!G262,0)</f>
        <v>1.7926914828691844E-3</v>
      </c>
      <c r="M262" s="173">
        <f>IFERROR('Ringkasan (milyar)'!M262/'Ringkasan (milyar)'!G262,0)</f>
        <v>0.81169805943261697</v>
      </c>
      <c r="N262" s="173">
        <f>IFERROR('Ringkasan (milyar)'!N262/'Ringkasan (milyar)'!G262,0)</f>
        <v>0.77573218463158544</v>
      </c>
      <c r="O262" s="173">
        <f>IFERROR('Ringkasan (milyar)'!O262/'Ringkasan (milyar)'!G262,0)</f>
        <v>0</v>
      </c>
      <c r="P262" s="173">
        <f>IFERROR('Ringkasan (milyar)'!P262/'Ringkasan (milyar)'!G262,0)</f>
        <v>0</v>
      </c>
      <c r="Q262" s="173">
        <f>IFERROR('Ringkasan (milyar)'!Q262/'Ringkasan (milyar)'!G262,0)</f>
        <v>9.8867476862578643E-2</v>
      </c>
      <c r="R262" s="173">
        <f>IFERROR('Ringkasan (milyar)'!R262/'Ringkasan (milyar)'!G262,0)</f>
        <v>6.0939731194186103E-3</v>
      </c>
      <c r="S262" s="173">
        <f>IFERROR('Ringkasan (milyar)'!S262/'Ringkasan (milyar)'!G262,0)</f>
        <v>9.9777215788985157E-2</v>
      </c>
      <c r="T262" s="173">
        <f>IFERROR('Ringkasan (milyar)'!T262/'Ringkasan (milyar)'!G262,0)</f>
        <v>0.39336013799484204</v>
      </c>
      <c r="U262" s="173">
        <f>IFERROR('Ringkasan (milyar)'!U262/'Ringkasan (milyar)'!G262,0)</f>
        <v>0.17763338086576091</v>
      </c>
      <c r="V262" s="173">
        <f>IFERROR('Ringkasan (milyar)'!V262/'Ringkasan (milyar)'!G262,0)</f>
        <v>3.5965874801031514E-2</v>
      </c>
      <c r="W262" s="173">
        <f>IFERROR('Ringkasan (milyar)'!W262/'Ringkasan (milyar)'!G262,0)</f>
        <v>3.5965874801031514E-2</v>
      </c>
      <c r="X262" s="173">
        <f>IFERROR('Ringkasan (milyar)'!X262/'Ringkasan (milyar)'!G262,0)</f>
        <v>0</v>
      </c>
      <c r="Y262" s="173">
        <f>IFERROR('Ringkasan (milyar)'!Y262/'Ringkasan (milyar)'!G262,0)</f>
        <v>0</v>
      </c>
      <c r="Z262" s="173">
        <f>IFERROR('Ringkasan (milyar)'!Z262/'Ringkasan (milyar)'!G262,0)</f>
        <v>0</v>
      </c>
      <c r="AA262" s="173">
        <f>IFERROR('Ringkasan (milyar)'!AA262/'Ringkasan (milyar)'!G262,0)</f>
        <v>0</v>
      </c>
      <c r="AB262" s="173">
        <f>IFERROR('Ringkasan (milyar)'!AB262/'Ringkasan (milyar)'!G262,0)</f>
        <v>0</v>
      </c>
      <c r="AC262" s="6"/>
      <c r="AD262" s="173">
        <f>IFERROR('Ringkasan (milyar)'!AD262/'Ringkasan (milyar)'!AC262,0)</f>
        <v>0.66843754814675582</v>
      </c>
      <c r="AE262" s="173">
        <f>IFERROR('Ringkasan (milyar)'!AE262/'Ringkasan (milyar)'!AD262,0)</f>
        <v>0.62543092385814614</v>
      </c>
      <c r="AF262" s="173">
        <f>IFERROR('Ringkasan (milyar)'!AF262/'Ringkasan (milyar)'!AD262,0)</f>
        <v>0.34152402813509336</v>
      </c>
      <c r="AG262" s="173">
        <f>IFERROR('Ringkasan (milyar)'!AG262/'Ringkasan (milyar)'!AD262,0)</f>
        <v>1.2679098353552611E-3</v>
      </c>
      <c r="AH262" s="173">
        <f>IFERROR('Ringkasan (milyar)'!AH262/'Ringkasan (milyar)'!AC262,0)</f>
        <v>0</v>
      </c>
      <c r="AI262" s="173">
        <f>IFERROR('Ringkasan (milyar)'!AI262/'Ringkasan (milyar)'!AC262,0)</f>
        <v>2.0416679291603027E-2</v>
      </c>
      <c r="AJ262" s="173">
        <f>IFERROR('Ringkasan (milyar)'!AJ262/'Ringkasan (milyar)'!AC262,0)</f>
        <v>8.2435303481185631E-4</v>
      </c>
      <c r="AK262" s="173">
        <f>IFERROR('Ringkasan (milyar)'!AK262/'Ringkasan (milyar)'!AC262,0)</f>
        <v>0.16821077567258327</v>
      </c>
      <c r="AL262" s="173">
        <f>IFERROR('Ringkasan (milyar)'!AL262/'Ringkasan (milyar)'!AC262,0)</f>
        <v>0</v>
      </c>
      <c r="AM262" s="173">
        <f>IFERROR('Ringkasan (milyar)'!AM262/'Ringkasan (milyar)'!AC262,0)</f>
        <v>2.7246083659106836E-2</v>
      </c>
      <c r="AN262" s="173">
        <f>IFERROR('Ringkasan (milyar)'!AN262/'Ringkasan (milyar)'!AC262,0)</f>
        <v>2.3037049440078523E-2</v>
      </c>
      <c r="AO262" s="173">
        <f>IFERROR('Ringkasan (milyar)'!AO262/'Ringkasan (milyar)'!AC262,0)</f>
        <v>0.11778285815587185</v>
      </c>
      <c r="AP262" s="173">
        <f>IFERROR('Ringkasan (milyar)'!AP262/'Ringkasan (milyar)'!AC262,0)</f>
        <v>1.4125309026933794E-4</v>
      </c>
      <c r="AQ262" s="173">
        <f>IFERROR('Ringkasan (milyar)'!AQ262/'Ringkasan (milyar)'!AC262,0)</f>
        <v>3.5313272567334485E-6</v>
      </c>
      <c r="AR262" s="173">
        <f>IFERROR('Ringkasan (milyar)'!AR262/'Ringkasan (milyar)'!AC262,0)</f>
        <v>9.903544787016513E-3</v>
      </c>
      <c r="AS262" s="173">
        <f>IFERROR('Ringkasan (milyar)'!AS262/'Ringkasan (milyar)'!AC262,0)</f>
        <v>9.903544787016513E-3</v>
      </c>
      <c r="AT262" s="173">
        <f>IFERROR('Ringkasan (milyar)'!AT262/'Ringkasan (milyar)'!AC262,0)</f>
        <v>0.15344813139364435</v>
      </c>
      <c r="AU262" s="173">
        <f>IFERROR('Ringkasan (milyar)'!AU262/'Ringkasan (milyar)'!AC262,0)</f>
        <v>3.1781945310601039E-3</v>
      </c>
      <c r="AV262" s="173">
        <f>IFERROR('Ringkasan (milyar)'!AV262/'Ringkasan (milyar)'!AC262,0)</f>
        <v>0.15026993686258425</v>
      </c>
      <c r="AW262" s="127"/>
      <c r="AX262" s="127"/>
      <c r="AY262" s="127"/>
      <c r="AZ262" s="127"/>
      <c r="BA262" s="127"/>
      <c r="BB262" s="127"/>
      <c r="BC262" s="127"/>
      <c r="BD262" s="127"/>
      <c r="BE262" s="127"/>
      <c r="BF262" s="127"/>
      <c r="BG262" s="127"/>
      <c r="BH262" s="127"/>
      <c r="BI262" s="127"/>
      <c r="BJ262" s="128"/>
      <c r="BK262" s="128"/>
      <c r="BL262" s="87"/>
      <c r="BM262" s="47"/>
      <c r="BN262" s="48"/>
      <c r="BO262" s="49"/>
      <c r="BP262" s="39">
        <f t="shared" si="46"/>
        <v>0</v>
      </c>
      <c r="BR262" s="6" t="e">
        <f>Ringkasan!#REF!/1000000000</f>
        <v>#REF!</v>
      </c>
      <c r="BS262" s="6" t="e">
        <f t="shared" si="37"/>
        <v>#REF!</v>
      </c>
      <c r="BT262" s="39" t="e">
        <f t="shared" si="39"/>
        <v>#REF!</v>
      </c>
      <c r="BV262" s="6" t="e">
        <f>Ringkasan!#REF!/1000000000</f>
        <v>#REF!</v>
      </c>
      <c r="BW262" s="6" t="e">
        <f t="shared" si="38"/>
        <v>#REF!</v>
      </c>
      <c r="BX262" s="39" t="e">
        <f t="shared" si="40"/>
        <v>#REF!</v>
      </c>
    </row>
    <row r="263" spans="1:76" ht="15" customHeight="1" x14ac:dyDescent="0.25">
      <c r="A263" s="59" t="s">
        <v>205</v>
      </c>
      <c r="B263" s="3">
        <f t="shared" si="47"/>
        <v>194</v>
      </c>
      <c r="C263" s="4">
        <f t="shared" si="47"/>
        <v>5</v>
      </c>
      <c r="D263" s="8" t="s">
        <v>205</v>
      </c>
      <c r="E263" s="12" t="str">
        <f>[1]Pendapatan!D263</f>
        <v>12 Tahun 2024</v>
      </c>
      <c r="F263" s="92">
        <f>[1]Pendapatan!E263</f>
        <v>45650</v>
      </c>
      <c r="G263" s="6"/>
      <c r="H263" s="173">
        <f>IFERROR('Ringkasan (milyar)'!H263/'Ringkasan (milyar)'!G263,0)</f>
        <v>0.24359386515695972</v>
      </c>
      <c r="I263" s="173">
        <f>IFERROR('Ringkasan (milyar)'!I263/'Ringkasan (milyar)'!G263,0)</f>
        <v>0.10133726637793058</v>
      </c>
      <c r="J263" s="173">
        <f>IFERROR('Ringkasan (milyar)'!J263/'Ringkasan (milyar)'!G263,0)</f>
        <v>0.12873574533092233</v>
      </c>
      <c r="K263" s="173">
        <f>IFERROR('Ringkasan (milyar)'!K263/'Ringkasan (milyar)'!G263,0)</f>
        <v>9.1177639551128457E-3</v>
      </c>
      <c r="L263" s="173">
        <f>IFERROR('Ringkasan (milyar)'!L263/'Ringkasan (milyar)'!G263,0)</f>
        <v>4.4030894929939727E-3</v>
      </c>
      <c r="M263" s="173">
        <f>IFERROR('Ringkasan (milyar)'!M263/'Ringkasan (milyar)'!G263,0)</f>
        <v>0.7564061348430402</v>
      </c>
      <c r="N263" s="173">
        <f>IFERROR('Ringkasan (milyar)'!N263/'Ringkasan (milyar)'!G263,0)</f>
        <v>0.71353491471871555</v>
      </c>
      <c r="O263" s="173">
        <f>IFERROR('Ringkasan (milyar)'!O263/'Ringkasan (milyar)'!G263,0)</f>
        <v>0</v>
      </c>
      <c r="P263" s="173">
        <f>IFERROR('Ringkasan (milyar)'!P263/'Ringkasan (milyar)'!G263,0)</f>
        <v>0</v>
      </c>
      <c r="Q263" s="173">
        <f>IFERROR('Ringkasan (milyar)'!Q263/'Ringkasan (milyar)'!G263,0)</f>
        <v>0.10708093656916114</v>
      </c>
      <c r="R263" s="173">
        <f>IFERROR('Ringkasan (milyar)'!R263/'Ringkasan (milyar)'!G263,0)</f>
        <v>2.8713772139051796E-3</v>
      </c>
      <c r="S263" s="173">
        <f>IFERROR('Ringkasan (milyar)'!S263/'Ringkasan (milyar)'!G263,0)</f>
        <v>2.2751618246569908E-2</v>
      </c>
      <c r="T263" s="173">
        <f>IFERROR('Ringkasan (milyar)'!T263/'Ringkasan (milyar)'!G263,0)</f>
        <v>0.41941944366433431</v>
      </c>
      <c r="U263" s="173">
        <f>IFERROR('Ringkasan (milyar)'!U263/'Ringkasan (milyar)'!G263,0)</f>
        <v>0.16141153902474492</v>
      </c>
      <c r="V263" s="173">
        <f>IFERROR('Ringkasan (milyar)'!V263/'Ringkasan (milyar)'!G263,0)</f>
        <v>4.2871220124324746E-2</v>
      </c>
      <c r="W263" s="173">
        <f>IFERROR('Ringkasan (milyar)'!W263/'Ringkasan (milyar)'!G263,0)</f>
        <v>4.2871220124324746E-2</v>
      </c>
      <c r="X263" s="173">
        <f>IFERROR('Ringkasan (milyar)'!X263/'Ringkasan (milyar)'!G263,0)</f>
        <v>0</v>
      </c>
      <c r="Y263" s="173">
        <f>IFERROR('Ringkasan (milyar)'!Y263/'Ringkasan (milyar)'!G263,0)</f>
        <v>0</v>
      </c>
      <c r="Z263" s="173">
        <f>IFERROR('Ringkasan (milyar)'!Z263/'Ringkasan (milyar)'!G263,0)</f>
        <v>0</v>
      </c>
      <c r="AA263" s="173">
        <f>IFERROR('Ringkasan (milyar)'!AA263/'Ringkasan (milyar)'!G263,0)</f>
        <v>0</v>
      </c>
      <c r="AB263" s="173">
        <f>IFERROR('Ringkasan (milyar)'!AB263/'Ringkasan (milyar)'!G263,0)</f>
        <v>0</v>
      </c>
      <c r="AC263" s="6"/>
      <c r="AD263" s="173">
        <f>IFERROR('Ringkasan (milyar)'!AD263/'Ringkasan (milyar)'!AC263,0)</f>
        <v>0.69634631260472246</v>
      </c>
      <c r="AE263" s="173">
        <f>IFERROR('Ringkasan (milyar)'!AE263/'Ringkasan (milyar)'!AD263,0)</f>
        <v>0.5814980810540552</v>
      </c>
      <c r="AF263" s="173">
        <f>IFERROR('Ringkasan (milyar)'!AF263/'Ringkasan (milyar)'!AD263,0)</f>
        <v>0.36223467258259467</v>
      </c>
      <c r="AG263" s="173">
        <f>IFERROR('Ringkasan (milyar)'!AG263/'Ringkasan (milyar)'!AD263,0)</f>
        <v>0</v>
      </c>
      <c r="AH263" s="173">
        <f>IFERROR('Ringkasan (milyar)'!AH263/'Ringkasan (milyar)'!AC263,0)</f>
        <v>0</v>
      </c>
      <c r="AI263" s="173">
        <f>IFERROR('Ringkasan (milyar)'!AI263/'Ringkasan (milyar)'!AC263,0)</f>
        <v>3.3107583015612271E-2</v>
      </c>
      <c r="AJ263" s="173">
        <f>IFERROR('Ringkasan (milyar)'!AJ263/'Ringkasan (milyar)'!AC263,0)</f>
        <v>6.0739065099279866E-3</v>
      </c>
      <c r="AK263" s="173">
        <f>IFERROR('Ringkasan (milyar)'!AK263/'Ringkasan (milyar)'!AC263,0)</f>
        <v>0.12244547935973026</v>
      </c>
      <c r="AL263" s="173">
        <f>IFERROR('Ringkasan (milyar)'!AL263/'Ringkasan (milyar)'!AC263,0)</f>
        <v>1.9766297553184937E-3</v>
      </c>
      <c r="AM263" s="173">
        <f>IFERROR('Ringkasan (milyar)'!AM263/'Ringkasan (milyar)'!AC263,0)</f>
        <v>2.2616128013124345E-2</v>
      </c>
      <c r="AN263" s="173">
        <f>IFERROR('Ringkasan (milyar)'!AN263/'Ringkasan (milyar)'!AC263,0)</f>
        <v>5.0295287987794021E-2</v>
      </c>
      <c r="AO263" s="173">
        <f>IFERROR('Ringkasan (milyar)'!AO263/'Ringkasan (milyar)'!AC263,0)</f>
        <v>4.524373866382328E-2</v>
      </c>
      <c r="AP263" s="173">
        <f>IFERROR('Ringkasan (milyar)'!AP263/'Ringkasan (milyar)'!AC263,0)</f>
        <v>2.1780981384552822E-3</v>
      </c>
      <c r="AQ263" s="173">
        <f>IFERROR('Ringkasan (milyar)'!AQ263/'Ringkasan (milyar)'!AC263,0)</f>
        <v>1.3559680121484868E-4</v>
      </c>
      <c r="AR263" s="173">
        <f>IFERROR('Ringkasan (milyar)'!AR263/'Ringkasan (milyar)'!AC263,0)</f>
        <v>3.9532595106369873E-3</v>
      </c>
      <c r="AS263" s="173">
        <f>IFERROR('Ringkasan (milyar)'!AS263/'Ringkasan (milyar)'!AC263,0)</f>
        <v>3.9532595106369873E-3</v>
      </c>
      <c r="AT263" s="173">
        <f>IFERROR('Ringkasan (milyar)'!AT263/'Ringkasan (milyar)'!AC263,0)</f>
        <v>0.17725494852491036</v>
      </c>
      <c r="AU263" s="173">
        <f>IFERROR('Ringkasan (milyar)'!AU263/'Ringkasan (milyar)'!AC263,0)</f>
        <v>1.096862251791869E-2</v>
      </c>
      <c r="AV263" s="173">
        <f>IFERROR('Ringkasan (milyar)'!AV263/'Ringkasan (milyar)'!AC263,0)</f>
        <v>0.16628632600699167</v>
      </c>
      <c r="AW263" s="127"/>
      <c r="AX263" s="127"/>
      <c r="AY263" s="127"/>
      <c r="AZ263" s="127"/>
      <c r="BA263" s="127"/>
      <c r="BB263" s="127"/>
      <c r="BC263" s="127"/>
      <c r="BD263" s="127"/>
      <c r="BE263" s="127"/>
      <c r="BF263" s="127"/>
      <c r="BG263" s="127"/>
      <c r="BH263" s="127"/>
      <c r="BI263" s="127"/>
      <c r="BJ263" s="128"/>
      <c r="BK263" s="128"/>
      <c r="BL263" s="87"/>
      <c r="BM263" s="47"/>
      <c r="BN263" s="48"/>
      <c r="BO263" s="49"/>
      <c r="BP263" s="39">
        <f t="shared" si="46"/>
        <v>0</v>
      </c>
      <c r="BR263" s="6" t="e">
        <f>Ringkasan!#REF!/1000000000</f>
        <v>#REF!</v>
      </c>
      <c r="BS263" s="6" t="e">
        <f t="shared" si="37"/>
        <v>#REF!</v>
      </c>
      <c r="BT263" s="39" t="e">
        <f t="shared" si="39"/>
        <v>#REF!</v>
      </c>
      <c r="BV263" s="6" t="e">
        <f>Ringkasan!#REF!/1000000000</f>
        <v>#REF!</v>
      </c>
      <c r="BW263" s="6" t="e">
        <f t="shared" si="38"/>
        <v>#REF!</v>
      </c>
      <c r="BX263" s="39" t="e">
        <f t="shared" si="40"/>
        <v>#REF!</v>
      </c>
    </row>
    <row r="264" spans="1:76" ht="15" customHeight="1" x14ac:dyDescent="0.25">
      <c r="A264" s="59" t="s">
        <v>206</v>
      </c>
      <c r="B264" s="3">
        <f t="shared" si="47"/>
        <v>195</v>
      </c>
      <c r="C264" s="4">
        <f t="shared" si="47"/>
        <v>6</v>
      </c>
      <c r="D264" s="8" t="s">
        <v>206</v>
      </c>
      <c r="E264" s="12" t="str">
        <f>[1]Pendapatan!D264</f>
        <v>12 Tahun 2024</v>
      </c>
      <c r="F264" s="92">
        <f>[1]Pendapatan!E264</f>
        <v>45650.675000000003</v>
      </c>
      <c r="G264" s="6"/>
      <c r="H264" s="173">
        <f>IFERROR('Ringkasan (milyar)'!H264/'Ringkasan (milyar)'!G264,0)</f>
        <v>0.21414853025207742</v>
      </c>
      <c r="I264" s="173">
        <f>IFERROR('Ringkasan (milyar)'!I264/'Ringkasan (milyar)'!G264,0)</f>
        <v>9.6537511535232448E-2</v>
      </c>
      <c r="J264" s="173">
        <f>IFERROR('Ringkasan (milyar)'!J264/'Ringkasan (milyar)'!G264,0)</f>
        <v>0.1099655783487757</v>
      </c>
      <c r="K264" s="173">
        <f>IFERROR('Ringkasan (milyar)'!K264/'Ringkasan (milyar)'!G264,0)</f>
        <v>6.1557604057266933E-3</v>
      </c>
      <c r="L264" s="173">
        <f>IFERROR('Ringkasan (milyar)'!L264/'Ringkasan (milyar)'!G264,0)</f>
        <v>1.4896799623425681E-3</v>
      </c>
      <c r="M264" s="173">
        <f>IFERROR('Ringkasan (milyar)'!M264/'Ringkasan (milyar)'!G264,0)</f>
        <v>0.78585146974792253</v>
      </c>
      <c r="N264" s="173">
        <f>IFERROR('Ringkasan (milyar)'!N264/'Ringkasan (milyar)'!G264,0)</f>
        <v>0.7396374056664019</v>
      </c>
      <c r="O264" s="173">
        <f>IFERROR('Ringkasan (milyar)'!O264/'Ringkasan (milyar)'!G264,0)</f>
        <v>0</v>
      </c>
      <c r="P264" s="173">
        <f>IFERROR('Ringkasan (milyar)'!P264/'Ringkasan (milyar)'!G264,0)</f>
        <v>0</v>
      </c>
      <c r="Q264" s="173">
        <f>IFERROR('Ringkasan (milyar)'!Q264/'Ringkasan (milyar)'!G264,0)</f>
        <v>9.3388891381308889E-2</v>
      </c>
      <c r="R264" s="173">
        <f>IFERROR('Ringkasan (milyar)'!R264/'Ringkasan (milyar)'!G264,0)</f>
        <v>1.8699280830658841E-3</v>
      </c>
      <c r="S264" s="173">
        <f>IFERROR('Ringkasan (milyar)'!S264/'Ringkasan (milyar)'!G264,0)</f>
        <v>1.1024646823598581E-2</v>
      </c>
      <c r="T264" s="173">
        <f>IFERROR('Ringkasan (milyar)'!T264/'Ringkasan (milyar)'!G264,0)</f>
        <v>0.42471064551256255</v>
      </c>
      <c r="U264" s="173">
        <f>IFERROR('Ringkasan (milyar)'!U264/'Ringkasan (milyar)'!G264,0)</f>
        <v>0.208643293865866</v>
      </c>
      <c r="V264" s="173">
        <f>IFERROR('Ringkasan (milyar)'!V264/'Ringkasan (milyar)'!G264,0)</f>
        <v>4.6214064081520623E-2</v>
      </c>
      <c r="W264" s="173">
        <f>IFERROR('Ringkasan (milyar)'!W264/'Ringkasan (milyar)'!G264,0)</f>
        <v>4.6214064081520623E-2</v>
      </c>
      <c r="X264" s="173">
        <f>IFERROR('Ringkasan (milyar)'!X264/'Ringkasan (milyar)'!G264,0)</f>
        <v>0</v>
      </c>
      <c r="Y264" s="173">
        <f>IFERROR('Ringkasan (milyar)'!Y264/'Ringkasan (milyar)'!G264,0)</f>
        <v>0</v>
      </c>
      <c r="Z264" s="173">
        <f>IFERROR('Ringkasan (milyar)'!Z264/'Ringkasan (milyar)'!G264,0)</f>
        <v>0</v>
      </c>
      <c r="AA264" s="173">
        <f>IFERROR('Ringkasan (milyar)'!AA264/'Ringkasan (milyar)'!G264,0)</f>
        <v>0</v>
      </c>
      <c r="AB264" s="173">
        <f>IFERROR('Ringkasan (milyar)'!AB264/'Ringkasan (milyar)'!G264,0)</f>
        <v>0</v>
      </c>
      <c r="AC264" s="6"/>
      <c r="AD264" s="173">
        <f>IFERROR('Ringkasan (milyar)'!AD264/'Ringkasan (milyar)'!AC264,0)</f>
        <v>0.7346786936701647</v>
      </c>
      <c r="AE264" s="173">
        <f>IFERROR('Ringkasan (milyar)'!AE264/'Ringkasan (milyar)'!AD264,0)</f>
        <v>0.58142924135522145</v>
      </c>
      <c r="AF264" s="173">
        <f>IFERROR('Ringkasan (milyar)'!AF264/'Ringkasan (milyar)'!AD264,0)</f>
        <v>0.37210906168944974</v>
      </c>
      <c r="AG264" s="173">
        <f>IFERROR('Ringkasan (milyar)'!AG264/'Ringkasan (milyar)'!AD264,0)</f>
        <v>0</v>
      </c>
      <c r="AH264" s="173">
        <f>IFERROR('Ringkasan (milyar)'!AH264/'Ringkasan (milyar)'!AC264,0)</f>
        <v>0</v>
      </c>
      <c r="AI264" s="173">
        <f>IFERROR('Ringkasan (milyar)'!AI264/'Ringkasan (milyar)'!AC264,0)</f>
        <v>3.0986488840506417E-2</v>
      </c>
      <c r="AJ264" s="173">
        <f>IFERROR('Ringkasan (milyar)'!AJ264/'Ringkasan (milyar)'!AC264,0)</f>
        <v>3.1479299843336752E-3</v>
      </c>
      <c r="AK264" s="173">
        <f>IFERROR('Ringkasan (milyar)'!AK264/'Ringkasan (milyar)'!AC264,0)</f>
        <v>0.11508409031879652</v>
      </c>
      <c r="AL264" s="173">
        <f>IFERROR('Ringkasan (milyar)'!AL264/'Ringkasan (milyar)'!AC264,0)</f>
        <v>2.6434650435054282E-4</v>
      </c>
      <c r="AM264" s="173">
        <f>IFERROR('Ringkasan (milyar)'!AM264/'Ringkasan (milyar)'!AC264,0)</f>
        <v>2.8644486057350465E-2</v>
      </c>
      <c r="AN264" s="173">
        <f>IFERROR('Ringkasan (milyar)'!AN264/'Ringkasan (milyar)'!AC264,0)</f>
        <v>1.9521557252299118E-2</v>
      </c>
      <c r="AO264" s="173">
        <f>IFERROR('Ringkasan (milyar)'!AO264/'Ringkasan (milyar)'!AC264,0)</f>
        <v>5.9691746839430744E-2</v>
      </c>
      <c r="AP264" s="173">
        <f>IFERROR('Ringkasan (milyar)'!AP264/'Ringkasan (milyar)'!AC264,0)</f>
        <v>6.0203741086755115E-3</v>
      </c>
      <c r="AQ264" s="173">
        <f>IFERROR('Ringkasan (milyar)'!AQ264/'Ringkasan (milyar)'!AC264,0)</f>
        <v>9.4157955669014256E-4</v>
      </c>
      <c r="AR264" s="173">
        <f>IFERROR('Ringkasan (milyar)'!AR264/'Ringkasan (milyar)'!AC264,0)</f>
        <v>1.7266638962018682E-3</v>
      </c>
      <c r="AS264" s="173">
        <f>IFERROR('Ringkasan (milyar)'!AS264/'Ringkasan (milyar)'!AC264,0)</f>
        <v>1.7266638962018682E-3</v>
      </c>
      <c r="AT264" s="173">
        <f>IFERROR('Ringkasan (milyar)'!AT264/'Ringkasan (milyar)'!AC264,0)</f>
        <v>0.14851055211483691</v>
      </c>
      <c r="AU264" s="173">
        <f>IFERROR('Ringkasan (milyar)'!AU264/'Ringkasan (milyar)'!AC264,0)</f>
        <v>9.9670935272478476E-3</v>
      </c>
      <c r="AV264" s="173">
        <f>IFERROR('Ringkasan (milyar)'!AV264/'Ringkasan (milyar)'!AC264,0)</f>
        <v>0.13854345858758907</v>
      </c>
      <c r="AW264" s="127"/>
      <c r="AX264" s="127"/>
      <c r="AY264" s="127"/>
      <c r="AZ264" s="127"/>
      <c r="BA264" s="127"/>
      <c r="BB264" s="127"/>
      <c r="BC264" s="127"/>
      <c r="BD264" s="127"/>
      <c r="BE264" s="127"/>
      <c r="BF264" s="127"/>
      <c r="BG264" s="127"/>
      <c r="BH264" s="127"/>
      <c r="BI264" s="127"/>
      <c r="BJ264" s="128"/>
      <c r="BK264" s="128"/>
      <c r="BL264" s="87"/>
      <c r="BM264" s="47"/>
      <c r="BN264" s="48"/>
      <c r="BO264" s="49"/>
      <c r="BP264" s="39">
        <f t="shared" si="46"/>
        <v>0</v>
      </c>
      <c r="BR264" s="6" t="e">
        <f>Ringkasan!#REF!/1000000000</f>
        <v>#REF!</v>
      </c>
      <c r="BS264" s="6" t="e">
        <f t="shared" si="37"/>
        <v>#REF!</v>
      </c>
      <c r="BT264" s="39" t="e">
        <f t="shared" si="39"/>
        <v>#REF!</v>
      </c>
      <c r="BV264" s="6" t="e">
        <f>Ringkasan!#REF!/1000000000</f>
        <v>#REF!</v>
      </c>
      <c r="BW264" s="6" t="e">
        <f t="shared" si="38"/>
        <v>#REF!</v>
      </c>
      <c r="BX264" s="39" t="e">
        <f t="shared" si="40"/>
        <v>#REF!</v>
      </c>
    </row>
    <row r="265" spans="1:76" ht="15" customHeight="1" x14ac:dyDescent="0.25">
      <c r="A265" s="59" t="s">
        <v>207</v>
      </c>
      <c r="B265" s="3">
        <f t="shared" si="47"/>
        <v>196</v>
      </c>
      <c r="C265" s="4">
        <f t="shared" si="47"/>
        <v>7</v>
      </c>
      <c r="D265" s="8" t="s">
        <v>207</v>
      </c>
      <c r="E265" s="12" t="str">
        <f>[1]Pendapatan!D265</f>
        <v>10 Tahun 2024</v>
      </c>
      <c r="F265" s="92">
        <f>[1]Pendapatan!E265</f>
        <v>45646.666666666664</v>
      </c>
      <c r="G265" s="6"/>
      <c r="H265" s="173">
        <f>IFERROR('Ringkasan (milyar)'!H265/'Ringkasan (milyar)'!G265,0)</f>
        <v>0.26885521784517474</v>
      </c>
      <c r="I265" s="173">
        <f>IFERROR('Ringkasan (milyar)'!I265/'Ringkasan (milyar)'!G265,0)</f>
        <v>0.12811770334361769</v>
      </c>
      <c r="J265" s="173">
        <f>IFERROR('Ringkasan (milyar)'!J265/'Ringkasan (milyar)'!G265,0)</f>
        <v>9.8835979758106637E-2</v>
      </c>
      <c r="K265" s="173">
        <f>IFERROR('Ringkasan (milyar)'!K265/'Ringkasan (milyar)'!G265,0)</f>
        <v>1.6105494778657924E-2</v>
      </c>
      <c r="L265" s="173">
        <f>IFERROR('Ringkasan (milyar)'!L265/'Ringkasan (milyar)'!G265,0)</f>
        <v>2.5796039964792454E-2</v>
      </c>
      <c r="M265" s="173">
        <f>IFERROR('Ringkasan (milyar)'!M265/'Ringkasan (milyar)'!G265,0)</f>
        <v>0.73114478215482526</v>
      </c>
      <c r="N265" s="173">
        <f>IFERROR('Ringkasan (milyar)'!N265/'Ringkasan (milyar)'!G265,0)</f>
        <v>0.68694193246880297</v>
      </c>
      <c r="O265" s="173">
        <f>IFERROR('Ringkasan (milyar)'!O265/'Ringkasan (milyar)'!G265,0)</f>
        <v>0</v>
      </c>
      <c r="P265" s="173">
        <f>IFERROR('Ringkasan (milyar)'!P265/'Ringkasan (milyar)'!G265,0)</f>
        <v>0</v>
      </c>
      <c r="Q265" s="173">
        <f>IFERROR('Ringkasan (milyar)'!Q265/'Ringkasan (milyar)'!G265,0)</f>
        <v>8.5045406620417305E-2</v>
      </c>
      <c r="R265" s="173">
        <f>IFERROR('Ringkasan (milyar)'!R265/'Ringkasan (milyar)'!G265,0)</f>
        <v>2.0713278141035914E-3</v>
      </c>
      <c r="S265" s="173">
        <f>IFERROR('Ringkasan (milyar)'!S265/'Ringkasan (milyar)'!G265,0)</f>
        <v>1.8001248665521354E-2</v>
      </c>
      <c r="T265" s="173">
        <f>IFERROR('Ringkasan (milyar)'!T265/'Ringkasan (milyar)'!G265,0)</f>
        <v>0.39539820192204578</v>
      </c>
      <c r="U265" s="173">
        <f>IFERROR('Ringkasan (milyar)'!U265/'Ringkasan (milyar)'!G265,0)</f>
        <v>0.18642574744671495</v>
      </c>
      <c r="V265" s="173">
        <f>IFERROR('Ringkasan (milyar)'!V265/'Ringkasan (milyar)'!G265,0)</f>
        <v>4.4202849686022332E-2</v>
      </c>
      <c r="W265" s="173">
        <f>IFERROR('Ringkasan (milyar)'!W265/'Ringkasan (milyar)'!G265,0)</f>
        <v>4.4202849686022332E-2</v>
      </c>
      <c r="X265" s="173">
        <f>IFERROR('Ringkasan (milyar)'!X265/'Ringkasan (milyar)'!G265,0)</f>
        <v>0</v>
      </c>
      <c r="Y265" s="173">
        <f>IFERROR('Ringkasan (milyar)'!Y265/'Ringkasan (milyar)'!G265,0)</f>
        <v>0</v>
      </c>
      <c r="Z265" s="173">
        <f>IFERROR('Ringkasan (milyar)'!Z265/'Ringkasan (milyar)'!G265,0)</f>
        <v>0</v>
      </c>
      <c r="AA265" s="173">
        <f>IFERROR('Ringkasan (milyar)'!AA265/'Ringkasan (milyar)'!G265,0)</f>
        <v>0</v>
      </c>
      <c r="AB265" s="173">
        <f>IFERROR('Ringkasan (milyar)'!AB265/'Ringkasan (milyar)'!G265,0)</f>
        <v>0</v>
      </c>
      <c r="AC265" s="6"/>
      <c r="AD265" s="173">
        <f>IFERROR('Ringkasan (milyar)'!AD265/'Ringkasan (milyar)'!AC265,0)</f>
        <v>0.74488959095221108</v>
      </c>
      <c r="AE265" s="173">
        <f>IFERROR('Ringkasan (milyar)'!AE265/'Ringkasan (milyar)'!AD265,0)</f>
        <v>0.59625531828081146</v>
      </c>
      <c r="AF265" s="173">
        <f>IFERROR('Ringkasan (milyar)'!AF265/'Ringkasan (milyar)'!AD265,0)</f>
        <v>0.35722245954083998</v>
      </c>
      <c r="AG265" s="173">
        <f>IFERROR('Ringkasan (milyar)'!AG265/'Ringkasan (milyar)'!AD265,0)</f>
        <v>0</v>
      </c>
      <c r="AH265" s="173">
        <f>IFERROR('Ringkasan (milyar)'!AH265/'Ringkasan (milyar)'!AC265,0)</f>
        <v>2.6448681396166952E-4</v>
      </c>
      <c r="AI265" s="173">
        <f>IFERROR('Ringkasan (milyar)'!AI265/'Ringkasan (milyar)'!AC265,0)</f>
        <v>3.3189180979608351E-2</v>
      </c>
      <c r="AJ265" s="173">
        <f>IFERROR('Ringkasan (milyar)'!AJ265/'Ringkasan (milyar)'!AC265,0)</f>
        <v>1.2002512550479401E-3</v>
      </c>
      <c r="AK265" s="173">
        <f>IFERROR('Ringkasan (milyar)'!AK265/'Ringkasan (milyar)'!AC265,0)</f>
        <v>9.7838417386465246E-2</v>
      </c>
      <c r="AL265" s="173">
        <f>IFERROR('Ringkasan (milyar)'!AL265/'Ringkasan (milyar)'!AC265,0)</f>
        <v>1.8233531026932064E-3</v>
      </c>
      <c r="AM265" s="173">
        <f>IFERROR('Ringkasan (milyar)'!AM265/'Ringkasan (milyar)'!AC265,0)</f>
        <v>1.9749596352852734E-2</v>
      </c>
      <c r="AN265" s="173">
        <f>IFERROR('Ringkasan (milyar)'!AN265/'Ringkasan (milyar)'!AC265,0)</f>
        <v>2.0425453185594064E-2</v>
      </c>
      <c r="AO265" s="173">
        <f>IFERROR('Ringkasan (milyar)'!AO265/'Ringkasan (milyar)'!AC265,0)</f>
        <v>5.2883765969482424E-2</v>
      </c>
      <c r="AP265" s="173">
        <f>IFERROR('Ringkasan (milyar)'!AP265/'Ringkasan (milyar)'!AC265,0)</f>
        <v>2.5767496122433503E-3</v>
      </c>
      <c r="AQ265" s="173">
        <f>IFERROR('Ringkasan (milyar)'!AQ265/'Ringkasan (milyar)'!AC265,0)</f>
        <v>3.79499163599468E-4</v>
      </c>
      <c r="AR265" s="173">
        <f>IFERROR('Ringkasan (milyar)'!AR265/'Ringkasan (milyar)'!AC265,0)</f>
        <v>4.8384392607883856E-3</v>
      </c>
      <c r="AS265" s="173">
        <f>IFERROR('Ringkasan (milyar)'!AS265/'Ringkasan (milyar)'!AC265,0)</f>
        <v>4.8384392607883856E-3</v>
      </c>
      <c r="AT265" s="173">
        <f>IFERROR('Ringkasan (milyar)'!AT265/'Ringkasan (milyar)'!AC265,0)</f>
        <v>0.15243355240053522</v>
      </c>
      <c r="AU265" s="173">
        <f>IFERROR('Ringkasan (milyar)'!AU265/'Ringkasan (milyar)'!AC265,0)</f>
        <v>1.5850326701157595E-2</v>
      </c>
      <c r="AV265" s="173">
        <f>IFERROR('Ringkasan (milyar)'!AV265/'Ringkasan (milyar)'!AC265,0)</f>
        <v>0.13658322569937761</v>
      </c>
      <c r="AW265" s="127"/>
      <c r="AX265" s="127"/>
      <c r="AY265" s="127"/>
      <c r="AZ265" s="127"/>
      <c r="BA265" s="127"/>
      <c r="BB265" s="127"/>
      <c r="BC265" s="127"/>
      <c r="BD265" s="127"/>
      <c r="BE265" s="127"/>
      <c r="BF265" s="127"/>
      <c r="BG265" s="127"/>
      <c r="BH265" s="127"/>
      <c r="BI265" s="127"/>
      <c r="BJ265" s="128"/>
      <c r="BK265" s="128"/>
      <c r="BL265" s="87"/>
      <c r="BM265" s="47"/>
      <c r="BN265" s="48"/>
      <c r="BO265" s="49"/>
      <c r="BP265" s="39">
        <f t="shared" si="46"/>
        <v>0</v>
      </c>
      <c r="BR265" s="6" t="e">
        <f>Ringkasan!#REF!/1000000000</f>
        <v>#REF!</v>
      </c>
      <c r="BS265" s="6" t="e">
        <f t="shared" ref="BS265:BS328" si="48">G265-BR265</f>
        <v>#REF!</v>
      </c>
      <c r="BT265" s="39" t="e">
        <f t="shared" si="39"/>
        <v>#REF!</v>
      </c>
      <c r="BV265" s="6" t="e">
        <f>Ringkasan!#REF!/1000000000</f>
        <v>#REF!</v>
      </c>
      <c r="BW265" s="6" t="e">
        <f t="shared" ref="BW265:BW328" si="49">AC265-BV265</f>
        <v>#REF!</v>
      </c>
      <c r="BX265" s="39" t="e">
        <f t="shared" si="40"/>
        <v>#REF!</v>
      </c>
    </row>
    <row r="266" spans="1:76" ht="15" customHeight="1" x14ac:dyDescent="0.25">
      <c r="A266" s="59" t="s">
        <v>208</v>
      </c>
      <c r="B266" s="3">
        <f t="shared" si="47"/>
        <v>197</v>
      </c>
      <c r="C266" s="4">
        <f t="shared" si="47"/>
        <v>8</v>
      </c>
      <c r="D266" s="8" t="s">
        <v>208</v>
      </c>
      <c r="E266" s="12" t="str">
        <f>[1]Pendapatan!D266</f>
        <v>16 TAHUN 2024</v>
      </c>
      <c r="F266" s="92">
        <f>[1]Pendapatan!E266</f>
        <v>45656.851388888892</v>
      </c>
      <c r="G266" s="6"/>
      <c r="H266" s="173">
        <f>IFERROR('Ringkasan (milyar)'!H266/'Ringkasan (milyar)'!G266,0)</f>
        <v>0.23805155037004788</v>
      </c>
      <c r="I266" s="173">
        <f>IFERROR('Ringkasan (milyar)'!I266/'Ringkasan (milyar)'!G266,0)</f>
        <v>0.10761416833236807</v>
      </c>
      <c r="J266" s="173">
        <f>IFERROR('Ringkasan (milyar)'!J266/'Ringkasan (milyar)'!G266,0)</f>
        <v>0.11472547092717611</v>
      </c>
      <c r="K266" s="173">
        <f>IFERROR('Ringkasan (milyar)'!K266/'Ringkasan (milyar)'!G266,0)</f>
        <v>1.3474449117182387E-2</v>
      </c>
      <c r="L266" s="173">
        <f>IFERROR('Ringkasan (milyar)'!L266/'Ringkasan (milyar)'!G266,0)</f>
        <v>2.2374619933212816E-3</v>
      </c>
      <c r="M266" s="173">
        <f>IFERROR('Ringkasan (milyar)'!M266/'Ringkasan (milyar)'!G266,0)</f>
        <v>0.76194844962995223</v>
      </c>
      <c r="N266" s="173">
        <f>IFERROR('Ringkasan (milyar)'!N266/'Ringkasan (milyar)'!G266,0)</f>
        <v>0.69545691140790977</v>
      </c>
      <c r="O266" s="173">
        <f>IFERROR('Ringkasan (milyar)'!O266/'Ringkasan (milyar)'!G266,0)</f>
        <v>0</v>
      </c>
      <c r="P266" s="173">
        <f>IFERROR('Ringkasan (milyar)'!P266/'Ringkasan (milyar)'!G266,0)</f>
        <v>0</v>
      </c>
      <c r="Q266" s="173">
        <f>IFERROR('Ringkasan (milyar)'!Q266/'Ringkasan (milyar)'!G266,0)</f>
        <v>0.10275915502984054</v>
      </c>
      <c r="R266" s="173">
        <f>IFERROR('Ringkasan (milyar)'!R266/'Ringkasan (milyar)'!G266,0)</f>
        <v>5.8527158403128476E-3</v>
      </c>
      <c r="S266" s="173">
        <f>IFERROR('Ringkasan (milyar)'!S266/'Ringkasan (milyar)'!G266,0)</f>
        <v>3.1100951743506286E-2</v>
      </c>
      <c r="T266" s="173">
        <f>IFERROR('Ringkasan (milyar)'!T266/'Ringkasan (milyar)'!G266,0)</f>
        <v>0.38334939717383043</v>
      </c>
      <c r="U266" s="173">
        <f>IFERROR('Ringkasan (milyar)'!U266/'Ringkasan (milyar)'!G266,0)</f>
        <v>0.17239469162041968</v>
      </c>
      <c r="V266" s="173">
        <f>IFERROR('Ringkasan (milyar)'!V266/'Ringkasan (milyar)'!G266,0)</f>
        <v>6.6491538222042429E-2</v>
      </c>
      <c r="W266" s="173">
        <f>IFERROR('Ringkasan (milyar)'!W266/'Ringkasan (milyar)'!G266,0)</f>
        <v>4.8383894434126405E-2</v>
      </c>
      <c r="X266" s="173">
        <f>IFERROR('Ringkasan (milyar)'!X266/'Ringkasan (milyar)'!G266,0)</f>
        <v>1.8107643787916027E-2</v>
      </c>
      <c r="Y266" s="173">
        <f>IFERROR('Ringkasan (milyar)'!Y266/'Ringkasan (milyar)'!G266,0)</f>
        <v>0</v>
      </c>
      <c r="Z266" s="173">
        <f>IFERROR('Ringkasan (milyar)'!Z266/'Ringkasan (milyar)'!G266,0)</f>
        <v>0</v>
      </c>
      <c r="AA266" s="173">
        <f>IFERROR('Ringkasan (milyar)'!AA266/'Ringkasan (milyar)'!G266,0)</f>
        <v>0</v>
      </c>
      <c r="AB266" s="173">
        <f>IFERROR('Ringkasan (milyar)'!AB266/'Ringkasan (milyar)'!G266,0)</f>
        <v>0</v>
      </c>
      <c r="AC266" s="6"/>
      <c r="AD266" s="173">
        <f>IFERROR('Ringkasan (milyar)'!AD266/'Ringkasan (milyar)'!AC266,0)</f>
        <v>0.77147797254795614</v>
      </c>
      <c r="AE266" s="173">
        <f>IFERROR('Ringkasan (milyar)'!AE266/'Ringkasan (milyar)'!AD266,0)</f>
        <v>0.55796831978072381</v>
      </c>
      <c r="AF266" s="173">
        <f>IFERROR('Ringkasan (milyar)'!AF266/'Ringkasan (milyar)'!AD266,0)</f>
        <v>0.39560322781897644</v>
      </c>
      <c r="AG266" s="173">
        <f>IFERROR('Ringkasan (milyar)'!AG266/'Ringkasan (milyar)'!AD266,0)</f>
        <v>0</v>
      </c>
      <c r="AH266" s="173">
        <f>IFERROR('Ringkasan (milyar)'!AH266/'Ringkasan (milyar)'!AC266,0)</f>
        <v>0</v>
      </c>
      <c r="AI266" s="173">
        <f>IFERROR('Ringkasan (milyar)'!AI266/'Ringkasan (milyar)'!AC266,0)</f>
        <v>3.1191283618881519E-2</v>
      </c>
      <c r="AJ266" s="173">
        <f>IFERROR('Ringkasan (milyar)'!AJ266/'Ringkasan (milyar)'!AC266,0)</f>
        <v>4.6272447074410077E-3</v>
      </c>
      <c r="AK266" s="173">
        <f>IFERROR('Ringkasan (milyar)'!AK266/'Ringkasan (milyar)'!AC266,0)</f>
        <v>5.8635933092251652E-2</v>
      </c>
      <c r="AL266" s="173">
        <f>IFERROR('Ringkasan (milyar)'!AL266/'Ringkasan (milyar)'!AC266,0)</f>
        <v>0</v>
      </c>
      <c r="AM266" s="173">
        <f>IFERROR('Ringkasan (milyar)'!AM266/'Ringkasan (milyar)'!AC266,0)</f>
        <v>2.5258846692286643E-2</v>
      </c>
      <c r="AN266" s="173">
        <f>IFERROR('Ringkasan (milyar)'!AN266/'Ringkasan (milyar)'!AC266,0)</f>
        <v>1.4306076608747392E-2</v>
      </c>
      <c r="AO266" s="173">
        <f>IFERROR('Ringkasan (milyar)'!AO266/'Ringkasan (milyar)'!AC266,0)</f>
        <v>1.7408171296013547E-2</v>
      </c>
      <c r="AP266" s="173">
        <f>IFERROR('Ringkasan (milyar)'!AP266/'Ringkasan (milyar)'!AC266,0)</f>
        <v>1.0968256906516117E-3</v>
      </c>
      <c r="AQ266" s="173">
        <f>IFERROR('Ringkasan (milyar)'!AQ266/'Ringkasan (milyar)'!AC266,0)</f>
        <v>5.6601280455246367E-4</v>
      </c>
      <c r="AR266" s="173">
        <f>IFERROR('Ringkasan (milyar)'!AR266/'Ringkasan (milyar)'!AC266,0)</f>
        <v>1.8993718273572608E-3</v>
      </c>
      <c r="AS266" s="173">
        <f>IFERROR('Ringkasan (milyar)'!AS266/'Ringkasan (milyar)'!AC266,0)</f>
        <v>1.8993718273572608E-3</v>
      </c>
      <c r="AT266" s="173">
        <f>IFERROR('Ringkasan (milyar)'!AT266/'Ringkasan (milyar)'!AC266,0)</f>
        <v>0.16798672253243502</v>
      </c>
      <c r="AU266" s="173">
        <f>IFERROR('Ringkasan (milyar)'!AU266/'Ringkasan (milyar)'!AC266,0)</f>
        <v>1.0634479358904315E-2</v>
      </c>
      <c r="AV266" s="173">
        <f>IFERROR('Ringkasan (milyar)'!AV266/'Ringkasan (milyar)'!AC266,0)</f>
        <v>0.15735224317353069</v>
      </c>
      <c r="AW266" s="127"/>
      <c r="AX266" s="127"/>
      <c r="AY266" s="127"/>
      <c r="AZ266" s="127"/>
      <c r="BA266" s="127"/>
      <c r="BB266" s="127"/>
      <c r="BC266" s="127"/>
      <c r="BD266" s="127"/>
      <c r="BE266" s="127"/>
      <c r="BF266" s="127"/>
      <c r="BG266" s="127"/>
      <c r="BH266" s="127"/>
      <c r="BI266" s="127"/>
      <c r="BJ266" s="128"/>
      <c r="BK266" s="128"/>
      <c r="BL266" s="87"/>
      <c r="BM266" s="47"/>
      <c r="BN266" s="48"/>
      <c r="BO266" s="49"/>
      <c r="BP266" s="39">
        <f t="shared" si="46"/>
        <v>0</v>
      </c>
      <c r="BR266" s="6" t="e">
        <f>Ringkasan!#REF!/1000000000</f>
        <v>#REF!</v>
      </c>
      <c r="BS266" s="6" t="e">
        <f t="shared" si="48"/>
        <v>#REF!</v>
      </c>
      <c r="BT266" s="39" t="e">
        <f t="shared" si="39"/>
        <v>#REF!</v>
      </c>
      <c r="BV266" s="6" t="e">
        <f>Ringkasan!#REF!/1000000000</f>
        <v>#REF!</v>
      </c>
      <c r="BW266" s="6" t="e">
        <f t="shared" si="49"/>
        <v>#REF!</v>
      </c>
      <c r="BX266" s="39" t="e">
        <f t="shared" si="40"/>
        <v>#REF!</v>
      </c>
    </row>
    <row r="267" spans="1:76" ht="15" customHeight="1" x14ac:dyDescent="0.25">
      <c r="A267" s="59" t="s">
        <v>209</v>
      </c>
      <c r="B267" s="3">
        <f t="shared" si="47"/>
        <v>198</v>
      </c>
      <c r="C267" s="4">
        <f t="shared" si="47"/>
        <v>9</v>
      </c>
      <c r="D267" s="8" t="s">
        <v>209</v>
      </c>
      <c r="E267" s="12" t="str">
        <f>[1]Pendapatan!D267</f>
        <v>08 Tahun 2024</v>
      </c>
      <c r="F267" s="92">
        <f>[1]Pendapatan!E267</f>
        <v>45636.291666666664</v>
      </c>
      <c r="G267" s="6"/>
      <c r="H267" s="173">
        <f>IFERROR('Ringkasan (milyar)'!H267/'Ringkasan (milyar)'!G267,0)</f>
        <v>0.19327719172681976</v>
      </c>
      <c r="I267" s="173">
        <f>IFERROR('Ringkasan (milyar)'!I267/'Ringkasan (milyar)'!G267,0)</f>
        <v>9.6369625735004683E-2</v>
      </c>
      <c r="J267" s="173">
        <f>IFERROR('Ringkasan (milyar)'!J267/'Ringkasan (milyar)'!G267,0)</f>
        <v>8.2792788571010204E-2</v>
      </c>
      <c r="K267" s="173">
        <f>IFERROR('Ringkasan (milyar)'!K267/'Ringkasan (milyar)'!G267,0)</f>
        <v>1.1560730444278083E-2</v>
      </c>
      <c r="L267" s="173">
        <f>IFERROR('Ringkasan (milyar)'!L267/'Ringkasan (milyar)'!G267,0)</f>
        <v>2.5540469765267734E-3</v>
      </c>
      <c r="M267" s="173">
        <f>IFERROR('Ringkasan (milyar)'!M267/'Ringkasan (milyar)'!G267,0)</f>
        <v>0.8067228082731801</v>
      </c>
      <c r="N267" s="173">
        <f>IFERROR('Ringkasan (milyar)'!N267/'Ringkasan (milyar)'!G267,0)</f>
        <v>0.75381381503677491</v>
      </c>
      <c r="O267" s="173">
        <f>IFERROR('Ringkasan (milyar)'!O267/'Ringkasan (milyar)'!G267,0)</f>
        <v>0</v>
      </c>
      <c r="P267" s="173">
        <f>IFERROR('Ringkasan (milyar)'!P267/'Ringkasan (milyar)'!G267,0)</f>
        <v>0</v>
      </c>
      <c r="Q267" s="173">
        <f>IFERROR('Ringkasan (milyar)'!Q267/'Ringkasan (milyar)'!G267,0)</f>
        <v>0.10144539796567137</v>
      </c>
      <c r="R267" s="173">
        <f>IFERROR('Ringkasan (milyar)'!R267/'Ringkasan (milyar)'!G267,0)</f>
        <v>2.3738875552866729E-3</v>
      </c>
      <c r="S267" s="173">
        <f>IFERROR('Ringkasan (milyar)'!S267/'Ringkasan (milyar)'!G267,0)</f>
        <v>1.7310311389735676E-2</v>
      </c>
      <c r="T267" s="173">
        <f>IFERROR('Ringkasan (milyar)'!T267/'Ringkasan (milyar)'!G267,0)</f>
        <v>0.41962281928940381</v>
      </c>
      <c r="U267" s="173">
        <f>IFERROR('Ringkasan (milyar)'!U267/'Ringkasan (milyar)'!G267,0)</f>
        <v>0.21306139883667741</v>
      </c>
      <c r="V267" s="173">
        <f>IFERROR('Ringkasan (milyar)'!V267/'Ringkasan (milyar)'!G267,0)</f>
        <v>5.2908993236405244E-2</v>
      </c>
      <c r="W267" s="173">
        <f>IFERROR('Ringkasan (milyar)'!W267/'Ringkasan (milyar)'!G267,0)</f>
        <v>4.5597533360899868E-2</v>
      </c>
      <c r="X267" s="173">
        <f>IFERROR('Ringkasan (milyar)'!X267/'Ringkasan (milyar)'!G267,0)</f>
        <v>7.3114598755053758E-3</v>
      </c>
      <c r="Y267" s="173">
        <f>IFERROR('Ringkasan (milyar)'!Y267/'Ringkasan (milyar)'!G267,0)</f>
        <v>0</v>
      </c>
      <c r="Z267" s="173">
        <f>IFERROR('Ringkasan (milyar)'!Z267/'Ringkasan (milyar)'!G267,0)</f>
        <v>0</v>
      </c>
      <c r="AA267" s="173">
        <f>IFERROR('Ringkasan (milyar)'!AA267/'Ringkasan (milyar)'!G267,0)</f>
        <v>0</v>
      </c>
      <c r="AB267" s="173">
        <f>IFERROR('Ringkasan (milyar)'!AB267/'Ringkasan (milyar)'!G267,0)</f>
        <v>0</v>
      </c>
      <c r="AC267" s="6"/>
      <c r="AD267" s="173">
        <f>IFERROR('Ringkasan (milyar)'!AD267/'Ringkasan (milyar)'!AC267,0)</f>
        <v>0.70783214570498387</v>
      </c>
      <c r="AE267" s="173">
        <f>IFERROR('Ringkasan (milyar)'!AE267/'Ringkasan (milyar)'!AD267,0)</f>
        <v>0.61849924499516884</v>
      </c>
      <c r="AF267" s="173">
        <f>IFERROR('Ringkasan (milyar)'!AF267/'Ringkasan (milyar)'!AD267,0)</f>
        <v>0.31352324089589712</v>
      </c>
      <c r="AG267" s="173">
        <f>IFERROR('Ringkasan (milyar)'!AG267/'Ringkasan (milyar)'!AD267,0)</f>
        <v>0</v>
      </c>
      <c r="AH267" s="173">
        <f>IFERROR('Ringkasan (milyar)'!AH267/'Ringkasan (milyar)'!AC267,0)</f>
        <v>3.0978099968079426E-4</v>
      </c>
      <c r="AI267" s="173">
        <f>IFERROR('Ringkasan (milyar)'!AI267/'Ringkasan (milyar)'!AC267,0)</f>
        <v>4.3005729180582077E-2</v>
      </c>
      <c r="AJ267" s="173">
        <f>IFERROR('Ringkasan (milyar)'!AJ267/'Ringkasan (milyar)'!AC267,0)</f>
        <v>4.8011594911546284E-3</v>
      </c>
      <c r="AK267" s="173">
        <f>IFERROR('Ringkasan (milyar)'!AK267/'Ringkasan (milyar)'!AC267,0)</f>
        <v>0.13336867023942911</v>
      </c>
      <c r="AL267" s="173">
        <f>IFERROR('Ringkasan (milyar)'!AL267/'Ringkasan (milyar)'!AC267,0)</f>
        <v>0</v>
      </c>
      <c r="AM267" s="173">
        <f>IFERROR('Ringkasan (milyar)'!AM267/'Ringkasan (milyar)'!AC267,0)</f>
        <v>4.3579388682784312E-2</v>
      </c>
      <c r="AN267" s="173">
        <f>IFERROR('Ringkasan (milyar)'!AN267/'Ringkasan (milyar)'!AC267,0)</f>
        <v>3.9564506258162102E-2</v>
      </c>
      <c r="AO267" s="173">
        <f>IFERROR('Ringkasan (milyar)'!AO267/'Ringkasan (milyar)'!AC267,0)</f>
        <v>4.0723414601709855E-2</v>
      </c>
      <c r="AP267" s="173">
        <f>IFERROR('Ringkasan (milyar)'!AP267/'Ringkasan (milyar)'!AC267,0)</f>
        <v>9.3037223373861541E-3</v>
      </c>
      <c r="AQ267" s="173">
        <f>IFERROR('Ringkasan (milyar)'!AQ267/'Ringkasan (milyar)'!AC267,0)</f>
        <v>1.9763835938667161E-4</v>
      </c>
      <c r="AR267" s="173">
        <f>IFERROR('Ringkasan (milyar)'!AR267/'Ringkasan (milyar)'!AC267,0)</f>
        <v>4.7500824264698153E-3</v>
      </c>
      <c r="AS267" s="173">
        <f>IFERROR('Ringkasan (milyar)'!AS267/'Ringkasan (milyar)'!AC267,0)</f>
        <v>4.7500824264698153E-3</v>
      </c>
      <c r="AT267" s="173">
        <f>IFERROR('Ringkasan (milyar)'!AT267/'Ringkasan (milyar)'!AC267,0)</f>
        <v>0.15404910162911736</v>
      </c>
      <c r="AU267" s="173">
        <f>IFERROR('Ringkasan (milyar)'!AU267/'Ringkasan (milyar)'!AC267,0)</f>
        <v>1.0016651332900132E-2</v>
      </c>
      <c r="AV267" s="173">
        <f>IFERROR('Ringkasan (milyar)'!AV267/'Ringkasan (milyar)'!AC267,0)</f>
        <v>0.14403245029621722</v>
      </c>
      <c r="AW267" s="127"/>
      <c r="AX267" s="127"/>
      <c r="AY267" s="127"/>
      <c r="AZ267" s="127"/>
      <c r="BA267" s="127"/>
      <c r="BB267" s="127"/>
      <c r="BC267" s="127"/>
      <c r="BD267" s="127"/>
      <c r="BE267" s="127"/>
      <c r="BF267" s="127"/>
      <c r="BG267" s="127"/>
      <c r="BH267" s="127"/>
      <c r="BI267" s="127"/>
      <c r="BJ267" s="128"/>
      <c r="BK267" s="128"/>
      <c r="BL267" s="87"/>
      <c r="BM267" s="47"/>
      <c r="BN267" s="48"/>
      <c r="BO267" s="49"/>
      <c r="BP267" s="39">
        <f t="shared" si="46"/>
        <v>0</v>
      </c>
      <c r="BR267" s="6" t="e">
        <f>Ringkasan!#REF!/1000000000</f>
        <v>#REF!</v>
      </c>
      <c r="BS267" s="6" t="e">
        <f t="shared" si="48"/>
        <v>#REF!</v>
      </c>
      <c r="BT267" s="39" t="e">
        <f t="shared" si="39"/>
        <v>#REF!</v>
      </c>
      <c r="BV267" s="6" t="e">
        <f>Ringkasan!#REF!/1000000000</f>
        <v>#REF!</v>
      </c>
      <c r="BW267" s="6" t="e">
        <f t="shared" si="49"/>
        <v>#REF!</v>
      </c>
      <c r="BX267" s="39" t="e">
        <f t="shared" si="40"/>
        <v>#REF!</v>
      </c>
    </row>
    <row r="268" spans="1:76" ht="15" customHeight="1" x14ac:dyDescent="0.25">
      <c r="A268" s="59" t="s">
        <v>210</v>
      </c>
      <c r="B268" s="3">
        <f t="shared" si="47"/>
        <v>199</v>
      </c>
      <c r="C268" s="4">
        <f t="shared" si="47"/>
        <v>10</v>
      </c>
      <c r="D268" s="8" t="s">
        <v>210</v>
      </c>
      <c r="E268" s="12" t="str">
        <f>[1]Pendapatan!D268</f>
        <v>11 Tahun 2024</v>
      </c>
      <c r="F268" s="92">
        <f>[1]Pendapatan!E268</f>
        <v>45653.947222222225</v>
      </c>
      <c r="G268" s="6"/>
      <c r="H268" s="173">
        <f>IFERROR('Ringkasan (milyar)'!H268/'Ringkasan (milyar)'!G268,0)</f>
        <v>0.23522074572495735</v>
      </c>
      <c r="I268" s="173">
        <f>IFERROR('Ringkasan (milyar)'!I268/'Ringkasan (milyar)'!G268,0)</f>
        <v>0.11634399848146489</v>
      </c>
      <c r="J268" s="173">
        <f>IFERROR('Ringkasan (milyar)'!J268/'Ringkasan (milyar)'!G268,0)</f>
        <v>0.11078614520701968</v>
      </c>
      <c r="K268" s="173">
        <f>IFERROR('Ringkasan (milyar)'!K268/'Ringkasan (milyar)'!G268,0)</f>
        <v>4.3456538489163405E-3</v>
      </c>
      <c r="L268" s="173">
        <f>IFERROR('Ringkasan (milyar)'!L268/'Ringkasan (milyar)'!G268,0)</f>
        <v>3.7449481875564579E-3</v>
      </c>
      <c r="M268" s="173">
        <f>IFERROR('Ringkasan (milyar)'!M268/'Ringkasan (milyar)'!G268,0)</f>
        <v>0.76477925427504256</v>
      </c>
      <c r="N268" s="173">
        <f>IFERROR('Ringkasan (milyar)'!N268/'Ringkasan (milyar)'!G268,0)</f>
        <v>0.7192470008005063</v>
      </c>
      <c r="O268" s="173">
        <f>IFERROR('Ringkasan (milyar)'!O268/'Ringkasan (milyar)'!G268,0)</f>
        <v>0</v>
      </c>
      <c r="P268" s="173">
        <f>IFERROR('Ringkasan (milyar)'!P268/'Ringkasan (milyar)'!G268,0)</f>
        <v>0</v>
      </c>
      <c r="Q268" s="173">
        <f>IFERROR('Ringkasan (milyar)'!Q268/'Ringkasan (milyar)'!G268,0)</f>
        <v>8.503396392448348E-2</v>
      </c>
      <c r="R268" s="173">
        <f>IFERROR('Ringkasan (milyar)'!R268/'Ringkasan (milyar)'!G268,0)</f>
        <v>8.4968753392511056E-3</v>
      </c>
      <c r="S268" s="173">
        <f>IFERROR('Ringkasan (milyar)'!S268/'Ringkasan (milyar)'!G268,0)</f>
        <v>2.2761961903635317E-2</v>
      </c>
      <c r="T268" s="173">
        <f>IFERROR('Ringkasan (milyar)'!T268/'Ringkasan (milyar)'!G268,0)</f>
        <v>0.43675597458285981</v>
      </c>
      <c r="U268" s="173">
        <f>IFERROR('Ringkasan (milyar)'!U268/'Ringkasan (milyar)'!G268,0)</f>
        <v>0.16619822505027651</v>
      </c>
      <c r="V268" s="173">
        <f>IFERROR('Ringkasan (milyar)'!V268/'Ringkasan (milyar)'!G268,0)</f>
        <v>4.5532253474536322E-2</v>
      </c>
      <c r="W268" s="173">
        <f>IFERROR('Ringkasan (milyar)'!W268/'Ringkasan (milyar)'!G268,0)</f>
        <v>4.5532253474536322E-2</v>
      </c>
      <c r="X268" s="173">
        <f>IFERROR('Ringkasan (milyar)'!X268/'Ringkasan (milyar)'!G268,0)</f>
        <v>0</v>
      </c>
      <c r="Y268" s="173">
        <f>IFERROR('Ringkasan (milyar)'!Y268/'Ringkasan (milyar)'!G268,0)</f>
        <v>0</v>
      </c>
      <c r="Z268" s="173">
        <f>IFERROR('Ringkasan (milyar)'!Z268/'Ringkasan (milyar)'!G268,0)</f>
        <v>0</v>
      </c>
      <c r="AA268" s="173">
        <f>IFERROR('Ringkasan (milyar)'!AA268/'Ringkasan (milyar)'!G268,0)</f>
        <v>0</v>
      </c>
      <c r="AB268" s="173">
        <f>IFERROR('Ringkasan (milyar)'!AB268/'Ringkasan (milyar)'!G268,0)</f>
        <v>0</v>
      </c>
      <c r="AC268" s="6"/>
      <c r="AD268" s="173">
        <f>IFERROR('Ringkasan (milyar)'!AD268/'Ringkasan (milyar)'!AC268,0)</f>
        <v>0.78634918916735008</v>
      </c>
      <c r="AE268" s="173">
        <f>IFERROR('Ringkasan (milyar)'!AE268/'Ringkasan (milyar)'!AD268,0)</f>
        <v>0.61423292569554755</v>
      </c>
      <c r="AF268" s="173">
        <f>IFERROR('Ringkasan (milyar)'!AF268/'Ringkasan (milyar)'!AD268,0)</f>
        <v>0.32194497190461707</v>
      </c>
      <c r="AG268" s="173">
        <f>IFERROR('Ringkasan (milyar)'!AG268/'Ringkasan (milyar)'!AD268,0)</f>
        <v>0</v>
      </c>
      <c r="AH268" s="173">
        <f>IFERROR('Ringkasan (milyar)'!AH268/'Ringkasan (milyar)'!AC268,0)</f>
        <v>7.9930950991796937E-5</v>
      </c>
      <c r="AI268" s="173">
        <f>IFERROR('Ringkasan (milyar)'!AI268/'Ringkasan (milyar)'!AC268,0)</f>
        <v>3.9913357811626825E-2</v>
      </c>
      <c r="AJ268" s="173">
        <f>IFERROR('Ringkasan (milyar)'!AJ268/'Ringkasan (milyar)'!AC268,0)</f>
        <v>1.0193169710447503E-2</v>
      </c>
      <c r="AK268" s="173">
        <f>IFERROR('Ringkasan (milyar)'!AK268/'Ringkasan (milyar)'!AC268,0)</f>
        <v>5.5181189277222577E-2</v>
      </c>
      <c r="AL268" s="173">
        <f>IFERROR('Ringkasan (milyar)'!AL268/'Ringkasan (milyar)'!AC268,0)</f>
        <v>1.0137786244629758E-3</v>
      </c>
      <c r="AM268" s="173">
        <f>IFERROR('Ringkasan (milyar)'!AM268/'Ringkasan (milyar)'!AC268,0)</f>
        <v>2.0590612158565613E-2</v>
      </c>
      <c r="AN268" s="173">
        <f>IFERROR('Ringkasan (milyar)'!AN268/'Ringkasan (milyar)'!AC268,0)</f>
        <v>1.6682829351333413E-2</v>
      </c>
      <c r="AO268" s="173">
        <f>IFERROR('Ringkasan (milyar)'!AO268/'Ringkasan (milyar)'!AC268,0)</f>
        <v>1.4922894869499659E-2</v>
      </c>
      <c r="AP268" s="173">
        <f>IFERROR('Ringkasan (milyar)'!AP268/'Ringkasan (milyar)'!AC268,0)</f>
        <v>1.9710742733609183E-3</v>
      </c>
      <c r="AQ268" s="173">
        <f>IFERROR('Ringkasan (milyar)'!AQ268/'Ringkasan (milyar)'!AC268,0)</f>
        <v>0</v>
      </c>
      <c r="AR268" s="173">
        <f>IFERROR('Ringkasan (milyar)'!AR268/'Ringkasan (milyar)'!AC268,0)</f>
        <v>5.2755834476838695E-3</v>
      </c>
      <c r="AS268" s="173">
        <f>IFERROR('Ringkasan (milyar)'!AS268/'Ringkasan (milyar)'!AC268,0)</f>
        <v>5.2755834476838695E-3</v>
      </c>
      <c r="AT268" s="173">
        <f>IFERROR('Ringkasan (milyar)'!AT268/'Ringkasan (milyar)'!AC268,0)</f>
        <v>0.15319403810774343</v>
      </c>
      <c r="AU268" s="173">
        <f>IFERROR('Ringkasan (milyar)'!AU268/'Ringkasan (milyar)'!AC268,0)</f>
        <v>1.2812623478088845E-2</v>
      </c>
      <c r="AV268" s="173">
        <f>IFERROR('Ringkasan (milyar)'!AV268/'Ringkasan (milyar)'!AC268,0)</f>
        <v>0.14038141462965459</v>
      </c>
      <c r="AW268" s="127"/>
      <c r="AX268" s="127"/>
      <c r="AY268" s="127"/>
      <c r="AZ268" s="127"/>
      <c r="BA268" s="127"/>
      <c r="BB268" s="127"/>
      <c r="BC268" s="127"/>
      <c r="BD268" s="127"/>
      <c r="BE268" s="127"/>
      <c r="BF268" s="127"/>
      <c r="BG268" s="127"/>
      <c r="BH268" s="127"/>
      <c r="BI268" s="127"/>
      <c r="BJ268" s="128"/>
      <c r="BK268" s="128"/>
      <c r="BL268" s="87"/>
      <c r="BM268" s="47"/>
      <c r="BN268" s="48"/>
      <c r="BO268" s="49"/>
      <c r="BP268" s="39">
        <f t="shared" si="46"/>
        <v>0</v>
      </c>
      <c r="BR268" s="6" t="e">
        <f>Ringkasan!#REF!/1000000000</f>
        <v>#REF!</v>
      </c>
      <c r="BS268" s="6" t="e">
        <f t="shared" si="48"/>
        <v>#REF!</v>
      </c>
      <c r="BT268" s="39" t="e">
        <f t="shared" ref="BT268:BT331" si="50">IF(BS268=0,"Benar","Salah")</f>
        <v>#REF!</v>
      </c>
      <c r="BV268" s="6" t="e">
        <f>Ringkasan!#REF!/1000000000</f>
        <v>#REF!</v>
      </c>
      <c r="BW268" s="6" t="e">
        <f t="shared" si="49"/>
        <v>#REF!</v>
      </c>
      <c r="BX268" s="39" t="e">
        <f t="shared" ref="BX268:BX331" si="51">IF(BW268=0,"Benar","Salah")</f>
        <v>#REF!</v>
      </c>
    </row>
    <row r="269" spans="1:76" ht="15" customHeight="1" x14ac:dyDescent="0.25">
      <c r="A269" s="59" t="s">
        <v>211</v>
      </c>
      <c r="B269" s="3">
        <f t="shared" si="47"/>
        <v>200</v>
      </c>
      <c r="C269" s="4">
        <f t="shared" si="47"/>
        <v>11</v>
      </c>
      <c r="D269" s="8" t="s">
        <v>211</v>
      </c>
      <c r="E269" s="12" t="str">
        <f>[1]Pendapatan!D269</f>
        <v>12 Tahun 2024</v>
      </c>
      <c r="F269" s="92">
        <f>[1]Pendapatan!E269</f>
        <v>45653</v>
      </c>
      <c r="G269" s="6"/>
      <c r="H269" s="173">
        <f>IFERROR('Ringkasan (milyar)'!H269/'Ringkasan (milyar)'!G269,0)</f>
        <v>0.22318393448632973</v>
      </c>
      <c r="I269" s="173">
        <f>IFERROR('Ringkasan (milyar)'!I269/'Ringkasan (milyar)'!G269,0)</f>
        <v>0.13425168761346301</v>
      </c>
      <c r="J269" s="173">
        <f>IFERROR('Ringkasan (milyar)'!J269/'Ringkasan (milyar)'!G269,0)</f>
        <v>7.8916002229847557E-2</v>
      </c>
      <c r="K269" s="173">
        <f>IFERROR('Ringkasan (milyar)'!K269/'Ringkasan (milyar)'!G269,0)</f>
        <v>8.1520161372036198E-3</v>
      </c>
      <c r="L269" s="173">
        <f>IFERROR('Ringkasan (milyar)'!L269/'Ringkasan (milyar)'!G269,0)</f>
        <v>1.8642285058155577E-3</v>
      </c>
      <c r="M269" s="173">
        <f>IFERROR('Ringkasan (milyar)'!M269/'Ringkasan (milyar)'!G269,0)</f>
        <v>0.77681606551367033</v>
      </c>
      <c r="N269" s="173">
        <f>IFERROR('Ringkasan (milyar)'!N269/'Ringkasan (milyar)'!G269,0)</f>
        <v>0.74238937142222483</v>
      </c>
      <c r="O269" s="173">
        <f>IFERROR('Ringkasan (milyar)'!O269/'Ringkasan (milyar)'!G269,0)</f>
        <v>0</v>
      </c>
      <c r="P269" s="173">
        <f>IFERROR('Ringkasan (milyar)'!P269/'Ringkasan (milyar)'!G269,0)</f>
        <v>0</v>
      </c>
      <c r="Q269" s="173">
        <f>IFERROR('Ringkasan (milyar)'!Q269/'Ringkasan (milyar)'!G269,0)</f>
        <v>7.5773709177441986E-2</v>
      </c>
      <c r="R269" s="173">
        <f>IFERROR('Ringkasan (milyar)'!R269/'Ringkasan (milyar)'!G269,0)</f>
        <v>7.0079618818972766E-3</v>
      </c>
      <c r="S269" s="173">
        <f>IFERROR('Ringkasan (milyar)'!S269/'Ringkasan (milyar)'!G269,0)</f>
        <v>2.0668290529170383E-2</v>
      </c>
      <c r="T269" s="173">
        <f>IFERROR('Ringkasan (milyar)'!T269/'Ringkasan (milyar)'!G269,0)</f>
        <v>0.42955538917319841</v>
      </c>
      <c r="U269" s="173">
        <f>IFERROR('Ringkasan (milyar)'!U269/'Ringkasan (milyar)'!G269,0)</f>
        <v>0.20938402066051681</v>
      </c>
      <c r="V269" s="173">
        <f>IFERROR('Ringkasan (milyar)'!V269/'Ringkasan (milyar)'!G269,0)</f>
        <v>3.4426694091445435E-2</v>
      </c>
      <c r="W269" s="173">
        <f>IFERROR('Ringkasan (milyar)'!W269/'Ringkasan (milyar)'!G269,0)</f>
        <v>3.4426694091445435E-2</v>
      </c>
      <c r="X269" s="173">
        <f>IFERROR('Ringkasan (milyar)'!X269/'Ringkasan (milyar)'!G269,0)</f>
        <v>0</v>
      </c>
      <c r="Y269" s="173">
        <f>IFERROR('Ringkasan (milyar)'!Y269/'Ringkasan (milyar)'!G269,0)</f>
        <v>0</v>
      </c>
      <c r="Z269" s="173">
        <f>IFERROR('Ringkasan (milyar)'!Z269/'Ringkasan (milyar)'!G269,0)</f>
        <v>0</v>
      </c>
      <c r="AA269" s="173">
        <f>IFERROR('Ringkasan (milyar)'!AA269/'Ringkasan (milyar)'!G269,0)</f>
        <v>0</v>
      </c>
      <c r="AB269" s="173">
        <f>IFERROR('Ringkasan (milyar)'!AB269/'Ringkasan (milyar)'!G269,0)</f>
        <v>0</v>
      </c>
      <c r="AC269" s="6"/>
      <c r="AD269" s="173">
        <f>IFERROR('Ringkasan (milyar)'!AD269/'Ringkasan (milyar)'!AC269,0)</f>
        <v>0.75233419998855156</v>
      </c>
      <c r="AE269" s="173">
        <f>IFERROR('Ringkasan (milyar)'!AE269/'Ringkasan (milyar)'!AD269,0)</f>
        <v>0.61916612966616835</v>
      </c>
      <c r="AF269" s="173">
        <f>IFERROR('Ringkasan (milyar)'!AF269/'Ringkasan (milyar)'!AD269,0)</f>
        <v>0.32647634141861565</v>
      </c>
      <c r="AG269" s="173">
        <f>IFERROR('Ringkasan (milyar)'!AG269/'Ringkasan (milyar)'!AD269,0)</f>
        <v>0</v>
      </c>
      <c r="AH269" s="173">
        <f>IFERROR('Ringkasan (milyar)'!AH269/'Ringkasan (milyar)'!AC269,0)</f>
        <v>0</v>
      </c>
      <c r="AI269" s="173">
        <f>IFERROR('Ringkasan (milyar)'!AI269/'Ringkasan (milyar)'!AC269,0)</f>
        <v>3.8712524703336637E-2</v>
      </c>
      <c r="AJ269" s="173">
        <f>IFERROR('Ringkasan (milyar)'!AJ269/'Ringkasan (milyar)'!AC269,0)</f>
        <v>2.1825033264469551E-3</v>
      </c>
      <c r="AK269" s="173">
        <f>IFERROR('Ringkasan (milyar)'!AK269/'Ringkasan (milyar)'!AC269,0)</f>
        <v>9.3288796727573287E-2</v>
      </c>
      <c r="AL269" s="173">
        <f>IFERROR('Ringkasan (milyar)'!AL269/'Ringkasan (milyar)'!AC269,0)</f>
        <v>9.58252465849709E-4</v>
      </c>
      <c r="AM269" s="173">
        <f>IFERROR('Ringkasan (milyar)'!AM269/'Ringkasan (milyar)'!AC269,0)</f>
        <v>2.0008688716886221E-2</v>
      </c>
      <c r="AN269" s="173">
        <f>IFERROR('Ringkasan (milyar)'!AN269/'Ringkasan (milyar)'!AC269,0)</f>
        <v>7.8587124408353581E-3</v>
      </c>
      <c r="AO269" s="173">
        <f>IFERROR('Ringkasan (milyar)'!AO269/'Ringkasan (milyar)'!AC269,0)</f>
        <v>6.2247283958610289E-2</v>
      </c>
      <c r="AP269" s="173">
        <f>IFERROR('Ringkasan (milyar)'!AP269/'Ringkasan (milyar)'!AC269,0)</f>
        <v>2.0908453852333505E-3</v>
      </c>
      <c r="AQ269" s="173">
        <f>IFERROR('Ringkasan (milyar)'!AQ269/'Ringkasan (milyar)'!AC269,0)</f>
        <v>1.2501376015835428E-4</v>
      </c>
      <c r="AR269" s="173">
        <f>IFERROR('Ringkasan (milyar)'!AR269/'Ringkasan (milyar)'!AC269,0)</f>
        <v>6.3292765247669027E-3</v>
      </c>
      <c r="AS269" s="173">
        <f>IFERROR('Ringkasan (milyar)'!AS269/'Ringkasan (milyar)'!AC269,0)</f>
        <v>6.3292765247669027E-3</v>
      </c>
      <c r="AT269" s="173">
        <f>IFERROR('Ringkasan (milyar)'!AT269/'Ringkasan (milyar)'!AC269,0)</f>
        <v>0.14804772675910829</v>
      </c>
      <c r="AU269" s="173">
        <f>IFERROR('Ringkasan (milyar)'!AU269/'Ringkasan (milyar)'!AC269,0)</f>
        <v>9.1956695724126659E-3</v>
      </c>
      <c r="AV269" s="173">
        <f>IFERROR('Ringkasan (milyar)'!AV269/'Ringkasan (milyar)'!AC269,0)</f>
        <v>0.13885205718669563</v>
      </c>
      <c r="AW269" s="127"/>
      <c r="AX269" s="127"/>
      <c r="AY269" s="127"/>
      <c r="AZ269" s="127"/>
      <c r="BA269" s="127"/>
      <c r="BB269" s="127"/>
      <c r="BC269" s="127"/>
      <c r="BD269" s="127"/>
      <c r="BE269" s="127"/>
      <c r="BF269" s="127"/>
      <c r="BG269" s="127"/>
      <c r="BH269" s="127"/>
      <c r="BI269" s="127"/>
      <c r="BJ269" s="128"/>
      <c r="BK269" s="128"/>
      <c r="BL269" s="87"/>
      <c r="BM269" s="47"/>
      <c r="BN269" s="48"/>
      <c r="BO269" s="49"/>
      <c r="BP269" s="39">
        <f t="shared" si="46"/>
        <v>0</v>
      </c>
      <c r="BR269" s="6" t="e">
        <f>Ringkasan!#REF!/1000000000</f>
        <v>#REF!</v>
      </c>
      <c r="BS269" s="6" t="e">
        <f t="shared" si="48"/>
        <v>#REF!</v>
      </c>
      <c r="BT269" s="39" t="e">
        <f t="shared" si="50"/>
        <v>#REF!</v>
      </c>
      <c r="BV269" s="6" t="e">
        <f>Ringkasan!#REF!/1000000000</f>
        <v>#REF!</v>
      </c>
      <c r="BW269" s="6" t="e">
        <f t="shared" si="49"/>
        <v>#REF!</v>
      </c>
      <c r="BX269" s="39" t="e">
        <f t="shared" si="51"/>
        <v>#REF!</v>
      </c>
    </row>
    <row r="270" spans="1:76" ht="15" customHeight="1" x14ac:dyDescent="0.25">
      <c r="A270" s="59" t="s">
        <v>212</v>
      </c>
      <c r="B270" s="3">
        <f t="shared" si="47"/>
        <v>201</v>
      </c>
      <c r="C270" s="4">
        <f t="shared" si="47"/>
        <v>12</v>
      </c>
      <c r="D270" s="8" t="s">
        <v>212</v>
      </c>
      <c r="E270" s="12" t="str">
        <f>[1]Pendapatan!D270</f>
        <v>14 Tahun 2024</v>
      </c>
      <c r="F270" s="92">
        <f>[1]Pendapatan!E270</f>
        <v>45646.59097222222</v>
      </c>
      <c r="G270" s="6"/>
      <c r="H270" s="173">
        <f>IFERROR('Ringkasan (milyar)'!H270/'Ringkasan (milyar)'!G270,0)</f>
        <v>0.18231365288032092</v>
      </c>
      <c r="I270" s="173">
        <f>IFERROR('Ringkasan (milyar)'!I270/'Ringkasan (milyar)'!G270,0)</f>
        <v>7.7026805025526265E-2</v>
      </c>
      <c r="J270" s="173">
        <f>IFERROR('Ringkasan (milyar)'!J270/'Ringkasan (milyar)'!G270,0)</f>
        <v>9.4251307573233634E-2</v>
      </c>
      <c r="K270" s="173">
        <f>IFERROR('Ringkasan (milyar)'!K270/'Ringkasan (milyar)'!G270,0)</f>
        <v>8.4236801425512254E-3</v>
      </c>
      <c r="L270" s="173">
        <f>IFERROR('Ringkasan (milyar)'!L270/'Ringkasan (milyar)'!G270,0)</f>
        <v>2.6118601390097973E-3</v>
      </c>
      <c r="M270" s="173">
        <f>IFERROR('Ringkasan (milyar)'!M270/'Ringkasan (milyar)'!G270,0)</f>
        <v>0.81260612756689332</v>
      </c>
      <c r="N270" s="173">
        <f>IFERROR('Ringkasan (milyar)'!N270/'Ringkasan (milyar)'!G270,0)</f>
        <v>0.77597309647921076</v>
      </c>
      <c r="O270" s="173">
        <f>IFERROR('Ringkasan (milyar)'!O270/'Ringkasan (milyar)'!G270,0)</f>
        <v>0</v>
      </c>
      <c r="P270" s="173">
        <f>IFERROR('Ringkasan (milyar)'!P270/'Ringkasan (milyar)'!G270,0)</f>
        <v>0</v>
      </c>
      <c r="Q270" s="173">
        <f>IFERROR('Ringkasan (milyar)'!Q270/'Ringkasan (milyar)'!G270,0)</f>
        <v>0.14461628272789087</v>
      </c>
      <c r="R270" s="173">
        <f>IFERROR('Ringkasan (milyar)'!R270/'Ringkasan (milyar)'!G270,0)</f>
        <v>8.0807509967781663E-3</v>
      </c>
      <c r="S270" s="173">
        <f>IFERROR('Ringkasan (milyar)'!S270/'Ringkasan (milyar)'!G270,0)</f>
        <v>1.2694522753392418E-2</v>
      </c>
      <c r="T270" s="173">
        <f>IFERROR('Ringkasan (milyar)'!T270/'Ringkasan (milyar)'!G270,0)</f>
        <v>0.43230206846909869</v>
      </c>
      <c r="U270" s="173">
        <f>IFERROR('Ringkasan (milyar)'!U270/'Ringkasan (milyar)'!G270,0)</f>
        <v>0.17827947153205057</v>
      </c>
      <c r="V270" s="173">
        <f>IFERROR('Ringkasan (milyar)'!V270/'Ringkasan (milyar)'!G270,0)</f>
        <v>3.6633031087682601E-2</v>
      </c>
      <c r="W270" s="173">
        <f>IFERROR('Ringkasan (milyar)'!W270/'Ringkasan (milyar)'!G270,0)</f>
        <v>3.6633031087682601E-2</v>
      </c>
      <c r="X270" s="173">
        <f>IFERROR('Ringkasan (milyar)'!X270/'Ringkasan (milyar)'!G270,0)</f>
        <v>0</v>
      </c>
      <c r="Y270" s="173">
        <f>IFERROR('Ringkasan (milyar)'!Y270/'Ringkasan (milyar)'!G270,0)</f>
        <v>5.0802195527858115E-3</v>
      </c>
      <c r="Z270" s="173">
        <f>IFERROR('Ringkasan (milyar)'!Z270/'Ringkasan (milyar)'!G270,0)</f>
        <v>5.0802195527858115E-3</v>
      </c>
      <c r="AA270" s="173">
        <f>IFERROR('Ringkasan (milyar)'!AA270/'Ringkasan (milyar)'!G270,0)</f>
        <v>0</v>
      </c>
      <c r="AB270" s="173">
        <f>IFERROR('Ringkasan (milyar)'!AB270/'Ringkasan (milyar)'!G270,0)</f>
        <v>0</v>
      </c>
      <c r="AC270" s="6"/>
      <c r="AD270" s="173">
        <f>IFERROR('Ringkasan (milyar)'!AD270/'Ringkasan (milyar)'!AC270,0)</f>
        <v>0.72938446890051989</v>
      </c>
      <c r="AE270" s="173">
        <f>IFERROR('Ringkasan (milyar)'!AE270/'Ringkasan (milyar)'!AD270,0)</f>
        <v>0.60544160152571291</v>
      </c>
      <c r="AF270" s="173">
        <f>IFERROR('Ringkasan (milyar)'!AF270/'Ringkasan (milyar)'!AD270,0)</f>
        <v>0.35180389085862185</v>
      </c>
      <c r="AG270" s="173">
        <f>IFERROR('Ringkasan (milyar)'!AG270/'Ringkasan (milyar)'!AD270,0)</f>
        <v>0</v>
      </c>
      <c r="AH270" s="173">
        <f>IFERROR('Ringkasan (milyar)'!AH270/'Ringkasan (milyar)'!AC270,0)</f>
        <v>2.2658414724650166E-4</v>
      </c>
      <c r="AI270" s="173">
        <f>IFERROR('Ringkasan (milyar)'!AI270/'Ringkasan (milyar)'!AC270,0)</f>
        <v>2.3002230083729702E-2</v>
      </c>
      <c r="AJ270" s="173">
        <f>IFERROR('Ringkasan (milyar)'!AJ270/'Ringkasan (milyar)'!AC270,0)</f>
        <v>7.9556595993789687E-3</v>
      </c>
      <c r="AK270" s="173">
        <f>IFERROR('Ringkasan (milyar)'!AK270/'Ringkasan (milyar)'!AC270,0)</f>
        <v>5.7587565932131435E-2</v>
      </c>
      <c r="AL270" s="173">
        <f>IFERROR('Ringkasan (milyar)'!AL270/'Ringkasan (milyar)'!AC270,0)</f>
        <v>1.7148496803896423E-3</v>
      </c>
      <c r="AM270" s="173">
        <f>IFERROR('Ringkasan (milyar)'!AM270/'Ringkasan (milyar)'!AC270,0)</f>
        <v>1.7172018698113373E-2</v>
      </c>
      <c r="AN270" s="173">
        <f>IFERROR('Ringkasan (milyar)'!AN270/'Ringkasan (milyar)'!AC270,0)</f>
        <v>1.4201869342288819E-2</v>
      </c>
      <c r="AO270" s="173">
        <f>IFERROR('Ringkasan (milyar)'!AO270/'Ringkasan (milyar)'!AC270,0)</f>
        <v>2.1731953255397365E-2</v>
      </c>
      <c r="AP270" s="173">
        <f>IFERROR('Ringkasan (milyar)'!AP270/'Ringkasan (milyar)'!AC270,0)</f>
        <v>2.766874955942238E-3</v>
      </c>
      <c r="AQ270" s="173">
        <f>IFERROR('Ringkasan (milyar)'!AQ270/'Ringkasan (milyar)'!AC270,0)</f>
        <v>0</v>
      </c>
      <c r="AR270" s="173">
        <f>IFERROR('Ringkasan (milyar)'!AR270/'Ringkasan (milyar)'!AC270,0)</f>
        <v>6.473832778471476E-4</v>
      </c>
      <c r="AS270" s="173">
        <f>IFERROR('Ringkasan (milyar)'!AS270/'Ringkasan (milyar)'!AC270,0)</f>
        <v>6.473832778471476E-4</v>
      </c>
      <c r="AT270" s="173">
        <f>IFERROR('Ringkasan (milyar)'!AT270/'Ringkasan (milyar)'!AC270,0)</f>
        <v>0.21238058188950157</v>
      </c>
      <c r="AU270" s="173">
        <f>IFERROR('Ringkasan (milyar)'!AU270/'Ringkasan (milyar)'!AC270,0)</f>
        <v>5.5480241952543833E-3</v>
      </c>
      <c r="AV270" s="173">
        <f>IFERROR('Ringkasan (milyar)'!AV270/'Ringkasan (milyar)'!AC270,0)</f>
        <v>0.20683255769424716</v>
      </c>
      <c r="AW270" s="127"/>
      <c r="AX270" s="127"/>
      <c r="AY270" s="127"/>
      <c r="AZ270" s="127"/>
      <c r="BA270" s="127"/>
      <c r="BB270" s="127"/>
      <c r="BC270" s="127"/>
      <c r="BD270" s="127"/>
      <c r="BE270" s="127"/>
      <c r="BF270" s="127"/>
      <c r="BG270" s="127"/>
      <c r="BH270" s="127"/>
      <c r="BI270" s="127"/>
      <c r="BJ270" s="128"/>
      <c r="BK270" s="128"/>
      <c r="BL270" s="87"/>
      <c r="BM270" s="47"/>
      <c r="BN270" s="48"/>
      <c r="BO270" s="49"/>
      <c r="BP270" s="39">
        <f t="shared" si="46"/>
        <v>0</v>
      </c>
      <c r="BR270" s="6" t="e">
        <f>Ringkasan!#REF!/1000000000</f>
        <v>#REF!</v>
      </c>
      <c r="BS270" s="6" t="e">
        <f t="shared" si="48"/>
        <v>#REF!</v>
      </c>
      <c r="BT270" s="39" t="e">
        <f t="shared" si="50"/>
        <v>#REF!</v>
      </c>
      <c r="BV270" s="6" t="e">
        <f>Ringkasan!#REF!/1000000000</f>
        <v>#REF!</v>
      </c>
      <c r="BW270" s="6" t="e">
        <f t="shared" si="49"/>
        <v>#REF!</v>
      </c>
      <c r="BX270" s="39" t="e">
        <f t="shared" si="51"/>
        <v>#REF!</v>
      </c>
    </row>
    <row r="271" spans="1:76" ht="15" customHeight="1" x14ac:dyDescent="0.25">
      <c r="A271" s="59" t="s">
        <v>213</v>
      </c>
      <c r="B271" s="3">
        <f t="shared" si="47"/>
        <v>202</v>
      </c>
      <c r="C271" s="4">
        <f t="shared" si="47"/>
        <v>13</v>
      </c>
      <c r="D271" s="8" t="s">
        <v>213</v>
      </c>
      <c r="E271" s="12" t="str">
        <f>[1]Pendapatan!D271</f>
        <v>6 Tahun 2024</v>
      </c>
      <c r="F271" s="92">
        <f>[1]Pendapatan!E271</f>
        <v>45657.488888888889</v>
      </c>
      <c r="G271" s="6"/>
      <c r="H271" s="173">
        <f>IFERROR('Ringkasan (milyar)'!H271/'Ringkasan (milyar)'!G271,0)</f>
        <v>0.24501822073490004</v>
      </c>
      <c r="I271" s="173">
        <f>IFERROR('Ringkasan (milyar)'!I271/'Ringkasan (milyar)'!G271,0)</f>
        <v>0.14194355291645125</v>
      </c>
      <c r="J271" s="173">
        <f>IFERROR('Ringkasan (milyar)'!J271/'Ringkasan (milyar)'!G271,0)</f>
        <v>9.1789758152322765E-2</v>
      </c>
      <c r="K271" s="173">
        <f>IFERROR('Ringkasan (milyar)'!K271/'Ringkasan (milyar)'!G271,0)</f>
        <v>9.4497729795768367E-3</v>
      </c>
      <c r="L271" s="173">
        <f>IFERROR('Ringkasan (milyar)'!L271/'Ringkasan (milyar)'!G271,0)</f>
        <v>1.83513668654915E-3</v>
      </c>
      <c r="M271" s="173">
        <f>IFERROR('Ringkasan (milyar)'!M271/'Ringkasan (milyar)'!G271,0)</f>
        <v>0.75498177926510002</v>
      </c>
      <c r="N271" s="173">
        <f>IFERROR('Ringkasan (milyar)'!N271/'Ringkasan (milyar)'!G271,0)</f>
        <v>0.69969417754612562</v>
      </c>
      <c r="O271" s="173">
        <f>IFERROR('Ringkasan (milyar)'!O271/'Ringkasan (milyar)'!G271,0)</f>
        <v>0</v>
      </c>
      <c r="P271" s="173">
        <f>IFERROR('Ringkasan (milyar)'!P271/'Ringkasan (milyar)'!G271,0)</f>
        <v>0</v>
      </c>
      <c r="Q271" s="173">
        <f>IFERROR('Ringkasan (milyar)'!Q271/'Ringkasan (milyar)'!G271,0)</f>
        <v>0.10104023960881831</v>
      </c>
      <c r="R271" s="173">
        <f>IFERROR('Ringkasan (milyar)'!R271/'Ringkasan (milyar)'!G271,0)</f>
        <v>5.6839672316911687E-3</v>
      </c>
      <c r="S271" s="173">
        <f>IFERROR('Ringkasan (milyar)'!S271/'Ringkasan (milyar)'!G271,0)</f>
        <v>2.4730768504484548E-2</v>
      </c>
      <c r="T271" s="173">
        <f>IFERROR('Ringkasan (milyar)'!T271/'Ringkasan (milyar)'!G271,0)</f>
        <v>0.39868393866946095</v>
      </c>
      <c r="U271" s="173">
        <f>IFERROR('Ringkasan (milyar)'!U271/'Ringkasan (milyar)'!G271,0)</f>
        <v>0.16955526353167069</v>
      </c>
      <c r="V271" s="173">
        <f>IFERROR('Ringkasan (milyar)'!V271/'Ringkasan (milyar)'!G271,0)</f>
        <v>5.5287601718974455E-2</v>
      </c>
      <c r="W271" s="173">
        <f>IFERROR('Ringkasan (milyar)'!W271/'Ringkasan (milyar)'!G271,0)</f>
        <v>4.9901230351134029E-2</v>
      </c>
      <c r="X271" s="173">
        <f>IFERROR('Ringkasan (milyar)'!X271/'Ringkasan (milyar)'!G271,0)</f>
        <v>5.3863713678404205E-3</v>
      </c>
      <c r="Y271" s="173">
        <f>IFERROR('Ringkasan (milyar)'!Y271/'Ringkasan (milyar)'!G271,0)</f>
        <v>0</v>
      </c>
      <c r="Z271" s="173">
        <f>IFERROR('Ringkasan (milyar)'!Z271/'Ringkasan (milyar)'!G271,0)</f>
        <v>0</v>
      </c>
      <c r="AA271" s="173">
        <f>IFERROR('Ringkasan (milyar)'!AA271/'Ringkasan (milyar)'!G271,0)</f>
        <v>0</v>
      </c>
      <c r="AB271" s="173">
        <f>IFERROR('Ringkasan (milyar)'!AB271/'Ringkasan (milyar)'!G271,0)</f>
        <v>0</v>
      </c>
      <c r="AC271" s="6"/>
      <c r="AD271" s="173">
        <f>IFERROR('Ringkasan (milyar)'!AD271/'Ringkasan (milyar)'!AC271,0)</f>
        <v>0.76383491456637509</v>
      </c>
      <c r="AE271" s="173">
        <f>IFERROR('Ringkasan (milyar)'!AE271/'Ringkasan (milyar)'!AD271,0)</f>
        <v>0.60500961849360668</v>
      </c>
      <c r="AF271" s="173">
        <f>IFERROR('Ringkasan (milyar)'!AF271/'Ringkasan (milyar)'!AD271,0)</f>
        <v>0.34977274442494416</v>
      </c>
      <c r="AG271" s="173">
        <f>IFERROR('Ringkasan (milyar)'!AG271/'Ringkasan (milyar)'!AD271,0)</f>
        <v>0</v>
      </c>
      <c r="AH271" s="173">
        <f>IFERROR('Ringkasan (milyar)'!AH271/'Ringkasan (milyar)'!AC271,0)</f>
        <v>0</v>
      </c>
      <c r="AI271" s="173">
        <f>IFERROR('Ringkasan (milyar)'!AI271/'Ringkasan (milyar)'!AC271,0)</f>
        <v>3.15628167116676E-2</v>
      </c>
      <c r="AJ271" s="173">
        <f>IFERROR('Ringkasan (milyar)'!AJ271/'Ringkasan (milyar)'!AC271,0)</f>
        <v>2.9759932453344456E-3</v>
      </c>
      <c r="AK271" s="173">
        <f>IFERROR('Ringkasan (milyar)'!AK271/'Ringkasan (milyar)'!AC271,0)</f>
        <v>7.9801789963785813E-2</v>
      </c>
      <c r="AL271" s="173">
        <f>IFERROR('Ringkasan (milyar)'!AL271/'Ringkasan (milyar)'!AC271,0)</f>
        <v>1.7251225600062657E-3</v>
      </c>
      <c r="AM271" s="173">
        <f>IFERROR('Ringkasan (milyar)'!AM271/'Ringkasan (milyar)'!AC271,0)</f>
        <v>2.1246882509185182E-2</v>
      </c>
      <c r="AN271" s="173">
        <f>IFERROR('Ringkasan (milyar)'!AN271/'Ringkasan (milyar)'!AC271,0)</f>
        <v>3.64875505232964E-2</v>
      </c>
      <c r="AO271" s="173">
        <f>IFERROR('Ringkasan (milyar)'!AO271/'Ringkasan (milyar)'!AC271,0)</f>
        <v>1.5371961254043344E-2</v>
      </c>
      <c r="AP271" s="173">
        <f>IFERROR('Ringkasan (milyar)'!AP271/'Ringkasan (milyar)'!AC271,0)</f>
        <v>4.9481325068588197E-3</v>
      </c>
      <c r="AQ271" s="173">
        <f>IFERROR('Ringkasan (milyar)'!AQ271/'Ringkasan (milyar)'!AC271,0)</f>
        <v>2.2140610395802342E-5</v>
      </c>
      <c r="AR271" s="173">
        <f>IFERROR('Ringkasan (milyar)'!AR271/'Ringkasan (milyar)'!AC271,0)</f>
        <v>2.767576299475293E-3</v>
      </c>
      <c r="AS271" s="173">
        <f>IFERROR('Ringkasan (milyar)'!AS271/'Ringkasan (milyar)'!AC271,0)</f>
        <v>2.767576299475293E-3</v>
      </c>
      <c r="AT271" s="173">
        <f>IFERROR('Ringkasan (milyar)'!AT271/'Ringkasan (milyar)'!AC271,0)</f>
        <v>0.15359571917036377</v>
      </c>
      <c r="AU271" s="173">
        <f>IFERROR('Ringkasan (milyar)'!AU271/'Ringkasan (milyar)'!AC271,0)</f>
        <v>1.5016205319550868E-2</v>
      </c>
      <c r="AV271" s="173">
        <f>IFERROR('Ringkasan (milyar)'!AV271/'Ringkasan (milyar)'!AC271,0)</f>
        <v>0.13857951385081291</v>
      </c>
      <c r="AW271" s="127"/>
      <c r="AX271" s="127"/>
      <c r="AY271" s="127"/>
      <c r="AZ271" s="127"/>
      <c r="BA271" s="127"/>
      <c r="BB271" s="127"/>
      <c r="BC271" s="127"/>
      <c r="BD271" s="127"/>
      <c r="BE271" s="127"/>
      <c r="BF271" s="127"/>
      <c r="BG271" s="127"/>
      <c r="BH271" s="127"/>
      <c r="BI271" s="127"/>
      <c r="BJ271" s="128"/>
      <c r="BK271" s="128"/>
      <c r="BL271" s="87"/>
      <c r="BM271" s="47"/>
      <c r="BN271" s="48"/>
      <c r="BO271" s="49"/>
      <c r="BP271" s="39">
        <f t="shared" si="46"/>
        <v>0</v>
      </c>
      <c r="BR271" s="6" t="e">
        <f>Ringkasan!#REF!/1000000000</f>
        <v>#REF!</v>
      </c>
      <c r="BS271" s="6" t="e">
        <f t="shared" si="48"/>
        <v>#REF!</v>
      </c>
      <c r="BT271" s="39" t="e">
        <f t="shared" si="50"/>
        <v>#REF!</v>
      </c>
      <c r="BV271" s="6" t="e">
        <f>Ringkasan!#REF!/1000000000</f>
        <v>#REF!</v>
      </c>
      <c r="BW271" s="6" t="e">
        <f t="shared" si="49"/>
        <v>#REF!</v>
      </c>
      <c r="BX271" s="39" t="e">
        <f t="shared" si="51"/>
        <v>#REF!</v>
      </c>
    </row>
    <row r="272" spans="1:76" ht="15" customHeight="1" x14ac:dyDescent="0.25">
      <c r="A272" s="59" t="s">
        <v>214</v>
      </c>
      <c r="B272" s="3">
        <f t="shared" si="47"/>
        <v>203</v>
      </c>
      <c r="C272" s="4">
        <f t="shared" si="47"/>
        <v>14</v>
      </c>
      <c r="D272" s="8" t="s">
        <v>214</v>
      </c>
      <c r="E272" s="12" t="str">
        <f>[1]Pendapatan!D272</f>
        <v>15 tahun 2024</v>
      </c>
      <c r="F272" s="92">
        <f>[1]Pendapatan!E272</f>
        <v>45646</v>
      </c>
      <c r="G272" s="6"/>
      <c r="H272" s="173">
        <f>IFERROR('Ringkasan (milyar)'!H272/'Ringkasan (milyar)'!G272,0)</f>
        <v>0.17944674787976742</v>
      </c>
      <c r="I272" s="173">
        <f>IFERROR('Ringkasan (milyar)'!I272/'Ringkasan (milyar)'!G272,0)</f>
        <v>0.10559259510727881</v>
      </c>
      <c r="J272" s="173">
        <f>IFERROR('Ringkasan (milyar)'!J272/'Ringkasan (milyar)'!G272,0)</f>
        <v>6.2074830141572591E-2</v>
      </c>
      <c r="K272" s="173">
        <f>IFERROR('Ringkasan (milyar)'!K272/'Ringkasan (milyar)'!G272,0)</f>
        <v>6.8176548181588517E-3</v>
      </c>
      <c r="L272" s="173">
        <f>IFERROR('Ringkasan (milyar)'!L272/'Ringkasan (milyar)'!G272,0)</f>
        <v>4.9616678127571917E-3</v>
      </c>
      <c r="M272" s="173">
        <f>IFERROR('Ringkasan (milyar)'!M272/'Ringkasan (milyar)'!G272,0)</f>
        <v>0.81593783038577772</v>
      </c>
      <c r="N272" s="173">
        <f>IFERROR('Ringkasan (milyar)'!N272/'Ringkasan (milyar)'!G272,0)</f>
        <v>0.77710500521680392</v>
      </c>
      <c r="O272" s="173">
        <f>IFERROR('Ringkasan (milyar)'!O272/'Ringkasan (milyar)'!G272,0)</f>
        <v>0</v>
      </c>
      <c r="P272" s="173">
        <f>IFERROR('Ringkasan (milyar)'!P272/'Ringkasan (milyar)'!G272,0)</f>
        <v>0</v>
      </c>
      <c r="Q272" s="173">
        <f>IFERROR('Ringkasan (milyar)'!Q272/'Ringkasan (milyar)'!G272,0)</f>
        <v>0.13111022999549171</v>
      </c>
      <c r="R272" s="173">
        <f>IFERROR('Ringkasan (milyar)'!R272/'Ringkasan (milyar)'!G272,0)</f>
        <v>5.6274520538817817E-3</v>
      </c>
      <c r="S272" s="173">
        <f>IFERROR('Ringkasan (milyar)'!S272/'Ringkasan (milyar)'!G272,0)</f>
        <v>1.8267446347815561E-2</v>
      </c>
      <c r="T272" s="173">
        <f>IFERROR('Ringkasan (milyar)'!T272/'Ringkasan (milyar)'!G272,0)</f>
        <v>0.44619082877098876</v>
      </c>
      <c r="U272" s="173">
        <f>IFERROR('Ringkasan (milyar)'!U272/'Ringkasan (milyar)'!G272,0)</f>
        <v>0.17590904804862614</v>
      </c>
      <c r="V272" s="173">
        <f>IFERROR('Ringkasan (milyar)'!V272/'Ringkasan (milyar)'!G272,0)</f>
        <v>3.883282516897376E-2</v>
      </c>
      <c r="W272" s="173">
        <f>IFERROR('Ringkasan (milyar)'!W272/'Ringkasan (milyar)'!G272,0)</f>
        <v>3.883282516897376E-2</v>
      </c>
      <c r="X272" s="173">
        <f>IFERROR('Ringkasan (milyar)'!X272/'Ringkasan (milyar)'!G272,0)</f>
        <v>0</v>
      </c>
      <c r="Y272" s="173">
        <f>IFERROR('Ringkasan (milyar)'!Y272/'Ringkasan (milyar)'!G272,0)</f>
        <v>4.6154217344548769E-3</v>
      </c>
      <c r="Z272" s="173">
        <f>IFERROR('Ringkasan (milyar)'!Z272/'Ringkasan (milyar)'!G272,0)</f>
        <v>4.6154217344548769E-3</v>
      </c>
      <c r="AA272" s="173">
        <f>IFERROR('Ringkasan (milyar)'!AA272/'Ringkasan (milyar)'!G272,0)</f>
        <v>0</v>
      </c>
      <c r="AB272" s="173">
        <f>IFERROR('Ringkasan (milyar)'!AB272/'Ringkasan (milyar)'!G272,0)</f>
        <v>0</v>
      </c>
      <c r="AC272" s="6"/>
      <c r="AD272" s="173">
        <f>IFERROR('Ringkasan (milyar)'!AD272/'Ringkasan (milyar)'!AC272,0)</f>
        <v>0.68535704879150117</v>
      </c>
      <c r="AE272" s="173">
        <f>IFERROR('Ringkasan (milyar)'!AE272/'Ringkasan (milyar)'!AD272,0)</f>
        <v>0.60997427558863437</v>
      </c>
      <c r="AF272" s="173">
        <f>IFERROR('Ringkasan (milyar)'!AF272/'Ringkasan (milyar)'!AD272,0)</f>
        <v>0.37197279874375444</v>
      </c>
      <c r="AG272" s="173">
        <f>IFERROR('Ringkasan (milyar)'!AG272/'Ringkasan (milyar)'!AD272,0)</f>
        <v>0</v>
      </c>
      <c r="AH272" s="173">
        <f>IFERROR('Ringkasan (milyar)'!AH272/'Ringkasan (milyar)'!AC272,0)</f>
        <v>6.4689228282162055E-4</v>
      </c>
      <c r="AI272" s="173">
        <f>IFERROR('Ringkasan (milyar)'!AI272/'Ringkasan (milyar)'!AC272,0)</f>
        <v>9.9110644814782104E-3</v>
      </c>
      <c r="AJ272" s="173">
        <f>IFERROR('Ringkasan (milyar)'!AJ272/'Ringkasan (milyar)'!AC272,0)</f>
        <v>1.8147430933065627E-3</v>
      </c>
      <c r="AK272" s="173">
        <f>IFERROR('Ringkasan (milyar)'!AK272/'Ringkasan (milyar)'!AC272,0)</f>
        <v>0.10491216371972664</v>
      </c>
      <c r="AL272" s="173">
        <f>IFERROR('Ringkasan (milyar)'!AL272/'Ringkasan (milyar)'!AC272,0)</f>
        <v>0</v>
      </c>
      <c r="AM272" s="173">
        <f>IFERROR('Ringkasan (milyar)'!AM272/'Ringkasan (milyar)'!AC272,0)</f>
        <v>2.7113001600661577E-2</v>
      </c>
      <c r="AN272" s="173">
        <f>IFERROR('Ringkasan (milyar)'!AN272/'Ringkasan (milyar)'!AC272,0)</f>
        <v>2.3020764424772983E-2</v>
      </c>
      <c r="AO272" s="173">
        <f>IFERROR('Ringkasan (milyar)'!AO272/'Ringkasan (milyar)'!AC272,0)</f>
        <v>4.6634207603320821E-2</v>
      </c>
      <c r="AP272" s="173">
        <f>IFERROR('Ringkasan (milyar)'!AP272/'Ringkasan (milyar)'!AC272,0)</f>
        <v>8.1417642449106865E-3</v>
      </c>
      <c r="AQ272" s="173">
        <f>IFERROR('Ringkasan (milyar)'!AQ272/'Ringkasan (milyar)'!AC272,0)</f>
        <v>2.4258460605810772E-6</v>
      </c>
      <c r="AR272" s="173">
        <f>IFERROR('Ringkasan (milyar)'!AR272/'Ringkasan (milyar)'!AC272,0)</f>
        <v>4.8763624302680698E-3</v>
      </c>
      <c r="AS272" s="173">
        <f>IFERROR('Ringkasan (milyar)'!AS272/'Ringkasan (milyar)'!AC272,0)</f>
        <v>4.8763624302680698E-3</v>
      </c>
      <c r="AT272" s="173">
        <f>IFERROR('Ringkasan (milyar)'!AT272/'Ringkasan (milyar)'!AC272,0)</f>
        <v>0.20485442505850407</v>
      </c>
      <c r="AU272" s="173">
        <f>IFERROR('Ringkasan (milyar)'!AU272/'Ringkasan (milyar)'!AC272,0)</f>
        <v>1.0406707232856494E-2</v>
      </c>
      <c r="AV272" s="173">
        <f>IFERROR('Ringkasan (milyar)'!AV272/'Ringkasan (milyar)'!AC272,0)</f>
        <v>0.1944477178256476</v>
      </c>
      <c r="AW272" s="127"/>
      <c r="AX272" s="127"/>
      <c r="AY272" s="127"/>
      <c r="AZ272" s="127"/>
      <c r="BA272" s="127"/>
      <c r="BB272" s="127"/>
      <c r="BC272" s="127"/>
      <c r="BD272" s="127"/>
      <c r="BE272" s="127"/>
      <c r="BF272" s="127"/>
      <c r="BG272" s="127"/>
      <c r="BH272" s="127"/>
      <c r="BI272" s="127"/>
      <c r="BJ272" s="128"/>
      <c r="BK272" s="128"/>
      <c r="BL272" s="87"/>
      <c r="BM272" s="47"/>
      <c r="BN272" s="48"/>
      <c r="BO272" s="49"/>
      <c r="BP272" s="39">
        <f t="shared" si="46"/>
        <v>0</v>
      </c>
      <c r="BR272" s="6" t="e">
        <f>Ringkasan!#REF!/1000000000</f>
        <v>#REF!</v>
      </c>
      <c r="BS272" s="6" t="e">
        <f t="shared" si="48"/>
        <v>#REF!</v>
      </c>
      <c r="BT272" s="39" t="e">
        <f t="shared" si="50"/>
        <v>#REF!</v>
      </c>
      <c r="BV272" s="6" t="e">
        <f>Ringkasan!#REF!/1000000000</f>
        <v>#REF!</v>
      </c>
      <c r="BW272" s="6" t="e">
        <f t="shared" si="49"/>
        <v>#REF!</v>
      </c>
      <c r="BX272" s="39" t="e">
        <f t="shared" si="51"/>
        <v>#REF!</v>
      </c>
    </row>
    <row r="273" spans="1:76" ht="15" customHeight="1" x14ac:dyDescent="0.25">
      <c r="A273" s="59" t="s">
        <v>215</v>
      </c>
      <c r="B273" s="3">
        <f t="shared" si="47"/>
        <v>204</v>
      </c>
      <c r="C273" s="4">
        <f t="shared" si="47"/>
        <v>15</v>
      </c>
      <c r="D273" s="8" t="s">
        <v>215</v>
      </c>
      <c r="E273" s="12" t="str">
        <f>[1]Pendapatan!D273</f>
        <v>12 Tahun 2024</v>
      </c>
      <c r="F273" s="92">
        <f>[1]Pendapatan!E273</f>
        <v>45650</v>
      </c>
      <c r="G273" s="6"/>
      <c r="H273" s="173">
        <f>IFERROR('Ringkasan (milyar)'!H273/'Ringkasan (milyar)'!G273,0)</f>
        <v>0.27558950354961181</v>
      </c>
      <c r="I273" s="173">
        <f>IFERROR('Ringkasan (milyar)'!I273/'Ringkasan (milyar)'!G273,0)</f>
        <v>0.12916550546245906</v>
      </c>
      <c r="J273" s="173">
        <f>IFERROR('Ringkasan (milyar)'!J273/'Ringkasan (milyar)'!G273,0)</f>
        <v>0.13763082979820787</v>
      </c>
      <c r="K273" s="173">
        <f>IFERROR('Ringkasan (milyar)'!K273/'Ringkasan (milyar)'!G273,0)</f>
        <v>3.771151211794355E-3</v>
      </c>
      <c r="L273" s="173">
        <f>IFERROR('Ringkasan (milyar)'!L273/'Ringkasan (milyar)'!G273,0)</f>
        <v>5.0220170771505925E-3</v>
      </c>
      <c r="M273" s="173">
        <f>IFERROR('Ringkasan (milyar)'!M273/'Ringkasan (milyar)'!G273,0)</f>
        <v>0.72441049645038813</v>
      </c>
      <c r="N273" s="173">
        <f>IFERROR('Ringkasan (milyar)'!N273/'Ringkasan (milyar)'!G273,0)</f>
        <v>0.67997932728346766</v>
      </c>
      <c r="O273" s="173">
        <f>IFERROR('Ringkasan (milyar)'!O273/'Ringkasan (milyar)'!G273,0)</f>
        <v>0</v>
      </c>
      <c r="P273" s="173">
        <f>IFERROR('Ringkasan (milyar)'!P273/'Ringkasan (milyar)'!G273,0)</f>
        <v>0</v>
      </c>
      <c r="Q273" s="173">
        <f>IFERROR('Ringkasan (milyar)'!Q273/'Ringkasan (milyar)'!G273,0)</f>
        <v>5.8731030477111326E-2</v>
      </c>
      <c r="R273" s="173">
        <f>IFERROR('Ringkasan (milyar)'!R273/'Ringkasan (milyar)'!G273,0)</f>
        <v>9.1607268825159918E-3</v>
      </c>
      <c r="S273" s="173">
        <f>IFERROR('Ringkasan (milyar)'!S273/'Ringkasan (milyar)'!G273,0)</f>
        <v>0.15105200304306013</v>
      </c>
      <c r="T273" s="173">
        <f>IFERROR('Ringkasan (milyar)'!T273/'Ringkasan (milyar)'!G273,0)</f>
        <v>0.34961106401761699</v>
      </c>
      <c r="U273" s="173">
        <f>IFERROR('Ringkasan (milyar)'!U273/'Ringkasan (milyar)'!G273,0)</f>
        <v>0.11142450286316322</v>
      </c>
      <c r="V273" s="173">
        <f>IFERROR('Ringkasan (milyar)'!V273/'Ringkasan (milyar)'!G273,0)</f>
        <v>4.4431169166920546E-2</v>
      </c>
      <c r="W273" s="173">
        <f>IFERROR('Ringkasan (milyar)'!W273/'Ringkasan (milyar)'!G273,0)</f>
        <v>4.4431169166920546E-2</v>
      </c>
      <c r="X273" s="173">
        <f>IFERROR('Ringkasan (milyar)'!X273/'Ringkasan (milyar)'!G273,0)</f>
        <v>0</v>
      </c>
      <c r="Y273" s="173">
        <f>IFERROR('Ringkasan (milyar)'!Y273/'Ringkasan (milyar)'!G273,0)</f>
        <v>0</v>
      </c>
      <c r="Z273" s="173">
        <f>IFERROR('Ringkasan (milyar)'!Z273/'Ringkasan (milyar)'!G273,0)</f>
        <v>0</v>
      </c>
      <c r="AA273" s="173">
        <f>IFERROR('Ringkasan (milyar)'!AA273/'Ringkasan (milyar)'!G273,0)</f>
        <v>0</v>
      </c>
      <c r="AB273" s="173">
        <f>IFERROR('Ringkasan (milyar)'!AB273/'Ringkasan (milyar)'!G273,0)</f>
        <v>0</v>
      </c>
      <c r="AC273" s="6"/>
      <c r="AD273" s="173">
        <f>IFERROR('Ringkasan (milyar)'!AD273/'Ringkasan (milyar)'!AC273,0)</f>
        <v>0.74016051163115659</v>
      </c>
      <c r="AE273" s="173">
        <f>IFERROR('Ringkasan (milyar)'!AE273/'Ringkasan (milyar)'!AD273,0)</f>
        <v>0.51561252536706381</v>
      </c>
      <c r="AF273" s="173">
        <f>IFERROR('Ringkasan (milyar)'!AF273/'Ringkasan (milyar)'!AD273,0)</f>
        <v>0.43926450672119582</v>
      </c>
      <c r="AG273" s="173">
        <f>IFERROR('Ringkasan (milyar)'!AG273/'Ringkasan (milyar)'!AD273,0)</f>
        <v>0</v>
      </c>
      <c r="AH273" s="173">
        <f>IFERROR('Ringkasan (milyar)'!AH273/'Ringkasan (milyar)'!AC273,0)</f>
        <v>0</v>
      </c>
      <c r="AI273" s="173">
        <f>IFERROR('Ringkasan (milyar)'!AI273/'Ringkasan (milyar)'!AC273,0)</f>
        <v>3.2706950698906861E-2</v>
      </c>
      <c r="AJ273" s="173">
        <f>IFERROR('Ringkasan (milyar)'!AJ273/'Ringkasan (milyar)'!AC273,0)</f>
        <v>6.9128831696311697E-4</v>
      </c>
      <c r="AK273" s="173">
        <f>IFERROR('Ringkasan (milyar)'!AK273/'Ringkasan (milyar)'!AC273,0)</f>
        <v>0.12498855592460731</v>
      </c>
      <c r="AL273" s="173">
        <f>IFERROR('Ringkasan (milyar)'!AL273/'Ringkasan (milyar)'!AC273,0)</f>
        <v>0</v>
      </c>
      <c r="AM273" s="173">
        <f>IFERROR('Ringkasan (milyar)'!AM273/'Ringkasan (milyar)'!AC273,0)</f>
        <v>3.8261257400006694E-2</v>
      </c>
      <c r="AN273" s="173">
        <f>IFERROR('Ringkasan (milyar)'!AN273/'Ringkasan (milyar)'!AC273,0)</f>
        <v>5.6414086549499178E-2</v>
      </c>
      <c r="AO273" s="173">
        <f>IFERROR('Ringkasan (milyar)'!AO273/'Ringkasan (milyar)'!AC273,0)</f>
        <v>2.8888011514828768E-2</v>
      </c>
      <c r="AP273" s="173">
        <f>IFERROR('Ringkasan (milyar)'!AP273/'Ringkasan (milyar)'!AC273,0)</f>
        <v>8.1438569078912834E-5</v>
      </c>
      <c r="AQ273" s="173">
        <f>IFERROR('Ringkasan (milyar)'!AQ273/'Ringkasan (milyar)'!AC273,0)</f>
        <v>1.343761891193773E-3</v>
      </c>
      <c r="AR273" s="173">
        <f>IFERROR('Ringkasan (milyar)'!AR273/'Ringkasan (milyar)'!AC273,0)</f>
        <v>9.5037368579480395E-3</v>
      </c>
      <c r="AS273" s="173">
        <f>IFERROR('Ringkasan (milyar)'!AS273/'Ringkasan (milyar)'!AC273,0)</f>
        <v>9.5037368579480395E-3</v>
      </c>
      <c r="AT273" s="173">
        <f>IFERROR('Ringkasan (milyar)'!AT273/'Ringkasan (milyar)'!AC273,0)</f>
        <v>0.1253471955862881</v>
      </c>
      <c r="AU273" s="173">
        <f>IFERROR('Ringkasan (milyar)'!AU273/'Ringkasan (milyar)'!AC273,0)</f>
        <v>1.3680632834800264E-2</v>
      </c>
      <c r="AV273" s="173">
        <f>IFERROR('Ringkasan (milyar)'!AV273/'Ringkasan (milyar)'!AC273,0)</f>
        <v>0.11166656275148781</v>
      </c>
      <c r="AW273" s="127"/>
      <c r="AX273" s="127"/>
      <c r="AY273" s="127"/>
      <c r="AZ273" s="127"/>
      <c r="BA273" s="127"/>
      <c r="BB273" s="127"/>
      <c r="BC273" s="127"/>
      <c r="BD273" s="127"/>
      <c r="BE273" s="127"/>
      <c r="BF273" s="127"/>
      <c r="BG273" s="127"/>
      <c r="BH273" s="127"/>
      <c r="BI273" s="127"/>
      <c r="BJ273" s="128"/>
      <c r="BK273" s="128"/>
      <c r="BL273" s="87"/>
      <c r="BM273" s="47"/>
      <c r="BN273" s="48"/>
      <c r="BO273" s="49"/>
      <c r="BP273" s="39">
        <f t="shared" si="46"/>
        <v>0</v>
      </c>
      <c r="BR273" s="6" t="e">
        <f>Ringkasan!#REF!/1000000000</f>
        <v>#REF!</v>
      </c>
      <c r="BS273" s="6" t="e">
        <f t="shared" si="48"/>
        <v>#REF!</v>
      </c>
      <c r="BT273" s="39" t="e">
        <f t="shared" si="50"/>
        <v>#REF!</v>
      </c>
      <c r="BV273" s="6" t="e">
        <f>Ringkasan!#REF!/1000000000</f>
        <v>#REF!</v>
      </c>
      <c r="BW273" s="6" t="e">
        <f t="shared" si="49"/>
        <v>#REF!</v>
      </c>
      <c r="BX273" s="39" t="e">
        <f t="shared" si="51"/>
        <v>#REF!</v>
      </c>
    </row>
    <row r="274" spans="1:76" ht="15" customHeight="1" x14ac:dyDescent="0.25">
      <c r="A274" s="59" t="s">
        <v>216</v>
      </c>
      <c r="B274" s="3">
        <f t="shared" si="47"/>
        <v>205</v>
      </c>
      <c r="C274" s="4">
        <f t="shared" si="47"/>
        <v>16</v>
      </c>
      <c r="D274" s="8" t="s">
        <v>216</v>
      </c>
      <c r="E274" s="12" t="str">
        <f>[1]Pendapatan!D274</f>
        <v>16 TAHUN 2024</v>
      </c>
      <c r="F274" s="92">
        <f>[1]Pendapatan!E274</f>
        <v>45656.166666666664</v>
      </c>
      <c r="G274" s="6"/>
      <c r="H274" s="173">
        <f>IFERROR('Ringkasan (milyar)'!H274/'Ringkasan (milyar)'!G274,0)</f>
        <v>0.22292225570427854</v>
      </c>
      <c r="I274" s="173">
        <f>IFERROR('Ringkasan (milyar)'!I274/'Ringkasan (milyar)'!G274,0)</f>
        <v>0.10978178462846454</v>
      </c>
      <c r="J274" s="173">
        <f>IFERROR('Ringkasan (milyar)'!J274/'Ringkasan (milyar)'!G274,0)</f>
        <v>9.4819779362881246E-2</v>
      </c>
      <c r="K274" s="173">
        <f>IFERROR('Ringkasan (milyar)'!K274/'Ringkasan (milyar)'!G274,0)</f>
        <v>1.3508082800000636E-2</v>
      </c>
      <c r="L274" s="173">
        <f>IFERROR('Ringkasan (milyar)'!L274/'Ringkasan (milyar)'!G274,0)</f>
        <v>4.8126089129321469E-3</v>
      </c>
      <c r="M274" s="173">
        <f>IFERROR('Ringkasan (milyar)'!M274/'Ringkasan (milyar)'!G274,0)</f>
        <v>0.77243532817727845</v>
      </c>
      <c r="N274" s="173">
        <f>IFERROR('Ringkasan (milyar)'!N274/'Ringkasan (milyar)'!G274,0)</f>
        <v>0.72263892626721171</v>
      </c>
      <c r="O274" s="173">
        <f>IFERROR('Ringkasan (milyar)'!O274/'Ringkasan (milyar)'!G274,0)</f>
        <v>0</v>
      </c>
      <c r="P274" s="173">
        <f>IFERROR('Ringkasan (milyar)'!P274/'Ringkasan (milyar)'!G274,0)</f>
        <v>0</v>
      </c>
      <c r="Q274" s="173">
        <f>IFERROR('Ringkasan (milyar)'!Q274/'Ringkasan (milyar)'!G274,0)</f>
        <v>0.13321550272725483</v>
      </c>
      <c r="R274" s="173">
        <f>IFERROR('Ringkasan (milyar)'!R274/'Ringkasan (milyar)'!G274,0)</f>
        <v>5.2195363618326527E-3</v>
      </c>
      <c r="S274" s="173">
        <f>IFERROR('Ringkasan (milyar)'!S274/'Ringkasan (milyar)'!G274,0)</f>
        <v>1.7321024133381012E-2</v>
      </c>
      <c r="T274" s="173">
        <f>IFERROR('Ringkasan (milyar)'!T274/'Ringkasan (milyar)'!G274,0)</f>
        <v>0.40571036155980067</v>
      </c>
      <c r="U274" s="173">
        <f>IFERROR('Ringkasan (milyar)'!U274/'Ringkasan (milyar)'!G274,0)</f>
        <v>0.16117250148494253</v>
      </c>
      <c r="V274" s="173">
        <f>IFERROR('Ringkasan (milyar)'!V274/'Ringkasan (milyar)'!G274,0)</f>
        <v>4.9796401910066831E-2</v>
      </c>
      <c r="W274" s="173">
        <f>IFERROR('Ringkasan (milyar)'!W274/'Ringkasan (milyar)'!G274,0)</f>
        <v>4.9796401910066831E-2</v>
      </c>
      <c r="X274" s="173">
        <f>IFERROR('Ringkasan (milyar)'!X274/'Ringkasan (milyar)'!G274,0)</f>
        <v>0</v>
      </c>
      <c r="Y274" s="173">
        <f>IFERROR('Ringkasan (milyar)'!Y274/'Ringkasan (milyar)'!G274,0)</f>
        <v>4.6424161184428995E-3</v>
      </c>
      <c r="Z274" s="173">
        <f>IFERROR('Ringkasan (milyar)'!Z274/'Ringkasan (milyar)'!G274,0)</f>
        <v>4.6424161184428995E-3</v>
      </c>
      <c r="AA274" s="173">
        <f>IFERROR('Ringkasan (milyar)'!AA274/'Ringkasan (milyar)'!G274,0)</f>
        <v>0</v>
      </c>
      <c r="AB274" s="173">
        <f>IFERROR('Ringkasan (milyar)'!AB274/'Ringkasan (milyar)'!G274,0)</f>
        <v>0</v>
      </c>
      <c r="AC274" s="6"/>
      <c r="AD274" s="173">
        <f>IFERROR('Ringkasan (milyar)'!AD274/'Ringkasan (milyar)'!AC274,0)</f>
        <v>0.69174995056541289</v>
      </c>
      <c r="AE274" s="173">
        <f>IFERROR('Ringkasan (milyar)'!AE274/'Ringkasan (milyar)'!AD274,0)</f>
        <v>0.63206564770424745</v>
      </c>
      <c r="AF274" s="173">
        <f>IFERROR('Ringkasan (milyar)'!AF274/'Ringkasan (milyar)'!AD274,0)</f>
        <v>0.31081430404581417</v>
      </c>
      <c r="AG274" s="173">
        <f>IFERROR('Ringkasan (milyar)'!AG274/'Ringkasan (milyar)'!AD274,0)</f>
        <v>0</v>
      </c>
      <c r="AH274" s="173">
        <f>IFERROR('Ringkasan (milyar)'!AH274/'Ringkasan (milyar)'!AC274,0)</f>
        <v>0</v>
      </c>
      <c r="AI274" s="173">
        <f>IFERROR('Ringkasan (milyar)'!AI274/'Ringkasan (milyar)'!AC274,0)</f>
        <v>3.7912855209606668E-2</v>
      </c>
      <c r="AJ274" s="173">
        <f>IFERROR('Ringkasan (milyar)'!AJ274/'Ringkasan (milyar)'!AC274,0)</f>
        <v>1.5999353435822599E-3</v>
      </c>
      <c r="AK274" s="173">
        <f>IFERROR('Ringkasan (milyar)'!AK274/'Ringkasan (milyar)'!AC274,0)</f>
        <v>6.4904345225413704E-2</v>
      </c>
      <c r="AL274" s="173">
        <f>IFERROR('Ringkasan (milyar)'!AL274/'Ringkasan (milyar)'!AC274,0)</f>
        <v>9.054455624153613E-4</v>
      </c>
      <c r="AM274" s="173">
        <f>IFERROR('Ringkasan (milyar)'!AM274/'Ringkasan (milyar)'!AC274,0)</f>
        <v>3.0696818647658924E-2</v>
      </c>
      <c r="AN274" s="173">
        <f>IFERROR('Ringkasan (milyar)'!AN274/'Ringkasan (milyar)'!AC274,0)</f>
        <v>1.8994942569587153E-2</v>
      </c>
      <c r="AO274" s="173">
        <f>IFERROR('Ringkasan (milyar)'!AO274/'Ringkasan (milyar)'!AC274,0)</f>
        <v>9.6561078446453976E-3</v>
      </c>
      <c r="AP274" s="173">
        <f>IFERROR('Ringkasan (milyar)'!AP274/'Ringkasan (milyar)'!AC274,0)</f>
        <v>2.8209130326052045E-3</v>
      </c>
      <c r="AQ274" s="173">
        <f>IFERROR('Ringkasan (milyar)'!AQ274/'Ringkasan (milyar)'!AC274,0)</f>
        <v>1.8301175685016683E-3</v>
      </c>
      <c r="AR274" s="173">
        <f>IFERROR('Ringkasan (milyar)'!AR274/'Ringkasan (milyar)'!AC274,0)</f>
        <v>8.2848268961005552E-3</v>
      </c>
      <c r="AS274" s="173">
        <f>IFERROR('Ringkasan (milyar)'!AS274/'Ringkasan (milyar)'!AC274,0)</f>
        <v>8.2848268961005552E-3</v>
      </c>
      <c r="AT274" s="173">
        <f>IFERROR('Ringkasan (milyar)'!AT274/'Ringkasan (milyar)'!AC274,0)</f>
        <v>0.23506087731307276</v>
      </c>
      <c r="AU274" s="173">
        <f>IFERROR('Ringkasan (milyar)'!AU274/'Ringkasan (milyar)'!AC274,0)</f>
        <v>1.1934726565412092E-2</v>
      </c>
      <c r="AV274" s="173">
        <f>IFERROR('Ringkasan (milyar)'!AV274/'Ringkasan (milyar)'!AC274,0)</f>
        <v>0.22312615074766068</v>
      </c>
      <c r="AW274" s="127"/>
      <c r="AX274" s="127"/>
      <c r="AY274" s="127"/>
      <c r="AZ274" s="127"/>
      <c r="BA274" s="127"/>
      <c r="BB274" s="127"/>
      <c r="BC274" s="127"/>
      <c r="BD274" s="127"/>
      <c r="BE274" s="127"/>
      <c r="BF274" s="127"/>
      <c r="BG274" s="127"/>
      <c r="BH274" s="127"/>
      <c r="BI274" s="127"/>
      <c r="BJ274" s="128"/>
      <c r="BK274" s="128"/>
      <c r="BL274" s="87"/>
      <c r="BM274" s="47"/>
      <c r="BN274" s="48"/>
      <c r="BO274" s="49"/>
      <c r="BP274" s="39">
        <f t="shared" si="46"/>
        <v>0</v>
      </c>
      <c r="BR274" s="6" t="e">
        <f>Ringkasan!#REF!/1000000000</f>
        <v>#REF!</v>
      </c>
      <c r="BS274" s="6" t="e">
        <f t="shared" si="48"/>
        <v>#REF!</v>
      </c>
      <c r="BT274" s="39" t="e">
        <f t="shared" si="50"/>
        <v>#REF!</v>
      </c>
      <c r="BV274" s="6" t="e">
        <f>Ringkasan!#REF!/1000000000</f>
        <v>#REF!</v>
      </c>
      <c r="BW274" s="6" t="e">
        <f t="shared" si="49"/>
        <v>#REF!</v>
      </c>
      <c r="BX274" s="39" t="e">
        <f t="shared" si="51"/>
        <v>#REF!</v>
      </c>
    </row>
    <row r="275" spans="1:76" ht="15" customHeight="1" x14ac:dyDescent="0.25">
      <c r="A275" s="59" t="s">
        <v>217</v>
      </c>
      <c r="B275" s="3">
        <f t="shared" si="47"/>
        <v>206</v>
      </c>
      <c r="C275" s="4">
        <f t="shared" si="47"/>
        <v>17</v>
      </c>
      <c r="D275" s="8" t="s">
        <v>217</v>
      </c>
      <c r="E275" s="12" t="str">
        <f>[1]Pendapatan!D275</f>
        <v>12 Tahun 2024</v>
      </c>
      <c r="F275" s="92">
        <f>[1]Pendapatan!E275</f>
        <v>45656.557638888888</v>
      </c>
      <c r="G275" s="6"/>
      <c r="H275" s="173">
        <f>IFERROR('Ringkasan (milyar)'!H275/'Ringkasan (milyar)'!G275,0)</f>
        <v>0.19110964656773324</v>
      </c>
      <c r="I275" s="173">
        <f>IFERROR('Ringkasan (milyar)'!I275/'Ringkasan (milyar)'!G275,0)</f>
        <v>8.9014105939317661E-2</v>
      </c>
      <c r="J275" s="173">
        <f>IFERROR('Ringkasan (milyar)'!J275/'Ringkasan (milyar)'!G275,0)</f>
        <v>8.9683979442554185E-2</v>
      </c>
      <c r="K275" s="173">
        <f>IFERROR('Ringkasan (milyar)'!K275/'Ringkasan (milyar)'!G275,0)</f>
        <v>1.0404948562507539E-2</v>
      </c>
      <c r="L275" s="173">
        <f>IFERROR('Ringkasan (milyar)'!L275/'Ringkasan (milyar)'!G275,0)</f>
        <v>2.00661262335384E-3</v>
      </c>
      <c r="M275" s="173">
        <f>IFERROR('Ringkasan (milyar)'!M275/'Ringkasan (milyar)'!G275,0)</f>
        <v>0.80889035343226667</v>
      </c>
      <c r="N275" s="173">
        <f>IFERROR('Ringkasan (milyar)'!N275/'Ringkasan (milyar)'!G275,0)</f>
        <v>0.76282216424023719</v>
      </c>
      <c r="O275" s="173">
        <f>IFERROR('Ringkasan (milyar)'!O275/'Ringkasan (milyar)'!G275,0)</f>
        <v>0</v>
      </c>
      <c r="P275" s="173">
        <f>IFERROR('Ringkasan (milyar)'!P275/'Ringkasan (milyar)'!G275,0)</f>
        <v>0</v>
      </c>
      <c r="Q275" s="173">
        <f>IFERROR('Ringkasan (milyar)'!Q275/'Ringkasan (milyar)'!G275,0)</f>
        <v>0.1325105826094938</v>
      </c>
      <c r="R275" s="173">
        <f>IFERROR('Ringkasan (milyar)'!R275/'Ringkasan (milyar)'!G275,0)</f>
        <v>5.2293579841688198E-3</v>
      </c>
      <c r="S275" s="173">
        <f>IFERROR('Ringkasan (milyar)'!S275/'Ringkasan (milyar)'!G275,0)</f>
        <v>1.7316579094382268E-2</v>
      </c>
      <c r="T275" s="173">
        <f>IFERROR('Ringkasan (milyar)'!T275/'Ringkasan (milyar)'!G275,0)</f>
        <v>0.43154600613590072</v>
      </c>
      <c r="U275" s="173">
        <f>IFERROR('Ringkasan (milyar)'!U275/'Ringkasan (milyar)'!G275,0)</f>
        <v>0.17621963841629154</v>
      </c>
      <c r="V275" s="173">
        <f>IFERROR('Ringkasan (milyar)'!V275/'Ringkasan (milyar)'!G275,0)</f>
        <v>4.6068189192029645E-2</v>
      </c>
      <c r="W275" s="173">
        <f>IFERROR('Ringkasan (milyar)'!W275/'Ringkasan (milyar)'!G275,0)</f>
        <v>4.6068189192029645E-2</v>
      </c>
      <c r="X275" s="173">
        <f>IFERROR('Ringkasan (milyar)'!X275/'Ringkasan (milyar)'!G275,0)</f>
        <v>0</v>
      </c>
      <c r="Y275" s="173">
        <f>IFERROR('Ringkasan (milyar)'!Y275/'Ringkasan (milyar)'!G275,0)</f>
        <v>0</v>
      </c>
      <c r="Z275" s="173">
        <f>IFERROR('Ringkasan (milyar)'!Z275/'Ringkasan (milyar)'!G275,0)</f>
        <v>0</v>
      </c>
      <c r="AA275" s="173">
        <f>IFERROR('Ringkasan (milyar)'!AA275/'Ringkasan (milyar)'!G275,0)</f>
        <v>0</v>
      </c>
      <c r="AB275" s="173">
        <f>IFERROR('Ringkasan (milyar)'!AB275/'Ringkasan (milyar)'!G275,0)</f>
        <v>0</v>
      </c>
      <c r="AC275" s="6"/>
      <c r="AD275" s="173">
        <f>IFERROR('Ringkasan (milyar)'!AD275/'Ringkasan (milyar)'!AC275,0)</f>
        <v>0.6945506110953944</v>
      </c>
      <c r="AE275" s="173">
        <f>IFERROR('Ringkasan (milyar)'!AE275/'Ringkasan (milyar)'!AD275,0)</f>
        <v>0.65666076563972009</v>
      </c>
      <c r="AF275" s="173">
        <f>IFERROR('Ringkasan (milyar)'!AF275/'Ringkasan (milyar)'!AD275,0)</f>
        <v>0.30049708543459946</v>
      </c>
      <c r="AG275" s="173">
        <f>IFERROR('Ringkasan (milyar)'!AG275/'Ringkasan (milyar)'!AD275,0)</f>
        <v>0</v>
      </c>
      <c r="AH275" s="173">
        <f>IFERROR('Ringkasan (milyar)'!AH275/'Ringkasan (milyar)'!AC275,0)</f>
        <v>0</v>
      </c>
      <c r="AI275" s="173">
        <f>IFERROR('Ringkasan (milyar)'!AI275/'Ringkasan (milyar)'!AC275,0)</f>
        <v>2.4345924591007404E-2</v>
      </c>
      <c r="AJ275" s="173">
        <f>IFERROR('Ringkasan (milyar)'!AJ275/'Ringkasan (milyar)'!AC275,0)</f>
        <v>5.4101161259638222E-3</v>
      </c>
      <c r="AK275" s="173">
        <f>IFERROR('Ringkasan (milyar)'!AK275/'Ringkasan (milyar)'!AC275,0)</f>
        <v>7.3008849001287249E-2</v>
      </c>
      <c r="AL275" s="173">
        <f>IFERROR('Ringkasan (milyar)'!AL275/'Ringkasan (milyar)'!AC275,0)</f>
        <v>0</v>
      </c>
      <c r="AM275" s="173">
        <f>IFERROR('Ringkasan (milyar)'!AM275/'Ringkasan (milyar)'!AC275,0)</f>
        <v>1.9779895283675998E-2</v>
      </c>
      <c r="AN275" s="173">
        <f>IFERROR('Ringkasan (milyar)'!AN275/'Ringkasan (milyar)'!AC275,0)</f>
        <v>6.1953107062046936E-3</v>
      </c>
      <c r="AO275" s="173">
        <f>IFERROR('Ringkasan (milyar)'!AO275/'Ringkasan (milyar)'!AC275,0)</f>
        <v>4.04263655704898E-2</v>
      </c>
      <c r="AP275" s="173">
        <f>IFERROR('Ringkasan (milyar)'!AP275/'Ringkasan (milyar)'!AC275,0)</f>
        <v>6.5988424160259079E-3</v>
      </c>
      <c r="AQ275" s="173">
        <f>IFERROR('Ringkasan (milyar)'!AQ275/'Ringkasan (milyar)'!AC275,0)</f>
        <v>8.4350248908554287E-6</v>
      </c>
      <c r="AR275" s="173">
        <f>IFERROR('Ringkasan (milyar)'!AR275/'Ringkasan (milyar)'!AC275,0)</f>
        <v>4.302241930334386E-3</v>
      </c>
      <c r="AS275" s="173">
        <f>IFERROR('Ringkasan (milyar)'!AS275/'Ringkasan (milyar)'!AC275,0)</f>
        <v>4.302241930334386E-3</v>
      </c>
      <c r="AT275" s="173">
        <f>IFERROR('Ringkasan (milyar)'!AT275/'Ringkasan (milyar)'!AC275,0)</f>
        <v>0.22813829797298396</v>
      </c>
      <c r="AU275" s="173">
        <f>IFERROR('Ringkasan (milyar)'!AU275/'Ringkasan (milyar)'!AC275,0)</f>
        <v>1.0475756719288194E-2</v>
      </c>
      <c r="AV275" s="173">
        <f>IFERROR('Ringkasan (milyar)'!AV275/'Ringkasan (milyar)'!AC275,0)</f>
        <v>0.2176625412536958</v>
      </c>
      <c r="AW275" s="127"/>
      <c r="AX275" s="127"/>
      <c r="AY275" s="127"/>
      <c r="AZ275" s="127"/>
      <c r="BA275" s="127"/>
      <c r="BB275" s="127"/>
      <c r="BC275" s="127"/>
      <c r="BD275" s="127"/>
      <c r="BE275" s="127"/>
      <c r="BF275" s="127"/>
      <c r="BG275" s="127"/>
      <c r="BH275" s="127"/>
      <c r="BI275" s="127"/>
      <c r="BJ275" s="128"/>
      <c r="BK275" s="128"/>
      <c r="BL275" s="87"/>
      <c r="BM275" s="47"/>
      <c r="BN275" s="48"/>
      <c r="BO275" s="49"/>
      <c r="BP275" s="39">
        <f t="shared" si="46"/>
        <v>0</v>
      </c>
      <c r="BR275" s="6" t="e">
        <f>Ringkasan!#REF!/1000000000</f>
        <v>#REF!</v>
      </c>
      <c r="BS275" s="6" t="e">
        <f t="shared" si="48"/>
        <v>#REF!</v>
      </c>
      <c r="BT275" s="39" t="e">
        <f t="shared" si="50"/>
        <v>#REF!</v>
      </c>
      <c r="BV275" s="6" t="e">
        <f>Ringkasan!#REF!/1000000000</f>
        <v>#REF!</v>
      </c>
      <c r="BW275" s="6" t="e">
        <f t="shared" si="49"/>
        <v>#REF!</v>
      </c>
      <c r="BX275" s="39" t="e">
        <f t="shared" si="51"/>
        <v>#REF!</v>
      </c>
    </row>
    <row r="276" spans="1:76" ht="15" customHeight="1" x14ac:dyDescent="0.25">
      <c r="A276" s="59" t="s">
        <v>218</v>
      </c>
      <c r="B276" s="3">
        <f t="shared" ref="B276:C291" si="52">B275+1</f>
        <v>207</v>
      </c>
      <c r="C276" s="4">
        <f t="shared" si="52"/>
        <v>18</v>
      </c>
      <c r="D276" s="8" t="s">
        <v>218</v>
      </c>
      <c r="E276" s="12" t="str">
        <f>[1]Pendapatan!D276</f>
        <v>12 Tahun 2024</v>
      </c>
      <c r="F276" s="92">
        <f>[1]Pendapatan!E276</f>
        <v>45656</v>
      </c>
      <c r="G276" s="6"/>
      <c r="H276" s="173">
        <f>IFERROR('Ringkasan (milyar)'!H276/'Ringkasan (milyar)'!G276,0)</f>
        <v>0.23396787119903797</v>
      </c>
      <c r="I276" s="173">
        <f>IFERROR('Ringkasan (milyar)'!I276/'Ringkasan (milyar)'!G276,0)</f>
        <v>9.1837084631077801E-2</v>
      </c>
      <c r="J276" s="173">
        <f>IFERROR('Ringkasan (milyar)'!J276/'Ringkasan (milyar)'!G276,0)</f>
        <v>0.12806893131472849</v>
      </c>
      <c r="K276" s="173">
        <f>IFERROR('Ringkasan (milyar)'!K276/'Ringkasan (milyar)'!G276,0)</f>
        <v>4.8620324988864292E-3</v>
      </c>
      <c r="L276" s="173">
        <f>IFERROR('Ringkasan (milyar)'!L276/'Ringkasan (milyar)'!G276,0)</f>
        <v>9.1998227543452372E-3</v>
      </c>
      <c r="M276" s="173">
        <f>IFERROR('Ringkasan (milyar)'!M276/'Ringkasan (milyar)'!G276,0)</f>
        <v>0.7421908367488893</v>
      </c>
      <c r="N276" s="173">
        <f>IFERROR('Ringkasan (milyar)'!N276/'Ringkasan (milyar)'!G276,0)</f>
        <v>0.70290411866273572</v>
      </c>
      <c r="O276" s="173">
        <f>IFERROR('Ringkasan (milyar)'!O276/'Ringkasan (milyar)'!G276,0)</f>
        <v>0</v>
      </c>
      <c r="P276" s="173">
        <f>IFERROR('Ringkasan (milyar)'!P276/'Ringkasan (milyar)'!G276,0)</f>
        <v>0</v>
      </c>
      <c r="Q276" s="173">
        <f>IFERROR('Ringkasan (milyar)'!Q276/'Ringkasan (milyar)'!G276,0)</f>
        <v>0.1126709424491197</v>
      </c>
      <c r="R276" s="173">
        <f>IFERROR('Ringkasan (milyar)'!R276/'Ringkasan (milyar)'!G276,0)</f>
        <v>3.0582283740266665E-3</v>
      </c>
      <c r="S276" s="173">
        <f>IFERROR('Ringkasan (milyar)'!S276/'Ringkasan (milyar)'!G276,0)</f>
        <v>1.3824576542302281E-2</v>
      </c>
      <c r="T276" s="173">
        <f>IFERROR('Ringkasan (milyar)'!T276/'Ringkasan (milyar)'!G276,0)</f>
        <v>0.41714042709095284</v>
      </c>
      <c r="U276" s="173">
        <f>IFERROR('Ringkasan (milyar)'!U276/'Ringkasan (milyar)'!G276,0)</f>
        <v>0.15620994420633419</v>
      </c>
      <c r="V276" s="173">
        <f>IFERROR('Ringkasan (milyar)'!V276/'Ringkasan (milyar)'!G276,0)</f>
        <v>3.9286718086153659E-2</v>
      </c>
      <c r="W276" s="173">
        <f>IFERROR('Ringkasan (milyar)'!W276/'Ringkasan (milyar)'!G276,0)</f>
        <v>3.9286718086153659E-2</v>
      </c>
      <c r="X276" s="173">
        <f>IFERROR('Ringkasan (milyar)'!X276/'Ringkasan (milyar)'!G276,0)</f>
        <v>0</v>
      </c>
      <c r="Y276" s="173">
        <f>IFERROR('Ringkasan (milyar)'!Y276/'Ringkasan (milyar)'!G276,0)</f>
        <v>2.3841292052072582E-2</v>
      </c>
      <c r="Z276" s="173">
        <f>IFERROR('Ringkasan (milyar)'!Z276/'Ringkasan (milyar)'!G276,0)</f>
        <v>0</v>
      </c>
      <c r="AA276" s="173">
        <f>IFERROR('Ringkasan (milyar)'!AA276/'Ringkasan (milyar)'!G276,0)</f>
        <v>0</v>
      </c>
      <c r="AB276" s="173">
        <f>IFERROR('Ringkasan (milyar)'!AB276/'Ringkasan (milyar)'!G276,0)</f>
        <v>2.3841292052072582E-2</v>
      </c>
      <c r="AC276" s="6"/>
      <c r="AD276" s="173">
        <f>IFERROR('Ringkasan (milyar)'!AD276/'Ringkasan (milyar)'!AC276,0)</f>
        <v>0.74410617660475165</v>
      </c>
      <c r="AE276" s="173">
        <f>IFERROR('Ringkasan (milyar)'!AE276/'Ringkasan (milyar)'!AD276,0)</f>
        <v>0.60877934167882286</v>
      </c>
      <c r="AF276" s="173">
        <f>IFERROR('Ringkasan (milyar)'!AF276/'Ringkasan (milyar)'!AD276,0)</f>
        <v>0.34688841262440673</v>
      </c>
      <c r="AG276" s="173">
        <f>IFERROR('Ringkasan (milyar)'!AG276/'Ringkasan (milyar)'!AD276,0)</f>
        <v>0</v>
      </c>
      <c r="AH276" s="173">
        <f>IFERROR('Ringkasan (milyar)'!AH276/'Ringkasan (milyar)'!AC276,0)</f>
        <v>0</v>
      </c>
      <c r="AI276" s="173">
        <f>IFERROR('Ringkasan (milyar)'!AI276/'Ringkasan (milyar)'!AC276,0)</f>
        <v>2.877672862303857E-2</v>
      </c>
      <c r="AJ276" s="173">
        <f>IFERROR('Ringkasan (milyar)'!AJ276/'Ringkasan (milyar)'!AC276,0)</f>
        <v>4.2111692226876277E-3</v>
      </c>
      <c r="AK276" s="173">
        <f>IFERROR('Ringkasan (milyar)'!AK276/'Ringkasan (milyar)'!AC276,0)</f>
        <v>8.6295883681935998E-2</v>
      </c>
      <c r="AL276" s="173">
        <f>IFERROR('Ringkasan (milyar)'!AL276/'Ringkasan (milyar)'!AC276,0)</f>
        <v>0</v>
      </c>
      <c r="AM276" s="173">
        <f>IFERROR('Ringkasan (milyar)'!AM276/'Ringkasan (milyar)'!AC276,0)</f>
        <v>2.310794673774411E-2</v>
      </c>
      <c r="AN276" s="173">
        <f>IFERROR('Ringkasan (milyar)'!AN276/'Ringkasan (milyar)'!AC276,0)</f>
        <v>3.529656544507101E-2</v>
      </c>
      <c r="AO276" s="173">
        <f>IFERROR('Ringkasan (milyar)'!AO276/'Ringkasan (milyar)'!AC276,0)</f>
        <v>2.3576432438100408E-2</v>
      </c>
      <c r="AP276" s="173">
        <f>IFERROR('Ringkasan (milyar)'!AP276/'Ringkasan (milyar)'!AC276,0)</f>
        <v>4.0049792433737921E-3</v>
      </c>
      <c r="AQ276" s="173">
        <f>IFERROR('Ringkasan (milyar)'!AQ276/'Ringkasan (milyar)'!AC276,0)</f>
        <v>3.0995981764667693E-4</v>
      </c>
      <c r="AR276" s="173">
        <f>IFERROR('Ringkasan (milyar)'!AR276/'Ringkasan (milyar)'!AC276,0)</f>
        <v>2.5433643853834159E-3</v>
      </c>
      <c r="AS276" s="173">
        <f>IFERROR('Ringkasan (milyar)'!AS276/'Ringkasan (milyar)'!AC276,0)</f>
        <v>2.5433643853834159E-3</v>
      </c>
      <c r="AT276" s="173">
        <f>IFERROR('Ringkasan (milyar)'!AT276/'Ringkasan (milyar)'!AC276,0)</f>
        <v>0.16705457532792889</v>
      </c>
      <c r="AU276" s="173">
        <f>IFERROR('Ringkasan (milyar)'!AU276/'Ringkasan (milyar)'!AC276,0)</f>
        <v>9.5790003748905117E-3</v>
      </c>
      <c r="AV276" s="173">
        <f>IFERROR('Ringkasan (milyar)'!AV276/'Ringkasan (milyar)'!AC276,0)</f>
        <v>0.15747557495303841</v>
      </c>
      <c r="AW276" s="127"/>
      <c r="AX276" s="127"/>
      <c r="AY276" s="127"/>
      <c r="AZ276" s="127"/>
      <c r="BA276" s="127"/>
      <c r="BB276" s="127"/>
      <c r="BC276" s="127"/>
      <c r="BD276" s="127"/>
      <c r="BE276" s="127"/>
      <c r="BF276" s="127"/>
      <c r="BG276" s="127"/>
      <c r="BH276" s="127"/>
      <c r="BI276" s="127"/>
      <c r="BJ276" s="128"/>
      <c r="BK276" s="128"/>
      <c r="BL276" s="87"/>
      <c r="BM276" s="47"/>
      <c r="BN276" s="48"/>
      <c r="BO276" s="49"/>
      <c r="BP276" s="39">
        <f t="shared" si="46"/>
        <v>0</v>
      </c>
      <c r="BR276" s="6" t="e">
        <f>Ringkasan!#REF!/1000000000</f>
        <v>#REF!</v>
      </c>
      <c r="BS276" s="6" t="e">
        <f t="shared" si="48"/>
        <v>#REF!</v>
      </c>
      <c r="BT276" s="39" t="e">
        <f t="shared" si="50"/>
        <v>#REF!</v>
      </c>
      <c r="BV276" s="6" t="e">
        <f>Ringkasan!#REF!/1000000000</f>
        <v>#REF!</v>
      </c>
      <c r="BW276" s="6" t="e">
        <f t="shared" si="49"/>
        <v>#REF!</v>
      </c>
      <c r="BX276" s="39" t="e">
        <f t="shared" si="51"/>
        <v>#REF!</v>
      </c>
    </row>
    <row r="277" spans="1:76" ht="15" customHeight="1" x14ac:dyDescent="0.25">
      <c r="A277" s="59" t="s">
        <v>219</v>
      </c>
      <c r="B277" s="3">
        <f t="shared" si="52"/>
        <v>208</v>
      </c>
      <c r="C277" s="4">
        <f t="shared" si="52"/>
        <v>19</v>
      </c>
      <c r="D277" s="8" t="s">
        <v>219</v>
      </c>
      <c r="E277" s="12" t="str">
        <f>[1]Pendapatan!D277</f>
        <v>11 TAHUN 2024</v>
      </c>
      <c r="F277" s="92">
        <f>[1]Pendapatan!E277</f>
        <v>45653</v>
      </c>
      <c r="G277" s="6"/>
      <c r="H277" s="173">
        <f>IFERROR('Ringkasan (milyar)'!H277/'Ringkasan (milyar)'!G277,0)</f>
        <v>0.18908872389582915</v>
      </c>
      <c r="I277" s="173">
        <f>IFERROR('Ringkasan (milyar)'!I277/'Ringkasan (milyar)'!G277,0)</f>
        <v>8.7110247366044058E-2</v>
      </c>
      <c r="J277" s="173">
        <f>IFERROR('Ringkasan (milyar)'!J277/'Ringkasan (milyar)'!G277,0)</f>
        <v>8.6341645923166996E-2</v>
      </c>
      <c r="K277" s="173">
        <f>IFERROR('Ringkasan (milyar)'!K277/'Ringkasan (milyar)'!G277,0)</f>
        <v>1.0283687820997034E-2</v>
      </c>
      <c r="L277" s="173">
        <f>IFERROR('Ringkasan (milyar)'!L277/'Ringkasan (milyar)'!G277,0)</f>
        <v>5.3531427856210439E-3</v>
      </c>
      <c r="M277" s="173">
        <f>IFERROR('Ringkasan (milyar)'!M277/'Ringkasan (milyar)'!G277,0)</f>
        <v>0.81091127610417091</v>
      </c>
      <c r="N277" s="173">
        <f>IFERROR('Ringkasan (milyar)'!N277/'Ringkasan (milyar)'!G277,0)</f>
        <v>0.76472616903952695</v>
      </c>
      <c r="O277" s="173">
        <f>IFERROR('Ringkasan (milyar)'!O277/'Ringkasan (milyar)'!G277,0)</f>
        <v>0</v>
      </c>
      <c r="P277" s="173">
        <f>IFERROR('Ringkasan (milyar)'!P277/'Ringkasan (milyar)'!G277,0)</f>
        <v>0</v>
      </c>
      <c r="Q277" s="173">
        <f>IFERROR('Ringkasan (milyar)'!Q277/'Ringkasan (milyar)'!G277,0)</f>
        <v>9.1627649561989183E-2</v>
      </c>
      <c r="R277" s="173">
        <f>IFERROR('Ringkasan (milyar)'!R277/'Ringkasan (milyar)'!G277,0)</f>
        <v>0</v>
      </c>
      <c r="S277" s="173">
        <f>IFERROR('Ringkasan (milyar)'!S277/'Ringkasan (milyar)'!G277,0)</f>
        <v>7.1787097434944666E-3</v>
      </c>
      <c r="T277" s="173">
        <f>IFERROR('Ringkasan (milyar)'!T277/'Ringkasan (milyar)'!G277,0)</f>
        <v>0.46322049865610809</v>
      </c>
      <c r="U277" s="173">
        <f>IFERROR('Ringkasan (milyar)'!U277/'Ringkasan (milyar)'!G277,0)</f>
        <v>0.20269931107793523</v>
      </c>
      <c r="V277" s="173">
        <f>IFERROR('Ringkasan (milyar)'!V277/'Ringkasan (milyar)'!G277,0)</f>
        <v>4.6185107064643897E-2</v>
      </c>
      <c r="W277" s="173">
        <f>IFERROR('Ringkasan (milyar)'!W277/'Ringkasan (milyar)'!G277,0)</f>
        <v>4.6185107064643897E-2</v>
      </c>
      <c r="X277" s="173">
        <f>IFERROR('Ringkasan (milyar)'!X277/'Ringkasan (milyar)'!G277,0)</f>
        <v>0</v>
      </c>
      <c r="Y277" s="173">
        <f>IFERROR('Ringkasan (milyar)'!Y277/'Ringkasan (milyar)'!G277,0)</f>
        <v>0</v>
      </c>
      <c r="Z277" s="173">
        <f>IFERROR('Ringkasan (milyar)'!Z277/'Ringkasan (milyar)'!G277,0)</f>
        <v>0</v>
      </c>
      <c r="AA277" s="173">
        <f>IFERROR('Ringkasan (milyar)'!AA277/'Ringkasan (milyar)'!G277,0)</f>
        <v>0</v>
      </c>
      <c r="AB277" s="173">
        <f>IFERROR('Ringkasan (milyar)'!AB277/'Ringkasan (milyar)'!G277,0)</f>
        <v>0</v>
      </c>
      <c r="AC277" s="6"/>
      <c r="AD277" s="173">
        <f>IFERROR('Ringkasan (milyar)'!AD277/'Ringkasan (milyar)'!AC277,0)</f>
        <v>0.76880904614610268</v>
      </c>
      <c r="AE277" s="173">
        <f>IFERROR('Ringkasan (milyar)'!AE277/'Ringkasan (milyar)'!AD277,0)</f>
        <v>0.64845397253012871</v>
      </c>
      <c r="AF277" s="173">
        <f>IFERROR('Ringkasan (milyar)'!AF277/'Ringkasan (milyar)'!AD277,0)</f>
        <v>0.26167877130224265</v>
      </c>
      <c r="AG277" s="173">
        <f>IFERROR('Ringkasan (milyar)'!AG277/'Ringkasan (milyar)'!AD277,0)</f>
        <v>0</v>
      </c>
      <c r="AH277" s="173">
        <f>IFERROR('Ringkasan (milyar)'!AH277/'Ringkasan (milyar)'!AC277,0)</f>
        <v>0</v>
      </c>
      <c r="AI277" s="173">
        <f>IFERROR('Ringkasan (milyar)'!AI277/'Ringkasan (milyar)'!AC277,0)</f>
        <v>6.748724839134837E-2</v>
      </c>
      <c r="AJ277" s="173">
        <f>IFERROR('Ringkasan (milyar)'!AJ277/'Ringkasan (milyar)'!AC277,0)</f>
        <v>1.603511102653701E-3</v>
      </c>
      <c r="AK277" s="173">
        <f>IFERROR('Ringkasan (milyar)'!AK277/'Ringkasan (milyar)'!AC277,0)</f>
        <v>6.9473738701000945E-2</v>
      </c>
      <c r="AL277" s="173">
        <f>IFERROR('Ringkasan (milyar)'!AL277/'Ringkasan (milyar)'!AC277,0)</f>
        <v>4.5654561119806648E-4</v>
      </c>
      <c r="AM277" s="173">
        <f>IFERROR('Ringkasan (milyar)'!AM277/'Ringkasan (milyar)'!AC277,0)</f>
        <v>1.22662878481799E-2</v>
      </c>
      <c r="AN277" s="173">
        <f>IFERROR('Ringkasan (milyar)'!AN277/'Ringkasan (milyar)'!AC277,0)</f>
        <v>1.9656298109042514E-2</v>
      </c>
      <c r="AO277" s="173">
        <f>IFERROR('Ringkasan (milyar)'!AO277/'Ringkasan (milyar)'!AC277,0)</f>
        <v>3.6804010407624467E-2</v>
      </c>
      <c r="AP277" s="173">
        <f>IFERROR('Ringkasan (milyar)'!AP277/'Ringkasan (milyar)'!AC277,0)</f>
        <v>2.2035893861784643E-4</v>
      </c>
      <c r="AQ277" s="173">
        <f>IFERROR('Ringkasan (milyar)'!AQ277/'Ringkasan (milyar)'!AC277,0)</f>
        <v>7.0237786338164069E-5</v>
      </c>
      <c r="AR277" s="173">
        <f>IFERROR('Ringkasan (milyar)'!AR277/'Ringkasan (milyar)'!AC277,0)</f>
        <v>2.6339169876811526E-3</v>
      </c>
      <c r="AS277" s="173">
        <f>IFERROR('Ringkasan (milyar)'!AS277/'Ringkasan (milyar)'!AC277,0)</f>
        <v>2.6339169876811526E-3</v>
      </c>
      <c r="AT277" s="173">
        <f>IFERROR('Ringkasan (milyar)'!AT277/'Ringkasan (milyar)'!AC277,0)</f>
        <v>0.15908329816521519</v>
      </c>
      <c r="AU277" s="173">
        <f>IFERROR('Ringkasan (milyar)'!AU277/'Ringkasan (milyar)'!AC277,0)</f>
        <v>9.4281376400030033E-3</v>
      </c>
      <c r="AV277" s="173">
        <f>IFERROR('Ringkasan (milyar)'!AV277/'Ringkasan (milyar)'!AC277,0)</f>
        <v>0.14965516052521219</v>
      </c>
      <c r="AW277" s="127"/>
      <c r="AX277" s="127"/>
      <c r="AY277" s="127"/>
      <c r="AZ277" s="127"/>
      <c r="BA277" s="127"/>
      <c r="BB277" s="127"/>
      <c r="BC277" s="127"/>
      <c r="BD277" s="127"/>
      <c r="BE277" s="127"/>
      <c r="BF277" s="127"/>
      <c r="BG277" s="127"/>
      <c r="BH277" s="127"/>
      <c r="BI277" s="127"/>
      <c r="BJ277" s="128"/>
      <c r="BK277" s="128"/>
      <c r="BL277" s="87"/>
      <c r="BM277" s="47"/>
      <c r="BN277" s="48"/>
      <c r="BO277" s="49"/>
      <c r="BP277" s="39">
        <f t="shared" si="46"/>
        <v>0</v>
      </c>
      <c r="BR277" s="6" t="e">
        <f>Ringkasan!#REF!/1000000000</f>
        <v>#REF!</v>
      </c>
      <c r="BS277" s="6" t="e">
        <f t="shared" si="48"/>
        <v>#REF!</v>
      </c>
      <c r="BT277" s="39" t="e">
        <f t="shared" si="50"/>
        <v>#REF!</v>
      </c>
      <c r="BV277" s="6" t="e">
        <f>Ringkasan!#REF!/1000000000</f>
        <v>#REF!</v>
      </c>
      <c r="BW277" s="6" t="e">
        <f t="shared" si="49"/>
        <v>#REF!</v>
      </c>
      <c r="BX277" s="39" t="e">
        <f t="shared" si="51"/>
        <v>#REF!</v>
      </c>
    </row>
    <row r="278" spans="1:76" ht="15" customHeight="1" x14ac:dyDescent="0.25">
      <c r="A278" s="59" t="s">
        <v>220</v>
      </c>
      <c r="B278" s="3">
        <f t="shared" si="52"/>
        <v>209</v>
      </c>
      <c r="C278" s="4">
        <f t="shared" si="52"/>
        <v>20</v>
      </c>
      <c r="D278" s="8" t="s">
        <v>220</v>
      </c>
      <c r="E278" s="12" t="str">
        <f>[1]Pendapatan!D278</f>
        <v>15 Tahun 2024</v>
      </c>
      <c r="F278" s="92">
        <f>[1]Pendapatan!E278</f>
        <v>45650.375</v>
      </c>
      <c r="G278" s="6"/>
      <c r="H278" s="173">
        <f>IFERROR('Ringkasan (milyar)'!H278/'Ringkasan (milyar)'!G278,0)</f>
        <v>0.19098885213097389</v>
      </c>
      <c r="I278" s="173">
        <f>IFERROR('Ringkasan (milyar)'!I278/'Ringkasan (milyar)'!G278,0)</f>
        <v>7.5764174669912768E-2</v>
      </c>
      <c r="J278" s="173">
        <f>IFERROR('Ringkasan (milyar)'!J278/'Ringkasan (milyar)'!G278,0)</f>
        <v>7.8951538396343751E-2</v>
      </c>
      <c r="K278" s="173">
        <f>IFERROR('Ringkasan (milyar)'!K278/'Ringkasan (milyar)'!G278,0)</f>
        <v>1.0898324767604863E-2</v>
      </c>
      <c r="L278" s="173">
        <f>IFERROR('Ringkasan (milyar)'!L278/'Ringkasan (milyar)'!G278,0)</f>
        <v>2.53748142971125E-2</v>
      </c>
      <c r="M278" s="173">
        <f>IFERROR('Ringkasan (milyar)'!M278/'Ringkasan (milyar)'!G278,0)</f>
        <v>0.80259344237158936</v>
      </c>
      <c r="N278" s="173">
        <f>IFERROR('Ringkasan (milyar)'!N278/'Ringkasan (milyar)'!G278,0)</f>
        <v>0.75215663691255674</v>
      </c>
      <c r="O278" s="173">
        <f>IFERROR('Ringkasan (milyar)'!O278/'Ringkasan (milyar)'!G278,0)</f>
        <v>0</v>
      </c>
      <c r="P278" s="173">
        <f>IFERROR('Ringkasan (milyar)'!P278/'Ringkasan (milyar)'!G278,0)</f>
        <v>0</v>
      </c>
      <c r="Q278" s="173">
        <f>IFERROR('Ringkasan (milyar)'!Q278/'Ringkasan (milyar)'!G278,0)</f>
        <v>0.11522985569963409</v>
      </c>
      <c r="R278" s="173">
        <f>IFERROR('Ringkasan (milyar)'!R278/'Ringkasan (milyar)'!G278,0)</f>
        <v>0</v>
      </c>
      <c r="S278" s="173">
        <f>IFERROR('Ringkasan (milyar)'!S278/'Ringkasan (milyar)'!G278,0)</f>
        <v>1.6880480586101965E-2</v>
      </c>
      <c r="T278" s="173">
        <f>IFERROR('Ringkasan (milyar)'!T278/'Ringkasan (milyar)'!G278,0)</f>
        <v>0.43806770715408178</v>
      </c>
      <c r="U278" s="173">
        <f>IFERROR('Ringkasan (milyar)'!U278/'Ringkasan (milyar)'!G278,0)</f>
        <v>0.18197859347273887</v>
      </c>
      <c r="V278" s="173">
        <f>IFERROR('Ringkasan (milyar)'!V278/'Ringkasan (milyar)'!G278,0)</f>
        <v>5.0436805459032653E-2</v>
      </c>
      <c r="W278" s="173">
        <f>IFERROR('Ringkasan (milyar)'!W278/'Ringkasan (milyar)'!G278,0)</f>
        <v>4.139606645600654E-2</v>
      </c>
      <c r="X278" s="173">
        <f>IFERROR('Ringkasan (milyar)'!X278/'Ringkasan (milyar)'!G278,0)</f>
        <v>9.0407390030261148E-3</v>
      </c>
      <c r="Y278" s="173">
        <f>IFERROR('Ringkasan (milyar)'!Y278/'Ringkasan (milyar)'!G278,0)</f>
        <v>6.4177054974366267E-3</v>
      </c>
      <c r="Z278" s="173">
        <f>IFERROR('Ringkasan (milyar)'!Z278/'Ringkasan (milyar)'!G278,0)</f>
        <v>6.4177054974366267E-3</v>
      </c>
      <c r="AA278" s="173">
        <f>IFERROR('Ringkasan (milyar)'!AA278/'Ringkasan (milyar)'!G278,0)</f>
        <v>0</v>
      </c>
      <c r="AB278" s="173">
        <f>IFERROR('Ringkasan (milyar)'!AB278/'Ringkasan (milyar)'!G278,0)</f>
        <v>0</v>
      </c>
      <c r="AC278" s="6"/>
      <c r="AD278" s="173">
        <f>IFERROR('Ringkasan (milyar)'!AD278/'Ringkasan (milyar)'!AC278,0)</f>
        <v>0.74652232701271481</v>
      </c>
      <c r="AE278" s="173">
        <f>IFERROR('Ringkasan (milyar)'!AE278/'Ringkasan (milyar)'!AD278,0)</f>
        <v>0.65151302057856042</v>
      </c>
      <c r="AF278" s="173">
        <f>IFERROR('Ringkasan (milyar)'!AF278/'Ringkasan (milyar)'!AD278,0)</f>
        <v>0.31728070695898181</v>
      </c>
      <c r="AG278" s="173">
        <f>IFERROR('Ringkasan (milyar)'!AG278/'Ringkasan (milyar)'!AD278,0)</f>
        <v>0</v>
      </c>
      <c r="AH278" s="173">
        <f>IFERROR('Ringkasan (milyar)'!AH278/'Ringkasan (milyar)'!AC278,0)</f>
        <v>1.5103748279512486E-5</v>
      </c>
      <c r="AI278" s="173">
        <f>IFERROR('Ringkasan (milyar)'!AI278/'Ringkasan (milyar)'!AC278,0)</f>
        <v>2.0472512664577038E-2</v>
      </c>
      <c r="AJ278" s="173">
        <f>IFERROR('Ringkasan (milyar)'!AJ278/'Ringkasan (milyar)'!AC278,0)</f>
        <v>2.8085627232102401E-3</v>
      </c>
      <c r="AK278" s="173">
        <f>IFERROR('Ringkasan (milyar)'!AK278/'Ringkasan (milyar)'!AC278,0)</f>
        <v>5.6252910895060078E-2</v>
      </c>
      <c r="AL278" s="173">
        <f>IFERROR('Ringkasan (milyar)'!AL278/'Ringkasan (milyar)'!AC278,0)</f>
        <v>0</v>
      </c>
      <c r="AM278" s="173">
        <f>IFERROR('Ringkasan (milyar)'!AM278/'Ringkasan (milyar)'!AC278,0)</f>
        <v>2.3325148480649208E-2</v>
      </c>
      <c r="AN278" s="173">
        <f>IFERROR('Ringkasan (milyar)'!AN278/'Ringkasan (milyar)'!AC278,0)</f>
        <v>7.3837077033436721E-3</v>
      </c>
      <c r="AO278" s="173">
        <f>IFERROR('Ringkasan (milyar)'!AO278/'Ringkasan (milyar)'!AC278,0)</f>
        <v>2.2720217182224382E-2</v>
      </c>
      <c r="AP278" s="173">
        <f>IFERROR('Ringkasan (milyar)'!AP278/'Ringkasan (milyar)'!AC278,0)</f>
        <v>2.5869159872034049E-3</v>
      </c>
      <c r="AQ278" s="173">
        <f>IFERROR('Ringkasan (milyar)'!AQ278/'Ringkasan (milyar)'!AC278,0)</f>
        <v>2.3692154163941154E-4</v>
      </c>
      <c r="AR278" s="173">
        <f>IFERROR('Ringkasan (milyar)'!AR278/'Ringkasan (milyar)'!AC278,0)</f>
        <v>9.4768616655764614E-4</v>
      </c>
      <c r="AS278" s="173">
        <f>IFERROR('Ringkasan (milyar)'!AS278/'Ringkasan (milyar)'!AC278,0)</f>
        <v>9.4768616655764614E-4</v>
      </c>
      <c r="AT278" s="173">
        <f>IFERROR('Ringkasan (milyar)'!AT278/'Ringkasan (milyar)'!AC278,0)</f>
        <v>0.1962770759256674</v>
      </c>
      <c r="AU278" s="173">
        <f>IFERROR('Ringkasan (milyar)'!AU278/'Ringkasan (milyar)'!AC278,0)</f>
        <v>8.1904099158041192E-3</v>
      </c>
      <c r="AV278" s="173">
        <f>IFERROR('Ringkasan (milyar)'!AV278/'Ringkasan (milyar)'!AC278,0)</f>
        <v>0.18808666600986326</v>
      </c>
      <c r="AW278" s="127"/>
      <c r="AX278" s="127"/>
      <c r="AY278" s="127"/>
      <c r="AZ278" s="127"/>
      <c r="BA278" s="127"/>
      <c r="BB278" s="127"/>
      <c r="BC278" s="127"/>
      <c r="BD278" s="127"/>
      <c r="BE278" s="127"/>
      <c r="BF278" s="127"/>
      <c r="BG278" s="127"/>
      <c r="BH278" s="127"/>
      <c r="BI278" s="127"/>
      <c r="BJ278" s="128"/>
      <c r="BK278" s="128"/>
      <c r="BL278" s="87"/>
      <c r="BM278" s="47"/>
      <c r="BN278" s="48"/>
      <c r="BO278" s="49"/>
      <c r="BP278" s="39">
        <f t="shared" si="46"/>
        <v>0</v>
      </c>
      <c r="BR278" s="6" t="e">
        <f>Ringkasan!#REF!/1000000000</f>
        <v>#REF!</v>
      </c>
      <c r="BS278" s="6" t="e">
        <f t="shared" si="48"/>
        <v>#REF!</v>
      </c>
      <c r="BT278" s="39" t="e">
        <f t="shared" si="50"/>
        <v>#REF!</v>
      </c>
      <c r="BV278" s="6" t="e">
        <f>Ringkasan!#REF!/1000000000</f>
        <v>#REF!</v>
      </c>
      <c r="BW278" s="6" t="e">
        <f t="shared" si="49"/>
        <v>#REF!</v>
      </c>
      <c r="BX278" s="39" t="e">
        <f t="shared" si="51"/>
        <v>#REF!</v>
      </c>
    </row>
    <row r="279" spans="1:76" ht="15" customHeight="1" x14ac:dyDescent="0.25">
      <c r="A279" s="59" t="s">
        <v>221</v>
      </c>
      <c r="B279" s="3">
        <f t="shared" si="52"/>
        <v>210</v>
      </c>
      <c r="C279" s="4">
        <f t="shared" si="52"/>
        <v>21</v>
      </c>
      <c r="D279" s="8" t="s">
        <v>221</v>
      </c>
      <c r="E279" s="12" t="str">
        <f>[1]Pendapatan!D279</f>
        <v>15 Tahun 2024</v>
      </c>
      <c r="F279" s="92">
        <f>[1]Pendapatan!E279</f>
        <v>45656.229166666664</v>
      </c>
      <c r="G279" s="6"/>
      <c r="H279" s="173">
        <f>IFERROR('Ringkasan (milyar)'!H279/'Ringkasan (milyar)'!G279,0)</f>
        <v>0.2078480607632604</v>
      </c>
      <c r="I279" s="173">
        <f>IFERROR('Ringkasan (milyar)'!I279/'Ringkasan (milyar)'!G279,0)</f>
        <v>7.0098119074041759E-2</v>
      </c>
      <c r="J279" s="173">
        <f>IFERROR('Ringkasan (milyar)'!J279/'Ringkasan (milyar)'!G279,0)</f>
        <v>0.12947484714060983</v>
      </c>
      <c r="K279" s="173">
        <f>IFERROR('Ringkasan (milyar)'!K279/'Ringkasan (milyar)'!G279,0)</f>
        <v>6.7844824418009844E-3</v>
      </c>
      <c r="L279" s="173">
        <f>IFERROR('Ringkasan (milyar)'!L279/'Ringkasan (milyar)'!G279,0)</f>
        <v>1.4906121068078493E-3</v>
      </c>
      <c r="M279" s="173">
        <f>IFERROR('Ringkasan (milyar)'!M279/'Ringkasan (milyar)'!G279,0)</f>
        <v>0.79215193923673966</v>
      </c>
      <c r="N279" s="173">
        <f>IFERROR('Ringkasan (milyar)'!N279/'Ringkasan (milyar)'!G279,0)</f>
        <v>0.75039322255754082</v>
      </c>
      <c r="O279" s="173">
        <f>IFERROR('Ringkasan (milyar)'!O279/'Ringkasan (milyar)'!G279,0)</f>
        <v>0</v>
      </c>
      <c r="P279" s="173">
        <f>IFERROR('Ringkasan (milyar)'!P279/'Ringkasan (milyar)'!G279,0)</f>
        <v>0</v>
      </c>
      <c r="Q279" s="173">
        <f>IFERROR('Ringkasan (milyar)'!Q279/'Ringkasan (milyar)'!G279,0)</f>
        <v>0.15169938040569766</v>
      </c>
      <c r="R279" s="173">
        <f>IFERROR('Ringkasan (milyar)'!R279/'Ringkasan (milyar)'!G279,0)</f>
        <v>2.7162946071135666E-3</v>
      </c>
      <c r="S279" s="173">
        <f>IFERROR('Ringkasan (milyar)'!S279/'Ringkasan (milyar)'!G279,0)</f>
        <v>1.4124820632488421E-2</v>
      </c>
      <c r="T279" s="173">
        <f>IFERROR('Ringkasan (milyar)'!T279/'Ringkasan (milyar)'!G279,0)</f>
        <v>0.42685732554967354</v>
      </c>
      <c r="U279" s="173">
        <f>IFERROR('Ringkasan (milyar)'!U279/'Ringkasan (milyar)'!G279,0)</f>
        <v>0.15499540136256765</v>
      </c>
      <c r="V279" s="173">
        <f>IFERROR('Ringkasan (milyar)'!V279/'Ringkasan (milyar)'!G279,0)</f>
        <v>4.1758716679198837E-2</v>
      </c>
      <c r="W279" s="173">
        <f>IFERROR('Ringkasan (milyar)'!W279/'Ringkasan (milyar)'!G279,0)</f>
        <v>3.5796153169597278E-2</v>
      </c>
      <c r="X279" s="173">
        <f>IFERROR('Ringkasan (milyar)'!X279/'Ringkasan (milyar)'!G279,0)</f>
        <v>5.9625635096015595E-3</v>
      </c>
      <c r="Y279" s="173">
        <f>IFERROR('Ringkasan (milyar)'!Y279/'Ringkasan (milyar)'!G279,0)</f>
        <v>0</v>
      </c>
      <c r="Z279" s="173">
        <f>IFERROR('Ringkasan (milyar)'!Z279/'Ringkasan (milyar)'!G279,0)</f>
        <v>0</v>
      </c>
      <c r="AA279" s="173">
        <f>IFERROR('Ringkasan (milyar)'!AA279/'Ringkasan (milyar)'!G279,0)</f>
        <v>0</v>
      </c>
      <c r="AB279" s="173">
        <f>IFERROR('Ringkasan (milyar)'!AB279/'Ringkasan (milyar)'!G279,0)</f>
        <v>0</v>
      </c>
      <c r="AC279" s="6"/>
      <c r="AD279" s="173">
        <f>IFERROR('Ringkasan (milyar)'!AD279/'Ringkasan (milyar)'!AC279,0)</f>
        <v>0.66450275138941284</v>
      </c>
      <c r="AE279" s="173">
        <f>IFERROR('Ringkasan (milyar)'!AE279/'Ringkasan (milyar)'!AD279,0)</f>
        <v>0.59831799289365839</v>
      </c>
      <c r="AF279" s="173">
        <f>IFERROR('Ringkasan (milyar)'!AF279/'Ringkasan (milyar)'!AD279,0)</f>
        <v>0.35431527341136654</v>
      </c>
      <c r="AG279" s="173">
        <f>IFERROR('Ringkasan (milyar)'!AG279/'Ringkasan (milyar)'!AD279,0)</f>
        <v>0</v>
      </c>
      <c r="AH279" s="173">
        <f>IFERROR('Ringkasan (milyar)'!AH279/'Ringkasan (milyar)'!AC279,0)</f>
        <v>0</v>
      </c>
      <c r="AI279" s="173">
        <f>IFERROR('Ringkasan (milyar)'!AI279/'Ringkasan (milyar)'!AC279,0)</f>
        <v>2.8749355117921718E-2</v>
      </c>
      <c r="AJ279" s="173">
        <f>IFERROR('Ringkasan (milyar)'!AJ279/'Ringkasan (milyar)'!AC279,0)</f>
        <v>2.725969746718758E-3</v>
      </c>
      <c r="AK279" s="173">
        <f>IFERROR('Ringkasan (milyar)'!AK279/'Ringkasan (milyar)'!AC279,0)</f>
        <v>0.10830908898810936</v>
      </c>
      <c r="AL279" s="173">
        <f>IFERROR('Ringkasan (milyar)'!AL279/'Ringkasan (milyar)'!AC279,0)</f>
        <v>0</v>
      </c>
      <c r="AM279" s="173">
        <f>IFERROR('Ringkasan (milyar)'!AM279/'Ringkasan (milyar)'!AC279,0)</f>
        <v>2.5595120077937544E-2</v>
      </c>
      <c r="AN279" s="173">
        <f>IFERROR('Ringkasan (milyar)'!AN279/'Ringkasan (milyar)'!AC279,0)</f>
        <v>3.1442314070551619E-2</v>
      </c>
      <c r="AO279" s="173">
        <f>IFERROR('Ringkasan (milyar)'!AO279/'Ringkasan (milyar)'!AC279,0)</f>
        <v>5.0739876313594591E-2</v>
      </c>
      <c r="AP279" s="173">
        <f>IFERROR('Ringkasan (milyar)'!AP279/'Ringkasan (milyar)'!AC279,0)</f>
        <v>4.7349107397044987E-4</v>
      </c>
      <c r="AQ279" s="173">
        <f>IFERROR('Ringkasan (milyar)'!AQ279/'Ringkasan (milyar)'!AC279,0)</f>
        <v>5.828745205514386E-5</v>
      </c>
      <c r="AR279" s="173">
        <f>IFERROR('Ringkasan (milyar)'!AR279/'Ringkasan (milyar)'!AC279,0)</f>
        <v>3.5723698010410774E-3</v>
      </c>
      <c r="AS279" s="173">
        <f>IFERROR('Ringkasan (milyar)'!AS279/'Ringkasan (milyar)'!AC279,0)</f>
        <v>3.5723698010410774E-3</v>
      </c>
      <c r="AT279" s="173">
        <f>IFERROR('Ringkasan (milyar)'!AT279/'Ringkasan (milyar)'!AC279,0)</f>
        <v>0.22361578982143673</v>
      </c>
      <c r="AU279" s="173">
        <f>IFERROR('Ringkasan (milyar)'!AU279/'Ringkasan (milyar)'!AC279,0)</f>
        <v>4.9539940814877269E-3</v>
      </c>
      <c r="AV279" s="173">
        <f>IFERROR('Ringkasan (milyar)'!AV279/'Ringkasan (milyar)'!AC279,0)</f>
        <v>0.21866179573994898</v>
      </c>
      <c r="AW279" s="127"/>
      <c r="AX279" s="127"/>
      <c r="AY279" s="127"/>
      <c r="AZ279" s="127"/>
      <c r="BA279" s="127"/>
      <c r="BB279" s="127"/>
      <c r="BC279" s="127"/>
      <c r="BD279" s="127"/>
      <c r="BE279" s="127"/>
      <c r="BF279" s="127"/>
      <c r="BG279" s="127"/>
      <c r="BH279" s="127"/>
      <c r="BI279" s="127"/>
      <c r="BJ279" s="128"/>
      <c r="BK279" s="128"/>
      <c r="BL279" s="87"/>
      <c r="BM279" s="47"/>
      <c r="BN279" s="48"/>
      <c r="BO279" s="49"/>
      <c r="BP279" s="39">
        <f t="shared" si="46"/>
        <v>0</v>
      </c>
      <c r="BR279" s="6" t="e">
        <f>Ringkasan!#REF!/1000000000</f>
        <v>#REF!</v>
      </c>
      <c r="BS279" s="6" t="e">
        <f t="shared" si="48"/>
        <v>#REF!</v>
      </c>
      <c r="BT279" s="39" t="e">
        <f t="shared" si="50"/>
        <v>#REF!</v>
      </c>
      <c r="BV279" s="6" t="e">
        <f>Ringkasan!#REF!/1000000000</f>
        <v>#REF!</v>
      </c>
      <c r="BW279" s="6" t="e">
        <f t="shared" si="49"/>
        <v>#REF!</v>
      </c>
      <c r="BX279" s="39" t="e">
        <f t="shared" si="51"/>
        <v>#REF!</v>
      </c>
    </row>
    <row r="280" spans="1:76" ht="15" customHeight="1" x14ac:dyDescent="0.25">
      <c r="A280" s="59" t="s">
        <v>222</v>
      </c>
      <c r="B280" s="3">
        <f t="shared" si="52"/>
        <v>211</v>
      </c>
      <c r="C280" s="4">
        <f t="shared" si="52"/>
        <v>22</v>
      </c>
      <c r="D280" s="8" t="s">
        <v>222</v>
      </c>
      <c r="E280" s="12" t="str">
        <f>[1]Pendapatan!D280</f>
        <v>2 Tahun 2024</v>
      </c>
      <c r="F280" s="92">
        <f>[1]Pendapatan!E280</f>
        <v>45656.65625</v>
      </c>
      <c r="G280" s="6"/>
      <c r="H280" s="173">
        <f>IFERROR('Ringkasan (milyar)'!H280/'Ringkasan (milyar)'!G280,0)</f>
        <v>0.2202234574712702</v>
      </c>
      <c r="I280" s="173">
        <f>IFERROR('Ringkasan (milyar)'!I280/'Ringkasan (milyar)'!G280,0)</f>
        <v>8.828413169482302E-2</v>
      </c>
      <c r="J280" s="173">
        <f>IFERROR('Ringkasan (milyar)'!J280/'Ringkasan (milyar)'!G280,0)</f>
        <v>1.2469251437442052E-2</v>
      </c>
      <c r="K280" s="173">
        <f>IFERROR('Ringkasan (milyar)'!K280/'Ringkasan (milyar)'!G280,0)</f>
        <v>6.6280794214738162E-3</v>
      </c>
      <c r="L280" s="173">
        <f>IFERROR('Ringkasan (milyar)'!L280/'Ringkasan (milyar)'!G280,0)</f>
        <v>0.11284199491753132</v>
      </c>
      <c r="M280" s="173">
        <f>IFERROR('Ringkasan (milyar)'!M280/'Ringkasan (milyar)'!G280,0)</f>
        <v>0.77977654252872974</v>
      </c>
      <c r="N280" s="173">
        <f>IFERROR('Ringkasan (milyar)'!N280/'Ringkasan (milyar)'!G280,0)</f>
        <v>0.73200849807564017</v>
      </c>
      <c r="O280" s="173">
        <f>IFERROR('Ringkasan (milyar)'!O280/'Ringkasan (milyar)'!G280,0)</f>
        <v>0</v>
      </c>
      <c r="P280" s="173">
        <f>IFERROR('Ringkasan (milyar)'!P280/'Ringkasan (milyar)'!G280,0)</f>
        <v>0</v>
      </c>
      <c r="Q280" s="173">
        <f>IFERROR('Ringkasan (milyar)'!Q280/'Ringkasan (milyar)'!G280,0)</f>
        <v>0.1216301724295055</v>
      </c>
      <c r="R280" s="173">
        <f>IFERROR('Ringkasan (milyar)'!R280/'Ringkasan (milyar)'!G280,0)</f>
        <v>3.7931284697875758E-3</v>
      </c>
      <c r="S280" s="173">
        <f>IFERROR('Ringkasan (milyar)'!S280/'Ringkasan (milyar)'!G280,0)</f>
        <v>4.040962830112068E-2</v>
      </c>
      <c r="T280" s="173">
        <f>IFERROR('Ringkasan (milyar)'!T280/'Ringkasan (milyar)'!G280,0)</f>
        <v>0.41475076266024496</v>
      </c>
      <c r="U280" s="173">
        <f>IFERROR('Ringkasan (milyar)'!U280/'Ringkasan (milyar)'!G280,0)</f>
        <v>0.1514248062149815</v>
      </c>
      <c r="V280" s="173">
        <f>IFERROR('Ringkasan (milyar)'!V280/'Ringkasan (milyar)'!G280,0)</f>
        <v>4.7768044453089568E-2</v>
      </c>
      <c r="W280" s="173">
        <f>IFERROR('Ringkasan (milyar)'!W280/'Ringkasan (milyar)'!G280,0)</f>
        <v>4.7768044453089568E-2</v>
      </c>
      <c r="X280" s="173">
        <f>IFERROR('Ringkasan (milyar)'!X280/'Ringkasan (milyar)'!G280,0)</f>
        <v>0</v>
      </c>
      <c r="Y280" s="173">
        <f>IFERROR('Ringkasan (milyar)'!Y280/'Ringkasan (milyar)'!G280,0)</f>
        <v>0</v>
      </c>
      <c r="Z280" s="173">
        <f>IFERROR('Ringkasan (milyar)'!Z280/'Ringkasan (milyar)'!G280,0)</f>
        <v>0</v>
      </c>
      <c r="AA280" s="173">
        <f>IFERROR('Ringkasan (milyar)'!AA280/'Ringkasan (milyar)'!G280,0)</f>
        <v>0</v>
      </c>
      <c r="AB280" s="173">
        <f>IFERROR('Ringkasan (milyar)'!AB280/'Ringkasan (milyar)'!G280,0)</f>
        <v>0</v>
      </c>
      <c r="AC280" s="6"/>
      <c r="AD280" s="173">
        <f>IFERROR('Ringkasan (milyar)'!AD280/'Ringkasan (milyar)'!AC280,0)</f>
        <v>0.70618828458823146</v>
      </c>
      <c r="AE280" s="173">
        <f>IFERROR('Ringkasan (milyar)'!AE280/'Ringkasan (milyar)'!AD280,0)</f>
        <v>0.65733933929169974</v>
      </c>
      <c r="AF280" s="173">
        <f>IFERROR('Ringkasan (milyar)'!AF280/'Ringkasan (milyar)'!AD280,0)</f>
        <v>0.23052591988365909</v>
      </c>
      <c r="AG280" s="173">
        <f>IFERROR('Ringkasan (milyar)'!AG280/'Ringkasan (milyar)'!AD280,0)</f>
        <v>0</v>
      </c>
      <c r="AH280" s="173">
        <f>IFERROR('Ringkasan (milyar)'!AH280/'Ringkasan (milyar)'!AC280,0)</f>
        <v>0</v>
      </c>
      <c r="AI280" s="173">
        <f>IFERROR('Ringkasan (milyar)'!AI280/'Ringkasan (milyar)'!AC280,0)</f>
        <v>7.3415248273110051E-2</v>
      </c>
      <c r="AJ280" s="173">
        <f>IFERROR('Ringkasan (milyar)'!AJ280/'Ringkasan (milyar)'!AC280,0)</f>
        <v>5.7729919925891592E-3</v>
      </c>
      <c r="AK280" s="173">
        <f>IFERROR('Ringkasan (milyar)'!AK280/'Ringkasan (milyar)'!AC280,0)</f>
        <v>0.1068606847870799</v>
      </c>
      <c r="AL280" s="173">
        <f>IFERROR('Ringkasan (milyar)'!AL280/'Ringkasan (milyar)'!AC280,0)</f>
        <v>6.2553910709369619E-3</v>
      </c>
      <c r="AM280" s="173">
        <f>IFERROR('Ringkasan (milyar)'!AM280/'Ringkasan (milyar)'!AC280,0)</f>
        <v>1.3724544242618309E-2</v>
      </c>
      <c r="AN280" s="173">
        <f>IFERROR('Ringkasan (milyar)'!AN280/'Ringkasan (milyar)'!AC280,0)</f>
        <v>3.3003953154281659E-2</v>
      </c>
      <c r="AO280" s="173">
        <f>IFERROR('Ringkasan (milyar)'!AO280/'Ringkasan (milyar)'!AC280,0)</f>
        <v>5.3327671083633399E-2</v>
      </c>
      <c r="AP280" s="173">
        <f>IFERROR('Ringkasan (milyar)'!AP280/'Ringkasan (milyar)'!AC280,0)</f>
        <v>3.2571841164753113E-4</v>
      </c>
      <c r="AQ280" s="173">
        <f>IFERROR('Ringkasan (milyar)'!AQ280/'Ringkasan (milyar)'!AC280,0)</f>
        <v>2.2340682396203437E-4</v>
      </c>
      <c r="AR280" s="173">
        <f>IFERROR('Ringkasan (milyar)'!AR280/'Ringkasan (milyar)'!AC280,0)</f>
        <v>1.4893788264135623E-3</v>
      </c>
      <c r="AS280" s="173">
        <f>IFERROR('Ringkasan (milyar)'!AS280/'Ringkasan (milyar)'!AC280,0)</f>
        <v>1.4893788264135623E-3</v>
      </c>
      <c r="AT280" s="173">
        <f>IFERROR('Ringkasan (milyar)'!AT280/'Ringkasan (milyar)'!AC280,0)</f>
        <v>0.18546165179827512</v>
      </c>
      <c r="AU280" s="173">
        <f>IFERROR('Ringkasan (milyar)'!AU280/'Ringkasan (milyar)'!AC280,0)</f>
        <v>6.4608804561254478E-3</v>
      </c>
      <c r="AV280" s="173">
        <f>IFERROR('Ringkasan (milyar)'!AV280/'Ringkasan (milyar)'!AC280,0)</f>
        <v>0.17900077134214964</v>
      </c>
      <c r="AW280" s="127"/>
      <c r="AX280" s="127"/>
      <c r="AY280" s="127"/>
      <c r="AZ280" s="127"/>
      <c r="BA280" s="127"/>
      <c r="BB280" s="127"/>
      <c r="BC280" s="127"/>
      <c r="BD280" s="127"/>
      <c r="BE280" s="127"/>
      <c r="BF280" s="127"/>
      <c r="BG280" s="127"/>
      <c r="BH280" s="127"/>
      <c r="BI280" s="127"/>
      <c r="BJ280" s="128"/>
      <c r="BK280" s="128"/>
      <c r="BL280" s="87"/>
      <c r="BM280" s="47"/>
      <c r="BN280" s="48"/>
      <c r="BO280" s="49"/>
      <c r="BP280" s="39">
        <f t="shared" si="46"/>
        <v>0</v>
      </c>
      <c r="BR280" s="6" t="e">
        <f>Ringkasan!#REF!/1000000000</f>
        <v>#REF!</v>
      </c>
      <c r="BS280" s="6" t="e">
        <f t="shared" si="48"/>
        <v>#REF!</v>
      </c>
      <c r="BT280" s="39" t="e">
        <f t="shared" si="50"/>
        <v>#REF!</v>
      </c>
      <c r="BV280" s="6" t="e">
        <f>Ringkasan!#REF!/1000000000</f>
        <v>#REF!</v>
      </c>
      <c r="BW280" s="6" t="e">
        <f t="shared" si="49"/>
        <v>#REF!</v>
      </c>
      <c r="BX280" s="39" t="e">
        <f t="shared" si="51"/>
        <v>#REF!</v>
      </c>
    </row>
    <row r="281" spans="1:76" ht="15" customHeight="1" x14ac:dyDescent="0.25">
      <c r="A281" s="59" t="s">
        <v>223</v>
      </c>
      <c r="B281" s="3">
        <f t="shared" si="52"/>
        <v>212</v>
      </c>
      <c r="C281" s="4">
        <f t="shared" si="52"/>
        <v>23</v>
      </c>
      <c r="D281" s="8" t="s">
        <v>223</v>
      </c>
      <c r="E281" s="12" t="str">
        <f>[1]Pendapatan!D281</f>
        <v>13 Tahun 2024</v>
      </c>
      <c r="F281" s="92">
        <f>[1]Pendapatan!E281</f>
        <v>45650.722916666666</v>
      </c>
      <c r="G281" s="6"/>
      <c r="H281" s="173">
        <f>IFERROR('Ringkasan (milyar)'!H281/'Ringkasan (milyar)'!G281,0)</f>
        <v>0.2851563065314805</v>
      </c>
      <c r="I281" s="173">
        <f>IFERROR('Ringkasan (milyar)'!I281/'Ringkasan (milyar)'!G281,0)</f>
        <v>0.1648535507212221</v>
      </c>
      <c r="J281" s="173">
        <f>IFERROR('Ringkasan (milyar)'!J281/'Ringkasan (milyar)'!G281,0)</f>
        <v>0.11222210102100258</v>
      </c>
      <c r="K281" s="173">
        <f>IFERROR('Ringkasan (milyar)'!K281/'Ringkasan (milyar)'!G281,0)</f>
        <v>5.2735864810229535E-3</v>
      </c>
      <c r="L281" s="173">
        <f>IFERROR('Ringkasan (milyar)'!L281/'Ringkasan (milyar)'!G281,0)</f>
        <v>2.8070683082328514E-3</v>
      </c>
      <c r="M281" s="173">
        <f>IFERROR('Ringkasan (milyar)'!M281/'Ringkasan (milyar)'!G281,0)</f>
        <v>0.71484369346851939</v>
      </c>
      <c r="N281" s="173">
        <f>IFERROR('Ringkasan (milyar)'!N281/'Ringkasan (milyar)'!G281,0)</f>
        <v>0.64906879772138382</v>
      </c>
      <c r="O281" s="173">
        <f>IFERROR('Ringkasan (milyar)'!O281/'Ringkasan (milyar)'!G281,0)</f>
        <v>0</v>
      </c>
      <c r="P281" s="173">
        <f>IFERROR('Ringkasan (milyar)'!P281/'Ringkasan (milyar)'!G281,0)</f>
        <v>0</v>
      </c>
      <c r="Q281" s="173">
        <f>IFERROR('Ringkasan (milyar)'!Q281/'Ringkasan (milyar)'!G281,0)</f>
        <v>8.0304081943766439E-2</v>
      </c>
      <c r="R281" s="173">
        <f>IFERROR('Ringkasan (milyar)'!R281/'Ringkasan (milyar)'!G281,0)</f>
        <v>5.6065334436262429E-3</v>
      </c>
      <c r="S281" s="173">
        <f>IFERROR('Ringkasan (milyar)'!S281/'Ringkasan (milyar)'!G281,0)</f>
        <v>1.9671546804811643E-2</v>
      </c>
      <c r="T281" s="173">
        <f>IFERROR('Ringkasan (milyar)'!T281/'Ringkasan (milyar)'!G281,0)</f>
        <v>0.3862226561507352</v>
      </c>
      <c r="U281" s="173">
        <f>IFERROR('Ringkasan (milyar)'!U281/'Ringkasan (milyar)'!G281,0)</f>
        <v>0.15726397937844427</v>
      </c>
      <c r="V281" s="173">
        <f>IFERROR('Ringkasan (milyar)'!V281/'Ringkasan (milyar)'!G281,0)</f>
        <v>6.5774895747135617E-2</v>
      </c>
      <c r="W281" s="173">
        <f>IFERROR('Ringkasan (milyar)'!W281/'Ringkasan (milyar)'!G281,0)</f>
        <v>5.0654434923306617E-2</v>
      </c>
      <c r="X281" s="173">
        <f>IFERROR('Ringkasan (milyar)'!X281/'Ringkasan (milyar)'!G281,0)</f>
        <v>1.5120460823828995E-2</v>
      </c>
      <c r="Y281" s="173">
        <f>IFERROR('Ringkasan (milyar)'!Y281/'Ringkasan (milyar)'!G281,0)</f>
        <v>0</v>
      </c>
      <c r="Z281" s="173">
        <f>IFERROR('Ringkasan (milyar)'!Z281/'Ringkasan (milyar)'!G281,0)</f>
        <v>0</v>
      </c>
      <c r="AA281" s="173">
        <f>IFERROR('Ringkasan (milyar)'!AA281/'Ringkasan (milyar)'!G281,0)</f>
        <v>0</v>
      </c>
      <c r="AB281" s="173">
        <f>IFERROR('Ringkasan (milyar)'!AB281/'Ringkasan (milyar)'!G281,0)</f>
        <v>0</v>
      </c>
      <c r="AC281" s="6"/>
      <c r="AD281" s="173">
        <f>IFERROR('Ringkasan (milyar)'!AD281/'Ringkasan (milyar)'!AC281,0)</f>
        <v>0.75653645603698738</v>
      </c>
      <c r="AE281" s="173">
        <f>IFERROR('Ringkasan (milyar)'!AE281/'Ringkasan (milyar)'!AD281,0)</f>
        <v>0.57969688696961352</v>
      </c>
      <c r="AF281" s="173">
        <f>IFERROR('Ringkasan (milyar)'!AF281/'Ringkasan (milyar)'!AD281,0)</f>
        <v>0.37566481314245126</v>
      </c>
      <c r="AG281" s="173">
        <f>IFERROR('Ringkasan (milyar)'!AG281/'Ringkasan (milyar)'!AD281,0)</f>
        <v>0</v>
      </c>
      <c r="AH281" s="173">
        <f>IFERROR('Ringkasan (milyar)'!AH281/'Ringkasan (milyar)'!AC281,0)</f>
        <v>0</v>
      </c>
      <c r="AI281" s="173">
        <f>IFERROR('Ringkasan (milyar)'!AI281/'Ringkasan (milyar)'!AC281,0)</f>
        <v>3.1701387710520904E-2</v>
      </c>
      <c r="AJ281" s="173">
        <f>IFERROR('Ringkasan (milyar)'!AJ281/'Ringkasan (milyar)'!AC281,0)</f>
        <v>2.0691134902139636E-3</v>
      </c>
      <c r="AK281" s="173">
        <f>IFERROR('Ringkasan (milyar)'!AK281/'Ringkasan (milyar)'!AC281,0)</f>
        <v>9.2497267380487039E-2</v>
      </c>
      <c r="AL281" s="173">
        <f>IFERROR('Ringkasan (milyar)'!AL281/'Ringkasan (milyar)'!AC281,0)</f>
        <v>0</v>
      </c>
      <c r="AM281" s="173">
        <f>IFERROR('Ringkasan (milyar)'!AM281/'Ringkasan (milyar)'!AC281,0)</f>
        <v>3.0061223863832351E-2</v>
      </c>
      <c r="AN281" s="173">
        <f>IFERROR('Ringkasan (milyar)'!AN281/'Ringkasan (milyar)'!AC281,0)</f>
        <v>2.5550536531521069E-2</v>
      </c>
      <c r="AO281" s="173">
        <f>IFERROR('Ringkasan (milyar)'!AO281/'Ringkasan (milyar)'!AC281,0)</f>
        <v>3.4720721203686564E-2</v>
      </c>
      <c r="AP281" s="173">
        <f>IFERROR('Ringkasan (milyar)'!AP281/'Ringkasan (milyar)'!AC281,0)</f>
        <v>2.1485255575553848E-3</v>
      </c>
      <c r="AQ281" s="173">
        <f>IFERROR('Ringkasan (milyar)'!AQ281/'Ringkasan (milyar)'!AC281,0)</f>
        <v>1.6260223891661799E-5</v>
      </c>
      <c r="AR281" s="173">
        <f>IFERROR('Ringkasan (milyar)'!AR281/'Ringkasan (milyar)'!AC281,0)</f>
        <v>6.0148778666523368E-3</v>
      </c>
      <c r="AS281" s="173">
        <f>IFERROR('Ringkasan (milyar)'!AS281/'Ringkasan (milyar)'!AC281,0)</f>
        <v>6.0148778666523368E-3</v>
      </c>
      <c r="AT281" s="173">
        <f>IFERROR('Ringkasan (milyar)'!AT281/'Ringkasan (milyar)'!AC281,0)</f>
        <v>0.14495139871587318</v>
      </c>
      <c r="AU281" s="173">
        <f>IFERROR('Ringkasan (milyar)'!AU281/'Ringkasan (milyar)'!AC281,0)</f>
        <v>1.696762792934484E-2</v>
      </c>
      <c r="AV281" s="173">
        <f>IFERROR('Ringkasan (milyar)'!AV281/'Ringkasan (milyar)'!AC281,0)</f>
        <v>0.12798377078652831</v>
      </c>
      <c r="AW281" s="127"/>
      <c r="AX281" s="127"/>
      <c r="AY281" s="127"/>
      <c r="AZ281" s="127"/>
      <c r="BA281" s="127"/>
      <c r="BB281" s="127"/>
      <c r="BC281" s="127"/>
      <c r="BD281" s="127"/>
      <c r="BE281" s="127"/>
      <c r="BF281" s="127"/>
      <c r="BG281" s="127"/>
      <c r="BH281" s="127"/>
      <c r="BI281" s="127"/>
      <c r="BJ281" s="128"/>
      <c r="BK281" s="128"/>
      <c r="BL281" s="87"/>
      <c r="BM281" s="47"/>
      <c r="BN281" s="48"/>
      <c r="BO281" s="49"/>
      <c r="BP281" s="39">
        <f t="shared" si="46"/>
        <v>0</v>
      </c>
      <c r="BR281" s="6" t="e">
        <f>Ringkasan!#REF!/1000000000</f>
        <v>#REF!</v>
      </c>
      <c r="BS281" s="6" t="e">
        <f t="shared" si="48"/>
        <v>#REF!</v>
      </c>
      <c r="BT281" s="39" t="e">
        <f t="shared" si="50"/>
        <v>#REF!</v>
      </c>
      <c r="BV281" s="6" t="e">
        <f>Ringkasan!#REF!/1000000000</f>
        <v>#REF!</v>
      </c>
      <c r="BW281" s="6" t="e">
        <f t="shared" si="49"/>
        <v>#REF!</v>
      </c>
      <c r="BX281" s="39" t="e">
        <f t="shared" si="51"/>
        <v>#REF!</v>
      </c>
    </row>
    <row r="282" spans="1:76" ht="15" customHeight="1" x14ac:dyDescent="0.25">
      <c r="A282" s="59" t="s">
        <v>224</v>
      </c>
      <c r="B282" s="3">
        <f t="shared" si="52"/>
        <v>213</v>
      </c>
      <c r="C282" s="4">
        <f t="shared" si="52"/>
        <v>24</v>
      </c>
      <c r="D282" s="8" t="s">
        <v>224</v>
      </c>
      <c r="E282" s="12" t="str">
        <f>[1]Pendapatan!D282</f>
        <v>07 Tahun 2024</v>
      </c>
      <c r="F282" s="92">
        <f>[1]Pendapatan!E282</f>
        <v>45649</v>
      </c>
      <c r="G282" s="6"/>
      <c r="H282" s="173">
        <f>IFERROR('Ringkasan (milyar)'!H282/'Ringkasan (milyar)'!G282,0)</f>
        <v>0.21402736948703718</v>
      </c>
      <c r="I282" s="173">
        <f>IFERROR('Ringkasan (milyar)'!I282/'Ringkasan (milyar)'!G282,0)</f>
        <v>9.1668600708911419E-2</v>
      </c>
      <c r="J282" s="173">
        <f>IFERROR('Ringkasan (milyar)'!J282/'Ringkasan (milyar)'!G282,0)</f>
        <v>0.10904988427768825</v>
      </c>
      <c r="K282" s="173">
        <f>IFERROR('Ringkasan (milyar)'!K282/'Ringkasan (milyar)'!G282,0)</f>
        <v>1.0577607186292047E-2</v>
      </c>
      <c r="L282" s="173">
        <f>IFERROR('Ringkasan (milyar)'!L282/'Ringkasan (milyar)'!G282,0)</f>
        <v>2.7312773141454734E-3</v>
      </c>
      <c r="M282" s="173">
        <f>IFERROR('Ringkasan (milyar)'!M282/'Ringkasan (milyar)'!G282,0)</f>
        <v>0.78597263051296284</v>
      </c>
      <c r="N282" s="173">
        <f>IFERROR('Ringkasan (milyar)'!N282/'Ringkasan (milyar)'!G282,0)</f>
        <v>0.74509848047083871</v>
      </c>
      <c r="O282" s="173">
        <f>IFERROR('Ringkasan (milyar)'!O282/'Ringkasan (milyar)'!G282,0)</f>
        <v>0</v>
      </c>
      <c r="P282" s="173">
        <f>IFERROR('Ringkasan (milyar)'!P282/'Ringkasan (milyar)'!G282,0)</f>
        <v>0</v>
      </c>
      <c r="Q282" s="173">
        <f>IFERROR('Ringkasan (milyar)'!Q282/'Ringkasan (milyar)'!G282,0)</f>
        <v>8.8310205157232688E-2</v>
      </c>
      <c r="R282" s="173">
        <f>IFERROR('Ringkasan (milyar)'!R282/'Ringkasan (milyar)'!G282,0)</f>
        <v>6.740069905000476E-3</v>
      </c>
      <c r="S282" s="173">
        <f>IFERROR('Ringkasan (milyar)'!S282/'Ringkasan (milyar)'!G282,0)</f>
        <v>1.6642584728235536E-2</v>
      </c>
      <c r="T282" s="173">
        <f>IFERROR('Ringkasan (milyar)'!T282/'Ringkasan (milyar)'!G282,0)</f>
        <v>0.46010465178521898</v>
      </c>
      <c r="U282" s="173">
        <f>IFERROR('Ringkasan (milyar)'!U282/'Ringkasan (milyar)'!G282,0)</f>
        <v>0.17330096889515093</v>
      </c>
      <c r="V282" s="173">
        <f>IFERROR('Ringkasan (milyar)'!V282/'Ringkasan (milyar)'!G282,0)</f>
        <v>4.0874150042124205E-2</v>
      </c>
      <c r="W282" s="173">
        <f>IFERROR('Ringkasan (milyar)'!W282/'Ringkasan (milyar)'!G282,0)</f>
        <v>4.0874150042124205E-2</v>
      </c>
      <c r="X282" s="173">
        <f>IFERROR('Ringkasan (milyar)'!X282/'Ringkasan (milyar)'!G282,0)</f>
        <v>0</v>
      </c>
      <c r="Y282" s="173">
        <f>IFERROR('Ringkasan (milyar)'!Y282/'Ringkasan (milyar)'!G282,0)</f>
        <v>0</v>
      </c>
      <c r="Z282" s="173">
        <f>IFERROR('Ringkasan (milyar)'!Z282/'Ringkasan (milyar)'!G282,0)</f>
        <v>0</v>
      </c>
      <c r="AA282" s="173">
        <f>IFERROR('Ringkasan (milyar)'!AA282/'Ringkasan (milyar)'!G282,0)</f>
        <v>0</v>
      </c>
      <c r="AB282" s="173">
        <f>IFERROR('Ringkasan (milyar)'!AB282/'Ringkasan (milyar)'!G282,0)</f>
        <v>0</v>
      </c>
      <c r="AC282" s="6"/>
      <c r="AD282" s="173">
        <f>IFERROR('Ringkasan (milyar)'!AD282/'Ringkasan (milyar)'!AC282,0)</f>
        <v>0.75241835074470953</v>
      </c>
      <c r="AE282" s="173">
        <f>IFERROR('Ringkasan (milyar)'!AE282/'Ringkasan (milyar)'!AD282,0)</f>
        <v>0.65392646312241176</v>
      </c>
      <c r="AF282" s="173">
        <f>IFERROR('Ringkasan (milyar)'!AF282/'Ringkasan (milyar)'!AD282,0)</f>
        <v>0.29921693988111625</v>
      </c>
      <c r="AG282" s="173">
        <f>IFERROR('Ringkasan (milyar)'!AG282/'Ringkasan (milyar)'!AD282,0)</f>
        <v>0</v>
      </c>
      <c r="AH282" s="173">
        <f>IFERROR('Ringkasan (milyar)'!AH282/'Ringkasan (milyar)'!AC282,0)</f>
        <v>3.9198273229313138E-4</v>
      </c>
      <c r="AI282" s="173">
        <f>IFERROR('Ringkasan (milyar)'!AI282/'Ringkasan (milyar)'!AC282,0)</f>
        <v>2.9176816824646606E-2</v>
      </c>
      <c r="AJ282" s="173">
        <f>IFERROR('Ringkasan (milyar)'!AJ282/'Ringkasan (milyar)'!AC282,0)</f>
        <v>5.6869638766552091E-3</v>
      </c>
      <c r="AK282" s="173">
        <f>IFERROR('Ringkasan (milyar)'!AK282/'Ringkasan (milyar)'!AC282,0)</f>
        <v>9.4730337437856735E-2</v>
      </c>
      <c r="AL282" s="173">
        <f>IFERROR('Ringkasan (milyar)'!AL282/'Ringkasan (milyar)'!AC282,0)</f>
        <v>0</v>
      </c>
      <c r="AM282" s="173">
        <f>IFERROR('Ringkasan (milyar)'!AM282/'Ringkasan (milyar)'!AC282,0)</f>
        <v>1.7715976691394877E-2</v>
      </c>
      <c r="AN282" s="173">
        <f>IFERROR('Ringkasan (milyar)'!AN282/'Ringkasan (milyar)'!AC282,0)</f>
        <v>3.9743992257542195E-2</v>
      </c>
      <c r="AO282" s="173">
        <f>IFERROR('Ringkasan (milyar)'!AO282/'Ringkasan (milyar)'!AC282,0)</f>
        <v>3.547509314901158E-2</v>
      </c>
      <c r="AP282" s="173">
        <f>IFERROR('Ringkasan (milyar)'!AP282/'Ringkasan (milyar)'!AC282,0)</f>
        <v>1.6161023848732918E-3</v>
      </c>
      <c r="AQ282" s="173">
        <f>IFERROR('Ringkasan (milyar)'!AQ282/'Ringkasan (milyar)'!AC282,0)</f>
        <v>1.7917295503479659E-4</v>
      </c>
      <c r="AR282" s="173">
        <f>IFERROR('Ringkasan (milyar)'!AR282/'Ringkasan (milyar)'!AC282,0)</f>
        <v>3.9198273229313135E-3</v>
      </c>
      <c r="AS282" s="173">
        <f>IFERROR('Ringkasan (milyar)'!AS282/'Ringkasan (milyar)'!AC282,0)</f>
        <v>3.9198273229313135E-3</v>
      </c>
      <c r="AT282" s="173">
        <f>IFERROR('Ringkasan (milyar)'!AT282/'Ringkasan (milyar)'!AC282,0)</f>
        <v>0.14893148449450236</v>
      </c>
      <c r="AU282" s="173">
        <f>IFERROR('Ringkasan (milyar)'!AU282/'Ringkasan (milyar)'!AC282,0)</f>
        <v>1.7639222953190912E-3</v>
      </c>
      <c r="AV282" s="173">
        <f>IFERROR('Ringkasan (milyar)'!AV282/'Ringkasan (milyar)'!AC282,0)</f>
        <v>0.14716756219918328</v>
      </c>
      <c r="AW282" s="127"/>
      <c r="AX282" s="127"/>
      <c r="AY282" s="127"/>
      <c r="AZ282" s="127"/>
      <c r="BA282" s="127"/>
      <c r="BB282" s="127"/>
      <c r="BC282" s="127"/>
      <c r="BD282" s="127"/>
      <c r="BE282" s="127"/>
      <c r="BF282" s="127"/>
      <c r="BG282" s="127"/>
      <c r="BH282" s="127"/>
      <c r="BI282" s="127"/>
      <c r="BJ282" s="128"/>
      <c r="BK282" s="128"/>
      <c r="BL282" s="87"/>
      <c r="BM282" s="47"/>
      <c r="BN282" s="48"/>
      <c r="BO282" s="49"/>
      <c r="BP282" s="39">
        <f t="shared" si="46"/>
        <v>0</v>
      </c>
      <c r="BR282" s="6" t="e">
        <f>Ringkasan!#REF!/1000000000</f>
        <v>#REF!</v>
      </c>
      <c r="BS282" s="6" t="e">
        <f t="shared" si="48"/>
        <v>#REF!</v>
      </c>
      <c r="BT282" s="39" t="e">
        <f t="shared" si="50"/>
        <v>#REF!</v>
      </c>
      <c r="BV282" s="6" t="e">
        <f>Ringkasan!#REF!/1000000000</f>
        <v>#REF!</v>
      </c>
      <c r="BW282" s="6" t="e">
        <f t="shared" si="49"/>
        <v>#REF!</v>
      </c>
      <c r="BX282" s="39" t="e">
        <f t="shared" si="51"/>
        <v>#REF!</v>
      </c>
    </row>
    <row r="283" spans="1:76" ht="15" customHeight="1" x14ac:dyDescent="0.25">
      <c r="A283" s="59" t="s">
        <v>225</v>
      </c>
      <c r="B283" s="3">
        <f t="shared" si="52"/>
        <v>214</v>
      </c>
      <c r="C283" s="4">
        <f t="shared" si="52"/>
        <v>25</v>
      </c>
      <c r="D283" s="8" t="s">
        <v>225</v>
      </c>
      <c r="E283" s="12" t="str">
        <f>[1]Pendapatan!D283</f>
        <v>11 Tahun 2024</v>
      </c>
      <c r="F283" s="92">
        <f>[1]Pendapatan!E283</f>
        <v>45639.416666666664</v>
      </c>
      <c r="G283" s="6"/>
      <c r="H283" s="173">
        <f>IFERROR('Ringkasan (milyar)'!H283/'Ringkasan (milyar)'!G283,0)</f>
        <v>0.26402133801953154</v>
      </c>
      <c r="I283" s="173">
        <f>IFERROR('Ringkasan (milyar)'!I283/'Ringkasan (milyar)'!G283,0)</f>
        <v>0.16668777453497743</v>
      </c>
      <c r="J283" s="173">
        <f>IFERROR('Ringkasan (milyar)'!J283/'Ringkasan (milyar)'!G283,0)</f>
        <v>5.349689511420546E-2</v>
      </c>
      <c r="K283" s="173">
        <f>IFERROR('Ringkasan (milyar)'!K283/'Ringkasan (milyar)'!G283,0)</f>
        <v>2.0005108450101519E-2</v>
      </c>
      <c r="L283" s="173">
        <f>IFERROR('Ringkasan (milyar)'!L283/'Ringkasan (milyar)'!G283,0)</f>
        <v>2.383155992024712E-2</v>
      </c>
      <c r="M283" s="173">
        <f>IFERROR('Ringkasan (milyar)'!M283/'Ringkasan (milyar)'!G283,0)</f>
        <v>0.73597866198046857</v>
      </c>
      <c r="N283" s="173">
        <f>IFERROR('Ringkasan (milyar)'!N283/'Ringkasan (milyar)'!G283,0)</f>
        <v>0.6864218293938561</v>
      </c>
      <c r="O283" s="173">
        <f>IFERROR('Ringkasan (milyar)'!O283/'Ringkasan (milyar)'!G283,0)</f>
        <v>0</v>
      </c>
      <c r="P283" s="173">
        <f>IFERROR('Ringkasan (milyar)'!P283/'Ringkasan (milyar)'!G283,0)</f>
        <v>0</v>
      </c>
      <c r="Q283" s="173">
        <f>IFERROR('Ringkasan (milyar)'!Q283/'Ringkasan (milyar)'!G283,0)</f>
        <v>7.6403818404120125E-2</v>
      </c>
      <c r="R283" s="173">
        <f>IFERROR('Ringkasan (milyar)'!R283/'Ringkasan (milyar)'!G283,0)</f>
        <v>6.4485933551606811E-3</v>
      </c>
      <c r="S283" s="173">
        <f>IFERROR('Ringkasan (milyar)'!S283/'Ringkasan (milyar)'!G283,0)</f>
        <v>2.2001148641599202E-2</v>
      </c>
      <c r="T283" s="173">
        <f>IFERROR('Ringkasan (milyar)'!T283/'Ringkasan (milyar)'!G283,0)</f>
        <v>0.43970187645465841</v>
      </c>
      <c r="U283" s="173">
        <f>IFERROR('Ringkasan (milyar)'!U283/'Ringkasan (milyar)'!G283,0)</f>
        <v>0.14186639253831768</v>
      </c>
      <c r="V283" s="173">
        <f>IFERROR('Ringkasan (milyar)'!V283/'Ringkasan (milyar)'!G283,0)</f>
        <v>4.9556832586612434E-2</v>
      </c>
      <c r="W283" s="173">
        <f>IFERROR('Ringkasan (milyar)'!W283/'Ringkasan (milyar)'!G283,0)</f>
        <v>4.9556832586612434E-2</v>
      </c>
      <c r="X283" s="173">
        <f>IFERROR('Ringkasan (milyar)'!X283/'Ringkasan (milyar)'!G283,0)</f>
        <v>0</v>
      </c>
      <c r="Y283" s="173">
        <f>IFERROR('Ringkasan (milyar)'!Y283/'Ringkasan (milyar)'!G283,0)</f>
        <v>0</v>
      </c>
      <c r="Z283" s="173">
        <f>IFERROR('Ringkasan (milyar)'!Z283/'Ringkasan (milyar)'!G283,0)</f>
        <v>0</v>
      </c>
      <c r="AA283" s="173">
        <f>IFERROR('Ringkasan (milyar)'!AA283/'Ringkasan (milyar)'!G283,0)</f>
        <v>0</v>
      </c>
      <c r="AB283" s="173">
        <f>IFERROR('Ringkasan (milyar)'!AB283/'Ringkasan (milyar)'!G283,0)</f>
        <v>0</v>
      </c>
      <c r="AC283" s="6"/>
      <c r="AD283" s="173">
        <f>IFERROR('Ringkasan (milyar)'!AD283/'Ringkasan (milyar)'!AC283,0)</f>
        <v>0.77464752901695744</v>
      </c>
      <c r="AE283" s="173">
        <f>IFERROR('Ringkasan (milyar)'!AE283/'Ringkasan (milyar)'!AD283,0)</f>
        <v>0.56184061170444433</v>
      </c>
      <c r="AF283" s="173">
        <f>IFERROR('Ringkasan (milyar)'!AF283/'Ringkasan (milyar)'!AD283,0)</f>
        <v>0.40640089475592006</v>
      </c>
      <c r="AG283" s="173">
        <f>IFERROR('Ringkasan (milyar)'!AG283/'Ringkasan (milyar)'!AD283,0)</f>
        <v>0</v>
      </c>
      <c r="AH283" s="173">
        <f>IFERROR('Ringkasan (milyar)'!AH283/'Ringkasan (milyar)'!AC283,0)</f>
        <v>3.420381467782777E-4</v>
      </c>
      <c r="AI283" s="173">
        <f>IFERROR('Ringkasan (milyar)'!AI283/'Ringkasan (milyar)'!AC283,0)</f>
        <v>2.0940285507850008E-2</v>
      </c>
      <c r="AJ283" s="173">
        <f>IFERROR('Ringkasan (milyar)'!AJ283/'Ringkasan (milyar)'!AC283,0)</f>
        <v>3.3193148911514654E-3</v>
      </c>
      <c r="AK283" s="173">
        <f>IFERROR('Ringkasan (milyar)'!AK283/'Ringkasan (milyar)'!AC283,0)</f>
        <v>7.3044639713600146E-2</v>
      </c>
      <c r="AL283" s="173">
        <f>IFERROR('Ringkasan (milyar)'!AL283/'Ringkasan (milyar)'!AC283,0)</f>
        <v>0</v>
      </c>
      <c r="AM283" s="173">
        <f>IFERROR('Ringkasan (milyar)'!AM283/'Ringkasan (milyar)'!AC283,0)</f>
        <v>2.1152389847796289E-2</v>
      </c>
      <c r="AN283" s="173">
        <f>IFERROR('Ringkasan (milyar)'!AN283/'Ringkasan (milyar)'!AC283,0)</f>
        <v>1.7232816847625156E-2</v>
      </c>
      <c r="AO283" s="173">
        <f>IFERROR('Ringkasan (milyar)'!AO283/'Ringkasan (milyar)'!AC283,0)</f>
        <v>3.3124946141778085E-2</v>
      </c>
      <c r="AP283" s="173">
        <f>IFERROR('Ringkasan (milyar)'!AP283/'Ringkasan (milyar)'!AC283,0)</f>
        <v>1.5096315572701491E-3</v>
      </c>
      <c r="AQ283" s="173">
        <f>IFERROR('Ringkasan (milyar)'!AQ283/'Ringkasan (milyar)'!AC283,0)</f>
        <v>2.4855319130473873E-5</v>
      </c>
      <c r="AR283" s="173">
        <f>IFERROR('Ringkasan (milyar)'!AR283/'Ringkasan (milyar)'!AC283,0)</f>
        <v>3.1503945930011932E-3</v>
      </c>
      <c r="AS283" s="173">
        <f>IFERROR('Ringkasan (milyar)'!AS283/'Ringkasan (milyar)'!AC283,0)</f>
        <v>3.1503945930011932E-3</v>
      </c>
      <c r="AT283" s="173">
        <f>IFERROR('Ringkasan (milyar)'!AT283/'Ringkasan (milyar)'!AC283,0)</f>
        <v>0.1491574366764413</v>
      </c>
      <c r="AU283" s="173">
        <f>IFERROR('Ringkasan (milyar)'!AU283/'Ringkasan (milyar)'!AC283,0)</f>
        <v>1.2295050562782246E-2</v>
      </c>
      <c r="AV283" s="173">
        <f>IFERROR('Ringkasan (milyar)'!AV283/'Ringkasan (milyar)'!AC283,0)</f>
        <v>0.13686238611365906</v>
      </c>
      <c r="AW283" s="127"/>
      <c r="AX283" s="127"/>
      <c r="AY283" s="127"/>
      <c r="AZ283" s="127"/>
      <c r="BA283" s="127"/>
      <c r="BB283" s="127"/>
      <c r="BC283" s="127"/>
      <c r="BD283" s="127"/>
      <c r="BE283" s="127"/>
      <c r="BF283" s="127"/>
      <c r="BG283" s="127"/>
      <c r="BH283" s="127"/>
      <c r="BI283" s="127"/>
      <c r="BJ283" s="128"/>
      <c r="BK283" s="128"/>
      <c r="BL283" s="87"/>
      <c r="BM283" s="47"/>
      <c r="BN283" s="48"/>
      <c r="BO283" s="49"/>
      <c r="BP283" s="39">
        <f t="shared" si="46"/>
        <v>0</v>
      </c>
      <c r="BR283" s="6" t="e">
        <f>Ringkasan!#REF!/1000000000</f>
        <v>#REF!</v>
      </c>
      <c r="BS283" s="6" t="e">
        <f t="shared" si="48"/>
        <v>#REF!</v>
      </c>
      <c r="BT283" s="39" t="e">
        <f t="shared" si="50"/>
        <v>#REF!</v>
      </c>
      <c r="BV283" s="6" t="e">
        <f>Ringkasan!#REF!/1000000000</f>
        <v>#REF!</v>
      </c>
      <c r="BW283" s="6" t="e">
        <f t="shared" si="49"/>
        <v>#REF!</v>
      </c>
      <c r="BX283" s="39" t="e">
        <f t="shared" si="51"/>
        <v>#REF!</v>
      </c>
    </row>
    <row r="284" spans="1:76" ht="15" customHeight="1" x14ac:dyDescent="0.25">
      <c r="A284" s="59" t="s">
        <v>226</v>
      </c>
      <c r="B284" s="3">
        <f t="shared" si="52"/>
        <v>215</v>
      </c>
      <c r="C284" s="4">
        <f t="shared" si="52"/>
        <v>26</v>
      </c>
      <c r="D284" s="8" t="s">
        <v>226</v>
      </c>
      <c r="E284" s="12" t="str">
        <f>[1]Pendapatan!D284</f>
        <v>05 Tahun 2024</v>
      </c>
      <c r="F284" s="92">
        <f>[1]Pendapatan!E284</f>
        <v>45558</v>
      </c>
      <c r="G284" s="6"/>
      <c r="H284" s="173">
        <f>IFERROR('Ringkasan (milyar)'!H284/'Ringkasan (milyar)'!G284,0)</f>
        <v>0.24532061111183903</v>
      </c>
      <c r="I284" s="173">
        <f>IFERROR('Ringkasan (milyar)'!I284/'Ringkasan (milyar)'!G284,0)</f>
        <v>0.12850948465030115</v>
      </c>
      <c r="J284" s="173">
        <f>IFERROR('Ringkasan (milyar)'!J284/'Ringkasan (milyar)'!G284,0)</f>
        <v>0.10754904456350867</v>
      </c>
      <c r="K284" s="173">
        <f>IFERROR('Ringkasan (milyar)'!K284/'Ringkasan (milyar)'!G284,0)</f>
        <v>6.0874750953814893E-3</v>
      </c>
      <c r="L284" s="173">
        <f>IFERROR('Ringkasan (milyar)'!L284/'Ringkasan (milyar)'!G284,0)</f>
        <v>3.174606802647713E-3</v>
      </c>
      <c r="M284" s="173">
        <f>IFERROR('Ringkasan (milyar)'!M284/'Ringkasan (milyar)'!G284,0)</f>
        <v>0.754679388888161</v>
      </c>
      <c r="N284" s="173">
        <f>IFERROR('Ringkasan (milyar)'!N284/'Ringkasan (milyar)'!G284,0)</f>
        <v>0.70225709884058529</v>
      </c>
      <c r="O284" s="173">
        <f>IFERROR('Ringkasan (milyar)'!O284/'Ringkasan (milyar)'!G284,0)</f>
        <v>0</v>
      </c>
      <c r="P284" s="173">
        <f>IFERROR('Ringkasan (milyar)'!P284/'Ringkasan (milyar)'!G284,0)</f>
        <v>0</v>
      </c>
      <c r="Q284" s="173">
        <f>IFERROR('Ringkasan (milyar)'!Q284/'Ringkasan (milyar)'!G284,0)</f>
        <v>0.10710760017727075</v>
      </c>
      <c r="R284" s="173">
        <f>IFERROR('Ringkasan (milyar)'!R284/'Ringkasan (milyar)'!G284,0)</f>
        <v>0</v>
      </c>
      <c r="S284" s="173">
        <f>IFERROR('Ringkasan (milyar)'!S284/'Ringkasan (milyar)'!G284,0)</f>
        <v>1.1301937851783286E-2</v>
      </c>
      <c r="T284" s="173">
        <f>IFERROR('Ringkasan (milyar)'!T284/'Ringkasan (milyar)'!G284,0)</f>
        <v>0.41775391845450127</v>
      </c>
      <c r="U284" s="173">
        <f>IFERROR('Ringkasan (milyar)'!U284/'Ringkasan (milyar)'!G284,0)</f>
        <v>0.16609364235703009</v>
      </c>
      <c r="V284" s="173">
        <f>IFERROR('Ringkasan (milyar)'!V284/'Ringkasan (milyar)'!G284,0)</f>
        <v>5.2422290047575607E-2</v>
      </c>
      <c r="W284" s="173">
        <f>IFERROR('Ringkasan (milyar)'!W284/'Ringkasan (milyar)'!G284,0)</f>
        <v>5.2422290047575607E-2</v>
      </c>
      <c r="X284" s="173">
        <f>IFERROR('Ringkasan (milyar)'!X284/'Ringkasan (milyar)'!G284,0)</f>
        <v>0</v>
      </c>
      <c r="Y284" s="173">
        <f>IFERROR('Ringkasan (milyar)'!Y284/'Ringkasan (milyar)'!G284,0)</f>
        <v>0</v>
      </c>
      <c r="Z284" s="173">
        <f>IFERROR('Ringkasan (milyar)'!Z284/'Ringkasan (milyar)'!G284,0)</f>
        <v>0</v>
      </c>
      <c r="AA284" s="173">
        <f>IFERROR('Ringkasan (milyar)'!AA284/'Ringkasan (milyar)'!G284,0)</f>
        <v>0</v>
      </c>
      <c r="AB284" s="173">
        <f>IFERROR('Ringkasan (milyar)'!AB284/'Ringkasan (milyar)'!G284,0)</f>
        <v>0</v>
      </c>
      <c r="AC284" s="6"/>
      <c r="AD284" s="173">
        <f>IFERROR('Ringkasan (milyar)'!AD284/'Ringkasan (milyar)'!AC284,0)</f>
        <v>0.73422149127186931</v>
      </c>
      <c r="AE284" s="173">
        <f>IFERROR('Ringkasan (milyar)'!AE284/'Ringkasan (milyar)'!AD284,0)</f>
        <v>0.55196229591397716</v>
      </c>
      <c r="AF284" s="173">
        <f>IFERROR('Ringkasan (milyar)'!AF284/'Ringkasan (milyar)'!AD284,0)</f>
        <v>0.40622716496291589</v>
      </c>
      <c r="AG284" s="173">
        <f>IFERROR('Ringkasan (milyar)'!AG284/'Ringkasan (milyar)'!AD284,0)</f>
        <v>0</v>
      </c>
      <c r="AH284" s="173">
        <f>IFERROR('Ringkasan (milyar)'!AH284/'Ringkasan (milyar)'!AC284,0)</f>
        <v>0</v>
      </c>
      <c r="AI284" s="173">
        <f>IFERROR('Ringkasan (milyar)'!AI284/'Ringkasan (milyar)'!AC284,0)</f>
        <v>2.3465004903300592E-2</v>
      </c>
      <c r="AJ284" s="173">
        <f>IFERROR('Ringkasan (milyar)'!AJ284/'Ringkasan (milyar)'!AC284,0)</f>
        <v>7.2331914825478315E-3</v>
      </c>
      <c r="AK284" s="173">
        <f>IFERROR('Ringkasan (milyar)'!AK284/'Ringkasan (milyar)'!AC284,0)</f>
        <v>0.10155514265123317</v>
      </c>
      <c r="AL284" s="173">
        <f>IFERROR('Ringkasan (milyar)'!AL284/'Ringkasan (milyar)'!AC284,0)</f>
        <v>0</v>
      </c>
      <c r="AM284" s="173">
        <f>IFERROR('Ringkasan (milyar)'!AM284/'Ringkasan (milyar)'!AC284,0)</f>
        <v>2.7316255789864307E-2</v>
      </c>
      <c r="AN284" s="173">
        <f>IFERROR('Ringkasan (milyar)'!AN284/'Ringkasan (milyar)'!AC284,0)</f>
        <v>3.1023052293581602E-2</v>
      </c>
      <c r="AO284" s="173">
        <f>IFERROR('Ringkasan (milyar)'!AO284/'Ringkasan (milyar)'!AC284,0)</f>
        <v>3.5605133350609976E-2</v>
      </c>
      <c r="AP284" s="173">
        <f>IFERROR('Ringkasan (milyar)'!AP284/'Ringkasan (milyar)'!AC284,0)</f>
        <v>7.5095747047801333E-3</v>
      </c>
      <c r="AQ284" s="173">
        <f>IFERROR('Ringkasan (milyar)'!AQ284/'Ringkasan (milyar)'!AC284,0)</f>
        <v>1.0112651239715847E-4</v>
      </c>
      <c r="AR284" s="173">
        <f>IFERROR('Ringkasan (milyar)'!AR284/'Ringkasan (milyar)'!AC284,0)</f>
        <v>3.2464369950933698E-3</v>
      </c>
      <c r="AS284" s="173">
        <f>IFERROR('Ringkasan (milyar)'!AS284/'Ringkasan (milyar)'!AC284,0)</f>
        <v>3.2464369950933698E-3</v>
      </c>
      <c r="AT284" s="173">
        <f>IFERROR('Ringkasan (milyar)'!AT284/'Ringkasan (milyar)'!AC284,0)</f>
        <v>0.16097692908180414</v>
      </c>
      <c r="AU284" s="173">
        <f>IFERROR('Ringkasan (milyar)'!AU284/'Ringkasan (milyar)'!AC284,0)</f>
        <v>1.3048128039983608E-2</v>
      </c>
      <c r="AV284" s="173">
        <f>IFERROR('Ringkasan (milyar)'!AV284/'Ringkasan (milyar)'!AC284,0)</f>
        <v>0.14792880104182055</v>
      </c>
      <c r="AW284" s="127"/>
      <c r="AX284" s="127"/>
      <c r="AY284" s="127"/>
      <c r="AZ284" s="127"/>
      <c r="BA284" s="127"/>
      <c r="BB284" s="127"/>
      <c r="BC284" s="127"/>
      <c r="BD284" s="127"/>
      <c r="BE284" s="127"/>
      <c r="BF284" s="127"/>
      <c r="BG284" s="127"/>
      <c r="BH284" s="127"/>
      <c r="BI284" s="127"/>
      <c r="BJ284" s="128"/>
      <c r="BK284" s="128"/>
      <c r="BL284" s="87"/>
      <c r="BM284" s="47"/>
      <c r="BN284" s="48"/>
      <c r="BO284" s="49"/>
      <c r="BP284" s="39">
        <f t="shared" si="46"/>
        <v>0</v>
      </c>
      <c r="BR284" s="6" t="e">
        <f>Ringkasan!#REF!/1000000000</f>
        <v>#REF!</v>
      </c>
      <c r="BS284" s="6" t="e">
        <f t="shared" si="48"/>
        <v>#REF!</v>
      </c>
      <c r="BT284" s="39" t="e">
        <f t="shared" si="50"/>
        <v>#REF!</v>
      </c>
      <c r="BV284" s="6" t="e">
        <f>Ringkasan!#REF!/1000000000</f>
        <v>#REF!</v>
      </c>
      <c r="BW284" s="6" t="e">
        <f t="shared" si="49"/>
        <v>#REF!</v>
      </c>
      <c r="BX284" s="39" t="e">
        <f t="shared" si="51"/>
        <v>#REF!</v>
      </c>
    </row>
    <row r="285" spans="1:76" ht="15" customHeight="1" x14ac:dyDescent="0.25">
      <c r="A285" s="59" t="s">
        <v>227</v>
      </c>
      <c r="B285" s="3">
        <f t="shared" si="52"/>
        <v>216</v>
      </c>
      <c r="C285" s="4">
        <f t="shared" si="52"/>
        <v>27</v>
      </c>
      <c r="D285" s="8" t="s">
        <v>227</v>
      </c>
      <c r="E285" s="12" t="str">
        <f>[1]Pendapatan!D285</f>
        <v>18 Tahun 2024</v>
      </c>
      <c r="F285" s="92">
        <f>[1]Pendapatan!E285</f>
        <v>45649.333333333336</v>
      </c>
      <c r="G285" s="6"/>
      <c r="H285" s="173">
        <f>IFERROR('Ringkasan (milyar)'!H285/'Ringkasan (milyar)'!G285,0)</f>
        <v>0.20077705579781585</v>
      </c>
      <c r="I285" s="173">
        <f>IFERROR('Ringkasan (milyar)'!I285/'Ringkasan (milyar)'!G285,0)</f>
        <v>6.7532435772494376E-2</v>
      </c>
      <c r="J285" s="173">
        <f>IFERROR('Ringkasan (milyar)'!J285/'Ringkasan (milyar)'!G285,0)</f>
        <v>9.6831213307962738E-2</v>
      </c>
      <c r="K285" s="173">
        <f>IFERROR('Ringkasan (milyar)'!K285/'Ringkasan (milyar)'!G285,0)</f>
        <v>1.0390986044388519E-2</v>
      </c>
      <c r="L285" s="173">
        <f>IFERROR('Ringkasan (milyar)'!L285/'Ringkasan (milyar)'!G285,0)</f>
        <v>2.6022420672970191E-2</v>
      </c>
      <c r="M285" s="173">
        <f>IFERROR('Ringkasan (milyar)'!M285/'Ringkasan (milyar)'!G285,0)</f>
        <v>0.79922294420218409</v>
      </c>
      <c r="N285" s="173">
        <f>IFERROR('Ringkasan (milyar)'!N285/'Ringkasan (milyar)'!G285,0)</f>
        <v>0.75955086704306629</v>
      </c>
      <c r="O285" s="173">
        <f>IFERROR('Ringkasan (milyar)'!O285/'Ringkasan (milyar)'!G285,0)</f>
        <v>0</v>
      </c>
      <c r="P285" s="173">
        <f>IFERROR('Ringkasan (milyar)'!P285/'Ringkasan (milyar)'!G285,0)</f>
        <v>0</v>
      </c>
      <c r="Q285" s="173">
        <f>IFERROR('Ringkasan (milyar)'!Q285/'Ringkasan (milyar)'!G285,0)</f>
        <v>0.11655515692239905</v>
      </c>
      <c r="R285" s="173">
        <f>IFERROR('Ringkasan (milyar)'!R285/'Ringkasan (milyar)'!G285,0)</f>
        <v>4.3920812856071524E-3</v>
      </c>
      <c r="S285" s="173">
        <f>IFERROR('Ringkasan (milyar)'!S285/'Ringkasan (milyar)'!G285,0)</f>
        <v>3.9128600625747162E-2</v>
      </c>
      <c r="T285" s="173">
        <f>IFERROR('Ringkasan (milyar)'!T285/'Ringkasan (milyar)'!G285,0)</f>
        <v>0.41237771315469129</v>
      </c>
      <c r="U285" s="173">
        <f>IFERROR('Ringkasan (milyar)'!U285/'Ringkasan (milyar)'!G285,0)</f>
        <v>0.18709731505462163</v>
      </c>
      <c r="V285" s="173">
        <f>IFERROR('Ringkasan (milyar)'!V285/'Ringkasan (milyar)'!G285,0)</f>
        <v>3.9672077159117809E-2</v>
      </c>
      <c r="W285" s="173">
        <f>IFERROR('Ringkasan (milyar)'!W285/'Ringkasan (milyar)'!G285,0)</f>
        <v>3.9672077159117809E-2</v>
      </c>
      <c r="X285" s="173">
        <f>IFERROR('Ringkasan (milyar)'!X285/'Ringkasan (milyar)'!G285,0)</f>
        <v>0</v>
      </c>
      <c r="Y285" s="173">
        <f>IFERROR('Ringkasan (milyar)'!Y285/'Ringkasan (milyar)'!G285,0)</f>
        <v>0</v>
      </c>
      <c r="Z285" s="173">
        <f>IFERROR('Ringkasan (milyar)'!Z285/'Ringkasan (milyar)'!G285,0)</f>
        <v>0</v>
      </c>
      <c r="AA285" s="173">
        <f>IFERROR('Ringkasan (milyar)'!AA285/'Ringkasan (milyar)'!G285,0)</f>
        <v>0</v>
      </c>
      <c r="AB285" s="173">
        <f>IFERROR('Ringkasan (milyar)'!AB285/'Ringkasan (milyar)'!G285,0)</f>
        <v>0</v>
      </c>
      <c r="AC285" s="6"/>
      <c r="AD285" s="173">
        <f>IFERROR('Ringkasan (milyar)'!AD285/'Ringkasan (milyar)'!AC285,0)</f>
        <v>0.75108225980165799</v>
      </c>
      <c r="AE285" s="173">
        <f>IFERROR('Ringkasan (milyar)'!AE285/'Ringkasan (milyar)'!AD285,0)</f>
        <v>0.61243757007048316</v>
      </c>
      <c r="AF285" s="173">
        <f>IFERROR('Ringkasan (milyar)'!AF285/'Ringkasan (milyar)'!AD285,0)</f>
        <v>0.30649642324707571</v>
      </c>
      <c r="AG285" s="173">
        <f>IFERROR('Ringkasan (milyar)'!AG285/'Ringkasan (milyar)'!AD285,0)</f>
        <v>0</v>
      </c>
      <c r="AH285" s="173">
        <f>IFERROR('Ringkasan (milyar)'!AH285/'Ringkasan (milyar)'!AC285,0)</f>
        <v>0</v>
      </c>
      <c r="AI285" s="173">
        <f>IFERROR('Ringkasan (milyar)'!AI285/'Ringkasan (milyar)'!AC285,0)</f>
        <v>5.9052087096082985E-2</v>
      </c>
      <c r="AJ285" s="173">
        <f>IFERROR('Ringkasan (milyar)'!AJ285/'Ringkasan (milyar)'!AC285,0)</f>
        <v>1.8351523960612179E-3</v>
      </c>
      <c r="AK285" s="173">
        <f>IFERROR('Ringkasan (milyar)'!AK285/'Ringkasan (milyar)'!AC285,0)</f>
        <v>6.2865939769265092E-2</v>
      </c>
      <c r="AL285" s="173">
        <f>IFERROR('Ringkasan (milyar)'!AL285/'Ringkasan (milyar)'!AC285,0)</f>
        <v>0</v>
      </c>
      <c r="AM285" s="173">
        <f>IFERROR('Ringkasan (milyar)'!AM285/'Ringkasan (milyar)'!AC285,0)</f>
        <v>2.9732375840890776E-2</v>
      </c>
      <c r="AN285" s="173">
        <f>IFERROR('Ringkasan (milyar)'!AN285/'Ringkasan (milyar)'!AC285,0)</f>
        <v>7.046047822028844E-3</v>
      </c>
      <c r="AO285" s="173">
        <f>IFERROR('Ringkasan (milyar)'!AO285/'Ringkasan (milyar)'!AC285,0)</f>
        <v>2.3702629732253049E-2</v>
      </c>
      <c r="AP285" s="173">
        <f>IFERROR('Ringkasan (milyar)'!AP285/'Ringkasan (milyar)'!AC285,0)</f>
        <v>2.3398209885173134E-3</v>
      </c>
      <c r="AQ285" s="173">
        <f>IFERROR('Ringkasan (milyar)'!AQ285/'Ringkasan (milyar)'!AC285,0)</f>
        <v>4.5065385575109326E-5</v>
      </c>
      <c r="AR285" s="173">
        <f>IFERROR('Ringkasan (milyar)'!AR285/'Ringkasan (milyar)'!AC285,0)</f>
        <v>4.706567684084525E-4</v>
      </c>
      <c r="AS285" s="173">
        <f>IFERROR('Ringkasan (milyar)'!AS285/'Ringkasan (milyar)'!AC285,0)</f>
        <v>4.706567684084525E-4</v>
      </c>
      <c r="AT285" s="173">
        <f>IFERROR('Ringkasan (milyar)'!AT285/'Ringkasan (milyar)'!AC285,0)</f>
        <v>0.18558114366066847</v>
      </c>
      <c r="AU285" s="173">
        <f>IFERROR('Ringkasan (milyar)'!AU285/'Ringkasan (milyar)'!AC285,0)</f>
        <v>4.1421263767299462E-3</v>
      </c>
      <c r="AV285" s="173">
        <f>IFERROR('Ringkasan (milyar)'!AV285/'Ringkasan (milyar)'!AC285,0)</f>
        <v>0.18143901728393855</v>
      </c>
      <c r="AW285" s="127"/>
      <c r="AX285" s="127"/>
      <c r="AY285" s="127"/>
      <c r="AZ285" s="127"/>
      <c r="BA285" s="127"/>
      <c r="BB285" s="127"/>
      <c r="BC285" s="127"/>
      <c r="BD285" s="127"/>
      <c r="BE285" s="127"/>
      <c r="BF285" s="127"/>
      <c r="BG285" s="127"/>
      <c r="BH285" s="127"/>
      <c r="BI285" s="127"/>
      <c r="BJ285" s="128"/>
      <c r="BK285" s="128"/>
      <c r="BL285" s="87"/>
      <c r="BM285" s="47"/>
      <c r="BN285" s="48"/>
      <c r="BO285" s="49"/>
      <c r="BP285" s="39">
        <f t="shared" si="46"/>
        <v>0</v>
      </c>
      <c r="BR285" s="6" t="e">
        <f>Ringkasan!#REF!/1000000000</f>
        <v>#REF!</v>
      </c>
      <c r="BS285" s="6" t="e">
        <f t="shared" si="48"/>
        <v>#REF!</v>
      </c>
      <c r="BT285" s="39" t="e">
        <f t="shared" si="50"/>
        <v>#REF!</v>
      </c>
      <c r="BV285" s="6" t="e">
        <f>Ringkasan!#REF!/1000000000</f>
        <v>#REF!</v>
      </c>
      <c r="BW285" s="6" t="e">
        <f t="shared" si="49"/>
        <v>#REF!</v>
      </c>
      <c r="BX285" s="39" t="e">
        <f t="shared" si="51"/>
        <v>#REF!</v>
      </c>
    </row>
    <row r="286" spans="1:76" ht="15" customHeight="1" x14ac:dyDescent="0.25">
      <c r="A286" s="59" t="s">
        <v>228</v>
      </c>
      <c r="B286" s="3">
        <f t="shared" si="52"/>
        <v>217</v>
      </c>
      <c r="C286" s="4">
        <f t="shared" si="52"/>
        <v>28</v>
      </c>
      <c r="D286" s="8" t="s">
        <v>228</v>
      </c>
      <c r="E286" s="12" t="str">
        <f>[1]Pendapatan!D286</f>
        <v>06 Tahun 2024</v>
      </c>
      <c r="F286" s="92">
        <f>[1]Pendapatan!E286</f>
        <v>45646</v>
      </c>
      <c r="G286" s="6"/>
      <c r="H286" s="173">
        <f>IFERROR('Ringkasan (milyar)'!H286/'Ringkasan (milyar)'!G286,0)</f>
        <v>0.14014050287285418</v>
      </c>
      <c r="I286" s="173">
        <f>IFERROR('Ringkasan (milyar)'!I286/'Ringkasan (milyar)'!G286,0)</f>
        <v>5.2453164704874447E-2</v>
      </c>
      <c r="J286" s="173">
        <f>IFERROR('Ringkasan (milyar)'!J286/'Ringkasan (milyar)'!G286,0)</f>
        <v>7.667477871811211E-2</v>
      </c>
      <c r="K286" s="173">
        <f>IFERROR('Ringkasan (milyar)'!K286/'Ringkasan (milyar)'!G286,0)</f>
        <v>8.6244789007641071E-3</v>
      </c>
      <c r="L286" s="173">
        <f>IFERROR('Ringkasan (milyar)'!L286/'Ringkasan (milyar)'!G286,0)</f>
        <v>2.3880805491035112E-3</v>
      </c>
      <c r="M286" s="173">
        <f>IFERROR('Ringkasan (milyar)'!M286/'Ringkasan (milyar)'!G286,0)</f>
        <v>0.85985949712714582</v>
      </c>
      <c r="N286" s="173">
        <f>IFERROR('Ringkasan (milyar)'!N286/'Ringkasan (milyar)'!G286,0)</f>
        <v>0.81833197559887116</v>
      </c>
      <c r="O286" s="173">
        <f>IFERROR('Ringkasan (milyar)'!O286/'Ringkasan (milyar)'!G286,0)</f>
        <v>0</v>
      </c>
      <c r="P286" s="173">
        <f>IFERROR('Ringkasan (milyar)'!P286/'Ringkasan (milyar)'!G286,0)</f>
        <v>0</v>
      </c>
      <c r="Q286" s="173">
        <f>IFERROR('Ringkasan (milyar)'!Q286/'Ringkasan (milyar)'!G286,0)</f>
        <v>0.10499584410286804</v>
      </c>
      <c r="R286" s="173">
        <f>IFERROR('Ringkasan (milyar)'!R286/'Ringkasan (milyar)'!G286,0)</f>
        <v>6.9901836751953975E-3</v>
      </c>
      <c r="S286" s="173">
        <f>IFERROR('Ringkasan (milyar)'!S286/'Ringkasan (milyar)'!G286,0)</f>
        <v>1.8860092149147682E-2</v>
      </c>
      <c r="T286" s="173">
        <f>IFERROR('Ringkasan (milyar)'!T286/'Ringkasan (milyar)'!G286,0)</f>
        <v>0.4884121500954785</v>
      </c>
      <c r="U286" s="173">
        <f>IFERROR('Ringkasan (milyar)'!U286/'Ringkasan (milyar)'!G286,0)</f>
        <v>0.19907370557618151</v>
      </c>
      <c r="V286" s="173">
        <f>IFERROR('Ringkasan (milyar)'!V286/'Ringkasan (milyar)'!G286,0)</f>
        <v>4.1527521528274762E-2</v>
      </c>
      <c r="W286" s="173">
        <f>IFERROR('Ringkasan (milyar)'!W286/'Ringkasan (milyar)'!G286,0)</f>
        <v>4.1527521528274762E-2</v>
      </c>
      <c r="X286" s="173">
        <f>IFERROR('Ringkasan (milyar)'!X286/'Ringkasan (milyar)'!G286,0)</f>
        <v>0</v>
      </c>
      <c r="Y286" s="173">
        <f>IFERROR('Ringkasan (milyar)'!Y286/'Ringkasan (milyar)'!G286,0)</f>
        <v>0</v>
      </c>
      <c r="Z286" s="173">
        <f>IFERROR('Ringkasan (milyar)'!Z286/'Ringkasan (milyar)'!G286,0)</f>
        <v>0</v>
      </c>
      <c r="AA286" s="173">
        <f>IFERROR('Ringkasan (milyar)'!AA286/'Ringkasan (milyar)'!G286,0)</f>
        <v>0</v>
      </c>
      <c r="AB286" s="173">
        <f>IFERROR('Ringkasan (milyar)'!AB286/'Ringkasan (milyar)'!G286,0)</f>
        <v>0</v>
      </c>
      <c r="AC286" s="6"/>
      <c r="AD286" s="173">
        <f>IFERROR('Ringkasan (milyar)'!AD286/'Ringkasan (milyar)'!AC286,0)</f>
        <v>0.78064831853812477</v>
      </c>
      <c r="AE286" s="173">
        <f>IFERROR('Ringkasan (milyar)'!AE286/'Ringkasan (milyar)'!AD286,0)</f>
        <v>0.70394405854820186</v>
      </c>
      <c r="AF286" s="173">
        <f>IFERROR('Ringkasan (milyar)'!AF286/'Ringkasan (milyar)'!AD286,0)</f>
        <v>0.27510695042934474</v>
      </c>
      <c r="AG286" s="173">
        <f>IFERROR('Ringkasan (milyar)'!AG286/'Ringkasan (milyar)'!AD286,0)</f>
        <v>0</v>
      </c>
      <c r="AH286" s="173">
        <f>IFERROR('Ringkasan (milyar)'!AH286/'Ringkasan (milyar)'!AC286,0)</f>
        <v>2.2184453002663834E-4</v>
      </c>
      <c r="AI286" s="173">
        <f>IFERROR('Ringkasan (milyar)'!AI286/'Ringkasan (milyar)'!AC286,0)</f>
        <v>1.5881467444637271E-2</v>
      </c>
      <c r="AJ286" s="173">
        <f>IFERROR('Ringkasan (milyar)'!AJ286/'Ringkasan (milyar)'!AC286,0)</f>
        <v>2.5048264208462256E-4</v>
      </c>
      <c r="AK286" s="173">
        <f>IFERROR('Ringkasan (milyar)'!AK286/'Ringkasan (milyar)'!AC286,0)</f>
        <v>6.1480994406330015E-2</v>
      </c>
      <c r="AL286" s="173">
        <f>IFERROR('Ringkasan (milyar)'!AL286/'Ringkasan (milyar)'!AC286,0)</f>
        <v>6.1241190898080901E-4</v>
      </c>
      <c r="AM286" s="173">
        <f>IFERROR('Ringkasan (milyar)'!AM286/'Ringkasan (milyar)'!AC286,0)</f>
        <v>2.3813845769061447E-2</v>
      </c>
      <c r="AN286" s="173">
        <f>IFERROR('Ringkasan (milyar)'!AN286/'Ringkasan (milyar)'!AC286,0)</f>
        <v>9.7999879996638062E-3</v>
      </c>
      <c r="AO286" s="173">
        <f>IFERROR('Ringkasan (milyar)'!AO286/'Ringkasan (milyar)'!AC286,0)</f>
        <v>2.6133879881996735E-2</v>
      </c>
      <c r="AP286" s="173">
        <f>IFERROR('Ringkasan (milyar)'!AP286/'Ringkasan (milyar)'!AC286,0)</f>
        <v>1.1188520781724338E-3</v>
      </c>
      <c r="AQ286" s="173">
        <f>IFERROR('Ringkasan (milyar)'!AQ286/'Ringkasan (milyar)'!AC286,0)</f>
        <v>2.0167684547876212E-6</v>
      </c>
      <c r="AR286" s="173">
        <f>IFERROR('Ringkasan (milyar)'!AR286/'Ringkasan (milyar)'!AC286,0)</f>
        <v>2.7706602929879268E-3</v>
      </c>
      <c r="AS286" s="173">
        <f>IFERROR('Ringkasan (milyar)'!AS286/'Ringkasan (milyar)'!AC286,0)</f>
        <v>2.7706602929879268E-3</v>
      </c>
      <c r="AT286" s="173">
        <f>IFERROR('Ringkasan (milyar)'!AT286/'Ringkasan (milyar)'!AC286,0)</f>
        <v>0.15510002676255732</v>
      </c>
      <c r="AU286" s="173">
        <f>IFERROR('Ringkasan (milyar)'!AU286/'Ringkasan (milyar)'!AC286,0)</f>
        <v>5.5318067954062715E-3</v>
      </c>
      <c r="AV286" s="173">
        <f>IFERROR('Ringkasan (milyar)'!AV286/'Ringkasan (milyar)'!AC286,0)</f>
        <v>0.14956821996715106</v>
      </c>
      <c r="AW286" s="127"/>
      <c r="AX286" s="127"/>
      <c r="AY286" s="127"/>
      <c r="AZ286" s="127"/>
      <c r="BA286" s="127"/>
      <c r="BB286" s="127"/>
      <c r="BC286" s="127"/>
      <c r="BD286" s="127"/>
      <c r="BE286" s="127"/>
      <c r="BF286" s="127"/>
      <c r="BG286" s="127"/>
      <c r="BH286" s="127"/>
      <c r="BI286" s="127"/>
      <c r="BJ286" s="128"/>
      <c r="BK286" s="128"/>
      <c r="BL286" s="87"/>
      <c r="BM286" s="47"/>
      <c r="BN286" s="48"/>
      <c r="BO286" s="49"/>
      <c r="BP286" s="39">
        <f t="shared" si="46"/>
        <v>0</v>
      </c>
      <c r="BR286" s="6" t="e">
        <f>Ringkasan!#REF!/1000000000</f>
        <v>#REF!</v>
      </c>
      <c r="BS286" s="6" t="e">
        <f t="shared" si="48"/>
        <v>#REF!</v>
      </c>
      <c r="BT286" s="39" t="e">
        <f t="shared" si="50"/>
        <v>#REF!</v>
      </c>
      <c r="BV286" s="6" t="e">
        <f>Ringkasan!#REF!/1000000000</f>
        <v>#REF!</v>
      </c>
      <c r="BW286" s="6" t="e">
        <f t="shared" si="49"/>
        <v>#REF!</v>
      </c>
      <c r="BX286" s="39" t="e">
        <f t="shared" si="51"/>
        <v>#REF!</v>
      </c>
    </row>
    <row r="287" spans="1:76" ht="15" customHeight="1" x14ac:dyDescent="0.25">
      <c r="A287" s="59" t="s">
        <v>229</v>
      </c>
      <c r="B287" s="3">
        <f t="shared" si="52"/>
        <v>218</v>
      </c>
      <c r="C287" s="4">
        <f t="shared" si="52"/>
        <v>29</v>
      </c>
      <c r="D287" s="8" t="s">
        <v>229</v>
      </c>
      <c r="E287" s="12" t="str">
        <f>[1]Pendapatan!D287</f>
        <v>12 TAHUN 2024</v>
      </c>
      <c r="F287" s="92">
        <f>[1]Pendapatan!E287</f>
        <v>45657.655555555553</v>
      </c>
      <c r="G287" s="6"/>
      <c r="H287" s="173">
        <f>IFERROR('Ringkasan (milyar)'!H287/'Ringkasan (milyar)'!G287,0)</f>
        <v>0.18311900990549637</v>
      </c>
      <c r="I287" s="173">
        <f>IFERROR('Ringkasan (milyar)'!I287/'Ringkasan (milyar)'!G287,0)</f>
        <v>7.0236675498489304E-2</v>
      </c>
      <c r="J287" s="173">
        <f>IFERROR('Ringkasan (milyar)'!J287/'Ringkasan (milyar)'!G287,0)</f>
        <v>9.7939666230031933E-2</v>
      </c>
      <c r="K287" s="173">
        <f>IFERROR('Ringkasan (milyar)'!K287/'Ringkasan (milyar)'!G287,0)</f>
        <v>1.2743579190474806E-2</v>
      </c>
      <c r="L287" s="173">
        <f>IFERROR('Ringkasan (milyar)'!L287/'Ringkasan (milyar)'!G287,0)</f>
        <v>2.1990889865003134E-3</v>
      </c>
      <c r="M287" s="173">
        <f>IFERROR('Ringkasan (milyar)'!M287/'Ringkasan (milyar)'!G287,0)</f>
        <v>0.8164924478349983</v>
      </c>
      <c r="N287" s="173">
        <f>IFERROR('Ringkasan (milyar)'!N287/'Ringkasan (milyar)'!G287,0)</f>
        <v>0.75968805492598135</v>
      </c>
      <c r="O287" s="173">
        <f>IFERROR('Ringkasan (milyar)'!O287/'Ringkasan (milyar)'!G287,0)</f>
        <v>0</v>
      </c>
      <c r="P287" s="173">
        <f>IFERROR('Ringkasan (milyar)'!P287/'Ringkasan (milyar)'!G287,0)</f>
        <v>0</v>
      </c>
      <c r="Q287" s="173">
        <f>IFERROR('Ringkasan (milyar)'!Q287/'Ringkasan (milyar)'!G287,0)</f>
        <v>0.11663198716668717</v>
      </c>
      <c r="R287" s="173">
        <f>IFERROR('Ringkasan (milyar)'!R287/'Ringkasan (milyar)'!G287,0)</f>
        <v>0</v>
      </c>
      <c r="S287" s="173">
        <f>IFERROR('Ringkasan (milyar)'!S287/'Ringkasan (milyar)'!G287,0)</f>
        <v>2.115514083321552E-2</v>
      </c>
      <c r="T287" s="173">
        <f>IFERROR('Ringkasan (milyar)'!T287/'Ringkasan (milyar)'!G287,0)</f>
        <v>0.43508285038690986</v>
      </c>
      <c r="U287" s="173">
        <f>IFERROR('Ringkasan (milyar)'!U287/'Ringkasan (milyar)'!G287,0)</f>
        <v>0.18681807653916888</v>
      </c>
      <c r="V287" s="173">
        <f>IFERROR('Ringkasan (milyar)'!V287/'Ringkasan (milyar)'!G287,0)</f>
        <v>5.6804392909016864E-2</v>
      </c>
      <c r="W287" s="173">
        <f>IFERROR('Ringkasan (milyar)'!W287/'Ringkasan (milyar)'!G287,0)</f>
        <v>4.1358824720103028E-2</v>
      </c>
      <c r="X287" s="173">
        <f>IFERROR('Ringkasan (milyar)'!X287/'Ringkasan (milyar)'!G287,0)</f>
        <v>1.5445568188913837E-2</v>
      </c>
      <c r="Y287" s="173">
        <f>IFERROR('Ringkasan (milyar)'!Y287/'Ringkasan (milyar)'!G287,0)</f>
        <v>3.8854225950531439E-4</v>
      </c>
      <c r="Z287" s="173">
        <f>IFERROR('Ringkasan (milyar)'!Z287/'Ringkasan (milyar)'!G287,0)</f>
        <v>3.8854225950531439E-4</v>
      </c>
      <c r="AA287" s="173">
        <f>IFERROR('Ringkasan (milyar)'!AA287/'Ringkasan (milyar)'!G287,0)</f>
        <v>0</v>
      </c>
      <c r="AB287" s="173">
        <f>IFERROR('Ringkasan (milyar)'!AB287/'Ringkasan (milyar)'!G287,0)</f>
        <v>0</v>
      </c>
      <c r="AC287" s="6"/>
      <c r="AD287" s="173">
        <f>IFERROR('Ringkasan (milyar)'!AD287/'Ringkasan (milyar)'!AC287,0)</f>
        <v>0.71755761820707376</v>
      </c>
      <c r="AE287" s="173">
        <f>IFERROR('Ringkasan (milyar)'!AE287/'Ringkasan (milyar)'!AD287,0)</f>
        <v>0.5850370549948245</v>
      </c>
      <c r="AF287" s="173">
        <f>IFERROR('Ringkasan (milyar)'!AF287/'Ringkasan (milyar)'!AD287,0)</f>
        <v>0.37109891231517655</v>
      </c>
      <c r="AG287" s="173">
        <f>IFERROR('Ringkasan (milyar)'!AG287/'Ringkasan (milyar)'!AD287,0)</f>
        <v>0</v>
      </c>
      <c r="AH287" s="173">
        <f>IFERROR('Ringkasan (milyar)'!AH287/'Ringkasan (milyar)'!AC287,0)</f>
        <v>3.6535733014001989E-4</v>
      </c>
      <c r="AI287" s="173">
        <f>IFERROR('Ringkasan (milyar)'!AI287/'Ringkasan (milyar)'!AC287,0)</f>
        <v>2.7323304813577743E-2</v>
      </c>
      <c r="AJ287" s="173">
        <f>IFERROR('Ringkasan (milyar)'!AJ287/'Ringkasan (milyar)'!AC287,0)</f>
        <v>3.7863086782750316E-3</v>
      </c>
      <c r="AK287" s="173">
        <f>IFERROR('Ringkasan (milyar)'!AK287/'Ringkasan (milyar)'!AC287,0)</f>
        <v>9.8528754420791981E-2</v>
      </c>
      <c r="AL287" s="173">
        <f>IFERROR('Ringkasan (milyar)'!AL287/'Ringkasan (milyar)'!AC287,0)</f>
        <v>4.9916683061682048E-3</v>
      </c>
      <c r="AM287" s="173">
        <f>IFERROR('Ringkasan (milyar)'!AM287/'Ringkasan (milyar)'!AC287,0)</f>
        <v>2.0167936752617452E-2</v>
      </c>
      <c r="AN287" s="173">
        <f>IFERROR('Ringkasan (milyar)'!AN287/'Ringkasan (milyar)'!AC287,0)</f>
        <v>2.6355141137140568E-2</v>
      </c>
      <c r="AO287" s="173">
        <f>IFERROR('Ringkasan (milyar)'!AO287/'Ringkasan (milyar)'!AC287,0)</f>
        <v>4.2423824498949901E-2</v>
      </c>
      <c r="AP287" s="173">
        <f>IFERROR('Ringkasan (milyar)'!AP287/'Ringkasan (milyar)'!AC287,0)</f>
        <v>4.027371318908823E-3</v>
      </c>
      <c r="AQ287" s="173">
        <f>IFERROR('Ringkasan (milyar)'!AQ287/'Ringkasan (milyar)'!AC287,0)</f>
        <v>5.6281240700704297E-4</v>
      </c>
      <c r="AR287" s="173">
        <f>IFERROR('Ringkasan (milyar)'!AR287/'Ringkasan (milyar)'!AC287,0)</f>
        <v>2.6609971671645019E-3</v>
      </c>
      <c r="AS287" s="173">
        <f>IFERROR('Ringkasan (milyar)'!AS287/'Ringkasan (milyar)'!AC287,0)</f>
        <v>2.6609971671645019E-3</v>
      </c>
      <c r="AT287" s="173">
        <f>IFERROR('Ringkasan (milyar)'!AT287/'Ringkasan (milyar)'!AC287,0)</f>
        <v>0.18125263020496973</v>
      </c>
      <c r="AU287" s="173">
        <f>IFERROR('Ringkasan (milyar)'!AU287/'Ringkasan (milyar)'!AC287,0)</f>
        <v>7.1999899886222834E-3</v>
      </c>
      <c r="AV287" s="173">
        <f>IFERROR('Ringkasan (milyar)'!AV287/'Ringkasan (milyar)'!AC287,0)</f>
        <v>0.17405264021634748</v>
      </c>
      <c r="AW287" s="127"/>
      <c r="AX287" s="127"/>
      <c r="AY287" s="127"/>
      <c r="AZ287" s="127"/>
      <c r="BA287" s="127"/>
      <c r="BB287" s="127"/>
      <c r="BC287" s="127"/>
      <c r="BD287" s="127"/>
      <c r="BE287" s="127"/>
      <c r="BF287" s="127"/>
      <c r="BG287" s="127"/>
      <c r="BH287" s="127"/>
      <c r="BI287" s="127"/>
      <c r="BJ287" s="128"/>
      <c r="BK287" s="128"/>
      <c r="BL287" s="87"/>
      <c r="BM287" s="47"/>
      <c r="BN287" s="48"/>
      <c r="BO287" s="49"/>
      <c r="BP287" s="39">
        <f t="shared" si="46"/>
        <v>0</v>
      </c>
      <c r="BR287" s="6" t="e">
        <f>Ringkasan!#REF!/1000000000</f>
        <v>#REF!</v>
      </c>
      <c r="BS287" s="6" t="e">
        <f t="shared" si="48"/>
        <v>#REF!</v>
      </c>
      <c r="BT287" s="39" t="e">
        <f t="shared" si="50"/>
        <v>#REF!</v>
      </c>
      <c r="BV287" s="6" t="e">
        <f>Ringkasan!#REF!/1000000000</f>
        <v>#REF!</v>
      </c>
      <c r="BW287" s="6" t="e">
        <f t="shared" si="49"/>
        <v>#REF!</v>
      </c>
      <c r="BX287" s="39" t="e">
        <f t="shared" si="51"/>
        <v>#REF!</v>
      </c>
    </row>
    <row r="288" spans="1:76" ht="15" customHeight="1" x14ac:dyDescent="0.25">
      <c r="A288" s="59" t="s">
        <v>230</v>
      </c>
      <c r="B288" s="3">
        <f t="shared" si="52"/>
        <v>219</v>
      </c>
      <c r="C288" s="4">
        <f t="shared" si="52"/>
        <v>30</v>
      </c>
      <c r="D288" s="8" t="s">
        <v>230</v>
      </c>
      <c r="E288" s="12" t="str">
        <f>[1]Pendapatan!D288</f>
        <v>9 Tahun 2024</v>
      </c>
      <c r="F288" s="92">
        <f>[1]Pendapatan!E288</f>
        <v>45646.625</v>
      </c>
      <c r="G288" s="6"/>
      <c r="H288" s="173">
        <f>IFERROR('Ringkasan (milyar)'!H288/'Ringkasan (milyar)'!G288,0)</f>
        <v>0.36013823569291775</v>
      </c>
      <c r="I288" s="173">
        <f>IFERROR('Ringkasan (milyar)'!I288/'Ringkasan (milyar)'!G288,0)</f>
        <v>9.668498936315488E-2</v>
      </c>
      <c r="J288" s="173">
        <f>IFERROR('Ringkasan (milyar)'!J288/'Ringkasan (milyar)'!G288,0)</f>
        <v>0.2424033816068551</v>
      </c>
      <c r="K288" s="173">
        <f>IFERROR('Ringkasan (milyar)'!K288/'Ringkasan (milyar)'!G288,0)</f>
        <v>1.2388530888713715E-2</v>
      </c>
      <c r="L288" s="173">
        <f>IFERROR('Ringkasan (milyar)'!L288/'Ringkasan (milyar)'!G288,0)</f>
        <v>8.6613338341940387E-3</v>
      </c>
      <c r="M288" s="173">
        <f>IFERROR('Ringkasan (milyar)'!M288/'Ringkasan (milyar)'!G288,0)</f>
        <v>0.6398617643070823</v>
      </c>
      <c r="N288" s="173">
        <f>IFERROR('Ringkasan (milyar)'!N288/'Ringkasan (milyar)'!G288,0)</f>
        <v>0.60380071552826942</v>
      </c>
      <c r="O288" s="173">
        <f>IFERROR('Ringkasan (milyar)'!O288/'Ringkasan (milyar)'!G288,0)</f>
        <v>0</v>
      </c>
      <c r="P288" s="173">
        <f>IFERROR('Ringkasan (milyar)'!P288/'Ringkasan (milyar)'!G288,0)</f>
        <v>0</v>
      </c>
      <c r="Q288" s="173">
        <f>IFERROR('Ringkasan (milyar)'!Q288/'Ringkasan (milyar)'!G288,0)</f>
        <v>0</v>
      </c>
      <c r="R288" s="173">
        <f>IFERROR('Ringkasan (milyar)'!R288/'Ringkasan (milyar)'!G288,0)</f>
        <v>1.5341708603257391E-2</v>
      </c>
      <c r="S288" s="173">
        <f>IFERROR('Ringkasan (milyar)'!S288/'Ringkasan (milyar)'!G288,0)</f>
        <v>3.3880020479279183E-2</v>
      </c>
      <c r="T288" s="173">
        <f>IFERROR('Ringkasan (milyar)'!T288/'Ringkasan (milyar)'!G288,0)</f>
        <v>0.47245759385762154</v>
      </c>
      <c r="U288" s="173">
        <f>IFERROR('Ringkasan (milyar)'!U288/'Ringkasan (milyar)'!G288,0)</f>
        <v>8.2121392588111367E-2</v>
      </c>
      <c r="V288" s="173">
        <f>IFERROR('Ringkasan (milyar)'!V288/'Ringkasan (milyar)'!G288,0)</f>
        <v>3.6061048778812881E-2</v>
      </c>
      <c r="W288" s="173">
        <f>IFERROR('Ringkasan (milyar)'!W288/'Ringkasan (milyar)'!G288,0)</f>
        <v>3.6061048778812881E-2</v>
      </c>
      <c r="X288" s="173">
        <f>IFERROR('Ringkasan (milyar)'!X288/'Ringkasan (milyar)'!G288,0)</f>
        <v>0</v>
      </c>
      <c r="Y288" s="173">
        <f>IFERROR('Ringkasan (milyar)'!Y288/'Ringkasan (milyar)'!G288,0)</f>
        <v>0</v>
      </c>
      <c r="Z288" s="173">
        <f>IFERROR('Ringkasan (milyar)'!Z288/'Ringkasan (milyar)'!G288,0)</f>
        <v>0</v>
      </c>
      <c r="AA288" s="173">
        <f>IFERROR('Ringkasan (milyar)'!AA288/'Ringkasan (milyar)'!G288,0)</f>
        <v>0</v>
      </c>
      <c r="AB288" s="173">
        <f>IFERROR('Ringkasan (milyar)'!AB288/'Ringkasan (milyar)'!G288,0)</f>
        <v>0</v>
      </c>
      <c r="AC288" s="6"/>
      <c r="AD288" s="173">
        <f>IFERROR('Ringkasan (milyar)'!AD288/'Ringkasan (milyar)'!AC288,0)</f>
        <v>0.84831143579710311</v>
      </c>
      <c r="AE288" s="173">
        <f>IFERROR('Ringkasan (milyar)'!AE288/'Ringkasan (milyar)'!AD288,0)</f>
        <v>0.47537971213486357</v>
      </c>
      <c r="AF288" s="173">
        <f>IFERROR('Ringkasan (milyar)'!AF288/'Ringkasan (milyar)'!AD288,0)</f>
        <v>0.50249824524414433</v>
      </c>
      <c r="AG288" s="173">
        <f>IFERROR('Ringkasan (milyar)'!AG288/'Ringkasan (milyar)'!AD288,0)</f>
        <v>0</v>
      </c>
      <c r="AH288" s="173">
        <f>IFERROR('Ringkasan (milyar)'!AH288/'Ringkasan (milyar)'!AC288,0)</f>
        <v>0</v>
      </c>
      <c r="AI288" s="173">
        <f>IFERROR('Ringkasan (milyar)'!AI288/'Ringkasan (milyar)'!AC288,0)</f>
        <v>1.6711751243685995E-2</v>
      </c>
      <c r="AJ288" s="173">
        <f>IFERROR('Ringkasan (milyar)'!AJ288/'Ringkasan (milyar)'!AC288,0)</f>
        <v>2.054630494892554E-3</v>
      </c>
      <c r="AK288" s="173">
        <f>IFERROR('Ringkasan (milyar)'!AK288/'Ringkasan (milyar)'!AC288,0)</f>
        <v>0.13240775136881727</v>
      </c>
      <c r="AL288" s="173">
        <f>IFERROR('Ringkasan (milyar)'!AL288/'Ringkasan (milyar)'!AC288,0)</f>
        <v>2.3082126869074619E-3</v>
      </c>
      <c r="AM288" s="173">
        <f>IFERROR('Ringkasan (milyar)'!AM288/'Ringkasan (milyar)'!AC288,0)</f>
        <v>4.3471814267682242E-2</v>
      </c>
      <c r="AN288" s="173">
        <f>IFERROR('Ringkasan (milyar)'!AN288/'Ringkasan (milyar)'!AC288,0)</f>
        <v>5.9878955794451481E-2</v>
      </c>
      <c r="AO288" s="173">
        <f>IFERROR('Ringkasan (milyar)'!AO288/'Ringkasan (milyar)'!AC288,0)</f>
        <v>2.4876086223297799E-2</v>
      </c>
      <c r="AP288" s="173">
        <f>IFERROR('Ringkasan (milyar)'!AP288/'Ringkasan (milyar)'!AC288,0)</f>
        <v>9.8310219134095092E-4</v>
      </c>
      <c r="AQ288" s="173">
        <f>IFERROR('Ringkasan (milyar)'!AQ288/'Ringkasan (milyar)'!AC288,0)</f>
        <v>8.8958020513735085E-4</v>
      </c>
      <c r="AR288" s="173">
        <f>IFERROR('Ringkasan (milyar)'!AR288/'Ringkasan (milyar)'!AC288,0)</f>
        <v>1.9280812834079685E-2</v>
      </c>
      <c r="AS288" s="173">
        <f>IFERROR('Ringkasan (milyar)'!AS288/'Ringkasan (milyar)'!AC288,0)</f>
        <v>1.9280812834079685E-2</v>
      </c>
      <c r="AT288" s="173">
        <f>IFERROR('Ringkasan (milyar)'!AT288/'Ringkasan (milyar)'!AC288,0)</f>
        <v>0</v>
      </c>
      <c r="AU288" s="173">
        <f>IFERROR('Ringkasan (milyar)'!AU288/'Ringkasan (milyar)'!AC288,0)</f>
        <v>0</v>
      </c>
      <c r="AV288" s="173">
        <f>IFERROR('Ringkasan (milyar)'!AV288/'Ringkasan (milyar)'!AC288,0)</f>
        <v>0</v>
      </c>
      <c r="AW288" s="127"/>
      <c r="AX288" s="127"/>
      <c r="AY288" s="127"/>
      <c r="AZ288" s="127"/>
      <c r="BA288" s="127"/>
      <c r="BB288" s="127"/>
      <c r="BC288" s="127"/>
      <c r="BD288" s="127"/>
      <c r="BE288" s="127"/>
      <c r="BF288" s="127"/>
      <c r="BG288" s="127"/>
      <c r="BH288" s="127"/>
      <c r="BI288" s="127"/>
      <c r="BJ288" s="128"/>
      <c r="BK288" s="128"/>
      <c r="BL288" s="87"/>
      <c r="BM288" s="47"/>
      <c r="BN288" s="48"/>
      <c r="BO288" s="49"/>
      <c r="BP288" s="39">
        <f t="shared" si="46"/>
        <v>0</v>
      </c>
      <c r="BR288" s="6" t="e">
        <f>Ringkasan!#REF!/1000000000</f>
        <v>#REF!</v>
      </c>
      <c r="BS288" s="6" t="e">
        <f t="shared" si="48"/>
        <v>#REF!</v>
      </c>
      <c r="BT288" s="39" t="e">
        <f t="shared" si="50"/>
        <v>#REF!</v>
      </c>
      <c r="BV288" s="6" t="e">
        <f>Ringkasan!#REF!/1000000000</f>
        <v>#REF!</v>
      </c>
      <c r="BW288" s="6" t="e">
        <f t="shared" si="49"/>
        <v>#REF!</v>
      </c>
      <c r="BX288" s="39" t="e">
        <f t="shared" si="51"/>
        <v>#REF!</v>
      </c>
    </row>
    <row r="289" spans="1:76" ht="15" customHeight="1" x14ac:dyDescent="0.25">
      <c r="A289" s="59" t="s">
        <v>231</v>
      </c>
      <c r="B289" s="3">
        <f t="shared" si="52"/>
        <v>220</v>
      </c>
      <c r="C289" s="4">
        <f t="shared" si="52"/>
        <v>31</v>
      </c>
      <c r="D289" s="8" t="s">
        <v>231</v>
      </c>
      <c r="E289" s="12" t="str">
        <f>[1]Pendapatan!D289</f>
        <v>11 Tahun 2024</v>
      </c>
      <c r="F289" s="92">
        <f>[1]Pendapatan!E289</f>
        <v>45653.674305555556</v>
      </c>
      <c r="G289" s="6"/>
      <c r="H289" s="173">
        <f>IFERROR('Ringkasan (milyar)'!H289/'Ringkasan (milyar)'!G289,0)</f>
        <v>0.29200240472388878</v>
      </c>
      <c r="I289" s="173">
        <f>IFERROR('Ringkasan (milyar)'!I289/'Ringkasan (milyar)'!G289,0)</f>
        <v>0.14211500007945779</v>
      </c>
      <c r="J289" s="173">
        <f>IFERROR('Ringkasan (milyar)'!J289/'Ringkasan (milyar)'!G289,0)</f>
        <v>0.13842858588336834</v>
      </c>
      <c r="K289" s="173">
        <f>IFERROR('Ringkasan (milyar)'!K289/'Ringkasan (milyar)'!G289,0)</f>
        <v>6.9302005801905285E-3</v>
      </c>
      <c r="L289" s="173">
        <f>IFERROR('Ringkasan (milyar)'!L289/'Ringkasan (milyar)'!G289,0)</f>
        <v>4.5286181808720733E-3</v>
      </c>
      <c r="M289" s="173">
        <f>IFERROR('Ringkasan (milyar)'!M289/'Ringkasan (milyar)'!G289,0)</f>
        <v>0.70799759527611117</v>
      </c>
      <c r="N289" s="173">
        <f>IFERROR('Ringkasan (milyar)'!N289/'Ringkasan (milyar)'!G289,0)</f>
        <v>0.65912339329163272</v>
      </c>
      <c r="O289" s="173">
        <f>IFERROR('Ringkasan (milyar)'!O289/'Ringkasan (milyar)'!G289,0)</f>
        <v>0</v>
      </c>
      <c r="P289" s="173">
        <f>IFERROR('Ringkasan (milyar)'!P289/'Ringkasan (milyar)'!G289,0)</f>
        <v>0</v>
      </c>
      <c r="Q289" s="173">
        <f>IFERROR('Ringkasan (milyar)'!Q289/'Ringkasan (milyar)'!G289,0)</f>
        <v>0</v>
      </c>
      <c r="R289" s="173">
        <f>IFERROR('Ringkasan (milyar)'!R289/'Ringkasan (milyar)'!G289,0)</f>
        <v>6.9201930758664449E-3</v>
      </c>
      <c r="S289" s="173">
        <f>IFERROR('Ringkasan (milyar)'!S289/'Ringkasan (milyar)'!G289,0)</f>
        <v>4.1827625329425348E-2</v>
      </c>
      <c r="T289" s="173">
        <f>IFERROR('Ringkasan (milyar)'!T289/'Ringkasan (milyar)'!G289,0)</f>
        <v>0.46829583888929144</v>
      </c>
      <c r="U289" s="173">
        <f>IFERROR('Ringkasan (milyar)'!U289/'Ringkasan (milyar)'!G289,0)</f>
        <v>0.14207973599704946</v>
      </c>
      <c r="V289" s="173">
        <f>IFERROR('Ringkasan (milyar)'!V289/'Ringkasan (milyar)'!G289,0)</f>
        <v>4.8874201984478519E-2</v>
      </c>
      <c r="W289" s="173">
        <f>IFERROR('Ringkasan (milyar)'!W289/'Ringkasan (milyar)'!G289,0)</f>
        <v>4.8874201984478519E-2</v>
      </c>
      <c r="X289" s="173">
        <f>IFERROR('Ringkasan (milyar)'!X289/'Ringkasan (milyar)'!G289,0)</f>
        <v>0</v>
      </c>
      <c r="Y289" s="173">
        <f>IFERROR('Ringkasan (milyar)'!Y289/'Ringkasan (milyar)'!G289,0)</f>
        <v>0</v>
      </c>
      <c r="Z289" s="173">
        <f>IFERROR('Ringkasan (milyar)'!Z289/'Ringkasan (milyar)'!G289,0)</f>
        <v>0</v>
      </c>
      <c r="AA289" s="173">
        <f>IFERROR('Ringkasan (milyar)'!AA289/'Ringkasan (milyar)'!G289,0)</f>
        <v>0</v>
      </c>
      <c r="AB289" s="173">
        <f>IFERROR('Ringkasan (milyar)'!AB289/'Ringkasan (milyar)'!G289,0)</f>
        <v>0</v>
      </c>
      <c r="AC289" s="6"/>
      <c r="AD289" s="173">
        <f>IFERROR('Ringkasan (milyar)'!AD289/'Ringkasan (milyar)'!AC289,0)</f>
        <v>0.89580862669975259</v>
      </c>
      <c r="AE289" s="173">
        <f>IFERROR('Ringkasan (milyar)'!AE289/'Ringkasan (milyar)'!AD289,0)</f>
        <v>0.46395993644753286</v>
      </c>
      <c r="AF289" s="173">
        <f>IFERROR('Ringkasan (milyar)'!AF289/'Ringkasan (milyar)'!AD289,0)</f>
        <v>0.48852509462279914</v>
      </c>
      <c r="AG289" s="173">
        <f>IFERROR('Ringkasan (milyar)'!AG289/'Ringkasan (milyar)'!AD289,0)</f>
        <v>0</v>
      </c>
      <c r="AH289" s="173">
        <f>IFERROR('Ringkasan (milyar)'!AH289/'Ringkasan (milyar)'!AC289,0)</f>
        <v>0</v>
      </c>
      <c r="AI289" s="173">
        <f>IFERROR('Ringkasan (milyar)'!AI289/'Ringkasan (milyar)'!AC289,0)</f>
        <v>4.1171228552298433E-2</v>
      </c>
      <c r="AJ289" s="173">
        <f>IFERROR('Ringkasan (milyar)'!AJ289/'Ringkasan (milyar)'!AC289,0)</f>
        <v>1.393090512268824E-3</v>
      </c>
      <c r="AK289" s="173">
        <f>IFERROR('Ringkasan (milyar)'!AK289/'Ringkasan (milyar)'!AC289,0)</f>
        <v>0.1018287359244404</v>
      </c>
      <c r="AL289" s="173">
        <f>IFERROR('Ringkasan (milyar)'!AL289/'Ringkasan (milyar)'!AC289,0)</f>
        <v>4.9339553636317869E-4</v>
      </c>
      <c r="AM289" s="173">
        <f>IFERROR('Ringkasan (milyar)'!AM289/'Ringkasan (milyar)'!AC289,0)</f>
        <v>2.2518938849842785E-2</v>
      </c>
      <c r="AN289" s="173">
        <f>IFERROR('Ringkasan (milyar)'!AN289/'Ringkasan (milyar)'!AC289,0)</f>
        <v>2.9761855778078331E-2</v>
      </c>
      <c r="AO289" s="173">
        <f>IFERROR('Ringkasan (milyar)'!AO289/'Ringkasan (milyar)'!AC289,0)</f>
        <v>4.8819808605903979E-2</v>
      </c>
      <c r="AP289" s="173">
        <f>IFERROR('Ringkasan (milyar)'!AP289/'Ringkasan (milyar)'!AC289,0)</f>
        <v>9.9199382089288902E-5</v>
      </c>
      <c r="AQ289" s="173">
        <f>IFERROR('Ringkasan (milyar)'!AQ289/'Ringkasan (milyar)'!AC289,0)</f>
        <v>1.3553777216284259E-4</v>
      </c>
      <c r="AR289" s="173">
        <f>IFERROR('Ringkasan (milyar)'!AR289/'Ringkasan (milyar)'!AC289,0)</f>
        <v>2.3626373758070247E-3</v>
      </c>
      <c r="AS289" s="173">
        <f>IFERROR('Ringkasan (milyar)'!AS289/'Ringkasan (milyar)'!AC289,0)</f>
        <v>2.3626373758070247E-3</v>
      </c>
      <c r="AT289" s="173">
        <f>IFERROR('Ringkasan (milyar)'!AT289/'Ringkasan (milyar)'!AC289,0)</f>
        <v>0</v>
      </c>
      <c r="AU289" s="173">
        <f>IFERROR('Ringkasan (milyar)'!AU289/'Ringkasan (milyar)'!AC289,0)</f>
        <v>0</v>
      </c>
      <c r="AV289" s="173">
        <f>IFERROR('Ringkasan (milyar)'!AV289/'Ringkasan (milyar)'!AC289,0)</f>
        <v>0</v>
      </c>
      <c r="AW289" s="127"/>
      <c r="AX289" s="127"/>
      <c r="AY289" s="127"/>
      <c r="AZ289" s="127"/>
      <c r="BA289" s="127"/>
      <c r="BB289" s="127"/>
      <c r="BC289" s="127"/>
      <c r="BD289" s="127"/>
      <c r="BE289" s="127"/>
      <c r="BF289" s="127"/>
      <c r="BG289" s="127"/>
      <c r="BH289" s="127"/>
      <c r="BI289" s="127"/>
      <c r="BJ289" s="128"/>
      <c r="BK289" s="128"/>
      <c r="BL289" s="87"/>
      <c r="BM289" s="47"/>
      <c r="BN289" s="48"/>
      <c r="BO289" s="49"/>
      <c r="BP289" s="39">
        <f t="shared" si="46"/>
        <v>0</v>
      </c>
      <c r="BR289" s="6" t="e">
        <f>Ringkasan!#REF!/1000000000</f>
        <v>#REF!</v>
      </c>
      <c r="BS289" s="6" t="e">
        <f t="shared" si="48"/>
        <v>#REF!</v>
      </c>
      <c r="BT289" s="39" t="e">
        <f t="shared" si="50"/>
        <v>#REF!</v>
      </c>
      <c r="BV289" s="6" t="e">
        <f>Ringkasan!#REF!/1000000000</f>
        <v>#REF!</v>
      </c>
      <c r="BW289" s="6" t="e">
        <f t="shared" si="49"/>
        <v>#REF!</v>
      </c>
      <c r="BX289" s="39" t="e">
        <f t="shared" si="51"/>
        <v>#REF!</v>
      </c>
    </row>
    <row r="290" spans="1:76" ht="15" customHeight="1" x14ac:dyDescent="0.25">
      <c r="A290" s="59" t="s">
        <v>232</v>
      </c>
      <c r="B290" s="3">
        <f t="shared" si="52"/>
        <v>221</v>
      </c>
      <c r="C290" s="4">
        <f t="shared" si="52"/>
        <v>32</v>
      </c>
      <c r="D290" s="8" t="s">
        <v>232</v>
      </c>
      <c r="E290" s="12" t="str">
        <f>[1]Pendapatan!D290</f>
        <v>15 Tahun 2024</v>
      </c>
      <c r="F290" s="92">
        <f>[1]Pendapatan!E290</f>
        <v>45653.625</v>
      </c>
      <c r="G290" s="6"/>
      <c r="H290" s="173">
        <f>IFERROR('Ringkasan (milyar)'!H290/'Ringkasan (milyar)'!G290,0)</f>
        <v>0.31837837108677863</v>
      </c>
      <c r="I290" s="173">
        <f>IFERROR('Ringkasan (milyar)'!I290/'Ringkasan (milyar)'!G290,0)</f>
        <v>0.10806566108849026</v>
      </c>
      <c r="J290" s="173">
        <f>IFERROR('Ringkasan (milyar)'!J290/'Ringkasan (milyar)'!G290,0)</f>
        <v>0.1747917142341211</v>
      </c>
      <c r="K290" s="173">
        <f>IFERROR('Ringkasan (milyar)'!K290/'Ringkasan (milyar)'!G290,0)</f>
        <v>2.2495621323441732E-2</v>
      </c>
      <c r="L290" s="173">
        <f>IFERROR('Ringkasan (milyar)'!L290/'Ringkasan (milyar)'!G290,0)</f>
        <v>1.3025374440725566E-2</v>
      </c>
      <c r="M290" s="173">
        <f>IFERROR('Ringkasan (milyar)'!M290/'Ringkasan (milyar)'!G290,0)</f>
        <v>0.68162162891322131</v>
      </c>
      <c r="N290" s="173">
        <f>IFERROR('Ringkasan (milyar)'!N290/'Ringkasan (milyar)'!G290,0)</f>
        <v>0.63650142056287595</v>
      </c>
      <c r="O290" s="173">
        <f>IFERROR('Ringkasan (milyar)'!O290/'Ringkasan (milyar)'!G290,0)</f>
        <v>0</v>
      </c>
      <c r="P290" s="173">
        <f>IFERROR('Ringkasan (milyar)'!P290/'Ringkasan (milyar)'!G290,0)</f>
        <v>0</v>
      </c>
      <c r="Q290" s="173">
        <f>IFERROR('Ringkasan (milyar)'!Q290/'Ringkasan (milyar)'!G290,0)</f>
        <v>0</v>
      </c>
      <c r="R290" s="173">
        <f>IFERROR('Ringkasan (milyar)'!R290/'Ringkasan (milyar)'!G290,0)</f>
        <v>8.8908705739838365E-3</v>
      </c>
      <c r="S290" s="173">
        <f>IFERROR('Ringkasan (milyar)'!S290/'Ringkasan (milyar)'!G290,0)</f>
        <v>3.4704534808773675E-2</v>
      </c>
      <c r="T290" s="173">
        <f>IFERROR('Ringkasan (milyar)'!T290/'Ringkasan (milyar)'!G290,0)</f>
        <v>0.47730919156932838</v>
      </c>
      <c r="U290" s="173">
        <f>IFERROR('Ringkasan (milyar)'!U290/'Ringkasan (milyar)'!G290,0)</f>
        <v>0.11559682361079002</v>
      </c>
      <c r="V290" s="173">
        <f>IFERROR('Ringkasan (milyar)'!V290/'Ringkasan (milyar)'!G290,0)</f>
        <v>4.5120208350345359E-2</v>
      </c>
      <c r="W290" s="173">
        <f>IFERROR('Ringkasan (milyar)'!W290/'Ringkasan (milyar)'!G290,0)</f>
        <v>4.5120208350345359E-2</v>
      </c>
      <c r="X290" s="173">
        <f>IFERROR('Ringkasan (milyar)'!X290/'Ringkasan (milyar)'!G290,0)</f>
        <v>0</v>
      </c>
      <c r="Y290" s="173">
        <f>IFERROR('Ringkasan (milyar)'!Y290/'Ringkasan (milyar)'!G290,0)</f>
        <v>0</v>
      </c>
      <c r="Z290" s="173">
        <f>IFERROR('Ringkasan (milyar)'!Z290/'Ringkasan (milyar)'!G290,0)</f>
        <v>0</v>
      </c>
      <c r="AA290" s="173">
        <f>IFERROR('Ringkasan (milyar)'!AA290/'Ringkasan (milyar)'!G290,0)</f>
        <v>0</v>
      </c>
      <c r="AB290" s="173">
        <f>IFERROR('Ringkasan (milyar)'!AB290/'Ringkasan (milyar)'!G290,0)</f>
        <v>0</v>
      </c>
      <c r="AC290" s="6"/>
      <c r="AD290" s="173">
        <f>IFERROR('Ringkasan (milyar)'!AD290/'Ringkasan (milyar)'!AC290,0)</f>
        <v>0.88961475450314664</v>
      </c>
      <c r="AE290" s="173">
        <f>IFERROR('Ringkasan (milyar)'!AE290/'Ringkasan (milyar)'!AD290,0)</f>
        <v>0.45879122619080481</v>
      </c>
      <c r="AF290" s="173">
        <f>IFERROR('Ringkasan (milyar)'!AF290/'Ringkasan (milyar)'!AD290,0)</f>
        <v>0.51305568607214946</v>
      </c>
      <c r="AG290" s="173">
        <f>IFERROR('Ringkasan (milyar)'!AG290/'Ringkasan (milyar)'!AD290,0)</f>
        <v>0</v>
      </c>
      <c r="AH290" s="173">
        <f>IFERROR('Ringkasan (milyar)'!AH290/'Ringkasan (milyar)'!AC290,0)</f>
        <v>1.4325428176949713E-4</v>
      </c>
      <c r="AI290" s="173">
        <f>IFERROR('Ringkasan (milyar)'!AI290/'Ringkasan (milyar)'!AC290,0)</f>
        <v>2.3548060731215407E-2</v>
      </c>
      <c r="AJ290" s="173">
        <f>IFERROR('Ringkasan (milyar)'!AJ290/'Ringkasan (milyar)'!AC290,0)</f>
        <v>1.3540872227125436E-3</v>
      </c>
      <c r="AK290" s="173">
        <f>IFERROR('Ringkasan (milyar)'!AK290/'Ringkasan (milyar)'!AC290,0)</f>
        <v>0.10752015986146354</v>
      </c>
      <c r="AL290" s="173">
        <f>IFERROR('Ringkasan (milyar)'!AL290/'Ringkasan (milyar)'!AC290,0)</f>
        <v>1.532724466878844E-3</v>
      </c>
      <c r="AM290" s="173">
        <f>IFERROR('Ringkasan (milyar)'!AM290/'Ringkasan (milyar)'!AC290,0)</f>
        <v>3.6039806040866845E-2</v>
      </c>
      <c r="AN290" s="173">
        <f>IFERROR('Ringkasan (milyar)'!AN290/'Ringkasan (milyar)'!AC290,0)</f>
        <v>3.1690776383326166E-2</v>
      </c>
      <c r="AO290" s="173">
        <f>IFERROR('Ringkasan (milyar)'!AO290/'Ringkasan (milyar)'!AC290,0)</f>
        <v>3.631896281472103E-2</v>
      </c>
      <c r="AP290" s="173">
        <f>IFERROR('Ringkasan (milyar)'!AP290/'Ringkasan (milyar)'!AC290,0)</f>
        <v>1.8168209004959753E-3</v>
      </c>
      <c r="AQ290" s="173">
        <f>IFERROR('Ringkasan (milyar)'!AQ290/'Ringkasan (milyar)'!AC290,0)</f>
        <v>1.2106925517469123E-4</v>
      </c>
      <c r="AR290" s="173">
        <f>IFERROR('Ringkasan (milyar)'!AR290/'Ringkasan (milyar)'!AC290,0)</f>
        <v>2.8650856353899428E-3</v>
      </c>
      <c r="AS290" s="173">
        <f>IFERROR('Ringkasan (milyar)'!AS290/'Ringkasan (milyar)'!AC290,0)</f>
        <v>2.8650856353899428E-3</v>
      </c>
      <c r="AT290" s="173">
        <f>IFERROR('Ringkasan (milyar)'!AT290/'Ringkasan (milyar)'!AC290,0)</f>
        <v>0</v>
      </c>
      <c r="AU290" s="173">
        <f>IFERROR('Ringkasan (milyar)'!AU290/'Ringkasan (milyar)'!AC290,0)</f>
        <v>0</v>
      </c>
      <c r="AV290" s="173">
        <f>IFERROR('Ringkasan (milyar)'!AV290/'Ringkasan (milyar)'!AC290,0)</f>
        <v>0</v>
      </c>
      <c r="AW290" s="127"/>
      <c r="AX290" s="127"/>
      <c r="AY290" s="127"/>
      <c r="AZ290" s="127"/>
      <c r="BA290" s="127"/>
      <c r="BB290" s="127"/>
      <c r="BC290" s="127"/>
      <c r="BD290" s="127"/>
      <c r="BE290" s="127"/>
      <c r="BF290" s="127"/>
      <c r="BG290" s="127"/>
      <c r="BH290" s="127"/>
      <c r="BI290" s="127"/>
      <c r="BJ290" s="128"/>
      <c r="BK290" s="128"/>
      <c r="BL290" s="87"/>
      <c r="BM290" s="47"/>
      <c r="BN290" s="48"/>
      <c r="BO290" s="49"/>
      <c r="BP290" s="39">
        <f t="shared" si="46"/>
        <v>0</v>
      </c>
      <c r="BR290" s="6" t="e">
        <f>Ringkasan!#REF!/1000000000</f>
        <v>#REF!</v>
      </c>
      <c r="BS290" s="6" t="e">
        <f t="shared" si="48"/>
        <v>#REF!</v>
      </c>
      <c r="BT290" s="39" t="e">
        <f t="shared" si="50"/>
        <v>#REF!</v>
      </c>
      <c r="BV290" s="6" t="e">
        <f>Ringkasan!#REF!/1000000000</f>
        <v>#REF!</v>
      </c>
      <c r="BW290" s="6" t="e">
        <f t="shared" si="49"/>
        <v>#REF!</v>
      </c>
      <c r="BX290" s="39" t="e">
        <f t="shared" si="51"/>
        <v>#REF!</v>
      </c>
    </row>
    <row r="291" spans="1:76" ht="15" customHeight="1" x14ac:dyDescent="0.25">
      <c r="A291" s="59" t="s">
        <v>233</v>
      </c>
      <c r="B291" s="3">
        <f t="shared" si="52"/>
        <v>222</v>
      </c>
      <c r="C291" s="4">
        <f t="shared" si="52"/>
        <v>33</v>
      </c>
      <c r="D291" s="8" t="s">
        <v>233</v>
      </c>
      <c r="E291" s="12" t="str">
        <f>[1]Pendapatan!D291</f>
        <v>8 Tahun 2024</v>
      </c>
      <c r="F291" s="92">
        <f>[1]Pendapatan!E291</f>
        <v>45646</v>
      </c>
      <c r="G291" s="6"/>
      <c r="H291" s="173">
        <f>IFERROR('Ringkasan (milyar)'!H291/'Ringkasan (milyar)'!G291,0)</f>
        <v>0.68237818159898811</v>
      </c>
      <c r="I291" s="173">
        <f>IFERROR('Ringkasan (milyar)'!I291/'Ringkasan (milyar)'!G291,0)</f>
        <v>0.54228441241669167</v>
      </c>
      <c r="J291" s="173">
        <f>IFERROR('Ringkasan (milyar)'!J291/'Ringkasan (milyar)'!G291,0)</f>
        <v>0.12284850072364495</v>
      </c>
      <c r="K291" s="173">
        <f>IFERROR('Ringkasan (milyar)'!K291/'Ringkasan (milyar)'!G291,0)</f>
        <v>1.5049466026890019E-2</v>
      </c>
      <c r="L291" s="173">
        <f>IFERROR('Ringkasan (milyar)'!L291/'Ringkasan (milyar)'!G291,0)</f>
        <v>2.1958024317615121E-3</v>
      </c>
      <c r="M291" s="173">
        <f>IFERROR('Ringkasan (milyar)'!M291/'Ringkasan (milyar)'!G291,0)</f>
        <v>0.31762181840101184</v>
      </c>
      <c r="N291" s="173">
        <f>IFERROR('Ringkasan (milyar)'!N291/'Ringkasan (milyar)'!G291,0)</f>
        <v>0.27638311156070305</v>
      </c>
      <c r="O291" s="173">
        <f>IFERROR('Ringkasan (milyar)'!O291/'Ringkasan (milyar)'!G291,0)</f>
        <v>0</v>
      </c>
      <c r="P291" s="173">
        <f>IFERROR('Ringkasan (milyar)'!P291/'Ringkasan (milyar)'!G291,0)</f>
        <v>0</v>
      </c>
      <c r="Q291" s="173">
        <f>IFERROR('Ringkasan (milyar)'!Q291/'Ringkasan (milyar)'!G291,0)</f>
        <v>0</v>
      </c>
      <c r="R291" s="173">
        <f>IFERROR('Ringkasan (milyar)'!R291/'Ringkasan (milyar)'!G291,0)</f>
        <v>0</v>
      </c>
      <c r="S291" s="173">
        <f>IFERROR('Ringkasan (milyar)'!S291/'Ringkasan (milyar)'!G291,0)</f>
        <v>4.2875368287566079E-2</v>
      </c>
      <c r="T291" s="173">
        <f>IFERROR('Ringkasan (milyar)'!T291/'Ringkasan (milyar)'!G291,0)</f>
        <v>0.23350774327313698</v>
      </c>
      <c r="U291" s="173">
        <f>IFERROR('Ringkasan (milyar)'!U291/'Ringkasan (milyar)'!G291,0)</f>
        <v>0</v>
      </c>
      <c r="V291" s="173">
        <f>IFERROR('Ringkasan (milyar)'!V291/'Ringkasan (milyar)'!G291,0)</f>
        <v>4.1238706840308788E-2</v>
      </c>
      <c r="W291" s="173">
        <f>IFERROR('Ringkasan (milyar)'!W291/'Ringkasan (milyar)'!G291,0)</f>
        <v>4.1238706840308788E-2</v>
      </c>
      <c r="X291" s="173">
        <f>IFERROR('Ringkasan (milyar)'!X291/'Ringkasan (milyar)'!G291,0)</f>
        <v>0</v>
      </c>
      <c r="Y291" s="173">
        <f>IFERROR('Ringkasan (milyar)'!Y291/'Ringkasan (milyar)'!G291,0)</f>
        <v>0</v>
      </c>
      <c r="Z291" s="173">
        <f>IFERROR('Ringkasan (milyar)'!Z291/'Ringkasan (milyar)'!G291,0)</f>
        <v>0</v>
      </c>
      <c r="AA291" s="173">
        <f>IFERROR('Ringkasan (milyar)'!AA291/'Ringkasan (milyar)'!G291,0)</f>
        <v>0</v>
      </c>
      <c r="AB291" s="173">
        <f>IFERROR('Ringkasan (milyar)'!AB291/'Ringkasan (milyar)'!G291,0)</f>
        <v>0</v>
      </c>
      <c r="AC291" s="6"/>
      <c r="AD291" s="173">
        <f>IFERROR('Ringkasan (milyar)'!AD291/'Ringkasan (milyar)'!AC291,0)</f>
        <v>0.78116539269692864</v>
      </c>
      <c r="AE291" s="173">
        <f>IFERROR('Ringkasan (milyar)'!AE291/'Ringkasan (milyar)'!AD291,0)</f>
        <v>0.45356951441014576</v>
      </c>
      <c r="AF291" s="173">
        <f>IFERROR('Ringkasan (milyar)'!AF291/'Ringkasan (milyar)'!AD291,0)</f>
        <v>0.52616074536015867</v>
      </c>
      <c r="AG291" s="173">
        <f>IFERROR('Ringkasan (milyar)'!AG291/'Ringkasan (milyar)'!AD291,0)</f>
        <v>0</v>
      </c>
      <c r="AH291" s="173">
        <f>IFERROR('Ringkasan (milyar)'!AH291/'Ringkasan (milyar)'!AC291,0)</f>
        <v>6.1409680033349897E-4</v>
      </c>
      <c r="AI291" s="173">
        <f>IFERROR('Ringkasan (milyar)'!AI291/'Ringkasan (milyar)'!AC291,0)</f>
        <v>1.3792095088417352E-2</v>
      </c>
      <c r="AJ291" s="173">
        <f>IFERROR('Ringkasan (milyar)'!AJ291/'Ringkasan (milyar)'!AC291,0)</f>
        <v>1.4278276976439851E-3</v>
      </c>
      <c r="AK291" s="173">
        <f>IFERROR('Ringkasan (milyar)'!AK291/'Ringkasan (milyar)'!AC291,0)</f>
        <v>0.2013577674919696</v>
      </c>
      <c r="AL291" s="173">
        <f>IFERROR('Ringkasan (milyar)'!AL291/'Ringkasan (milyar)'!AC291,0)</f>
        <v>2.1302158268048611E-4</v>
      </c>
      <c r="AM291" s="173">
        <f>IFERROR('Ringkasan (milyar)'!AM291/'Ringkasan (milyar)'!AC291,0)</f>
        <v>3.2524758798068779E-2</v>
      </c>
      <c r="AN291" s="173">
        <f>IFERROR('Ringkasan (milyar)'!AN291/'Ringkasan (milyar)'!AC291,0)</f>
        <v>6.234647118175958E-2</v>
      </c>
      <c r="AO291" s="173">
        <f>IFERROR('Ringkasan (milyar)'!AO291/'Ringkasan (milyar)'!AC291,0)</f>
        <v>0.10587432845800483</v>
      </c>
      <c r="AP291" s="173">
        <f>IFERROR('Ringkasan (milyar)'!AP291/'Ringkasan (milyar)'!AC291,0)</f>
        <v>7.6620880937832849E-5</v>
      </c>
      <c r="AQ291" s="173">
        <f>IFERROR('Ringkasan (milyar)'!AQ291/'Ringkasan (milyar)'!AC291,0)</f>
        <v>3.2256659051810635E-4</v>
      </c>
      <c r="AR291" s="173">
        <f>IFERROR('Ringkasan (milyar)'!AR291/'Ringkasan (milyar)'!AC291,0)</f>
        <v>1.7476839811101801E-2</v>
      </c>
      <c r="AS291" s="173">
        <f>IFERROR('Ringkasan (milyar)'!AS291/'Ringkasan (milyar)'!AC291,0)</f>
        <v>1.7476839811101801E-2</v>
      </c>
      <c r="AT291" s="173">
        <f>IFERROR('Ringkasan (milyar)'!AT291/'Ringkasan (milyar)'!AC291,0)</f>
        <v>0</v>
      </c>
      <c r="AU291" s="173">
        <f>IFERROR('Ringkasan (milyar)'!AU291/'Ringkasan (milyar)'!AC291,0)</f>
        <v>0</v>
      </c>
      <c r="AV291" s="173">
        <f>IFERROR('Ringkasan (milyar)'!AV291/'Ringkasan (milyar)'!AC291,0)</f>
        <v>0</v>
      </c>
      <c r="AW291" s="127"/>
      <c r="AX291" s="127"/>
      <c r="AY291" s="127"/>
      <c r="AZ291" s="127"/>
      <c r="BA291" s="127"/>
      <c r="BB291" s="127"/>
      <c r="BC291" s="127"/>
      <c r="BD291" s="127"/>
      <c r="BE291" s="127"/>
      <c r="BF291" s="127"/>
      <c r="BG291" s="127"/>
      <c r="BH291" s="127"/>
      <c r="BI291" s="127"/>
      <c r="BJ291" s="128"/>
      <c r="BK291" s="128"/>
      <c r="BL291" s="87"/>
      <c r="BM291" s="47"/>
      <c r="BN291" s="48"/>
      <c r="BO291" s="49"/>
      <c r="BP291" s="39">
        <f t="shared" si="46"/>
        <v>0</v>
      </c>
      <c r="BR291" s="6" t="e">
        <f>Ringkasan!#REF!/1000000000</f>
        <v>#REF!</v>
      </c>
      <c r="BS291" s="6" t="e">
        <f t="shared" si="48"/>
        <v>#REF!</v>
      </c>
      <c r="BT291" s="39" t="e">
        <f t="shared" si="50"/>
        <v>#REF!</v>
      </c>
      <c r="BV291" s="6" t="e">
        <f>Ringkasan!#REF!/1000000000</f>
        <v>#REF!</v>
      </c>
      <c r="BW291" s="6" t="e">
        <f t="shared" si="49"/>
        <v>#REF!</v>
      </c>
      <c r="BX291" s="39" t="e">
        <f t="shared" si="51"/>
        <v>#REF!</v>
      </c>
    </row>
    <row r="292" spans="1:76" ht="15" customHeight="1" x14ac:dyDescent="0.25">
      <c r="A292" s="59" t="s">
        <v>234</v>
      </c>
      <c r="B292" s="3">
        <f t="shared" ref="B292:C293" si="53">B291+1</f>
        <v>223</v>
      </c>
      <c r="C292" s="4">
        <f t="shared" si="53"/>
        <v>34</v>
      </c>
      <c r="D292" s="8" t="s">
        <v>234</v>
      </c>
      <c r="E292" s="12" t="str">
        <f>[1]Pendapatan!D292</f>
        <v>11 Tahun 2024</v>
      </c>
      <c r="F292" s="92">
        <f>[1]Pendapatan!E292</f>
        <v>45653.541666666664</v>
      </c>
      <c r="G292" s="6"/>
      <c r="H292" s="173">
        <f>IFERROR('Ringkasan (milyar)'!H292/'Ringkasan (milyar)'!G292,0)</f>
        <v>0.42083163160615172</v>
      </c>
      <c r="I292" s="173">
        <f>IFERROR('Ringkasan (milyar)'!I292/'Ringkasan (milyar)'!G292,0)</f>
        <v>0.28932981418420556</v>
      </c>
      <c r="J292" s="173">
        <f>IFERROR('Ringkasan (milyar)'!J292/'Ringkasan (milyar)'!G292,0)</f>
        <v>4.2518448648195921E-2</v>
      </c>
      <c r="K292" s="173">
        <f>IFERROR('Ringkasan (milyar)'!K292/'Ringkasan (milyar)'!G292,0)</f>
        <v>8.8087735133270256E-3</v>
      </c>
      <c r="L292" s="173">
        <f>IFERROR('Ringkasan (milyar)'!L292/'Ringkasan (milyar)'!G292,0)</f>
        <v>8.0174595260423212E-2</v>
      </c>
      <c r="M292" s="173">
        <f>IFERROR('Ringkasan (milyar)'!M292/'Ringkasan (milyar)'!G292,0)</f>
        <v>0.57916836839384822</v>
      </c>
      <c r="N292" s="173">
        <f>IFERROR('Ringkasan (milyar)'!N292/'Ringkasan (milyar)'!G292,0)</f>
        <v>0.54254285845841965</v>
      </c>
      <c r="O292" s="173">
        <f>IFERROR('Ringkasan (milyar)'!O292/'Ringkasan (milyar)'!G292,0)</f>
        <v>0</v>
      </c>
      <c r="P292" s="173">
        <f>IFERROR('Ringkasan (milyar)'!P292/'Ringkasan (milyar)'!G292,0)</f>
        <v>0</v>
      </c>
      <c r="Q292" s="173">
        <f>IFERROR('Ringkasan (milyar)'!Q292/'Ringkasan (milyar)'!G292,0)</f>
        <v>0</v>
      </c>
      <c r="R292" s="173">
        <f>IFERROR('Ringkasan (milyar)'!R292/'Ringkasan (milyar)'!G292,0)</f>
        <v>3.1286421772443308E-3</v>
      </c>
      <c r="S292" s="173">
        <f>IFERROR('Ringkasan (milyar)'!S292/'Ringkasan (milyar)'!G292,0)</f>
        <v>3.042918228872114E-2</v>
      </c>
      <c r="T292" s="173">
        <f>IFERROR('Ringkasan (milyar)'!T292/'Ringkasan (milyar)'!G292,0)</f>
        <v>0.40328106674973646</v>
      </c>
      <c r="U292" s="173">
        <f>IFERROR('Ringkasan (milyar)'!U292/'Ringkasan (milyar)'!G292,0)</f>
        <v>0.10570396724271779</v>
      </c>
      <c r="V292" s="173">
        <f>IFERROR('Ringkasan (milyar)'!V292/'Ringkasan (milyar)'!G292,0)</f>
        <v>3.662550993542852E-2</v>
      </c>
      <c r="W292" s="173">
        <f>IFERROR('Ringkasan (milyar)'!W292/'Ringkasan (milyar)'!G292,0)</f>
        <v>3.662550993542852E-2</v>
      </c>
      <c r="X292" s="173">
        <f>IFERROR('Ringkasan (milyar)'!X292/'Ringkasan (milyar)'!G292,0)</f>
        <v>0</v>
      </c>
      <c r="Y292" s="173">
        <f>IFERROR('Ringkasan (milyar)'!Y292/'Ringkasan (milyar)'!G292,0)</f>
        <v>0</v>
      </c>
      <c r="Z292" s="173">
        <f>IFERROR('Ringkasan (milyar)'!Z292/'Ringkasan (milyar)'!G292,0)</f>
        <v>0</v>
      </c>
      <c r="AA292" s="173">
        <f>IFERROR('Ringkasan (milyar)'!AA292/'Ringkasan (milyar)'!G292,0)</f>
        <v>0</v>
      </c>
      <c r="AB292" s="173">
        <f>IFERROR('Ringkasan (milyar)'!AB292/'Ringkasan (milyar)'!G292,0)</f>
        <v>0</v>
      </c>
      <c r="AC292" s="6"/>
      <c r="AD292" s="173">
        <f>IFERROR('Ringkasan (milyar)'!AD292/'Ringkasan (milyar)'!AC292,0)</f>
        <v>0.9073032438692088</v>
      </c>
      <c r="AE292" s="173">
        <f>IFERROR('Ringkasan (milyar)'!AE292/'Ringkasan (milyar)'!AD292,0)</f>
        <v>0.41863970531855127</v>
      </c>
      <c r="AF292" s="173">
        <f>IFERROR('Ringkasan (milyar)'!AF292/'Ringkasan (milyar)'!AD292,0)</f>
        <v>0.51867573536290823</v>
      </c>
      <c r="AG292" s="173">
        <f>IFERROR('Ringkasan (milyar)'!AG292/'Ringkasan (milyar)'!AD292,0)</f>
        <v>0</v>
      </c>
      <c r="AH292" s="173">
        <f>IFERROR('Ringkasan (milyar)'!AH292/'Ringkasan (milyar)'!AC292,0)</f>
        <v>0</v>
      </c>
      <c r="AI292" s="173">
        <f>IFERROR('Ringkasan (milyar)'!AI292/'Ringkasan (milyar)'!AC292,0)</f>
        <v>4.7682806707148279E-2</v>
      </c>
      <c r="AJ292" s="173">
        <f>IFERROR('Ringkasan (milyar)'!AJ292/'Ringkasan (milyar)'!AC292,0)</f>
        <v>9.1910973030753223E-3</v>
      </c>
      <c r="AK292" s="173">
        <f>IFERROR('Ringkasan (milyar)'!AK292/'Ringkasan (milyar)'!AC292,0)</f>
        <v>8.5959399720453106E-2</v>
      </c>
      <c r="AL292" s="173">
        <f>IFERROR('Ringkasan (milyar)'!AL292/'Ringkasan (milyar)'!AC292,0)</f>
        <v>1.4214208455902832E-3</v>
      </c>
      <c r="AM292" s="173">
        <f>IFERROR('Ringkasan (milyar)'!AM292/'Ringkasan (milyar)'!AC292,0)</f>
        <v>4.0485654959236332E-2</v>
      </c>
      <c r="AN292" s="173">
        <f>IFERROR('Ringkasan (milyar)'!AN292/'Ringkasan (milyar)'!AC292,0)</f>
        <v>2.4483437537217448E-2</v>
      </c>
      <c r="AO292" s="173">
        <f>IFERROR('Ringkasan (milyar)'!AO292/'Ringkasan (milyar)'!AC292,0)</f>
        <v>1.7284648344898474E-2</v>
      </c>
      <c r="AP292" s="173">
        <f>IFERROR('Ringkasan (milyar)'!AP292/'Ringkasan (milyar)'!AC292,0)</f>
        <v>2.2393223241083085E-3</v>
      </c>
      <c r="AQ292" s="173">
        <f>IFERROR('Ringkasan (milyar)'!AQ292/'Ringkasan (milyar)'!AC292,0)</f>
        <v>4.4915709402254922E-5</v>
      </c>
      <c r="AR292" s="173">
        <f>IFERROR('Ringkasan (milyar)'!AR292/'Ringkasan (milyar)'!AC292,0)</f>
        <v>6.7373564103382381E-3</v>
      </c>
      <c r="AS292" s="173">
        <f>IFERROR('Ringkasan (milyar)'!AS292/'Ringkasan (milyar)'!AC292,0)</f>
        <v>6.7373564103382381E-3</v>
      </c>
      <c r="AT292" s="173">
        <f>IFERROR('Ringkasan (milyar)'!AT292/'Ringkasan (milyar)'!AC292,0)</f>
        <v>0</v>
      </c>
      <c r="AU292" s="173">
        <f>IFERROR('Ringkasan (milyar)'!AU292/'Ringkasan (milyar)'!AC292,0)</f>
        <v>0</v>
      </c>
      <c r="AV292" s="173">
        <f>IFERROR('Ringkasan (milyar)'!AV292/'Ringkasan (milyar)'!AC292,0)</f>
        <v>0</v>
      </c>
      <c r="AW292" s="127"/>
      <c r="AX292" s="127"/>
      <c r="AY292" s="127"/>
      <c r="AZ292" s="127"/>
      <c r="BA292" s="127"/>
      <c r="BB292" s="127"/>
      <c r="BC292" s="127"/>
      <c r="BD292" s="127"/>
      <c r="BE292" s="127"/>
      <c r="BF292" s="127"/>
      <c r="BG292" s="127"/>
      <c r="BH292" s="127"/>
      <c r="BI292" s="127"/>
      <c r="BJ292" s="128"/>
      <c r="BK292" s="128"/>
      <c r="BL292" s="87"/>
      <c r="BM292" s="47"/>
      <c r="BN292" s="48"/>
      <c r="BO292" s="49"/>
      <c r="BP292" s="39">
        <f t="shared" si="46"/>
        <v>0</v>
      </c>
      <c r="BR292" s="6" t="e">
        <f>Ringkasan!#REF!/1000000000</f>
        <v>#REF!</v>
      </c>
      <c r="BS292" s="6" t="e">
        <f t="shared" si="48"/>
        <v>#REF!</v>
      </c>
      <c r="BT292" s="39" t="e">
        <f t="shared" si="50"/>
        <v>#REF!</v>
      </c>
      <c r="BV292" s="6" t="e">
        <f>Ringkasan!#REF!/1000000000</f>
        <v>#REF!</v>
      </c>
      <c r="BW292" s="6" t="e">
        <f t="shared" si="49"/>
        <v>#REF!</v>
      </c>
      <c r="BX292" s="39" t="e">
        <f t="shared" si="51"/>
        <v>#REF!</v>
      </c>
    </row>
    <row r="293" spans="1:76" ht="15" customHeight="1" x14ac:dyDescent="0.25">
      <c r="A293" s="59" t="s">
        <v>235</v>
      </c>
      <c r="B293" s="3">
        <f t="shared" si="53"/>
        <v>224</v>
      </c>
      <c r="C293" s="4">
        <f t="shared" si="53"/>
        <v>35</v>
      </c>
      <c r="D293" s="8" t="s">
        <v>235</v>
      </c>
      <c r="E293" s="12" t="str">
        <f>[1]Pendapatan!D293</f>
        <v>11 Tahun 2024</v>
      </c>
      <c r="F293" s="92">
        <f>[1]Pendapatan!E293</f>
        <v>45657.480555555558</v>
      </c>
      <c r="G293" s="6"/>
      <c r="H293" s="173">
        <f>IFERROR('Ringkasan (milyar)'!H293/'Ringkasan (milyar)'!G293,0)</f>
        <v>0.3812254731295957</v>
      </c>
      <c r="I293" s="173">
        <f>IFERROR('Ringkasan (milyar)'!I293/'Ringkasan (milyar)'!G293,0)</f>
        <v>0.1600340914620825</v>
      </c>
      <c r="J293" s="173">
        <f>IFERROR('Ringkasan (milyar)'!J293/'Ringkasan (milyar)'!G293,0)</f>
        <v>0.19758593842208558</v>
      </c>
      <c r="K293" s="173">
        <f>IFERROR('Ringkasan (milyar)'!K293/'Ringkasan (milyar)'!G293,0)</f>
        <v>1.9596181767975826E-2</v>
      </c>
      <c r="L293" s="173">
        <f>IFERROR('Ringkasan (milyar)'!L293/'Ringkasan (milyar)'!G293,0)</f>
        <v>4.0092614774518394E-3</v>
      </c>
      <c r="M293" s="173">
        <f>IFERROR('Ringkasan (milyar)'!M293/'Ringkasan (milyar)'!G293,0)</f>
        <v>0.61877452687040424</v>
      </c>
      <c r="N293" s="173">
        <f>IFERROR('Ringkasan (milyar)'!N293/'Ringkasan (milyar)'!G293,0)</f>
        <v>0.58131777415180863</v>
      </c>
      <c r="O293" s="173">
        <f>IFERROR('Ringkasan (milyar)'!O293/'Ringkasan (milyar)'!G293,0)</f>
        <v>0</v>
      </c>
      <c r="P293" s="173">
        <f>IFERROR('Ringkasan (milyar)'!P293/'Ringkasan (milyar)'!G293,0)</f>
        <v>0</v>
      </c>
      <c r="Q293" s="173">
        <f>IFERROR('Ringkasan (milyar)'!Q293/'Ringkasan (milyar)'!G293,0)</f>
        <v>0</v>
      </c>
      <c r="R293" s="173">
        <f>IFERROR('Ringkasan (milyar)'!R293/'Ringkasan (milyar)'!G293,0)</f>
        <v>0</v>
      </c>
      <c r="S293" s="173">
        <f>IFERROR('Ringkasan (milyar)'!S293/'Ringkasan (milyar)'!G293,0)</f>
        <v>3.1848542701327962E-2</v>
      </c>
      <c r="T293" s="173">
        <f>IFERROR('Ringkasan (milyar)'!T293/'Ringkasan (milyar)'!G293,0)</f>
        <v>0.42785345727649865</v>
      </c>
      <c r="U293" s="173">
        <f>IFERROR('Ringkasan (milyar)'!U293/'Ringkasan (milyar)'!G293,0)</f>
        <v>0.12161577417398196</v>
      </c>
      <c r="V293" s="173">
        <f>IFERROR('Ringkasan (milyar)'!V293/'Ringkasan (milyar)'!G293,0)</f>
        <v>3.7456752718595665E-2</v>
      </c>
      <c r="W293" s="173">
        <f>IFERROR('Ringkasan (milyar)'!W293/'Ringkasan (milyar)'!G293,0)</f>
        <v>3.6933035716212322E-2</v>
      </c>
      <c r="X293" s="173">
        <f>IFERROR('Ringkasan (milyar)'!X293/'Ringkasan (milyar)'!G293,0)</f>
        <v>5.2371700238334996E-4</v>
      </c>
      <c r="Y293" s="173">
        <f>IFERROR('Ringkasan (milyar)'!Y293/'Ringkasan (milyar)'!G293,0)</f>
        <v>0</v>
      </c>
      <c r="Z293" s="173">
        <f>IFERROR('Ringkasan (milyar)'!Z293/'Ringkasan (milyar)'!G293,0)</f>
        <v>0</v>
      </c>
      <c r="AA293" s="173">
        <f>IFERROR('Ringkasan (milyar)'!AA293/'Ringkasan (milyar)'!G293,0)</f>
        <v>0</v>
      </c>
      <c r="AB293" s="173">
        <f>IFERROR('Ringkasan (milyar)'!AB293/'Ringkasan (milyar)'!G293,0)</f>
        <v>0</v>
      </c>
      <c r="AC293" s="6"/>
      <c r="AD293" s="173">
        <f>IFERROR('Ringkasan (milyar)'!AD293/'Ringkasan (milyar)'!AC293,0)</f>
        <v>0.91942168991634832</v>
      </c>
      <c r="AE293" s="173">
        <f>IFERROR('Ringkasan (milyar)'!AE293/'Ringkasan (milyar)'!AD293,0)</f>
        <v>0.55434624886787387</v>
      </c>
      <c r="AF293" s="173">
        <f>IFERROR('Ringkasan (milyar)'!AF293/'Ringkasan (milyar)'!AD293,0)</f>
        <v>0.41455100170715947</v>
      </c>
      <c r="AG293" s="173">
        <f>IFERROR('Ringkasan (milyar)'!AG293/'Ringkasan (milyar)'!AD293,0)</f>
        <v>0</v>
      </c>
      <c r="AH293" s="173">
        <f>IFERROR('Ringkasan (milyar)'!AH293/'Ringkasan (milyar)'!AC293,0)</f>
        <v>2.4628822188838461E-5</v>
      </c>
      <c r="AI293" s="173">
        <f>IFERROR('Ringkasan (milyar)'!AI293/'Ringkasan (milyar)'!AC293,0)</f>
        <v>2.1560908898736124E-2</v>
      </c>
      <c r="AJ293" s="173">
        <f>IFERROR('Ringkasan (milyar)'!AJ293/'Ringkasan (milyar)'!AC293,0)</f>
        <v>7.0110047164226811E-3</v>
      </c>
      <c r="AK293" s="173">
        <f>IFERROR('Ringkasan (milyar)'!AK293/'Ringkasan (milyar)'!AC293,0)</f>
        <v>7.8115427864767759E-2</v>
      </c>
      <c r="AL293" s="173">
        <f>IFERROR('Ringkasan (milyar)'!AL293/'Ringkasan (milyar)'!AC293,0)</f>
        <v>0</v>
      </c>
      <c r="AM293" s="173">
        <f>IFERROR('Ringkasan (milyar)'!AM293/'Ringkasan (milyar)'!AC293,0)</f>
        <v>5.0220773257878937E-2</v>
      </c>
      <c r="AN293" s="173">
        <f>IFERROR('Ringkasan (milyar)'!AN293/'Ringkasan (milyar)'!AC293,0)</f>
        <v>1.7011839988626078E-2</v>
      </c>
      <c r="AO293" s="173">
        <f>IFERROR('Ringkasan (milyar)'!AO293/'Ringkasan (milyar)'!AC293,0)</f>
        <v>9.5203629881917863E-3</v>
      </c>
      <c r="AP293" s="173">
        <f>IFERROR('Ringkasan (milyar)'!AP293/'Ringkasan (milyar)'!AC293,0)</f>
        <v>1.016549053311278E-3</v>
      </c>
      <c r="AQ293" s="173">
        <f>IFERROR('Ringkasan (milyar)'!AQ293/'Ringkasan (milyar)'!AC293,0)</f>
        <v>3.4590257675967977E-4</v>
      </c>
      <c r="AR293" s="173">
        <f>IFERROR('Ringkasan (milyar)'!AR293/'Ringkasan (milyar)'!AC293,0)</f>
        <v>2.4628822188838459E-3</v>
      </c>
      <c r="AS293" s="173">
        <f>IFERROR('Ringkasan (milyar)'!AS293/'Ringkasan (milyar)'!AC293,0)</f>
        <v>2.4628822188838459E-3</v>
      </c>
      <c r="AT293" s="173">
        <f>IFERROR('Ringkasan (milyar)'!AT293/'Ringkasan (milyar)'!AC293,0)</f>
        <v>0</v>
      </c>
      <c r="AU293" s="173">
        <f>IFERROR('Ringkasan (milyar)'!AU293/'Ringkasan (milyar)'!AC293,0)</f>
        <v>0</v>
      </c>
      <c r="AV293" s="173">
        <f>IFERROR('Ringkasan (milyar)'!AV293/'Ringkasan (milyar)'!AC293,0)</f>
        <v>0</v>
      </c>
      <c r="AW293" s="127"/>
      <c r="AX293" s="127"/>
      <c r="AY293" s="127"/>
      <c r="AZ293" s="127"/>
      <c r="BA293" s="127"/>
      <c r="BB293" s="127"/>
      <c r="BC293" s="127"/>
      <c r="BD293" s="127"/>
      <c r="BE293" s="127"/>
      <c r="BF293" s="127"/>
      <c r="BG293" s="127"/>
      <c r="BH293" s="127"/>
      <c r="BI293" s="127"/>
      <c r="BJ293" s="128"/>
      <c r="BK293" s="128"/>
      <c r="BL293" s="87"/>
      <c r="BM293" s="47"/>
      <c r="BN293" s="48"/>
      <c r="BO293" s="49"/>
      <c r="BP293" s="39">
        <f t="shared" si="46"/>
        <v>0</v>
      </c>
      <c r="BR293" s="6" t="e">
        <f>Ringkasan!#REF!/1000000000</f>
        <v>#REF!</v>
      </c>
      <c r="BS293" s="6" t="e">
        <f t="shared" si="48"/>
        <v>#REF!</v>
      </c>
      <c r="BT293" s="39" t="e">
        <f t="shared" si="50"/>
        <v>#REF!</v>
      </c>
      <c r="BV293" s="6" t="e">
        <f>Ringkasan!#REF!/1000000000</f>
        <v>#REF!</v>
      </c>
      <c r="BW293" s="6" t="e">
        <f t="shared" si="49"/>
        <v>#REF!</v>
      </c>
      <c r="BX293" s="39" t="e">
        <f t="shared" si="51"/>
        <v>#REF!</v>
      </c>
    </row>
    <row r="294" spans="1:76" ht="15" customHeight="1" x14ac:dyDescent="0.25">
      <c r="B294" s="13" t="s">
        <v>560</v>
      </c>
      <c r="C294" s="14" t="s">
        <v>560</v>
      </c>
      <c r="D294" s="15" t="s">
        <v>561</v>
      </c>
      <c r="E294" s="16"/>
      <c r="F294" s="93"/>
      <c r="G294" s="115"/>
      <c r="H294" s="174">
        <f>IFERROR('Ringkasan (milyar)'!H294/'Ringkasan (milyar)'!G294,0)</f>
        <v>0.22133689968038342</v>
      </c>
      <c r="I294" s="174">
        <f>IFERROR('Ringkasan (milyar)'!I294/'Ringkasan (milyar)'!G294,0)</f>
        <v>0.10341658528112672</v>
      </c>
      <c r="J294" s="174">
        <f>IFERROR('Ringkasan (milyar)'!J294/'Ringkasan (milyar)'!G294,0)</f>
        <v>9.7977754871912626E-2</v>
      </c>
      <c r="K294" s="174">
        <f>IFERROR('Ringkasan (milyar)'!K294/'Ringkasan (milyar)'!G294,0)</f>
        <v>1.0337512400865039E-2</v>
      </c>
      <c r="L294" s="174">
        <f>IFERROR('Ringkasan (milyar)'!L294/'Ringkasan (milyar)'!G294,0)</f>
        <v>9.6050471264790358E-3</v>
      </c>
      <c r="M294" s="174">
        <f>IFERROR('Ringkasan (milyar)'!M294/'Ringkasan (milyar)'!G294,0)</f>
        <v>0.77619014630716932</v>
      </c>
      <c r="N294" s="174">
        <f>IFERROR('Ringkasan (milyar)'!N294/'Ringkasan (milyar)'!G294,0)</f>
        <v>0.72994504468639976</v>
      </c>
      <c r="O294" s="174">
        <f>IFERROR('Ringkasan (milyar)'!O294/'Ringkasan (milyar)'!G294,0)</f>
        <v>0</v>
      </c>
      <c r="P294" s="174">
        <f>IFERROR('Ringkasan (milyar)'!P294/'Ringkasan (milyar)'!G294,0)</f>
        <v>0</v>
      </c>
      <c r="Q294" s="174">
        <f>IFERROR('Ringkasan (milyar)'!Q294/'Ringkasan (milyar)'!G294,0)</f>
        <v>0.10462954819924093</v>
      </c>
      <c r="R294" s="174">
        <f>IFERROR('Ringkasan (milyar)'!R294/'Ringkasan (milyar)'!G294,0)</f>
        <v>4.1949908407787661E-3</v>
      </c>
      <c r="S294" s="174">
        <f>IFERROR('Ringkasan (milyar)'!S294/'Ringkasan (milyar)'!G294,0)</f>
        <v>2.5698815548201151E-2</v>
      </c>
      <c r="T294" s="174">
        <f>IFERROR('Ringkasan (milyar)'!T294/'Ringkasan (milyar)'!G294,0)</f>
        <v>0.41949494944980825</v>
      </c>
      <c r="U294" s="174">
        <f>IFERROR('Ringkasan (milyar)'!U294/'Ringkasan (milyar)'!G294,0)</f>
        <v>0.17592674064837069</v>
      </c>
      <c r="V294" s="174">
        <f>IFERROR('Ringkasan (milyar)'!V294/'Ringkasan (milyar)'!G294,0)</f>
        <v>4.624510162076953E-2</v>
      </c>
      <c r="W294" s="174">
        <f>IFERROR('Ringkasan (milyar)'!W294/'Ringkasan (milyar)'!G294,0)</f>
        <v>4.364508927635679E-2</v>
      </c>
      <c r="X294" s="174">
        <f>IFERROR('Ringkasan (milyar)'!X294/'Ringkasan (milyar)'!G294,0)</f>
        <v>2.6000123444127423E-3</v>
      </c>
      <c r="Y294" s="174">
        <f>IFERROR('Ringkasan (milyar)'!Y294/'Ringkasan (milyar)'!G294,0)</f>
        <v>2.472954012447267E-3</v>
      </c>
      <c r="Z294" s="174">
        <f>IFERROR('Ringkasan (milyar)'!Z294/'Ringkasan (milyar)'!G294,0)</f>
        <v>1.1090108249106007E-3</v>
      </c>
      <c r="AA294" s="174">
        <f>IFERROR('Ringkasan (milyar)'!AA294/'Ringkasan (milyar)'!G294,0)</f>
        <v>0</v>
      </c>
      <c r="AB294" s="174">
        <f>IFERROR('Ringkasan (milyar)'!AB294/'Ringkasan (milyar)'!G294,0)</f>
        <v>1.3639431875366664E-3</v>
      </c>
      <c r="AC294" s="7"/>
      <c r="AD294" s="174">
        <f>IFERROR('Ringkasan (milyar)'!AD294/'Ringkasan (milyar)'!AC294,0)</f>
        <v>0.73301605380345536</v>
      </c>
      <c r="AE294" s="174">
        <f>IFERROR('Ringkasan (milyar)'!AE294/'Ringkasan (milyar)'!AD294,0)</f>
        <v>0.60814860200384491</v>
      </c>
      <c r="AF294" s="174">
        <f>IFERROR('Ringkasan (milyar)'!AF294/'Ringkasan (milyar)'!AD294,0)</f>
        <v>0.34259703678605719</v>
      </c>
      <c r="AG294" s="174">
        <f>IFERROR('Ringkasan (milyar)'!AG294/'Ringkasan (milyar)'!AD294,0)</f>
        <v>1.2704855296073842E-4</v>
      </c>
      <c r="AH294" s="174">
        <f>IFERROR('Ringkasan (milyar)'!AH294/'Ringkasan (milyar)'!AC294,0)</f>
        <v>1.0318560536105696E-4</v>
      </c>
      <c r="AI294" s="174">
        <f>IFERROR('Ringkasan (milyar)'!AI294/'Ringkasan (milyar)'!AC294,0)</f>
        <v>3.2307428434865837E-2</v>
      </c>
      <c r="AJ294" s="174">
        <f>IFERROR('Ringkasan (milyar)'!AJ294/'Ringkasan (milyar)'!AC294,0)</f>
        <v>3.6004948176761894E-3</v>
      </c>
      <c r="AK294" s="174">
        <f>IFERROR('Ringkasan (milyar)'!AK294/'Ringkasan (milyar)'!AC294,0)</f>
        <v>9.1590727510284867E-2</v>
      </c>
      <c r="AL294" s="174">
        <f>IFERROR('Ringkasan (milyar)'!AL294/'Ringkasan (milyar)'!AC294,0)</f>
        <v>8.4877734461222428E-4</v>
      </c>
      <c r="AM294" s="174">
        <f>IFERROR('Ringkasan (milyar)'!AM294/'Ringkasan (milyar)'!AC294,0)</f>
        <v>2.4228072074182937E-2</v>
      </c>
      <c r="AN294" s="174">
        <f>IFERROR('Ringkasan (milyar)'!AN294/'Ringkasan (milyar)'!AC294,0)</f>
        <v>2.5193337375607319E-2</v>
      </c>
      <c r="AO294" s="174">
        <f>IFERROR('Ringkasan (milyar)'!AO294/'Ringkasan (milyar)'!AC294,0)</f>
        <v>3.7579615764955998E-2</v>
      </c>
      <c r="AP294" s="174">
        <f>IFERROR('Ringkasan (milyar)'!AP294/'Ringkasan (milyar)'!AC294,0)</f>
        <v>3.4666750801403334E-3</v>
      </c>
      <c r="AQ294" s="174">
        <f>IFERROR('Ringkasan (milyar)'!AQ294/'Ringkasan (milyar)'!AC294,0)</f>
        <v>2.7424987078604658E-4</v>
      </c>
      <c r="AR294" s="174">
        <f>IFERROR('Ringkasan (milyar)'!AR294/'Ringkasan (milyar)'!AC294,0)</f>
        <v>3.915921411040765E-3</v>
      </c>
      <c r="AS294" s="174">
        <f>IFERROR('Ringkasan (milyar)'!AS294/'Ringkasan (milyar)'!AC294,0)</f>
        <v>3.915921411040765E-3</v>
      </c>
      <c r="AT294" s="174">
        <f>IFERROR('Ringkasan (milyar)'!AT294/'Ringkasan (milyar)'!AC294,0)</f>
        <v>0.17147729727521904</v>
      </c>
      <c r="AU294" s="174">
        <f>IFERROR('Ringkasan (milyar)'!AU294/'Ringkasan (milyar)'!AC294,0)</f>
        <v>1.0159564879411989E-2</v>
      </c>
      <c r="AV294" s="174">
        <f>IFERROR('Ringkasan (milyar)'!AV294/'Ringkasan (milyar)'!AC294,0)</f>
        <v>0.16131773239580707</v>
      </c>
      <c r="AW294" s="129"/>
      <c r="AX294" s="129"/>
      <c r="AY294" s="129"/>
      <c r="AZ294" s="129"/>
      <c r="BA294" s="129"/>
      <c r="BB294" s="129"/>
      <c r="BC294" s="129"/>
      <c r="BD294" s="129"/>
      <c r="BE294" s="129"/>
      <c r="BF294" s="129"/>
      <c r="BG294" s="129"/>
      <c r="BH294" s="129"/>
      <c r="BI294" s="129"/>
      <c r="BJ294" s="130"/>
      <c r="BK294" s="130"/>
      <c r="BL294" s="89"/>
      <c r="BM294" s="47"/>
      <c r="BN294" s="47"/>
      <c r="BO294" s="47"/>
      <c r="BR294" s="115" t="e">
        <f>Ringkasan!#REF!/1000000000</f>
        <v>#REF!</v>
      </c>
      <c r="BS294" s="115" t="e">
        <f t="shared" si="48"/>
        <v>#REF!</v>
      </c>
      <c r="BT294" s="39" t="e">
        <f t="shared" si="50"/>
        <v>#REF!</v>
      </c>
      <c r="BV294" s="115" t="e">
        <f>Ringkasan!#REF!/1000000000</f>
        <v>#REF!</v>
      </c>
      <c r="BW294" s="115" t="e">
        <f t="shared" si="49"/>
        <v>#REF!</v>
      </c>
      <c r="BX294" s="39" t="e">
        <f t="shared" si="51"/>
        <v>#REF!</v>
      </c>
    </row>
    <row r="295" spans="1:76" ht="15" customHeight="1" x14ac:dyDescent="0.25">
      <c r="B295" s="13" t="s">
        <v>562</v>
      </c>
      <c r="C295" s="14" t="s">
        <v>562</v>
      </c>
      <c r="D295" s="15" t="s">
        <v>563</v>
      </c>
      <c r="E295" s="16"/>
      <c r="F295" s="93"/>
      <c r="G295" s="115"/>
      <c r="H295" s="174">
        <f>IFERROR('Ringkasan (milyar)'!H295/'Ringkasan (milyar)'!G295,0)</f>
        <v>0.51360237172029843</v>
      </c>
      <c r="I295" s="174">
        <f>IFERROR('Ringkasan (milyar)'!I295/'Ringkasan (milyar)'!G295,0)</f>
        <v>0.35006523747555185</v>
      </c>
      <c r="J295" s="174">
        <f>IFERROR('Ringkasan (milyar)'!J295/'Ringkasan (milyar)'!G295,0)</f>
        <v>0.1311721935467004</v>
      </c>
      <c r="K295" s="174">
        <f>IFERROR('Ringkasan (milyar)'!K295/'Ringkasan (milyar)'!G295,0)</f>
        <v>1.4061236823037743E-2</v>
      </c>
      <c r="L295" s="174">
        <f>IFERROR('Ringkasan (milyar)'!L295/'Ringkasan (milyar)'!G295,0)</f>
        <v>1.8303703875008445E-2</v>
      </c>
      <c r="M295" s="174">
        <f>IFERROR('Ringkasan (milyar)'!M295/'Ringkasan (milyar)'!G295,0)</f>
        <v>0.48639762827970157</v>
      </c>
      <c r="N295" s="174">
        <f>IFERROR('Ringkasan (milyar)'!N295/'Ringkasan (milyar)'!G295,0)</f>
        <v>0.44582502338085261</v>
      </c>
      <c r="O295" s="174">
        <f>IFERROR('Ringkasan (milyar)'!O295/'Ringkasan (milyar)'!G295,0)</f>
        <v>0</v>
      </c>
      <c r="P295" s="174">
        <f>IFERROR('Ringkasan (milyar)'!P295/'Ringkasan (milyar)'!G295,0)</f>
        <v>0</v>
      </c>
      <c r="Q295" s="174">
        <f>IFERROR('Ringkasan (milyar)'!Q295/'Ringkasan (milyar)'!G295,0)</f>
        <v>0</v>
      </c>
      <c r="R295" s="174">
        <f>IFERROR('Ringkasan (milyar)'!R295/'Ringkasan (milyar)'!G295,0)</f>
        <v>3.1853280807963482E-3</v>
      </c>
      <c r="S295" s="174">
        <f>IFERROR('Ringkasan (milyar)'!S295/'Ringkasan (milyar)'!G295,0)</f>
        <v>3.7977726502402907E-2</v>
      </c>
      <c r="T295" s="174">
        <f>IFERROR('Ringkasan (milyar)'!T295/'Ringkasan (milyar)'!G295,0)</f>
        <v>0.3444377207388824</v>
      </c>
      <c r="U295" s="174">
        <f>IFERROR('Ringkasan (milyar)'!U295/'Ringkasan (milyar)'!G295,0)</f>
        <v>6.0224248058770892E-2</v>
      </c>
      <c r="V295" s="174">
        <f>IFERROR('Ringkasan (milyar)'!V295/'Ringkasan (milyar)'!G295,0)</f>
        <v>4.0572604898849014E-2</v>
      </c>
      <c r="W295" s="174">
        <f>IFERROR('Ringkasan (milyar)'!W295/'Ringkasan (milyar)'!G295,0)</f>
        <v>4.0520435050066549E-2</v>
      </c>
      <c r="X295" s="174">
        <f>IFERROR('Ringkasan (milyar)'!X295/'Ringkasan (milyar)'!G295,0)</f>
        <v>5.2169848782468824E-5</v>
      </c>
      <c r="Y295" s="174">
        <f>IFERROR('Ringkasan (milyar)'!Y295/'Ringkasan (milyar)'!G295,0)</f>
        <v>0</v>
      </c>
      <c r="Z295" s="174">
        <f>IFERROR('Ringkasan (milyar)'!Z295/'Ringkasan (milyar)'!G295,0)</f>
        <v>0</v>
      </c>
      <c r="AA295" s="174">
        <f>IFERROR('Ringkasan (milyar)'!AA295/'Ringkasan (milyar)'!G295,0)</f>
        <v>0</v>
      </c>
      <c r="AB295" s="174">
        <f>IFERROR('Ringkasan (milyar)'!AB295/'Ringkasan (milyar)'!G295,0)</f>
        <v>0</v>
      </c>
      <c r="AC295" s="7"/>
      <c r="AD295" s="174">
        <f>IFERROR('Ringkasan (milyar)'!AD295/'Ringkasan (milyar)'!AC295,0)</f>
        <v>0.84252129181198587</v>
      </c>
      <c r="AE295" s="174">
        <f>IFERROR('Ringkasan (milyar)'!AE295/'Ringkasan (milyar)'!AD295,0)</f>
        <v>0.46102151911484823</v>
      </c>
      <c r="AF295" s="174">
        <f>IFERROR('Ringkasan (milyar)'!AF295/'Ringkasan (milyar)'!AD295,0)</f>
        <v>0.50597594405097623</v>
      </c>
      <c r="AG295" s="174">
        <f>IFERROR('Ringkasan (milyar)'!AG295/'Ringkasan (milyar)'!AD295,0)</f>
        <v>0</v>
      </c>
      <c r="AH295" s="174">
        <f>IFERROR('Ringkasan (milyar)'!AH295/'Ringkasan (milyar)'!AC295,0)</f>
        <v>2.9779583644899145E-4</v>
      </c>
      <c r="AI295" s="174">
        <f>IFERROR('Ringkasan (milyar)'!AI295/'Ringkasan (milyar)'!AC295,0)</f>
        <v>2.4083344757768528E-2</v>
      </c>
      <c r="AJ295" s="174">
        <f>IFERROR('Ringkasan (milyar)'!AJ295/'Ringkasan (milyar)'!AC295,0)</f>
        <v>3.424199372384661E-3</v>
      </c>
      <c r="AK295" s="174">
        <f>IFERROR('Ringkasan (milyar)'!AK295/'Ringkasan (milyar)'!AC295,0)</f>
        <v>0.14577792328810388</v>
      </c>
      <c r="AL295" s="174">
        <f>IFERROR('Ringkasan (milyar)'!AL295/'Ringkasan (milyar)'!AC295,0)</f>
        <v>7.3447658815833331E-4</v>
      </c>
      <c r="AM295" s="174">
        <f>IFERROR('Ringkasan (milyar)'!AM295/'Ringkasan (milyar)'!AC295,0)</f>
        <v>3.6137730112605959E-2</v>
      </c>
      <c r="AN295" s="174">
        <f>IFERROR('Ringkasan (milyar)'!AN295/'Ringkasan (milyar)'!AC295,0)</f>
        <v>4.5463666016339957E-2</v>
      </c>
      <c r="AO295" s="174">
        <f>IFERROR('Ringkasan (milyar)'!AO295/'Ringkasan (milyar)'!AC295,0)</f>
        <v>6.235893993316706E-2</v>
      </c>
      <c r="AP295" s="174">
        <f>IFERROR('Ringkasan (milyar)'!AP295/'Ringkasan (milyar)'!AC295,0)</f>
        <v>7.9008737197632059E-4</v>
      </c>
      <c r="AQ295" s="174">
        <f>IFERROR('Ringkasan (milyar)'!AQ295/'Ringkasan (milyar)'!AC295,0)</f>
        <v>2.9302326585625092E-4</v>
      </c>
      <c r="AR295" s="174">
        <f>IFERROR('Ringkasan (milyar)'!AR295/'Ringkasan (milyar)'!AC295,0)</f>
        <v>1.1700784899910317E-2</v>
      </c>
      <c r="AS295" s="174">
        <f>IFERROR('Ringkasan (milyar)'!AS295/'Ringkasan (milyar)'!AC295,0)</f>
        <v>1.1700784899910317E-2</v>
      </c>
      <c r="AT295" s="174">
        <f>IFERROR('Ringkasan (milyar)'!AT295/'Ringkasan (milyar)'!AC295,0)</f>
        <v>0</v>
      </c>
      <c r="AU295" s="174">
        <f>IFERROR('Ringkasan (milyar)'!AU295/'Ringkasan (milyar)'!AC295,0)</f>
        <v>0</v>
      </c>
      <c r="AV295" s="174">
        <f>IFERROR('Ringkasan (milyar)'!AV295/'Ringkasan (milyar)'!AC295,0)</f>
        <v>0</v>
      </c>
      <c r="AW295" s="129"/>
      <c r="AX295" s="129"/>
      <c r="AY295" s="129"/>
      <c r="AZ295" s="129"/>
      <c r="BA295" s="129"/>
      <c r="BB295" s="129"/>
      <c r="BC295" s="129"/>
      <c r="BD295" s="129"/>
      <c r="BE295" s="129"/>
      <c r="BF295" s="129"/>
      <c r="BG295" s="129"/>
      <c r="BH295" s="129"/>
      <c r="BI295" s="129"/>
      <c r="BJ295" s="130"/>
      <c r="BK295" s="130"/>
      <c r="BL295" s="89"/>
      <c r="BM295" s="47"/>
      <c r="BN295" s="47"/>
      <c r="BO295" s="47"/>
      <c r="BR295" s="115" t="e">
        <f>Ringkasan!#REF!/1000000000</f>
        <v>#REF!</v>
      </c>
      <c r="BS295" s="115" t="e">
        <f t="shared" si="48"/>
        <v>#REF!</v>
      </c>
      <c r="BT295" s="39" t="e">
        <f t="shared" si="50"/>
        <v>#REF!</v>
      </c>
      <c r="BV295" s="115" t="e">
        <f>Ringkasan!#REF!/1000000000</f>
        <v>#REF!</v>
      </c>
      <c r="BW295" s="115" t="e">
        <f t="shared" si="49"/>
        <v>#REF!</v>
      </c>
      <c r="BX295" s="39" t="e">
        <f t="shared" si="51"/>
        <v>#REF!</v>
      </c>
    </row>
    <row r="296" spans="1:76" ht="15" customHeight="1" x14ac:dyDescent="0.25">
      <c r="B296" s="13" t="s">
        <v>564</v>
      </c>
      <c r="C296" s="14" t="s">
        <v>564</v>
      </c>
      <c r="D296" s="15" t="s">
        <v>590</v>
      </c>
      <c r="E296" s="16"/>
      <c r="F296" s="93"/>
      <c r="G296" s="115"/>
      <c r="H296" s="174">
        <f>IFERROR('Ringkasan (milyar)'!H296/'Ringkasan (milyar)'!G296,0)</f>
        <v>0.26151298651183547</v>
      </c>
      <c r="I296" s="174">
        <f>IFERROR('Ringkasan (milyar)'!I296/'Ringkasan (milyar)'!G296,0)</f>
        <v>0.13732198504750931</v>
      </c>
      <c r="J296" s="174">
        <f>IFERROR('Ringkasan (milyar)'!J296/'Ringkasan (milyar)'!G296,0)</f>
        <v>0.10254080722705859</v>
      </c>
      <c r="K296" s="174">
        <f>IFERROR('Ringkasan (milyar)'!K296/'Ringkasan (milyar)'!G296,0)</f>
        <v>1.0849391805152582E-2</v>
      </c>
      <c r="L296" s="174">
        <f>IFERROR('Ringkasan (milyar)'!L296/'Ringkasan (milyar)'!G296,0)</f>
        <v>1.0800802432114951E-2</v>
      </c>
      <c r="M296" s="174">
        <f>IFERROR('Ringkasan (milyar)'!M296/'Ringkasan (milyar)'!G296,0)</f>
        <v>0.73635400252284089</v>
      </c>
      <c r="N296" s="174">
        <f>IFERROR('Ringkasan (milyar)'!N296/'Ringkasan (milyar)'!G296,0)</f>
        <v>0.69088866704844631</v>
      </c>
      <c r="O296" s="174">
        <f>IFERROR('Ringkasan (milyar)'!O296/'Ringkasan (milyar)'!G296,0)</f>
        <v>0</v>
      </c>
      <c r="P296" s="174">
        <f>IFERROR('Ringkasan (milyar)'!P296/'Ringkasan (milyar)'!G296,0)</f>
        <v>0</v>
      </c>
      <c r="Q296" s="174">
        <f>IFERROR('Ringkasan (milyar)'!Q296/'Ringkasan (milyar)'!G296,0)</f>
        <v>9.0246714044222409E-2</v>
      </c>
      <c r="R296" s="174">
        <f>IFERROR('Ringkasan (milyar)'!R296/'Ringkasan (milyar)'!G296,0)</f>
        <v>4.0561981930109271E-3</v>
      </c>
      <c r="S296" s="174">
        <f>IFERROR('Ringkasan (milyar)'!S296/'Ringkasan (milyar)'!G296,0)</f>
        <v>2.7386728216257625E-2</v>
      </c>
      <c r="T296" s="174">
        <f>IFERROR('Ringkasan (milyar)'!T296/'Ringkasan (milyar)'!G296,0)</f>
        <v>0.40917725534461308</v>
      </c>
      <c r="U296" s="174">
        <f>IFERROR('Ringkasan (milyar)'!U296/'Ringkasan (milyar)'!G296,0)</f>
        <v>0.1600217712503422</v>
      </c>
      <c r="V296" s="174">
        <f>IFERROR('Ringkasan (milyar)'!V296/'Ringkasan (milyar)'!G296,0)</f>
        <v>4.5465335474394623E-2</v>
      </c>
      <c r="W296" s="174">
        <f>IFERROR('Ringkasan (milyar)'!W296/'Ringkasan (milyar)'!G296,0)</f>
        <v>4.321556067471425E-2</v>
      </c>
      <c r="X296" s="174">
        <f>IFERROR('Ringkasan (milyar)'!X296/'Ringkasan (milyar)'!G296,0)</f>
        <v>2.2497747996803779E-3</v>
      </c>
      <c r="Y296" s="174">
        <f>IFERROR('Ringkasan (milyar)'!Y296/'Ringkasan (milyar)'!G296,0)</f>
        <v>2.1330109653236564E-3</v>
      </c>
      <c r="Z296" s="174">
        <f>IFERROR('Ringkasan (milyar)'!Z296/'Ringkasan (milyar)'!G296,0)</f>
        <v>9.5656135871931703E-4</v>
      </c>
      <c r="AA296" s="174">
        <f>IFERROR('Ringkasan (milyar)'!AA296/'Ringkasan (milyar)'!G296,0)</f>
        <v>0</v>
      </c>
      <c r="AB296" s="174">
        <f>IFERROR('Ringkasan (milyar)'!AB296/'Ringkasan (milyar)'!G296,0)</f>
        <v>1.1764496066043392E-3</v>
      </c>
      <c r="AC296" s="7"/>
      <c r="AD296" s="174">
        <f>IFERROR('Ringkasan (milyar)'!AD296/'Ringkasan (milyar)'!AC296,0)</f>
        <v>0.74794893328062451</v>
      </c>
      <c r="AE296" s="174">
        <f>IFERROR('Ringkasan (milyar)'!AE296/'Ringkasan (milyar)'!AD296,0)</f>
        <v>0.58554850888565069</v>
      </c>
      <c r="AF296" s="174">
        <f>IFERROR('Ringkasan (milyar)'!AF296/'Ringkasan (milyar)'!AD296,0)</f>
        <v>0.36769356181212443</v>
      </c>
      <c r="AG296" s="174">
        <f>IFERROR('Ringkasan (milyar)'!AG296/'Ringkasan (milyar)'!AD296,0)</f>
        <v>1.0753270943918342E-4</v>
      </c>
      <c r="AH296" s="174">
        <f>IFERROR('Ringkasan (milyar)'!AH296/'Ringkasan (milyar)'!AC296,0)</f>
        <v>1.2972398086446226E-4</v>
      </c>
      <c r="AI296" s="174">
        <f>IFERROR('Ringkasan (milyar)'!AI296/'Ringkasan (milyar)'!AC296,0)</f>
        <v>3.1185936416824833E-2</v>
      </c>
      <c r="AJ296" s="174">
        <f>IFERROR('Ringkasan (milyar)'!AJ296/'Ringkasan (milyar)'!AC296,0)</f>
        <v>3.5764539710026527E-3</v>
      </c>
      <c r="AK296" s="174">
        <f>IFERROR('Ringkasan (milyar)'!AK296/'Ringkasan (milyar)'!AC296,0)</f>
        <v>9.8980062289803841E-2</v>
      </c>
      <c r="AL296" s="174">
        <f>IFERROR('Ringkasan (milyar)'!AL296/'Ringkasan (milyar)'!AC296,0)</f>
        <v>8.3319051560462696E-4</v>
      </c>
      <c r="AM296" s="174">
        <f>IFERROR('Ringkasan (milyar)'!AM296/'Ringkasan (milyar)'!AC296,0)</f>
        <v>2.5852154093786561E-2</v>
      </c>
      <c r="AN296" s="174">
        <f>IFERROR('Ringkasan (milyar)'!AN296/'Ringkasan (milyar)'!AC296,0)</f>
        <v>2.7957537335896801E-2</v>
      </c>
      <c r="AO296" s="174">
        <f>IFERROR('Ringkasan (milyar)'!AO296/'Ringkasan (milyar)'!AC296,0)</f>
        <v>4.0958693040700329E-2</v>
      </c>
      <c r="AP296" s="174">
        <f>IFERROR('Ringkasan (milyar)'!AP296/'Ringkasan (milyar)'!AC296,0)</f>
        <v>3.1016773651180453E-3</v>
      </c>
      <c r="AQ296" s="174">
        <f>IFERROR('Ringkasan (milyar)'!AQ296/'Ringkasan (milyar)'!AC296,0)</f>
        <v>2.7680993869749027E-4</v>
      </c>
      <c r="AR296" s="174">
        <f>IFERROR('Ringkasan (milyar)'!AR296/'Ringkasan (milyar)'!AC296,0)</f>
        <v>4.9775183751645021E-3</v>
      </c>
      <c r="AS296" s="174">
        <f>IFERROR('Ringkasan (milyar)'!AS296/'Ringkasan (milyar)'!AC296,0)</f>
        <v>4.9775183751645021E-3</v>
      </c>
      <c r="AT296" s="174">
        <f>IFERROR('Ringkasan (milyar)'!AT296/'Ringkasan (milyar)'!AC296,0)</f>
        <v>0.14809348605440725</v>
      </c>
      <c r="AU296" s="174">
        <f>IFERROR('Ringkasan (milyar)'!AU296/'Ringkasan (milyar)'!AC296,0)</f>
        <v>8.7741374729812492E-3</v>
      </c>
      <c r="AV296" s="174">
        <f>IFERROR('Ringkasan (milyar)'!AV296/'Ringkasan (milyar)'!AC296,0)</f>
        <v>0.139319348581426</v>
      </c>
      <c r="AW296" s="129"/>
      <c r="AX296" s="129"/>
      <c r="AY296" s="129"/>
      <c r="AZ296" s="129"/>
      <c r="BA296" s="129"/>
      <c r="BB296" s="129"/>
      <c r="BC296" s="129"/>
      <c r="BD296" s="129"/>
      <c r="BE296" s="129"/>
      <c r="BF296" s="129"/>
      <c r="BG296" s="129"/>
      <c r="BH296" s="129"/>
      <c r="BI296" s="129"/>
      <c r="BJ296" s="130"/>
      <c r="BK296" s="130"/>
      <c r="BL296" s="89"/>
      <c r="BM296" s="47"/>
      <c r="BN296" s="47"/>
      <c r="BO296" s="47"/>
      <c r="BR296" s="115" t="e">
        <f>Ringkasan!#REF!/1000000000</f>
        <v>#REF!</v>
      </c>
      <c r="BS296" s="115" t="e">
        <f t="shared" si="48"/>
        <v>#REF!</v>
      </c>
      <c r="BT296" s="39" t="e">
        <f t="shared" si="50"/>
        <v>#REF!</v>
      </c>
      <c r="BV296" s="115" t="e">
        <f>Ringkasan!#REF!/1000000000</f>
        <v>#REF!</v>
      </c>
      <c r="BW296" s="115" t="e">
        <f t="shared" si="49"/>
        <v>#REF!</v>
      </c>
      <c r="BX296" s="39" t="e">
        <f t="shared" si="51"/>
        <v>#REF!</v>
      </c>
    </row>
    <row r="297" spans="1:76" ht="15" customHeight="1" x14ac:dyDescent="0.25">
      <c r="B297" s="13" t="s">
        <v>566</v>
      </c>
      <c r="C297" s="14" t="s">
        <v>566</v>
      </c>
      <c r="D297" s="15" t="s">
        <v>591</v>
      </c>
      <c r="E297" s="16"/>
      <c r="F297" s="93"/>
      <c r="G297" s="115"/>
      <c r="H297" s="174">
        <f>IFERROR('Ringkasan (milyar)'!H297/'Ringkasan (milyar)'!G297,0)</f>
        <v>0.34286967670435559</v>
      </c>
      <c r="I297" s="174">
        <f>IFERROR('Ringkasan (milyar)'!I297/'Ringkasan (milyar)'!G297,0)</f>
        <v>0.22000542002398657</v>
      </c>
      <c r="J297" s="174">
        <f>IFERROR('Ringkasan (milyar)'!J297/'Ringkasan (milyar)'!G297,0)</f>
        <v>9.6280182830725702E-2</v>
      </c>
      <c r="K297" s="174">
        <f>IFERROR('Ringkasan (milyar)'!K297/'Ringkasan (milyar)'!G297,0)</f>
        <v>1.4781273324724994E-2</v>
      </c>
      <c r="L297" s="174">
        <f>IFERROR('Ringkasan (milyar)'!L297/'Ringkasan (milyar)'!G297,0)</f>
        <v>1.1802800524918283E-2</v>
      </c>
      <c r="M297" s="174">
        <f>IFERROR('Ringkasan (milyar)'!M297/'Ringkasan (milyar)'!G297,0)</f>
        <v>0.65525327621790841</v>
      </c>
      <c r="N297" s="174">
        <f>IFERROR('Ringkasan (milyar)'!N297/'Ringkasan (milyar)'!G297,0)</f>
        <v>0.61969843066195751</v>
      </c>
      <c r="O297" s="174">
        <f>IFERROR('Ringkasan (milyar)'!O297/'Ringkasan (milyar)'!G297,0)</f>
        <v>0</v>
      </c>
      <c r="P297" s="174">
        <f>IFERROR('Ringkasan (milyar)'!P297/'Ringkasan (milyar)'!G297,0)</f>
        <v>0</v>
      </c>
      <c r="Q297" s="174">
        <f>IFERROR('Ringkasan (milyar)'!Q297/'Ringkasan (milyar)'!G297,0)</f>
        <v>7.0574822472859122E-2</v>
      </c>
      <c r="R297" s="174">
        <f>IFERROR('Ringkasan (milyar)'!R297/'Ringkasan (milyar)'!G297,0)</f>
        <v>3.2471300050378894E-3</v>
      </c>
      <c r="S297" s="174">
        <f>IFERROR('Ringkasan (milyar)'!S297/'Ringkasan (milyar)'!G297,0)</f>
        <v>3.04607799228169E-2</v>
      </c>
      <c r="T297" s="174">
        <f>IFERROR('Ringkasan (milyar)'!T297/'Ringkasan (milyar)'!G297,0)</f>
        <v>0.35569022546051948</v>
      </c>
      <c r="U297" s="174">
        <f>IFERROR('Ringkasan (milyar)'!U297/'Ringkasan (milyar)'!G297,0)</f>
        <v>0.15972547280072411</v>
      </c>
      <c r="V297" s="174">
        <f>IFERROR('Ringkasan (milyar)'!V297/'Ringkasan (milyar)'!G297,0)</f>
        <v>3.5554845555950815E-2</v>
      </c>
      <c r="W297" s="174">
        <f>IFERROR('Ringkasan (milyar)'!W297/'Ringkasan (milyar)'!G297,0)</f>
        <v>3.3795474494378967E-2</v>
      </c>
      <c r="X297" s="174">
        <f>IFERROR('Ringkasan (milyar)'!X297/'Ringkasan (milyar)'!G297,0)</f>
        <v>1.7593710615718512E-3</v>
      </c>
      <c r="Y297" s="174">
        <f>IFERROR('Ringkasan (milyar)'!Y297/'Ringkasan (milyar)'!G297,0)</f>
        <v>1.8770470777361658E-3</v>
      </c>
      <c r="Z297" s="174">
        <f>IFERROR('Ringkasan (milyar)'!Z297/'Ringkasan (milyar)'!G297,0)</f>
        <v>9.5703882022020535E-4</v>
      </c>
      <c r="AA297" s="174">
        <f>IFERROR('Ringkasan (milyar)'!AA297/'Ringkasan (milyar)'!G297,0)</f>
        <v>0</v>
      </c>
      <c r="AB297" s="174">
        <f>IFERROR('Ringkasan (milyar)'!AB297/'Ringkasan (milyar)'!G297,0)</f>
        <v>9.2000825751596042E-4</v>
      </c>
      <c r="AC297" s="7"/>
      <c r="AD297" s="174">
        <f>IFERROR('Ringkasan (milyar)'!AD297/'Ringkasan (milyar)'!AC297,0)</f>
        <v>0.72642695915178446</v>
      </c>
      <c r="AE297" s="174">
        <f>IFERROR('Ringkasan (milyar)'!AE297/'Ringkasan (milyar)'!AD297,0)</f>
        <v>0.56518190395871926</v>
      </c>
      <c r="AF297" s="174">
        <f>IFERROR('Ringkasan (milyar)'!AF297/'Ringkasan (milyar)'!AD297,0)</f>
        <v>0.3673341494137331</v>
      </c>
      <c r="AG297" s="174">
        <f>IFERROR('Ringkasan (milyar)'!AG297/'Ringkasan (milyar)'!AD297,0)</f>
        <v>8.6891867346496619E-5</v>
      </c>
      <c r="AH297" s="174">
        <f>IFERROR('Ringkasan (milyar)'!AH297/'Ringkasan (milyar)'!AC297,0)</f>
        <v>1.8212383739186694E-4</v>
      </c>
      <c r="AI297" s="174">
        <f>IFERROR('Ringkasan (milyar)'!AI297/'Ringkasan (milyar)'!AC297,0)</f>
        <v>4.5687786432503305E-2</v>
      </c>
      <c r="AJ297" s="174">
        <f>IFERROR('Ringkasan (milyar)'!AJ297/'Ringkasan (milyar)'!AC297,0)</f>
        <v>3.0891272753438008E-3</v>
      </c>
      <c r="AK297" s="174">
        <f>IFERROR('Ringkasan (milyar)'!AK297/'Ringkasan (milyar)'!AC297,0)</f>
        <v>9.0235627925719666E-2</v>
      </c>
      <c r="AL297" s="174">
        <f>IFERROR('Ringkasan (milyar)'!AL297/'Ringkasan (milyar)'!AC297,0)</f>
        <v>7.3009877635639333E-4</v>
      </c>
      <c r="AM297" s="174">
        <f>IFERROR('Ringkasan (milyar)'!AM297/'Ringkasan (milyar)'!AC297,0)</f>
        <v>2.8006124952719647E-2</v>
      </c>
      <c r="AN297" s="174">
        <f>IFERROR('Ringkasan (milyar)'!AN297/'Ringkasan (milyar)'!AC297,0)</f>
        <v>2.4682064776215512E-2</v>
      </c>
      <c r="AO297" s="174">
        <f>IFERROR('Ringkasan (milyar)'!AO297/'Ringkasan (milyar)'!AC297,0)</f>
        <v>3.3531985150344008E-2</v>
      </c>
      <c r="AP297" s="174">
        <f>IFERROR('Ringkasan (milyar)'!AP297/'Ringkasan (milyar)'!AC297,0)</f>
        <v>3.0550195266216104E-3</v>
      </c>
      <c r="AQ297" s="174">
        <f>IFERROR('Ringkasan (milyar)'!AQ297/'Ringkasan (milyar)'!AC297,0)</f>
        <v>2.303347434625085E-4</v>
      </c>
      <c r="AR297" s="174">
        <f>IFERROR('Ringkasan (milyar)'!AR297/'Ringkasan (milyar)'!AC297,0)</f>
        <v>4.1228624398991793E-3</v>
      </c>
      <c r="AS297" s="174">
        <f>IFERROR('Ringkasan (milyar)'!AS297/'Ringkasan (milyar)'!AC297,0)</f>
        <v>4.1228624398991793E-3</v>
      </c>
      <c r="AT297" s="174">
        <f>IFERROR('Ringkasan (milyar)'!AT297/'Ringkasan (milyar)'!AC297,0)</f>
        <v>0.17921455048259685</v>
      </c>
      <c r="AU297" s="174">
        <f>IFERROR('Ringkasan (milyar)'!AU297/'Ringkasan (milyar)'!AC297,0)</f>
        <v>4.322984043605025E-2</v>
      </c>
      <c r="AV297" s="174">
        <f>IFERROR('Ringkasan (milyar)'!AV297/'Ringkasan (milyar)'!AC297,0)</f>
        <v>0.13598471004654664</v>
      </c>
      <c r="AW297" s="129"/>
      <c r="AX297" s="129"/>
      <c r="AY297" s="129"/>
      <c r="AZ297" s="129"/>
      <c r="BA297" s="129"/>
      <c r="BB297" s="129"/>
      <c r="BC297" s="129"/>
      <c r="BD297" s="129"/>
      <c r="BE297" s="129"/>
      <c r="BF297" s="129"/>
      <c r="BG297" s="129"/>
      <c r="BH297" s="129"/>
      <c r="BI297" s="129"/>
      <c r="BJ297" s="130"/>
      <c r="BK297" s="130"/>
      <c r="BL297" s="89"/>
      <c r="BM297" s="47"/>
      <c r="BN297" s="47"/>
      <c r="BO297" s="47"/>
      <c r="BR297" s="115" t="e">
        <f>Ringkasan!#REF!/1000000000</f>
        <v>#REF!</v>
      </c>
      <c r="BS297" s="115" t="e">
        <f t="shared" si="48"/>
        <v>#REF!</v>
      </c>
      <c r="BT297" s="39" t="e">
        <f t="shared" si="50"/>
        <v>#REF!</v>
      </c>
      <c r="BV297" s="115" t="e">
        <f>Ringkasan!#REF!/1000000000</f>
        <v>#REF!</v>
      </c>
      <c r="BW297" s="115" t="e">
        <f t="shared" si="49"/>
        <v>#REF!</v>
      </c>
      <c r="BX297" s="39" t="e">
        <f t="shared" si="51"/>
        <v>#REF!</v>
      </c>
    </row>
    <row r="298" spans="1:76" s="141" customFormat="1" ht="15" customHeight="1" x14ac:dyDescent="0.25">
      <c r="A298" s="141" t="s">
        <v>684</v>
      </c>
      <c r="B298" s="9" t="s">
        <v>540</v>
      </c>
      <c r="C298" s="10">
        <v>15</v>
      </c>
      <c r="D298" s="11" t="s">
        <v>236</v>
      </c>
      <c r="E298" s="1" t="str">
        <f>[1]Pendapatan!D298</f>
        <v>11 Tahun 2024</v>
      </c>
      <c r="F298" s="142">
        <f>[1]Pendapatan!E298</f>
        <v>45657.817361111112</v>
      </c>
      <c r="G298" s="113"/>
      <c r="H298" s="172">
        <f>IFERROR('Ringkasan (milyar)'!H298/'Ringkasan (milyar)'!G298,0)</f>
        <v>0.33991396511160282</v>
      </c>
      <c r="I298" s="172">
        <f>IFERROR('Ringkasan (milyar)'!I298/'Ringkasan (milyar)'!G298,0)</f>
        <v>0.29093223076377217</v>
      </c>
      <c r="J298" s="172">
        <f>IFERROR('Ringkasan (milyar)'!J298/'Ringkasan (milyar)'!G298,0)</f>
        <v>1.3524796528785243E-2</v>
      </c>
      <c r="K298" s="172">
        <f>IFERROR('Ringkasan (milyar)'!K298/'Ringkasan (milyar)'!G298,0)</f>
        <v>2.467287925187021E-2</v>
      </c>
      <c r="L298" s="172">
        <f>IFERROR('Ringkasan (milyar)'!L298/'Ringkasan (milyar)'!G298,0)</f>
        <v>1.0784058567175172E-2</v>
      </c>
      <c r="M298" s="172">
        <f>IFERROR('Ringkasan (milyar)'!M298/'Ringkasan (milyar)'!G298,0)</f>
        <v>0.65857265609812277</v>
      </c>
      <c r="N298" s="172">
        <f>IFERROR('Ringkasan (milyar)'!N298/'Ringkasan (milyar)'!G298,0)</f>
        <v>0.65837746662232621</v>
      </c>
      <c r="O298" s="172">
        <f>IFERROR('Ringkasan (milyar)'!O298/'Ringkasan (milyar)'!G298,0)</f>
        <v>0</v>
      </c>
      <c r="P298" s="172">
        <f>IFERROR('Ringkasan (milyar)'!P298/'Ringkasan (milyar)'!G298,0)</f>
        <v>0.23878174325545681</v>
      </c>
      <c r="Q298" s="172">
        <f>IFERROR('Ringkasan (milyar)'!Q298/'Ringkasan (milyar)'!G298,0)</f>
        <v>0</v>
      </c>
      <c r="R298" s="172">
        <f>IFERROR('Ringkasan (milyar)'!R298/'Ringkasan (milyar)'!G298,0)</f>
        <v>1.6818976126835171E-3</v>
      </c>
      <c r="S298" s="172">
        <f>IFERROR('Ringkasan (milyar)'!S298/'Ringkasan (milyar)'!G298,0)</f>
        <v>2.2605639954818811E-2</v>
      </c>
      <c r="T298" s="172">
        <f>IFERROR('Ringkasan (milyar)'!T298/'Ringkasan (milyar)'!G298,0)</f>
        <v>0.27293793626154078</v>
      </c>
      <c r="U298" s="172">
        <f>IFERROR('Ringkasan (milyar)'!U298/'Ringkasan (milyar)'!G298,0)</f>
        <v>0.12237024953782626</v>
      </c>
      <c r="V298" s="172">
        <f>IFERROR('Ringkasan (milyar)'!V298/'Ringkasan (milyar)'!G298,0)</f>
        <v>1.951894757965685E-4</v>
      </c>
      <c r="W298" s="172">
        <f>IFERROR('Ringkasan (milyar)'!W298/'Ringkasan (milyar)'!G298,0)</f>
        <v>0</v>
      </c>
      <c r="X298" s="172">
        <f>IFERROR('Ringkasan (milyar)'!X298/'Ringkasan (milyar)'!G298,0)</f>
        <v>1.951894757965685E-4</v>
      </c>
      <c r="Y298" s="172">
        <f>IFERROR('Ringkasan (milyar)'!Y298/'Ringkasan (milyar)'!G298,0)</f>
        <v>1.5133787902744807E-3</v>
      </c>
      <c r="Z298" s="172">
        <f>IFERROR('Ringkasan (milyar)'!Z298/'Ringkasan (milyar)'!G298,0)</f>
        <v>1.5133787902744807E-3</v>
      </c>
      <c r="AA298" s="172">
        <f>IFERROR('Ringkasan (milyar)'!AA298/'Ringkasan (milyar)'!G298,0)</f>
        <v>0</v>
      </c>
      <c r="AB298" s="172">
        <f>IFERROR('Ringkasan (milyar)'!AB298/'Ringkasan (milyar)'!G298,0)</f>
        <v>0</v>
      </c>
      <c r="AC298" s="147"/>
      <c r="AD298" s="172">
        <f>IFERROR('Ringkasan (milyar)'!AD298/'Ringkasan (milyar)'!AC298,0)</f>
        <v>0.69066638760592958</v>
      </c>
      <c r="AE298" s="172">
        <f>IFERROR('Ringkasan (milyar)'!AE298/'Ringkasan (milyar)'!AD298,0)</f>
        <v>0.50077556529333589</v>
      </c>
      <c r="AF298" s="172">
        <f>IFERROR('Ringkasan (milyar)'!AF298/'Ringkasan (milyar)'!AD298,0)</f>
        <v>0.34756647301180671</v>
      </c>
      <c r="AG298" s="172">
        <f>IFERROR('Ringkasan (milyar)'!AG298/'Ringkasan (milyar)'!AD298,0)</f>
        <v>0</v>
      </c>
      <c r="AH298" s="172">
        <f>IFERROR('Ringkasan (milyar)'!AH298/'Ringkasan (milyar)'!AC298,0)</f>
        <v>1.833551337737491E-2</v>
      </c>
      <c r="AI298" s="172">
        <f>IFERROR('Ringkasan (milyar)'!AI298/'Ringkasan (milyar)'!AC298,0)</f>
        <v>8.0395848171697301E-2</v>
      </c>
      <c r="AJ298" s="172">
        <f>IFERROR('Ringkasan (milyar)'!AJ298/'Ringkasan (milyar)'!AC298,0)</f>
        <v>6.0136950063933367E-3</v>
      </c>
      <c r="AK298" s="172">
        <f>IFERROR('Ringkasan (milyar)'!AK298/'Ringkasan (milyar)'!AC298,0)</f>
        <v>0.13529120030351721</v>
      </c>
      <c r="AL298" s="172">
        <f>IFERROR('Ringkasan (milyar)'!AL298/'Ringkasan (milyar)'!AC298,0)</f>
        <v>0</v>
      </c>
      <c r="AM298" s="172">
        <f>IFERROR('Ringkasan (milyar)'!AM298/'Ringkasan (milyar)'!AC298,0)</f>
        <v>3.1083399200898292E-2</v>
      </c>
      <c r="AN298" s="172">
        <f>IFERROR('Ringkasan (milyar)'!AN298/'Ringkasan (milyar)'!AC298,0)</f>
        <v>5.748348411859458E-2</v>
      </c>
      <c r="AO298" s="172">
        <f>IFERROR('Ringkasan (milyar)'!AO298/'Ringkasan (milyar)'!AC298,0)</f>
        <v>4.5269433377265071E-2</v>
      </c>
      <c r="AP298" s="172">
        <f>IFERROR('Ringkasan (milyar)'!AP298/'Ringkasan (milyar)'!AC298,0)</f>
        <v>1.4357900299420124E-3</v>
      </c>
      <c r="AQ298" s="172">
        <f>IFERROR('Ringkasan (milyar)'!AQ298/'Ringkasan (milyar)'!AC298,0)</f>
        <v>1.9093576817232489E-5</v>
      </c>
      <c r="AR298" s="172">
        <f>IFERROR('Ringkasan (milyar)'!AR298/'Ringkasan (milyar)'!AC298,0)</f>
        <v>6.0642325289667265E-3</v>
      </c>
      <c r="AS298" s="172">
        <f>IFERROR('Ringkasan (milyar)'!AS298/'Ringkasan (milyar)'!AC298,0)</f>
        <v>6.0642325289667265E-3</v>
      </c>
      <c r="AT298" s="172">
        <f>IFERROR('Ringkasan (milyar)'!AT298/'Ringkasan (milyar)'!AC298,0)</f>
        <v>0.16797817956158656</v>
      </c>
      <c r="AU298" s="172">
        <f>IFERROR('Ringkasan (milyar)'!AU298/'Ringkasan (milyar)'!AC298,0)</f>
        <v>8.3478017184103873E-2</v>
      </c>
      <c r="AV298" s="172">
        <f>IFERROR('Ringkasan (milyar)'!AV298/'Ringkasan (milyar)'!AC298,0)</f>
        <v>8.4500162377482702E-2</v>
      </c>
      <c r="AW298" s="148"/>
      <c r="AX298" s="148"/>
      <c r="AY298" s="148"/>
      <c r="AZ298" s="148"/>
      <c r="BA298" s="148"/>
      <c r="BB298" s="148"/>
      <c r="BC298" s="148"/>
      <c r="BD298" s="148"/>
      <c r="BE298" s="148"/>
      <c r="BF298" s="148"/>
      <c r="BG298" s="148"/>
      <c r="BH298" s="148"/>
      <c r="BI298" s="148"/>
      <c r="BJ298" s="98"/>
      <c r="BK298" s="98"/>
      <c r="BL298" s="85"/>
      <c r="BM298" s="143"/>
      <c r="BN298" s="144"/>
      <c r="BO298" s="145"/>
      <c r="BP298" s="146">
        <f t="shared" ref="BP298:BP303" si="54">IF(G298&gt;0,1,0)</f>
        <v>0</v>
      </c>
      <c r="BR298" s="113" t="e">
        <f>Ringkasan!#REF!/1000000000</f>
        <v>#REF!</v>
      </c>
      <c r="BS298" s="113" t="e">
        <f t="shared" si="48"/>
        <v>#REF!</v>
      </c>
      <c r="BT298" s="146" t="e">
        <f t="shared" si="50"/>
        <v>#REF!</v>
      </c>
      <c r="BV298" s="113" t="e">
        <f>Ringkasan!#REF!/1000000000</f>
        <v>#REF!</v>
      </c>
      <c r="BW298" s="113" t="e">
        <f t="shared" si="49"/>
        <v>#REF!</v>
      </c>
      <c r="BX298" s="146" t="e">
        <f t="shared" si="51"/>
        <v>#REF!</v>
      </c>
    </row>
    <row r="299" spans="1:76" ht="15" customHeight="1" x14ac:dyDescent="0.25">
      <c r="A299" s="59" t="s">
        <v>237</v>
      </c>
      <c r="B299" s="3">
        <f>B293+1</f>
        <v>225</v>
      </c>
      <c r="C299" s="4">
        <v>1</v>
      </c>
      <c r="D299" s="8" t="s">
        <v>237</v>
      </c>
      <c r="E299" s="12" t="str">
        <f>[1]Pendapatan!D299</f>
        <v>10 Tahun 2024</v>
      </c>
      <c r="F299" s="92">
        <f>[1]Pendapatan!E299</f>
        <v>45657.623611111114</v>
      </c>
      <c r="G299" s="6"/>
      <c r="H299" s="173">
        <f>IFERROR('Ringkasan (milyar)'!H299/'Ringkasan (milyar)'!G299,0)</f>
        <v>0.30103134324404807</v>
      </c>
      <c r="I299" s="173">
        <f>IFERROR('Ringkasan (milyar)'!I299/'Ringkasan (milyar)'!G299,0)</f>
        <v>0.16118599043090243</v>
      </c>
      <c r="J299" s="173">
        <f>IFERROR('Ringkasan (milyar)'!J299/'Ringkasan (milyar)'!G299,0)</f>
        <v>0.12889346200940427</v>
      </c>
      <c r="K299" s="173">
        <f>IFERROR('Ringkasan (milyar)'!K299/'Ringkasan (milyar)'!G299,0)</f>
        <v>7.9760383868123508E-3</v>
      </c>
      <c r="L299" s="173">
        <f>IFERROR('Ringkasan (milyar)'!L299/'Ringkasan (milyar)'!G299,0)</f>
        <v>2.9758524169289906E-3</v>
      </c>
      <c r="M299" s="173">
        <f>IFERROR('Ringkasan (milyar)'!M299/'Ringkasan (milyar)'!G299,0)</f>
        <v>0.69896865675595199</v>
      </c>
      <c r="N299" s="173">
        <f>IFERROR('Ringkasan (milyar)'!N299/'Ringkasan (milyar)'!G299,0)</f>
        <v>0.62569715663674585</v>
      </c>
      <c r="O299" s="173">
        <f>IFERROR('Ringkasan (milyar)'!O299/'Ringkasan (milyar)'!G299,0)</f>
        <v>0</v>
      </c>
      <c r="P299" s="173">
        <f>IFERROR('Ringkasan (milyar)'!P299/'Ringkasan (milyar)'!G299,0)</f>
        <v>0</v>
      </c>
      <c r="Q299" s="173">
        <f>IFERROR('Ringkasan (milyar)'!Q299/'Ringkasan (milyar)'!G299,0)</f>
        <v>4.8001007393736403E-2</v>
      </c>
      <c r="R299" s="173">
        <f>IFERROR('Ringkasan (milyar)'!R299/'Ringkasan (milyar)'!G299,0)</f>
        <v>8.9334937857974417E-3</v>
      </c>
      <c r="S299" s="173">
        <f>IFERROR('Ringkasan (milyar)'!S299/'Ringkasan (milyar)'!G299,0)</f>
        <v>1.1653726046844561E-2</v>
      </c>
      <c r="T299" s="173">
        <f>IFERROR('Ringkasan (milyar)'!T299/'Ringkasan (milyar)'!G299,0)</f>
        <v>0.405594071365035</v>
      </c>
      <c r="U299" s="173">
        <f>IFERROR('Ringkasan (milyar)'!U299/'Ringkasan (milyar)'!G299,0)</f>
        <v>0.15151485804533246</v>
      </c>
      <c r="V299" s="173">
        <f>IFERROR('Ringkasan (milyar)'!V299/'Ringkasan (milyar)'!G299,0)</f>
        <v>7.3271500119206134E-2</v>
      </c>
      <c r="W299" s="173">
        <f>IFERROR('Ringkasan (milyar)'!W299/'Ringkasan (milyar)'!G299,0)</f>
        <v>3.987390652225712E-2</v>
      </c>
      <c r="X299" s="173">
        <f>IFERROR('Ringkasan (milyar)'!X299/'Ringkasan (milyar)'!G299,0)</f>
        <v>3.3397593596949007E-2</v>
      </c>
      <c r="Y299" s="173">
        <f>IFERROR('Ringkasan (milyar)'!Y299/'Ringkasan (milyar)'!G299,0)</f>
        <v>0</v>
      </c>
      <c r="Z299" s="173">
        <f>IFERROR('Ringkasan (milyar)'!Z299/'Ringkasan (milyar)'!G299,0)</f>
        <v>0</v>
      </c>
      <c r="AA299" s="173">
        <f>IFERROR('Ringkasan (milyar)'!AA299/'Ringkasan (milyar)'!G299,0)</f>
        <v>0</v>
      </c>
      <c r="AB299" s="173">
        <f>IFERROR('Ringkasan (milyar)'!AB299/'Ringkasan (milyar)'!G299,0)</f>
        <v>0</v>
      </c>
      <c r="AC299" s="6"/>
      <c r="AD299" s="173">
        <f>IFERROR('Ringkasan (milyar)'!AD299/'Ringkasan (milyar)'!AC299,0)</f>
        <v>0.76885929573472611</v>
      </c>
      <c r="AE299" s="173">
        <f>IFERROR('Ringkasan (milyar)'!AE299/'Ringkasan (milyar)'!AD299,0)</f>
        <v>0.51614919565284101</v>
      </c>
      <c r="AF299" s="173">
        <f>IFERROR('Ringkasan (milyar)'!AF299/'Ringkasan (milyar)'!AD299,0)</f>
        <v>0.43701200183412103</v>
      </c>
      <c r="AG299" s="173">
        <f>IFERROR('Ringkasan (milyar)'!AG299/'Ringkasan (milyar)'!AD299,0)</f>
        <v>0</v>
      </c>
      <c r="AH299" s="173">
        <f>IFERROR('Ringkasan (milyar)'!AH299/'Ringkasan (milyar)'!AC299,0)</f>
        <v>0</v>
      </c>
      <c r="AI299" s="173">
        <f>IFERROR('Ringkasan (milyar)'!AI299/'Ringkasan (milyar)'!AC299,0)</f>
        <v>3.4653788692439763E-2</v>
      </c>
      <c r="AJ299" s="173">
        <f>IFERROR('Ringkasan (milyar)'!AJ299/'Ringkasan (milyar)'!AC299,0)</f>
        <v>1.3586600207923889E-3</v>
      </c>
      <c r="AK299" s="173">
        <f>IFERROR('Ringkasan (milyar)'!AK299/'Ringkasan (milyar)'!AC299,0)</f>
        <v>7.7662209480347244E-2</v>
      </c>
      <c r="AL299" s="173">
        <f>IFERROR('Ringkasan (milyar)'!AL299/'Ringkasan (milyar)'!AC299,0)</f>
        <v>0</v>
      </c>
      <c r="AM299" s="173">
        <f>IFERROR('Ringkasan (milyar)'!AM299/'Ringkasan (milyar)'!AC299,0)</f>
        <v>1.9781144165990167E-2</v>
      </c>
      <c r="AN299" s="173">
        <f>IFERROR('Ringkasan (milyar)'!AN299/'Ringkasan (milyar)'!AC299,0)</f>
        <v>3.7592205360850025E-3</v>
      </c>
      <c r="AO299" s="173">
        <f>IFERROR('Ringkasan (milyar)'!AO299/'Ringkasan (milyar)'!AC299,0)</f>
        <v>5.0456445163540142E-2</v>
      </c>
      <c r="AP299" s="173">
        <f>IFERROR('Ringkasan (milyar)'!AP299/'Ringkasan (milyar)'!AC299,0)</f>
        <v>3.4542903933624598E-3</v>
      </c>
      <c r="AQ299" s="173">
        <f>IFERROR('Ringkasan (milyar)'!AQ299/'Ringkasan (milyar)'!AC299,0)</f>
        <v>2.1110922136947141E-4</v>
      </c>
      <c r="AR299" s="173">
        <f>IFERROR('Ringkasan (milyar)'!AR299/'Ringkasan (milyar)'!AC299,0)</f>
        <v>1.832679303383963E-2</v>
      </c>
      <c r="AS299" s="173">
        <f>IFERROR('Ringkasan (milyar)'!AS299/'Ringkasan (milyar)'!AC299,0)</f>
        <v>1.832679303383963E-2</v>
      </c>
      <c r="AT299" s="173">
        <f>IFERROR('Ringkasan (milyar)'!AT299/'Ringkasan (milyar)'!AC299,0)</f>
        <v>0.13515170175108709</v>
      </c>
      <c r="AU299" s="173">
        <f>IFERROR('Ringkasan (milyar)'!AU299/'Ringkasan (milyar)'!AC299,0)</f>
        <v>1.4849235915128609E-2</v>
      </c>
      <c r="AV299" s="173">
        <f>IFERROR('Ringkasan (milyar)'!AV299/'Ringkasan (milyar)'!AC299,0)</f>
        <v>0.12030246583595849</v>
      </c>
      <c r="AW299" s="127"/>
      <c r="AX299" s="127"/>
      <c r="AY299" s="127"/>
      <c r="AZ299" s="127"/>
      <c r="BA299" s="127"/>
      <c r="BB299" s="127"/>
      <c r="BC299" s="127"/>
      <c r="BD299" s="127"/>
      <c r="BE299" s="127"/>
      <c r="BF299" s="127"/>
      <c r="BG299" s="127"/>
      <c r="BH299" s="127"/>
      <c r="BI299" s="127"/>
      <c r="BJ299" s="128"/>
      <c r="BK299" s="128"/>
      <c r="BL299" s="87"/>
      <c r="BM299" s="47"/>
      <c r="BN299" s="48"/>
      <c r="BO299" s="49"/>
      <c r="BP299" s="39">
        <f t="shared" si="54"/>
        <v>0</v>
      </c>
      <c r="BR299" s="6" t="e">
        <f>Ringkasan!#REF!/1000000000</f>
        <v>#REF!</v>
      </c>
      <c r="BS299" s="6" t="e">
        <f t="shared" si="48"/>
        <v>#REF!</v>
      </c>
      <c r="BT299" s="39" t="e">
        <f t="shared" si="50"/>
        <v>#REF!</v>
      </c>
      <c r="BV299" s="6" t="e">
        <f>Ringkasan!#REF!/1000000000</f>
        <v>#REF!</v>
      </c>
      <c r="BW299" s="6" t="e">
        <f t="shared" si="49"/>
        <v>#REF!</v>
      </c>
      <c r="BX299" s="39" t="e">
        <f t="shared" si="51"/>
        <v>#REF!</v>
      </c>
    </row>
    <row r="300" spans="1:76" ht="15" customHeight="1" x14ac:dyDescent="0.25">
      <c r="A300" s="59" t="s">
        <v>685</v>
      </c>
      <c r="B300" s="3">
        <f t="shared" ref="B300:C303" si="55">B299+1</f>
        <v>226</v>
      </c>
      <c r="C300" s="4">
        <f t="shared" si="55"/>
        <v>2</v>
      </c>
      <c r="D300" s="8" t="s">
        <v>238</v>
      </c>
      <c r="E300" s="12" t="str">
        <f>[1]Pendapatan!D300</f>
        <v>13 Tahun 2024</v>
      </c>
      <c r="F300" s="92">
        <f>[1]Pendapatan!E300</f>
        <v>45657.64166666667</v>
      </c>
      <c r="G300" s="6"/>
      <c r="H300" s="173">
        <f>IFERROR('Ringkasan (milyar)'!H300/'Ringkasan (milyar)'!G300,0)</f>
        <v>0.14569148082069971</v>
      </c>
      <c r="I300" s="173">
        <f>IFERROR('Ringkasan (milyar)'!I300/'Ringkasan (milyar)'!G300,0)</f>
        <v>6.475600994534432E-2</v>
      </c>
      <c r="J300" s="173">
        <f>IFERROR('Ringkasan (milyar)'!J300/'Ringkasan (milyar)'!G300,0)</f>
        <v>6.8914309848266783E-2</v>
      </c>
      <c r="K300" s="173">
        <f>IFERROR('Ringkasan (milyar)'!K300/'Ringkasan (milyar)'!G300,0)</f>
        <v>8.9174042830213445E-3</v>
      </c>
      <c r="L300" s="173">
        <f>IFERROR('Ringkasan (milyar)'!L300/'Ringkasan (milyar)'!G300,0)</f>
        <v>3.1037567440672805E-3</v>
      </c>
      <c r="M300" s="173">
        <f>IFERROR('Ringkasan (milyar)'!M300/'Ringkasan (milyar)'!G300,0)</f>
        <v>0.83217253442770012</v>
      </c>
      <c r="N300" s="173">
        <f>IFERROR('Ringkasan (milyar)'!N300/'Ringkasan (milyar)'!G300,0)</f>
        <v>0.77936989676184787</v>
      </c>
      <c r="O300" s="173">
        <f>IFERROR('Ringkasan (milyar)'!O300/'Ringkasan (milyar)'!G300,0)</f>
        <v>0</v>
      </c>
      <c r="P300" s="173">
        <f>IFERROR('Ringkasan (milyar)'!P300/'Ringkasan (milyar)'!G300,0)</f>
        <v>0</v>
      </c>
      <c r="Q300" s="173">
        <f>IFERROR('Ringkasan (milyar)'!Q300/'Ringkasan (milyar)'!G300,0)</f>
        <v>8.1032612360972617E-2</v>
      </c>
      <c r="R300" s="173">
        <f>IFERROR('Ringkasan (milyar)'!R300/'Ringkasan (milyar)'!G300,0)</f>
        <v>9.886439726077282E-3</v>
      </c>
      <c r="S300" s="173">
        <f>IFERROR('Ringkasan (milyar)'!S300/'Ringkasan (milyar)'!G300,0)</f>
        <v>1.1004161328295981E-2</v>
      </c>
      <c r="T300" s="173">
        <f>IFERROR('Ringkasan (milyar)'!T300/'Ringkasan (milyar)'!G300,0)</f>
        <v>0.46894444340722685</v>
      </c>
      <c r="U300" s="173">
        <f>IFERROR('Ringkasan (milyar)'!U300/'Ringkasan (milyar)'!G300,0)</f>
        <v>0.20850223993927519</v>
      </c>
      <c r="V300" s="173">
        <f>IFERROR('Ringkasan (milyar)'!V300/'Ringkasan (milyar)'!G300,0)</f>
        <v>5.2802637665852178E-2</v>
      </c>
      <c r="W300" s="173">
        <f>IFERROR('Ringkasan (milyar)'!W300/'Ringkasan (milyar)'!G300,0)</f>
        <v>3.2805025924630332E-2</v>
      </c>
      <c r="X300" s="173">
        <f>IFERROR('Ringkasan (milyar)'!X300/'Ringkasan (milyar)'!G300,0)</f>
        <v>1.9997611741221846E-2</v>
      </c>
      <c r="Y300" s="173">
        <f>IFERROR('Ringkasan (milyar)'!Y300/'Ringkasan (milyar)'!G300,0)</f>
        <v>2.2135984751600179E-2</v>
      </c>
      <c r="Z300" s="173">
        <f>IFERROR('Ringkasan (milyar)'!Z300/'Ringkasan (milyar)'!G300,0)</f>
        <v>0</v>
      </c>
      <c r="AA300" s="173">
        <f>IFERROR('Ringkasan (milyar)'!AA300/'Ringkasan (milyar)'!G300,0)</f>
        <v>0</v>
      </c>
      <c r="AB300" s="173">
        <f>IFERROR('Ringkasan (milyar)'!AB300/'Ringkasan (milyar)'!G300,0)</f>
        <v>2.2135984751600179E-2</v>
      </c>
      <c r="AC300" s="6"/>
      <c r="AD300" s="173">
        <f>IFERROR('Ringkasan (milyar)'!AD300/'Ringkasan (milyar)'!AC300,0)</f>
        <v>0.7647097541917629</v>
      </c>
      <c r="AE300" s="173">
        <f>IFERROR('Ringkasan (milyar)'!AE300/'Ringkasan (milyar)'!AD300,0)</f>
        <v>0.60462134938445133</v>
      </c>
      <c r="AF300" s="173">
        <f>IFERROR('Ringkasan (milyar)'!AF300/'Ringkasan (milyar)'!AD300,0)</f>
        <v>0.35229838630470484</v>
      </c>
      <c r="AG300" s="173">
        <f>IFERROR('Ringkasan (milyar)'!AG300/'Ringkasan (milyar)'!AD300,0)</f>
        <v>0</v>
      </c>
      <c r="AH300" s="173">
        <f>IFERROR('Ringkasan (milyar)'!AH300/'Ringkasan (milyar)'!AC300,0)</f>
        <v>1.1716626342675697E-4</v>
      </c>
      <c r="AI300" s="173">
        <f>IFERROR('Ringkasan (milyar)'!AI300/'Ringkasan (milyar)'!AC300,0)</f>
        <v>2.8237843467906691E-2</v>
      </c>
      <c r="AJ300" s="173">
        <f>IFERROR('Ringkasan (milyar)'!AJ300/'Ringkasan (milyar)'!AC300,0)</f>
        <v>4.5888886003281754E-3</v>
      </c>
      <c r="AK300" s="173">
        <f>IFERROR('Ringkasan (milyar)'!AK300/'Ringkasan (milyar)'!AC300,0)</f>
        <v>6.9576605747632914E-2</v>
      </c>
      <c r="AL300" s="173">
        <f>IFERROR('Ringkasan (milyar)'!AL300/'Ringkasan (milyar)'!AC300,0)</f>
        <v>1.3317234667348623E-3</v>
      </c>
      <c r="AM300" s="173">
        <f>IFERROR('Ringkasan (milyar)'!AM300/'Ringkasan (milyar)'!AC300,0)</f>
        <v>1.3276901913350002E-2</v>
      </c>
      <c r="AN300" s="173">
        <f>IFERROR('Ringkasan (milyar)'!AN300/'Ringkasan (milyar)'!AC300,0)</f>
        <v>2.6666038680671387E-2</v>
      </c>
      <c r="AO300" s="173">
        <f>IFERROR('Ringkasan (milyar)'!AO300/'Ringkasan (milyar)'!AC300,0)</f>
        <v>2.5109302416460855E-2</v>
      </c>
      <c r="AP300" s="173">
        <f>IFERROR('Ringkasan (milyar)'!AP300/'Ringkasan (milyar)'!AC300,0)</f>
        <v>2.1851500044617997E-3</v>
      </c>
      <c r="AQ300" s="173">
        <f>IFERROR('Ringkasan (milyar)'!AQ300/'Ringkasan (milyar)'!AC300,0)</f>
        <v>1.0074892659539978E-3</v>
      </c>
      <c r="AR300" s="173">
        <f>IFERROR('Ringkasan (milyar)'!AR300/'Ringkasan (milyar)'!AC300,0)</f>
        <v>8.0778804668369848E-3</v>
      </c>
      <c r="AS300" s="173">
        <f>IFERROR('Ringkasan (milyar)'!AS300/'Ringkasan (milyar)'!AC300,0)</f>
        <v>8.0778804668369848E-3</v>
      </c>
      <c r="AT300" s="173">
        <f>IFERROR('Ringkasan (milyar)'!AT300/'Ringkasan (milyar)'!AC300,0)</f>
        <v>0.15763575959376713</v>
      </c>
      <c r="AU300" s="173">
        <f>IFERROR('Ringkasan (milyar)'!AU300/'Ringkasan (milyar)'!AC300,0)</f>
        <v>1.1731770269689627E-2</v>
      </c>
      <c r="AV300" s="173">
        <f>IFERROR('Ringkasan (milyar)'!AV300/'Ringkasan (milyar)'!AC300,0)</f>
        <v>0.1459039893240775</v>
      </c>
      <c r="AW300" s="127"/>
      <c r="AX300" s="127"/>
      <c r="AY300" s="127"/>
      <c r="AZ300" s="127"/>
      <c r="BA300" s="127"/>
      <c r="BB300" s="127"/>
      <c r="BC300" s="127"/>
      <c r="BD300" s="127"/>
      <c r="BE300" s="127"/>
      <c r="BF300" s="127"/>
      <c r="BG300" s="127"/>
      <c r="BH300" s="127"/>
      <c r="BI300" s="127"/>
      <c r="BJ300" s="128"/>
      <c r="BK300" s="128"/>
      <c r="BL300" s="87"/>
      <c r="BM300" s="47"/>
      <c r="BN300" s="48"/>
      <c r="BO300" s="49"/>
      <c r="BP300" s="39">
        <f t="shared" si="54"/>
        <v>0</v>
      </c>
      <c r="BR300" s="6" t="e">
        <f>Ringkasan!#REF!/1000000000</f>
        <v>#REF!</v>
      </c>
      <c r="BS300" s="6" t="e">
        <f t="shared" si="48"/>
        <v>#REF!</v>
      </c>
      <c r="BT300" s="39" t="e">
        <f t="shared" si="50"/>
        <v>#REF!</v>
      </c>
      <c r="BV300" s="6" t="e">
        <f>Ringkasan!#REF!/1000000000</f>
        <v>#REF!</v>
      </c>
      <c r="BW300" s="6" t="e">
        <f t="shared" si="49"/>
        <v>#REF!</v>
      </c>
      <c r="BX300" s="39" t="e">
        <f t="shared" si="51"/>
        <v>#REF!</v>
      </c>
    </row>
    <row r="301" spans="1:76" ht="15" customHeight="1" x14ac:dyDescent="0.25">
      <c r="A301" s="59" t="s">
        <v>239</v>
      </c>
      <c r="B301" s="3">
        <f t="shared" si="55"/>
        <v>227</v>
      </c>
      <c r="C301" s="4">
        <f t="shared" si="55"/>
        <v>3</v>
      </c>
      <c r="D301" s="8" t="s">
        <v>239</v>
      </c>
      <c r="E301" s="12" t="str">
        <f>[1]Pendapatan!D301</f>
        <v>11 Tahun 2024</v>
      </c>
      <c r="F301" s="92">
        <f>[1]Pendapatan!E301</f>
        <v>45656.658333333333</v>
      </c>
      <c r="G301" s="6"/>
      <c r="H301" s="173">
        <f>IFERROR('Ringkasan (milyar)'!H301/'Ringkasan (milyar)'!G301,0)</f>
        <v>0.22721393620340524</v>
      </c>
      <c r="I301" s="173">
        <f>IFERROR('Ringkasan (milyar)'!I301/'Ringkasan (milyar)'!G301,0)</f>
        <v>8.6865750817886098E-2</v>
      </c>
      <c r="J301" s="173">
        <f>IFERROR('Ringkasan (milyar)'!J301/'Ringkasan (milyar)'!G301,0)</f>
        <v>0.12553391841102418</v>
      </c>
      <c r="K301" s="173">
        <f>IFERROR('Ringkasan (milyar)'!K301/'Ringkasan (milyar)'!G301,0)</f>
        <v>1.0614989853493632E-2</v>
      </c>
      <c r="L301" s="173">
        <f>IFERROR('Ringkasan (milyar)'!L301/'Ringkasan (milyar)'!G301,0)</f>
        <v>4.1992771210013187E-3</v>
      </c>
      <c r="M301" s="173">
        <f>IFERROR('Ringkasan (milyar)'!M301/'Ringkasan (milyar)'!G301,0)</f>
        <v>0.77278606379659487</v>
      </c>
      <c r="N301" s="173">
        <f>IFERROR('Ringkasan (milyar)'!N301/'Ringkasan (milyar)'!G301,0)</f>
        <v>0.67971621830672846</v>
      </c>
      <c r="O301" s="173">
        <f>IFERROR('Ringkasan (milyar)'!O301/'Ringkasan (milyar)'!G301,0)</f>
        <v>0</v>
      </c>
      <c r="P301" s="173">
        <f>IFERROR('Ringkasan (milyar)'!P301/'Ringkasan (milyar)'!G301,0)</f>
        <v>0</v>
      </c>
      <c r="Q301" s="173">
        <f>IFERROR('Ringkasan (milyar)'!Q301/'Ringkasan (milyar)'!G301,0)</f>
        <v>5.8023641650325655E-2</v>
      </c>
      <c r="R301" s="173">
        <f>IFERROR('Ringkasan (milyar)'!R301/'Ringkasan (milyar)'!G301,0)</f>
        <v>8.8328367413767622E-3</v>
      </c>
      <c r="S301" s="173">
        <f>IFERROR('Ringkasan (milyar)'!S301/'Ringkasan (milyar)'!G301,0)</f>
        <v>1.5259333029835741E-2</v>
      </c>
      <c r="T301" s="173">
        <f>IFERROR('Ringkasan (milyar)'!T301/'Ringkasan (milyar)'!G301,0)</f>
        <v>0.43685865947940106</v>
      </c>
      <c r="U301" s="173">
        <f>IFERROR('Ringkasan (milyar)'!U301/'Ringkasan (milyar)'!G301,0)</f>
        <v>0.16074174740578911</v>
      </c>
      <c r="V301" s="173">
        <f>IFERROR('Ringkasan (milyar)'!V301/'Ringkasan (milyar)'!G301,0)</f>
        <v>9.3069845489866437E-2</v>
      </c>
      <c r="W301" s="173">
        <f>IFERROR('Ringkasan (milyar)'!W301/'Ringkasan (milyar)'!G301,0)</f>
        <v>3.163474799921398E-2</v>
      </c>
      <c r="X301" s="173">
        <f>IFERROR('Ringkasan (milyar)'!X301/'Ringkasan (milyar)'!G301,0)</f>
        <v>6.143509749065245E-2</v>
      </c>
      <c r="Y301" s="173">
        <f>IFERROR('Ringkasan (milyar)'!Y301/'Ringkasan (milyar)'!G301,0)</f>
        <v>0</v>
      </c>
      <c r="Z301" s="173">
        <f>IFERROR('Ringkasan (milyar)'!Z301/'Ringkasan (milyar)'!G301,0)</f>
        <v>0</v>
      </c>
      <c r="AA301" s="173">
        <f>IFERROR('Ringkasan (milyar)'!AA301/'Ringkasan (milyar)'!G301,0)</f>
        <v>0</v>
      </c>
      <c r="AB301" s="173">
        <f>IFERROR('Ringkasan (milyar)'!AB301/'Ringkasan (milyar)'!G301,0)</f>
        <v>0</v>
      </c>
      <c r="AC301" s="6"/>
      <c r="AD301" s="173">
        <f>IFERROR('Ringkasan (milyar)'!AD301/'Ringkasan (milyar)'!AC301,0)</f>
        <v>0.7767378049490945</v>
      </c>
      <c r="AE301" s="173">
        <f>IFERROR('Ringkasan (milyar)'!AE301/'Ringkasan (milyar)'!AD301,0)</f>
        <v>0.57316727356869424</v>
      </c>
      <c r="AF301" s="173">
        <f>IFERROR('Ringkasan (milyar)'!AF301/'Ringkasan (milyar)'!AD301,0)</f>
        <v>0.35082279360601265</v>
      </c>
      <c r="AG301" s="173">
        <f>IFERROR('Ringkasan (milyar)'!AG301/'Ringkasan (milyar)'!AD301,0)</f>
        <v>0</v>
      </c>
      <c r="AH301" s="173">
        <f>IFERROR('Ringkasan (milyar)'!AH301/'Ringkasan (milyar)'!AC301,0)</f>
        <v>1.0052543618939056E-3</v>
      </c>
      <c r="AI301" s="173">
        <f>IFERROR('Ringkasan (milyar)'!AI301/'Ringkasan (milyar)'!AC301,0)</f>
        <v>4.743299899337209E-2</v>
      </c>
      <c r="AJ301" s="173">
        <f>IFERROR('Ringkasan (milyar)'!AJ301/'Ringkasan (milyar)'!AC301,0)</f>
        <v>1.0601535021780375E-2</v>
      </c>
      <c r="AK301" s="173">
        <f>IFERROR('Ringkasan (milyar)'!AK301/'Ringkasan (milyar)'!AC301,0)</f>
        <v>0.10167469357268229</v>
      </c>
      <c r="AL301" s="173">
        <f>IFERROR('Ringkasan (milyar)'!AL301/'Ringkasan (milyar)'!AC301,0)</f>
        <v>5.1918265561481502E-3</v>
      </c>
      <c r="AM301" s="173">
        <f>IFERROR('Ringkasan (milyar)'!AM301/'Ringkasan (milyar)'!AC301,0)</f>
        <v>1.9016449818421977E-2</v>
      </c>
      <c r="AN301" s="173">
        <f>IFERROR('Ringkasan (milyar)'!AN301/'Ringkasan (milyar)'!AC301,0)</f>
        <v>3.0756752551799049E-2</v>
      </c>
      <c r="AO301" s="173">
        <f>IFERROR('Ringkasan (milyar)'!AO301/'Ringkasan (milyar)'!AC301,0)</f>
        <v>4.5425694837115928E-2</v>
      </c>
      <c r="AP301" s="173">
        <f>IFERROR('Ringkasan (milyar)'!AP301/'Ringkasan (milyar)'!AC301,0)</f>
        <v>1.2487438641928491E-3</v>
      </c>
      <c r="AQ301" s="173">
        <f>IFERROR('Ringkasan (milyar)'!AQ301/'Ringkasan (milyar)'!AC301,0)</f>
        <v>3.5225945004325561E-5</v>
      </c>
      <c r="AR301" s="173">
        <f>IFERROR('Ringkasan (milyar)'!AR301/'Ringkasan (milyar)'!AC301,0)</f>
        <v>1.2634488846861303E-2</v>
      </c>
      <c r="AS301" s="173">
        <f>IFERROR('Ringkasan (milyar)'!AS301/'Ringkasan (milyar)'!AC301,0)</f>
        <v>1.2634488846861303E-2</v>
      </c>
      <c r="AT301" s="173">
        <f>IFERROR('Ringkasan (milyar)'!AT301/'Ringkasan (milyar)'!AC301,0)</f>
        <v>0.10895301263136183</v>
      </c>
      <c r="AU301" s="173">
        <f>IFERROR('Ringkasan (milyar)'!AU301/'Ringkasan (milyar)'!AC301,0)</f>
        <v>9.3802616641433766E-3</v>
      </c>
      <c r="AV301" s="173">
        <f>IFERROR('Ringkasan (milyar)'!AV301/'Ringkasan (milyar)'!AC301,0)</f>
        <v>9.9572750967218446E-2</v>
      </c>
      <c r="AW301" s="127"/>
      <c r="AX301" s="127"/>
      <c r="AY301" s="127"/>
      <c r="AZ301" s="127"/>
      <c r="BA301" s="127"/>
      <c r="BB301" s="127"/>
      <c r="BC301" s="127"/>
      <c r="BD301" s="127"/>
      <c r="BE301" s="127"/>
      <c r="BF301" s="127"/>
      <c r="BG301" s="127"/>
      <c r="BH301" s="127"/>
      <c r="BI301" s="127"/>
      <c r="BJ301" s="128"/>
      <c r="BK301" s="128"/>
      <c r="BL301" s="87"/>
      <c r="BM301" s="47"/>
      <c r="BN301" s="48"/>
      <c r="BO301" s="49"/>
      <c r="BP301" s="39">
        <f t="shared" si="54"/>
        <v>0</v>
      </c>
      <c r="BR301" s="6" t="e">
        <f>Ringkasan!#REF!/1000000000</f>
        <v>#REF!</v>
      </c>
      <c r="BS301" s="6" t="e">
        <f t="shared" si="48"/>
        <v>#REF!</v>
      </c>
      <c r="BT301" s="39" t="e">
        <f t="shared" si="50"/>
        <v>#REF!</v>
      </c>
      <c r="BV301" s="6" t="e">
        <f>Ringkasan!#REF!/1000000000</f>
        <v>#REF!</v>
      </c>
      <c r="BW301" s="6" t="e">
        <f t="shared" si="49"/>
        <v>#REF!</v>
      </c>
      <c r="BX301" s="39" t="e">
        <f t="shared" si="51"/>
        <v>#REF!</v>
      </c>
    </row>
    <row r="302" spans="1:76" ht="15" customHeight="1" x14ac:dyDescent="0.25">
      <c r="A302" s="59" t="s">
        <v>240</v>
      </c>
      <c r="B302" s="3">
        <f t="shared" si="55"/>
        <v>228</v>
      </c>
      <c r="C302" s="4">
        <f t="shared" si="55"/>
        <v>4</v>
      </c>
      <c r="D302" s="8" t="s">
        <v>240</v>
      </c>
      <c r="E302" s="12" t="str">
        <f>[1]Pendapatan!D302</f>
        <v>13 Tahun 2024</v>
      </c>
      <c r="F302" s="92">
        <f>[1]Pendapatan!E302</f>
        <v>45657.702777777777</v>
      </c>
      <c r="G302" s="6"/>
      <c r="H302" s="173">
        <f>IFERROR('Ringkasan (milyar)'!H302/'Ringkasan (milyar)'!G302,0)</f>
        <v>0.43986911026912545</v>
      </c>
      <c r="I302" s="173">
        <f>IFERROR('Ringkasan (milyar)'!I302/'Ringkasan (milyar)'!G302,0)</f>
        <v>0.33565261616083403</v>
      </c>
      <c r="J302" s="173">
        <f>IFERROR('Ringkasan (milyar)'!J302/'Ringkasan (milyar)'!G302,0)</f>
        <v>6.5236789445794571E-2</v>
      </c>
      <c r="K302" s="173">
        <f>IFERROR('Ringkasan (milyar)'!K302/'Ringkasan (milyar)'!G302,0)</f>
        <v>1.2787632281690732E-2</v>
      </c>
      <c r="L302" s="173">
        <f>IFERROR('Ringkasan (milyar)'!L302/'Ringkasan (milyar)'!G302,0)</f>
        <v>2.6192072380806147E-2</v>
      </c>
      <c r="M302" s="173">
        <f>IFERROR('Ringkasan (milyar)'!M302/'Ringkasan (milyar)'!G302,0)</f>
        <v>0.56013088973087455</v>
      </c>
      <c r="N302" s="173">
        <f>IFERROR('Ringkasan (milyar)'!N302/'Ringkasan (milyar)'!G302,0)</f>
        <v>0.50640888494325031</v>
      </c>
      <c r="O302" s="173">
        <f>IFERROR('Ringkasan (milyar)'!O302/'Ringkasan (milyar)'!G302,0)</f>
        <v>0</v>
      </c>
      <c r="P302" s="173">
        <f>IFERROR('Ringkasan (milyar)'!P302/'Ringkasan (milyar)'!G302,0)</f>
        <v>0</v>
      </c>
      <c r="Q302" s="173">
        <f>IFERROR('Ringkasan (milyar)'!Q302/'Ringkasan (milyar)'!G302,0)</f>
        <v>3.9154597686811496E-2</v>
      </c>
      <c r="R302" s="173">
        <f>IFERROR('Ringkasan (milyar)'!R302/'Ringkasan (milyar)'!G302,0)</f>
        <v>7.4435207977566536E-3</v>
      </c>
      <c r="S302" s="173">
        <f>IFERROR('Ringkasan (milyar)'!S302/'Ringkasan (milyar)'!G302,0)</f>
        <v>2.0030866401009255E-2</v>
      </c>
      <c r="T302" s="173">
        <f>IFERROR('Ringkasan (milyar)'!T302/'Ringkasan (milyar)'!G302,0)</f>
        <v>0.32175563539530799</v>
      </c>
      <c r="U302" s="173">
        <f>IFERROR('Ringkasan (milyar)'!U302/'Ringkasan (milyar)'!G302,0)</f>
        <v>0.11802426466236489</v>
      </c>
      <c r="V302" s="173">
        <f>IFERROR('Ringkasan (milyar)'!V302/'Ringkasan (milyar)'!G302,0)</f>
        <v>5.3722004787624164E-2</v>
      </c>
      <c r="W302" s="173">
        <f>IFERROR('Ringkasan (milyar)'!W302/'Ringkasan (milyar)'!G302,0)</f>
        <v>4.1539427946195459E-2</v>
      </c>
      <c r="X302" s="173">
        <f>IFERROR('Ringkasan (milyar)'!X302/'Ringkasan (milyar)'!G302,0)</f>
        <v>1.2182576841428705E-2</v>
      </c>
      <c r="Y302" s="173">
        <f>IFERROR('Ringkasan (milyar)'!Y302/'Ringkasan (milyar)'!G302,0)</f>
        <v>0</v>
      </c>
      <c r="Z302" s="173">
        <f>IFERROR('Ringkasan (milyar)'!Z302/'Ringkasan (milyar)'!G302,0)</f>
        <v>0</v>
      </c>
      <c r="AA302" s="173">
        <f>IFERROR('Ringkasan (milyar)'!AA302/'Ringkasan (milyar)'!G302,0)</f>
        <v>0</v>
      </c>
      <c r="AB302" s="173">
        <f>IFERROR('Ringkasan (milyar)'!AB302/'Ringkasan (milyar)'!G302,0)</f>
        <v>0</v>
      </c>
      <c r="AC302" s="6"/>
      <c r="AD302" s="173">
        <f>IFERROR('Ringkasan (milyar)'!AD302/'Ringkasan (milyar)'!AC302,0)</f>
        <v>0.72018868058091523</v>
      </c>
      <c r="AE302" s="173">
        <f>IFERROR('Ringkasan (milyar)'!AE302/'Ringkasan (milyar)'!AD302,0)</f>
        <v>0.48996316362395526</v>
      </c>
      <c r="AF302" s="173">
        <f>IFERROR('Ringkasan (milyar)'!AF302/'Ringkasan (milyar)'!AD302,0)</f>
        <v>0.42335479782383051</v>
      </c>
      <c r="AG302" s="173">
        <f>IFERROR('Ringkasan (milyar)'!AG302/'Ringkasan (milyar)'!AD302,0)</f>
        <v>0</v>
      </c>
      <c r="AH302" s="173">
        <f>IFERROR('Ringkasan (milyar)'!AH302/'Ringkasan (milyar)'!AC302,0)</f>
        <v>0</v>
      </c>
      <c r="AI302" s="173">
        <f>IFERROR('Ringkasan (milyar)'!AI302/'Ringkasan (milyar)'!AC302,0)</f>
        <v>5.1972995909454138E-2</v>
      </c>
      <c r="AJ302" s="173">
        <f>IFERROR('Ringkasan (milyar)'!AJ302/'Ringkasan (milyar)'!AC302,0)</f>
        <v>1.0454427065529093E-2</v>
      </c>
      <c r="AK302" s="173">
        <f>IFERROR('Ringkasan (milyar)'!AK302/'Ringkasan (milyar)'!AC302,0)</f>
        <v>0.10522907572950801</v>
      </c>
      <c r="AL302" s="173">
        <f>IFERROR('Ringkasan (milyar)'!AL302/'Ringkasan (milyar)'!AC302,0)</f>
        <v>1.5735296327400991E-4</v>
      </c>
      <c r="AM302" s="173">
        <f>IFERROR('Ringkasan (milyar)'!AM302/'Ringkasan (milyar)'!AC302,0)</f>
        <v>2.9830530736916046E-2</v>
      </c>
      <c r="AN302" s="173">
        <f>IFERROR('Ringkasan (milyar)'!AN302/'Ringkasan (milyar)'!AC302,0)</f>
        <v>4.2590350945755293E-2</v>
      </c>
      <c r="AO302" s="173">
        <f>IFERROR('Ringkasan (milyar)'!AO302/'Ringkasan (milyar)'!AC302,0)</f>
        <v>2.9747813840210885E-2</v>
      </c>
      <c r="AP302" s="173">
        <f>IFERROR('Ringkasan (milyar)'!AP302/'Ringkasan (milyar)'!AC302,0)</f>
        <v>2.0382118571696016E-3</v>
      </c>
      <c r="AQ302" s="173">
        <f>IFERROR('Ringkasan (milyar)'!AQ302/'Ringkasan (milyar)'!AC302,0)</f>
        <v>8.6481538618217088E-4</v>
      </c>
      <c r="AR302" s="173">
        <f>IFERROR('Ringkasan (milyar)'!AR302/'Ringkasan (milyar)'!AC302,0)</f>
        <v>2.8798156189810468E-2</v>
      </c>
      <c r="AS302" s="173">
        <f>IFERROR('Ringkasan (milyar)'!AS302/'Ringkasan (milyar)'!AC302,0)</f>
        <v>2.8798156189810468E-2</v>
      </c>
      <c r="AT302" s="173">
        <f>IFERROR('Ringkasan (milyar)'!AT302/'Ringkasan (milyar)'!AC302,0)</f>
        <v>0.14578408749976618</v>
      </c>
      <c r="AU302" s="173">
        <f>IFERROR('Ringkasan (milyar)'!AU302/'Ringkasan (milyar)'!AC302,0)</f>
        <v>3.7900233650272938E-2</v>
      </c>
      <c r="AV302" s="173">
        <f>IFERROR('Ringkasan (milyar)'!AV302/'Ringkasan (milyar)'!AC302,0)</f>
        <v>0.10788385384949324</v>
      </c>
      <c r="AW302" s="127"/>
      <c r="AX302" s="127"/>
      <c r="AY302" s="127"/>
      <c r="AZ302" s="127"/>
      <c r="BA302" s="127"/>
      <c r="BB302" s="127"/>
      <c r="BC302" s="127"/>
      <c r="BD302" s="127"/>
      <c r="BE302" s="127"/>
      <c r="BF302" s="127"/>
      <c r="BG302" s="127"/>
      <c r="BH302" s="127"/>
      <c r="BI302" s="127"/>
      <c r="BJ302" s="128"/>
      <c r="BK302" s="128"/>
      <c r="BL302" s="87"/>
      <c r="BM302" s="47"/>
      <c r="BN302" s="48"/>
      <c r="BO302" s="49"/>
      <c r="BP302" s="39">
        <f t="shared" si="54"/>
        <v>0</v>
      </c>
      <c r="BR302" s="6" t="e">
        <f>Ringkasan!#REF!/1000000000</f>
        <v>#REF!</v>
      </c>
      <c r="BS302" s="6" t="e">
        <f t="shared" si="48"/>
        <v>#REF!</v>
      </c>
      <c r="BT302" s="39" t="e">
        <f t="shared" si="50"/>
        <v>#REF!</v>
      </c>
      <c r="BV302" s="6" t="e">
        <f>Ringkasan!#REF!/1000000000</f>
        <v>#REF!</v>
      </c>
      <c r="BW302" s="6" t="e">
        <f t="shared" si="49"/>
        <v>#REF!</v>
      </c>
      <c r="BX302" s="39" t="e">
        <f t="shared" si="51"/>
        <v>#REF!</v>
      </c>
    </row>
    <row r="303" spans="1:76" ht="15" customHeight="1" x14ac:dyDescent="0.25">
      <c r="A303" s="59" t="s">
        <v>241</v>
      </c>
      <c r="B303" s="3">
        <f t="shared" si="55"/>
        <v>229</v>
      </c>
      <c r="C303" s="4">
        <f t="shared" si="55"/>
        <v>5</v>
      </c>
      <c r="D303" s="8" t="s">
        <v>241</v>
      </c>
      <c r="E303" s="12" t="str">
        <f>[1]Pendapatan!D303</f>
        <v>10 Tahun 2024</v>
      </c>
      <c r="F303" s="92">
        <f>[1]Pendapatan!E303</f>
        <v>45657</v>
      </c>
      <c r="G303" s="6"/>
      <c r="H303" s="173">
        <f>IFERROR('Ringkasan (milyar)'!H303/'Ringkasan (milyar)'!G303,0)</f>
        <v>0.47588408753385308</v>
      </c>
      <c r="I303" s="173">
        <f>IFERROR('Ringkasan (milyar)'!I303/'Ringkasan (milyar)'!G303,0)</f>
        <v>0.34246151902789979</v>
      </c>
      <c r="J303" s="173">
        <f>IFERROR('Ringkasan (milyar)'!J303/'Ringkasan (milyar)'!G303,0)</f>
        <v>3.831651356907316E-2</v>
      </c>
      <c r="K303" s="173">
        <f>IFERROR('Ringkasan (milyar)'!K303/'Ringkasan (milyar)'!G303,0)</f>
        <v>1.6261171178158011E-2</v>
      </c>
      <c r="L303" s="173">
        <f>IFERROR('Ringkasan (milyar)'!L303/'Ringkasan (milyar)'!G303,0)</f>
        <v>7.884488375872209E-2</v>
      </c>
      <c r="M303" s="173">
        <f>IFERROR('Ringkasan (milyar)'!M303/'Ringkasan (milyar)'!G303,0)</f>
        <v>0.52411591246614708</v>
      </c>
      <c r="N303" s="173">
        <f>IFERROR('Ringkasan (milyar)'!N303/'Ringkasan (milyar)'!G303,0)</f>
        <v>0.46524245386083884</v>
      </c>
      <c r="O303" s="173">
        <f>IFERROR('Ringkasan (milyar)'!O303/'Ringkasan (milyar)'!G303,0)</f>
        <v>0</v>
      </c>
      <c r="P303" s="173">
        <f>IFERROR('Ringkasan (milyar)'!P303/'Ringkasan (milyar)'!G303,0)</f>
        <v>0</v>
      </c>
      <c r="Q303" s="173">
        <f>IFERROR('Ringkasan (milyar)'!Q303/'Ringkasan (milyar)'!G303,0)</f>
        <v>0</v>
      </c>
      <c r="R303" s="173">
        <f>IFERROR('Ringkasan (milyar)'!R303/'Ringkasan (milyar)'!G303,0)</f>
        <v>7.477723007070316E-3</v>
      </c>
      <c r="S303" s="173">
        <f>IFERROR('Ringkasan (milyar)'!S303/'Ringkasan (milyar)'!G303,0)</f>
        <v>2.8754955892320098E-2</v>
      </c>
      <c r="T303" s="173">
        <f>IFERROR('Ringkasan (milyar)'!T303/'Ringkasan (milyar)'!G303,0)</f>
        <v>0.33128867374059517</v>
      </c>
      <c r="U303" s="173">
        <f>IFERROR('Ringkasan (milyar)'!U303/'Ringkasan (milyar)'!G303,0)</f>
        <v>9.7721101220853243E-2</v>
      </c>
      <c r="V303" s="173">
        <f>IFERROR('Ringkasan (milyar)'!V303/'Ringkasan (milyar)'!G303,0)</f>
        <v>5.887345860530814E-2</v>
      </c>
      <c r="W303" s="173">
        <f>IFERROR('Ringkasan (milyar)'!W303/'Ringkasan (milyar)'!G303,0)</f>
        <v>3.3323317681175559E-2</v>
      </c>
      <c r="X303" s="173">
        <f>IFERROR('Ringkasan (milyar)'!X303/'Ringkasan (milyar)'!G303,0)</f>
        <v>2.5550140924132582E-2</v>
      </c>
      <c r="Y303" s="173">
        <f>IFERROR('Ringkasan (milyar)'!Y303/'Ringkasan (milyar)'!G303,0)</f>
        <v>0</v>
      </c>
      <c r="Z303" s="173">
        <f>IFERROR('Ringkasan (milyar)'!Z303/'Ringkasan (milyar)'!G303,0)</f>
        <v>0</v>
      </c>
      <c r="AA303" s="173">
        <f>IFERROR('Ringkasan (milyar)'!AA303/'Ringkasan (milyar)'!G303,0)</f>
        <v>0</v>
      </c>
      <c r="AB303" s="173">
        <f>IFERROR('Ringkasan (milyar)'!AB303/'Ringkasan (milyar)'!G303,0)</f>
        <v>0</v>
      </c>
      <c r="AC303" s="6"/>
      <c r="AD303" s="173">
        <f>IFERROR('Ringkasan (milyar)'!AD303/'Ringkasan (milyar)'!AC303,0)</f>
        <v>0.84734714716413273</v>
      </c>
      <c r="AE303" s="173">
        <f>IFERROR('Ringkasan (milyar)'!AE303/'Ringkasan (milyar)'!AD303,0)</f>
        <v>0.4490506077025832</v>
      </c>
      <c r="AF303" s="173">
        <f>IFERROR('Ringkasan (milyar)'!AF303/'Ringkasan (milyar)'!AD303,0)</f>
        <v>0.49198390603665976</v>
      </c>
      <c r="AG303" s="173">
        <f>IFERROR('Ringkasan (milyar)'!AG303/'Ringkasan (milyar)'!AD303,0)</f>
        <v>0</v>
      </c>
      <c r="AH303" s="173">
        <f>IFERROR('Ringkasan (milyar)'!AH303/'Ringkasan (milyar)'!AC303,0)</f>
        <v>0</v>
      </c>
      <c r="AI303" s="173">
        <f>IFERROR('Ringkasan (milyar)'!AI303/'Ringkasan (milyar)'!AC303,0)</f>
        <v>4.4817634743563838E-2</v>
      </c>
      <c r="AJ303" s="173">
        <f>IFERROR('Ringkasan (milyar)'!AJ303/'Ringkasan (milyar)'!AC303,0)</f>
        <v>5.1466018206345497E-3</v>
      </c>
      <c r="AK303" s="173">
        <f>IFERROR('Ringkasan (milyar)'!AK303/'Ringkasan (milyar)'!AC303,0)</f>
        <v>0.10551839312308087</v>
      </c>
      <c r="AL303" s="173">
        <f>IFERROR('Ringkasan (milyar)'!AL303/'Ringkasan (milyar)'!AC303,0)</f>
        <v>0</v>
      </c>
      <c r="AM303" s="173">
        <f>IFERROR('Ringkasan (milyar)'!AM303/'Ringkasan (milyar)'!AC303,0)</f>
        <v>3.5127280743248127E-2</v>
      </c>
      <c r="AN303" s="173">
        <f>IFERROR('Ringkasan (milyar)'!AN303/'Ringkasan (milyar)'!AC303,0)</f>
        <v>3.1057692970209442E-2</v>
      </c>
      <c r="AO303" s="173">
        <f>IFERROR('Ringkasan (milyar)'!AO303/'Ringkasan (milyar)'!AC303,0)</f>
        <v>3.6667612150744114E-2</v>
      </c>
      <c r="AP303" s="173">
        <f>IFERROR('Ringkasan (milyar)'!AP303/'Ringkasan (milyar)'!AC303,0)</f>
        <v>2.4482785183349409E-3</v>
      </c>
      <c r="AQ303" s="173">
        <f>IFERROR('Ringkasan (milyar)'!AQ303/'Ringkasan (milyar)'!AC303,0)</f>
        <v>2.1752874054422976E-4</v>
      </c>
      <c r="AR303" s="173">
        <f>IFERROR('Ringkasan (milyar)'!AR303/'Ringkasan (milyar)'!AC303,0)</f>
        <v>4.655973835613271E-2</v>
      </c>
      <c r="AS303" s="173">
        <f>IFERROR('Ringkasan (milyar)'!AS303/'Ringkasan (milyar)'!AC303,0)</f>
        <v>4.655973835613271E-2</v>
      </c>
      <c r="AT303" s="173">
        <f>IFERROR('Ringkasan (milyar)'!AT303/'Ringkasan (milyar)'!AC303,0)</f>
        <v>5.747213566537799E-4</v>
      </c>
      <c r="AU303" s="173">
        <f>IFERROR('Ringkasan (milyar)'!AU303/'Ringkasan (milyar)'!AC303,0)</f>
        <v>0</v>
      </c>
      <c r="AV303" s="173">
        <f>IFERROR('Ringkasan (milyar)'!AV303/'Ringkasan (milyar)'!AC303,0)</f>
        <v>5.747213566537799E-4</v>
      </c>
      <c r="AW303" s="127"/>
      <c r="AX303" s="127"/>
      <c r="AY303" s="127"/>
      <c r="AZ303" s="127"/>
      <c r="BA303" s="127"/>
      <c r="BB303" s="127"/>
      <c r="BC303" s="127"/>
      <c r="BD303" s="127"/>
      <c r="BE303" s="127"/>
      <c r="BF303" s="127"/>
      <c r="BG303" s="127"/>
      <c r="BH303" s="127"/>
      <c r="BI303" s="127"/>
      <c r="BJ303" s="128"/>
      <c r="BK303" s="128"/>
      <c r="BL303" s="87"/>
      <c r="BM303" s="47"/>
      <c r="BN303" s="48"/>
      <c r="BO303" s="49"/>
      <c r="BP303" s="39">
        <f t="shared" si="54"/>
        <v>0</v>
      </c>
      <c r="BR303" s="6" t="e">
        <f>Ringkasan!#REF!/1000000000</f>
        <v>#REF!</v>
      </c>
      <c r="BS303" s="6" t="e">
        <f t="shared" si="48"/>
        <v>#REF!</v>
      </c>
      <c r="BT303" s="39" t="e">
        <f t="shared" si="50"/>
        <v>#REF!</v>
      </c>
      <c r="BV303" s="6" t="e">
        <f>Ringkasan!#REF!/1000000000</f>
        <v>#REF!</v>
      </c>
      <c r="BW303" s="6" t="e">
        <f t="shared" si="49"/>
        <v>#REF!</v>
      </c>
      <c r="BX303" s="39" t="e">
        <f t="shared" si="51"/>
        <v>#REF!</v>
      </c>
    </row>
    <row r="304" spans="1:76" ht="15" customHeight="1" x14ac:dyDescent="0.25">
      <c r="B304" s="13" t="s">
        <v>560</v>
      </c>
      <c r="C304" s="14" t="s">
        <v>560</v>
      </c>
      <c r="D304" s="15" t="s">
        <v>561</v>
      </c>
      <c r="E304" s="16"/>
      <c r="F304" s="93"/>
      <c r="G304" s="115"/>
      <c r="H304" s="174">
        <f>IFERROR('Ringkasan (milyar)'!H304/'Ringkasan (milyar)'!G304,0)</f>
        <v>0.30145773182298014</v>
      </c>
      <c r="I304" s="174">
        <f>IFERROR('Ringkasan (milyar)'!I304/'Ringkasan (milyar)'!G304,0)</f>
        <v>0.18651694779076655</v>
      </c>
      <c r="J304" s="174">
        <f>IFERROR('Ringkasan (milyar)'!J304/'Ringkasan (milyar)'!G304,0)</f>
        <v>9.3527461520332353E-2</v>
      </c>
      <c r="K304" s="174">
        <f>IFERROR('Ringkasan (milyar)'!K304/'Ringkasan (milyar)'!G304,0)</f>
        <v>1.0284754136058468E-2</v>
      </c>
      <c r="L304" s="174">
        <f>IFERROR('Ringkasan (milyar)'!L304/'Ringkasan (milyar)'!G304,0)</f>
        <v>1.112856837582271E-2</v>
      </c>
      <c r="M304" s="174">
        <f>IFERROR('Ringkasan (milyar)'!M304/'Ringkasan (milyar)'!G304,0)</f>
        <v>0.69371211664245502</v>
      </c>
      <c r="N304" s="174">
        <f>IFERROR('Ringkasan (milyar)'!N304/'Ringkasan (milyar)'!G304,0)</f>
        <v>0.62808626153513958</v>
      </c>
      <c r="O304" s="174">
        <f>IFERROR('Ringkasan (milyar)'!O304/'Ringkasan (milyar)'!G304,0)</f>
        <v>0</v>
      </c>
      <c r="P304" s="174">
        <f>IFERROR('Ringkasan (milyar)'!P304/'Ringkasan (milyar)'!G304,0)</f>
        <v>0</v>
      </c>
      <c r="Q304" s="174">
        <f>IFERROR('Ringkasan (milyar)'!Q304/'Ringkasan (milyar)'!G304,0)</f>
        <v>5.3956979865400718E-2</v>
      </c>
      <c r="R304" s="174">
        <f>IFERROR('Ringkasan (milyar)'!R304/'Ringkasan (milyar)'!G304,0)</f>
        <v>8.6161024072941347E-3</v>
      </c>
      <c r="S304" s="174">
        <f>IFERROR('Ringkasan (milyar)'!S304/'Ringkasan (milyar)'!G304,0)</f>
        <v>1.5000033913935692E-2</v>
      </c>
      <c r="T304" s="174">
        <f>IFERROR('Ringkasan (milyar)'!T304/'Ringkasan (milyar)'!G304,0)</f>
        <v>0.39635118759189925</v>
      </c>
      <c r="U304" s="174">
        <f>IFERROR('Ringkasan (milyar)'!U304/'Ringkasan (milyar)'!G304,0)</f>
        <v>0.15416195775660971</v>
      </c>
      <c r="V304" s="174">
        <f>IFERROR('Ringkasan (milyar)'!V304/'Ringkasan (milyar)'!G304,0)</f>
        <v>6.5625855107315542E-2</v>
      </c>
      <c r="W304" s="174">
        <f>IFERROR('Ringkasan (milyar)'!W304/'Ringkasan (milyar)'!G304,0)</f>
        <v>3.7450181131165279E-2</v>
      </c>
      <c r="X304" s="174">
        <f>IFERROR('Ringkasan (milyar)'!X304/'Ringkasan (milyar)'!G304,0)</f>
        <v>2.8175673976150267E-2</v>
      </c>
      <c r="Y304" s="174">
        <f>IFERROR('Ringkasan (milyar)'!Y304/'Ringkasan (milyar)'!G304,0)</f>
        <v>4.8301515345649509E-3</v>
      </c>
      <c r="Z304" s="174">
        <f>IFERROR('Ringkasan (milyar)'!Z304/'Ringkasan (milyar)'!G304,0)</f>
        <v>0</v>
      </c>
      <c r="AA304" s="174">
        <f>IFERROR('Ringkasan (milyar)'!AA304/'Ringkasan (milyar)'!G304,0)</f>
        <v>0</v>
      </c>
      <c r="AB304" s="174">
        <f>IFERROR('Ringkasan (milyar)'!AB304/'Ringkasan (milyar)'!G304,0)</f>
        <v>4.8301515345649509E-3</v>
      </c>
      <c r="AC304" s="7"/>
      <c r="AD304" s="174">
        <f>IFERROR('Ringkasan (milyar)'!AD304/'Ringkasan (milyar)'!AC304,0)</f>
        <v>0.75279584205052164</v>
      </c>
      <c r="AE304" s="174">
        <f>IFERROR('Ringkasan (milyar)'!AE304/'Ringkasan (milyar)'!AD304,0)</f>
        <v>0.53728216741814427</v>
      </c>
      <c r="AF304" s="174">
        <f>IFERROR('Ringkasan (milyar)'!AF304/'Ringkasan (milyar)'!AD304,0)</f>
        <v>0.3984638921889333</v>
      </c>
      <c r="AG304" s="174">
        <f>IFERROR('Ringkasan (milyar)'!AG304/'Ringkasan (milyar)'!AD304,0)</f>
        <v>0</v>
      </c>
      <c r="AH304" s="174">
        <f>IFERROR('Ringkasan (milyar)'!AH304/'Ringkasan (milyar)'!AC304,0)</f>
        <v>2.0137869443424114E-4</v>
      </c>
      <c r="AI304" s="174">
        <f>IFERROR('Ringkasan (milyar)'!AI304/'Ringkasan (milyar)'!AC304,0)</f>
        <v>4.1401989580894333E-2</v>
      </c>
      <c r="AJ304" s="174">
        <f>IFERROR('Ringkasan (milyar)'!AJ304/'Ringkasan (milyar)'!AC304,0)</f>
        <v>6.7667308878254021E-3</v>
      </c>
      <c r="AK304" s="174">
        <f>IFERROR('Ringkasan (milyar)'!AK304/'Ringkasan (milyar)'!AC304,0)</f>
        <v>8.9504436369484977E-2</v>
      </c>
      <c r="AL304" s="174">
        <f>IFERROR('Ringkasan (milyar)'!AL304/'Ringkasan (milyar)'!AC304,0)</f>
        <v>1.249947036819569E-3</v>
      </c>
      <c r="AM304" s="174">
        <f>IFERROR('Ringkasan (milyar)'!AM304/'Ringkasan (milyar)'!AC304,0)</f>
        <v>2.1664701472800842E-2</v>
      </c>
      <c r="AN304" s="174">
        <f>IFERROR('Ringkasan (milyar)'!AN304/'Ringkasan (milyar)'!AC304,0)</f>
        <v>2.6625324178761772E-2</v>
      </c>
      <c r="AO304" s="174">
        <f>IFERROR('Ringkasan (milyar)'!AO304/'Ringkasan (milyar)'!AC304,0)</f>
        <v>3.7077390681043314E-2</v>
      </c>
      <c r="AP304" s="174">
        <f>IFERROR('Ringkasan (milyar)'!AP304/'Ringkasan (milyar)'!AC304,0)</f>
        <v>2.3130873389886866E-3</v>
      </c>
      <c r="AQ304" s="174">
        <f>IFERROR('Ringkasan (milyar)'!AQ304/'Ringkasan (milyar)'!AC304,0)</f>
        <v>5.7398566107079105E-4</v>
      </c>
      <c r="AR304" s="174">
        <f>IFERROR('Ringkasan (milyar)'!AR304/'Ringkasan (milyar)'!AC304,0)</f>
        <v>1.8684395641599919E-2</v>
      </c>
      <c r="AS304" s="174">
        <f>IFERROR('Ringkasan (milyar)'!AS304/'Ringkasan (milyar)'!AC304,0)</f>
        <v>1.8684395641599919E-2</v>
      </c>
      <c r="AT304" s="174">
        <f>IFERROR('Ringkasan (milyar)'!AT304/'Ringkasan (milyar)'!AC304,0)</f>
        <v>0.13901532593839358</v>
      </c>
      <c r="AU304" s="174">
        <f>IFERROR('Ringkasan (milyar)'!AU304/'Ringkasan (milyar)'!AC304,0)</f>
        <v>2.1058668617848424E-2</v>
      </c>
      <c r="AV304" s="174">
        <f>IFERROR('Ringkasan (milyar)'!AV304/'Ringkasan (milyar)'!AC304,0)</f>
        <v>0.11795665732054517</v>
      </c>
      <c r="AW304" s="129"/>
      <c r="AX304" s="129"/>
      <c r="AY304" s="129"/>
      <c r="AZ304" s="129"/>
      <c r="BA304" s="129"/>
      <c r="BB304" s="129"/>
      <c r="BC304" s="129"/>
      <c r="BD304" s="129"/>
      <c r="BE304" s="129"/>
      <c r="BF304" s="129"/>
      <c r="BG304" s="129"/>
      <c r="BH304" s="129"/>
      <c r="BI304" s="129"/>
      <c r="BJ304" s="130"/>
      <c r="BK304" s="130"/>
      <c r="BL304" s="89"/>
      <c r="BM304" s="47"/>
      <c r="BN304" s="48"/>
      <c r="BO304" s="49"/>
      <c r="BR304" s="115" t="e">
        <f>Ringkasan!#REF!/1000000000</f>
        <v>#REF!</v>
      </c>
      <c r="BS304" s="115" t="e">
        <f t="shared" si="48"/>
        <v>#REF!</v>
      </c>
      <c r="BT304" s="39" t="e">
        <f t="shared" si="50"/>
        <v>#REF!</v>
      </c>
      <c r="BV304" s="115" t="e">
        <f>Ringkasan!#REF!/1000000000</f>
        <v>#REF!</v>
      </c>
      <c r="BW304" s="115" t="e">
        <f t="shared" si="49"/>
        <v>#REF!</v>
      </c>
      <c r="BX304" s="39" t="e">
        <f t="shared" si="51"/>
        <v>#REF!</v>
      </c>
    </row>
    <row r="305" spans="1:76" ht="15" customHeight="1" x14ac:dyDescent="0.25">
      <c r="B305" s="13" t="s">
        <v>562</v>
      </c>
      <c r="C305" s="14" t="s">
        <v>562</v>
      </c>
      <c r="D305" s="15" t="s">
        <v>563</v>
      </c>
      <c r="E305" s="16"/>
      <c r="F305" s="93"/>
      <c r="G305" s="115"/>
      <c r="H305" s="174">
        <f>IFERROR('Ringkasan (milyar)'!H305/'Ringkasan (milyar)'!G305,0)</f>
        <v>0.47588408753385308</v>
      </c>
      <c r="I305" s="174">
        <f>IFERROR('Ringkasan (milyar)'!I305/'Ringkasan (milyar)'!G305,0)</f>
        <v>0.34246151902789979</v>
      </c>
      <c r="J305" s="174">
        <f>IFERROR('Ringkasan (milyar)'!J305/'Ringkasan (milyar)'!G305,0)</f>
        <v>3.831651356907316E-2</v>
      </c>
      <c r="K305" s="174">
        <f>IFERROR('Ringkasan (milyar)'!K305/'Ringkasan (milyar)'!G305,0)</f>
        <v>1.6261171178158011E-2</v>
      </c>
      <c r="L305" s="174">
        <f>IFERROR('Ringkasan (milyar)'!L305/'Ringkasan (milyar)'!G305,0)</f>
        <v>7.884488375872209E-2</v>
      </c>
      <c r="M305" s="174">
        <f>IFERROR('Ringkasan (milyar)'!M305/'Ringkasan (milyar)'!G305,0)</f>
        <v>0.52411591246614708</v>
      </c>
      <c r="N305" s="174">
        <f>IFERROR('Ringkasan (milyar)'!N305/'Ringkasan (milyar)'!G305,0)</f>
        <v>0.46524245386083884</v>
      </c>
      <c r="O305" s="174">
        <f>IFERROR('Ringkasan (milyar)'!O305/'Ringkasan (milyar)'!G305,0)</f>
        <v>0</v>
      </c>
      <c r="P305" s="174">
        <f>IFERROR('Ringkasan (milyar)'!P305/'Ringkasan (milyar)'!G305,0)</f>
        <v>0</v>
      </c>
      <c r="Q305" s="174">
        <f>IFERROR('Ringkasan (milyar)'!Q305/'Ringkasan (milyar)'!G305,0)</f>
        <v>0</v>
      </c>
      <c r="R305" s="174">
        <f>IFERROR('Ringkasan (milyar)'!R305/'Ringkasan (milyar)'!G305,0)</f>
        <v>7.477723007070316E-3</v>
      </c>
      <c r="S305" s="174">
        <f>IFERROR('Ringkasan (milyar)'!S305/'Ringkasan (milyar)'!G305,0)</f>
        <v>2.8754955892320098E-2</v>
      </c>
      <c r="T305" s="174">
        <f>IFERROR('Ringkasan (milyar)'!T305/'Ringkasan (milyar)'!G305,0)</f>
        <v>0.33128867374059517</v>
      </c>
      <c r="U305" s="174">
        <f>IFERROR('Ringkasan (milyar)'!U305/'Ringkasan (milyar)'!G305,0)</f>
        <v>9.7721101220853243E-2</v>
      </c>
      <c r="V305" s="174">
        <f>IFERROR('Ringkasan (milyar)'!V305/'Ringkasan (milyar)'!G305,0)</f>
        <v>5.887345860530814E-2</v>
      </c>
      <c r="W305" s="174">
        <f>IFERROR('Ringkasan (milyar)'!W305/'Ringkasan (milyar)'!G305,0)</f>
        <v>3.3323317681175559E-2</v>
      </c>
      <c r="X305" s="174">
        <f>IFERROR('Ringkasan (milyar)'!X305/'Ringkasan (milyar)'!G305,0)</f>
        <v>2.5550140924132582E-2</v>
      </c>
      <c r="Y305" s="174">
        <f>IFERROR('Ringkasan (milyar)'!Y305/'Ringkasan (milyar)'!G305,0)</f>
        <v>0</v>
      </c>
      <c r="Z305" s="174">
        <f>IFERROR('Ringkasan (milyar)'!Z305/'Ringkasan (milyar)'!G305,0)</f>
        <v>0</v>
      </c>
      <c r="AA305" s="174">
        <f>IFERROR('Ringkasan (milyar)'!AA305/'Ringkasan (milyar)'!G305,0)</f>
        <v>0</v>
      </c>
      <c r="AB305" s="174">
        <f>IFERROR('Ringkasan (milyar)'!AB305/'Ringkasan (milyar)'!G305,0)</f>
        <v>0</v>
      </c>
      <c r="AC305" s="7"/>
      <c r="AD305" s="174">
        <f>IFERROR('Ringkasan (milyar)'!AD305/'Ringkasan (milyar)'!AC305,0)</f>
        <v>0.84734714716413273</v>
      </c>
      <c r="AE305" s="174">
        <f>IFERROR('Ringkasan (milyar)'!AE305/'Ringkasan (milyar)'!AD305,0)</f>
        <v>0.4490506077025832</v>
      </c>
      <c r="AF305" s="174">
        <f>IFERROR('Ringkasan (milyar)'!AF305/'Ringkasan (milyar)'!AD305,0)</f>
        <v>0.49198390603665976</v>
      </c>
      <c r="AG305" s="174">
        <f>IFERROR('Ringkasan (milyar)'!AG305/'Ringkasan (milyar)'!AD305,0)</f>
        <v>0</v>
      </c>
      <c r="AH305" s="174">
        <f>IFERROR('Ringkasan (milyar)'!AH305/'Ringkasan (milyar)'!AC305,0)</f>
        <v>0</v>
      </c>
      <c r="AI305" s="174">
        <f>IFERROR('Ringkasan (milyar)'!AI305/'Ringkasan (milyar)'!AC305,0)</f>
        <v>4.4817634743563838E-2</v>
      </c>
      <c r="AJ305" s="174">
        <f>IFERROR('Ringkasan (milyar)'!AJ305/'Ringkasan (milyar)'!AC305,0)</f>
        <v>5.1466018206345497E-3</v>
      </c>
      <c r="AK305" s="174">
        <f>IFERROR('Ringkasan (milyar)'!AK305/'Ringkasan (milyar)'!AC305,0)</f>
        <v>0.10551839312308087</v>
      </c>
      <c r="AL305" s="174">
        <f>IFERROR('Ringkasan (milyar)'!AL305/'Ringkasan (milyar)'!AC305,0)</f>
        <v>0</v>
      </c>
      <c r="AM305" s="174">
        <f>IFERROR('Ringkasan (milyar)'!AM305/'Ringkasan (milyar)'!AC305,0)</f>
        <v>3.5127280743248127E-2</v>
      </c>
      <c r="AN305" s="174">
        <f>IFERROR('Ringkasan (milyar)'!AN305/'Ringkasan (milyar)'!AC305,0)</f>
        <v>3.1057692970209442E-2</v>
      </c>
      <c r="AO305" s="174">
        <f>IFERROR('Ringkasan (milyar)'!AO305/'Ringkasan (milyar)'!AC305,0)</f>
        <v>3.6667612150744114E-2</v>
      </c>
      <c r="AP305" s="174">
        <f>IFERROR('Ringkasan (milyar)'!AP305/'Ringkasan (milyar)'!AC305,0)</f>
        <v>2.4482785183349409E-3</v>
      </c>
      <c r="AQ305" s="174">
        <f>IFERROR('Ringkasan (milyar)'!AQ305/'Ringkasan (milyar)'!AC305,0)</f>
        <v>2.1752874054422976E-4</v>
      </c>
      <c r="AR305" s="174">
        <f>IFERROR('Ringkasan (milyar)'!AR305/'Ringkasan (milyar)'!AC305,0)</f>
        <v>4.655973835613271E-2</v>
      </c>
      <c r="AS305" s="174">
        <f>IFERROR('Ringkasan (milyar)'!AS305/'Ringkasan (milyar)'!AC305,0)</f>
        <v>4.655973835613271E-2</v>
      </c>
      <c r="AT305" s="174">
        <f>IFERROR('Ringkasan (milyar)'!AT305/'Ringkasan (milyar)'!AC305,0)</f>
        <v>5.747213566537799E-4</v>
      </c>
      <c r="AU305" s="174">
        <f>IFERROR('Ringkasan (milyar)'!AU305/'Ringkasan (milyar)'!AC305,0)</f>
        <v>0</v>
      </c>
      <c r="AV305" s="174">
        <f>IFERROR('Ringkasan (milyar)'!AV305/'Ringkasan (milyar)'!AC305,0)</f>
        <v>5.747213566537799E-4</v>
      </c>
      <c r="AW305" s="129"/>
      <c r="AX305" s="129"/>
      <c r="AY305" s="129"/>
      <c r="AZ305" s="129"/>
      <c r="BA305" s="129"/>
      <c r="BB305" s="129"/>
      <c r="BC305" s="129"/>
      <c r="BD305" s="129"/>
      <c r="BE305" s="129"/>
      <c r="BF305" s="129"/>
      <c r="BG305" s="129"/>
      <c r="BH305" s="129"/>
      <c r="BI305" s="129"/>
      <c r="BJ305" s="130"/>
      <c r="BK305" s="130"/>
      <c r="BL305" s="89"/>
      <c r="BM305" s="47"/>
      <c r="BN305" s="48"/>
      <c r="BO305" s="49"/>
      <c r="BR305" s="115" t="e">
        <f>Ringkasan!#REF!/1000000000</f>
        <v>#REF!</v>
      </c>
      <c r="BS305" s="115" t="e">
        <f t="shared" si="48"/>
        <v>#REF!</v>
      </c>
      <c r="BT305" s="39" t="e">
        <f t="shared" si="50"/>
        <v>#REF!</v>
      </c>
      <c r="BV305" s="115" t="e">
        <f>Ringkasan!#REF!/1000000000</f>
        <v>#REF!</v>
      </c>
      <c r="BW305" s="115" t="e">
        <f t="shared" si="49"/>
        <v>#REF!</v>
      </c>
      <c r="BX305" s="39" t="e">
        <f t="shared" si="51"/>
        <v>#REF!</v>
      </c>
    </row>
    <row r="306" spans="1:76" ht="15" customHeight="1" x14ac:dyDescent="0.25">
      <c r="B306" s="13" t="s">
        <v>564</v>
      </c>
      <c r="C306" s="14" t="s">
        <v>564</v>
      </c>
      <c r="D306" s="15" t="s">
        <v>592</v>
      </c>
      <c r="E306" s="16"/>
      <c r="F306" s="93"/>
      <c r="G306" s="115"/>
      <c r="H306" s="174">
        <f>IFERROR('Ringkasan (milyar)'!H306/'Ringkasan (milyar)'!G306,0)</f>
        <v>0.33292801463749255</v>
      </c>
      <c r="I306" s="174">
        <f>IFERROR('Ringkasan (milyar)'!I306/'Ringkasan (milyar)'!G306,0)</f>
        <v>0.21465271741239009</v>
      </c>
      <c r="J306" s="174">
        <f>IFERROR('Ringkasan (milyar)'!J306/'Ringkasan (milyar)'!G306,0)</f>
        <v>8.3566213752457624E-2</v>
      </c>
      <c r="K306" s="174">
        <f>IFERROR('Ringkasan (milyar)'!K306/'Ringkasan (milyar)'!G306,0)</f>
        <v>1.1363028882818087E-2</v>
      </c>
      <c r="L306" s="174">
        <f>IFERROR('Ringkasan (milyar)'!L306/'Ringkasan (milyar)'!G306,0)</f>
        <v>2.3346054589826821E-2</v>
      </c>
      <c r="M306" s="174">
        <f>IFERROR('Ringkasan (milyar)'!M306/'Ringkasan (milyar)'!G306,0)</f>
        <v>0.66311329751363501</v>
      </c>
      <c r="N306" s="174">
        <f>IFERROR('Ringkasan (milyar)'!N306/'Ringkasan (milyar)'!G306,0)</f>
        <v>0.59870572061162763</v>
      </c>
      <c r="O306" s="174">
        <f>IFERROR('Ringkasan (milyar)'!O306/'Ringkasan (milyar)'!G306,0)</f>
        <v>0</v>
      </c>
      <c r="P306" s="174">
        <f>IFERROR('Ringkasan (milyar)'!P306/'Ringkasan (milyar)'!G306,0)</f>
        <v>0</v>
      </c>
      <c r="Q306" s="174">
        <f>IFERROR('Ringkasan (milyar)'!Q306/'Ringkasan (milyar)'!G306,0)</f>
        <v>4.4221975030490496E-2</v>
      </c>
      <c r="R306" s="174">
        <f>IFERROR('Ringkasan (milyar)'!R306/'Ringkasan (milyar)'!G306,0)</f>
        <v>8.4107141703545184E-3</v>
      </c>
      <c r="S306" s="174">
        <f>IFERROR('Ringkasan (milyar)'!S306/'Ringkasan (milyar)'!G306,0)</f>
        <v>1.7481718995224861E-2</v>
      </c>
      <c r="T306" s="174">
        <f>IFERROR('Ringkasan (milyar)'!T306/'Ringkasan (milyar)'!G306,0)</f>
        <v>0.38461250450596896</v>
      </c>
      <c r="U306" s="174">
        <f>IFERROR('Ringkasan (milyar)'!U306/'Ringkasan (milyar)'!G306,0)</f>
        <v>0.14397880790958884</v>
      </c>
      <c r="V306" s="174">
        <f>IFERROR('Ringkasan (milyar)'!V306/'Ringkasan (milyar)'!G306,0)</f>
        <v>6.440757690200731E-2</v>
      </c>
      <c r="W306" s="174">
        <f>IFERROR('Ringkasan (milyar)'!W306/'Ringkasan (milyar)'!G306,0)</f>
        <v>3.6705605809513035E-2</v>
      </c>
      <c r="X306" s="174">
        <f>IFERROR('Ringkasan (milyar)'!X306/'Ringkasan (milyar)'!G306,0)</f>
        <v>2.7701971092494272E-2</v>
      </c>
      <c r="Y306" s="174">
        <f>IFERROR('Ringkasan (milyar)'!Y306/'Ringkasan (milyar)'!G306,0)</f>
        <v>3.9586878488724374E-3</v>
      </c>
      <c r="Z306" s="174">
        <f>IFERROR('Ringkasan (milyar)'!Z306/'Ringkasan (milyar)'!G306,0)</f>
        <v>0</v>
      </c>
      <c r="AA306" s="174">
        <f>IFERROR('Ringkasan (milyar)'!AA306/'Ringkasan (milyar)'!G306,0)</f>
        <v>0</v>
      </c>
      <c r="AB306" s="174">
        <f>IFERROR('Ringkasan (milyar)'!AB306/'Ringkasan (milyar)'!G306,0)</f>
        <v>3.9586878488724374E-3</v>
      </c>
      <c r="AC306" s="7"/>
      <c r="AD306" s="174">
        <f>IFERROR('Ringkasan (milyar)'!AD306/'Ringkasan (milyar)'!AC306,0)</f>
        <v>0.76984235343646945</v>
      </c>
      <c r="AE306" s="174">
        <f>IFERROR('Ringkasan (milyar)'!AE306/'Ringkasan (milyar)'!AD306,0)</f>
        <v>0.51977356371923034</v>
      </c>
      <c r="AF306" s="174">
        <f>IFERROR('Ringkasan (milyar)'!AF306/'Ringkasan (milyar)'!AD306,0)</f>
        <v>0.41702193270930271</v>
      </c>
      <c r="AG306" s="174">
        <f>IFERROR('Ringkasan (milyar)'!AG306/'Ringkasan (milyar)'!AD306,0)</f>
        <v>0</v>
      </c>
      <c r="AH306" s="174">
        <f>IFERROR('Ringkasan (milyar)'!AH306/'Ringkasan (milyar)'!AC306,0)</f>
        <v>1.6507243506071051E-4</v>
      </c>
      <c r="AI306" s="174">
        <f>IFERROR('Ringkasan (milyar)'!AI306/'Ringkasan (milyar)'!AC306,0)</f>
        <v>4.201779106650938E-2</v>
      </c>
      <c r="AJ306" s="174">
        <f>IFERROR('Ringkasan (milyar)'!AJ306/'Ringkasan (milyar)'!AC306,0)</f>
        <v>6.4746402756716169E-3</v>
      </c>
      <c r="AK306" s="174">
        <f>IFERROR('Ringkasan (milyar)'!AK306/'Ringkasan (milyar)'!AC306,0)</f>
        <v>9.2391568343033498E-2</v>
      </c>
      <c r="AL306" s="174">
        <f>IFERROR('Ringkasan (milyar)'!AL306/'Ringkasan (milyar)'!AC306,0)</f>
        <v>1.0245959814388513E-3</v>
      </c>
      <c r="AM306" s="174">
        <f>IFERROR('Ringkasan (milyar)'!AM306/'Ringkasan (milyar)'!AC306,0)</f>
        <v>2.4091849469776175E-2</v>
      </c>
      <c r="AN306" s="174">
        <f>IFERROR('Ringkasan (milyar)'!AN306/'Ringkasan (milyar)'!AC306,0)</f>
        <v>2.7424429225269012E-2</v>
      </c>
      <c r="AO306" s="174">
        <f>IFERROR('Ringkasan (milyar)'!AO306/'Ringkasan (milyar)'!AC306,0)</f>
        <v>3.7003512331357194E-2</v>
      </c>
      <c r="AP306" s="174">
        <f>IFERROR('Ringkasan (milyar)'!AP306/'Ringkasan (milyar)'!AC306,0)</f>
        <v>2.3374607516585232E-3</v>
      </c>
      <c r="AQ306" s="174">
        <f>IFERROR('Ringkasan (milyar)'!AQ306/'Ringkasan (milyar)'!AC306,0)</f>
        <v>5.0972058353373649E-4</v>
      </c>
      <c r="AR306" s="174">
        <f>IFERROR('Ringkasan (milyar)'!AR306/'Ringkasan (milyar)'!AC306,0)</f>
        <v>2.3709998899000929E-2</v>
      </c>
      <c r="AS306" s="174">
        <f>IFERROR('Ringkasan (milyar)'!AS306/'Ringkasan (milyar)'!AC306,0)</f>
        <v>2.3709998899000929E-2</v>
      </c>
      <c r="AT306" s="174">
        <f>IFERROR('Ringkasan (milyar)'!AT306/'Ringkasan (milyar)'!AC306,0)</f>
        <v>0.11405607932149622</v>
      </c>
      <c r="AU306" s="174">
        <f>IFERROR('Ringkasan (milyar)'!AU306/'Ringkasan (milyar)'!AC306,0)</f>
        <v>1.7262033193982881E-2</v>
      </c>
      <c r="AV306" s="174">
        <f>IFERROR('Ringkasan (milyar)'!AV306/'Ringkasan (milyar)'!AC306,0)</f>
        <v>9.6794046127513342E-2</v>
      </c>
      <c r="AW306" s="129"/>
      <c r="AX306" s="129"/>
      <c r="AY306" s="129"/>
      <c r="AZ306" s="129"/>
      <c r="BA306" s="129"/>
      <c r="BB306" s="129"/>
      <c r="BC306" s="129"/>
      <c r="BD306" s="129"/>
      <c r="BE306" s="129"/>
      <c r="BF306" s="129"/>
      <c r="BG306" s="129"/>
      <c r="BH306" s="129"/>
      <c r="BI306" s="129"/>
      <c r="BJ306" s="130"/>
      <c r="BK306" s="130"/>
      <c r="BL306" s="89"/>
      <c r="BM306" s="47"/>
      <c r="BN306" s="48"/>
      <c r="BO306" s="49"/>
      <c r="BR306" s="115" t="e">
        <f>Ringkasan!#REF!/1000000000</f>
        <v>#REF!</v>
      </c>
      <c r="BS306" s="115" t="e">
        <f t="shared" si="48"/>
        <v>#REF!</v>
      </c>
      <c r="BT306" s="39" t="e">
        <f t="shared" si="50"/>
        <v>#REF!</v>
      </c>
      <c r="BV306" s="115" t="e">
        <f>Ringkasan!#REF!/1000000000</f>
        <v>#REF!</v>
      </c>
      <c r="BW306" s="115" t="e">
        <f t="shared" si="49"/>
        <v>#REF!</v>
      </c>
      <c r="BX306" s="39" t="e">
        <f t="shared" si="51"/>
        <v>#REF!</v>
      </c>
    </row>
    <row r="307" spans="1:76" ht="15" customHeight="1" x14ac:dyDescent="0.25">
      <c r="B307" s="13" t="s">
        <v>566</v>
      </c>
      <c r="C307" s="14" t="s">
        <v>566</v>
      </c>
      <c r="D307" s="15" t="s">
        <v>593</v>
      </c>
      <c r="E307" s="16"/>
      <c r="F307" s="93"/>
      <c r="G307" s="115"/>
      <c r="H307" s="174">
        <f>IFERROR('Ringkasan (milyar)'!H307/'Ringkasan (milyar)'!G307,0)</f>
        <v>0.33503352163415756</v>
      </c>
      <c r="I307" s="174">
        <f>IFERROR('Ringkasan (milyar)'!I307/'Ringkasan (milyar)'!G307,0)</f>
        <v>0.23764272423518987</v>
      </c>
      <c r="J307" s="174">
        <f>IFERROR('Ringkasan (milyar)'!J307/'Ringkasan (milyar)'!G307,0)</f>
        <v>6.2456316886268196E-2</v>
      </c>
      <c r="K307" s="174">
        <f>IFERROR('Ringkasan (milyar)'!K307/'Ringkasan (milyar)'!G307,0)</f>
        <v>1.5374506373312702E-2</v>
      </c>
      <c r="L307" s="174">
        <f>IFERROR('Ringkasan (milyar)'!L307/'Ringkasan (milyar)'!G307,0)</f>
        <v>1.9559974139386812E-2</v>
      </c>
      <c r="M307" s="174">
        <f>IFERROR('Ringkasan (milyar)'!M307/'Ringkasan (milyar)'!G307,0)</f>
        <v>0.66174478619865529</v>
      </c>
      <c r="N307" s="174">
        <f>IFERROR('Ringkasan (milyar)'!N307/'Ringkasan (milyar)'!G307,0)</f>
        <v>0.61669028537405457</v>
      </c>
      <c r="O307" s="174">
        <f>IFERROR('Ringkasan (milyar)'!O307/'Ringkasan (milyar)'!G307,0)</f>
        <v>0</v>
      </c>
      <c r="P307" s="174">
        <f>IFERROR('Ringkasan (milyar)'!P307/'Ringkasan (milyar)'!G307,0)</f>
        <v>7.1966818683217457E-2</v>
      </c>
      <c r="Q307" s="174">
        <f>IFERROR('Ringkasan (milyar)'!Q307/'Ringkasan (milyar)'!G307,0)</f>
        <v>3.0893841918453045E-2</v>
      </c>
      <c r="R307" s="174">
        <f>IFERROR('Ringkasan (milyar)'!R307/'Ringkasan (milyar)'!G307,0)</f>
        <v>6.3827051837525902E-3</v>
      </c>
      <c r="S307" s="174">
        <f>IFERROR('Ringkasan (milyar)'!S307/'Ringkasan (milyar)'!G307,0)</f>
        <v>1.9026025882421558E-2</v>
      </c>
      <c r="T307" s="174">
        <f>IFERROR('Ringkasan (milyar)'!T307/'Ringkasan (milyar)'!G307,0)</f>
        <v>0.35095472441440118</v>
      </c>
      <c r="U307" s="174">
        <f>IFERROR('Ringkasan (milyar)'!U307/'Ringkasan (milyar)'!G307,0)</f>
        <v>0.13746616929180866</v>
      </c>
      <c r="V307" s="174">
        <f>IFERROR('Ringkasan (milyar)'!V307/'Ringkasan (milyar)'!G307,0)</f>
        <v>4.5054500824600732E-2</v>
      </c>
      <c r="W307" s="174">
        <f>IFERROR('Ringkasan (milyar)'!W307/'Ringkasan (milyar)'!G307,0)</f>
        <v>2.5642843464550927E-2</v>
      </c>
      <c r="X307" s="174">
        <f>IFERROR('Ringkasan (milyar)'!X307/'Ringkasan (milyar)'!G307,0)</f>
        <v>1.9411657360049805E-2</v>
      </c>
      <c r="Y307" s="174">
        <f>IFERROR('Ringkasan (milyar)'!Y307/'Ringkasan (milyar)'!G307,0)</f>
        <v>3.2216921671871855E-3</v>
      </c>
      <c r="Z307" s="174">
        <f>IFERROR('Ringkasan (milyar)'!Z307/'Ringkasan (milyar)'!G307,0)</f>
        <v>4.5611969957934199E-4</v>
      </c>
      <c r="AA307" s="174">
        <f>IFERROR('Ringkasan (milyar)'!AA307/'Ringkasan (milyar)'!G307,0)</f>
        <v>0</v>
      </c>
      <c r="AB307" s="174">
        <f>IFERROR('Ringkasan (milyar)'!AB307/'Ringkasan (milyar)'!G307,0)</f>
        <v>2.7655724676078431E-3</v>
      </c>
      <c r="AC307" s="7"/>
      <c r="AD307" s="174">
        <f>IFERROR('Ringkasan (milyar)'!AD307/'Ringkasan (milyar)'!AC307,0)</f>
        <v>0.74591699784104093</v>
      </c>
      <c r="AE307" s="174">
        <f>IFERROR('Ringkasan (milyar)'!AE307/'Ringkasan (milyar)'!AD307,0)</f>
        <v>0.5144579832654177</v>
      </c>
      <c r="AF307" s="174">
        <f>IFERROR('Ringkasan (milyar)'!AF307/'Ringkasan (milyar)'!AD307,0)</f>
        <v>0.39758851263514561</v>
      </c>
      <c r="AG307" s="174">
        <f>IFERROR('Ringkasan (milyar)'!AG307/'Ringkasan (milyar)'!AD307,0)</f>
        <v>0</v>
      </c>
      <c r="AH307" s="174">
        <f>IFERROR('Ringkasan (milyar)'!AH307/'Ringkasan (milyar)'!AC307,0)</f>
        <v>5.6558076134740586E-3</v>
      </c>
      <c r="AI307" s="174">
        <f>IFERROR('Ringkasan (milyar)'!AI307/'Ringkasan (milyar)'!AC307,0)</f>
        <v>5.3614854059950069E-2</v>
      </c>
      <c r="AJ307" s="174">
        <f>IFERROR('Ringkasan (milyar)'!AJ307/'Ringkasan (milyar)'!AC307,0)</f>
        <v>6.3353520540272209E-3</v>
      </c>
      <c r="AK307" s="174">
        <f>IFERROR('Ringkasan (milyar)'!AK307/'Ringkasan (milyar)'!AC307,0)</f>
        <v>0.10535495866989551</v>
      </c>
      <c r="AL307" s="174">
        <f>IFERROR('Ringkasan (milyar)'!AL307/'Ringkasan (milyar)'!AC307,0)</f>
        <v>7.1498405640040756E-4</v>
      </c>
      <c r="AM307" s="174">
        <f>IFERROR('Ringkasan (milyar)'!AM307/'Ringkasan (milyar)'!AC307,0)</f>
        <v>2.6204552633236629E-2</v>
      </c>
      <c r="AN307" s="174">
        <f>IFERROR('Ringkasan (milyar)'!AN307/'Ringkasan (milyar)'!AC307,0)</f>
        <v>3.6507660097685045E-2</v>
      </c>
      <c r="AO307" s="174">
        <f>IFERROR('Ringkasan (milyar)'!AO307/'Ringkasan (milyar)'!AC307,0)</f>
        <v>3.9501304410968295E-2</v>
      </c>
      <c r="AP307" s="174">
        <f>IFERROR('Ringkasan (milyar)'!AP307/'Ringkasan (milyar)'!AC307,0)</f>
        <v>2.064994322979569E-3</v>
      </c>
      <c r="AQ307" s="174">
        <f>IFERROR('Ringkasan (milyar)'!AQ307/'Ringkasan (milyar)'!AC307,0)</f>
        <v>3.6146314862556332E-4</v>
      </c>
      <c r="AR307" s="174">
        <f>IFERROR('Ringkasan (milyar)'!AR307/'Ringkasan (milyar)'!AC307,0)</f>
        <v>1.837780963262035E-2</v>
      </c>
      <c r="AS307" s="174">
        <f>IFERROR('Ringkasan (milyar)'!AS307/'Ringkasan (milyar)'!AC307,0)</f>
        <v>1.837780963262035E-2</v>
      </c>
      <c r="AT307" s="174">
        <f>IFERROR('Ringkasan (milyar)'!AT307/'Ringkasan (milyar)'!AC307,0)</f>
        <v>0.13035023385644318</v>
      </c>
      <c r="AU307" s="174">
        <f>IFERROR('Ringkasan (milyar)'!AU307/'Ringkasan (milyar)'!AC307,0)</f>
        <v>3.7271147657525851E-2</v>
      </c>
      <c r="AV307" s="174">
        <f>IFERROR('Ringkasan (milyar)'!AV307/'Ringkasan (milyar)'!AC307,0)</f>
        <v>9.3079086198917332E-2</v>
      </c>
      <c r="AW307" s="129"/>
      <c r="AX307" s="129"/>
      <c r="AY307" s="129"/>
      <c r="AZ307" s="129"/>
      <c r="BA307" s="129"/>
      <c r="BB307" s="129"/>
      <c r="BC307" s="129"/>
      <c r="BD307" s="129"/>
      <c r="BE307" s="129"/>
      <c r="BF307" s="129"/>
      <c r="BG307" s="129"/>
      <c r="BH307" s="129"/>
      <c r="BI307" s="129"/>
      <c r="BJ307" s="130"/>
      <c r="BK307" s="130"/>
      <c r="BL307" s="89"/>
      <c r="BM307" s="47"/>
      <c r="BN307" s="48"/>
      <c r="BO307" s="49"/>
      <c r="BR307" s="115" t="e">
        <f>Ringkasan!#REF!/1000000000</f>
        <v>#REF!</v>
      </c>
      <c r="BS307" s="115" t="e">
        <f t="shared" si="48"/>
        <v>#REF!</v>
      </c>
      <c r="BT307" s="39" t="e">
        <f t="shared" si="50"/>
        <v>#REF!</v>
      </c>
      <c r="BV307" s="115" t="e">
        <f>Ringkasan!#REF!/1000000000</f>
        <v>#REF!</v>
      </c>
      <c r="BW307" s="115" t="e">
        <f t="shared" si="49"/>
        <v>#REF!</v>
      </c>
      <c r="BX307" s="39" t="e">
        <f t="shared" si="51"/>
        <v>#REF!</v>
      </c>
    </row>
    <row r="308" spans="1:76" s="141" customFormat="1" ht="15" customHeight="1" x14ac:dyDescent="0.25">
      <c r="A308" s="141" t="s">
        <v>686</v>
      </c>
      <c r="B308" s="9" t="s">
        <v>541</v>
      </c>
      <c r="C308" s="10">
        <v>16</v>
      </c>
      <c r="D308" s="11" t="s">
        <v>242</v>
      </c>
      <c r="E308" s="1" t="str">
        <f>[1]Pendapatan!D308</f>
        <v>9 Tahun 2024</v>
      </c>
      <c r="F308" s="142">
        <f>[1]Pendapatan!E308</f>
        <v>45657.563194444447</v>
      </c>
      <c r="G308" s="113"/>
      <c r="H308" s="172">
        <f>IFERROR('Ringkasan (milyar)'!H308/'Ringkasan (milyar)'!G308,0)</f>
        <v>0.58915101703157535</v>
      </c>
      <c r="I308" s="172">
        <f>IFERROR('Ringkasan (milyar)'!I308/'Ringkasan (milyar)'!G308,0)</f>
        <v>0.45247767150596296</v>
      </c>
      <c r="J308" s="172">
        <f>IFERROR('Ringkasan (milyar)'!J308/'Ringkasan (milyar)'!G308,0)</f>
        <v>9.6492843177355916E-2</v>
      </c>
      <c r="K308" s="172">
        <f>IFERROR('Ringkasan (milyar)'!K308/'Ringkasan (milyar)'!G308,0)</f>
        <v>1.6725864673720219E-2</v>
      </c>
      <c r="L308" s="172">
        <f>IFERROR('Ringkasan (milyar)'!L308/'Ringkasan (milyar)'!G308,0)</f>
        <v>2.3454637674536247E-2</v>
      </c>
      <c r="M308" s="172">
        <f>IFERROR('Ringkasan (milyar)'!M308/'Ringkasan (milyar)'!G308,0)</f>
        <v>0.40986473835099935</v>
      </c>
      <c r="N308" s="172">
        <f>IFERROR('Ringkasan (milyar)'!N308/'Ringkasan (milyar)'!G308,0)</f>
        <v>0.40891564532705355</v>
      </c>
      <c r="O308" s="172">
        <f>IFERROR('Ringkasan (milyar)'!O308/'Ringkasan (milyar)'!G308,0)</f>
        <v>0</v>
      </c>
      <c r="P308" s="172">
        <f>IFERROR('Ringkasan (milyar)'!P308/'Ringkasan (milyar)'!G308,0)</f>
        <v>0</v>
      </c>
      <c r="Q308" s="172">
        <f>IFERROR('Ringkasan (milyar)'!Q308/'Ringkasan (milyar)'!G308,0)</f>
        <v>0</v>
      </c>
      <c r="R308" s="172">
        <f>IFERROR('Ringkasan (milyar)'!R308/'Ringkasan (milyar)'!G308,0)</f>
        <v>8.8962496416095831E-4</v>
      </c>
      <c r="S308" s="172">
        <f>IFERROR('Ringkasan (milyar)'!S308/'Ringkasan (milyar)'!G308,0)</f>
        <v>0.10303145109672172</v>
      </c>
      <c r="T308" s="172">
        <f>IFERROR('Ringkasan (milyar)'!T308/'Ringkasan (milyar)'!G308,0)</f>
        <v>0.15304492348792928</v>
      </c>
      <c r="U308" s="172">
        <f>IFERROR('Ringkasan (milyar)'!U308/'Ringkasan (milyar)'!G308,0)</f>
        <v>0.15194964577824158</v>
      </c>
      <c r="V308" s="172">
        <f>IFERROR('Ringkasan (milyar)'!V308/'Ringkasan (milyar)'!G308,0)</f>
        <v>9.4909302394579286E-4</v>
      </c>
      <c r="W308" s="172">
        <f>IFERROR('Ringkasan (milyar)'!W308/'Ringkasan (milyar)'!G308,0)</f>
        <v>0</v>
      </c>
      <c r="X308" s="172">
        <f>IFERROR('Ringkasan (milyar)'!X308/'Ringkasan (milyar)'!G308,0)</f>
        <v>9.4909302394579286E-4</v>
      </c>
      <c r="Y308" s="172">
        <f>IFERROR('Ringkasan (milyar)'!Y308/'Ringkasan (milyar)'!G308,0)</f>
        <v>9.8424461742526673E-4</v>
      </c>
      <c r="Z308" s="172">
        <f>IFERROR('Ringkasan (milyar)'!Z308/'Ringkasan (milyar)'!G308,0)</f>
        <v>9.8424461742526673E-4</v>
      </c>
      <c r="AA308" s="172">
        <f>IFERROR('Ringkasan (milyar)'!AA308/'Ringkasan (milyar)'!G308,0)</f>
        <v>0</v>
      </c>
      <c r="AB308" s="172">
        <f>IFERROR('Ringkasan (milyar)'!AB308/'Ringkasan (milyar)'!G308,0)</f>
        <v>0</v>
      </c>
      <c r="AC308" s="147"/>
      <c r="AD308" s="172">
        <f>IFERROR('Ringkasan (milyar)'!AD308/'Ringkasan (milyar)'!AC308,0)</f>
        <v>0.73813011029321729</v>
      </c>
      <c r="AE308" s="172">
        <f>IFERROR('Ringkasan (milyar)'!AE308/'Ringkasan (milyar)'!AD308,0)</f>
        <v>0.41235279686292908</v>
      </c>
      <c r="AF308" s="172">
        <f>IFERROR('Ringkasan (milyar)'!AF308/'Ringkasan (milyar)'!AD308,0)</f>
        <v>0.43880027810006994</v>
      </c>
      <c r="AG308" s="172">
        <f>IFERROR('Ringkasan (milyar)'!AG308/'Ringkasan (milyar)'!AD308,0)</f>
        <v>0</v>
      </c>
      <c r="AH308" s="172">
        <f>IFERROR('Ringkasan (milyar)'!AH308/'Ringkasan (milyar)'!AC308,0)</f>
        <v>1.1580365621745436E-3</v>
      </c>
      <c r="AI308" s="172">
        <f>IFERROR('Ringkasan (milyar)'!AI308/'Ringkasan (milyar)'!AC308,0)</f>
        <v>0.10339883569091593</v>
      </c>
      <c r="AJ308" s="172">
        <f>IFERROR('Ringkasan (milyar)'!AJ308/'Ringkasan (milyar)'!AC308,0)</f>
        <v>5.3115249412773301E-3</v>
      </c>
      <c r="AK308" s="172">
        <f>IFERROR('Ringkasan (milyar)'!AK308/'Ringkasan (milyar)'!AC308,0)</f>
        <v>8.6961696341047598E-2</v>
      </c>
      <c r="AL308" s="172">
        <f>IFERROR('Ringkasan (milyar)'!AL308/'Ringkasan (milyar)'!AC308,0)</f>
        <v>1.0749334789062837E-3</v>
      </c>
      <c r="AM308" s="172">
        <f>IFERROR('Ringkasan (milyar)'!AM308/'Ringkasan (milyar)'!AC308,0)</f>
        <v>3.204087886173277E-2</v>
      </c>
      <c r="AN308" s="172">
        <f>IFERROR('Ringkasan (milyar)'!AN308/'Ringkasan (milyar)'!AC308,0)</f>
        <v>3.4739171800973447E-2</v>
      </c>
      <c r="AO308" s="172">
        <f>IFERROR('Ringkasan (milyar)'!AO308/'Ringkasan (milyar)'!AC308,0)</f>
        <v>1.5640522675679818E-2</v>
      </c>
      <c r="AP308" s="172">
        <f>IFERROR('Ringkasan (milyar)'!AP308/'Ringkasan (milyar)'!AC308,0)</f>
        <v>3.2110771991156165E-3</v>
      </c>
      <c r="AQ308" s="172">
        <f>IFERROR('Ringkasan (milyar)'!AQ308/'Ringkasan (milyar)'!AC308,0)</f>
        <v>2.5511232463965819E-4</v>
      </c>
      <c r="AR308" s="172">
        <f>IFERROR('Ringkasan (milyar)'!AR308/'Ringkasan (milyar)'!AC308,0)</f>
        <v>1.1834873077282945E-2</v>
      </c>
      <c r="AS308" s="172">
        <f>IFERROR('Ringkasan (milyar)'!AS308/'Ringkasan (milyar)'!AC308,0)</f>
        <v>1.1834873077282945E-2</v>
      </c>
      <c r="AT308" s="172">
        <f>IFERROR('Ringkasan (milyar)'!AT308/'Ringkasan (milyar)'!AC308,0)</f>
        <v>0.16307332028845223</v>
      </c>
      <c r="AU308" s="172">
        <f>IFERROR('Ringkasan (milyar)'!AU308/'Ringkasan (milyar)'!AC308,0)</f>
        <v>0.1458268445051443</v>
      </c>
      <c r="AV308" s="172">
        <f>IFERROR('Ringkasan (milyar)'!AV308/'Ringkasan (milyar)'!AC308,0)</f>
        <v>1.7246475783307905E-2</v>
      </c>
      <c r="AW308" s="148"/>
      <c r="AX308" s="148"/>
      <c r="AY308" s="148"/>
      <c r="AZ308" s="148"/>
      <c r="BA308" s="148"/>
      <c r="BB308" s="148"/>
      <c r="BC308" s="148"/>
      <c r="BD308" s="148"/>
      <c r="BE308" s="148"/>
      <c r="BF308" s="148"/>
      <c r="BG308" s="148"/>
      <c r="BH308" s="148"/>
      <c r="BI308" s="148"/>
      <c r="BJ308" s="98"/>
      <c r="BK308" s="98"/>
      <c r="BL308" s="85"/>
      <c r="BM308" s="143"/>
      <c r="BN308" s="144"/>
      <c r="BO308" s="145"/>
      <c r="BP308" s="146">
        <f t="shared" ref="BP308:BP346" si="56">IF(G308&gt;0,1,0)</f>
        <v>0</v>
      </c>
      <c r="BR308" s="113" t="e">
        <f>Ringkasan!#REF!/1000000000</f>
        <v>#REF!</v>
      </c>
      <c r="BS308" s="113" t="e">
        <f t="shared" si="48"/>
        <v>#REF!</v>
      </c>
      <c r="BT308" s="146" t="e">
        <f t="shared" si="50"/>
        <v>#REF!</v>
      </c>
      <c r="BV308" s="113" t="e">
        <f>Ringkasan!#REF!/1000000000</f>
        <v>#REF!</v>
      </c>
      <c r="BW308" s="113" t="e">
        <f t="shared" si="49"/>
        <v>#REF!</v>
      </c>
      <c r="BX308" s="146" t="e">
        <f t="shared" si="51"/>
        <v>#REF!</v>
      </c>
    </row>
    <row r="309" spans="1:76" ht="15" customHeight="1" x14ac:dyDescent="0.25">
      <c r="A309" s="59" t="s">
        <v>243</v>
      </c>
      <c r="B309" s="3">
        <f>B303+1</f>
        <v>230</v>
      </c>
      <c r="C309" s="4">
        <v>1</v>
      </c>
      <c r="D309" s="8" t="s">
        <v>243</v>
      </c>
      <c r="E309" s="12" t="str">
        <f>[1]Pendapatan!D309</f>
        <v>11 TAHUN 2024</v>
      </c>
      <c r="F309" s="92">
        <f>[1]Pendapatan!E309</f>
        <v>45638.333333333336</v>
      </c>
      <c r="G309" s="6"/>
      <c r="H309" s="173">
        <f>IFERROR('Ringkasan (milyar)'!H309/'Ringkasan (milyar)'!G309,0)</f>
        <v>0.18623440410493994</v>
      </c>
      <c r="I309" s="173">
        <f>IFERROR('Ringkasan (milyar)'!I309/'Ringkasan (milyar)'!G309,0)</f>
        <v>4.5728883293940065E-2</v>
      </c>
      <c r="J309" s="173">
        <f>IFERROR('Ringkasan (milyar)'!J309/'Ringkasan (milyar)'!G309,0)</f>
        <v>0.13718048883089082</v>
      </c>
      <c r="K309" s="173">
        <f>IFERROR('Ringkasan (milyar)'!K309/'Ringkasan (milyar)'!G309,0)</f>
        <v>2.2342696744523036E-3</v>
      </c>
      <c r="L309" s="173">
        <f>IFERROR('Ringkasan (milyar)'!L309/'Ringkasan (milyar)'!G309,0)</f>
        <v>1.0907623056567784E-3</v>
      </c>
      <c r="M309" s="173">
        <f>IFERROR('Ringkasan (milyar)'!M309/'Ringkasan (milyar)'!G309,0)</f>
        <v>0.81376559589506003</v>
      </c>
      <c r="N309" s="173">
        <f>IFERROR('Ringkasan (milyar)'!N309/'Ringkasan (milyar)'!G309,0)</f>
        <v>0.77168118391065843</v>
      </c>
      <c r="O309" s="173">
        <f>IFERROR('Ringkasan (milyar)'!O309/'Ringkasan (milyar)'!G309,0)</f>
        <v>0</v>
      </c>
      <c r="P309" s="173">
        <f>IFERROR('Ringkasan (milyar)'!P309/'Ringkasan (milyar)'!G309,0)</f>
        <v>0</v>
      </c>
      <c r="Q309" s="173">
        <f>IFERROR('Ringkasan (milyar)'!Q309/'Ringkasan (milyar)'!G309,0)</f>
        <v>0.10759203020764481</v>
      </c>
      <c r="R309" s="173">
        <f>IFERROR('Ringkasan (milyar)'!R309/'Ringkasan (milyar)'!G309,0)</f>
        <v>0</v>
      </c>
      <c r="S309" s="173">
        <f>IFERROR('Ringkasan (milyar)'!S309/'Ringkasan (milyar)'!G309,0)</f>
        <v>3.3705933393664733E-2</v>
      </c>
      <c r="T309" s="173">
        <f>IFERROR('Ringkasan (milyar)'!T309/'Ringkasan (milyar)'!G309,0)</f>
        <v>0.40027743388366505</v>
      </c>
      <c r="U309" s="173">
        <f>IFERROR('Ringkasan (milyar)'!U309/'Ringkasan (milyar)'!G309,0)</f>
        <v>0.23010578642568377</v>
      </c>
      <c r="V309" s="173">
        <f>IFERROR('Ringkasan (milyar)'!V309/'Ringkasan (milyar)'!G309,0)</f>
        <v>4.2084411984401632E-2</v>
      </c>
      <c r="W309" s="173">
        <f>IFERROR('Ringkasan (milyar)'!W309/'Ringkasan (milyar)'!G309,0)</f>
        <v>3.8037125480513197E-2</v>
      </c>
      <c r="X309" s="173">
        <f>IFERROR('Ringkasan (milyar)'!X309/'Ringkasan (milyar)'!G309,0)</f>
        <v>4.0472865038884316E-3</v>
      </c>
      <c r="Y309" s="173">
        <f>IFERROR('Ringkasan (milyar)'!Y309/'Ringkasan (milyar)'!G309,0)</f>
        <v>0</v>
      </c>
      <c r="Z309" s="173">
        <f>IFERROR('Ringkasan (milyar)'!Z309/'Ringkasan (milyar)'!G309,0)</f>
        <v>0</v>
      </c>
      <c r="AA309" s="173">
        <f>IFERROR('Ringkasan (milyar)'!AA309/'Ringkasan (milyar)'!G309,0)</f>
        <v>0</v>
      </c>
      <c r="AB309" s="173">
        <f>IFERROR('Ringkasan (milyar)'!AB309/'Ringkasan (milyar)'!G309,0)</f>
        <v>0</v>
      </c>
      <c r="AC309" s="6"/>
      <c r="AD309" s="173">
        <f>IFERROR('Ringkasan (milyar)'!AD309/'Ringkasan (milyar)'!AC309,0)</f>
        <v>0.68078821815192736</v>
      </c>
      <c r="AE309" s="173">
        <f>IFERROR('Ringkasan (milyar)'!AE309/'Ringkasan (milyar)'!AD309,0)</f>
        <v>0.57829094844049445</v>
      </c>
      <c r="AF309" s="173">
        <f>IFERROR('Ringkasan (milyar)'!AF309/'Ringkasan (milyar)'!AD309,0)</f>
        <v>0.36504165793072751</v>
      </c>
      <c r="AG309" s="173">
        <f>IFERROR('Ringkasan (milyar)'!AG309/'Ringkasan (milyar)'!AD309,0)</f>
        <v>0</v>
      </c>
      <c r="AH309" s="173">
        <f>IFERROR('Ringkasan (milyar)'!AH309/'Ringkasan (milyar)'!AC309,0)</f>
        <v>0</v>
      </c>
      <c r="AI309" s="173">
        <f>IFERROR('Ringkasan (milyar)'!AI309/'Ringkasan (milyar)'!AC309,0)</f>
        <v>3.7653704727887725E-2</v>
      </c>
      <c r="AJ309" s="173">
        <f>IFERROR('Ringkasan (milyar)'!AJ309/'Ringkasan (milyar)'!AC309,0)</f>
        <v>9.2478920796192088E-4</v>
      </c>
      <c r="AK309" s="173">
        <f>IFERROR('Ringkasan (milyar)'!AK309/'Ringkasan (milyar)'!AC309,0)</f>
        <v>0.16348016315818825</v>
      </c>
      <c r="AL309" s="173">
        <f>IFERROR('Ringkasan (milyar)'!AL309/'Ringkasan (milyar)'!AC309,0)</f>
        <v>2.6561896645250702E-3</v>
      </c>
      <c r="AM309" s="173">
        <f>IFERROR('Ringkasan (milyar)'!AM309/'Ringkasan (milyar)'!AC309,0)</f>
        <v>1.9641534905566707E-2</v>
      </c>
      <c r="AN309" s="173">
        <f>IFERROR('Ringkasan (milyar)'!AN309/'Ringkasan (milyar)'!AC309,0)</f>
        <v>5.5625377399164982E-2</v>
      </c>
      <c r="AO309" s="173">
        <f>IFERROR('Ringkasan (milyar)'!AO309/'Ringkasan (milyar)'!AC309,0)</f>
        <v>8.5329603790400513E-2</v>
      </c>
      <c r="AP309" s="173">
        <f>IFERROR('Ringkasan (milyar)'!AP309/'Ringkasan (milyar)'!AC309,0)</f>
        <v>9.0689235239393406E-5</v>
      </c>
      <c r="AQ309" s="173">
        <f>IFERROR('Ringkasan (milyar)'!AQ309/'Ringkasan (milyar)'!AC309,0)</f>
        <v>1.3676816329158907E-4</v>
      </c>
      <c r="AR309" s="173">
        <f>IFERROR('Ringkasan (milyar)'!AR309/'Ringkasan (milyar)'!AC309,0)</f>
        <v>1.4987265342547944E-3</v>
      </c>
      <c r="AS309" s="173">
        <f>IFERROR('Ringkasan (milyar)'!AS309/'Ringkasan (milyar)'!AC309,0)</f>
        <v>1.4987265342547944E-3</v>
      </c>
      <c r="AT309" s="173">
        <f>IFERROR('Ringkasan (milyar)'!AT309/'Ringkasan (milyar)'!AC309,0)</f>
        <v>0.15423289215562958</v>
      </c>
      <c r="AU309" s="173">
        <f>IFERROR('Ringkasan (milyar)'!AU309/'Ringkasan (milyar)'!AC309,0)</f>
        <v>5.0827355631473175E-3</v>
      </c>
      <c r="AV309" s="173">
        <f>IFERROR('Ringkasan (milyar)'!AV309/'Ringkasan (milyar)'!AC309,0)</f>
        <v>0.14915015659248224</v>
      </c>
      <c r="AW309" s="127"/>
      <c r="AX309" s="127"/>
      <c r="AY309" s="127"/>
      <c r="AZ309" s="127"/>
      <c r="BA309" s="127"/>
      <c r="BB309" s="127"/>
      <c r="BC309" s="127"/>
      <c r="BD309" s="127"/>
      <c r="BE309" s="127"/>
      <c r="BF309" s="127"/>
      <c r="BG309" s="127"/>
      <c r="BH309" s="127"/>
      <c r="BI309" s="127"/>
      <c r="BJ309" s="128"/>
      <c r="BK309" s="128"/>
      <c r="BL309" s="87"/>
      <c r="BM309" s="47"/>
      <c r="BN309" s="48"/>
      <c r="BO309" s="49"/>
      <c r="BP309" s="39">
        <f t="shared" si="56"/>
        <v>0</v>
      </c>
      <c r="BR309" s="6" t="e">
        <f>Ringkasan!#REF!/1000000000</f>
        <v>#REF!</v>
      </c>
      <c r="BS309" s="6" t="e">
        <f t="shared" si="48"/>
        <v>#REF!</v>
      </c>
      <c r="BT309" s="39" t="e">
        <f t="shared" si="50"/>
        <v>#REF!</v>
      </c>
      <c r="BV309" s="6" t="e">
        <f>Ringkasan!#REF!/1000000000</f>
        <v>#REF!</v>
      </c>
      <c r="BW309" s="6" t="e">
        <f t="shared" si="49"/>
        <v>#REF!</v>
      </c>
      <c r="BX309" s="39" t="e">
        <f t="shared" si="51"/>
        <v>#REF!</v>
      </c>
    </row>
    <row r="310" spans="1:76" ht="15" customHeight="1" x14ac:dyDescent="0.25">
      <c r="A310" s="59" t="s">
        <v>244</v>
      </c>
      <c r="B310" s="3">
        <f t="shared" ref="B310:C325" si="57">B309+1</f>
        <v>231</v>
      </c>
      <c r="C310" s="4">
        <f t="shared" si="57"/>
        <v>2</v>
      </c>
      <c r="D310" s="8" t="s">
        <v>244</v>
      </c>
      <c r="E310" s="12" t="str">
        <f>[1]Pendapatan!D310</f>
        <v/>
      </c>
      <c r="F310" s="92" t="str">
        <f>[1]Pendapatan!E310</f>
        <v/>
      </c>
      <c r="G310" s="6"/>
      <c r="H310" s="173">
        <f>IFERROR('Ringkasan (milyar)'!H310/'Ringkasan (milyar)'!G310,0)</f>
        <v>0</v>
      </c>
      <c r="I310" s="173">
        <f>IFERROR('Ringkasan (milyar)'!I310/'Ringkasan (milyar)'!G310,0)</f>
        <v>0</v>
      </c>
      <c r="J310" s="173">
        <f>IFERROR('Ringkasan (milyar)'!J310/'Ringkasan (milyar)'!G310,0)</f>
        <v>0</v>
      </c>
      <c r="K310" s="173">
        <f>IFERROR('Ringkasan (milyar)'!K310/'Ringkasan (milyar)'!G310,0)</f>
        <v>0</v>
      </c>
      <c r="L310" s="173">
        <f>IFERROR('Ringkasan (milyar)'!L310/'Ringkasan (milyar)'!G310,0)</f>
        <v>0</v>
      </c>
      <c r="M310" s="173">
        <f>IFERROR('Ringkasan (milyar)'!M310/'Ringkasan (milyar)'!G310,0)</f>
        <v>0</v>
      </c>
      <c r="N310" s="173">
        <f>IFERROR('Ringkasan (milyar)'!N310/'Ringkasan (milyar)'!G310,0)</f>
        <v>0</v>
      </c>
      <c r="O310" s="173">
        <f>IFERROR('Ringkasan (milyar)'!O310/'Ringkasan (milyar)'!G310,0)</f>
        <v>0</v>
      </c>
      <c r="P310" s="173">
        <f>IFERROR('Ringkasan (milyar)'!P310/'Ringkasan (milyar)'!G310,0)</f>
        <v>0</v>
      </c>
      <c r="Q310" s="173">
        <f>IFERROR('Ringkasan (milyar)'!Q310/'Ringkasan (milyar)'!G310,0)</f>
        <v>0</v>
      </c>
      <c r="R310" s="173">
        <f>IFERROR('Ringkasan (milyar)'!R310/'Ringkasan (milyar)'!G310,0)</f>
        <v>0</v>
      </c>
      <c r="S310" s="173">
        <f>IFERROR('Ringkasan (milyar)'!S310/'Ringkasan (milyar)'!G310,0)</f>
        <v>0</v>
      </c>
      <c r="T310" s="173">
        <f>IFERROR('Ringkasan (milyar)'!T310/'Ringkasan (milyar)'!G310,0)</f>
        <v>0</v>
      </c>
      <c r="U310" s="173">
        <f>IFERROR('Ringkasan (milyar)'!U310/'Ringkasan (milyar)'!G310,0)</f>
        <v>0</v>
      </c>
      <c r="V310" s="173">
        <f>IFERROR('Ringkasan (milyar)'!V310/'Ringkasan (milyar)'!G310,0)</f>
        <v>0</v>
      </c>
      <c r="W310" s="173">
        <f>IFERROR('Ringkasan (milyar)'!W310/'Ringkasan (milyar)'!G310,0)</f>
        <v>0</v>
      </c>
      <c r="X310" s="173">
        <f>IFERROR('Ringkasan (milyar)'!X310/'Ringkasan (milyar)'!G310,0)</f>
        <v>0</v>
      </c>
      <c r="Y310" s="173">
        <f>IFERROR('Ringkasan (milyar)'!Y310/'Ringkasan (milyar)'!G310,0)</f>
        <v>0</v>
      </c>
      <c r="Z310" s="173">
        <f>IFERROR('Ringkasan (milyar)'!Z310/'Ringkasan (milyar)'!G310,0)</f>
        <v>0</v>
      </c>
      <c r="AA310" s="173">
        <f>IFERROR('Ringkasan (milyar)'!AA310/'Ringkasan (milyar)'!G310,0)</f>
        <v>0</v>
      </c>
      <c r="AB310" s="173">
        <f>IFERROR('Ringkasan (milyar)'!AB310/'Ringkasan (milyar)'!G310,0)</f>
        <v>0</v>
      </c>
      <c r="AC310" s="6"/>
      <c r="AD310" s="173">
        <f>IFERROR('Ringkasan (milyar)'!AD310/'Ringkasan (milyar)'!AC310,0)</f>
        <v>0</v>
      </c>
      <c r="AE310" s="173">
        <f>IFERROR('Ringkasan (milyar)'!AE310/'Ringkasan (milyar)'!AD310,0)</f>
        <v>0</v>
      </c>
      <c r="AF310" s="173">
        <f>IFERROR('Ringkasan (milyar)'!AF310/'Ringkasan (milyar)'!AD310,0)</f>
        <v>0</v>
      </c>
      <c r="AG310" s="173">
        <f>IFERROR('Ringkasan (milyar)'!AG310/'Ringkasan (milyar)'!AD310,0)</f>
        <v>0</v>
      </c>
      <c r="AH310" s="173">
        <f>IFERROR('Ringkasan (milyar)'!AH310/'Ringkasan (milyar)'!AC310,0)</f>
        <v>0</v>
      </c>
      <c r="AI310" s="173">
        <f>IFERROR('Ringkasan (milyar)'!AI310/'Ringkasan (milyar)'!AC310,0)</f>
        <v>0</v>
      </c>
      <c r="AJ310" s="173">
        <f>IFERROR('Ringkasan (milyar)'!AJ310/'Ringkasan (milyar)'!AC310,0)</f>
        <v>0</v>
      </c>
      <c r="AK310" s="173">
        <f>IFERROR('Ringkasan (milyar)'!AK310/'Ringkasan (milyar)'!AC310,0)</f>
        <v>0</v>
      </c>
      <c r="AL310" s="173">
        <f>IFERROR('Ringkasan (milyar)'!AL310/'Ringkasan (milyar)'!AC310,0)</f>
        <v>0</v>
      </c>
      <c r="AM310" s="173">
        <f>IFERROR('Ringkasan (milyar)'!AM310/'Ringkasan (milyar)'!AC310,0)</f>
        <v>0</v>
      </c>
      <c r="AN310" s="173">
        <f>IFERROR('Ringkasan (milyar)'!AN310/'Ringkasan (milyar)'!AC310,0)</f>
        <v>0</v>
      </c>
      <c r="AO310" s="173">
        <f>IFERROR('Ringkasan (milyar)'!AO310/'Ringkasan (milyar)'!AC310,0)</f>
        <v>0</v>
      </c>
      <c r="AP310" s="173">
        <f>IFERROR('Ringkasan (milyar)'!AP310/'Ringkasan (milyar)'!AC310,0)</f>
        <v>0</v>
      </c>
      <c r="AQ310" s="173">
        <f>IFERROR('Ringkasan (milyar)'!AQ310/'Ringkasan (milyar)'!AC310,0)</f>
        <v>0</v>
      </c>
      <c r="AR310" s="173">
        <f>IFERROR('Ringkasan (milyar)'!AR310/'Ringkasan (milyar)'!AC310,0)</f>
        <v>0</v>
      </c>
      <c r="AS310" s="173">
        <f>IFERROR('Ringkasan (milyar)'!AS310/'Ringkasan (milyar)'!AC310,0)</f>
        <v>0</v>
      </c>
      <c r="AT310" s="173">
        <f>IFERROR('Ringkasan (milyar)'!AT310/'Ringkasan (milyar)'!AC310,0)</f>
        <v>0</v>
      </c>
      <c r="AU310" s="173">
        <f>IFERROR('Ringkasan (milyar)'!AU310/'Ringkasan (milyar)'!AC310,0)</f>
        <v>0</v>
      </c>
      <c r="AV310" s="173">
        <f>IFERROR('Ringkasan (milyar)'!AV310/'Ringkasan (milyar)'!AC310,0)</f>
        <v>0</v>
      </c>
      <c r="AW310" s="127"/>
      <c r="AX310" s="127"/>
      <c r="AY310" s="127"/>
      <c r="AZ310" s="127"/>
      <c r="BA310" s="127"/>
      <c r="BB310" s="127"/>
      <c r="BC310" s="127"/>
      <c r="BD310" s="127"/>
      <c r="BE310" s="127"/>
      <c r="BF310" s="127"/>
      <c r="BG310" s="127"/>
      <c r="BH310" s="127"/>
      <c r="BI310" s="127"/>
      <c r="BJ310" s="128"/>
      <c r="BK310" s="128"/>
      <c r="BL310" s="87"/>
      <c r="BM310" s="47"/>
      <c r="BN310" s="48"/>
      <c r="BO310" s="49"/>
      <c r="BP310" s="39">
        <f t="shared" si="56"/>
        <v>0</v>
      </c>
      <c r="BR310" s="6" t="e">
        <f>Ringkasan!#REF!/1000000000</f>
        <v>#REF!</v>
      </c>
      <c r="BS310" s="6" t="e">
        <f t="shared" si="48"/>
        <v>#REF!</v>
      </c>
      <c r="BT310" s="39" t="e">
        <f t="shared" si="50"/>
        <v>#REF!</v>
      </c>
      <c r="BV310" s="6" t="e">
        <f>Ringkasan!#REF!/1000000000</f>
        <v>#REF!</v>
      </c>
      <c r="BW310" s="6" t="e">
        <f t="shared" si="49"/>
        <v>#REF!</v>
      </c>
      <c r="BX310" s="39" t="e">
        <f t="shared" si="51"/>
        <v>#REF!</v>
      </c>
    </row>
    <row r="311" spans="1:76" ht="15" customHeight="1" x14ac:dyDescent="0.25">
      <c r="A311" s="59" t="s">
        <v>245</v>
      </c>
      <c r="B311" s="3">
        <f t="shared" si="57"/>
        <v>232</v>
      </c>
      <c r="C311" s="4">
        <f t="shared" si="57"/>
        <v>3</v>
      </c>
      <c r="D311" s="8" t="s">
        <v>245</v>
      </c>
      <c r="E311" s="12" t="str">
        <f>[1]Pendapatan!D311</f>
        <v>11 Tahun 2024</v>
      </c>
      <c r="F311" s="92">
        <f>[1]Pendapatan!E311</f>
        <v>45657</v>
      </c>
      <c r="G311" s="6"/>
      <c r="H311" s="173">
        <f>IFERROR('Ringkasan (milyar)'!H311/'Ringkasan (milyar)'!G311,0)</f>
        <v>0.21397707526087595</v>
      </c>
      <c r="I311" s="173">
        <f>IFERROR('Ringkasan (milyar)'!I311/'Ringkasan (milyar)'!G311,0)</f>
        <v>9.5633409670383307E-2</v>
      </c>
      <c r="J311" s="173">
        <f>IFERROR('Ringkasan (milyar)'!J311/'Ringkasan (milyar)'!G311,0)</f>
        <v>0.11272087631929532</v>
      </c>
      <c r="K311" s="173">
        <f>IFERROR('Ringkasan (milyar)'!K311/'Ringkasan (milyar)'!G311,0)</f>
        <v>9.650824618457998E-4</v>
      </c>
      <c r="L311" s="173">
        <f>IFERROR('Ringkasan (milyar)'!L311/'Ringkasan (milyar)'!G311,0)</f>
        <v>4.6577068093515478E-3</v>
      </c>
      <c r="M311" s="173">
        <f>IFERROR('Ringkasan (milyar)'!M311/'Ringkasan (milyar)'!G311,0)</f>
        <v>0.78602292473912394</v>
      </c>
      <c r="N311" s="173">
        <f>IFERROR('Ringkasan (milyar)'!N311/'Ringkasan (milyar)'!G311,0)</f>
        <v>0.74707605871068972</v>
      </c>
      <c r="O311" s="173">
        <f>IFERROR('Ringkasan (milyar)'!O311/'Ringkasan (milyar)'!G311,0)</f>
        <v>0</v>
      </c>
      <c r="P311" s="173">
        <f>IFERROR('Ringkasan (milyar)'!P311/'Ringkasan (milyar)'!G311,0)</f>
        <v>0</v>
      </c>
      <c r="Q311" s="173">
        <f>IFERROR('Ringkasan (milyar)'!Q311/'Ringkasan (milyar)'!G311,0)</f>
        <v>9.1796336555906466E-2</v>
      </c>
      <c r="R311" s="173">
        <f>IFERROR('Ringkasan (milyar)'!R311/'Ringkasan (milyar)'!G311,0)</f>
        <v>2.951448305000273E-3</v>
      </c>
      <c r="S311" s="173">
        <f>IFERROR('Ringkasan (milyar)'!S311/'Ringkasan (milyar)'!G311,0)</f>
        <v>3.6210552262657271E-2</v>
      </c>
      <c r="T311" s="173">
        <f>IFERROR('Ringkasan (milyar)'!T311/'Ringkasan (milyar)'!G311,0)</f>
        <v>0.46125314755284769</v>
      </c>
      <c r="U311" s="173">
        <f>IFERROR('Ringkasan (milyar)'!U311/'Ringkasan (milyar)'!G311,0)</f>
        <v>0.15486457403427809</v>
      </c>
      <c r="V311" s="173">
        <f>IFERROR('Ringkasan (milyar)'!V311/'Ringkasan (milyar)'!G311,0)</f>
        <v>3.8946866028434252E-2</v>
      </c>
      <c r="W311" s="173">
        <f>IFERROR('Ringkasan (milyar)'!W311/'Ringkasan (milyar)'!G311,0)</f>
        <v>3.8113187625661682E-2</v>
      </c>
      <c r="X311" s="173">
        <f>IFERROR('Ringkasan (milyar)'!X311/'Ringkasan (milyar)'!G311,0)</f>
        <v>8.3367840277256706E-4</v>
      </c>
      <c r="Y311" s="173">
        <f>IFERROR('Ringkasan (milyar)'!Y311/'Ringkasan (milyar)'!G311,0)</f>
        <v>0</v>
      </c>
      <c r="Z311" s="173">
        <f>IFERROR('Ringkasan (milyar)'!Z311/'Ringkasan (milyar)'!G311,0)</f>
        <v>0</v>
      </c>
      <c r="AA311" s="173">
        <f>IFERROR('Ringkasan (milyar)'!AA311/'Ringkasan (milyar)'!G311,0)</f>
        <v>0</v>
      </c>
      <c r="AB311" s="173">
        <f>IFERROR('Ringkasan (milyar)'!AB311/'Ringkasan (milyar)'!G311,0)</f>
        <v>0</v>
      </c>
      <c r="AC311" s="6"/>
      <c r="AD311" s="173">
        <f>IFERROR('Ringkasan (milyar)'!AD311/'Ringkasan (milyar)'!AC311,0)</f>
        <v>0.75681401828042372</v>
      </c>
      <c r="AE311" s="173">
        <f>IFERROR('Ringkasan (milyar)'!AE311/'Ringkasan (milyar)'!AD311,0)</f>
        <v>0.56193945564767911</v>
      </c>
      <c r="AF311" s="173">
        <f>IFERROR('Ringkasan (milyar)'!AF311/'Ringkasan (milyar)'!AD311,0)</f>
        <v>0.40226319688909196</v>
      </c>
      <c r="AG311" s="173">
        <f>IFERROR('Ringkasan (milyar)'!AG311/'Ringkasan (milyar)'!AD311,0)</f>
        <v>0</v>
      </c>
      <c r="AH311" s="173">
        <f>IFERROR('Ringkasan (milyar)'!AH311/'Ringkasan (milyar)'!AC311,0)</f>
        <v>0</v>
      </c>
      <c r="AI311" s="173">
        <f>IFERROR('Ringkasan (milyar)'!AI311/'Ringkasan (milyar)'!AC311,0)</f>
        <v>2.4112448462417124E-2</v>
      </c>
      <c r="AJ311" s="173">
        <f>IFERROR('Ringkasan (milyar)'!AJ311/'Ringkasan (milyar)'!AC311,0)</f>
        <v>2.9794859150097173E-3</v>
      </c>
      <c r="AK311" s="173">
        <f>IFERROR('Ringkasan (milyar)'!AK311/'Ringkasan (milyar)'!AC311,0)</f>
        <v>8.080894453023163E-2</v>
      </c>
      <c r="AL311" s="173">
        <f>IFERROR('Ringkasan (milyar)'!AL311/'Ringkasan (milyar)'!AC311,0)</f>
        <v>3.6177992072178432E-3</v>
      </c>
      <c r="AM311" s="173">
        <f>IFERROR('Ringkasan (milyar)'!AM311/'Ringkasan (milyar)'!AC311,0)</f>
        <v>1.8950571203491723E-2</v>
      </c>
      <c r="AN311" s="173">
        <f>IFERROR('Ringkasan (milyar)'!AN311/'Ringkasan (milyar)'!AC311,0)</f>
        <v>1.5315248067148263E-2</v>
      </c>
      <c r="AO311" s="173">
        <f>IFERROR('Ringkasan (milyar)'!AO311/'Ringkasan (milyar)'!AC311,0)</f>
        <v>4.2728344866441892E-2</v>
      </c>
      <c r="AP311" s="173">
        <f>IFERROR('Ringkasan (milyar)'!AP311/'Ringkasan (milyar)'!AC311,0)</f>
        <v>1.9698118593191707E-4</v>
      </c>
      <c r="AQ311" s="173">
        <f>IFERROR('Ringkasan (milyar)'!AQ311/'Ringkasan (milyar)'!AC311,0)</f>
        <v>0</v>
      </c>
      <c r="AR311" s="173">
        <f>IFERROR('Ringkasan (milyar)'!AR311/'Ringkasan (milyar)'!AC311,0)</f>
        <v>4.700868887831354E-3</v>
      </c>
      <c r="AS311" s="173">
        <f>IFERROR('Ringkasan (milyar)'!AS311/'Ringkasan (milyar)'!AC311,0)</f>
        <v>4.700868887831354E-3</v>
      </c>
      <c r="AT311" s="173">
        <f>IFERROR('Ringkasan (milyar)'!AT311/'Ringkasan (milyar)'!AC311,0)</f>
        <v>0.15767616830151326</v>
      </c>
      <c r="AU311" s="173">
        <f>IFERROR('Ringkasan (milyar)'!AU311/'Ringkasan (milyar)'!AC311,0)</f>
        <v>1.3284061422569007E-2</v>
      </c>
      <c r="AV311" s="173">
        <f>IFERROR('Ringkasan (milyar)'!AV311/'Ringkasan (milyar)'!AC311,0)</f>
        <v>0.14439210687894424</v>
      </c>
      <c r="AW311" s="127"/>
      <c r="AX311" s="127"/>
      <c r="AY311" s="127"/>
      <c r="AZ311" s="127"/>
      <c r="BA311" s="127"/>
      <c r="BB311" s="127"/>
      <c r="BC311" s="127"/>
      <c r="BD311" s="127"/>
      <c r="BE311" s="127"/>
      <c r="BF311" s="127"/>
      <c r="BG311" s="127"/>
      <c r="BH311" s="127"/>
      <c r="BI311" s="127"/>
      <c r="BJ311" s="128"/>
      <c r="BK311" s="128"/>
      <c r="BL311" s="87"/>
      <c r="BM311" s="47"/>
      <c r="BN311" s="48"/>
      <c r="BO311" s="49"/>
      <c r="BP311" s="39">
        <f t="shared" si="56"/>
        <v>0</v>
      </c>
      <c r="BR311" s="6" t="e">
        <f>Ringkasan!#REF!/1000000000</f>
        <v>#REF!</v>
      </c>
      <c r="BS311" s="6" t="e">
        <f t="shared" si="48"/>
        <v>#REF!</v>
      </c>
      <c r="BT311" s="39" t="e">
        <f t="shared" si="50"/>
        <v>#REF!</v>
      </c>
      <c r="BV311" s="6" t="e">
        <f>Ringkasan!#REF!/1000000000</f>
        <v>#REF!</v>
      </c>
      <c r="BW311" s="6" t="e">
        <f t="shared" si="49"/>
        <v>#REF!</v>
      </c>
      <c r="BX311" s="39" t="e">
        <f t="shared" si="51"/>
        <v>#REF!</v>
      </c>
    </row>
    <row r="312" spans="1:76" ht="15" customHeight="1" x14ac:dyDescent="0.25">
      <c r="A312" s="59" t="s">
        <v>246</v>
      </c>
      <c r="B312" s="3">
        <f t="shared" si="57"/>
        <v>233</v>
      </c>
      <c r="C312" s="4">
        <f t="shared" si="57"/>
        <v>4</v>
      </c>
      <c r="D312" s="8" t="s">
        <v>246</v>
      </c>
      <c r="E312" s="12" t="str">
        <f>[1]Pendapatan!D312</f>
        <v>05 Tahun 2024</v>
      </c>
      <c r="F312" s="92">
        <f>[1]Pendapatan!E312</f>
        <v>45657.979861111111</v>
      </c>
      <c r="G312" s="6"/>
      <c r="H312" s="173">
        <f>IFERROR('Ringkasan (milyar)'!H312/'Ringkasan (milyar)'!G312,0)</f>
        <v>0.18497844436202512</v>
      </c>
      <c r="I312" s="173">
        <f>IFERROR('Ringkasan (milyar)'!I312/'Ringkasan (milyar)'!G312,0)</f>
        <v>4.121877528424972E-2</v>
      </c>
      <c r="J312" s="173">
        <f>IFERROR('Ringkasan (milyar)'!J312/'Ringkasan (milyar)'!G312,0)</f>
        <v>5.1037888138104606E-3</v>
      </c>
      <c r="K312" s="173">
        <f>IFERROR('Ringkasan (milyar)'!K312/'Ringkasan (milyar)'!G312,0)</f>
        <v>2.3615739124388996E-2</v>
      </c>
      <c r="L312" s="173">
        <f>IFERROR('Ringkasan (milyar)'!L312/'Ringkasan (milyar)'!G312,0)</f>
        <v>0.11504014113957592</v>
      </c>
      <c r="M312" s="173">
        <f>IFERROR('Ringkasan (milyar)'!M312/'Ringkasan (milyar)'!G312,0)</f>
        <v>0.81502155563797496</v>
      </c>
      <c r="N312" s="173">
        <f>IFERROR('Ringkasan (milyar)'!N312/'Ringkasan (milyar)'!G312,0)</f>
        <v>0.79335319454249753</v>
      </c>
      <c r="O312" s="173">
        <f>IFERROR('Ringkasan (milyar)'!O312/'Ringkasan (milyar)'!G312,0)</f>
        <v>0</v>
      </c>
      <c r="P312" s="173">
        <f>IFERROR('Ringkasan (milyar)'!P312/'Ringkasan (milyar)'!G312,0)</f>
        <v>0</v>
      </c>
      <c r="Q312" s="173">
        <f>IFERROR('Ringkasan (milyar)'!Q312/'Ringkasan (milyar)'!G312,0)</f>
        <v>7.0416796178193283E-2</v>
      </c>
      <c r="R312" s="173">
        <f>IFERROR('Ringkasan (milyar)'!R312/'Ringkasan (milyar)'!G312,0)</f>
        <v>2.5791051218526746E-3</v>
      </c>
      <c r="S312" s="173">
        <f>IFERROR('Ringkasan (milyar)'!S312/'Ringkasan (milyar)'!G312,0)</f>
        <v>0.46669298318048935</v>
      </c>
      <c r="T312" s="173">
        <f>IFERROR('Ringkasan (milyar)'!T312/'Ringkasan (milyar)'!G312,0)</f>
        <v>0.17819233181941213</v>
      </c>
      <c r="U312" s="173">
        <f>IFERROR('Ringkasan (milyar)'!U312/'Ringkasan (milyar)'!G312,0)</f>
        <v>7.5471978242550156E-2</v>
      </c>
      <c r="V312" s="173">
        <f>IFERROR('Ringkasan (milyar)'!V312/'Ringkasan (milyar)'!G312,0)</f>
        <v>2.1668361095477304E-2</v>
      </c>
      <c r="W312" s="173">
        <f>IFERROR('Ringkasan (milyar)'!W312/'Ringkasan (milyar)'!G312,0)</f>
        <v>2.1668361095477304E-2</v>
      </c>
      <c r="X312" s="173">
        <f>IFERROR('Ringkasan (milyar)'!X312/'Ringkasan (milyar)'!G312,0)</f>
        <v>0</v>
      </c>
      <c r="Y312" s="173">
        <f>IFERROR('Ringkasan (milyar)'!Y312/'Ringkasan (milyar)'!G312,0)</f>
        <v>0</v>
      </c>
      <c r="Z312" s="173">
        <f>IFERROR('Ringkasan (milyar)'!Z312/'Ringkasan (milyar)'!G312,0)</f>
        <v>0</v>
      </c>
      <c r="AA312" s="173">
        <f>IFERROR('Ringkasan (milyar)'!AA312/'Ringkasan (milyar)'!G312,0)</f>
        <v>0</v>
      </c>
      <c r="AB312" s="173">
        <f>IFERROR('Ringkasan (milyar)'!AB312/'Ringkasan (milyar)'!G312,0)</f>
        <v>0</v>
      </c>
      <c r="AC312" s="6"/>
      <c r="AD312" s="173">
        <f>IFERROR('Ringkasan (milyar)'!AD312/'Ringkasan (milyar)'!AC312,0)</f>
        <v>0.55279438439157125</v>
      </c>
      <c r="AE312" s="173">
        <f>IFERROR('Ringkasan (milyar)'!AE312/'Ringkasan (milyar)'!AD312,0)</f>
        <v>0.53117808310711667</v>
      </c>
      <c r="AF312" s="173">
        <f>IFERROR('Ringkasan (milyar)'!AF312/'Ringkasan (milyar)'!AD312,0)</f>
        <v>0.37428727857210031</v>
      </c>
      <c r="AG312" s="173">
        <f>IFERROR('Ringkasan (milyar)'!AG312/'Ringkasan (milyar)'!AD312,0)</f>
        <v>0</v>
      </c>
      <c r="AH312" s="173">
        <f>IFERROR('Ringkasan (milyar)'!AH312/'Ringkasan (milyar)'!AC312,0)</f>
        <v>1.8942440784130659E-4</v>
      </c>
      <c r="AI312" s="173">
        <f>IFERROR('Ringkasan (milyar)'!AI312/'Ringkasan (milyar)'!AC312,0)</f>
        <v>3.4789842487240819E-2</v>
      </c>
      <c r="AJ312" s="173">
        <f>IFERROR('Ringkasan (milyar)'!AJ312/'Ringkasan (milyar)'!AC312,0)</f>
        <v>1.7278950299134937E-2</v>
      </c>
      <c r="AK312" s="173">
        <f>IFERROR('Ringkasan (milyar)'!AK312/'Ringkasan (milyar)'!AC312,0)</f>
        <v>0.27731538169723718</v>
      </c>
      <c r="AL312" s="173">
        <f>IFERROR('Ringkasan (milyar)'!AL312/'Ringkasan (milyar)'!AC312,0)</f>
        <v>1.5781634428773457E-2</v>
      </c>
      <c r="AM312" s="173">
        <f>IFERROR('Ringkasan (milyar)'!AM312/'Ringkasan (milyar)'!AC312,0)</f>
        <v>2.9057597389621614E-2</v>
      </c>
      <c r="AN312" s="173">
        <f>IFERROR('Ringkasan (milyar)'!AN312/'Ringkasan (milyar)'!AC312,0)</f>
        <v>7.7484261683235856E-2</v>
      </c>
      <c r="AO312" s="173">
        <f>IFERROR('Ringkasan (milyar)'!AO312/'Ringkasan (milyar)'!AC312,0)</f>
        <v>0.15422223885648489</v>
      </c>
      <c r="AP312" s="173">
        <f>IFERROR('Ringkasan (milyar)'!AP312/'Ringkasan (milyar)'!AC312,0)</f>
        <v>7.111768152737168E-4</v>
      </c>
      <c r="AQ312" s="173">
        <f>IFERROR('Ringkasan (milyar)'!AQ312/'Ringkasan (milyar)'!AC312,0)</f>
        <v>5.8472523847669146E-5</v>
      </c>
      <c r="AR312" s="173">
        <f>IFERROR('Ringkasan (milyar)'!AR312/'Ringkasan (milyar)'!AC312,0)</f>
        <v>1.9918602834881505E-2</v>
      </c>
      <c r="AS312" s="173">
        <f>IFERROR('Ringkasan (milyar)'!AS312/'Ringkasan (milyar)'!AC312,0)</f>
        <v>1.9918602834881505E-2</v>
      </c>
      <c r="AT312" s="173">
        <f>IFERROR('Ringkasan (milyar)'!AT312/'Ringkasan (milyar)'!AC312,0)</f>
        <v>0.14997163107631012</v>
      </c>
      <c r="AU312" s="173">
        <f>IFERROR('Ringkasan (milyar)'!AU312/'Ringkasan (milyar)'!AC312,0)</f>
        <v>4.53652289492373E-3</v>
      </c>
      <c r="AV312" s="173">
        <f>IFERROR('Ringkasan (milyar)'!AV312/'Ringkasan (milyar)'!AC312,0)</f>
        <v>0.14543510818138641</v>
      </c>
      <c r="AW312" s="127"/>
      <c r="AX312" s="127"/>
      <c r="AY312" s="127"/>
      <c r="AZ312" s="127"/>
      <c r="BA312" s="127"/>
      <c r="BB312" s="127"/>
      <c r="BC312" s="127"/>
      <c r="BD312" s="127"/>
      <c r="BE312" s="127"/>
      <c r="BF312" s="127"/>
      <c r="BG312" s="127"/>
      <c r="BH312" s="127"/>
      <c r="BI312" s="127"/>
      <c r="BJ312" s="128"/>
      <c r="BK312" s="128"/>
      <c r="BL312" s="87"/>
      <c r="BM312" s="47"/>
      <c r="BN312" s="48"/>
      <c r="BO312" s="49"/>
      <c r="BP312" s="39">
        <f t="shared" si="56"/>
        <v>0</v>
      </c>
      <c r="BR312" s="6" t="e">
        <f>Ringkasan!#REF!/1000000000</f>
        <v>#REF!</v>
      </c>
      <c r="BS312" s="6" t="e">
        <f t="shared" si="48"/>
        <v>#REF!</v>
      </c>
      <c r="BT312" s="39" t="e">
        <f t="shared" si="50"/>
        <v>#REF!</v>
      </c>
      <c r="BV312" s="6" t="e">
        <f>Ringkasan!#REF!/1000000000</f>
        <v>#REF!</v>
      </c>
      <c r="BW312" s="6" t="e">
        <f t="shared" si="49"/>
        <v>#REF!</v>
      </c>
      <c r="BX312" s="39" t="e">
        <f t="shared" si="51"/>
        <v>#REF!</v>
      </c>
    </row>
    <row r="313" spans="1:76" ht="15" customHeight="1" x14ac:dyDescent="0.25">
      <c r="A313" s="59" t="s">
        <v>247</v>
      </c>
      <c r="B313" s="3">
        <f t="shared" si="57"/>
        <v>234</v>
      </c>
      <c r="C313" s="4">
        <f t="shared" si="57"/>
        <v>5</v>
      </c>
      <c r="D313" s="8" t="s">
        <v>247</v>
      </c>
      <c r="E313" s="12" t="str">
        <f>[1]Pendapatan!D313</f>
        <v>12 Tahun 2024</v>
      </c>
      <c r="F313" s="92">
        <f>[1]Pendapatan!E313</f>
        <v>45656</v>
      </c>
      <c r="G313" s="6"/>
      <c r="H313" s="173">
        <f>IFERROR('Ringkasan (milyar)'!H313/'Ringkasan (milyar)'!G313,0)</f>
        <v>0.14847587138578791</v>
      </c>
      <c r="I313" s="173">
        <f>IFERROR('Ringkasan (milyar)'!I313/'Ringkasan (milyar)'!G313,0)</f>
        <v>4.8944387436626401E-2</v>
      </c>
      <c r="J313" s="173">
        <f>IFERROR('Ringkasan (milyar)'!J313/'Ringkasan (milyar)'!G313,0)</f>
        <v>9.407256888296181E-2</v>
      </c>
      <c r="K313" s="173">
        <f>IFERROR('Ringkasan (milyar)'!K313/'Ringkasan (milyar)'!G313,0)</f>
        <v>2.4727528696725696E-3</v>
      </c>
      <c r="L313" s="173">
        <f>IFERROR('Ringkasan (milyar)'!L313/'Ringkasan (milyar)'!G313,0)</f>
        <v>2.9861621965271428E-3</v>
      </c>
      <c r="M313" s="173">
        <f>IFERROR('Ringkasan (milyar)'!M313/'Ringkasan (milyar)'!G313,0)</f>
        <v>0.83067868147050938</v>
      </c>
      <c r="N313" s="173">
        <f>IFERROR('Ringkasan (milyar)'!N313/'Ringkasan (milyar)'!G313,0)</f>
        <v>0.78923441411426865</v>
      </c>
      <c r="O313" s="173">
        <f>IFERROR('Ringkasan (milyar)'!O313/'Ringkasan (milyar)'!G313,0)</f>
        <v>0</v>
      </c>
      <c r="P313" s="173">
        <f>IFERROR('Ringkasan (milyar)'!P313/'Ringkasan (milyar)'!G313,0)</f>
        <v>0</v>
      </c>
      <c r="Q313" s="173">
        <f>IFERROR('Ringkasan (milyar)'!Q313/'Ringkasan (milyar)'!G313,0)</f>
        <v>0.10432816854514809</v>
      </c>
      <c r="R313" s="173">
        <f>IFERROR('Ringkasan (milyar)'!R313/'Ringkasan (milyar)'!G313,0)</f>
        <v>0</v>
      </c>
      <c r="S313" s="173">
        <f>IFERROR('Ringkasan (milyar)'!S313/'Ringkasan (milyar)'!G313,0)</f>
        <v>6.8178326700129979E-2</v>
      </c>
      <c r="T313" s="173">
        <f>IFERROR('Ringkasan (milyar)'!T313/'Ringkasan (milyar)'!G313,0)</f>
        <v>0.45894486234756843</v>
      </c>
      <c r="U313" s="173">
        <f>IFERROR('Ringkasan (milyar)'!U313/'Ringkasan (milyar)'!G313,0)</f>
        <v>0.15778305652142219</v>
      </c>
      <c r="V313" s="173">
        <f>IFERROR('Ringkasan (milyar)'!V313/'Ringkasan (milyar)'!G313,0)</f>
        <v>4.144426735624069E-2</v>
      </c>
      <c r="W313" s="173">
        <f>IFERROR('Ringkasan (milyar)'!W313/'Ringkasan (milyar)'!G313,0)</f>
        <v>4.144426735624069E-2</v>
      </c>
      <c r="X313" s="173">
        <f>IFERROR('Ringkasan (milyar)'!X313/'Ringkasan (milyar)'!G313,0)</f>
        <v>0</v>
      </c>
      <c r="Y313" s="173">
        <f>IFERROR('Ringkasan (milyar)'!Y313/'Ringkasan (milyar)'!G313,0)</f>
        <v>2.0845447143702758E-2</v>
      </c>
      <c r="Z313" s="173">
        <f>IFERROR('Ringkasan (milyar)'!Z313/'Ringkasan (milyar)'!G313,0)</f>
        <v>0</v>
      </c>
      <c r="AA313" s="173">
        <f>IFERROR('Ringkasan (milyar)'!AA313/'Ringkasan (milyar)'!G313,0)</f>
        <v>0</v>
      </c>
      <c r="AB313" s="173">
        <f>IFERROR('Ringkasan (milyar)'!AB313/'Ringkasan (milyar)'!G313,0)</f>
        <v>2.0845447143702758E-2</v>
      </c>
      <c r="AC313" s="6"/>
      <c r="AD313" s="173">
        <f>IFERROR('Ringkasan (milyar)'!AD313/'Ringkasan (milyar)'!AC313,0)</f>
        <v>0.76643972915063285</v>
      </c>
      <c r="AE313" s="173">
        <f>IFERROR('Ringkasan (milyar)'!AE313/'Ringkasan (milyar)'!AD313,0)</f>
        <v>0.56059544503723802</v>
      </c>
      <c r="AF313" s="173">
        <f>IFERROR('Ringkasan (milyar)'!AF313/'Ringkasan (milyar)'!AD313,0)</f>
        <v>0.39823950146512321</v>
      </c>
      <c r="AG313" s="173">
        <f>IFERROR('Ringkasan (milyar)'!AG313/'Ringkasan (milyar)'!AD313,0)</f>
        <v>0</v>
      </c>
      <c r="AH313" s="173">
        <f>IFERROR('Ringkasan (milyar)'!AH313/'Ringkasan (milyar)'!AC313,0)</f>
        <v>4.6248851030398401E-4</v>
      </c>
      <c r="AI313" s="173">
        <f>IFERROR('Ringkasan (milyar)'!AI313/'Ringkasan (milyar)'!AC313,0)</f>
        <v>2.9770562173364788E-2</v>
      </c>
      <c r="AJ313" s="173">
        <f>IFERROR('Ringkasan (milyar)'!AJ313/'Ringkasan (milyar)'!AC313,0)</f>
        <v>1.3174817695327532E-3</v>
      </c>
      <c r="AK313" s="173">
        <f>IFERROR('Ringkasan (milyar)'!AK313/'Ringkasan (milyar)'!AC313,0)</f>
        <v>7.9226305377449388E-2</v>
      </c>
      <c r="AL313" s="173">
        <f>IFERROR('Ringkasan (milyar)'!AL313/'Ringkasan (milyar)'!AC313,0)</f>
        <v>4.6711339540702387E-4</v>
      </c>
      <c r="AM313" s="173">
        <f>IFERROR('Ringkasan (milyar)'!AM313/'Ringkasan (milyar)'!AC313,0)</f>
        <v>2.7954757771173684E-2</v>
      </c>
      <c r="AN313" s="173">
        <f>IFERROR('Ringkasan (milyar)'!AN313/'Ringkasan (milyar)'!AC313,0)</f>
        <v>1.800812029657033E-2</v>
      </c>
      <c r="AO313" s="173">
        <f>IFERROR('Ringkasan (milyar)'!AO313/'Ringkasan (milyar)'!AC313,0)</f>
        <v>2.9603249150129962E-2</v>
      </c>
      <c r="AP313" s="173">
        <f>IFERROR('Ringkasan (milyar)'!AP313/'Ringkasan (milyar)'!AC313,0)</f>
        <v>2.9007697132137234E-3</v>
      </c>
      <c r="AQ313" s="173">
        <f>IFERROR('Ringkasan (milyar)'!AQ313/'Ringkasan (milyar)'!AC313,0)</f>
        <v>2.9229505095466944E-4</v>
      </c>
      <c r="AR313" s="173">
        <f>IFERROR('Ringkasan (milyar)'!AR313/'Ringkasan (milyar)'!AC313,0)</f>
        <v>1.9887005943071312E-3</v>
      </c>
      <c r="AS313" s="173">
        <f>IFERROR('Ringkasan (milyar)'!AS313/'Ringkasan (milyar)'!AC313,0)</f>
        <v>1.9887005943071312E-3</v>
      </c>
      <c r="AT313" s="173">
        <f>IFERROR('Ringkasan (milyar)'!AT313/'Ringkasan (milyar)'!AC313,0)</f>
        <v>0.15234526487761074</v>
      </c>
      <c r="AU313" s="173">
        <f>IFERROR('Ringkasan (milyar)'!AU313/'Ringkasan (milyar)'!AC313,0)</f>
        <v>5.0959622099755733E-3</v>
      </c>
      <c r="AV313" s="173">
        <f>IFERROR('Ringkasan (milyar)'!AV313/'Ringkasan (milyar)'!AC313,0)</f>
        <v>0.14724930266763514</v>
      </c>
      <c r="AW313" s="127"/>
      <c r="AX313" s="127"/>
      <c r="AY313" s="127"/>
      <c r="AZ313" s="127"/>
      <c r="BA313" s="127"/>
      <c r="BB313" s="127"/>
      <c r="BC313" s="127"/>
      <c r="BD313" s="127"/>
      <c r="BE313" s="127"/>
      <c r="BF313" s="127"/>
      <c r="BG313" s="127"/>
      <c r="BH313" s="127"/>
      <c r="BI313" s="127"/>
      <c r="BJ313" s="128"/>
      <c r="BK313" s="128"/>
      <c r="BL313" s="87"/>
      <c r="BM313" s="47"/>
      <c r="BN313" s="48"/>
      <c r="BO313" s="49"/>
      <c r="BP313" s="39">
        <f t="shared" si="56"/>
        <v>0</v>
      </c>
      <c r="BR313" s="6" t="e">
        <f>Ringkasan!#REF!/1000000000</f>
        <v>#REF!</v>
      </c>
      <c r="BS313" s="6" t="e">
        <f t="shared" si="48"/>
        <v>#REF!</v>
      </c>
      <c r="BT313" s="39" t="e">
        <f t="shared" si="50"/>
        <v>#REF!</v>
      </c>
      <c r="BV313" s="6" t="e">
        <f>Ringkasan!#REF!/1000000000</f>
        <v>#REF!</v>
      </c>
      <c r="BW313" s="6" t="e">
        <f t="shared" si="49"/>
        <v>#REF!</v>
      </c>
      <c r="BX313" s="39" t="e">
        <f t="shared" si="51"/>
        <v>#REF!</v>
      </c>
    </row>
    <row r="314" spans="1:76" ht="15" customHeight="1" x14ac:dyDescent="0.25">
      <c r="A314" s="59" t="s">
        <v>248</v>
      </c>
      <c r="B314" s="3">
        <f t="shared" si="57"/>
        <v>235</v>
      </c>
      <c r="C314" s="4">
        <f t="shared" si="57"/>
        <v>6</v>
      </c>
      <c r="D314" s="8" t="s">
        <v>248</v>
      </c>
      <c r="E314" s="12" t="str">
        <f>[1]Pendapatan!D314</f>
        <v>10 Tahun 2024</v>
      </c>
      <c r="F314" s="92">
        <f>[1]Pendapatan!E314</f>
        <v>45656</v>
      </c>
      <c r="G314" s="6"/>
      <c r="H314" s="173">
        <f>IFERROR('Ringkasan (milyar)'!H314/'Ringkasan (milyar)'!G314,0)</f>
        <v>0.40132093539941266</v>
      </c>
      <c r="I314" s="173">
        <f>IFERROR('Ringkasan (milyar)'!I314/'Ringkasan (milyar)'!G314,0)</f>
        <v>0.28159775087794064</v>
      </c>
      <c r="J314" s="173">
        <f>IFERROR('Ringkasan (milyar)'!J314/'Ringkasan (milyar)'!G314,0)</f>
        <v>9.5434725078725718E-2</v>
      </c>
      <c r="K314" s="173">
        <f>IFERROR('Ringkasan (milyar)'!K314/'Ringkasan (milyar)'!G314,0)</f>
        <v>3.2858261966739388E-3</v>
      </c>
      <c r="L314" s="173">
        <f>IFERROR('Ringkasan (milyar)'!L314/'Ringkasan (milyar)'!G314,0)</f>
        <v>2.1002633246072339E-2</v>
      </c>
      <c r="M314" s="173">
        <f>IFERROR('Ringkasan (milyar)'!M314/'Ringkasan (milyar)'!G314,0)</f>
        <v>0.5986790646005874</v>
      </c>
      <c r="N314" s="173">
        <f>IFERROR('Ringkasan (milyar)'!N314/'Ringkasan (milyar)'!G314,0)</f>
        <v>0.5582735184126435</v>
      </c>
      <c r="O314" s="173">
        <f>IFERROR('Ringkasan (milyar)'!O314/'Ringkasan (milyar)'!G314,0)</f>
        <v>0</v>
      </c>
      <c r="P314" s="173">
        <f>IFERROR('Ringkasan (milyar)'!P314/'Ringkasan (milyar)'!G314,0)</f>
        <v>0</v>
      </c>
      <c r="Q314" s="173">
        <f>IFERROR('Ringkasan (milyar)'!Q314/'Ringkasan (milyar)'!G314,0)</f>
        <v>8.2238010669267864E-2</v>
      </c>
      <c r="R314" s="173">
        <f>IFERROR('Ringkasan (milyar)'!R314/'Ringkasan (milyar)'!G314,0)</f>
        <v>5.7687199004927414E-3</v>
      </c>
      <c r="S314" s="173">
        <f>IFERROR('Ringkasan (milyar)'!S314/'Ringkasan (milyar)'!G314,0)</f>
        <v>7.4977833859737358E-2</v>
      </c>
      <c r="T314" s="173">
        <f>IFERROR('Ringkasan (milyar)'!T314/'Ringkasan (milyar)'!G314,0)</f>
        <v>0.2546264579201869</v>
      </c>
      <c r="U314" s="173">
        <f>IFERROR('Ringkasan (milyar)'!U314/'Ringkasan (milyar)'!G314,0)</f>
        <v>0.14066249606295872</v>
      </c>
      <c r="V314" s="173">
        <f>IFERROR('Ringkasan (milyar)'!V314/'Ringkasan (milyar)'!G314,0)</f>
        <v>4.0405546187943814E-2</v>
      </c>
      <c r="W314" s="173">
        <f>IFERROR('Ringkasan (milyar)'!W314/'Ringkasan (milyar)'!G314,0)</f>
        <v>3.658588042318392E-2</v>
      </c>
      <c r="X314" s="173">
        <f>IFERROR('Ringkasan (milyar)'!X314/'Ringkasan (milyar)'!G314,0)</f>
        <v>3.8196657647598968E-3</v>
      </c>
      <c r="Y314" s="173">
        <f>IFERROR('Ringkasan (milyar)'!Y314/'Ringkasan (milyar)'!G314,0)</f>
        <v>0</v>
      </c>
      <c r="Z314" s="173">
        <f>IFERROR('Ringkasan (milyar)'!Z314/'Ringkasan (milyar)'!G314,0)</f>
        <v>0</v>
      </c>
      <c r="AA314" s="173">
        <f>IFERROR('Ringkasan (milyar)'!AA314/'Ringkasan (milyar)'!G314,0)</f>
        <v>0</v>
      </c>
      <c r="AB314" s="173">
        <f>IFERROR('Ringkasan (milyar)'!AB314/'Ringkasan (milyar)'!G314,0)</f>
        <v>0</v>
      </c>
      <c r="AC314" s="6"/>
      <c r="AD314" s="173">
        <f>IFERROR('Ringkasan (milyar)'!AD314/'Ringkasan (milyar)'!AC314,0)</f>
        <v>0.68082289783290462</v>
      </c>
      <c r="AE314" s="173">
        <f>IFERROR('Ringkasan (milyar)'!AE314/'Ringkasan (milyar)'!AD314,0)</f>
        <v>0.4720805177415261</v>
      </c>
      <c r="AF314" s="173">
        <f>IFERROR('Ringkasan (milyar)'!AF314/'Ringkasan (milyar)'!AD314,0)</f>
        <v>0.40810208393503439</v>
      </c>
      <c r="AG314" s="173">
        <f>IFERROR('Ringkasan (milyar)'!AG314/'Ringkasan (milyar)'!AD314,0)</f>
        <v>2.7516691965359647E-4</v>
      </c>
      <c r="AH314" s="173">
        <f>IFERROR('Ringkasan (milyar)'!AH314/'Ringkasan (milyar)'!AC314,0)</f>
        <v>0</v>
      </c>
      <c r="AI314" s="173">
        <f>IFERROR('Ringkasan (milyar)'!AI314/'Ringkasan (milyar)'!AC314,0)</f>
        <v>7.7788261106162576E-2</v>
      </c>
      <c r="AJ314" s="173">
        <f>IFERROR('Ringkasan (milyar)'!AJ314/'Ringkasan (milyar)'!AC314,0)</f>
        <v>3.5988272915746179E-3</v>
      </c>
      <c r="AK314" s="173">
        <f>IFERROR('Ringkasan (milyar)'!AK314/'Ringkasan (milyar)'!AC314,0)</f>
        <v>0.10940784046640589</v>
      </c>
      <c r="AL314" s="173">
        <f>IFERROR('Ringkasan (milyar)'!AL314/'Ringkasan (milyar)'!AC314,0)</f>
        <v>1.0275299716164034E-2</v>
      </c>
      <c r="AM314" s="173">
        <f>IFERROR('Ringkasan (milyar)'!AM314/'Ringkasan (milyar)'!AC314,0)</f>
        <v>1.9628809359710002E-2</v>
      </c>
      <c r="AN314" s="173">
        <f>IFERROR('Ringkasan (milyar)'!AN314/'Ringkasan (milyar)'!AC314,0)</f>
        <v>2.6970552838140649E-2</v>
      </c>
      <c r="AO314" s="173">
        <f>IFERROR('Ringkasan (milyar)'!AO314/'Ringkasan (milyar)'!AC314,0)</f>
        <v>5.0459977746834868E-2</v>
      </c>
      <c r="AP314" s="173">
        <f>IFERROR('Ringkasan (milyar)'!AP314/'Ringkasan (milyar)'!AC314,0)</f>
        <v>2.0732008055563281E-3</v>
      </c>
      <c r="AQ314" s="173">
        <f>IFERROR('Ringkasan (milyar)'!AQ314/'Ringkasan (milyar)'!AC314,0)</f>
        <v>0</v>
      </c>
      <c r="AR314" s="173">
        <f>IFERROR('Ringkasan (milyar)'!AR314/'Ringkasan (milyar)'!AC314,0)</f>
        <v>5.2035107983266536E-3</v>
      </c>
      <c r="AS314" s="173">
        <f>IFERROR('Ringkasan (milyar)'!AS314/'Ringkasan (milyar)'!AC314,0)</f>
        <v>5.2035107983266536E-3</v>
      </c>
      <c r="AT314" s="173">
        <f>IFERROR('Ringkasan (milyar)'!AT314/'Ringkasan (milyar)'!AC314,0)</f>
        <v>0.20456575090236304</v>
      </c>
      <c r="AU314" s="173">
        <f>IFERROR('Ringkasan (milyar)'!AU314/'Ringkasan (milyar)'!AC314,0)</f>
        <v>3.1505948913345697E-2</v>
      </c>
      <c r="AV314" s="173">
        <f>IFERROR('Ringkasan (milyar)'!AV314/'Ringkasan (milyar)'!AC314,0)</f>
        <v>0.17305980198901735</v>
      </c>
      <c r="AW314" s="127"/>
      <c r="AX314" s="127"/>
      <c r="AY314" s="127"/>
      <c r="AZ314" s="127"/>
      <c r="BA314" s="127"/>
      <c r="BB314" s="127"/>
      <c r="BC314" s="127"/>
      <c r="BD314" s="127"/>
      <c r="BE314" s="127"/>
      <c r="BF314" s="127"/>
      <c r="BG314" s="127"/>
      <c r="BH314" s="127"/>
      <c r="BI314" s="127"/>
      <c r="BJ314" s="128"/>
      <c r="BK314" s="128"/>
      <c r="BL314" s="87"/>
      <c r="BM314" s="47"/>
      <c r="BN314" s="48"/>
      <c r="BO314" s="49"/>
      <c r="BP314" s="39">
        <f t="shared" si="56"/>
        <v>0</v>
      </c>
      <c r="BR314" s="6" t="e">
        <f>Ringkasan!#REF!/1000000000</f>
        <v>#REF!</v>
      </c>
      <c r="BS314" s="6" t="e">
        <f t="shared" si="48"/>
        <v>#REF!</v>
      </c>
      <c r="BT314" s="39" t="e">
        <f t="shared" si="50"/>
        <v>#REF!</v>
      </c>
      <c r="BV314" s="6" t="e">
        <f>Ringkasan!#REF!/1000000000</f>
        <v>#REF!</v>
      </c>
      <c r="BW314" s="6" t="e">
        <f t="shared" si="49"/>
        <v>#REF!</v>
      </c>
      <c r="BX314" s="39" t="e">
        <f t="shared" si="51"/>
        <v>#REF!</v>
      </c>
    </row>
    <row r="315" spans="1:76" ht="15" customHeight="1" x14ac:dyDescent="0.25">
      <c r="A315" s="59" t="s">
        <v>249</v>
      </c>
      <c r="B315" s="3">
        <f t="shared" si="57"/>
        <v>236</v>
      </c>
      <c r="C315" s="4">
        <f t="shared" si="57"/>
        <v>7</v>
      </c>
      <c r="D315" s="8" t="s">
        <v>249</v>
      </c>
      <c r="E315" s="12" t="str">
        <f>[1]Pendapatan!D315</f>
        <v>6 Tahun 2024</v>
      </c>
      <c r="F315" s="92">
        <f>[1]Pendapatan!E315</f>
        <v>45656.928472222222</v>
      </c>
      <c r="G315" s="6"/>
      <c r="H315" s="173">
        <f>IFERROR('Ringkasan (milyar)'!H315/'Ringkasan (milyar)'!G315,0)</f>
        <v>0.24510726789162413</v>
      </c>
      <c r="I315" s="173">
        <f>IFERROR('Ringkasan (milyar)'!I315/'Ringkasan (milyar)'!G315,0)</f>
        <v>0.1078439419096003</v>
      </c>
      <c r="J315" s="173">
        <f>IFERROR('Ringkasan (milyar)'!J315/'Ringkasan (milyar)'!G315,0)</f>
        <v>0.12539506008330953</v>
      </c>
      <c r="K315" s="173">
        <f>IFERROR('Ringkasan (milyar)'!K315/'Ringkasan (milyar)'!G315,0)</f>
        <v>1.7910308566185633E-3</v>
      </c>
      <c r="L315" s="173">
        <f>IFERROR('Ringkasan (milyar)'!L315/'Ringkasan (milyar)'!G315,0)</f>
        <v>1.0077235042095756E-2</v>
      </c>
      <c r="M315" s="173">
        <f>IFERROR('Ringkasan (milyar)'!M315/'Ringkasan (milyar)'!G315,0)</f>
        <v>0.75489273210837582</v>
      </c>
      <c r="N315" s="173">
        <f>IFERROR('Ringkasan (milyar)'!N315/'Ringkasan (milyar)'!G315,0)</f>
        <v>0.71331673532567486</v>
      </c>
      <c r="O315" s="173">
        <f>IFERROR('Ringkasan (milyar)'!O315/'Ringkasan (milyar)'!G315,0)</f>
        <v>0</v>
      </c>
      <c r="P315" s="173">
        <f>IFERROR('Ringkasan (milyar)'!P315/'Ringkasan (milyar)'!G315,0)</f>
        <v>0</v>
      </c>
      <c r="Q315" s="173">
        <f>IFERROR('Ringkasan (milyar)'!Q315/'Ringkasan (milyar)'!G315,0)</f>
        <v>7.341572208833981E-2</v>
      </c>
      <c r="R315" s="173">
        <f>IFERROR('Ringkasan (milyar)'!R315/'Ringkasan (milyar)'!G315,0)</f>
        <v>1.6063877748490245E-3</v>
      </c>
      <c r="S315" s="173">
        <f>IFERROR('Ringkasan (milyar)'!S315/'Ringkasan (milyar)'!G315,0)</f>
        <v>5.5391864169287451E-2</v>
      </c>
      <c r="T315" s="173">
        <f>IFERROR('Ringkasan (milyar)'!T315/'Ringkasan (milyar)'!G315,0)</f>
        <v>0.43016276606842602</v>
      </c>
      <c r="U315" s="173">
        <f>IFERROR('Ringkasan (milyar)'!U315/'Ringkasan (milyar)'!G315,0)</f>
        <v>0.15273999522477263</v>
      </c>
      <c r="V315" s="173">
        <f>IFERROR('Ringkasan (milyar)'!V315/'Ringkasan (milyar)'!G315,0)</f>
        <v>4.1575996782700846E-2</v>
      </c>
      <c r="W315" s="173">
        <f>IFERROR('Ringkasan (milyar)'!W315/'Ringkasan (milyar)'!G315,0)</f>
        <v>3.9068304938876003E-2</v>
      </c>
      <c r="X315" s="173">
        <f>IFERROR('Ringkasan (milyar)'!X315/'Ringkasan (milyar)'!G315,0)</f>
        <v>2.507691843824851E-3</v>
      </c>
      <c r="Y315" s="173">
        <f>IFERROR('Ringkasan (milyar)'!Y315/'Ringkasan (milyar)'!G315,0)</f>
        <v>0</v>
      </c>
      <c r="Z315" s="173">
        <f>IFERROR('Ringkasan (milyar)'!Z315/'Ringkasan (milyar)'!G315,0)</f>
        <v>0</v>
      </c>
      <c r="AA315" s="173">
        <f>IFERROR('Ringkasan (milyar)'!AA315/'Ringkasan (milyar)'!G315,0)</f>
        <v>0</v>
      </c>
      <c r="AB315" s="173">
        <f>IFERROR('Ringkasan (milyar)'!AB315/'Ringkasan (milyar)'!G315,0)</f>
        <v>0</v>
      </c>
      <c r="AC315" s="6"/>
      <c r="AD315" s="173">
        <f>IFERROR('Ringkasan (milyar)'!AD315/'Ringkasan (milyar)'!AC315,0)</f>
        <v>0.80145252605443373</v>
      </c>
      <c r="AE315" s="173">
        <f>IFERROR('Ringkasan (milyar)'!AE315/'Ringkasan (milyar)'!AD315,0)</f>
        <v>0.47021463003480479</v>
      </c>
      <c r="AF315" s="173">
        <f>IFERROR('Ringkasan (milyar)'!AF315/'Ringkasan (milyar)'!AD315,0)</f>
        <v>0.46423332463293537</v>
      </c>
      <c r="AG315" s="173">
        <f>IFERROR('Ringkasan (milyar)'!AG315/'Ringkasan (milyar)'!AD315,0)</f>
        <v>0</v>
      </c>
      <c r="AH315" s="173">
        <f>IFERROR('Ringkasan (milyar)'!AH315/'Ringkasan (milyar)'!AC315,0)</f>
        <v>0</v>
      </c>
      <c r="AI315" s="173">
        <f>IFERROR('Ringkasan (milyar)'!AI315/'Ringkasan (milyar)'!AC315,0)</f>
        <v>4.367406968337819E-2</v>
      </c>
      <c r="AJ315" s="173">
        <f>IFERROR('Ringkasan (milyar)'!AJ315/'Ringkasan (milyar)'!AC315,0)</f>
        <v>8.8627826361961856E-3</v>
      </c>
      <c r="AK315" s="173">
        <f>IFERROR('Ringkasan (milyar)'!AK315/'Ringkasan (milyar)'!AC315,0)</f>
        <v>7.2322253835748584E-2</v>
      </c>
      <c r="AL315" s="173">
        <f>IFERROR('Ringkasan (milyar)'!AL315/'Ringkasan (milyar)'!AC315,0)</f>
        <v>5.6496069561851416E-4</v>
      </c>
      <c r="AM315" s="173">
        <f>IFERROR('Ringkasan (milyar)'!AM315/'Ringkasan (milyar)'!AC315,0)</f>
        <v>3.0631743804621959E-2</v>
      </c>
      <c r="AN315" s="173">
        <f>IFERROR('Ringkasan (milyar)'!AN315/'Ringkasan (milyar)'!AC315,0)</f>
        <v>1.0775589168281171E-2</v>
      </c>
      <c r="AO315" s="173">
        <f>IFERROR('Ringkasan (milyar)'!AO315/'Ringkasan (milyar)'!AC315,0)</f>
        <v>2.9933627245586354E-2</v>
      </c>
      <c r="AP315" s="173">
        <f>IFERROR('Ringkasan (milyar)'!AP315/'Ringkasan (milyar)'!AC315,0)</f>
        <v>1.5281081507465401E-4</v>
      </c>
      <c r="AQ315" s="173">
        <f>IFERROR('Ringkasan (milyar)'!AQ315/'Ringkasan (milyar)'!AC315,0)</f>
        <v>2.635221065659397E-4</v>
      </c>
      <c r="AR315" s="173">
        <f>IFERROR('Ringkasan (milyar)'!AR315/'Ringkasan (milyar)'!AC315,0)</f>
        <v>1.0668911197001606E-2</v>
      </c>
      <c r="AS315" s="173">
        <f>IFERROR('Ringkasan (milyar)'!AS315/'Ringkasan (milyar)'!AC315,0)</f>
        <v>1.0668911197001606E-2</v>
      </c>
      <c r="AT315" s="173">
        <f>IFERROR('Ringkasan (milyar)'!AT315/'Ringkasan (milyar)'!AC315,0)</f>
        <v>0.11555630891281604</v>
      </c>
      <c r="AU315" s="173">
        <f>IFERROR('Ringkasan (milyar)'!AU315/'Ringkasan (milyar)'!AC315,0)</f>
        <v>4.90598113414366E-3</v>
      </c>
      <c r="AV315" s="173">
        <f>IFERROR('Ringkasan (milyar)'!AV315/'Ringkasan (milyar)'!AC315,0)</f>
        <v>0.11065032777867238</v>
      </c>
      <c r="AW315" s="127"/>
      <c r="AX315" s="127"/>
      <c r="AY315" s="127"/>
      <c r="AZ315" s="127"/>
      <c r="BA315" s="127"/>
      <c r="BB315" s="127"/>
      <c r="BC315" s="127"/>
      <c r="BD315" s="127"/>
      <c r="BE315" s="127"/>
      <c r="BF315" s="127"/>
      <c r="BG315" s="127"/>
      <c r="BH315" s="127"/>
      <c r="BI315" s="127"/>
      <c r="BJ315" s="128"/>
      <c r="BK315" s="128"/>
      <c r="BL315" s="87"/>
      <c r="BM315" s="47"/>
      <c r="BN315" s="48"/>
      <c r="BO315" s="49"/>
      <c r="BP315" s="39">
        <f t="shared" si="56"/>
        <v>0</v>
      </c>
      <c r="BR315" s="6" t="e">
        <f>Ringkasan!#REF!/1000000000</f>
        <v>#REF!</v>
      </c>
      <c r="BS315" s="6" t="e">
        <f t="shared" si="48"/>
        <v>#REF!</v>
      </c>
      <c r="BT315" s="39" t="e">
        <f t="shared" si="50"/>
        <v>#REF!</v>
      </c>
      <c r="BV315" s="6" t="e">
        <f>Ringkasan!#REF!/1000000000</f>
        <v>#REF!</v>
      </c>
      <c r="BW315" s="6" t="e">
        <f t="shared" si="49"/>
        <v>#REF!</v>
      </c>
      <c r="BX315" s="39" t="e">
        <f t="shared" si="51"/>
        <v>#REF!</v>
      </c>
    </row>
    <row r="316" spans="1:76" ht="15" customHeight="1" x14ac:dyDescent="0.25">
      <c r="A316" s="59" t="s">
        <v>250</v>
      </c>
      <c r="B316" s="3">
        <f t="shared" si="57"/>
        <v>237</v>
      </c>
      <c r="C316" s="4">
        <f t="shared" si="57"/>
        <v>8</v>
      </c>
      <c r="D316" s="8" t="s">
        <v>250</v>
      </c>
      <c r="E316" s="12" t="str">
        <f>[1]Pendapatan!D316</f>
        <v>13 Tahun 2024</v>
      </c>
      <c r="F316" s="92">
        <f>[1]Pendapatan!E316</f>
        <v>45645.416666666664</v>
      </c>
      <c r="G316" s="6"/>
      <c r="H316" s="173">
        <f>IFERROR('Ringkasan (milyar)'!H316/'Ringkasan (milyar)'!G316,0)</f>
        <v>0.25618515108925205</v>
      </c>
      <c r="I316" s="173">
        <f>IFERROR('Ringkasan (milyar)'!I316/'Ringkasan (milyar)'!G316,0)</f>
        <v>0.10702034511253104</v>
      </c>
      <c r="J316" s="173">
        <f>IFERROR('Ringkasan (milyar)'!J316/'Ringkasan (milyar)'!G316,0)</f>
        <v>0.14293225610957563</v>
      </c>
      <c r="K316" s="173">
        <f>IFERROR('Ringkasan (milyar)'!K316/'Ringkasan (milyar)'!G316,0)</f>
        <v>2.8346271788386953E-3</v>
      </c>
      <c r="L316" s="173">
        <f>IFERROR('Ringkasan (milyar)'!L316/'Ringkasan (milyar)'!G316,0)</f>
        <v>3.3979226883066875E-3</v>
      </c>
      <c r="M316" s="173">
        <f>IFERROR('Ringkasan (milyar)'!M316/'Ringkasan (milyar)'!G316,0)</f>
        <v>0.74381484891074801</v>
      </c>
      <c r="N316" s="173">
        <f>IFERROR('Ringkasan (milyar)'!N316/'Ringkasan (milyar)'!G316,0)</f>
        <v>0.69875688490886489</v>
      </c>
      <c r="O316" s="173">
        <f>IFERROR('Ringkasan (milyar)'!O316/'Ringkasan (milyar)'!G316,0)</f>
        <v>0</v>
      </c>
      <c r="P316" s="173">
        <f>IFERROR('Ringkasan (milyar)'!P316/'Ringkasan (milyar)'!G316,0)</f>
        <v>0</v>
      </c>
      <c r="Q316" s="173">
        <f>IFERROR('Ringkasan (milyar)'!Q316/'Ringkasan (milyar)'!G316,0)</f>
        <v>0.10720934426995066</v>
      </c>
      <c r="R316" s="173">
        <f>IFERROR('Ringkasan (milyar)'!R316/'Ringkasan (milyar)'!G316,0)</f>
        <v>5.538885570613738E-3</v>
      </c>
      <c r="S316" s="173">
        <f>IFERROR('Ringkasan (milyar)'!S316/'Ringkasan (milyar)'!G316,0)</f>
        <v>8.8038978716961827E-2</v>
      </c>
      <c r="T316" s="173">
        <f>IFERROR('Ringkasan (milyar)'!T316/'Ringkasan (milyar)'!G316,0)</f>
        <v>0.36498278993473587</v>
      </c>
      <c r="U316" s="173">
        <f>IFERROR('Ringkasan (milyar)'!U316/'Ringkasan (milyar)'!G316,0)</f>
        <v>0.13298688641660283</v>
      </c>
      <c r="V316" s="173">
        <f>IFERROR('Ringkasan (milyar)'!V316/'Ringkasan (milyar)'!G316,0)</f>
        <v>4.5057964001883062E-2</v>
      </c>
      <c r="W316" s="173">
        <f>IFERROR('Ringkasan (milyar)'!W316/'Ringkasan (milyar)'!G316,0)</f>
        <v>4.5057964001883062E-2</v>
      </c>
      <c r="X316" s="173">
        <f>IFERROR('Ringkasan (milyar)'!X316/'Ringkasan (milyar)'!G316,0)</f>
        <v>0</v>
      </c>
      <c r="Y316" s="173">
        <f>IFERROR('Ringkasan (milyar)'!Y316/'Ringkasan (milyar)'!G316,0)</f>
        <v>0</v>
      </c>
      <c r="Z316" s="173">
        <f>IFERROR('Ringkasan (milyar)'!Z316/'Ringkasan (milyar)'!G316,0)</f>
        <v>0</v>
      </c>
      <c r="AA316" s="173">
        <f>IFERROR('Ringkasan (milyar)'!AA316/'Ringkasan (milyar)'!G316,0)</f>
        <v>0</v>
      </c>
      <c r="AB316" s="173">
        <f>IFERROR('Ringkasan (milyar)'!AB316/'Ringkasan (milyar)'!G316,0)</f>
        <v>0</v>
      </c>
      <c r="AC316" s="6"/>
      <c r="AD316" s="173">
        <f>IFERROR('Ringkasan (milyar)'!AD316/'Ringkasan (milyar)'!AC316,0)</f>
        <v>0.74663083487646342</v>
      </c>
      <c r="AE316" s="173">
        <f>IFERROR('Ringkasan (milyar)'!AE316/'Ringkasan (milyar)'!AD316,0)</f>
        <v>0.49650182467779086</v>
      </c>
      <c r="AF316" s="173">
        <f>IFERROR('Ringkasan (milyar)'!AF316/'Ringkasan (milyar)'!AD316,0)</f>
        <v>0.4524198769671236</v>
      </c>
      <c r="AG316" s="173">
        <f>IFERROR('Ringkasan (milyar)'!AG316/'Ringkasan (milyar)'!AD316,0)</f>
        <v>0</v>
      </c>
      <c r="AH316" s="173">
        <f>IFERROR('Ringkasan (milyar)'!AH316/'Ringkasan (milyar)'!AC316,0)</f>
        <v>1.6523813191362709E-3</v>
      </c>
      <c r="AI316" s="173">
        <f>IFERROR('Ringkasan (milyar)'!AI316/'Ringkasan (milyar)'!AC316,0)</f>
        <v>3.4392841278256758E-2</v>
      </c>
      <c r="AJ316" s="173">
        <f>IFERROR('Ringkasan (milyar)'!AJ316/'Ringkasan (milyar)'!AC316,0)</f>
        <v>2.0914099475335228E-3</v>
      </c>
      <c r="AK316" s="173">
        <f>IFERROR('Ringkasan (milyar)'!AK316/'Ringkasan (milyar)'!AC316,0)</f>
        <v>8.4241371954405855E-2</v>
      </c>
      <c r="AL316" s="173">
        <f>IFERROR('Ringkasan (milyar)'!AL316/'Ringkasan (milyar)'!AC316,0)</f>
        <v>3.8587152136063813E-3</v>
      </c>
      <c r="AM316" s="173">
        <f>IFERROR('Ringkasan (milyar)'!AM316/'Ringkasan (milyar)'!AC316,0)</f>
        <v>2.2826340534651685E-2</v>
      </c>
      <c r="AN316" s="173">
        <f>IFERROR('Ringkasan (milyar)'!AN316/'Ringkasan (milyar)'!AC316,0)</f>
        <v>1.9083305279032549E-2</v>
      </c>
      <c r="AO316" s="173">
        <f>IFERROR('Ringkasan (milyar)'!AO316/'Ringkasan (milyar)'!AC316,0)</f>
        <v>3.7969311175578155E-2</v>
      </c>
      <c r="AP316" s="173">
        <f>IFERROR('Ringkasan (milyar)'!AP316/'Ringkasan (milyar)'!AC316,0)</f>
        <v>1.6281348539927268E-4</v>
      </c>
      <c r="AQ316" s="173">
        <f>IFERROR('Ringkasan (milyar)'!AQ316/'Ringkasan (milyar)'!AC316,0)</f>
        <v>3.4088626613781273E-4</v>
      </c>
      <c r="AR316" s="173">
        <f>IFERROR('Ringkasan (milyar)'!AR316/'Ringkasan (milyar)'!AC316,0)</f>
        <v>3.4204647054523131E-3</v>
      </c>
      <c r="AS316" s="173">
        <f>IFERROR('Ringkasan (milyar)'!AS316/'Ringkasan (milyar)'!AC316,0)</f>
        <v>3.4204647054523131E-3</v>
      </c>
      <c r="AT316" s="173">
        <f>IFERROR('Ringkasan (milyar)'!AT316/'Ringkasan (milyar)'!AC316,0)</f>
        <v>0.16570732846367839</v>
      </c>
      <c r="AU316" s="173">
        <f>IFERROR('Ringkasan (milyar)'!AU316/'Ringkasan (milyar)'!AC316,0)</f>
        <v>1.0926596493415678E-2</v>
      </c>
      <c r="AV316" s="173">
        <f>IFERROR('Ringkasan (milyar)'!AV316/'Ringkasan (milyar)'!AC316,0)</f>
        <v>0.15478073197026271</v>
      </c>
      <c r="AW316" s="127"/>
      <c r="AX316" s="127"/>
      <c r="AY316" s="127"/>
      <c r="AZ316" s="127"/>
      <c r="BA316" s="127"/>
      <c r="BB316" s="127"/>
      <c r="BC316" s="127"/>
      <c r="BD316" s="127"/>
      <c r="BE316" s="127"/>
      <c r="BF316" s="127"/>
      <c r="BG316" s="127"/>
      <c r="BH316" s="127"/>
      <c r="BI316" s="127"/>
      <c r="BJ316" s="128"/>
      <c r="BK316" s="128"/>
      <c r="BL316" s="87"/>
      <c r="BM316" s="47"/>
      <c r="BN316" s="48"/>
      <c r="BO316" s="49"/>
      <c r="BP316" s="39">
        <f t="shared" si="56"/>
        <v>0</v>
      </c>
      <c r="BR316" s="6" t="e">
        <f>Ringkasan!#REF!/1000000000</f>
        <v>#REF!</v>
      </c>
      <c r="BS316" s="6" t="e">
        <f t="shared" si="48"/>
        <v>#REF!</v>
      </c>
      <c r="BT316" s="39" t="e">
        <f t="shared" si="50"/>
        <v>#REF!</v>
      </c>
      <c r="BV316" s="6" t="e">
        <f>Ringkasan!#REF!/1000000000</f>
        <v>#REF!</v>
      </c>
      <c r="BW316" s="6" t="e">
        <f t="shared" si="49"/>
        <v>#REF!</v>
      </c>
      <c r="BX316" s="39" t="e">
        <f t="shared" si="51"/>
        <v>#REF!</v>
      </c>
    </row>
    <row r="317" spans="1:76" ht="15" customHeight="1" x14ac:dyDescent="0.25">
      <c r="A317" s="59" t="s">
        <v>251</v>
      </c>
      <c r="B317" s="3">
        <f t="shared" si="57"/>
        <v>238</v>
      </c>
      <c r="C317" s="4">
        <f t="shared" si="57"/>
        <v>9</v>
      </c>
      <c r="D317" s="8" t="s">
        <v>251</v>
      </c>
      <c r="E317" s="12" t="str">
        <f>[1]Pendapatan!D317</f>
        <v>11 Tahun 2024</v>
      </c>
      <c r="F317" s="92">
        <f>[1]Pendapatan!E317</f>
        <v>45653.470138888886</v>
      </c>
      <c r="G317" s="6"/>
      <c r="H317" s="173">
        <f>IFERROR('Ringkasan (milyar)'!H317/'Ringkasan (milyar)'!G317,0)</f>
        <v>0.2642471450347787</v>
      </c>
      <c r="I317" s="173">
        <f>IFERROR('Ringkasan (milyar)'!I317/'Ringkasan (milyar)'!G317,0)</f>
        <v>0.14155357048781173</v>
      </c>
      <c r="J317" s="173">
        <f>IFERROR('Ringkasan (milyar)'!J317/'Ringkasan (milyar)'!G317,0)</f>
        <v>3.3943450331304519E-2</v>
      </c>
      <c r="K317" s="173">
        <f>IFERROR('Ringkasan (milyar)'!K317/'Ringkasan (milyar)'!G317,0)</f>
        <v>4.2828128740534325E-3</v>
      </c>
      <c r="L317" s="173">
        <f>IFERROR('Ringkasan (milyar)'!L317/'Ringkasan (milyar)'!G317,0)</f>
        <v>8.4467311341609022E-2</v>
      </c>
      <c r="M317" s="173">
        <f>IFERROR('Ringkasan (milyar)'!M317/'Ringkasan (milyar)'!G317,0)</f>
        <v>0.73575285496522125</v>
      </c>
      <c r="N317" s="173">
        <f>IFERROR('Ringkasan (milyar)'!N317/'Ringkasan (milyar)'!G317,0)</f>
        <v>0.69979856202308599</v>
      </c>
      <c r="O317" s="173">
        <f>IFERROR('Ringkasan (milyar)'!O317/'Ringkasan (milyar)'!G317,0)</f>
        <v>0</v>
      </c>
      <c r="P317" s="173">
        <f>IFERROR('Ringkasan (milyar)'!P317/'Ringkasan (milyar)'!G317,0)</f>
        <v>0</v>
      </c>
      <c r="Q317" s="173">
        <f>IFERROR('Ringkasan (milyar)'!Q317/'Ringkasan (milyar)'!G317,0)</f>
        <v>0.11410888366332152</v>
      </c>
      <c r="R317" s="173">
        <f>IFERROR('Ringkasan (milyar)'!R317/'Ringkasan (milyar)'!G317,0)</f>
        <v>0</v>
      </c>
      <c r="S317" s="173">
        <f>IFERROR('Ringkasan (milyar)'!S317/'Ringkasan (milyar)'!G317,0)</f>
        <v>4.4828680992227879E-2</v>
      </c>
      <c r="T317" s="173">
        <f>IFERROR('Ringkasan (milyar)'!T317/'Ringkasan (milyar)'!G317,0)</f>
        <v>0.39057285575516465</v>
      </c>
      <c r="U317" s="173">
        <f>IFERROR('Ringkasan (milyar)'!U317/'Ringkasan (milyar)'!G317,0)</f>
        <v>0.15028814161237197</v>
      </c>
      <c r="V317" s="173">
        <f>IFERROR('Ringkasan (milyar)'!V317/'Ringkasan (milyar)'!G317,0)</f>
        <v>3.5954292942135299E-2</v>
      </c>
      <c r="W317" s="173">
        <f>IFERROR('Ringkasan (milyar)'!W317/'Ringkasan (milyar)'!G317,0)</f>
        <v>3.5954292942135299E-2</v>
      </c>
      <c r="X317" s="173">
        <f>IFERROR('Ringkasan (milyar)'!X317/'Ringkasan (milyar)'!G317,0)</f>
        <v>0</v>
      </c>
      <c r="Y317" s="173">
        <f>IFERROR('Ringkasan (milyar)'!Y317/'Ringkasan (milyar)'!G317,0)</f>
        <v>0</v>
      </c>
      <c r="Z317" s="173">
        <f>IFERROR('Ringkasan (milyar)'!Z317/'Ringkasan (milyar)'!G317,0)</f>
        <v>0</v>
      </c>
      <c r="AA317" s="173">
        <f>IFERROR('Ringkasan (milyar)'!AA317/'Ringkasan (milyar)'!G317,0)</f>
        <v>0</v>
      </c>
      <c r="AB317" s="173">
        <f>IFERROR('Ringkasan (milyar)'!AB317/'Ringkasan (milyar)'!G317,0)</f>
        <v>0</v>
      </c>
      <c r="AC317" s="6"/>
      <c r="AD317" s="173">
        <f>IFERROR('Ringkasan (milyar)'!AD317/'Ringkasan (milyar)'!AC317,0)</f>
        <v>0.72561079006851992</v>
      </c>
      <c r="AE317" s="173">
        <f>IFERROR('Ringkasan (milyar)'!AE317/'Ringkasan (milyar)'!AD317,0)</f>
        <v>0.54143185748664324</v>
      </c>
      <c r="AF317" s="173">
        <f>IFERROR('Ringkasan (milyar)'!AF317/'Ringkasan (milyar)'!AD317,0)</f>
        <v>0.38166024715155084</v>
      </c>
      <c r="AG317" s="173">
        <f>IFERROR('Ringkasan (milyar)'!AG317/'Ringkasan (milyar)'!AD317,0)</f>
        <v>0</v>
      </c>
      <c r="AH317" s="173">
        <f>IFERROR('Ringkasan (milyar)'!AH317/'Ringkasan (milyar)'!AC317,0)</f>
        <v>0</v>
      </c>
      <c r="AI317" s="173">
        <f>IFERROR('Ringkasan (milyar)'!AI317/'Ringkasan (milyar)'!AC317,0)</f>
        <v>4.4280518946081815E-2</v>
      </c>
      <c r="AJ317" s="173">
        <f>IFERROR('Ringkasan (milyar)'!AJ317/'Ringkasan (milyar)'!AC317,0)</f>
        <v>1.1524679769905342E-2</v>
      </c>
      <c r="AK317" s="173">
        <f>IFERROR('Ringkasan (milyar)'!AK317/'Ringkasan (milyar)'!AC317,0)</f>
        <v>8.0418123226003738E-2</v>
      </c>
      <c r="AL317" s="173">
        <f>IFERROR('Ringkasan (milyar)'!AL317/'Ringkasan (milyar)'!AC317,0)</f>
        <v>2.0015386007736693E-3</v>
      </c>
      <c r="AM317" s="173">
        <f>IFERROR('Ringkasan (milyar)'!AM317/'Ringkasan (milyar)'!AC317,0)</f>
        <v>1.472268502560584E-2</v>
      </c>
      <c r="AN317" s="173">
        <f>IFERROR('Ringkasan (milyar)'!AN317/'Ringkasan (milyar)'!AC317,0)</f>
        <v>3.6908162641868927E-2</v>
      </c>
      <c r="AO317" s="173">
        <f>IFERROR('Ringkasan (milyar)'!AO317/'Ringkasan (milyar)'!AC317,0)</f>
        <v>2.6440239265853479E-2</v>
      </c>
      <c r="AP317" s="173">
        <f>IFERROR('Ringkasan (milyar)'!AP317/'Ringkasan (milyar)'!AC317,0)</f>
        <v>2.5279088896100325E-4</v>
      </c>
      <c r="AQ317" s="173">
        <f>IFERROR('Ringkasan (milyar)'!AQ317/'Ringkasan (milyar)'!AC317,0)</f>
        <v>9.2706802940815646E-5</v>
      </c>
      <c r="AR317" s="173">
        <f>IFERROR('Ringkasan (milyar)'!AR317/'Ringkasan (milyar)'!AC317,0)</f>
        <v>5.188983484621849E-3</v>
      </c>
      <c r="AS317" s="173">
        <f>IFERROR('Ringkasan (milyar)'!AS317/'Ringkasan (milyar)'!AC317,0)</f>
        <v>5.188983484621849E-3</v>
      </c>
      <c r="AT317" s="173">
        <f>IFERROR('Ringkasan (milyar)'!AT317/'Ringkasan (milyar)'!AC317,0)</f>
        <v>0.18878210322085445</v>
      </c>
      <c r="AU317" s="173">
        <f>IFERROR('Ringkasan (milyar)'!AU317/'Ringkasan (milyar)'!AC317,0)</f>
        <v>1.0574369710436784E-2</v>
      </c>
      <c r="AV317" s="173">
        <f>IFERROR('Ringkasan (milyar)'!AV317/'Ringkasan (milyar)'!AC317,0)</f>
        <v>0.17820773351041766</v>
      </c>
      <c r="AW317" s="127"/>
      <c r="AX317" s="127"/>
      <c r="AY317" s="127"/>
      <c r="AZ317" s="127"/>
      <c r="BA317" s="127"/>
      <c r="BB317" s="127"/>
      <c r="BC317" s="127"/>
      <c r="BD317" s="127"/>
      <c r="BE317" s="127"/>
      <c r="BF317" s="127"/>
      <c r="BG317" s="127"/>
      <c r="BH317" s="127"/>
      <c r="BI317" s="127"/>
      <c r="BJ317" s="128"/>
      <c r="BK317" s="128"/>
      <c r="BL317" s="87"/>
      <c r="BM317" s="47"/>
      <c r="BN317" s="48"/>
      <c r="BO317" s="49"/>
      <c r="BP317" s="39">
        <f t="shared" si="56"/>
        <v>0</v>
      </c>
      <c r="BR317" s="6" t="e">
        <f>Ringkasan!#REF!/1000000000</f>
        <v>#REF!</v>
      </c>
      <c r="BS317" s="6" t="e">
        <f t="shared" si="48"/>
        <v>#REF!</v>
      </c>
      <c r="BT317" s="39" t="e">
        <f t="shared" si="50"/>
        <v>#REF!</v>
      </c>
      <c r="BV317" s="6" t="e">
        <f>Ringkasan!#REF!/1000000000</f>
        <v>#REF!</v>
      </c>
      <c r="BW317" s="6" t="e">
        <f t="shared" si="49"/>
        <v>#REF!</v>
      </c>
      <c r="BX317" s="39" t="e">
        <f t="shared" si="51"/>
        <v>#REF!</v>
      </c>
    </row>
    <row r="318" spans="1:76" ht="15" customHeight="1" x14ac:dyDescent="0.25">
      <c r="A318" s="59" t="s">
        <v>252</v>
      </c>
      <c r="B318" s="3">
        <f t="shared" si="57"/>
        <v>239</v>
      </c>
      <c r="C318" s="4">
        <f t="shared" si="57"/>
        <v>10</v>
      </c>
      <c r="D318" s="8" t="s">
        <v>252</v>
      </c>
      <c r="E318" s="12" t="str">
        <f>[1]Pendapatan!D318</f>
        <v>06 Tahun 2024</v>
      </c>
      <c r="F318" s="92">
        <f>[1]Pendapatan!E318</f>
        <v>45657</v>
      </c>
      <c r="G318" s="6"/>
      <c r="H318" s="173">
        <f>IFERROR('Ringkasan (milyar)'!H318/'Ringkasan (milyar)'!G318,0)</f>
        <v>0.20624499907141333</v>
      </c>
      <c r="I318" s="173">
        <f>IFERROR('Ringkasan (milyar)'!I318/'Ringkasan (milyar)'!G318,0)</f>
        <v>8.408730098662176E-2</v>
      </c>
      <c r="J318" s="173">
        <f>IFERROR('Ringkasan (milyar)'!J318/'Ringkasan (milyar)'!G318,0)</f>
        <v>5.7305207721877896E-3</v>
      </c>
      <c r="K318" s="173">
        <f>IFERROR('Ringkasan (milyar)'!K318/'Ringkasan (milyar)'!G318,0)</f>
        <v>7.8664389114601555E-3</v>
      </c>
      <c r="L318" s="173">
        <f>IFERROR('Ringkasan (milyar)'!L318/'Ringkasan (milyar)'!G318,0)</f>
        <v>0.10856073840114364</v>
      </c>
      <c r="M318" s="173">
        <f>IFERROR('Ringkasan (milyar)'!M318/'Ringkasan (milyar)'!G318,0)</f>
        <v>0.79375500092858653</v>
      </c>
      <c r="N318" s="173">
        <f>IFERROR('Ringkasan (milyar)'!N318/'Ringkasan (milyar)'!G318,0)</f>
        <v>0.75613025793724653</v>
      </c>
      <c r="O318" s="173">
        <f>IFERROR('Ringkasan (milyar)'!O318/'Ringkasan (milyar)'!G318,0)</f>
        <v>0</v>
      </c>
      <c r="P318" s="173">
        <f>IFERROR('Ringkasan (milyar)'!P318/'Ringkasan (milyar)'!G318,0)</f>
        <v>0</v>
      </c>
      <c r="Q318" s="173">
        <f>IFERROR('Ringkasan (milyar)'!Q318/'Ringkasan (milyar)'!G318,0)</f>
        <v>0.12694681173868894</v>
      </c>
      <c r="R318" s="173">
        <f>IFERROR('Ringkasan (milyar)'!R318/'Ringkasan (milyar)'!G318,0)</f>
        <v>8.8026749079705407E-3</v>
      </c>
      <c r="S318" s="173">
        <f>IFERROR('Ringkasan (milyar)'!S318/'Ringkasan (milyar)'!G318,0)</f>
        <v>8.1845472413992343E-2</v>
      </c>
      <c r="T318" s="173">
        <f>IFERROR('Ringkasan (milyar)'!T318/'Ringkasan (milyar)'!G318,0)</f>
        <v>0.39692057870454839</v>
      </c>
      <c r="U318" s="173">
        <f>IFERROR('Ringkasan (milyar)'!U318/'Ringkasan (milyar)'!G318,0)</f>
        <v>0.14161472017204635</v>
      </c>
      <c r="V318" s="173">
        <f>IFERROR('Ringkasan (milyar)'!V318/'Ringkasan (milyar)'!G318,0)</f>
        <v>3.762474299134002E-2</v>
      </c>
      <c r="W318" s="173">
        <f>IFERROR('Ringkasan (milyar)'!W318/'Ringkasan (milyar)'!G318,0)</f>
        <v>3.7467783542146353E-2</v>
      </c>
      <c r="X318" s="173">
        <f>IFERROR('Ringkasan (milyar)'!X318/'Ringkasan (milyar)'!G318,0)</f>
        <v>1.5695944919366493E-4</v>
      </c>
      <c r="Y318" s="173">
        <f>IFERROR('Ringkasan (milyar)'!Y318/'Ringkasan (milyar)'!G318,0)</f>
        <v>0</v>
      </c>
      <c r="Z318" s="173">
        <f>IFERROR('Ringkasan (milyar)'!Z318/'Ringkasan (milyar)'!G318,0)</f>
        <v>0</v>
      </c>
      <c r="AA318" s="173">
        <f>IFERROR('Ringkasan (milyar)'!AA318/'Ringkasan (milyar)'!G318,0)</f>
        <v>0</v>
      </c>
      <c r="AB318" s="173">
        <f>IFERROR('Ringkasan (milyar)'!AB318/'Ringkasan (milyar)'!G318,0)</f>
        <v>0</v>
      </c>
      <c r="AC318" s="6"/>
      <c r="AD318" s="173">
        <f>IFERROR('Ringkasan (milyar)'!AD318/'Ringkasan (milyar)'!AC318,0)</f>
        <v>0.69992292848754412</v>
      </c>
      <c r="AE318" s="173">
        <f>IFERROR('Ringkasan (milyar)'!AE318/'Ringkasan (milyar)'!AD318,0)</f>
        <v>0.58166676466083467</v>
      </c>
      <c r="AF318" s="173">
        <f>IFERROR('Ringkasan (milyar)'!AF318/'Ringkasan (milyar)'!AD318,0)</f>
        <v>0.34480044496457546</v>
      </c>
      <c r="AG318" s="173">
        <f>IFERROR('Ringkasan (milyar)'!AG318/'Ringkasan (milyar)'!AD318,0)</f>
        <v>0</v>
      </c>
      <c r="AH318" s="173">
        <f>IFERROR('Ringkasan (milyar)'!AH318/'Ringkasan (milyar)'!AC318,0)</f>
        <v>0</v>
      </c>
      <c r="AI318" s="173">
        <f>IFERROR('Ringkasan (milyar)'!AI318/'Ringkasan (milyar)'!AC318,0)</f>
        <v>4.7347965243771925E-2</v>
      </c>
      <c r="AJ318" s="173">
        <f>IFERROR('Ringkasan (milyar)'!AJ318/'Ringkasan (milyar)'!AC318,0)</f>
        <v>4.1193207350717943E-3</v>
      </c>
      <c r="AK318" s="173">
        <f>IFERROR('Ringkasan (milyar)'!AK318/'Ringkasan (milyar)'!AC318,0)</f>
        <v>8.1464363162903619E-2</v>
      </c>
      <c r="AL318" s="173">
        <f>IFERROR('Ringkasan (milyar)'!AL318/'Ringkasan (milyar)'!AC318,0)</f>
        <v>1.7461669127633666E-3</v>
      </c>
      <c r="AM318" s="173">
        <f>IFERROR('Ringkasan (milyar)'!AM318/'Ringkasan (milyar)'!AC318,0)</f>
        <v>1.7831120652534463E-2</v>
      </c>
      <c r="AN318" s="173">
        <f>IFERROR('Ringkasan (milyar)'!AN318/'Ringkasan (milyar)'!AC318,0)</f>
        <v>8.5107994293182245E-3</v>
      </c>
      <c r="AO318" s="173">
        <f>IFERROR('Ringkasan (milyar)'!AO318/'Ringkasan (milyar)'!AC318,0)</f>
        <v>5.3132756535795245E-2</v>
      </c>
      <c r="AP318" s="173">
        <f>IFERROR('Ringkasan (milyar)'!AP318/'Ringkasan (milyar)'!AC318,0)</f>
        <v>2.0517725741346751E-4</v>
      </c>
      <c r="AQ318" s="173">
        <f>IFERROR('Ringkasan (milyar)'!AQ318/'Ringkasan (milyar)'!AC318,0)</f>
        <v>3.8342375078854924E-5</v>
      </c>
      <c r="AR318" s="173">
        <f>IFERROR('Ringkasan (milyar)'!AR318/'Ringkasan (milyar)'!AC318,0)</f>
        <v>3.067390006308394E-3</v>
      </c>
      <c r="AS318" s="173">
        <f>IFERROR('Ringkasan (milyar)'!AS318/'Ringkasan (milyar)'!AC318,0)</f>
        <v>3.067390006308394E-3</v>
      </c>
      <c r="AT318" s="173">
        <f>IFERROR('Ringkasan (milyar)'!AT318/'Ringkasan (milyar)'!AC318,0)</f>
        <v>0.21554531834324375</v>
      </c>
      <c r="AU318" s="173">
        <f>IFERROR('Ringkasan (milyar)'!AU318/'Ringkasan (milyar)'!AC318,0)</f>
        <v>7.4317335968098648E-3</v>
      </c>
      <c r="AV318" s="173">
        <f>IFERROR('Ringkasan (milyar)'!AV318/'Ringkasan (milyar)'!AC318,0)</f>
        <v>0.20811358474643388</v>
      </c>
      <c r="AW318" s="127"/>
      <c r="AX318" s="127"/>
      <c r="AY318" s="127"/>
      <c r="AZ318" s="127"/>
      <c r="BA318" s="127"/>
      <c r="BB318" s="127"/>
      <c r="BC318" s="127"/>
      <c r="BD318" s="127"/>
      <c r="BE318" s="127"/>
      <c r="BF318" s="127"/>
      <c r="BG318" s="127"/>
      <c r="BH318" s="127"/>
      <c r="BI318" s="127"/>
      <c r="BJ318" s="128"/>
      <c r="BK318" s="128"/>
      <c r="BL318" s="87"/>
      <c r="BM318" s="47"/>
      <c r="BN318" s="48"/>
      <c r="BO318" s="49"/>
      <c r="BP318" s="39">
        <f t="shared" si="56"/>
        <v>0</v>
      </c>
      <c r="BR318" s="6" t="e">
        <f>Ringkasan!#REF!/1000000000</f>
        <v>#REF!</v>
      </c>
      <c r="BS318" s="6" t="e">
        <f t="shared" si="48"/>
        <v>#REF!</v>
      </c>
      <c r="BT318" s="39" t="e">
        <f t="shared" si="50"/>
        <v>#REF!</v>
      </c>
      <c r="BV318" s="6" t="e">
        <f>Ringkasan!#REF!/1000000000</f>
        <v>#REF!</v>
      </c>
      <c r="BW318" s="6" t="e">
        <f t="shared" si="49"/>
        <v>#REF!</v>
      </c>
      <c r="BX318" s="39" t="e">
        <f t="shared" si="51"/>
        <v>#REF!</v>
      </c>
    </row>
    <row r="319" spans="1:76" ht="15" customHeight="1" x14ac:dyDescent="0.25">
      <c r="A319" s="59" t="s">
        <v>253</v>
      </c>
      <c r="B319" s="3">
        <f t="shared" si="57"/>
        <v>240</v>
      </c>
      <c r="C319" s="4">
        <f t="shared" si="57"/>
        <v>11</v>
      </c>
      <c r="D319" s="8" t="s">
        <v>253</v>
      </c>
      <c r="E319" s="12" t="str">
        <f>[1]Pendapatan!D319</f>
        <v>12 Tahun 2024</v>
      </c>
      <c r="F319" s="92">
        <f>[1]Pendapatan!E319</f>
        <v>45657.999305555553</v>
      </c>
      <c r="G319" s="6"/>
      <c r="H319" s="173">
        <f>IFERROR('Ringkasan (milyar)'!H319/'Ringkasan (milyar)'!G319,0)</f>
        <v>0.19278170768607994</v>
      </c>
      <c r="I319" s="173">
        <f>IFERROR('Ringkasan (milyar)'!I319/'Ringkasan (milyar)'!G319,0)</f>
        <v>7.7829109099407837E-2</v>
      </c>
      <c r="J319" s="173">
        <f>IFERROR('Ringkasan (milyar)'!J319/'Ringkasan (milyar)'!G319,0)</f>
        <v>0.11019705327682286</v>
      </c>
      <c r="K319" s="173">
        <f>IFERROR('Ringkasan (milyar)'!K319/'Ringkasan (milyar)'!G319,0)</f>
        <v>2.4128252513446863E-3</v>
      </c>
      <c r="L319" s="173">
        <f>IFERROR('Ringkasan (milyar)'!L319/'Ringkasan (milyar)'!G319,0)</f>
        <v>2.3427200585045427E-3</v>
      </c>
      <c r="M319" s="173">
        <f>IFERROR('Ringkasan (milyar)'!M319/'Ringkasan (milyar)'!G319,0)</f>
        <v>0.80721829231392006</v>
      </c>
      <c r="N319" s="173">
        <f>IFERROR('Ringkasan (milyar)'!N319/'Ringkasan (milyar)'!G319,0)</f>
        <v>0.77215596890704741</v>
      </c>
      <c r="O319" s="173">
        <f>IFERROR('Ringkasan (milyar)'!O319/'Ringkasan (milyar)'!G319,0)</f>
        <v>0</v>
      </c>
      <c r="P319" s="173">
        <f>IFERROR('Ringkasan (milyar)'!P319/'Ringkasan (milyar)'!G319,0)</f>
        <v>0</v>
      </c>
      <c r="Q319" s="173">
        <f>IFERROR('Ringkasan (milyar)'!Q319/'Ringkasan (milyar)'!G319,0)</f>
        <v>9.9679997679582036E-2</v>
      </c>
      <c r="R319" s="173">
        <f>IFERROR('Ringkasan (milyar)'!R319/'Ringkasan (milyar)'!G319,0)</f>
        <v>1.0468211155749493E-2</v>
      </c>
      <c r="S319" s="173">
        <f>IFERROR('Ringkasan (milyar)'!S319/'Ringkasan (milyar)'!G319,0)</f>
        <v>4.2754463423019209E-2</v>
      </c>
      <c r="T319" s="173">
        <f>IFERROR('Ringkasan (milyar)'!T319/'Ringkasan (milyar)'!G319,0)</f>
        <v>0.4501297497817156</v>
      </c>
      <c r="U319" s="173">
        <f>IFERROR('Ringkasan (milyar)'!U319/'Ringkasan (milyar)'!G319,0)</f>
        <v>0.16912354686698106</v>
      </c>
      <c r="V319" s="173">
        <f>IFERROR('Ringkasan (milyar)'!V319/'Ringkasan (milyar)'!G319,0)</f>
        <v>3.5062323406872653E-2</v>
      </c>
      <c r="W319" s="173">
        <f>IFERROR('Ringkasan (milyar)'!W319/'Ringkasan (milyar)'!G319,0)</f>
        <v>3.2537523296413656E-2</v>
      </c>
      <c r="X319" s="173">
        <f>IFERROR('Ringkasan (milyar)'!X319/'Ringkasan (milyar)'!G319,0)</f>
        <v>2.5248001104590007E-3</v>
      </c>
      <c r="Y319" s="173">
        <f>IFERROR('Ringkasan (milyar)'!Y319/'Ringkasan (milyar)'!G319,0)</f>
        <v>0</v>
      </c>
      <c r="Z319" s="173">
        <f>IFERROR('Ringkasan (milyar)'!Z319/'Ringkasan (milyar)'!G319,0)</f>
        <v>0</v>
      </c>
      <c r="AA319" s="173">
        <f>IFERROR('Ringkasan (milyar)'!AA319/'Ringkasan (milyar)'!G319,0)</f>
        <v>0</v>
      </c>
      <c r="AB319" s="173">
        <f>IFERROR('Ringkasan (milyar)'!AB319/'Ringkasan (milyar)'!G319,0)</f>
        <v>0</v>
      </c>
      <c r="AC319" s="6"/>
      <c r="AD319" s="173">
        <f>IFERROR('Ringkasan (milyar)'!AD319/'Ringkasan (milyar)'!AC319,0)</f>
        <v>0.75674550157326459</v>
      </c>
      <c r="AE319" s="173">
        <f>IFERROR('Ringkasan (milyar)'!AE319/'Ringkasan (milyar)'!AD319,0)</f>
        <v>0.52557079849256638</v>
      </c>
      <c r="AF319" s="173">
        <f>IFERROR('Ringkasan (milyar)'!AF319/'Ringkasan (milyar)'!AD319,0)</f>
        <v>0.39622535001147891</v>
      </c>
      <c r="AG319" s="173">
        <f>IFERROR('Ringkasan (milyar)'!AG319/'Ringkasan (milyar)'!AD319,0)</f>
        <v>0</v>
      </c>
      <c r="AH319" s="173">
        <f>IFERROR('Ringkasan (milyar)'!AH319/'Ringkasan (milyar)'!AC319,0)</f>
        <v>0</v>
      </c>
      <c r="AI319" s="173">
        <f>IFERROR('Ringkasan (milyar)'!AI319/'Ringkasan (milyar)'!AC319,0)</f>
        <v>5.2223777178214408E-2</v>
      </c>
      <c r="AJ319" s="173">
        <f>IFERROR('Ringkasan (milyar)'!AJ319/'Ringkasan (milyar)'!AC319,0)</f>
        <v>6.9566356470528506E-3</v>
      </c>
      <c r="AK319" s="173">
        <f>IFERROR('Ringkasan (milyar)'!AK319/'Ringkasan (milyar)'!AC319,0)</f>
        <v>6.5872449848655271E-2</v>
      </c>
      <c r="AL319" s="173">
        <f>IFERROR('Ringkasan (milyar)'!AL319/'Ringkasan (milyar)'!AC319,0)</f>
        <v>1.2982665007626177E-3</v>
      </c>
      <c r="AM319" s="173">
        <f>IFERROR('Ringkasan (milyar)'!AM319/'Ringkasan (milyar)'!AC319,0)</f>
        <v>2.4528348399247356E-2</v>
      </c>
      <c r="AN319" s="173">
        <f>IFERROR('Ringkasan (milyar)'!AN319/'Ringkasan (milyar)'!AC319,0)</f>
        <v>8.2443165885831785E-3</v>
      </c>
      <c r="AO319" s="173">
        <f>IFERROR('Ringkasan (milyar)'!AO319/'Ringkasan (milyar)'!AC319,0)</f>
        <v>2.689386121063576E-2</v>
      </c>
      <c r="AP319" s="173">
        <f>IFERROR('Ringkasan (milyar)'!AP319/'Ringkasan (milyar)'!AC319,0)</f>
        <v>2.558867663304066E-3</v>
      </c>
      <c r="AQ319" s="173">
        <f>IFERROR('Ringkasan (milyar)'!AQ319/'Ringkasan (milyar)'!AC319,0)</f>
        <v>2.3487894861222939E-3</v>
      </c>
      <c r="AR319" s="173">
        <f>IFERROR('Ringkasan (milyar)'!AR319/'Ringkasan (milyar)'!AC319,0)</f>
        <v>6.6927393396750421E-3</v>
      </c>
      <c r="AS319" s="173">
        <f>IFERROR('Ringkasan (milyar)'!AS319/'Ringkasan (milyar)'!AC319,0)</f>
        <v>6.6927393396750421E-3</v>
      </c>
      <c r="AT319" s="173">
        <f>IFERROR('Ringkasan (milyar)'!AT319/'Ringkasan (milyar)'!AC319,0)</f>
        <v>0.17068930923840511</v>
      </c>
      <c r="AU319" s="173">
        <f>IFERROR('Ringkasan (milyar)'!AU319/'Ringkasan (milyar)'!AC319,0)</f>
        <v>1.0454521365494693E-2</v>
      </c>
      <c r="AV319" s="173">
        <f>IFERROR('Ringkasan (milyar)'!AV319/'Ringkasan (milyar)'!AC319,0)</f>
        <v>0.16023478787291043</v>
      </c>
      <c r="AW319" s="127"/>
      <c r="AX319" s="127"/>
      <c r="AY319" s="127"/>
      <c r="AZ319" s="127"/>
      <c r="BA319" s="127"/>
      <c r="BB319" s="127"/>
      <c r="BC319" s="127"/>
      <c r="BD319" s="127"/>
      <c r="BE319" s="127"/>
      <c r="BF319" s="127"/>
      <c r="BG319" s="127"/>
      <c r="BH319" s="127"/>
      <c r="BI319" s="127"/>
      <c r="BJ319" s="128"/>
      <c r="BK319" s="128"/>
      <c r="BL319" s="87"/>
      <c r="BM319" s="47"/>
      <c r="BN319" s="48"/>
      <c r="BO319" s="49"/>
      <c r="BP319" s="39">
        <f t="shared" si="56"/>
        <v>0</v>
      </c>
      <c r="BR319" s="6" t="e">
        <f>Ringkasan!#REF!/1000000000</f>
        <v>#REF!</v>
      </c>
      <c r="BS319" s="6" t="e">
        <f t="shared" si="48"/>
        <v>#REF!</v>
      </c>
      <c r="BT319" s="39" t="e">
        <f t="shared" si="50"/>
        <v>#REF!</v>
      </c>
      <c r="BV319" s="6" t="e">
        <f>Ringkasan!#REF!/1000000000</f>
        <v>#REF!</v>
      </c>
      <c r="BW319" s="6" t="e">
        <f t="shared" si="49"/>
        <v>#REF!</v>
      </c>
      <c r="BX319" s="39" t="e">
        <f t="shared" si="51"/>
        <v>#REF!</v>
      </c>
    </row>
    <row r="320" spans="1:76" ht="15" customHeight="1" x14ac:dyDescent="0.25">
      <c r="A320" s="59" t="s">
        <v>254</v>
      </c>
      <c r="B320" s="3">
        <f t="shared" si="57"/>
        <v>241</v>
      </c>
      <c r="C320" s="4">
        <f t="shared" si="57"/>
        <v>12</v>
      </c>
      <c r="D320" s="8" t="s">
        <v>254</v>
      </c>
      <c r="E320" s="12" t="str">
        <f>[1]Pendapatan!D320</f>
        <v>8 Tahun 2024</v>
      </c>
      <c r="F320" s="92">
        <f>[1]Pendapatan!E320</f>
        <v>45657</v>
      </c>
      <c r="G320" s="6"/>
      <c r="H320" s="173">
        <f>IFERROR('Ringkasan (milyar)'!H320/'Ringkasan (milyar)'!G320,0)</f>
        <v>0.17899412456490751</v>
      </c>
      <c r="I320" s="173">
        <f>IFERROR('Ringkasan (milyar)'!I320/'Ringkasan (milyar)'!G320,0)</f>
        <v>8.4077232863470519E-2</v>
      </c>
      <c r="J320" s="173">
        <f>IFERROR('Ringkasan (milyar)'!J320/'Ringkasan (milyar)'!G320,0)</f>
        <v>8.3563868736913571E-2</v>
      </c>
      <c r="K320" s="173">
        <f>IFERROR('Ringkasan (milyar)'!K320/'Ringkasan (milyar)'!G320,0)</f>
        <v>4.1364394337543879E-3</v>
      </c>
      <c r="L320" s="173">
        <f>IFERROR('Ringkasan (milyar)'!L320/'Ringkasan (milyar)'!G320,0)</f>
        <v>7.2165835307690376E-3</v>
      </c>
      <c r="M320" s="173">
        <f>IFERROR('Ringkasan (milyar)'!M320/'Ringkasan (milyar)'!G320,0)</f>
        <v>0.80150390333770583</v>
      </c>
      <c r="N320" s="173">
        <f>IFERROR('Ringkasan (milyar)'!N320/'Ringkasan (milyar)'!G320,0)</f>
        <v>0.77209675198229699</v>
      </c>
      <c r="O320" s="173">
        <f>IFERROR('Ringkasan (milyar)'!O320/'Ringkasan (milyar)'!G320,0)</f>
        <v>0</v>
      </c>
      <c r="P320" s="173">
        <f>IFERROR('Ringkasan (milyar)'!P320/'Ringkasan (milyar)'!G320,0)</f>
        <v>0</v>
      </c>
      <c r="Q320" s="173">
        <f>IFERROR('Ringkasan (milyar)'!Q320/'Ringkasan (milyar)'!G320,0)</f>
        <v>9.2612359640597899E-2</v>
      </c>
      <c r="R320" s="173">
        <f>IFERROR('Ringkasan (milyar)'!R320/'Ringkasan (milyar)'!G320,0)</f>
        <v>1.0818671604329625E-2</v>
      </c>
      <c r="S320" s="173">
        <f>IFERROR('Ringkasan (milyar)'!S320/'Ringkasan (milyar)'!G320,0)</f>
        <v>0.10531394975628894</v>
      </c>
      <c r="T320" s="173">
        <f>IFERROR('Ringkasan (milyar)'!T320/'Ringkasan (milyar)'!G320,0)</f>
        <v>0.43666808362611992</v>
      </c>
      <c r="U320" s="173">
        <f>IFERROR('Ringkasan (milyar)'!U320/'Ringkasan (milyar)'!G320,0)</f>
        <v>0.12668368735496061</v>
      </c>
      <c r="V320" s="173">
        <f>IFERROR('Ringkasan (milyar)'!V320/'Ringkasan (milyar)'!G320,0)</f>
        <v>2.9407151355408806E-2</v>
      </c>
      <c r="W320" s="173">
        <f>IFERROR('Ringkasan (milyar)'!W320/'Ringkasan (milyar)'!G320,0)</f>
        <v>2.7731550751436622E-2</v>
      </c>
      <c r="X320" s="173">
        <f>IFERROR('Ringkasan (milyar)'!X320/'Ringkasan (milyar)'!G320,0)</f>
        <v>1.6756006039721834E-3</v>
      </c>
      <c r="Y320" s="173">
        <f>IFERROR('Ringkasan (milyar)'!Y320/'Ringkasan (milyar)'!G320,0)</f>
        <v>1.9501972097386629E-2</v>
      </c>
      <c r="Z320" s="173">
        <f>IFERROR('Ringkasan (milyar)'!Z320/'Ringkasan (milyar)'!G320,0)</f>
        <v>0</v>
      </c>
      <c r="AA320" s="173">
        <f>IFERROR('Ringkasan (milyar)'!AA320/'Ringkasan (milyar)'!G320,0)</f>
        <v>0</v>
      </c>
      <c r="AB320" s="173">
        <f>IFERROR('Ringkasan (milyar)'!AB320/'Ringkasan (milyar)'!G320,0)</f>
        <v>1.9501972097386629E-2</v>
      </c>
      <c r="AC320" s="6"/>
      <c r="AD320" s="173">
        <f>IFERROR('Ringkasan (milyar)'!AD320/'Ringkasan (milyar)'!AC320,0)</f>
        <v>0.72298068772871027</v>
      </c>
      <c r="AE320" s="173">
        <f>IFERROR('Ringkasan (milyar)'!AE320/'Ringkasan (milyar)'!AD320,0)</f>
        <v>0.57327245200146804</v>
      </c>
      <c r="AF320" s="173">
        <f>IFERROR('Ringkasan (milyar)'!AF320/'Ringkasan (milyar)'!AD320,0)</f>
        <v>0.35294871366251857</v>
      </c>
      <c r="AG320" s="173">
        <f>IFERROR('Ringkasan (milyar)'!AG320/'Ringkasan (milyar)'!AD320,0)</f>
        <v>0</v>
      </c>
      <c r="AH320" s="173">
        <f>IFERROR('Ringkasan (milyar)'!AH320/'Ringkasan (milyar)'!AC320,0)</f>
        <v>9.1875507050948629E-5</v>
      </c>
      <c r="AI320" s="173">
        <f>IFERROR('Ringkasan (milyar)'!AI320/'Ringkasan (milyar)'!AC320,0)</f>
        <v>4.9447203213377373E-2</v>
      </c>
      <c r="AJ320" s="173">
        <f>IFERROR('Ringkasan (milyar)'!AJ320/'Ringkasan (milyar)'!AC320,0)</f>
        <v>3.801593667645218E-3</v>
      </c>
      <c r="AK320" s="173">
        <f>IFERROR('Ringkasan (milyar)'!AK320/'Ringkasan (milyar)'!AC320,0)</f>
        <v>8.6969228332475668E-2</v>
      </c>
      <c r="AL320" s="173">
        <f>IFERROR('Ringkasan (milyar)'!AL320/'Ringkasan (milyar)'!AC320,0)</f>
        <v>0</v>
      </c>
      <c r="AM320" s="173">
        <f>IFERROR('Ringkasan (milyar)'!AM320/'Ringkasan (milyar)'!AC320,0)</f>
        <v>1.5938170201001141E-2</v>
      </c>
      <c r="AN320" s="173">
        <f>IFERROR('Ringkasan (milyar)'!AN320/'Ringkasan (milyar)'!AC320,0)</f>
        <v>2.1515955506539015E-2</v>
      </c>
      <c r="AO320" s="173">
        <f>IFERROR('Ringkasan (milyar)'!AO320/'Ringkasan (milyar)'!AC320,0)</f>
        <v>4.608062425943478E-2</v>
      </c>
      <c r="AP320" s="173">
        <f>IFERROR('Ringkasan (milyar)'!AP320/'Ringkasan (milyar)'!AC320,0)</f>
        <v>3.0037099926212159E-3</v>
      </c>
      <c r="AQ320" s="173">
        <f>IFERROR('Ringkasan (milyar)'!AQ320/'Ringkasan (milyar)'!AC320,0)</f>
        <v>4.3076837287950705E-4</v>
      </c>
      <c r="AR320" s="173">
        <f>IFERROR('Ringkasan (milyar)'!AR320/'Ringkasan (milyar)'!AC320,0)</f>
        <v>1.1484438381368579E-2</v>
      </c>
      <c r="AS320" s="173">
        <f>IFERROR('Ringkasan (milyar)'!AS320/'Ringkasan (milyar)'!AC320,0)</f>
        <v>1.1484438381368579E-2</v>
      </c>
      <c r="AT320" s="173">
        <f>IFERROR('Ringkasan (milyar)'!AT320/'Ringkasan (milyar)'!AC320,0)</f>
        <v>0.17856564555744558</v>
      </c>
      <c r="AU320" s="173">
        <f>IFERROR('Ringkasan (milyar)'!AU320/'Ringkasan (milyar)'!AC320,0)</f>
        <v>7.7556425349585073E-3</v>
      </c>
      <c r="AV320" s="173">
        <f>IFERROR('Ringkasan (milyar)'!AV320/'Ringkasan (milyar)'!AC320,0)</f>
        <v>0.17081000302248711</v>
      </c>
      <c r="AW320" s="127"/>
      <c r="AX320" s="127"/>
      <c r="AY320" s="127"/>
      <c r="AZ320" s="127"/>
      <c r="BA320" s="127"/>
      <c r="BB320" s="127"/>
      <c r="BC320" s="127"/>
      <c r="BD320" s="127"/>
      <c r="BE320" s="127"/>
      <c r="BF320" s="127"/>
      <c r="BG320" s="127"/>
      <c r="BH320" s="127"/>
      <c r="BI320" s="127"/>
      <c r="BJ320" s="128"/>
      <c r="BK320" s="128"/>
      <c r="BL320" s="87"/>
      <c r="BM320" s="47"/>
      <c r="BN320" s="48"/>
      <c r="BO320" s="49"/>
      <c r="BP320" s="39">
        <f t="shared" si="56"/>
        <v>0</v>
      </c>
      <c r="BR320" s="6" t="e">
        <f>Ringkasan!#REF!/1000000000</f>
        <v>#REF!</v>
      </c>
      <c r="BS320" s="6" t="e">
        <f t="shared" si="48"/>
        <v>#REF!</v>
      </c>
      <c r="BT320" s="39" t="e">
        <f t="shared" si="50"/>
        <v>#REF!</v>
      </c>
      <c r="BV320" s="6" t="e">
        <f>Ringkasan!#REF!/1000000000</f>
        <v>#REF!</v>
      </c>
      <c r="BW320" s="6" t="e">
        <f t="shared" si="49"/>
        <v>#REF!</v>
      </c>
      <c r="BX320" s="39" t="e">
        <f t="shared" si="51"/>
        <v>#REF!</v>
      </c>
    </row>
    <row r="321" spans="1:76" ht="15" customHeight="1" x14ac:dyDescent="0.25">
      <c r="A321" s="59" t="s">
        <v>255</v>
      </c>
      <c r="B321" s="3">
        <f t="shared" si="57"/>
        <v>242</v>
      </c>
      <c r="C321" s="4">
        <f t="shared" si="57"/>
        <v>13</v>
      </c>
      <c r="D321" s="8" t="s">
        <v>255</v>
      </c>
      <c r="E321" s="12" t="str">
        <f>[1]Pendapatan!D321</f>
        <v>7 Tahun 2024</v>
      </c>
      <c r="F321" s="92">
        <f>[1]Pendapatan!E321</f>
        <v>45653</v>
      </c>
      <c r="G321" s="6"/>
      <c r="H321" s="173">
        <f>IFERROR('Ringkasan (milyar)'!H321/'Ringkasan (milyar)'!G321,0)</f>
        <v>0.16776344040490579</v>
      </c>
      <c r="I321" s="173">
        <f>IFERROR('Ringkasan (milyar)'!I321/'Ringkasan (milyar)'!G321,0)</f>
        <v>6.9249363482477025E-2</v>
      </c>
      <c r="J321" s="173">
        <f>IFERROR('Ringkasan (milyar)'!J321/'Ringkasan (milyar)'!G321,0)</f>
        <v>9.3019081272472659E-2</v>
      </c>
      <c r="K321" s="173">
        <f>IFERROR('Ringkasan (milyar)'!K321/'Ringkasan (milyar)'!G321,0)</f>
        <v>2.1221674820848936E-3</v>
      </c>
      <c r="L321" s="173">
        <f>IFERROR('Ringkasan (milyar)'!L321/'Ringkasan (milyar)'!G321,0)</f>
        <v>3.3728281678712139E-3</v>
      </c>
      <c r="M321" s="173">
        <f>IFERROR('Ringkasan (milyar)'!M321/'Ringkasan (milyar)'!G321,0)</f>
        <v>0.83223655959509424</v>
      </c>
      <c r="N321" s="173">
        <f>IFERROR('Ringkasan (milyar)'!N321/'Ringkasan (milyar)'!G321,0)</f>
        <v>0.78337041882463865</v>
      </c>
      <c r="O321" s="173">
        <f>IFERROR('Ringkasan (milyar)'!O321/'Ringkasan (milyar)'!G321,0)</f>
        <v>0</v>
      </c>
      <c r="P321" s="173">
        <f>IFERROR('Ringkasan (milyar)'!P321/'Ringkasan (milyar)'!G321,0)</f>
        <v>0</v>
      </c>
      <c r="Q321" s="173">
        <f>IFERROR('Ringkasan (milyar)'!Q321/'Ringkasan (milyar)'!G321,0)</f>
        <v>9.4641336264092643E-2</v>
      </c>
      <c r="R321" s="173">
        <f>IFERROR('Ringkasan (milyar)'!R321/'Ringkasan (milyar)'!G321,0)</f>
        <v>7.6532189664332839E-3</v>
      </c>
      <c r="S321" s="173">
        <f>IFERROR('Ringkasan (milyar)'!S321/'Ringkasan (milyar)'!G321,0)</f>
        <v>4.4397585816217076E-2</v>
      </c>
      <c r="T321" s="173">
        <f>IFERROR('Ringkasan (milyar)'!T321/'Ringkasan (milyar)'!G321,0)</f>
        <v>0.49012112322992762</v>
      </c>
      <c r="U321" s="173">
        <f>IFERROR('Ringkasan (milyar)'!U321/'Ringkasan (milyar)'!G321,0)</f>
        <v>0.14655715454796811</v>
      </c>
      <c r="V321" s="173">
        <f>IFERROR('Ringkasan (milyar)'!V321/'Ringkasan (milyar)'!G321,0)</f>
        <v>4.8866140770455542E-2</v>
      </c>
      <c r="W321" s="173">
        <f>IFERROR('Ringkasan (milyar)'!W321/'Ringkasan (milyar)'!G321,0)</f>
        <v>4.8866140770455542E-2</v>
      </c>
      <c r="X321" s="173">
        <f>IFERROR('Ringkasan (milyar)'!X321/'Ringkasan (milyar)'!G321,0)</f>
        <v>0</v>
      </c>
      <c r="Y321" s="173">
        <f>IFERROR('Ringkasan (milyar)'!Y321/'Ringkasan (milyar)'!G321,0)</f>
        <v>0</v>
      </c>
      <c r="Z321" s="173">
        <f>IFERROR('Ringkasan (milyar)'!Z321/'Ringkasan (milyar)'!G321,0)</f>
        <v>0</v>
      </c>
      <c r="AA321" s="173">
        <f>IFERROR('Ringkasan (milyar)'!AA321/'Ringkasan (milyar)'!G321,0)</f>
        <v>0</v>
      </c>
      <c r="AB321" s="173">
        <f>IFERROR('Ringkasan (milyar)'!AB321/'Ringkasan (milyar)'!G321,0)</f>
        <v>0</v>
      </c>
      <c r="AC321" s="6"/>
      <c r="AD321" s="173">
        <f>IFERROR('Ringkasan (milyar)'!AD321/'Ringkasan (milyar)'!AC321,0)</f>
        <v>0.7388392272727905</v>
      </c>
      <c r="AE321" s="173">
        <f>IFERROR('Ringkasan (milyar)'!AE321/'Ringkasan (milyar)'!AD321,0)</f>
        <v>0.56028490053848723</v>
      </c>
      <c r="AF321" s="173">
        <f>IFERROR('Ringkasan (milyar)'!AF321/'Ringkasan (milyar)'!AD321,0)</f>
        <v>0.37985407865174176</v>
      </c>
      <c r="AG321" s="173">
        <f>IFERROR('Ringkasan (milyar)'!AG321/'Ringkasan (milyar)'!AD321,0)</f>
        <v>0</v>
      </c>
      <c r="AH321" s="173">
        <f>IFERROR('Ringkasan (milyar)'!AH321/'Ringkasan (milyar)'!AC321,0)</f>
        <v>3.7644954192991704E-5</v>
      </c>
      <c r="AI321" s="173">
        <f>IFERROR('Ringkasan (milyar)'!AI321/'Ringkasan (milyar)'!AC321,0)</f>
        <v>4.1700470471490593E-2</v>
      </c>
      <c r="AJ321" s="173">
        <f>IFERROR('Ringkasan (milyar)'!AJ321/'Ringkasan (milyar)'!AC321,0)</f>
        <v>2.4895549331680239E-3</v>
      </c>
      <c r="AK321" s="173">
        <f>IFERROR('Ringkasan (milyar)'!AK321/'Ringkasan (milyar)'!AC321,0)</f>
        <v>8.9943155379304071E-2</v>
      </c>
      <c r="AL321" s="173">
        <f>IFERROR('Ringkasan (milyar)'!AL321/'Ringkasan (milyar)'!AC321,0)</f>
        <v>2.8986614728603614E-3</v>
      </c>
      <c r="AM321" s="173">
        <f>IFERROR('Ringkasan (milyar)'!AM321/'Ringkasan (milyar)'!AC321,0)</f>
        <v>2.7585502951436861E-2</v>
      </c>
      <c r="AN321" s="173">
        <f>IFERROR('Ringkasan (milyar)'!AN321/'Ringkasan (milyar)'!AC321,0)</f>
        <v>2.4926051854599573E-2</v>
      </c>
      <c r="AO321" s="173">
        <f>IFERROR('Ringkasan (milyar)'!AO321/'Ringkasan (milyar)'!AC321,0)</f>
        <v>3.3885913197220625E-2</v>
      </c>
      <c r="AP321" s="173">
        <f>IFERROR('Ringkasan (milyar)'!AP321/'Ringkasan (milyar)'!AC321,0)</f>
        <v>6.4702590318664913E-4</v>
      </c>
      <c r="AQ321" s="173">
        <f>IFERROR('Ringkasan (milyar)'!AQ321/'Ringkasan (milyar)'!AC321,0)</f>
        <v>0</v>
      </c>
      <c r="AR321" s="173">
        <f>IFERROR('Ringkasan (milyar)'!AR321/'Ringkasan (milyar)'!AC321,0)</f>
        <v>3.7644954192991706E-3</v>
      </c>
      <c r="AS321" s="173">
        <f>IFERROR('Ringkasan (milyar)'!AS321/'Ringkasan (milyar)'!AC321,0)</f>
        <v>3.7644954192991706E-3</v>
      </c>
      <c r="AT321" s="173">
        <f>IFERROR('Ringkasan (milyar)'!AT321/'Ringkasan (milyar)'!AC321,0)</f>
        <v>0.16745312192860634</v>
      </c>
      <c r="AU321" s="173">
        <f>IFERROR('Ringkasan (milyar)'!AU321/'Ringkasan (milyar)'!AC321,0)</f>
        <v>7.9853072871439359E-3</v>
      </c>
      <c r="AV321" s="173">
        <f>IFERROR('Ringkasan (milyar)'!AV321/'Ringkasan (milyar)'!AC321,0)</f>
        <v>0.15946781464146242</v>
      </c>
      <c r="AW321" s="127"/>
      <c r="AX321" s="127"/>
      <c r="AY321" s="127"/>
      <c r="AZ321" s="127"/>
      <c r="BA321" s="127"/>
      <c r="BB321" s="127"/>
      <c r="BC321" s="127"/>
      <c r="BD321" s="127"/>
      <c r="BE321" s="127"/>
      <c r="BF321" s="127"/>
      <c r="BG321" s="127"/>
      <c r="BH321" s="127"/>
      <c r="BI321" s="127"/>
      <c r="BJ321" s="128"/>
      <c r="BK321" s="128"/>
      <c r="BL321" s="87"/>
      <c r="BM321" s="47"/>
      <c r="BN321" s="48"/>
      <c r="BO321" s="49"/>
      <c r="BP321" s="39">
        <f t="shared" si="56"/>
        <v>0</v>
      </c>
      <c r="BR321" s="6" t="e">
        <f>Ringkasan!#REF!/1000000000</f>
        <v>#REF!</v>
      </c>
      <c r="BS321" s="6" t="e">
        <f t="shared" si="48"/>
        <v>#REF!</v>
      </c>
      <c r="BT321" s="39" t="e">
        <f t="shared" si="50"/>
        <v>#REF!</v>
      </c>
      <c r="BV321" s="6" t="e">
        <f>Ringkasan!#REF!/1000000000</f>
        <v>#REF!</v>
      </c>
      <c r="BW321" s="6" t="e">
        <f t="shared" si="49"/>
        <v>#REF!</v>
      </c>
      <c r="BX321" s="39" t="e">
        <f t="shared" si="51"/>
        <v>#REF!</v>
      </c>
    </row>
    <row r="322" spans="1:76" ht="15" customHeight="1" x14ac:dyDescent="0.25">
      <c r="A322" s="59" t="s">
        <v>256</v>
      </c>
      <c r="B322" s="3">
        <f t="shared" si="57"/>
        <v>243</v>
      </c>
      <c r="C322" s="4">
        <f t="shared" si="57"/>
        <v>14</v>
      </c>
      <c r="D322" s="8" t="s">
        <v>256</v>
      </c>
      <c r="E322" s="12" t="str">
        <f>[1]Pendapatan!D322</f>
        <v>8 Tahun 2024</v>
      </c>
      <c r="F322" s="92">
        <f>[1]Pendapatan!E322</f>
        <v>45656</v>
      </c>
      <c r="G322" s="6"/>
      <c r="H322" s="173">
        <f>IFERROR('Ringkasan (milyar)'!H322/'Ringkasan (milyar)'!G322,0)</f>
        <v>0.24830791133236296</v>
      </c>
      <c r="I322" s="173">
        <f>IFERROR('Ringkasan (milyar)'!I322/'Ringkasan (milyar)'!G322,0)</f>
        <v>0.14958314820299426</v>
      </c>
      <c r="J322" s="173">
        <f>IFERROR('Ringkasan (milyar)'!J322/'Ringkasan (milyar)'!G322,0)</f>
        <v>6.4137783857299499E-2</v>
      </c>
      <c r="K322" s="173">
        <f>IFERROR('Ringkasan (milyar)'!K322/'Ringkasan (milyar)'!G322,0)</f>
        <v>6.2101290903135353E-3</v>
      </c>
      <c r="L322" s="173">
        <f>IFERROR('Ringkasan (milyar)'!L322/'Ringkasan (milyar)'!G322,0)</f>
        <v>2.8376850181755672E-2</v>
      </c>
      <c r="M322" s="173">
        <f>IFERROR('Ringkasan (milyar)'!M322/'Ringkasan (milyar)'!G322,0)</f>
        <v>0.74942221840989798</v>
      </c>
      <c r="N322" s="173">
        <f>IFERROR('Ringkasan (milyar)'!N322/'Ringkasan (milyar)'!G322,0)</f>
        <v>0.70297906833266877</v>
      </c>
      <c r="O322" s="173">
        <f>IFERROR('Ringkasan (milyar)'!O322/'Ringkasan (milyar)'!G322,0)</f>
        <v>0</v>
      </c>
      <c r="P322" s="173">
        <f>IFERROR('Ringkasan (milyar)'!P322/'Ringkasan (milyar)'!G322,0)</f>
        <v>0</v>
      </c>
      <c r="Q322" s="173">
        <f>IFERROR('Ringkasan (milyar)'!Q322/'Ringkasan (milyar)'!G322,0)</f>
        <v>9.4633327530252193E-2</v>
      </c>
      <c r="R322" s="173">
        <f>IFERROR('Ringkasan (milyar)'!R322/'Ringkasan (milyar)'!G322,0)</f>
        <v>3.1976856393886983E-3</v>
      </c>
      <c r="S322" s="173">
        <f>IFERROR('Ringkasan (milyar)'!S322/'Ringkasan (milyar)'!G322,0)</f>
        <v>5.2078635892191104E-2</v>
      </c>
      <c r="T322" s="173">
        <f>IFERROR('Ringkasan (milyar)'!T322/'Ringkasan (milyar)'!G322,0)</f>
        <v>0.39749003850046555</v>
      </c>
      <c r="U322" s="173">
        <f>IFERROR('Ringkasan (milyar)'!U322/'Ringkasan (milyar)'!G322,0)</f>
        <v>0.15557938077037128</v>
      </c>
      <c r="V322" s="173">
        <f>IFERROR('Ringkasan (milyar)'!V322/'Ringkasan (milyar)'!G322,0)</f>
        <v>4.6443150077229149E-2</v>
      </c>
      <c r="W322" s="173">
        <f>IFERROR('Ringkasan (milyar)'!W322/'Ringkasan (milyar)'!G322,0)</f>
        <v>4.6443150077229149E-2</v>
      </c>
      <c r="X322" s="173">
        <f>IFERROR('Ringkasan (milyar)'!X322/'Ringkasan (milyar)'!G322,0)</f>
        <v>0</v>
      </c>
      <c r="Y322" s="173">
        <f>IFERROR('Ringkasan (milyar)'!Y322/'Ringkasan (milyar)'!G322,0)</f>
        <v>2.2698702577390482E-3</v>
      </c>
      <c r="Z322" s="173">
        <f>IFERROR('Ringkasan (milyar)'!Z322/'Ringkasan (milyar)'!G322,0)</f>
        <v>2.2698702577390482E-3</v>
      </c>
      <c r="AA322" s="173">
        <f>IFERROR('Ringkasan (milyar)'!AA322/'Ringkasan (milyar)'!G322,0)</f>
        <v>0</v>
      </c>
      <c r="AB322" s="173">
        <f>IFERROR('Ringkasan (milyar)'!AB322/'Ringkasan (milyar)'!G322,0)</f>
        <v>0</v>
      </c>
      <c r="AC322" s="6"/>
      <c r="AD322" s="173">
        <f>IFERROR('Ringkasan (milyar)'!AD322/'Ringkasan (milyar)'!AC322,0)</f>
        <v>0.71611537512143442</v>
      </c>
      <c r="AE322" s="173">
        <f>IFERROR('Ringkasan (milyar)'!AE322/'Ringkasan (milyar)'!AD322,0)</f>
        <v>0.57370511109402367</v>
      </c>
      <c r="AF322" s="173">
        <f>IFERROR('Ringkasan (milyar)'!AF322/'Ringkasan (milyar)'!AD322,0)</f>
        <v>0.3276387388311594</v>
      </c>
      <c r="AG322" s="173">
        <f>IFERROR('Ringkasan (milyar)'!AG322/'Ringkasan (milyar)'!AD322,0)</f>
        <v>0</v>
      </c>
      <c r="AH322" s="173">
        <f>IFERROR('Ringkasan (milyar)'!AH322/'Ringkasan (milyar)'!AC322,0)</f>
        <v>9.9572334080175282E-5</v>
      </c>
      <c r="AI322" s="173">
        <f>IFERROR('Ringkasan (milyar)'!AI322/'Ringkasan (milyar)'!AC322,0)</f>
        <v>5.2462821853874013E-2</v>
      </c>
      <c r="AJ322" s="173">
        <f>IFERROR('Ringkasan (milyar)'!AJ322/'Ringkasan (milyar)'!AC322,0)</f>
        <v>1.8086791730909917E-2</v>
      </c>
      <c r="AK322" s="173">
        <f>IFERROR('Ringkasan (milyar)'!AK322/'Ringkasan (milyar)'!AC322,0)</f>
        <v>0.1275417134429491</v>
      </c>
      <c r="AL322" s="173">
        <f>IFERROR('Ringkasan (milyar)'!AL322/'Ringkasan (milyar)'!AC322,0)</f>
        <v>5.3841796477849292E-3</v>
      </c>
      <c r="AM322" s="173">
        <f>IFERROR('Ringkasan (milyar)'!AM322/'Ringkasan (milyar)'!AC322,0)</f>
        <v>2.0448993313771771E-2</v>
      </c>
      <c r="AN322" s="173">
        <f>IFERROR('Ringkasan (milyar)'!AN322/'Ringkasan (milyar)'!AC322,0)</f>
        <v>1.5994686771185828E-2</v>
      </c>
      <c r="AO322" s="173">
        <f>IFERROR('Ringkasan (milyar)'!AO322/'Ringkasan (milyar)'!AC322,0)</f>
        <v>8.4820994963139024E-2</v>
      </c>
      <c r="AP322" s="173">
        <f>IFERROR('Ringkasan (milyar)'!AP322/'Ringkasan (milyar)'!AC322,0)</f>
        <v>5.5532088150518242E-4</v>
      </c>
      <c r="AQ322" s="173">
        <f>IFERROR('Ringkasan (milyar)'!AQ322/'Ringkasan (milyar)'!AC322,0)</f>
        <v>3.3753786556236826E-4</v>
      </c>
      <c r="AR322" s="173">
        <f>IFERROR('Ringkasan (milyar)'!AR322/'Ringkasan (milyar)'!AC322,0)</f>
        <v>6.9700633856122692E-4</v>
      </c>
      <c r="AS322" s="173">
        <f>IFERROR('Ringkasan (milyar)'!AS322/'Ringkasan (milyar)'!AC322,0)</f>
        <v>6.9700633856122692E-4</v>
      </c>
      <c r="AT322" s="173">
        <f>IFERROR('Ringkasan (milyar)'!AT322/'Ringkasan (milyar)'!AC322,0)</f>
        <v>0.15564590509705523</v>
      </c>
      <c r="AU322" s="173">
        <f>IFERROR('Ringkasan (milyar)'!AU322/'Ringkasan (milyar)'!AC322,0)</f>
        <v>1.3177283633729681E-2</v>
      </c>
      <c r="AV322" s="173">
        <f>IFERROR('Ringkasan (milyar)'!AV322/'Ringkasan (milyar)'!AC322,0)</f>
        <v>0.14246862146332553</v>
      </c>
      <c r="AW322" s="127"/>
      <c r="AX322" s="127"/>
      <c r="AY322" s="127"/>
      <c r="AZ322" s="127"/>
      <c r="BA322" s="127"/>
      <c r="BB322" s="127"/>
      <c r="BC322" s="127"/>
      <c r="BD322" s="127"/>
      <c r="BE322" s="127"/>
      <c r="BF322" s="127"/>
      <c r="BG322" s="127"/>
      <c r="BH322" s="127"/>
      <c r="BI322" s="127"/>
      <c r="BJ322" s="128"/>
      <c r="BK322" s="128"/>
      <c r="BL322" s="87"/>
      <c r="BM322" s="47"/>
      <c r="BN322" s="48"/>
      <c r="BO322" s="49"/>
      <c r="BP322" s="39">
        <f t="shared" si="56"/>
        <v>0</v>
      </c>
      <c r="BR322" s="6" t="e">
        <f>Ringkasan!#REF!/1000000000</f>
        <v>#REF!</v>
      </c>
      <c r="BS322" s="6" t="e">
        <f t="shared" si="48"/>
        <v>#REF!</v>
      </c>
      <c r="BT322" s="39" t="e">
        <f t="shared" si="50"/>
        <v>#REF!</v>
      </c>
      <c r="BV322" s="6" t="e">
        <f>Ringkasan!#REF!/1000000000</f>
        <v>#REF!</v>
      </c>
      <c r="BW322" s="6" t="e">
        <f t="shared" si="49"/>
        <v>#REF!</v>
      </c>
      <c r="BX322" s="39" t="e">
        <f t="shared" si="51"/>
        <v>#REF!</v>
      </c>
    </row>
    <row r="323" spans="1:76" ht="15" customHeight="1" x14ac:dyDescent="0.25">
      <c r="A323" s="59" t="s">
        <v>257</v>
      </c>
      <c r="B323" s="3">
        <f t="shared" si="57"/>
        <v>244</v>
      </c>
      <c r="C323" s="4">
        <f t="shared" si="57"/>
        <v>15</v>
      </c>
      <c r="D323" s="8" t="s">
        <v>257</v>
      </c>
      <c r="E323" s="12" t="str">
        <f>[1]Pendapatan!D323</f>
        <v>11 Tahun 2024</v>
      </c>
      <c r="F323" s="92">
        <f>[1]Pendapatan!E323</f>
        <v>45656.775694444441</v>
      </c>
      <c r="G323" s="6"/>
      <c r="H323" s="173">
        <f>IFERROR('Ringkasan (milyar)'!H323/'Ringkasan (milyar)'!G323,0)</f>
        <v>0.21352976502967275</v>
      </c>
      <c r="I323" s="173">
        <f>IFERROR('Ringkasan (milyar)'!I323/'Ringkasan (milyar)'!G323,0)</f>
        <v>9.0925179793688152E-2</v>
      </c>
      <c r="J323" s="173">
        <f>IFERROR('Ringkasan (milyar)'!J323/'Ringkasan (milyar)'!G323,0)</f>
        <v>0.11732102824168451</v>
      </c>
      <c r="K323" s="173">
        <f>IFERROR('Ringkasan (milyar)'!K323/'Ringkasan (milyar)'!G323,0)</f>
        <v>1.6370010767354202E-3</v>
      </c>
      <c r="L323" s="173">
        <f>IFERROR('Ringkasan (milyar)'!L323/'Ringkasan (milyar)'!G323,0)</f>
        <v>3.6465559175646307E-3</v>
      </c>
      <c r="M323" s="173">
        <f>IFERROR('Ringkasan (milyar)'!M323/'Ringkasan (milyar)'!G323,0)</f>
        <v>0.78647023497032742</v>
      </c>
      <c r="N323" s="173">
        <f>IFERROR('Ringkasan (milyar)'!N323/'Ringkasan (milyar)'!G323,0)</f>
        <v>0.74277245750201459</v>
      </c>
      <c r="O323" s="173">
        <f>IFERROR('Ringkasan (milyar)'!O323/'Ringkasan (milyar)'!G323,0)</f>
        <v>0</v>
      </c>
      <c r="P323" s="173">
        <f>IFERROR('Ringkasan (milyar)'!P323/'Ringkasan (milyar)'!G323,0)</f>
        <v>0</v>
      </c>
      <c r="Q323" s="173">
        <f>IFERROR('Ringkasan (milyar)'!Q323/'Ringkasan (milyar)'!G323,0)</f>
        <v>0.10417157850948223</v>
      </c>
      <c r="R323" s="173">
        <f>IFERROR('Ringkasan (milyar)'!R323/'Ringkasan (milyar)'!G323,0)</f>
        <v>0</v>
      </c>
      <c r="S323" s="173">
        <f>IFERROR('Ringkasan (milyar)'!S323/'Ringkasan (milyar)'!G323,0)</f>
        <v>7.2420678078954609E-2</v>
      </c>
      <c r="T323" s="173">
        <f>IFERROR('Ringkasan (milyar)'!T323/'Ringkasan (milyar)'!G323,0)</f>
        <v>0.44789451825571069</v>
      </c>
      <c r="U323" s="173">
        <f>IFERROR('Ringkasan (milyar)'!U323/'Ringkasan (milyar)'!G323,0)</f>
        <v>0.118285682657867</v>
      </c>
      <c r="V323" s="173">
        <f>IFERROR('Ringkasan (milyar)'!V323/'Ringkasan (milyar)'!G323,0)</f>
        <v>4.3697777468312826E-2</v>
      </c>
      <c r="W323" s="173">
        <f>IFERROR('Ringkasan (milyar)'!W323/'Ringkasan (milyar)'!G323,0)</f>
        <v>4.3697777468312826E-2</v>
      </c>
      <c r="X323" s="173">
        <f>IFERROR('Ringkasan (milyar)'!X323/'Ringkasan (milyar)'!G323,0)</f>
        <v>0</v>
      </c>
      <c r="Y323" s="173">
        <f>IFERROR('Ringkasan (milyar)'!Y323/'Ringkasan (milyar)'!G323,0)</f>
        <v>0</v>
      </c>
      <c r="Z323" s="173">
        <f>IFERROR('Ringkasan (milyar)'!Z323/'Ringkasan (milyar)'!G323,0)</f>
        <v>0</v>
      </c>
      <c r="AA323" s="173">
        <f>IFERROR('Ringkasan (milyar)'!AA323/'Ringkasan (milyar)'!G323,0)</f>
        <v>0</v>
      </c>
      <c r="AB323" s="173">
        <f>IFERROR('Ringkasan (milyar)'!AB323/'Ringkasan (milyar)'!G323,0)</f>
        <v>0</v>
      </c>
      <c r="AC323" s="6"/>
      <c r="AD323" s="173">
        <f>IFERROR('Ringkasan (milyar)'!AD323/'Ringkasan (milyar)'!AC323,0)</f>
        <v>0.74918666058828109</v>
      </c>
      <c r="AE323" s="173">
        <f>IFERROR('Ringkasan (milyar)'!AE323/'Ringkasan (milyar)'!AD323,0)</f>
        <v>0.63872461118670643</v>
      </c>
      <c r="AF323" s="173">
        <f>IFERROR('Ringkasan (milyar)'!AF323/'Ringkasan (milyar)'!AD323,0)</f>
        <v>0.33186074552590134</v>
      </c>
      <c r="AG323" s="173">
        <f>IFERROR('Ringkasan (milyar)'!AG323/'Ringkasan (milyar)'!AD323,0)</f>
        <v>0</v>
      </c>
      <c r="AH323" s="173">
        <f>IFERROR('Ringkasan (milyar)'!AH323/'Ringkasan (milyar)'!AC323,0)</f>
        <v>0</v>
      </c>
      <c r="AI323" s="173">
        <f>IFERROR('Ringkasan (milyar)'!AI323/'Ringkasan (milyar)'!AC323,0)</f>
        <v>1.69840519873432E-2</v>
      </c>
      <c r="AJ323" s="173">
        <f>IFERROR('Ringkasan (milyar)'!AJ323/'Ringkasan (milyar)'!AC323,0)</f>
        <v>5.0530063895336819E-3</v>
      </c>
      <c r="AK323" s="173">
        <f>IFERROR('Ringkasan (milyar)'!AK323/'Ringkasan (milyar)'!AC323,0)</f>
        <v>9.245117492702741E-2</v>
      </c>
      <c r="AL323" s="173">
        <f>IFERROR('Ringkasan (milyar)'!AL323/'Ringkasan (milyar)'!AC323,0)</f>
        <v>0</v>
      </c>
      <c r="AM323" s="173">
        <f>IFERROR('Ringkasan (milyar)'!AM323/'Ringkasan (milyar)'!AC323,0)</f>
        <v>2.2578551757055195E-2</v>
      </c>
      <c r="AN323" s="173">
        <f>IFERROR('Ringkasan (milyar)'!AN323/'Ringkasan (milyar)'!AC323,0)</f>
        <v>2.5437962948749594E-2</v>
      </c>
      <c r="AO323" s="173">
        <f>IFERROR('Ringkasan (milyar)'!AO323/'Ringkasan (milyar)'!AC323,0)</f>
        <v>4.186594998581511E-2</v>
      </c>
      <c r="AP323" s="173">
        <f>IFERROR('Ringkasan (milyar)'!AP323/'Ringkasan (milyar)'!AC323,0)</f>
        <v>2.3643343812690017E-3</v>
      </c>
      <c r="AQ323" s="173">
        <f>IFERROR('Ringkasan (milyar)'!AQ323/'Ringkasan (milyar)'!AC323,0)</f>
        <v>2.0437585413850016E-4</v>
      </c>
      <c r="AR323" s="173">
        <f>IFERROR('Ringkasan (milyar)'!AR323/'Ringkasan (milyar)'!AC323,0)</f>
        <v>6.8943539103428078E-3</v>
      </c>
      <c r="AS323" s="173">
        <f>IFERROR('Ringkasan (milyar)'!AS323/'Ringkasan (milyar)'!AC323,0)</f>
        <v>6.8943539103428078E-3</v>
      </c>
      <c r="AT323" s="173">
        <f>IFERROR('Ringkasan (milyar)'!AT323/'Ringkasan (milyar)'!AC323,0)</f>
        <v>0.15146781057434877</v>
      </c>
      <c r="AU323" s="173">
        <f>IFERROR('Ringkasan (milyar)'!AU323/'Ringkasan (milyar)'!AC323,0)</f>
        <v>9.2292516676865232E-3</v>
      </c>
      <c r="AV323" s="173">
        <f>IFERROR('Ringkasan (milyar)'!AV323/'Ringkasan (milyar)'!AC323,0)</f>
        <v>0.14223855890666223</v>
      </c>
      <c r="AW323" s="127"/>
      <c r="AX323" s="127"/>
      <c r="AY323" s="127"/>
      <c r="AZ323" s="127"/>
      <c r="BA323" s="127"/>
      <c r="BB323" s="127"/>
      <c r="BC323" s="127"/>
      <c r="BD323" s="127"/>
      <c r="BE323" s="127"/>
      <c r="BF323" s="127"/>
      <c r="BG323" s="127"/>
      <c r="BH323" s="127"/>
      <c r="BI323" s="127"/>
      <c r="BJ323" s="128"/>
      <c r="BK323" s="128"/>
      <c r="BL323" s="87"/>
      <c r="BM323" s="47"/>
      <c r="BN323" s="48"/>
      <c r="BO323" s="49"/>
      <c r="BP323" s="39">
        <f t="shared" si="56"/>
        <v>0</v>
      </c>
      <c r="BR323" s="6" t="e">
        <f>Ringkasan!#REF!/1000000000</f>
        <v>#REF!</v>
      </c>
      <c r="BS323" s="6" t="e">
        <f t="shared" si="48"/>
        <v>#REF!</v>
      </c>
      <c r="BT323" s="39" t="e">
        <f t="shared" si="50"/>
        <v>#REF!</v>
      </c>
      <c r="BV323" s="6" t="e">
        <f>Ringkasan!#REF!/1000000000</f>
        <v>#REF!</v>
      </c>
      <c r="BW323" s="6" t="e">
        <f t="shared" si="49"/>
        <v>#REF!</v>
      </c>
      <c r="BX323" s="39" t="e">
        <f t="shared" si="51"/>
        <v>#REF!</v>
      </c>
    </row>
    <row r="324" spans="1:76" ht="15" customHeight="1" x14ac:dyDescent="0.25">
      <c r="A324" s="59" t="s">
        <v>258</v>
      </c>
      <c r="B324" s="3">
        <f t="shared" si="57"/>
        <v>245</v>
      </c>
      <c r="C324" s="4">
        <f t="shared" si="57"/>
        <v>16</v>
      </c>
      <c r="D324" s="8" t="s">
        <v>258</v>
      </c>
      <c r="E324" s="12" t="str">
        <f>[1]Pendapatan!D324</f>
        <v>06 Tahun 2024</v>
      </c>
      <c r="F324" s="92">
        <f>[1]Pendapatan!E324</f>
        <v>45657</v>
      </c>
      <c r="G324" s="6"/>
      <c r="H324" s="173">
        <f>IFERROR('Ringkasan (milyar)'!H324/'Ringkasan (milyar)'!G324,0)</f>
        <v>0.14792040378323176</v>
      </c>
      <c r="I324" s="173">
        <f>IFERROR('Ringkasan (milyar)'!I324/'Ringkasan (milyar)'!G324,0)</f>
        <v>6.1530291204462607E-2</v>
      </c>
      <c r="J324" s="173">
        <f>IFERROR('Ringkasan (milyar)'!J324/'Ringkasan (milyar)'!G324,0)</f>
        <v>7.9644663416531314E-2</v>
      </c>
      <c r="K324" s="173">
        <f>IFERROR('Ringkasan (milyar)'!K324/'Ringkasan (milyar)'!G324,0)</f>
        <v>5.0157626461777814E-3</v>
      </c>
      <c r="L324" s="173">
        <f>IFERROR('Ringkasan (milyar)'!L324/'Ringkasan (milyar)'!G324,0)</f>
        <v>1.7296865160600773E-3</v>
      </c>
      <c r="M324" s="173">
        <f>IFERROR('Ringkasan (milyar)'!M324/'Ringkasan (milyar)'!G324,0)</f>
        <v>0.8520795962167681</v>
      </c>
      <c r="N324" s="173">
        <f>IFERROR('Ringkasan (milyar)'!N324/'Ringkasan (milyar)'!G324,0)</f>
        <v>0.8091585728060583</v>
      </c>
      <c r="O324" s="173">
        <f>IFERROR('Ringkasan (milyar)'!O324/'Ringkasan (milyar)'!G324,0)</f>
        <v>0</v>
      </c>
      <c r="P324" s="173">
        <f>IFERROR('Ringkasan (milyar)'!P324/'Ringkasan (milyar)'!G324,0)</f>
        <v>0</v>
      </c>
      <c r="Q324" s="173">
        <f>IFERROR('Ringkasan (milyar)'!Q324/'Ringkasan (milyar)'!G324,0)</f>
        <v>8.84105034715192E-2</v>
      </c>
      <c r="R324" s="173">
        <f>IFERROR('Ringkasan (milyar)'!R324/'Ringkasan (milyar)'!G324,0)</f>
        <v>6.1028830645932777E-3</v>
      </c>
      <c r="S324" s="173">
        <f>IFERROR('Ringkasan (milyar)'!S324/'Ringkasan (milyar)'!G324,0)</f>
        <v>0.10227650248219543</v>
      </c>
      <c r="T324" s="173">
        <f>IFERROR('Ringkasan (milyar)'!T324/'Ringkasan (milyar)'!G324,0)</f>
        <v>0.42742614943232887</v>
      </c>
      <c r="U324" s="173">
        <f>IFERROR('Ringkasan (milyar)'!U324/'Ringkasan (milyar)'!G324,0)</f>
        <v>0.18494253435542157</v>
      </c>
      <c r="V324" s="173">
        <f>IFERROR('Ringkasan (milyar)'!V324/'Ringkasan (milyar)'!G324,0)</f>
        <v>4.292102341070983E-2</v>
      </c>
      <c r="W324" s="173">
        <f>IFERROR('Ringkasan (milyar)'!W324/'Ringkasan (milyar)'!G324,0)</f>
        <v>4.292102341070983E-2</v>
      </c>
      <c r="X324" s="173">
        <f>IFERROR('Ringkasan (milyar)'!X324/'Ringkasan (milyar)'!G324,0)</f>
        <v>0</v>
      </c>
      <c r="Y324" s="173">
        <f>IFERROR('Ringkasan (milyar)'!Y324/'Ringkasan (milyar)'!G324,0)</f>
        <v>0</v>
      </c>
      <c r="Z324" s="173">
        <f>IFERROR('Ringkasan (milyar)'!Z324/'Ringkasan (milyar)'!G324,0)</f>
        <v>0</v>
      </c>
      <c r="AA324" s="173">
        <f>IFERROR('Ringkasan (milyar)'!AA324/'Ringkasan (milyar)'!G324,0)</f>
        <v>0</v>
      </c>
      <c r="AB324" s="173">
        <f>IFERROR('Ringkasan (milyar)'!AB324/'Ringkasan (milyar)'!G324,0)</f>
        <v>0</v>
      </c>
      <c r="AC324" s="6"/>
      <c r="AD324" s="173">
        <f>IFERROR('Ringkasan (milyar)'!AD324/'Ringkasan (milyar)'!AC324,0)</f>
        <v>0.69140014886265189</v>
      </c>
      <c r="AE324" s="173">
        <f>IFERROR('Ringkasan (milyar)'!AE324/'Ringkasan (milyar)'!AD324,0)</f>
        <v>0.61811627178261386</v>
      </c>
      <c r="AF324" s="173">
        <f>IFERROR('Ringkasan (milyar)'!AF324/'Ringkasan (milyar)'!AD324,0)</f>
        <v>0.34958475500902536</v>
      </c>
      <c r="AG324" s="173">
        <f>IFERROR('Ringkasan (milyar)'!AG324/'Ringkasan (milyar)'!AD324,0)</f>
        <v>0</v>
      </c>
      <c r="AH324" s="173">
        <f>IFERROR('Ringkasan (milyar)'!AH324/'Ringkasan (milyar)'!AC324,0)</f>
        <v>0</v>
      </c>
      <c r="AI324" s="173">
        <f>IFERROR('Ringkasan (milyar)'!AI324/'Ringkasan (milyar)'!AC324,0)</f>
        <v>1.8914550846889647E-2</v>
      </c>
      <c r="AJ324" s="173">
        <f>IFERROR('Ringkasan (milyar)'!AJ324/'Ringkasan (milyar)'!AC324,0)</f>
        <v>3.4169640374818676E-3</v>
      </c>
      <c r="AK324" s="173">
        <f>IFERROR('Ringkasan (milyar)'!AK324/'Ringkasan (milyar)'!AC324,0)</f>
        <v>0.14546154806358333</v>
      </c>
      <c r="AL324" s="173">
        <f>IFERROR('Ringkasan (milyar)'!AL324/'Ringkasan (milyar)'!AC324,0)</f>
        <v>2.5874214987033858E-3</v>
      </c>
      <c r="AM324" s="173">
        <f>IFERROR('Ringkasan (milyar)'!AM324/'Ringkasan (milyar)'!AC324,0)</f>
        <v>1.8089522997280959E-2</v>
      </c>
      <c r="AN324" s="173">
        <f>IFERROR('Ringkasan (milyar)'!AN324/'Ringkasan (milyar)'!AC324,0)</f>
        <v>1.5856144641908314E-2</v>
      </c>
      <c r="AO324" s="173">
        <f>IFERROR('Ringkasan (milyar)'!AO324/'Ringkasan (milyar)'!AC324,0)</f>
        <v>0.1057175058233529</v>
      </c>
      <c r="AP324" s="173">
        <f>IFERROR('Ringkasan (milyar)'!AP324/'Ringkasan (milyar)'!AC324,0)</f>
        <v>3.0757424969071862E-3</v>
      </c>
      <c r="AQ324" s="173">
        <f>IFERROR('Ringkasan (milyar)'!AQ324/'Ringkasan (milyar)'!AC324,0)</f>
        <v>1.3521060543057679E-4</v>
      </c>
      <c r="AR324" s="173">
        <f>IFERROR('Ringkasan (milyar)'!AR324/'Ringkasan (milyar)'!AC324,0)</f>
        <v>1.9595739917474902E-3</v>
      </c>
      <c r="AS324" s="173">
        <f>IFERROR('Ringkasan (milyar)'!AS324/'Ringkasan (milyar)'!AC324,0)</f>
        <v>1.9595739917474902E-3</v>
      </c>
      <c r="AT324" s="173">
        <f>IFERROR('Ringkasan (milyar)'!AT324/'Ringkasan (milyar)'!AC324,0)</f>
        <v>0.16117872908201719</v>
      </c>
      <c r="AU324" s="173">
        <f>IFERROR('Ringkasan (milyar)'!AU324/'Ringkasan (milyar)'!AC324,0)</f>
        <v>6.5738573339269909E-3</v>
      </c>
      <c r="AV324" s="173">
        <f>IFERROR('Ringkasan (milyar)'!AV324/'Ringkasan (milyar)'!AC324,0)</f>
        <v>0.15460487174809021</v>
      </c>
      <c r="AW324" s="127"/>
      <c r="AX324" s="127"/>
      <c r="AY324" s="127"/>
      <c r="AZ324" s="127"/>
      <c r="BA324" s="127"/>
      <c r="BB324" s="127"/>
      <c r="BC324" s="127"/>
      <c r="BD324" s="127"/>
      <c r="BE324" s="127"/>
      <c r="BF324" s="127"/>
      <c r="BG324" s="127"/>
      <c r="BH324" s="127"/>
      <c r="BI324" s="127"/>
      <c r="BJ324" s="128"/>
      <c r="BK324" s="128"/>
      <c r="BL324" s="87"/>
      <c r="BM324" s="47"/>
      <c r="BN324" s="48"/>
      <c r="BO324" s="49"/>
      <c r="BP324" s="39">
        <f t="shared" si="56"/>
        <v>0</v>
      </c>
      <c r="BR324" s="6" t="e">
        <f>Ringkasan!#REF!/1000000000</f>
        <v>#REF!</v>
      </c>
      <c r="BS324" s="6" t="e">
        <f t="shared" si="48"/>
        <v>#REF!</v>
      </c>
      <c r="BT324" s="39" t="e">
        <f t="shared" si="50"/>
        <v>#REF!</v>
      </c>
      <c r="BV324" s="6" t="e">
        <f>Ringkasan!#REF!/1000000000</f>
        <v>#REF!</v>
      </c>
      <c r="BW324" s="6" t="e">
        <f t="shared" si="49"/>
        <v>#REF!</v>
      </c>
      <c r="BX324" s="39" t="e">
        <f t="shared" si="51"/>
        <v>#REF!</v>
      </c>
    </row>
    <row r="325" spans="1:76" ht="15" customHeight="1" x14ac:dyDescent="0.25">
      <c r="A325" s="59" t="s">
        <v>259</v>
      </c>
      <c r="B325" s="3">
        <f t="shared" si="57"/>
        <v>246</v>
      </c>
      <c r="C325" s="4">
        <f t="shared" si="57"/>
        <v>17</v>
      </c>
      <c r="D325" s="8" t="s">
        <v>259</v>
      </c>
      <c r="E325" s="12" t="str">
        <f>[1]Pendapatan!D325</f>
        <v>08 Tahun 2024</v>
      </c>
      <c r="F325" s="92">
        <f>[1]Pendapatan!E325</f>
        <v>45649.777777777781</v>
      </c>
      <c r="G325" s="6"/>
      <c r="H325" s="173">
        <f>IFERROR('Ringkasan (milyar)'!H325/'Ringkasan (milyar)'!G325,0)</f>
        <v>0.14277761434245731</v>
      </c>
      <c r="I325" s="173">
        <f>IFERROR('Ringkasan (milyar)'!I325/'Ringkasan (milyar)'!G325,0)</f>
        <v>4.5261088574140781E-2</v>
      </c>
      <c r="J325" s="173">
        <f>IFERROR('Ringkasan (milyar)'!J325/'Ringkasan (milyar)'!G325,0)</f>
        <v>3.3404013956927721E-2</v>
      </c>
      <c r="K325" s="173">
        <f>IFERROR('Ringkasan (milyar)'!K325/'Ringkasan (milyar)'!G325,0)</f>
        <v>1.7220121502654023E-3</v>
      </c>
      <c r="L325" s="173">
        <f>IFERROR('Ringkasan (milyar)'!L325/'Ringkasan (milyar)'!G325,0)</f>
        <v>6.2390499661123401E-2</v>
      </c>
      <c r="M325" s="173">
        <f>IFERROR('Ringkasan (milyar)'!M325/'Ringkasan (milyar)'!G325,0)</f>
        <v>0.85722238565754272</v>
      </c>
      <c r="N325" s="173">
        <f>IFERROR('Ringkasan (milyar)'!N325/'Ringkasan (milyar)'!G325,0)</f>
        <v>0.81186056414717711</v>
      </c>
      <c r="O325" s="173">
        <f>IFERROR('Ringkasan (milyar)'!O325/'Ringkasan (milyar)'!G325,0)</f>
        <v>0</v>
      </c>
      <c r="P325" s="173">
        <f>IFERROR('Ringkasan (milyar)'!P325/'Ringkasan (milyar)'!G325,0)</f>
        <v>0</v>
      </c>
      <c r="Q325" s="173">
        <f>IFERROR('Ringkasan (milyar)'!Q325/'Ringkasan (milyar)'!G325,0)</f>
        <v>9.4708450312947598E-2</v>
      </c>
      <c r="R325" s="173">
        <f>IFERROR('Ringkasan (milyar)'!R325/'Ringkasan (milyar)'!G325,0)</f>
        <v>8.4388812635096296E-3</v>
      </c>
      <c r="S325" s="173">
        <f>IFERROR('Ringkasan (milyar)'!S325/'Ringkasan (milyar)'!G325,0)</f>
        <v>4.9840484667156584E-2</v>
      </c>
      <c r="T325" s="173">
        <f>IFERROR('Ringkasan (milyar)'!T325/'Ringkasan (milyar)'!G325,0)</f>
        <v>0.47367451874399574</v>
      </c>
      <c r="U325" s="173">
        <f>IFERROR('Ringkasan (milyar)'!U325/'Ringkasan (milyar)'!G325,0)</f>
        <v>0.18519822915956749</v>
      </c>
      <c r="V325" s="173">
        <f>IFERROR('Ringkasan (milyar)'!V325/'Ringkasan (milyar)'!G325,0)</f>
        <v>4.5361821510365621E-2</v>
      </c>
      <c r="W325" s="173">
        <f>IFERROR('Ringkasan (milyar)'!W325/'Ringkasan (milyar)'!G325,0)</f>
        <v>4.5361821510365621E-2</v>
      </c>
      <c r="X325" s="173">
        <f>IFERROR('Ringkasan (milyar)'!X325/'Ringkasan (milyar)'!G325,0)</f>
        <v>0</v>
      </c>
      <c r="Y325" s="173">
        <f>IFERROR('Ringkasan (milyar)'!Y325/'Ringkasan (milyar)'!G325,0)</f>
        <v>0</v>
      </c>
      <c r="Z325" s="173">
        <f>IFERROR('Ringkasan (milyar)'!Z325/'Ringkasan (milyar)'!G325,0)</f>
        <v>0</v>
      </c>
      <c r="AA325" s="173">
        <f>IFERROR('Ringkasan (milyar)'!AA325/'Ringkasan (milyar)'!G325,0)</f>
        <v>0</v>
      </c>
      <c r="AB325" s="173">
        <f>IFERROR('Ringkasan (milyar)'!AB325/'Ringkasan (milyar)'!G325,0)</f>
        <v>0</v>
      </c>
      <c r="AC325" s="6"/>
      <c r="AD325" s="173">
        <f>IFERROR('Ringkasan (milyar)'!AD325/'Ringkasan (milyar)'!AC325,0)</f>
        <v>0.74944757705137788</v>
      </c>
      <c r="AE325" s="173">
        <f>IFERROR('Ringkasan (milyar)'!AE325/'Ringkasan (milyar)'!AD325,0)</f>
        <v>0.59748038435670126</v>
      </c>
      <c r="AF325" s="173">
        <f>IFERROR('Ringkasan (milyar)'!AF325/'Ringkasan (milyar)'!AD325,0)</f>
        <v>0.37948645045310653</v>
      </c>
      <c r="AG325" s="173">
        <f>IFERROR('Ringkasan (milyar)'!AG325/'Ringkasan (milyar)'!AD325,0)</f>
        <v>0</v>
      </c>
      <c r="AH325" s="173">
        <f>IFERROR('Ringkasan (milyar)'!AH325/'Ringkasan (milyar)'!AC325,0)</f>
        <v>0</v>
      </c>
      <c r="AI325" s="173">
        <f>IFERROR('Ringkasan (milyar)'!AI325/'Ringkasan (milyar)'!AC325,0)</f>
        <v>1.6874554698407561E-2</v>
      </c>
      <c r="AJ325" s="173">
        <f>IFERROR('Ringkasan (milyar)'!AJ325/'Ringkasan (milyar)'!AC325,0)</f>
        <v>3.8759514520614601E-4</v>
      </c>
      <c r="AK325" s="173">
        <f>IFERROR('Ringkasan (milyar)'!AK325/'Ringkasan (milyar)'!AC325,0)</f>
        <v>8.8079807485537592E-2</v>
      </c>
      <c r="AL325" s="173">
        <f>IFERROR('Ringkasan (milyar)'!AL325/'Ringkasan (milyar)'!AC325,0)</f>
        <v>2.1715695902918002E-3</v>
      </c>
      <c r="AM325" s="173">
        <f>IFERROR('Ringkasan (milyar)'!AM325/'Ringkasan (milyar)'!AC325,0)</f>
        <v>1.466612249682522E-2</v>
      </c>
      <c r="AN325" s="173">
        <f>IFERROR('Ringkasan (milyar)'!AN325/'Ringkasan (milyar)'!AC325,0)</f>
        <v>1.8631747124090974E-2</v>
      </c>
      <c r="AO325" s="173">
        <f>IFERROR('Ringkasan (milyar)'!AO325/'Ringkasan (milyar)'!AC325,0)</f>
        <v>5.1028987705618457E-2</v>
      </c>
      <c r="AP325" s="173">
        <f>IFERROR('Ringkasan (milyar)'!AP325/'Ringkasan (milyar)'!AC325,0)</f>
        <v>1.5070402300142235E-3</v>
      </c>
      <c r="AQ325" s="173">
        <f>IFERROR('Ringkasan (milyar)'!AQ325/'Ringkasan (milyar)'!AC325,0)</f>
        <v>7.4340338696946001E-5</v>
      </c>
      <c r="AR325" s="173">
        <f>IFERROR('Ringkasan (milyar)'!AR325/'Ringkasan (milyar)'!AC325,0)</f>
        <v>3.4179466067561378E-3</v>
      </c>
      <c r="AS325" s="173">
        <f>IFERROR('Ringkasan (milyar)'!AS325/'Ringkasan (milyar)'!AC325,0)</f>
        <v>3.4179466067561378E-3</v>
      </c>
      <c r="AT325" s="173">
        <f>IFERROR('Ringkasan (milyar)'!AT325/'Ringkasan (milyar)'!AC325,0)</f>
        <v>0.15905466885632821</v>
      </c>
      <c r="AU325" s="173">
        <f>IFERROR('Ringkasan (milyar)'!AU325/'Ringkasan (milyar)'!AC325,0)</f>
        <v>5.7982733768364219E-3</v>
      </c>
      <c r="AV325" s="173">
        <f>IFERROR('Ringkasan (milyar)'!AV325/'Ringkasan (milyar)'!AC325,0)</f>
        <v>0.1532563954794918</v>
      </c>
      <c r="AW325" s="127"/>
      <c r="AX325" s="127"/>
      <c r="AY325" s="127"/>
      <c r="AZ325" s="127"/>
      <c r="BA325" s="127"/>
      <c r="BB325" s="127"/>
      <c r="BC325" s="127"/>
      <c r="BD325" s="127"/>
      <c r="BE325" s="127"/>
      <c r="BF325" s="127"/>
      <c r="BG325" s="127"/>
      <c r="BH325" s="127"/>
      <c r="BI325" s="127"/>
      <c r="BJ325" s="128"/>
      <c r="BK325" s="128"/>
      <c r="BL325" s="87"/>
      <c r="BM325" s="47"/>
      <c r="BN325" s="48"/>
      <c r="BO325" s="49"/>
      <c r="BP325" s="39">
        <f t="shared" si="56"/>
        <v>0</v>
      </c>
      <c r="BR325" s="6" t="e">
        <f>Ringkasan!#REF!/1000000000</f>
        <v>#REF!</v>
      </c>
      <c r="BS325" s="6" t="e">
        <f t="shared" si="48"/>
        <v>#REF!</v>
      </c>
      <c r="BT325" s="39" t="e">
        <f t="shared" si="50"/>
        <v>#REF!</v>
      </c>
      <c r="BV325" s="6" t="e">
        <f>Ringkasan!#REF!/1000000000</f>
        <v>#REF!</v>
      </c>
      <c r="BW325" s="6" t="e">
        <f t="shared" si="49"/>
        <v>#REF!</v>
      </c>
      <c r="BX325" s="39" t="e">
        <f t="shared" si="51"/>
        <v>#REF!</v>
      </c>
    </row>
    <row r="326" spans="1:76" ht="15" customHeight="1" x14ac:dyDescent="0.25">
      <c r="A326" s="59" t="s">
        <v>260</v>
      </c>
      <c r="B326" s="3">
        <f t="shared" ref="B326:C341" si="58">B325+1</f>
        <v>247</v>
      </c>
      <c r="C326" s="4">
        <f t="shared" si="58"/>
        <v>18</v>
      </c>
      <c r="D326" s="8" t="s">
        <v>260</v>
      </c>
      <c r="E326" s="12" t="str">
        <f>[1]Pendapatan!D326</f>
        <v>8 Tahun 2024</v>
      </c>
      <c r="F326" s="92">
        <f>[1]Pendapatan!E326</f>
        <v>45657</v>
      </c>
      <c r="G326" s="6"/>
      <c r="H326" s="173">
        <f>IFERROR('Ringkasan (milyar)'!H326/'Ringkasan (milyar)'!G326,0)</f>
        <v>0.16659605833582541</v>
      </c>
      <c r="I326" s="173">
        <f>IFERROR('Ringkasan (milyar)'!I326/'Ringkasan (milyar)'!G326,0)</f>
        <v>4.727033355783998E-2</v>
      </c>
      <c r="J326" s="173">
        <f>IFERROR('Ringkasan (milyar)'!J326/'Ringkasan (milyar)'!G326,0)</f>
        <v>1.4184496829340762E-2</v>
      </c>
      <c r="K326" s="173">
        <f>IFERROR('Ringkasan (milyar)'!K326/'Ringkasan (milyar)'!G326,0)</f>
        <v>0</v>
      </c>
      <c r="L326" s="173">
        <f>IFERROR('Ringkasan (milyar)'!L326/'Ringkasan (milyar)'!G326,0)</f>
        <v>0.10514122794864469</v>
      </c>
      <c r="M326" s="173">
        <f>IFERROR('Ringkasan (milyar)'!M326/'Ringkasan (milyar)'!G326,0)</f>
        <v>0.83340394166417453</v>
      </c>
      <c r="N326" s="173">
        <f>IFERROR('Ringkasan (milyar)'!N326/'Ringkasan (milyar)'!G326,0)</f>
        <v>0.78527944804227712</v>
      </c>
      <c r="O326" s="173">
        <f>IFERROR('Ringkasan (milyar)'!O326/'Ringkasan (milyar)'!G326,0)</f>
        <v>0</v>
      </c>
      <c r="P326" s="173">
        <f>IFERROR('Ringkasan (milyar)'!P326/'Ringkasan (milyar)'!G326,0)</f>
        <v>0</v>
      </c>
      <c r="Q326" s="173">
        <f>IFERROR('Ringkasan (milyar)'!Q326/'Ringkasan (milyar)'!G326,0)</f>
        <v>9.128100497558489E-2</v>
      </c>
      <c r="R326" s="173">
        <f>IFERROR('Ringkasan (milyar)'!R326/'Ringkasan (milyar)'!G326,0)</f>
        <v>1.1134980829374929E-2</v>
      </c>
      <c r="S326" s="173">
        <f>IFERROR('Ringkasan (milyar)'!S326/'Ringkasan (milyar)'!G326,0)</f>
        <v>8.0076075806649868E-2</v>
      </c>
      <c r="T326" s="173">
        <f>IFERROR('Ringkasan (milyar)'!T326/'Ringkasan (milyar)'!G326,0)</f>
        <v>0.43541747036598993</v>
      </c>
      <c r="U326" s="173">
        <f>IFERROR('Ringkasan (milyar)'!U326/'Ringkasan (milyar)'!G326,0)</f>
        <v>0.16736991606467747</v>
      </c>
      <c r="V326" s="173">
        <f>IFERROR('Ringkasan (milyar)'!V326/'Ringkasan (milyar)'!G326,0)</f>
        <v>4.8124493621897448E-2</v>
      </c>
      <c r="W326" s="173">
        <f>IFERROR('Ringkasan (milyar)'!W326/'Ringkasan (milyar)'!G326,0)</f>
        <v>4.3280421460765738E-2</v>
      </c>
      <c r="X326" s="173">
        <f>IFERROR('Ringkasan (milyar)'!X326/'Ringkasan (milyar)'!G326,0)</f>
        <v>4.8440721611317152E-3</v>
      </c>
      <c r="Y326" s="173">
        <f>IFERROR('Ringkasan (milyar)'!Y326/'Ringkasan (milyar)'!G326,0)</f>
        <v>0</v>
      </c>
      <c r="Z326" s="173">
        <f>IFERROR('Ringkasan (milyar)'!Z326/'Ringkasan (milyar)'!G326,0)</f>
        <v>0</v>
      </c>
      <c r="AA326" s="173">
        <f>IFERROR('Ringkasan (milyar)'!AA326/'Ringkasan (milyar)'!G326,0)</f>
        <v>0</v>
      </c>
      <c r="AB326" s="173">
        <f>IFERROR('Ringkasan (milyar)'!AB326/'Ringkasan (milyar)'!G326,0)</f>
        <v>0</v>
      </c>
      <c r="AC326" s="6"/>
      <c r="AD326" s="173">
        <f>IFERROR('Ringkasan (milyar)'!AD326/'Ringkasan (milyar)'!AC326,0)</f>
        <v>0.78591617369835087</v>
      </c>
      <c r="AE326" s="173">
        <f>IFERROR('Ringkasan (milyar)'!AE326/'Ringkasan (milyar)'!AD326,0)</f>
        <v>0.51219815819981329</v>
      </c>
      <c r="AF326" s="173">
        <f>IFERROR('Ringkasan (milyar)'!AF326/'Ringkasan (milyar)'!AD326,0)</f>
        <v>0.4162868982123954</v>
      </c>
      <c r="AG326" s="173">
        <f>IFERROR('Ringkasan (milyar)'!AG326/'Ringkasan (milyar)'!AD326,0)</f>
        <v>0</v>
      </c>
      <c r="AH326" s="173">
        <f>IFERROR('Ringkasan (milyar)'!AH326/'Ringkasan (milyar)'!AC326,0)</f>
        <v>0</v>
      </c>
      <c r="AI326" s="173">
        <f>IFERROR('Ringkasan (milyar)'!AI326/'Ringkasan (milyar)'!AC326,0)</f>
        <v>5.2838577304964364E-2</v>
      </c>
      <c r="AJ326" s="173">
        <f>IFERROR('Ringkasan (milyar)'!AJ326/'Ringkasan (milyar)'!AC326,0)</f>
        <v>3.3661735218059063E-3</v>
      </c>
      <c r="AK326" s="173">
        <f>IFERROR('Ringkasan (milyar)'!AK326/'Ringkasan (milyar)'!AC326,0)</f>
        <v>7.1462167397312412E-2</v>
      </c>
      <c r="AL326" s="173">
        <f>IFERROR('Ringkasan (milyar)'!AL326/'Ringkasan (milyar)'!AC326,0)</f>
        <v>0</v>
      </c>
      <c r="AM326" s="173">
        <f>IFERROR('Ringkasan (milyar)'!AM326/'Ringkasan (milyar)'!AC326,0)</f>
        <v>2.5784392467061702E-2</v>
      </c>
      <c r="AN326" s="173">
        <f>IFERROR('Ringkasan (milyar)'!AN326/'Ringkasan (milyar)'!AC326,0)</f>
        <v>2.000596865234773E-2</v>
      </c>
      <c r="AO326" s="173">
        <f>IFERROR('Ringkasan (milyar)'!AO326/'Ringkasan (milyar)'!AC326,0)</f>
        <v>2.1625648670316227E-2</v>
      </c>
      <c r="AP326" s="173">
        <f>IFERROR('Ringkasan (milyar)'!AP326/'Ringkasan (milyar)'!AC326,0)</f>
        <v>3.9324928765279814E-3</v>
      </c>
      <c r="AQ326" s="173">
        <f>IFERROR('Ringkasan (milyar)'!AQ326/'Ringkasan (milyar)'!AC326,0)</f>
        <v>1.1366473105878221E-4</v>
      </c>
      <c r="AR326" s="173">
        <f>IFERROR('Ringkasan (milyar)'!AR326/'Ringkasan (milyar)'!AC326,0)</f>
        <v>5.9283957767913859E-3</v>
      </c>
      <c r="AS326" s="173">
        <f>IFERROR('Ringkasan (milyar)'!AS326/'Ringkasan (milyar)'!AC326,0)</f>
        <v>5.9283957767913859E-3</v>
      </c>
      <c r="AT326" s="173">
        <f>IFERROR('Ringkasan (milyar)'!AT326/'Ringkasan (milyar)'!AC326,0)</f>
        <v>0.13669326312754534</v>
      </c>
      <c r="AU326" s="173">
        <f>IFERROR('Ringkasan (milyar)'!AU326/'Ringkasan (milyar)'!AC326,0)</f>
        <v>4.8468328571647443E-3</v>
      </c>
      <c r="AV326" s="173">
        <f>IFERROR('Ringkasan (milyar)'!AV326/'Ringkasan (milyar)'!AC326,0)</f>
        <v>0.13184643027038059</v>
      </c>
      <c r="AW326" s="127"/>
      <c r="AX326" s="127"/>
      <c r="AY326" s="127"/>
      <c r="AZ326" s="127"/>
      <c r="BA326" s="127"/>
      <c r="BB326" s="127"/>
      <c r="BC326" s="127"/>
      <c r="BD326" s="127"/>
      <c r="BE326" s="127"/>
      <c r="BF326" s="127"/>
      <c r="BG326" s="127"/>
      <c r="BH326" s="127"/>
      <c r="BI326" s="127"/>
      <c r="BJ326" s="128"/>
      <c r="BK326" s="128"/>
      <c r="BL326" s="87"/>
      <c r="BM326" s="47"/>
      <c r="BN326" s="48"/>
      <c r="BO326" s="49"/>
      <c r="BP326" s="39">
        <f t="shared" si="56"/>
        <v>0</v>
      </c>
      <c r="BR326" s="6" t="e">
        <f>Ringkasan!#REF!/1000000000</f>
        <v>#REF!</v>
      </c>
      <c r="BS326" s="6" t="e">
        <f t="shared" si="48"/>
        <v>#REF!</v>
      </c>
      <c r="BT326" s="39" t="e">
        <f t="shared" si="50"/>
        <v>#REF!</v>
      </c>
      <c r="BV326" s="6" t="e">
        <f>Ringkasan!#REF!/1000000000</f>
        <v>#REF!</v>
      </c>
      <c r="BW326" s="6" t="e">
        <f t="shared" si="49"/>
        <v>#REF!</v>
      </c>
      <c r="BX326" s="39" t="e">
        <f t="shared" si="51"/>
        <v>#REF!</v>
      </c>
    </row>
    <row r="327" spans="1:76" ht="15" customHeight="1" x14ac:dyDescent="0.25">
      <c r="A327" s="59" t="s">
        <v>261</v>
      </c>
      <c r="B327" s="3">
        <f t="shared" si="58"/>
        <v>248</v>
      </c>
      <c r="C327" s="4">
        <f t="shared" si="58"/>
        <v>19</v>
      </c>
      <c r="D327" s="8" t="s">
        <v>261</v>
      </c>
      <c r="E327" s="12" t="str">
        <f>[1]Pendapatan!D327</f>
        <v>06 Tahun 2024</v>
      </c>
      <c r="F327" s="92">
        <f>[1]Pendapatan!E327</f>
        <v>45657</v>
      </c>
      <c r="G327" s="6"/>
      <c r="H327" s="173">
        <f>IFERROR('Ringkasan (milyar)'!H327/'Ringkasan (milyar)'!G327,0)</f>
        <v>0.27055200933153173</v>
      </c>
      <c r="I327" s="173">
        <f>IFERROR('Ringkasan (milyar)'!I327/'Ringkasan (milyar)'!G327,0)</f>
        <v>0.1584223568378349</v>
      </c>
      <c r="J327" s="173">
        <f>IFERROR('Ringkasan (milyar)'!J327/'Ringkasan (milyar)'!G327,0)</f>
        <v>8.4549958467072778E-2</v>
      </c>
      <c r="K327" s="173">
        <f>IFERROR('Ringkasan (milyar)'!K327/'Ringkasan (milyar)'!G327,0)</f>
        <v>1.1943704287649766E-3</v>
      </c>
      <c r="L327" s="173">
        <f>IFERROR('Ringkasan (milyar)'!L327/'Ringkasan (milyar)'!G327,0)</f>
        <v>2.6385323597859087E-2</v>
      </c>
      <c r="M327" s="173">
        <f>IFERROR('Ringkasan (milyar)'!M327/'Ringkasan (milyar)'!G327,0)</f>
        <v>0.7294479906684681</v>
      </c>
      <c r="N327" s="173">
        <f>IFERROR('Ringkasan (milyar)'!N327/'Ringkasan (milyar)'!G327,0)</f>
        <v>0.68945719247989679</v>
      </c>
      <c r="O327" s="173">
        <f>IFERROR('Ringkasan (milyar)'!O327/'Ringkasan (milyar)'!G327,0)</f>
        <v>0</v>
      </c>
      <c r="P327" s="173">
        <f>IFERROR('Ringkasan (milyar)'!P327/'Ringkasan (milyar)'!G327,0)</f>
        <v>0</v>
      </c>
      <c r="Q327" s="173">
        <f>IFERROR('Ringkasan (milyar)'!Q327/'Ringkasan (milyar)'!G327,0)</f>
        <v>8.8655929594937927E-2</v>
      </c>
      <c r="R327" s="173">
        <f>IFERROR('Ringkasan (milyar)'!R327/'Ringkasan (milyar)'!G327,0)</f>
        <v>0</v>
      </c>
      <c r="S327" s="173">
        <f>IFERROR('Ringkasan (milyar)'!S327/'Ringkasan (milyar)'!G327,0)</f>
        <v>0.13745439436810711</v>
      </c>
      <c r="T327" s="173">
        <f>IFERROR('Ringkasan (milyar)'!T327/'Ringkasan (milyar)'!G327,0)</f>
        <v>0.329694008127356</v>
      </c>
      <c r="U327" s="173">
        <f>IFERROR('Ringkasan (milyar)'!U327/'Ringkasan (milyar)'!G327,0)</f>
        <v>0.13365286038949573</v>
      </c>
      <c r="V327" s="173">
        <f>IFERROR('Ringkasan (milyar)'!V327/'Ringkasan (milyar)'!G327,0)</f>
        <v>3.9990798188571437E-2</v>
      </c>
      <c r="W327" s="173">
        <f>IFERROR('Ringkasan (milyar)'!W327/'Ringkasan (milyar)'!G327,0)</f>
        <v>3.3875821568621498E-2</v>
      </c>
      <c r="X327" s="173">
        <f>IFERROR('Ringkasan (milyar)'!X327/'Ringkasan (milyar)'!G327,0)</f>
        <v>6.1149766199499432E-3</v>
      </c>
      <c r="Y327" s="173">
        <f>IFERROR('Ringkasan (milyar)'!Y327/'Ringkasan (milyar)'!G327,0)</f>
        <v>0</v>
      </c>
      <c r="Z327" s="173">
        <f>IFERROR('Ringkasan (milyar)'!Z327/'Ringkasan (milyar)'!G327,0)</f>
        <v>0</v>
      </c>
      <c r="AA327" s="173">
        <f>IFERROR('Ringkasan (milyar)'!AA327/'Ringkasan (milyar)'!G327,0)</f>
        <v>0</v>
      </c>
      <c r="AB327" s="173">
        <f>IFERROR('Ringkasan (milyar)'!AB327/'Ringkasan (milyar)'!G327,0)</f>
        <v>0</v>
      </c>
      <c r="AC327" s="6"/>
      <c r="AD327" s="173">
        <f>IFERROR('Ringkasan (milyar)'!AD327/'Ringkasan (milyar)'!AC327,0)</f>
        <v>0.75303731295353582</v>
      </c>
      <c r="AE327" s="173">
        <f>IFERROR('Ringkasan (milyar)'!AE327/'Ringkasan (milyar)'!AD327,0)</f>
        <v>0.55700976123006529</v>
      </c>
      <c r="AF327" s="173">
        <f>IFERROR('Ringkasan (milyar)'!AF327/'Ringkasan (milyar)'!AD327,0)</f>
        <v>0.39998175894880766</v>
      </c>
      <c r="AG327" s="173">
        <f>IFERROR('Ringkasan (milyar)'!AG327/'Ringkasan (milyar)'!AD327,0)</f>
        <v>0</v>
      </c>
      <c r="AH327" s="173">
        <f>IFERROR('Ringkasan (milyar)'!AH327/'Ringkasan (milyar)'!AC327,0)</f>
        <v>0</v>
      </c>
      <c r="AI327" s="173">
        <f>IFERROR('Ringkasan (milyar)'!AI327/'Ringkasan (milyar)'!AC327,0)</f>
        <v>3.190595697814088E-2</v>
      </c>
      <c r="AJ327" s="173">
        <f>IFERROR('Ringkasan (milyar)'!AJ327/'Ringkasan (milyar)'!AC327,0)</f>
        <v>4.8103310057704226E-4</v>
      </c>
      <c r="AK327" s="173">
        <f>IFERROR('Ringkasan (milyar)'!AK327/'Ringkasan (milyar)'!AC327,0)</f>
        <v>8.8736881351240762E-2</v>
      </c>
      <c r="AL327" s="173">
        <f>IFERROR('Ringkasan (milyar)'!AL327/'Ringkasan (milyar)'!AC327,0)</f>
        <v>0</v>
      </c>
      <c r="AM327" s="173">
        <f>IFERROR('Ringkasan (milyar)'!AM327/'Ringkasan (milyar)'!AC327,0)</f>
        <v>4.7980773796035471E-2</v>
      </c>
      <c r="AN327" s="173">
        <f>IFERROR('Ringkasan (milyar)'!AN327/'Ringkasan (milyar)'!AC327,0)</f>
        <v>1.5513817747475376E-2</v>
      </c>
      <c r="AO327" s="173">
        <f>IFERROR('Ringkasan (milyar)'!AO327/'Ringkasan (milyar)'!AC327,0)</f>
        <v>2.4810561322944083E-2</v>
      </c>
      <c r="AP327" s="173">
        <f>IFERROR('Ringkasan (milyar)'!AP327/'Ringkasan (milyar)'!AC327,0)</f>
        <v>3.900815933649793E-4</v>
      </c>
      <c r="AQ327" s="173">
        <f>IFERROR('Ringkasan (milyar)'!AQ327/'Ringkasan (milyar)'!AC327,0)</f>
        <v>4.1646891420857479E-5</v>
      </c>
      <c r="AR327" s="173">
        <f>IFERROR('Ringkasan (milyar)'!AR327/'Ringkasan (milyar)'!AC327,0)</f>
        <v>9.203732910686737E-3</v>
      </c>
      <c r="AS327" s="173">
        <f>IFERROR('Ringkasan (milyar)'!AS327/'Ringkasan (milyar)'!AC327,0)</f>
        <v>9.203732910686737E-3</v>
      </c>
      <c r="AT327" s="173">
        <f>IFERROR('Ringkasan (milyar)'!AT327/'Ringkasan (milyar)'!AC327,0)</f>
        <v>0.14902207278453664</v>
      </c>
      <c r="AU327" s="173">
        <f>IFERROR('Ringkasan (milyar)'!AU327/'Ringkasan (milyar)'!AC327,0)</f>
        <v>1.2580218831262202E-2</v>
      </c>
      <c r="AV327" s="173">
        <f>IFERROR('Ringkasan (milyar)'!AV327/'Ringkasan (milyar)'!AC327,0)</f>
        <v>0.13644185395327446</v>
      </c>
      <c r="AW327" s="127"/>
      <c r="AX327" s="127"/>
      <c r="AY327" s="127"/>
      <c r="AZ327" s="127"/>
      <c r="BA327" s="127"/>
      <c r="BB327" s="127"/>
      <c r="BC327" s="127"/>
      <c r="BD327" s="127"/>
      <c r="BE327" s="127"/>
      <c r="BF327" s="127"/>
      <c r="BG327" s="127"/>
      <c r="BH327" s="127"/>
      <c r="BI327" s="127"/>
      <c r="BJ327" s="128"/>
      <c r="BK327" s="128"/>
      <c r="BL327" s="87"/>
      <c r="BM327" s="47"/>
      <c r="BN327" s="48"/>
      <c r="BO327" s="49"/>
      <c r="BP327" s="39">
        <f t="shared" si="56"/>
        <v>0</v>
      </c>
      <c r="BR327" s="6" t="e">
        <f>Ringkasan!#REF!/1000000000</f>
        <v>#REF!</v>
      </c>
      <c r="BS327" s="6" t="e">
        <f t="shared" si="48"/>
        <v>#REF!</v>
      </c>
      <c r="BT327" s="39" t="e">
        <f t="shared" si="50"/>
        <v>#REF!</v>
      </c>
      <c r="BV327" s="6" t="e">
        <f>Ringkasan!#REF!/1000000000</f>
        <v>#REF!</v>
      </c>
      <c r="BW327" s="6" t="e">
        <f t="shared" si="49"/>
        <v>#REF!</v>
      </c>
      <c r="BX327" s="39" t="e">
        <f t="shared" si="51"/>
        <v>#REF!</v>
      </c>
    </row>
    <row r="328" spans="1:76" ht="15" customHeight="1" x14ac:dyDescent="0.25">
      <c r="A328" s="59" t="s">
        <v>262</v>
      </c>
      <c r="B328" s="3">
        <f t="shared" si="58"/>
        <v>249</v>
      </c>
      <c r="C328" s="4">
        <f t="shared" si="58"/>
        <v>20</v>
      </c>
      <c r="D328" s="8" t="s">
        <v>262</v>
      </c>
      <c r="E328" s="12" t="str">
        <f>[1]Pendapatan!D328</f>
        <v>09 Tahun 2024</v>
      </c>
      <c r="F328" s="92">
        <f>[1]Pendapatan!E328</f>
        <v>45646</v>
      </c>
      <c r="G328" s="6"/>
      <c r="H328" s="173">
        <f>IFERROR('Ringkasan (milyar)'!H328/'Ringkasan (milyar)'!G328,0)</f>
        <v>0.18937604715999437</v>
      </c>
      <c r="I328" s="173">
        <f>IFERROR('Ringkasan (milyar)'!I328/'Ringkasan (milyar)'!G328,0)</f>
        <v>8.561806058108036E-2</v>
      </c>
      <c r="J328" s="173">
        <f>IFERROR('Ringkasan (milyar)'!J328/'Ringkasan (milyar)'!G328,0)</f>
        <v>0.10196197426272868</v>
      </c>
      <c r="K328" s="173">
        <f>IFERROR('Ringkasan (milyar)'!K328/'Ringkasan (milyar)'!G328,0)</f>
        <v>6.8845156116617231E-4</v>
      </c>
      <c r="L328" s="173">
        <f>IFERROR('Ringkasan (milyar)'!L328/'Ringkasan (milyar)'!G328,0)</f>
        <v>1.1075607550191655E-3</v>
      </c>
      <c r="M328" s="173">
        <f>IFERROR('Ringkasan (milyar)'!M328/'Ringkasan (milyar)'!G328,0)</f>
        <v>0.81062395284000566</v>
      </c>
      <c r="N328" s="173">
        <f>IFERROR('Ringkasan (milyar)'!N328/'Ringkasan (milyar)'!G328,0)</f>
        <v>0.76136195340085755</v>
      </c>
      <c r="O328" s="173">
        <f>IFERROR('Ringkasan (milyar)'!O328/'Ringkasan (milyar)'!G328,0)</f>
        <v>0</v>
      </c>
      <c r="P328" s="173">
        <f>IFERROR('Ringkasan (milyar)'!P328/'Ringkasan (milyar)'!G328,0)</f>
        <v>0</v>
      </c>
      <c r="Q328" s="173">
        <f>IFERROR('Ringkasan (milyar)'!Q328/'Ringkasan (milyar)'!G328,0)</f>
        <v>0.10734917185580127</v>
      </c>
      <c r="R328" s="173">
        <f>IFERROR('Ringkasan (milyar)'!R328/'Ringkasan (milyar)'!G328,0)</f>
        <v>6.1821941081812151E-3</v>
      </c>
      <c r="S328" s="173">
        <f>IFERROR('Ringkasan (milyar)'!S328/'Ringkasan (milyar)'!G328,0)</f>
        <v>4.07332922858792E-2</v>
      </c>
      <c r="T328" s="173">
        <f>IFERROR('Ringkasan (milyar)'!T328/'Ringkasan (milyar)'!G328,0)</f>
        <v>0.45603016849274369</v>
      </c>
      <c r="U328" s="173">
        <f>IFERROR('Ringkasan (milyar)'!U328/'Ringkasan (milyar)'!G328,0)</f>
        <v>0.15106712665825217</v>
      </c>
      <c r="V328" s="173">
        <f>IFERROR('Ringkasan (milyar)'!V328/'Ringkasan (milyar)'!G328,0)</f>
        <v>4.9261999439148101E-2</v>
      </c>
      <c r="W328" s="173">
        <f>IFERROR('Ringkasan (milyar)'!W328/'Ringkasan (milyar)'!G328,0)</f>
        <v>4.7214687535660375E-2</v>
      </c>
      <c r="X328" s="173">
        <f>IFERROR('Ringkasan (milyar)'!X328/'Ringkasan (milyar)'!G328,0)</f>
        <v>2.0473119034877243E-3</v>
      </c>
      <c r="Y328" s="173">
        <f>IFERROR('Ringkasan (milyar)'!Y328/'Ringkasan (milyar)'!G328,0)</f>
        <v>0</v>
      </c>
      <c r="Z328" s="173">
        <f>IFERROR('Ringkasan (milyar)'!Z328/'Ringkasan (milyar)'!G328,0)</f>
        <v>0</v>
      </c>
      <c r="AA328" s="173">
        <f>IFERROR('Ringkasan (milyar)'!AA328/'Ringkasan (milyar)'!G328,0)</f>
        <v>0</v>
      </c>
      <c r="AB328" s="173">
        <f>IFERROR('Ringkasan (milyar)'!AB328/'Ringkasan (milyar)'!G328,0)</f>
        <v>0</v>
      </c>
      <c r="AC328" s="6"/>
      <c r="AD328" s="173">
        <f>IFERROR('Ringkasan (milyar)'!AD328/'Ringkasan (milyar)'!AC328,0)</f>
        <v>0.73972775324378159</v>
      </c>
      <c r="AE328" s="173">
        <f>IFERROR('Ringkasan (milyar)'!AE328/'Ringkasan (milyar)'!AD328,0)</f>
        <v>0.63972304501956057</v>
      </c>
      <c r="AF328" s="173">
        <f>IFERROR('Ringkasan (milyar)'!AF328/'Ringkasan (milyar)'!AD328,0)</f>
        <v>0.32291800362258272</v>
      </c>
      <c r="AG328" s="173">
        <f>IFERROR('Ringkasan (milyar)'!AG328/'Ringkasan (milyar)'!AD328,0)</f>
        <v>3.5666444307165569E-3</v>
      </c>
      <c r="AH328" s="173">
        <f>IFERROR('Ringkasan (milyar)'!AH328/'Ringkasan (milyar)'!AC328,0)</f>
        <v>1.5607345714269723E-5</v>
      </c>
      <c r="AI328" s="173">
        <f>IFERROR('Ringkasan (milyar)'!AI328/'Ringkasan (milyar)'!AC328,0)</f>
        <v>2.2018007992654718E-2</v>
      </c>
      <c r="AJ328" s="173">
        <f>IFERROR('Ringkasan (milyar)'!AJ328/'Ringkasan (milyar)'!AC328,0)</f>
        <v>2.9634919417686686E-3</v>
      </c>
      <c r="AK328" s="173">
        <f>IFERROR('Ringkasan (milyar)'!AK328/'Ringkasan (milyar)'!AC328,0)</f>
        <v>8.4245078729265066E-2</v>
      </c>
      <c r="AL328" s="173">
        <f>IFERROR('Ringkasan (milyar)'!AL328/'Ringkasan (milyar)'!AC328,0)</f>
        <v>0</v>
      </c>
      <c r="AM328" s="173">
        <f>IFERROR('Ringkasan (milyar)'!AM328/'Ringkasan (milyar)'!AC328,0)</f>
        <v>2.4189954255091708E-2</v>
      </c>
      <c r="AN328" s="173">
        <f>IFERROR('Ringkasan (milyar)'!AN328/'Ringkasan (milyar)'!AC328,0)</f>
        <v>1.9468064853890178E-2</v>
      </c>
      <c r="AO328" s="173">
        <f>IFERROR('Ringkasan (milyar)'!AO328/'Ringkasan (milyar)'!AC328,0)</f>
        <v>3.8837568438589008E-2</v>
      </c>
      <c r="AP328" s="173">
        <f>IFERROR('Ringkasan (milyar)'!AP328/'Ringkasan (milyar)'!AC328,0)</f>
        <v>1.6532556674162418E-3</v>
      </c>
      <c r="AQ328" s="173">
        <f>IFERROR('Ringkasan (milyar)'!AQ328/'Ringkasan (milyar)'!AC328,0)</f>
        <v>9.6235514277939315E-5</v>
      </c>
      <c r="AR328" s="173">
        <f>IFERROR('Ringkasan (milyar)'!AR328/'Ringkasan (milyar)'!AC328,0)</f>
        <v>3.1467976588695958E-3</v>
      </c>
      <c r="AS328" s="173">
        <f>IFERROR('Ringkasan (milyar)'!AS328/'Ringkasan (milyar)'!AC328,0)</f>
        <v>3.1467976588695958E-3</v>
      </c>
      <c r="AT328" s="173">
        <f>IFERROR('Ringkasan (milyar)'!AT328/'Ringkasan (milyar)'!AC328,0)</f>
        <v>0.17288037036808368</v>
      </c>
      <c r="AU328" s="173">
        <f>IFERROR('Ringkasan (milyar)'!AU328/'Ringkasan (milyar)'!AC328,0)</f>
        <v>8.3661759611380442E-3</v>
      </c>
      <c r="AV328" s="173">
        <f>IFERROR('Ringkasan (milyar)'!AV328/'Ringkasan (milyar)'!AC328,0)</f>
        <v>0.16451419440694562</v>
      </c>
      <c r="AW328" s="127"/>
      <c r="AX328" s="127"/>
      <c r="AY328" s="127"/>
      <c r="AZ328" s="127"/>
      <c r="BA328" s="127"/>
      <c r="BB328" s="127"/>
      <c r="BC328" s="127"/>
      <c r="BD328" s="127"/>
      <c r="BE328" s="127"/>
      <c r="BF328" s="127"/>
      <c r="BG328" s="127"/>
      <c r="BH328" s="127"/>
      <c r="BI328" s="127"/>
      <c r="BJ328" s="128"/>
      <c r="BK328" s="128"/>
      <c r="BL328" s="87"/>
      <c r="BM328" s="47"/>
      <c r="BN328" s="48"/>
      <c r="BO328" s="49"/>
      <c r="BP328" s="39">
        <f t="shared" si="56"/>
        <v>0</v>
      </c>
      <c r="BR328" s="6" t="e">
        <f>Ringkasan!#REF!/1000000000</f>
        <v>#REF!</v>
      </c>
      <c r="BS328" s="6" t="e">
        <f t="shared" si="48"/>
        <v>#REF!</v>
      </c>
      <c r="BT328" s="39" t="e">
        <f t="shared" si="50"/>
        <v>#REF!</v>
      </c>
      <c r="BV328" s="6" t="e">
        <f>Ringkasan!#REF!/1000000000</f>
        <v>#REF!</v>
      </c>
      <c r="BW328" s="6" t="e">
        <f t="shared" si="49"/>
        <v>#REF!</v>
      </c>
      <c r="BX328" s="39" t="e">
        <f t="shared" si="51"/>
        <v>#REF!</v>
      </c>
    </row>
    <row r="329" spans="1:76" ht="15" customHeight="1" x14ac:dyDescent="0.25">
      <c r="A329" s="59" t="s">
        <v>263</v>
      </c>
      <c r="B329" s="3">
        <f t="shared" si="58"/>
        <v>250</v>
      </c>
      <c r="C329" s="4">
        <f t="shared" si="58"/>
        <v>21</v>
      </c>
      <c r="D329" s="8" t="s">
        <v>263</v>
      </c>
      <c r="E329" s="12" t="str">
        <f>[1]Pendapatan!D329</f>
        <v>06 Tahun 2024</v>
      </c>
      <c r="F329" s="92">
        <f>[1]Pendapatan!E329</f>
        <v>45649</v>
      </c>
      <c r="G329" s="6"/>
      <c r="H329" s="173">
        <f>IFERROR('Ringkasan (milyar)'!H329/'Ringkasan (milyar)'!G329,0)</f>
        <v>0.16387313131577178</v>
      </c>
      <c r="I329" s="173">
        <f>IFERROR('Ringkasan (milyar)'!I329/'Ringkasan (milyar)'!G329,0)</f>
        <v>6.0238258470449779E-2</v>
      </c>
      <c r="J329" s="173">
        <f>IFERROR('Ringkasan (milyar)'!J329/'Ringkasan (milyar)'!G329,0)</f>
        <v>9.7679833338776362E-2</v>
      </c>
      <c r="K329" s="173">
        <f>IFERROR('Ringkasan (milyar)'!K329/'Ringkasan (milyar)'!G329,0)</f>
        <v>2.6832726650356893E-3</v>
      </c>
      <c r="L329" s="173">
        <f>IFERROR('Ringkasan (milyar)'!L329/'Ringkasan (milyar)'!G329,0)</f>
        <v>3.271766841509947E-3</v>
      </c>
      <c r="M329" s="173">
        <f>IFERROR('Ringkasan (milyar)'!M329/'Ringkasan (milyar)'!G329,0)</f>
        <v>0.83612686868422814</v>
      </c>
      <c r="N329" s="173">
        <f>IFERROR('Ringkasan (milyar)'!N329/'Ringkasan (milyar)'!G329,0)</f>
        <v>0.79775889948143974</v>
      </c>
      <c r="O329" s="173">
        <f>IFERROR('Ringkasan (milyar)'!O329/'Ringkasan (milyar)'!G329,0)</f>
        <v>0</v>
      </c>
      <c r="P329" s="173">
        <f>IFERROR('Ringkasan (milyar)'!P329/'Ringkasan (milyar)'!G329,0)</f>
        <v>0</v>
      </c>
      <c r="Q329" s="173">
        <f>IFERROR('Ringkasan (milyar)'!Q329/'Ringkasan (milyar)'!G329,0)</f>
        <v>0.13292746136559885</v>
      </c>
      <c r="R329" s="173">
        <f>IFERROR('Ringkasan (milyar)'!R329/'Ringkasan (milyar)'!G329,0)</f>
        <v>2.9066931183134438E-3</v>
      </c>
      <c r="S329" s="173">
        <f>IFERROR('Ringkasan (milyar)'!S329/'Ringkasan (milyar)'!G329,0)</f>
        <v>6.6318830877367257E-2</v>
      </c>
      <c r="T329" s="173">
        <f>IFERROR('Ringkasan (milyar)'!T329/'Ringkasan (milyar)'!G329,0)</f>
        <v>0.42932189036172635</v>
      </c>
      <c r="U329" s="173">
        <f>IFERROR('Ringkasan (milyar)'!U329/'Ringkasan (milyar)'!G329,0)</f>
        <v>0.16628402375843382</v>
      </c>
      <c r="V329" s="173">
        <f>IFERROR('Ringkasan (milyar)'!V329/'Ringkasan (milyar)'!G329,0)</f>
        <v>3.8367969202788392E-2</v>
      </c>
      <c r="W329" s="173">
        <f>IFERROR('Ringkasan (milyar)'!W329/'Ringkasan (milyar)'!G329,0)</f>
        <v>3.4649861841199371E-2</v>
      </c>
      <c r="X329" s="173">
        <f>IFERROR('Ringkasan (milyar)'!X329/'Ringkasan (milyar)'!G329,0)</f>
        <v>3.7181073615890183E-3</v>
      </c>
      <c r="Y329" s="173">
        <f>IFERROR('Ringkasan (milyar)'!Y329/'Ringkasan (milyar)'!G329,0)</f>
        <v>0</v>
      </c>
      <c r="Z329" s="173">
        <f>IFERROR('Ringkasan (milyar)'!Z329/'Ringkasan (milyar)'!G329,0)</f>
        <v>0</v>
      </c>
      <c r="AA329" s="173">
        <f>IFERROR('Ringkasan (milyar)'!AA329/'Ringkasan (milyar)'!G329,0)</f>
        <v>0</v>
      </c>
      <c r="AB329" s="173">
        <f>IFERROR('Ringkasan (milyar)'!AB329/'Ringkasan (milyar)'!G329,0)</f>
        <v>0</v>
      </c>
      <c r="AC329" s="6"/>
      <c r="AD329" s="173">
        <f>IFERROR('Ringkasan (milyar)'!AD329/'Ringkasan (milyar)'!AC329,0)</f>
        <v>0.71624967636239745</v>
      </c>
      <c r="AE329" s="173">
        <f>IFERROR('Ringkasan (milyar)'!AE329/'Ringkasan (milyar)'!AD329,0)</f>
        <v>0.60590573595065633</v>
      </c>
      <c r="AF329" s="173">
        <f>IFERROR('Ringkasan (milyar)'!AF329/'Ringkasan (milyar)'!AD329,0)</f>
        <v>0.34218981356504569</v>
      </c>
      <c r="AG329" s="173">
        <f>IFERROR('Ringkasan (milyar)'!AG329/'Ringkasan (milyar)'!AD329,0)</f>
        <v>0</v>
      </c>
      <c r="AH329" s="173">
        <f>IFERROR('Ringkasan (milyar)'!AH329/'Ringkasan (milyar)'!AC329,0)</f>
        <v>3.4404833243616845E-4</v>
      </c>
      <c r="AI329" s="173">
        <f>IFERROR('Ringkasan (milyar)'!AI329/'Ringkasan (milyar)'!AC329,0)</f>
        <v>3.3351706191131723E-2</v>
      </c>
      <c r="AJ329" s="173">
        <f>IFERROR('Ringkasan (milyar)'!AJ329/'Ringkasan (milyar)'!AC329,0)</f>
        <v>3.480791337578584E-3</v>
      </c>
      <c r="AK329" s="173">
        <f>IFERROR('Ringkasan (milyar)'!AK329/'Ringkasan (milyar)'!AC329,0)</f>
        <v>8.3848595452321789E-2</v>
      </c>
      <c r="AL329" s="173">
        <f>IFERROR('Ringkasan (milyar)'!AL329/'Ringkasan (milyar)'!AC329,0)</f>
        <v>0</v>
      </c>
      <c r="AM329" s="173">
        <f>IFERROR('Ringkasan (milyar)'!AM329/'Ringkasan (milyar)'!AC329,0)</f>
        <v>3.1410360961456843E-2</v>
      </c>
      <c r="AN329" s="173">
        <f>IFERROR('Ringkasan (milyar)'!AN329/'Ringkasan (milyar)'!AC329,0)</f>
        <v>2.5479084929326736E-2</v>
      </c>
      <c r="AO329" s="173">
        <f>IFERROR('Ringkasan (milyar)'!AO329/'Ringkasan (milyar)'!AC329,0)</f>
        <v>2.5135793146033588E-2</v>
      </c>
      <c r="AP329" s="173">
        <f>IFERROR('Ringkasan (milyar)'!AP329/'Ringkasan (milyar)'!AC329,0)</f>
        <v>9.510356379646037E-4</v>
      </c>
      <c r="AQ329" s="173">
        <f>IFERROR('Ringkasan (milyar)'!AQ329/'Ringkasan (milyar)'!AC329,0)</f>
        <v>8.7232077754002108E-4</v>
      </c>
      <c r="AR329" s="173">
        <f>IFERROR('Ringkasan (milyar)'!AR329/'Ringkasan (milyar)'!AC329,0)</f>
        <v>3.8598264492921293E-3</v>
      </c>
      <c r="AS329" s="173">
        <f>IFERROR('Ringkasan (milyar)'!AS329/'Ringkasan (milyar)'!AC329,0)</f>
        <v>3.8598264492921293E-3</v>
      </c>
      <c r="AT329" s="173">
        <f>IFERROR('Ringkasan (milyar)'!AT329/'Ringkasan (milyar)'!AC329,0)</f>
        <v>0.19604190173598857</v>
      </c>
      <c r="AU329" s="173">
        <f>IFERROR('Ringkasan (milyar)'!AU329/'Ringkasan (milyar)'!AC329,0)</f>
        <v>7.1119830514531765E-3</v>
      </c>
      <c r="AV329" s="173">
        <f>IFERROR('Ringkasan (milyar)'!AV329/'Ringkasan (milyar)'!AC329,0)</f>
        <v>0.18892991868453538</v>
      </c>
      <c r="AW329" s="127"/>
      <c r="AX329" s="127"/>
      <c r="AY329" s="127"/>
      <c r="AZ329" s="127"/>
      <c r="BA329" s="127"/>
      <c r="BB329" s="127"/>
      <c r="BC329" s="127"/>
      <c r="BD329" s="127"/>
      <c r="BE329" s="127"/>
      <c r="BF329" s="127"/>
      <c r="BG329" s="127"/>
      <c r="BH329" s="127"/>
      <c r="BI329" s="127"/>
      <c r="BJ329" s="128"/>
      <c r="BK329" s="128"/>
      <c r="BL329" s="87"/>
      <c r="BM329" s="47"/>
      <c r="BN329" s="48"/>
      <c r="BO329" s="49"/>
      <c r="BP329" s="39">
        <f t="shared" si="56"/>
        <v>0</v>
      </c>
      <c r="BR329" s="6" t="e">
        <f>Ringkasan!#REF!/1000000000</f>
        <v>#REF!</v>
      </c>
      <c r="BS329" s="6" t="e">
        <f t="shared" ref="BS329:BS392" si="59">G329-BR329</f>
        <v>#REF!</v>
      </c>
      <c r="BT329" s="39" t="e">
        <f t="shared" si="50"/>
        <v>#REF!</v>
      </c>
      <c r="BV329" s="6" t="e">
        <f>Ringkasan!#REF!/1000000000</f>
        <v>#REF!</v>
      </c>
      <c r="BW329" s="6" t="e">
        <f t="shared" ref="BW329:BW392" si="60">AC329-BV329</f>
        <v>#REF!</v>
      </c>
      <c r="BX329" s="39" t="e">
        <f t="shared" si="51"/>
        <v>#REF!</v>
      </c>
    </row>
    <row r="330" spans="1:76" ht="15" customHeight="1" x14ac:dyDescent="0.25">
      <c r="A330" s="59" t="s">
        <v>264</v>
      </c>
      <c r="B330" s="3">
        <f t="shared" si="58"/>
        <v>251</v>
      </c>
      <c r="C330" s="4">
        <f t="shared" si="58"/>
        <v>22</v>
      </c>
      <c r="D330" s="8" t="s">
        <v>264</v>
      </c>
      <c r="E330" s="12" t="str">
        <f>[1]Pendapatan!D330</f>
        <v>10 Tahun 2024</v>
      </c>
      <c r="F330" s="92">
        <f>[1]Pendapatan!E330</f>
        <v>45656.666666666664</v>
      </c>
      <c r="G330" s="6"/>
      <c r="H330" s="173">
        <f>IFERROR('Ringkasan (milyar)'!H330/'Ringkasan (milyar)'!G330,0)</f>
        <v>0.20146588955671912</v>
      </c>
      <c r="I330" s="173">
        <f>IFERROR('Ringkasan (milyar)'!I330/'Ringkasan (milyar)'!G330,0)</f>
        <v>3.1842171417096429E-2</v>
      </c>
      <c r="J330" s="173">
        <f>IFERROR('Ringkasan (milyar)'!J330/'Ringkasan (milyar)'!G330,0)</f>
        <v>0.16313707453371046</v>
      </c>
      <c r="K330" s="173">
        <f>IFERROR('Ringkasan (milyar)'!K330/'Ringkasan (milyar)'!G330,0)</f>
        <v>4.223448887135323E-3</v>
      </c>
      <c r="L330" s="173">
        <f>IFERROR('Ringkasan (milyar)'!L330/'Ringkasan (milyar)'!G330,0)</f>
        <v>2.2631947187769078E-3</v>
      </c>
      <c r="M330" s="173">
        <f>IFERROR('Ringkasan (milyar)'!M330/'Ringkasan (milyar)'!G330,0)</f>
        <v>0.79853411044328093</v>
      </c>
      <c r="N330" s="173">
        <f>IFERROR('Ringkasan (milyar)'!N330/'Ringkasan (milyar)'!G330,0)</f>
        <v>0.75573498785126947</v>
      </c>
      <c r="O330" s="173">
        <f>IFERROR('Ringkasan (milyar)'!O330/'Ringkasan (milyar)'!G330,0)</f>
        <v>0</v>
      </c>
      <c r="P330" s="173">
        <f>IFERROR('Ringkasan (milyar)'!P330/'Ringkasan (milyar)'!G330,0)</f>
        <v>0</v>
      </c>
      <c r="Q330" s="173">
        <f>IFERROR('Ringkasan (milyar)'!Q330/'Ringkasan (milyar)'!G330,0)</f>
        <v>0.10262313433287554</v>
      </c>
      <c r="R330" s="173">
        <f>IFERROR('Ringkasan (milyar)'!R330/'Ringkasan (milyar)'!G330,0)</f>
        <v>3.7624500929486228E-3</v>
      </c>
      <c r="S330" s="173">
        <f>IFERROR('Ringkasan (milyar)'!S330/'Ringkasan (milyar)'!G330,0)</f>
        <v>4.5512657988656287E-2</v>
      </c>
      <c r="T330" s="173">
        <f>IFERROR('Ringkasan (milyar)'!T330/'Ringkasan (milyar)'!G330,0)</f>
        <v>0.41358410287567043</v>
      </c>
      <c r="U330" s="173">
        <f>IFERROR('Ringkasan (milyar)'!U330/'Ringkasan (milyar)'!G330,0)</f>
        <v>0.19025264256111854</v>
      </c>
      <c r="V330" s="173">
        <f>IFERROR('Ringkasan (milyar)'!V330/'Ringkasan (milyar)'!G330,0)</f>
        <v>4.2799122592011421E-2</v>
      </c>
      <c r="W330" s="173">
        <f>IFERROR('Ringkasan (milyar)'!W330/'Ringkasan (milyar)'!G330,0)</f>
        <v>4.2799122592011421E-2</v>
      </c>
      <c r="X330" s="173">
        <f>IFERROR('Ringkasan (milyar)'!X330/'Ringkasan (milyar)'!G330,0)</f>
        <v>0</v>
      </c>
      <c r="Y330" s="173">
        <f>IFERROR('Ringkasan (milyar)'!Y330/'Ringkasan (milyar)'!G330,0)</f>
        <v>0</v>
      </c>
      <c r="Z330" s="173">
        <f>IFERROR('Ringkasan (milyar)'!Z330/'Ringkasan (milyar)'!G330,0)</f>
        <v>0</v>
      </c>
      <c r="AA330" s="173">
        <f>IFERROR('Ringkasan (milyar)'!AA330/'Ringkasan (milyar)'!G330,0)</f>
        <v>0</v>
      </c>
      <c r="AB330" s="173">
        <f>IFERROR('Ringkasan (milyar)'!AB330/'Ringkasan (milyar)'!G330,0)</f>
        <v>0</v>
      </c>
      <c r="AC330" s="6"/>
      <c r="AD330" s="173">
        <f>IFERROR('Ringkasan (milyar)'!AD330/'Ringkasan (milyar)'!AC330,0)</f>
        <v>0.75500949495066028</v>
      </c>
      <c r="AE330" s="173">
        <f>IFERROR('Ringkasan (milyar)'!AE330/'Ringkasan (milyar)'!AD330,0)</f>
        <v>0.53367545014531814</v>
      </c>
      <c r="AF330" s="173">
        <f>IFERROR('Ringkasan (milyar)'!AF330/'Ringkasan (milyar)'!AD330,0)</f>
        <v>0.38564739371579854</v>
      </c>
      <c r="AG330" s="173">
        <f>IFERROR('Ringkasan (milyar)'!AG330/'Ringkasan (milyar)'!AD330,0)</f>
        <v>2.617472519249711E-3</v>
      </c>
      <c r="AH330" s="173">
        <f>IFERROR('Ringkasan (milyar)'!AH330/'Ringkasan (milyar)'!AC330,0)</f>
        <v>0</v>
      </c>
      <c r="AI330" s="173">
        <f>IFERROR('Ringkasan (milyar)'!AI330/'Ringkasan (milyar)'!AC330,0)</f>
        <v>5.8559131324688346E-2</v>
      </c>
      <c r="AJ330" s="173">
        <f>IFERROR('Ringkasan (milyar)'!AJ330/'Ringkasan (milyar)'!AC330,0)</f>
        <v>3.7667098097955611E-4</v>
      </c>
      <c r="AK330" s="173">
        <f>IFERROR('Ringkasan (milyar)'!AK330/'Ringkasan (milyar)'!AC330,0)</f>
        <v>9.5275743660712162E-2</v>
      </c>
      <c r="AL330" s="173">
        <f>IFERROR('Ringkasan (milyar)'!AL330/'Ringkasan (milyar)'!AC330,0)</f>
        <v>1.8804167537200928E-4</v>
      </c>
      <c r="AM330" s="173">
        <f>IFERROR('Ringkasan (milyar)'!AM330/'Ringkasan (milyar)'!AC330,0)</f>
        <v>2.4560091356206137E-2</v>
      </c>
      <c r="AN330" s="173">
        <f>IFERROR('Ringkasan (milyar)'!AN330/'Ringkasan (milyar)'!AC330,0)</f>
        <v>2.5998853350313347E-2</v>
      </c>
      <c r="AO330" s="173">
        <f>IFERROR('Ringkasan (milyar)'!AO330/'Ringkasan (milyar)'!AC330,0)</f>
        <v>4.4226778801819806E-2</v>
      </c>
      <c r="AP330" s="173">
        <f>IFERROR('Ringkasan (milyar)'!AP330/'Ringkasan (milyar)'!AC330,0)</f>
        <v>2.173597230834477E-4</v>
      </c>
      <c r="AQ330" s="173">
        <f>IFERROR('Ringkasan (milyar)'!AQ330/'Ringkasan (milyar)'!AC330,0)</f>
        <v>8.4618753917404168E-5</v>
      </c>
      <c r="AR330" s="173">
        <f>IFERROR('Ringkasan (milyar)'!AR330/'Ringkasan (milyar)'!AC330,0)</f>
        <v>2.3505209421501162E-3</v>
      </c>
      <c r="AS330" s="173">
        <f>IFERROR('Ringkasan (milyar)'!AS330/'Ringkasan (milyar)'!AC330,0)</f>
        <v>2.3505209421501162E-3</v>
      </c>
      <c r="AT330" s="173">
        <f>IFERROR('Ringkasan (milyar)'!AT330/'Ringkasan (milyar)'!AC330,0)</f>
        <v>0.14736424044647733</v>
      </c>
      <c r="AU330" s="173">
        <f>IFERROR('Ringkasan (milyar)'!AU330/'Ringkasan (milyar)'!AC330,0)</f>
        <v>3.4818988561051002E-3</v>
      </c>
      <c r="AV330" s="173">
        <f>IFERROR('Ringkasan (milyar)'!AV330/'Ringkasan (milyar)'!AC330,0)</f>
        <v>0.14388234159037225</v>
      </c>
      <c r="AW330" s="127"/>
      <c r="AX330" s="127"/>
      <c r="AY330" s="127"/>
      <c r="AZ330" s="127"/>
      <c r="BA330" s="127"/>
      <c r="BB330" s="127"/>
      <c r="BC330" s="127"/>
      <c r="BD330" s="127"/>
      <c r="BE330" s="127"/>
      <c r="BF330" s="127"/>
      <c r="BG330" s="127"/>
      <c r="BH330" s="127"/>
      <c r="BI330" s="127"/>
      <c r="BJ330" s="128"/>
      <c r="BK330" s="128"/>
      <c r="BL330" s="87"/>
      <c r="BM330" s="47"/>
      <c r="BN330" s="48"/>
      <c r="BO330" s="49"/>
      <c r="BP330" s="39">
        <f t="shared" si="56"/>
        <v>0</v>
      </c>
      <c r="BR330" s="6" t="e">
        <f>Ringkasan!#REF!/1000000000</f>
        <v>#REF!</v>
      </c>
      <c r="BS330" s="6" t="e">
        <f t="shared" si="59"/>
        <v>#REF!</v>
      </c>
      <c r="BT330" s="39" t="e">
        <f t="shared" si="50"/>
        <v>#REF!</v>
      </c>
      <c r="BV330" s="6" t="e">
        <f>Ringkasan!#REF!/1000000000</f>
        <v>#REF!</v>
      </c>
      <c r="BW330" s="6" t="e">
        <f t="shared" si="60"/>
        <v>#REF!</v>
      </c>
      <c r="BX330" s="39" t="e">
        <f t="shared" si="51"/>
        <v>#REF!</v>
      </c>
    </row>
    <row r="331" spans="1:76" ht="15" customHeight="1" x14ac:dyDescent="0.25">
      <c r="A331" s="59" t="s">
        <v>265</v>
      </c>
      <c r="B331" s="3">
        <f t="shared" si="58"/>
        <v>252</v>
      </c>
      <c r="C331" s="4">
        <f t="shared" si="58"/>
        <v>23</v>
      </c>
      <c r="D331" s="8" t="s">
        <v>265</v>
      </c>
      <c r="E331" s="12" t="str">
        <f>[1]Pendapatan!D331</f>
        <v>12 Tahun 2024</v>
      </c>
      <c r="F331" s="92">
        <f>[1]Pendapatan!E331</f>
        <v>45656.685416666667</v>
      </c>
      <c r="G331" s="6"/>
      <c r="H331" s="173">
        <f>IFERROR('Ringkasan (milyar)'!H331/'Ringkasan (milyar)'!G331,0)</f>
        <v>0.49256425572743723</v>
      </c>
      <c r="I331" s="173">
        <f>IFERROR('Ringkasan (milyar)'!I331/'Ringkasan (milyar)'!G331,0)</f>
        <v>0.31251663752128478</v>
      </c>
      <c r="J331" s="173">
        <f>IFERROR('Ringkasan (milyar)'!J331/'Ringkasan (milyar)'!G331,0)</f>
        <v>0.16779686368625121</v>
      </c>
      <c r="K331" s="173">
        <f>IFERROR('Ringkasan (milyar)'!K331/'Ringkasan (milyar)'!G331,0)</f>
        <v>7.0772492994989004E-3</v>
      </c>
      <c r="L331" s="173">
        <f>IFERROR('Ringkasan (milyar)'!L331/'Ringkasan (milyar)'!G331,0)</f>
        <v>5.1735052204023614E-3</v>
      </c>
      <c r="M331" s="173">
        <f>IFERROR('Ringkasan (milyar)'!M331/'Ringkasan (milyar)'!G331,0)</f>
        <v>0.50743574427256288</v>
      </c>
      <c r="N331" s="173">
        <f>IFERROR('Ringkasan (milyar)'!N331/'Ringkasan (milyar)'!G331,0)</f>
        <v>0.46482614864544963</v>
      </c>
      <c r="O331" s="173">
        <f>IFERROR('Ringkasan (milyar)'!O331/'Ringkasan (milyar)'!G331,0)</f>
        <v>0</v>
      </c>
      <c r="P331" s="173">
        <f>IFERROR('Ringkasan (milyar)'!P331/'Ringkasan (milyar)'!G331,0)</f>
        <v>0</v>
      </c>
      <c r="Q331" s="173">
        <f>IFERROR('Ringkasan (milyar)'!Q331/'Ringkasan (milyar)'!G331,0)</f>
        <v>6.2775960286157215E-2</v>
      </c>
      <c r="R331" s="173">
        <f>IFERROR('Ringkasan (milyar)'!R331/'Ringkasan (milyar)'!G331,0)</f>
        <v>2.6594931090413625E-3</v>
      </c>
      <c r="S331" s="173">
        <f>IFERROR('Ringkasan (milyar)'!S331/'Ringkasan (milyar)'!G331,0)</f>
        <v>4.0771311378042796E-2</v>
      </c>
      <c r="T331" s="173">
        <f>IFERROR('Ringkasan (milyar)'!T331/'Ringkasan (milyar)'!G331,0)</f>
        <v>0.24437527110613333</v>
      </c>
      <c r="U331" s="173">
        <f>IFERROR('Ringkasan (milyar)'!U331/'Ringkasan (milyar)'!G331,0)</f>
        <v>0.11424411276607493</v>
      </c>
      <c r="V331" s="173">
        <f>IFERROR('Ringkasan (milyar)'!V331/'Ringkasan (milyar)'!G331,0)</f>
        <v>4.2609595627113174E-2</v>
      </c>
      <c r="W331" s="173">
        <f>IFERROR('Ringkasan (milyar)'!W331/'Ringkasan (milyar)'!G331,0)</f>
        <v>4.2609595627113174E-2</v>
      </c>
      <c r="X331" s="173">
        <f>IFERROR('Ringkasan (milyar)'!X331/'Ringkasan (milyar)'!G331,0)</f>
        <v>0</v>
      </c>
      <c r="Y331" s="173">
        <f>IFERROR('Ringkasan (milyar)'!Y331/'Ringkasan (milyar)'!G331,0)</f>
        <v>0</v>
      </c>
      <c r="Z331" s="173">
        <f>IFERROR('Ringkasan (milyar)'!Z331/'Ringkasan (milyar)'!G331,0)</f>
        <v>0</v>
      </c>
      <c r="AA331" s="173">
        <f>IFERROR('Ringkasan (milyar)'!AA331/'Ringkasan (milyar)'!G331,0)</f>
        <v>0</v>
      </c>
      <c r="AB331" s="173">
        <f>IFERROR('Ringkasan (milyar)'!AB331/'Ringkasan (milyar)'!G331,0)</f>
        <v>0</v>
      </c>
      <c r="AC331" s="6"/>
      <c r="AD331" s="173">
        <f>IFERROR('Ringkasan (milyar)'!AD331/'Ringkasan (milyar)'!AC331,0)</f>
        <v>0.73742085409803504</v>
      </c>
      <c r="AE331" s="173">
        <f>IFERROR('Ringkasan (milyar)'!AE331/'Ringkasan (milyar)'!AD331,0)</f>
        <v>0.45279515685489169</v>
      </c>
      <c r="AF331" s="173">
        <f>IFERROR('Ringkasan (milyar)'!AF331/'Ringkasan (milyar)'!AD331,0)</f>
        <v>0.45772823609100433</v>
      </c>
      <c r="AG331" s="173">
        <f>IFERROR('Ringkasan (milyar)'!AG331/'Ringkasan (milyar)'!AD331,0)</f>
        <v>6.8404078498212619E-4</v>
      </c>
      <c r="AH331" s="173">
        <f>IFERROR('Ringkasan (milyar)'!AH331/'Ringkasan (milyar)'!AC331,0)</f>
        <v>8.4743557903100848E-4</v>
      </c>
      <c r="AI331" s="173">
        <f>IFERROR('Ringkasan (milyar)'!AI331/'Ringkasan (milyar)'!AC331,0)</f>
        <v>4.7779681573774352E-2</v>
      </c>
      <c r="AJ331" s="173">
        <f>IFERROR('Ringkasan (milyar)'!AJ331/'Ringkasan (milyar)'!AC331,0)</f>
        <v>1.6850372902926881E-2</v>
      </c>
      <c r="AK331" s="173">
        <f>IFERROR('Ringkasan (milyar)'!AK331/'Ringkasan (milyar)'!AC331,0)</f>
        <v>0.13288320729246761</v>
      </c>
      <c r="AL331" s="173">
        <f>IFERROR('Ringkasan (milyar)'!AL331/'Ringkasan (milyar)'!AC331,0)</f>
        <v>1.4292068297149943E-2</v>
      </c>
      <c r="AM331" s="173">
        <f>IFERROR('Ringkasan (milyar)'!AM331/'Ringkasan (milyar)'!AC331,0)</f>
        <v>2.5901074392316824E-2</v>
      </c>
      <c r="AN331" s="173">
        <f>IFERROR('Ringkasan (milyar)'!AN331/'Ringkasan (milyar)'!AC331,0)</f>
        <v>5.5433131629016287E-2</v>
      </c>
      <c r="AO331" s="173">
        <f>IFERROR('Ringkasan (milyar)'!AO331/'Ringkasan (milyar)'!AC331,0)</f>
        <v>3.6930577797968628E-2</v>
      </c>
      <c r="AP331" s="173">
        <f>IFERROR('Ringkasan (milyar)'!AP331/'Ringkasan (milyar)'!AC331,0)</f>
        <v>2.5416341691731595E-4</v>
      </c>
      <c r="AQ331" s="173">
        <f>IFERROR('Ringkasan (milyar)'!AQ331/'Ringkasan (milyar)'!AC331,0)</f>
        <v>7.2191759098603868E-5</v>
      </c>
      <c r="AR331" s="173">
        <f>IFERROR('Ringkasan (milyar)'!AR331/'Ringkasan (milyar)'!AC331,0)</f>
        <v>9.5840928580887864E-3</v>
      </c>
      <c r="AS331" s="173">
        <f>IFERROR('Ringkasan (milyar)'!AS331/'Ringkasan (milyar)'!AC331,0)</f>
        <v>9.5840928580887864E-3</v>
      </c>
      <c r="AT331" s="173">
        <f>IFERROR('Ringkasan (milyar)'!AT331/'Ringkasan (milyar)'!AC331,0)</f>
        <v>0.1201118457514086</v>
      </c>
      <c r="AU331" s="173">
        <f>IFERROR('Ringkasan (milyar)'!AU331/'Ringkasan (milyar)'!AC331,0)</f>
        <v>2.9817605520746582E-2</v>
      </c>
      <c r="AV331" s="173">
        <f>IFERROR('Ringkasan (milyar)'!AV331/'Ringkasan (milyar)'!AC331,0)</f>
        <v>9.0294240230662015E-2</v>
      </c>
      <c r="AW331" s="127"/>
      <c r="AX331" s="127"/>
      <c r="AY331" s="127"/>
      <c r="AZ331" s="127"/>
      <c r="BA331" s="127"/>
      <c r="BB331" s="127"/>
      <c r="BC331" s="127"/>
      <c r="BD331" s="127"/>
      <c r="BE331" s="127"/>
      <c r="BF331" s="127"/>
      <c r="BG331" s="127"/>
      <c r="BH331" s="127"/>
      <c r="BI331" s="127"/>
      <c r="BJ331" s="128"/>
      <c r="BK331" s="128"/>
      <c r="BL331" s="87"/>
      <c r="BM331" s="47"/>
      <c r="BN331" s="48"/>
      <c r="BO331" s="49"/>
      <c r="BP331" s="39">
        <f t="shared" si="56"/>
        <v>0</v>
      </c>
      <c r="BR331" s="6" t="e">
        <f>Ringkasan!#REF!/1000000000</f>
        <v>#REF!</v>
      </c>
      <c r="BS331" s="6" t="e">
        <f t="shared" si="59"/>
        <v>#REF!</v>
      </c>
      <c r="BT331" s="39" t="e">
        <f t="shared" si="50"/>
        <v>#REF!</v>
      </c>
      <c r="BV331" s="6" t="e">
        <f>Ringkasan!#REF!/1000000000</f>
        <v>#REF!</v>
      </c>
      <c r="BW331" s="6" t="e">
        <f t="shared" si="60"/>
        <v>#REF!</v>
      </c>
      <c r="BX331" s="39" t="e">
        <f t="shared" si="51"/>
        <v>#REF!</v>
      </c>
    </row>
    <row r="332" spans="1:76" ht="15" customHeight="1" x14ac:dyDescent="0.25">
      <c r="A332" s="59" t="s">
        <v>266</v>
      </c>
      <c r="B332" s="3">
        <f t="shared" si="58"/>
        <v>253</v>
      </c>
      <c r="C332" s="4">
        <f t="shared" si="58"/>
        <v>24</v>
      </c>
      <c r="D332" s="8" t="s">
        <v>266</v>
      </c>
      <c r="E332" s="12" t="str">
        <f>[1]Pendapatan!D332</f>
        <v>6 Tahun 2024</v>
      </c>
      <c r="F332" s="92">
        <f>[1]Pendapatan!E332</f>
        <v>45646</v>
      </c>
      <c r="G332" s="6"/>
      <c r="H332" s="173">
        <f>IFERROR('Ringkasan (milyar)'!H332/'Ringkasan (milyar)'!G332,0)</f>
        <v>0.17576014611377386</v>
      </c>
      <c r="I332" s="173">
        <f>IFERROR('Ringkasan (milyar)'!I332/'Ringkasan (milyar)'!G332,0)</f>
        <v>5.2892788135141561E-2</v>
      </c>
      <c r="J332" s="173">
        <f>IFERROR('Ringkasan (milyar)'!J332/'Ringkasan (milyar)'!G332,0)</f>
        <v>0.11693930825797325</v>
      </c>
      <c r="K332" s="173">
        <f>IFERROR('Ringkasan (milyar)'!K332/'Ringkasan (milyar)'!G332,0)</f>
        <v>2.7566026644140333E-3</v>
      </c>
      <c r="L332" s="173">
        <f>IFERROR('Ringkasan (milyar)'!L332/'Ringkasan (milyar)'!G332,0)</f>
        <v>3.1714470562450026E-3</v>
      </c>
      <c r="M332" s="173">
        <f>IFERROR('Ringkasan (milyar)'!M332/'Ringkasan (milyar)'!G332,0)</f>
        <v>0.82423985388622611</v>
      </c>
      <c r="N332" s="173">
        <f>IFERROR('Ringkasan (milyar)'!N332/'Ringkasan (milyar)'!G332,0)</f>
        <v>0.76188321298688721</v>
      </c>
      <c r="O332" s="173">
        <f>IFERROR('Ringkasan (milyar)'!O332/'Ringkasan (milyar)'!G332,0)</f>
        <v>0</v>
      </c>
      <c r="P332" s="173">
        <f>IFERROR('Ringkasan (milyar)'!P332/'Ringkasan (milyar)'!G332,0)</f>
        <v>0</v>
      </c>
      <c r="Q332" s="173">
        <f>IFERROR('Ringkasan (milyar)'!Q332/'Ringkasan (milyar)'!G332,0)</f>
        <v>8.0478719729379394E-2</v>
      </c>
      <c r="R332" s="173">
        <f>IFERROR('Ringkasan (milyar)'!R332/'Ringkasan (milyar)'!G332,0)</f>
        <v>8.5026751043697883E-3</v>
      </c>
      <c r="S332" s="173">
        <f>IFERROR('Ringkasan (milyar)'!S332/'Ringkasan (milyar)'!G332,0)</f>
        <v>6.5324943489994819E-2</v>
      </c>
      <c r="T332" s="173">
        <f>IFERROR('Ringkasan (milyar)'!T332/'Ringkasan (milyar)'!G332,0)</f>
        <v>0.45611938203910285</v>
      </c>
      <c r="U332" s="173">
        <f>IFERROR('Ringkasan (milyar)'!U332/'Ringkasan (milyar)'!G332,0)</f>
        <v>0.1514574926240404</v>
      </c>
      <c r="V332" s="173">
        <f>IFERROR('Ringkasan (milyar)'!V332/'Ringkasan (milyar)'!G332,0)</f>
        <v>6.2356640899338893E-2</v>
      </c>
      <c r="W332" s="173">
        <f>IFERROR('Ringkasan (milyar)'!W332/'Ringkasan (milyar)'!G332,0)</f>
        <v>4.4873138401466742E-2</v>
      </c>
      <c r="X332" s="173">
        <f>IFERROR('Ringkasan (milyar)'!X332/'Ringkasan (milyar)'!G332,0)</f>
        <v>1.7483502497872155E-2</v>
      </c>
      <c r="Y332" s="173">
        <f>IFERROR('Ringkasan (milyar)'!Y332/'Ringkasan (milyar)'!G332,0)</f>
        <v>0</v>
      </c>
      <c r="Z332" s="173">
        <f>IFERROR('Ringkasan (milyar)'!Z332/'Ringkasan (milyar)'!G332,0)</f>
        <v>0</v>
      </c>
      <c r="AA332" s="173">
        <f>IFERROR('Ringkasan (milyar)'!AA332/'Ringkasan (milyar)'!G332,0)</f>
        <v>0</v>
      </c>
      <c r="AB332" s="173">
        <f>IFERROR('Ringkasan (milyar)'!AB332/'Ringkasan (milyar)'!G332,0)</f>
        <v>0</v>
      </c>
      <c r="AC332" s="6"/>
      <c r="AD332" s="173">
        <f>IFERROR('Ringkasan (milyar)'!AD332/'Ringkasan (milyar)'!AC332,0)</f>
        <v>0.77584286705703986</v>
      </c>
      <c r="AE332" s="173">
        <f>IFERROR('Ringkasan (milyar)'!AE332/'Ringkasan (milyar)'!AD332,0)</f>
        <v>0.51659632065746952</v>
      </c>
      <c r="AF332" s="173">
        <f>IFERROR('Ringkasan (milyar)'!AF332/'Ringkasan (milyar)'!AD332,0)</f>
        <v>0.43044735970142328</v>
      </c>
      <c r="AG332" s="173">
        <f>IFERROR('Ringkasan (milyar)'!AG332/'Ringkasan (milyar)'!AD332,0)</f>
        <v>0</v>
      </c>
      <c r="AH332" s="173">
        <f>IFERROR('Ringkasan (milyar)'!AH332/'Ringkasan (milyar)'!AC332,0)</f>
        <v>0</v>
      </c>
      <c r="AI332" s="173">
        <f>IFERROR('Ringkasan (milyar)'!AI332/'Ringkasan (milyar)'!AC332,0)</f>
        <v>2.9087293393682694E-2</v>
      </c>
      <c r="AJ332" s="173">
        <f>IFERROR('Ringkasan (milyar)'!AJ332/'Ringkasan (milyar)'!AC332,0)</f>
        <v>1.199848946546299E-2</v>
      </c>
      <c r="AK332" s="173">
        <f>IFERROR('Ringkasan (milyar)'!AK332/'Ringkasan (milyar)'!AC332,0)</f>
        <v>7.8065440260948554E-2</v>
      </c>
      <c r="AL332" s="173">
        <f>IFERROR('Ringkasan (milyar)'!AL332/'Ringkasan (milyar)'!AC332,0)</f>
        <v>0</v>
      </c>
      <c r="AM332" s="173">
        <f>IFERROR('Ringkasan (milyar)'!AM332/'Ringkasan (milyar)'!AC332,0)</f>
        <v>2.3560751761456843E-2</v>
      </c>
      <c r="AN332" s="173">
        <f>IFERROR('Ringkasan (milyar)'!AN332/'Ringkasan (milyar)'!AC332,0)</f>
        <v>1.5369713924783049E-2</v>
      </c>
      <c r="AO332" s="173">
        <f>IFERROR('Ringkasan (milyar)'!AO332/'Ringkasan (milyar)'!AC332,0)</f>
        <v>3.904967857623122E-2</v>
      </c>
      <c r="AP332" s="173">
        <f>IFERROR('Ringkasan (milyar)'!AP332/'Ringkasan (milyar)'!AC332,0)</f>
        <v>7.9899160898191623E-5</v>
      </c>
      <c r="AQ332" s="173">
        <f>IFERROR('Ringkasan (milyar)'!AQ332/'Ringkasan (milyar)'!AC332,0)</f>
        <v>5.3968375792509519E-6</v>
      </c>
      <c r="AR332" s="173">
        <f>IFERROR('Ringkasan (milyar)'!AR332/'Ringkasan (milyar)'!AC332,0)</f>
        <v>1.1611305796828038E-2</v>
      </c>
      <c r="AS332" s="173">
        <f>IFERROR('Ringkasan (milyar)'!AS332/'Ringkasan (milyar)'!AC332,0)</f>
        <v>1.1611305796828038E-2</v>
      </c>
      <c r="AT332" s="173">
        <f>IFERROR('Ringkasan (milyar)'!AT332/'Ringkasan (milyar)'!AC332,0)</f>
        <v>0.1344803868851836</v>
      </c>
      <c r="AU332" s="173">
        <f>IFERROR('Ringkasan (milyar)'!AU332/'Ringkasan (milyar)'!AC332,0)</f>
        <v>6.3159678047900536E-3</v>
      </c>
      <c r="AV332" s="173">
        <f>IFERROR('Ringkasan (milyar)'!AV332/'Ringkasan (milyar)'!AC332,0)</f>
        <v>0.12816441908039355</v>
      </c>
      <c r="AW332" s="127"/>
      <c r="AX332" s="127"/>
      <c r="AY332" s="127"/>
      <c r="AZ332" s="127"/>
      <c r="BA332" s="127"/>
      <c r="BB332" s="127"/>
      <c r="BC332" s="127"/>
      <c r="BD332" s="127"/>
      <c r="BE332" s="127"/>
      <c r="BF332" s="127"/>
      <c r="BG332" s="127"/>
      <c r="BH332" s="127"/>
      <c r="BI332" s="127"/>
      <c r="BJ332" s="128"/>
      <c r="BK332" s="128"/>
      <c r="BL332" s="87"/>
      <c r="BM332" s="47"/>
      <c r="BN332" s="48"/>
      <c r="BO332" s="49"/>
      <c r="BP332" s="39">
        <f t="shared" si="56"/>
        <v>0</v>
      </c>
      <c r="BR332" s="6" t="e">
        <f>Ringkasan!#REF!/1000000000</f>
        <v>#REF!</v>
      </c>
      <c r="BS332" s="6" t="e">
        <f t="shared" si="59"/>
        <v>#REF!</v>
      </c>
      <c r="BT332" s="39" t="e">
        <f t="shared" ref="BT332:BT395" si="61">IF(BS332=0,"Benar","Salah")</f>
        <v>#REF!</v>
      </c>
      <c r="BV332" s="6" t="e">
        <f>Ringkasan!#REF!/1000000000</f>
        <v>#REF!</v>
      </c>
      <c r="BW332" s="6" t="e">
        <f t="shared" si="60"/>
        <v>#REF!</v>
      </c>
      <c r="BX332" s="39" t="e">
        <f t="shared" ref="BX332:BX395" si="62">IF(BW332=0,"Benar","Salah")</f>
        <v>#REF!</v>
      </c>
    </row>
    <row r="333" spans="1:76" ht="15" customHeight="1" x14ac:dyDescent="0.25">
      <c r="A333" s="59" t="s">
        <v>267</v>
      </c>
      <c r="B333" s="3">
        <f t="shared" si="58"/>
        <v>254</v>
      </c>
      <c r="C333" s="4">
        <f t="shared" si="58"/>
        <v>25</v>
      </c>
      <c r="D333" s="8" t="s">
        <v>267</v>
      </c>
      <c r="E333" s="12" t="str">
        <f>[1]Pendapatan!D333</f>
        <v>6 Tahun 2024</v>
      </c>
      <c r="F333" s="92">
        <f>[1]Pendapatan!E333</f>
        <v>45639</v>
      </c>
      <c r="G333" s="6"/>
      <c r="H333" s="173">
        <f>IFERROR('Ringkasan (milyar)'!H333/'Ringkasan (milyar)'!G333,0)</f>
        <v>0.12273894242724145</v>
      </c>
      <c r="I333" s="173">
        <f>IFERROR('Ringkasan (milyar)'!I333/'Ringkasan (milyar)'!G333,0)</f>
        <v>3.3767285234570871E-2</v>
      </c>
      <c r="J333" s="173">
        <f>IFERROR('Ringkasan (milyar)'!J333/'Ringkasan (milyar)'!G333,0)</f>
        <v>7.9358106604691558E-2</v>
      </c>
      <c r="K333" s="173">
        <f>IFERROR('Ringkasan (milyar)'!K333/'Ringkasan (milyar)'!G333,0)</f>
        <v>5.5135999981045757E-3</v>
      </c>
      <c r="L333" s="173">
        <f>IFERROR('Ringkasan (milyar)'!L333/'Ringkasan (milyar)'!G333,0)</f>
        <v>4.0999505898744659E-3</v>
      </c>
      <c r="M333" s="173">
        <f>IFERROR('Ringkasan (milyar)'!M333/'Ringkasan (milyar)'!G333,0)</f>
        <v>0.87244109158840155</v>
      </c>
      <c r="N333" s="173">
        <f>IFERROR('Ringkasan (milyar)'!N333/'Ringkasan (milyar)'!G333,0)</f>
        <v>0.84697156089831604</v>
      </c>
      <c r="O333" s="173">
        <f>IFERROR('Ringkasan (milyar)'!O333/'Ringkasan (milyar)'!G333,0)</f>
        <v>0</v>
      </c>
      <c r="P333" s="173">
        <f>IFERROR('Ringkasan (milyar)'!P333/'Ringkasan (milyar)'!G333,0)</f>
        <v>0</v>
      </c>
      <c r="Q333" s="173">
        <f>IFERROR('Ringkasan (milyar)'!Q333/'Ringkasan (milyar)'!G333,0)</f>
        <v>0.12939241135870724</v>
      </c>
      <c r="R333" s="173">
        <f>IFERROR('Ringkasan (milyar)'!R333/'Ringkasan (milyar)'!G333,0)</f>
        <v>2.7013902469035038E-3</v>
      </c>
      <c r="S333" s="173">
        <f>IFERROR('Ringkasan (milyar)'!S333/'Ringkasan (milyar)'!G333,0)</f>
        <v>4.3180446235673228E-2</v>
      </c>
      <c r="T333" s="173">
        <f>IFERROR('Ringkasan (milyar)'!T333/'Ringkasan (milyar)'!G333,0)</f>
        <v>0.46163100101344379</v>
      </c>
      <c r="U333" s="173">
        <f>IFERROR('Ringkasan (milyar)'!U333/'Ringkasan (milyar)'!G333,0)</f>
        <v>0.21006631204358828</v>
      </c>
      <c r="V333" s="173">
        <f>IFERROR('Ringkasan (milyar)'!V333/'Ringkasan (milyar)'!G333,0)</f>
        <v>2.5469530690085562E-2</v>
      </c>
      <c r="W333" s="173">
        <f>IFERROR('Ringkasan (milyar)'!W333/'Ringkasan (milyar)'!G333,0)</f>
        <v>2.5469530690085562E-2</v>
      </c>
      <c r="X333" s="173">
        <f>IFERROR('Ringkasan (milyar)'!X333/'Ringkasan (milyar)'!G333,0)</f>
        <v>0</v>
      </c>
      <c r="Y333" s="173">
        <f>IFERROR('Ringkasan (milyar)'!Y333/'Ringkasan (milyar)'!G333,0)</f>
        <v>4.8199659843570133E-3</v>
      </c>
      <c r="Z333" s="173">
        <f>IFERROR('Ringkasan (milyar)'!Z333/'Ringkasan (milyar)'!G333,0)</f>
        <v>4.8199659843570133E-3</v>
      </c>
      <c r="AA333" s="173">
        <f>IFERROR('Ringkasan (milyar)'!AA333/'Ringkasan (milyar)'!G333,0)</f>
        <v>0</v>
      </c>
      <c r="AB333" s="173">
        <f>IFERROR('Ringkasan (milyar)'!AB333/'Ringkasan (milyar)'!G333,0)</f>
        <v>0</v>
      </c>
      <c r="AC333" s="6"/>
      <c r="AD333" s="173">
        <f>IFERROR('Ringkasan (milyar)'!AD333/'Ringkasan (milyar)'!AC333,0)</f>
        <v>0.7004478097085185</v>
      </c>
      <c r="AE333" s="173">
        <f>IFERROR('Ringkasan (milyar)'!AE333/'Ringkasan (milyar)'!AD333,0)</f>
        <v>0.6064128822865773</v>
      </c>
      <c r="AF333" s="173">
        <f>IFERROR('Ringkasan (milyar)'!AF333/'Ringkasan (milyar)'!AD333,0)</f>
        <v>0.33679596407153378</v>
      </c>
      <c r="AG333" s="173">
        <f>IFERROR('Ringkasan (milyar)'!AG333/'Ringkasan (milyar)'!AD333,0)</f>
        <v>0</v>
      </c>
      <c r="AH333" s="173">
        <f>IFERROR('Ringkasan (milyar)'!AH333/'Ringkasan (milyar)'!AC333,0)</f>
        <v>1.5848735398677309E-3</v>
      </c>
      <c r="AI333" s="173">
        <f>IFERROR('Ringkasan (milyar)'!AI333/'Ringkasan (milyar)'!AC333,0)</f>
        <v>3.7022801760766548E-2</v>
      </c>
      <c r="AJ333" s="173">
        <f>IFERROR('Ringkasan (milyar)'!AJ333/'Ringkasan (milyar)'!AC333,0)</f>
        <v>1.1715638786468645E-3</v>
      </c>
      <c r="AK333" s="173">
        <f>IFERROR('Ringkasan (milyar)'!AK333/'Ringkasan (milyar)'!AC333,0)</f>
        <v>0.10341626594122535</v>
      </c>
      <c r="AL333" s="173">
        <f>IFERROR('Ringkasan (milyar)'!AL333/'Ringkasan (milyar)'!AC333,0)</f>
        <v>3.355635136255948E-3</v>
      </c>
      <c r="AM333" s="173">
        <f>IFERROR('Ringkasan (milyar)'!AM333/'Ringkasan (milyar)'!AC333,0)</f>
        <v>1.6363374042800308E-2</v>
      </c>
      <c r="AN333" s="173">
        <f>IFERROR('Ringkasan (milyar)'!AN333/'Ringkasan (milyar)'!AC333,0)</f>
        <v>2.0491945624358174E-2</v>
      </c>
      <c r="AO333" s="173">
        <f>IFERROR('Ringkasan (milyar)'!AO333/'Ringkasan (milyar)'!AC333,0)</f>
        <v>6.0533911799609715E-2</v>
      </c>
      <c r="AP333" s="173">
        <f>IFERROR('Ringkasan (milyar)'!AP333/'Ringkasan (milyar)'!AC333,0)</f>
        <v>2.6713993382012167E-3</v>
      </c>
      <c r="AQ333" s="173">
        <f>IFERROR('Ringkasan (milyar)'!AQ333/'Ringkasan (milyar)'!AC333,0)</f>
        <v>0</v>
      </c>
      <c r="AR333" s="173">
        <f>IFERROR('Ringkasan (milyar)'!AR333/'Ringkasan (milyar)'!AC333,0)</f>
        <v>1.7609705998530344E-3</v>
      </c>
      <c r="AS333" s="173">
        <f>IFERROR('Ringkasan (milyar)'!AS333/'Ringkasan (milyar)'!AC333,0)</f>
        <v>1.7609705998530344E-3</v>
      </c>
      <c r="AT333" s="173">
        <f>IFERROR('Ringkasan (milyar)'!AT333/'Ringkasan (milyar)'!AC333,0)</f>
        <v>0.19437495375040315</v>
      </c>
      <c r="AU333" s="173">
        <f>IFERROR('Ringkasan (milyar)'!AU333/'Ringkasan (milyar)'!AC333,0)</f>
        <v>3.4655901405107716E-3</v>
      </c>
      <c r="AV333" s="173">
        <f>IFERROR('Ringkasan (milyar)'!AV333/'Ringkasan (milyar)'!AC333,0)</f>
        <v>0.19090936360989241</v>
      </c>
      <c r="AW333" s="127"/>
      <c r="AX333" s="127"/>
      <c r="AY333" s="127"/>
      <c r="AZ333" s="127"/>
      <c r="BA333" s="127"/>
      <c r="BB333" s="127"/>
      <c r="BC333" s="127"/>
      <c r="BD333" s="127"/>
      <c r="BE333" s="127"/>
      <c r="BF333" s="127"/>
      <c r="BG333" s="127"/>
      <c r="BH333" s="127"/>
      <c r="BI333" s="127"/>
      <c r="BJ333" s="128"/>
      <c r="BK333" s="128"/>
      <c r="BL333" s="87"/>
      <c r="BM333" s="47"/>
      <c r="BN333" s="48"/>
      <c r="BO333" s="49"/>
      <c r="BP333" s="39">
        <f t="shared" si="56"/>
        <v>0</v>
      </c>
      <c r="BR333" s="6" t="e">
        <f>Ringkasan!#REF!/1000000000</f>
        <v>#REF!</v>
      </c>
      <c r="BS333" s="6" t="e">
        <f t="shared" si="59"/>
        <v>#REF!</v>
      </c>
      <c r="BT333" s="39" t="e">
        <f t="shared" si="61"/>
        <v>#REF!</v>
      </c>
      <c r="BV333" s="6" t="e">
        <f>Ringkasan!#REF!/1000000000</f>
        <v>#REF!</v>
      </c>
      <c r="BW333" s="6" t="e">
        <f t="shared" si="60"/>
        <v>#REF!</v>
      </c>
      <c r="BX333" s="39" t="e">
        <f t="shared" si="62"/>
        <v>#REF!</v>
      </c>
    </row>
    <row r="334" spans="1:76" ht="15" customHeight="1" x14ac:dyDescent="0.25">
      <c r="A334" s="59" t="s">
        <v>268</v>
      </c>
      <c r="B334" s="3">
        <f t="shared" si="58"/>
        <v>255</v>
      </c>
      <c r="C334" s="4">
        <f t="shared" si="58"/>
        <v>26</v>
      </c>
      <c r="D334" s="8" t="s">
        <v>268</v>
      </c>
      <c r="E334" s="12" t="str">
        <f>[1]Pendapatan!D334</f>
        <v>06 Tahun 2024</v>
      </c>
      <c r="F334" s="92">
        <f>[1]Pendapatan!E334</f>
        <v>45653.625</v>
      </c>
      <c r="G334" s="6"/>
      <c r="H334" s="173">
        <f>IFERROR('Ringkasan (milyar)'!H334/'Ringkasan (milyar)'!G334,0)</f>
        <v>0.19382371281396138</v>
      </c>
      <c r="I334" s="173">
        <f>IFERROR('Ringkasan (milyar)'!I334/'Ringkasan (milyar)'!G334,0)</f>
        <v>5.7977035308892193E-2</v>
      </c>
      <c r="J334" s="173">
        <f>IFERROR('Ringkasan (milyar)'!J334/'Ringkasan (milyar)'!G334,0)</f>
        <v>0.11975971811665541</v>
      </c>
      <c r="K334" s="173">
        <f>IFERROR('Ringkasan (milyar)'!K334/'Ringkasan (milyar)'!G334,0)</f>
        <v>2.9772955415283899E-3</v>
      </c>
      <c r="L334" s="173">
        <f>IFERROR('Ringkasan (milyar)'!L334/'Ringkasan (milyar)'!G334,0)</f>
        <v>1.3109663846885389E-2</v>
      </c>
      <c r="M334" s="173">
        <f>IFERROR('Ringkasan (milyar)'!M334/'Ringkasan (milyar)'!G334,0)</f>
        <v>0.80617628718603862</v>
      </c>
      <c r="N334" s="173">
        <f>IFERROR('Ringkasan (milyar)'!N334/'Ringkasan (milyar)'!G334,0)</f>
        <v>0.76468019563375578</v>
      </c>
      <c r="O334" s="173">
        <f>IFERROR('Ringkasan (milyar)'!O334/'Ringkasan (milyar)'!G334,0)</f>
        <v>0</v>
      </c>
      <c r="P334" s="173">
        <f>IFERROR('Ringkasan (milyar)'!P334/'Ringkasan (milyar)'!G334,0)</f>
        <v>0</v>
      </c>
      <c r="Q334" s="173">
        <f>IFERROR('Ringkasan (milyar)'!Q334/'Ringkasan (milyar)'!G334,0)</f>
        <v>8.2901583637768228E-2</v>
      </c>
      <c r="R334" s="173">
        <f>IFERROR('Ringkasan (milyar)'!R334/'Ringkasan (milyar)'!G334,0)</f>
        <v>1.6144432538069516E-2</v>
      </c>
      <c r="S334" s="173">
        <f>IFERROR('Ringkasan (milyar)'!S334/'Ringkasan (milyar)'!G334,0)</f>
        <v>4.4443145419687594E-2</v>
      </c>
      <c r="T334" s="173">
        <f>IFERROR('Ringkasan (milyar)'!T334/'Ringkasan (milyar)'!G334,0)</f>
        <v>0.4720904495709064</v>
      </c>
      <c r="U334" s="173">
        <f>IFERROR('Ringkasan (milyar)'!U334/'Ringkasan (milyar)'!G334,0)</f>
        <v>0.14910058446732405</v>
      </c>
      <c r="V334" s="173">
        <f>IFERROR('Ringkasan (milyar)'!V334/'Ringkasan (milyar)'!G334,0)</f>
        <v>4.1496091552282795E-2</v>
      </c>
      <c r="W334" s="173">
        <f>IFERROR('Ringkasan (milyar)'!W334/'Ringkasan (milyar)'!G334,0)</f>
        <v>3.9205878660797583E-2</v>
      </c>
      <c r="X334" s="173">
        <f>IFERROR('Ringkasan (milyar)'!X334/'Ringkasan (milyar)'!G334,0)</f>
        <v>2.2902128914852084E-3</v>
      </c>
      <c r="Y334" s="173">
        <f>IFERROR('Ringkasan (milyar)'!Y334/'Ringkasan (milyar)'!G334,0)</f>
        <v>0</v>
      </c>
      <c r="Z334" s="173">
        <f>IFERROR('Ringkasan (milyar)'!Z334/'Ringkasan (milyar)'!G334,0)</f>
        <v>0</v>
      </c>
      <c r="AA334" s="173">
        <f>IFERROR('Ringkasan (milyar)'!AA334/'Ringkasan (milyar)'!G334,0)</f>
        <v>0</v>
      </c>
      <c r="AB334" s="173">
        <f>IFERROR('Ringkasan (milyar)'!AB334/'Ringkasan (milyar)'!G334,0)</f>
        <v>0</v>
      </c>
      <c r="AC334" s="6"/>
      <c r="AD334" s="173">
        <f>IFERROR('Ringkasan (milyar)'!AD334/'Ringkasan (milyar)'!AC334,0)</f>
        <v>0.78295461727058258</v>
      </c>
      <c r="AE334" s="173">
        <f>IFERROR('Ringkasan (milyar)'!AE334/'Ringkasan (milyar)'!AD334,0)</f>
        <v>0.64825946292399828</v>
      </c>
      <c r="AF334" s="173">
        <f>IFERROR('Ringkasan (milyar)'!AF334/'Ringkasan (milyar)'!AD334,0)</f>
        <v>0.3102764441964499</v>
      </c>
      <c r="AG334" s="173">
        <f>IFERROR('Ringkasan (milyar)'!AG334/'Ringkasan (milyar)'!AD334,0)</f>
        <v>5.1586165657978465E-3</v>
      </c>
      <c r="AH334" s="173">
        <f>IFERROR('Ringkasan (milyar)'!AH334/'Ringkasan (milyar)'!AC334,0)</f>
        <v>1.2485692815338514E-5</v>
      </c>
      <c r="AI334" s="173">
        <f>IFERROR('Ringkasan (milyar)'!AI334/'Ringkasan (milyar)'!AC334,0)</f>
        <v>2.7059765584645325E-2</v>
      </c>
      <c r="AJ334" s="173">
        <f>IFERROR('Ringkasan (milyar)'!AJ334/'Ringkasan (milyar)'!AC334,0)</f>
        <v>1.3532890346008022E-3</v>
      </c>
      <c r="AK334" s="173">
        <f>IFERROR('Ringkasan (milyar)'!AK334/'Ringkasan (milyar)'!AC334,0)</f>
        <v>7.1814140218246392E-2</v>
      </c>
      <c r="AL334" s="173">
        <f>IFERROR('Ringkasan (milyar)'!AL334/'Ringkasan (milyar)'!AC334,0)</f>
        <v>1.0051142533215538E-2</v>
      </c>
      <c r="AM334" s="173">
        <f>IFERROR('Ringkasan (milyar)'!AM334/'Ringkasan (milyar)'!AC334,0)</f>
        <v>1.6178615525703578E-2</v>
      </c>
      <c r="AN334" s="173">
        <f>IFERROR('Ringkasan (milyar)'!AN334/'Ringkasan (milyar)'!AC334,0)</f>
        <v>1.0170844193719627E-2</v>
      </c>
      <c r="AO334" s="173">
        <f>IFERROR('Ringkasan (milyar)'!AO334/'Ringkasan (milyar)'!AC334,0)</f>
        <v>3.477152431527035E-2</v>
      </c>
      <c r="AP334" s="173">
        <f>IFERROR('Ringkasan (milyar)'!AP334/'Ringkasan (milyar)'!AC334,0)</f>
        <v>4.883147717804772E-4</v>
      </c>
      <c r="AQ334" s="173">
        <f>IFERROR('Ringkasan (milyar)'!AQ334/'Ringkasan (milyar)'!AC334,0)</f>
        <v>1.536988785568171E-4</v>
      </c>
      <c r="AR334" s="173">
        <f>IFERROR('Ringkasan (milyar)'!AR334/'Ringkasan (milyar)'!AC334,0)</f>
        <v>4.2359086232325715E-3</v>
      </c>
      <c r="AS334" s="173">
        <f>IFERROR('Ringkasan (milyar)'!AS334/'Ringkasan (milyar)'!AC334,0)</f>
        <v>4.2359086232325715E-3</v>
      </c>
      <c r="AT334" s="173">
        <f>IFERROR('Ringkasan (milyar)'!AT334/'Ringkasan (milyar)'!AC334,0)</f>
        <v>0.14099533388793853</v>
      </c>
      <c r="AU334" s="173">
        <f>IFERROR('Ringkasan (milyar)'!AU334/'Ringkasan (milyar)'!AC334,0)</f>
        <v>7.003933051891122E-3</v>
      </c>
      <c r="AV334" s="173">
        <f>IFERROR('Ringkasan (milyar)'!AV334/'Ringkasan (milyar)'!AC334,0)</f>
        <v>0.13399140083604741</v>
      </c>
      <c r="AW334" s="127"/>
      <c r="AX334" s="127"/>
      <c r="AY334" s="127"/>
      <c r="AZ334" s="127"/>
      <c r="BA334" s="127"/>
      <c r="BB334" s="127"/>
      <c r="BC334" s="127"/>
      <c r="BD334" s="127"/>
      <c r="BE334" s="127"/>
      <c r="BF334" s="127"/>
      <c r="BG334" s="127"/>
      <c r="BH334" s="127"/>
      <c r="BI334" s="127"/>
      <c r="BJ334" s="128"/>
      <c r="BK334" s="128"/>
      <c r="BL334" s="87"/>
      <c r="BM334" s="47"/>
      <c r="BN334" s="48"/>
      <c r="BO334" s="49"/>
      <c r="BP334" s="39">
        <f t="shared" si="56"/>
        <v>0</v>
      </c>
      <c r="BR334" s="6" t="e">
        <f>Ringkasan!#REF!/1000000000</f>
        <v>#REF!</v>
      </c>
      <c r="BS334" s="6" t="e">
        <f t="shared" si="59"/>
        <v>#REF!</v>
      </c>
      <c r="BT334" s="39" t="e">
        <f t="shared" si="61"/>
        <v>#REF!</v>
      </c>
      <c r="BV334" s="6" t="e">
        <f>Ringkasan!#REF!/1000000000</f>
        <v>#REF!</v>
      </c>
      <c r="BW334" s="6" t="e">
        <f t="shared" si="60"/>
        <v>#REF!</v>
      </c>
      <c r="BX334" s="39" t="e">
        <f t="shared" si="62"/>
        <v>#REF!</v>
      </c>
    </row>
    <row r="335" spans="1:76" ht="15" customHeight="1" x14ac:dyDescent="0.25">
      <c r="A335" s="59" t="s">
        <v>269</v>
      </c>
      <c r="B335" s="3">
        <f t="shared" si="58"/>
        <v>256</v>
      </c>
      <c r="C335" s="4">
        <f t="shared" si="58"/>
        <v>27</v>
      </c>
      <c r="D335" s="8" t="s">
        <v>269</v>
      </c>
      <c r="E335" s="12" t="str">
        <f>[1]Pendapatan!D335</f>
        <v>11 Tahun 2024</v>
      </c>
      <c r="F335" s="92">
        <f>[1]Pendapatan!E335</f>
        <v>45639.586111111108</v>
      </c>
      <c r="G335" s="6"/>
      <c r="H335" s="173">
        <f>IFERROR('Ringkasan (milyar)'!H335/'Ringkasan (milyar)'!G335,0)</f>
        <v>0.21971221955386233</v>
      </c>
      <c r="I335" s="173">
        <f>IFERROR('Ringkasan (milyar)'!I335/'Ringkasan (milyar)'!G335,0)</f>
        <v>0.11917556189858951</v>
      </c>
      <c r="J335" s="173">
        <f>IFERROR('Ringkasan (milyar)'!J335/'Ringkasan (milyar)'!G335,0)</f>
        <v>9.2820459352668236E-2</v>
      </c>
      <c r="K335" s="173">
        <f>IFERROR('Ringkasan (milyar)'!K335/'Ringkasan (milyar)'!G335,0)</f>
        <v>5.9125637884550122E-3</v>
      </c>
      <c r="L335" s="173">
        <f>IFERROR('Ringkasan (milyar)'!L335/'Ringkasan (milyar)'!G335,0)</f>
        <v>1.803634514149572E-3</v>
      </c>
      <c r="M335" s="173">
        <f>IFERROR('Ringkasan (milyar)'!M335/'Ringkasan (milyar)'!G335,0)</f>
        <v>0.78028778044613778</v>
      </c>
      <c r="N335" s="173">
        <f>IFERROR('Ringkasan (milyar)'!N335/'Ringkasan (milyar)'!G335,0)</f>
        <v>0.7366522176264747</v>
      </c>
      <c r="O335" s="173">
        <f>IFERROR('Ringkasan (milyar)'!O335/'Ringkasan (milyar)'!G335,0)</f>
        <v>0</v>
      </c>
      <c r="P335" s="173">
        <f>IFERROR('Ringkasan (milyar)'!P335/'Ringkasan (milyar)'!G335,0)</f>
        <v>0</v>
      </c>
      <c r="Q335" s="173">
        <f>IFERROR('Ringkasan (milyar)'!Q335/'Ringkasan (milyar)'!G335,0)</f>
        <v>9.4073311684305827E-2</v>
      </c>
      <c r="R335" s="173">
        <f>IFERROR('Ringkasan (milyar)'!R335/'Ringkasan (milyar)'!G335,0)</f>
        <v>0</v>
      </c>
      <c r="S335" s="173">
        <f>IFERROR('Ringkasan (milyar)'!S335/'Ringkasan (milyar)'!G335,0)</f>
        <v>0.16150865042654133</v>
      </c>
      <c r="T335" s="173">
        <f>IFERROR('Ringkasan (milyar)'!T335/'Ringkasan (milyar)'!G335,0)</f>
        <v>0.33489708122226336</v>
      </c>
      <c r="U335" s="173">
        <f>IFERROR('Ringkasan (milyar)'!U335/'Ringkasan (milyar)'!G335,0)</f>
        <v>0.14617317429336421</v>
      </c>
      <c r="V335" s="173">
        <f>IFERROR('Ringkasan (milyar)'!V335/'Ringkasan (milyar)'!G335,0)</f>
        <v>4.3635562819663E-2</v>
      </c>
      <c r="W335" s="173">
        <f>IFERROR('Ringkasan (milyar)'!W335/'Ringkasan (milyar)'!G335,0)</f>
        <v>4.3635562819663E-2</v>
      </c>
      <c r="X335" s="173">
        <f>IFERROR('Ringkasan (milyar)'!X335/'Ringkasan (milyar)'!G335,0)</f>
        <v>0</v>
      </c>
      <c r="Y335" s="173">
        <f>IFERROR('Ringkasan (milyar)'!Y335/'Ringkasan (milyar)'!G335,0)</f>
        <v>0</v>
      </c>
      <c r="Z335" s="173">
        <f>IFERROR('Ringkasan (milyar)'!Z335/'Ringkasan (milyar)'!G335,0)</f>
        <v>0</v>
      </c>
      <c r="AA335" s="173">
        <f>IFERROR('Ringkasan (milyar)'!AA335/'Ringkasan (milyar)'!G335,0)</f>
        <v>0</v>
      </c>
      <c r="AB335" s="173">
        <f>IFERROR('Ringkasan (milyar)'!AB335/'Ringkasan (milyar)'!G335,0)</f>
        <v>0</v>
      </c>
      <c r="AC335" s="6"/>
      <c r="AD335" s="173">
        <f>IFERROR('Ringkasan (milyar)'!AD335/'Ringkasan (milyar)'!AC335,0)</f>
        <v>0.65245388134118354</v>
      </c>
      <c r="AE335" s="173">
        <f>IFERROR('Ringkasan (milyar)'!AE335/'Ringkasan (milyar)'!AD335,0)</f>
        <v>0.59312260857247934</v>
      </c>
      <c r="AF335" s="173">
        <f>IFERROR('Ringkasan (milyar)'!AF335/'Ringkasan (milyar)'!AD335,0)</f>
        <v>0.36202461189070878</v>
      </c>
      <c r="AG335" s="173">
        <f>IFERROR('Ringkasan (milyar)'!AG335/'Ringkasan (milyar)'!AD335,0)</f>
        <v>0</v>
      </c>
      <c r="AH335" s="173">
        <f>IFERROR('Ringkasan (milyar)'!AH335/'Ringkasan (milyar)'!AC335,0)</f>
        <v>0</v>
      </c>
      <c r="AI335" s="173">
        <f>IFERROR('Ringkasan (milyar)'!AI335/'Ringkasan (milyar)'!AC335,0)</f>
        <v>2.5752256653751995E-2</v>
      </c>
      <c r="AJ335" s="173">
        <f>IFERROR('Ringkasan (milyar)'!AJ335/'Ringkasan (milyar)'!AC335,0)</f>
        <v>3.5121134439813463E-3</v>
      </c>
      <c r="AK335" s="173">
        <f>IFERROR('Ringkasan (milyar)'!AK335/'Ringkasan (milyar)'!AC335,0)</f>
        <v>0.19223308833041119</v>
      </c>
      <c r="AL335" s="173">
        <f>IFERROR('Ringkasan (milyar)'!AL335/'Ringkasan (milyar)'!AC335,0)</f>
        <v>4.4091475106634425E-3</v>
      </c>
      <c r="AM335" s="173">
        <f>IFERROR('Ringkasan (milyar)'!AM335/'Ringkasan (milyar)'!AC335,0)</f>
        <v>2.1259473995250272E-2</v>
      </c>
      <c r="AN335" s="173">
        <f>IFERROR('Ringkasan (milyar)'!AN335/'Ringkasan (milyar)'!AC335,0)</f>
        <v>6.0475757868933742E-2</v>
      </c>
      <c r="AO335" s="173">
        <f>IFERROR('Ringkasan (milyar)'!AO335/'Ringkasan (milyar)'!AC335,0)</f>
        <v>0.1043092482246801</v>
      </c>
      <c r="AP335" s="173">
        <f>IFERROR('Ringkasan (milyar)'!AP335/'Ringkasan (milyar)'!AC335,0)</f>
        <v>1.7794607308836063E-3</v>
      </c>
      <c r="AQ335" s="173">
        <f>IFERROR('Ringkasan (milyar)'!AQ335/'Ringkasan (milyar)'!AC335,0)</f>
        <v>0</v>
      </c>
      <c r="AR335" s="173">
        <f>IFERROR('Ringkasan (milyar)'!AR335/'Ringkasan (milyar)'!AC335,0)</f>
        <v>6.8313722165900008E-3</v>
      </c>
      <c r="AS335" s="173">
        <f>IFERROR('Ringkasan (milyar)'!AS335/'Ringkasan (milyar)'!AC335,0)</f>
        <v>6.8313722165900008E-3</v>
      </c>
      <c r="AT335" s="173">
        <f>IFERROR('Ringkasan (milyar)'!AT335/'Ringkasan (milyar)'!AC335,0)</f>
        <v>0.14848165811181521</v>
      </c>
      <c r="AU335" s="173">
        <f>IFERROR('Ringkasan (milyar)'!AU335/'Ringkasan (milyar)'!AC335,0)</f>
        <v>1.1904479896051787E-2</v>
      </c>
      <c r="AV335" s="173">
        <f>IFERROR('Ringkasan (milyar)'!AV335/'Ringkasan (milyar)'!AC335,0)</f>
        <v>0.13657717821576343</v>
      </c>
      <c r="AW335" s="127"/>
      <c r="AX335" s="127"/>
      <c r="AY335" s="127"/>
      <c r="AZ335" s="127"/>
      <c r="BA335" s="127"/>
      <c r="BB335" s="127"/>
      <c r="BC335" s="127"/>
      <c r="BD335" s="127"/>
      <c r="BE335" s="127"/>
      <c r="BF335" s="127"/>
      <c r="BG335" s="127"/>
      <c r="BH335" s="127"/>
      <c r="BI335" s="127"/>
      <c r="BJ335" s="128"/>
      <c r="BK335" s="128"/>
      <c r="BL335" s="87"/>
      <c r="BM335" s="47"/>
      <c r="BN335" s="48"/>
      <c r="BO335" s="49"/>
      <c r="BP335" s="39">
        <f t="shared" si="56"/>
        <v>0</v>
      </c>
      <c r="BR335" s="6" t="e">
        <f>Ringkasan!#REF!/1000000000</f>
        <v>#REF!</v>
      </c>
      <c r="BS335" s="6" t="e">
        <f t="shared" si="59"/>
        <v>#REF!</v>
      </c>
      <c r="BT335" s="39" t="e">
        <f t="shared" si="61"/>
        <v>#REF!</v>
      </c>
      <c r="BV335" s="6" t="e">
        <f>Ringkasan!#REF!/1000000000</f>
        <v>#REF!</v>
      </c>
      <c r="BW335" s="6" t="e">
        <f t="shared" si="60"/>
        <v>#REF!</v>
      </c>
      <c r="BX335" s="39" t="e">
        <f t="shared" si="62"/>
        <v>#REF!</v>
      </c>
    </row>
    <row r="336" spans="1:76" ht="15" customHeight="1" x14ac:dyDescent="0.25">
      <c r="A336" s="59" t="s">
        <v>270</v>
      </c>
      <c r="B336" s="3">
        <f t="shared" si="58"/>
        <v>257</v>
      </c>
      <c r="C336" s="4">
        <f t="shared" si="58"/>
        <v>28</v>
      </c>
      <c r="D336" s="8" t="s">
        <v>270</v>
      </c>
      <c r="E336" s="12" t="str">
        <f>[1]Pendapatan!D336</f>
        <v>06 Tahun 2024</v>
      </c>
      <c r="F336" s="92">
        <f>[1]Pendapatan!E336</f>
        <v>45650</v>
      </c>
      <c r="G336" s="6"/>
      <c r="H336" s="173">
        <f>IFERROR('Ringkasan (milyar)'!H336/'Ringkasan (milyar)'!G336,0)</f>
        <v>0.26867635205290041</v>
      </c>
      <c r="I336" s="173">
        <f>IFERROR('Ringkasan (milyar)'!I336/'Ringkasan (milyar)'!G336,0)</f>
        <v>0.1031195375733539</v>
      </c>
      <c r="J336" s="173">
        <f>IFERROR('Ringkasan (milyar)'!J336/'Ringkasan (milyar)'!G336,0)</f>
        <v>0.16143608201535786</v>
      </c>
      <c r="K336" s="173">
        <f>IFERROR('Ringkasan (milyar)'!K336/'Ringkasan (milyar)'!G336,0)</f>
        <v>2.5084376928895375E-3</v>
      </c>
      <c r="L336" s="173">
        <f>IFERROR('Ringkasan (milyar)'!L336/'Ringkasan (milyar)'!G336,0)</f>
        <v>1.6122947712990717E-3</v>
      </c>
      <c r="M336" s="173">
        <f>IFERROR('Ringkasan (milyar)'!M336/'Ringkasan (milyar)'!G336,0)</f>
        <v>0.73132364794709948</v>
      </c>
      <c r="N336" s="173">
        <f>IFERROR('Ringkasan (milyar)'!N336/'Ringkasan (milyar)'!G336,0)</f>
        <v>0.69032278346998266</v>
      </c>
      <c r="O336" s="173">
        <f>IFERROR('Ringkasan (milyar)'!O336/'Ringkasan (milyar)'!G336,0)</f>
        <v>0</v>
      </c>
      <c r="P336" s="173">
        <f>IFERROR('Ringkasan (milyar)'!P336/'Ringkasan (milyar)'!G336,0)</f>
        <v>0</v>
      </c>
      <c r="Q336" s="173">
        <f>IFERROR('Ringkasan (milyar)'!Q336/'Ringkasan (milyar)'!G336,0)</f>
        <v>8.833216953708696E-2</v>
      </c>
      <c r="R336" s="173">
        <f>IFERROR('Ringkasan (milyar)'!R336/'Ringkasan (milyar)'!G336,0)</f>
        <v>2.2965876150084249E-3</v>
      </c>
      <c r="S336" s="173">
        <f>IFERROR('Ringkasan (milyar)'!S336/'Ringkasan (milyar)'!G336,0)</f>
        <v>3.6650036810543886E-2</v>
      </c>
      <c r="T336" s="173">
        <f>IFERROR('Ringkasan (milyar)'!T336/'Ringkasan (milyar)'!G336,0)</f>
        <v>0.41095699855230244</v>
      </c>
      <c r="U336" s="173">
        <f>IFERROR('Ringkasan (milyar)'!U336/'Ringkasan (milyar)'!G336,0)</f>
        <v>0.15208699095504086</v>
      </c>
      <c r="V336" s="173">
        <f>IFERROR('Ringkasan (milyar)'!V336/'Ringkasan (milyar)'!G336,0)</f>
        <v>4.1000864477116934E-2</v>
      </c>
      <c r="W336" s="173">
        <f>IFERROR('Ringkasan (milyar)'!W336/'Ringkasan (milyar)'!G336,0)</f>
        <v>4.1000864477116934E-2</v>
      </c>
      <c r="X336" s="173">
        <f>IFERROR('Ringkasan (milyar)'!X336/'Ringkasan (milyar)'!G336,0)</f>
        <v>0</v>
      </c>
      <c r="Y336" s="173">
        <f>IFERROR('Ringkasan (milyar)'!Y336/'Ringkasan (milyar)'!G336,0)</f>
        <v>0</v>
      </c>
      <c r="Z336" s="173">
        <f>IFERROR('Ringkasan (milyar)'!Z336/'Ringkasan (milyar)'!G336,0)</f>
        <v>0</v>
      </c>
      <c r="AA336" s="173">
        <f>IFERROR('Ringkasan (milyar)'!AA336/'Ringkasan (milyar)'!G336,0)</f>
        <v>0</v>
      </c>
      <c r="AB336" s="173">
        <f>IFERROR('Ringkasan (milyar)'!AB336/'Ringkasan (milyar)'!G336,0)</f>
        <v>0</v>
      </c>
      <c r="AC336" s="6"/>
      <c r="AD336" s="173">
        <f>IFERROR('Ringkasan (milyar)'!AD336/'Ringkasan (milyar)'!AC336,0)</f>
        <v>0.80962598517746487</v>
      </c>
      <c r="AE336" s="173">
        <f>IFERROR('Ringkasan (milyar)'!AE336/'Ringkasan (milyar)'!AD336,0)</f>
        <v>0.58530521612287834</v>
      </c>
      <c r="AF336" s="173">
        <f>IFERROR('Ringkasan (milyar)'!AF336/'Ringkasan (milyar)'!AD336,0)</f>
        <v>0.3664818448033399</v>
      </c>
      <c r="AG336" s="173">
        <f>IFERROR('Ringkasan (milyar)'!AG336/'Ringkasan (milyar)'!AD336,0)</f>
        <v>0</v>
      </c>
      <c r="AH336" s="173">
        <f>IFERROR('Ringkasan (milyar)'!AH336/'Ringkasan (milyar)'!AC336,0)</f>
        <v>0</v>
      </c>
      <c r="AI336" s="173">
        <f>IFERROR('Ringkasan (milyar)'!AI336/'Ringkasan (milyar)'!AC336,0)</f>
        <v>3.5231114228550582E-2</v>
      </c>
      <c r="AJ336" s="173">
        <f>IFERROR('Ringkasan (milyar)'!AJ336/'Ringkasan (milyar)'!AC336,0)</f>
        <v>3.803334067360995E-3</v>
      </c>
      <c r="AK336" s="173">
        <f>IFERROR('Ringkasan (milyar)'!AK336/'Ringkasan (milyar)'!AC336,0)</f>
        <v>4.5893231244659854E-2</v>
      </c>
      <c r="AL336" s="173">
        <f>IFERROR('Ringkasan (milyar)'!AL336/'Ringkasan (milyar)'!AC336,0)</f>
        <v>6.547946960539724E-5</v>
      </c>
      <c r="AM336" s="173">
        <f>IFERROR('Ringkasan (milyar)'!AM336/'Ringkasan (milyar)'!AC336,0)</f>
        <v>1.0540197583156975E-2</v>
      </c>
      <c r="AN336" s="173">
        <f>IFERROR('Ringkasan (milyar)'!AN336/'Ringkasan (milyar)'!AC336,0)</f>
        <v>4.8173488717522988E-3</v>
      </c>
      <c r="AO336" s="173">
        <f>IFERROR('Ringkasan (milyar)'!AO336/'Ringkasan (milyar)'!AC336,0)</f>
        <v>2.975615170409833E-2</v>
      </c>
      <c r="AP336" s="173">
        <f>IFERROR('Ringkasan (milyar)'!AP336/'Ringkasan (milyar)'!AC336,0)</f>
        <v>2.1280827621754101E-5</v>
      </c>
      <c r="AQ336" s="173">
        <f>IFERROR('Ringkasan (milyar)'!AQ336/'Ringkasan (milyar)'!AC336,0)</f>
        <v>6.9277278842510279E-4</v>
      </c>
      <c r="AR336" s="173">
        <f>IFERROR('Ringkasan (milyar)'!AR336/'Ringkasan (milyar)'!AC336,0)</f>
        <v>4.9109602204047923E-3</v>
      </c>
      <c r="AS336" s="173">
        <f>IFERROR('Ringkasan (milyar)'!AS336/'Ringkasan (milyar)'!AC336,0)</f>
        <v>4.9109602204047923E-3</v>
      </c>
      <c r="AT336" s="173">
        <f>IFERROR('Ringkasan (milyar)'!AT336/'Ringkasan (milyar)'!AC336,0)</f>
        <v>0.13956982335747042</v>
      </c>
      <c r="AU336" s="173">
        <f>IFERROR('Ringkasan (milyar)'!AU336/'Ringkasan (milyar)'!AC336,0)</f>
        <v>9.9428985546575251E-3</v>
      </c>
      <c r="AV336" s="173">
        <f>IFERROR('Ringkasan (milyar)'!AV336/'Ringkasan (milyar)'!AC336,0)</f>
        <v>0.12962692480281288</v>
      </c>
      <c r="AW336" s="127"/>
      <c r="AX336" s="127"/>
      <c r="AY336" s="127"/>
      <c r="AZ336" s="127"/>
      <c r="BA336" s="127"/>
      <c r="BB336" s="127"/>
      <c r="BC336" s="127"/>
      <c r="BD336" s="127"/>
      <c r="BE336" s="127"/>
      <c r="BF336" s="127"/>
      <c r="BG336" s="127"/>
      <c r="BH336" s="127"/>
      <c r="BI336" s="127"/>
      <c r="BJ336" s="128"/>
      <c r="BK336" s="128"/>
      <c r="BL336" s="87"/>
      <c r="BM336" s="47"/>
      <c r="BN336" s="48"/>
      <c r="BO336" s="49"/>
      <c r="BP336" s="39">
        <f t="shared" si="56"/>
        <v>0</v>
      </c>
      <c r="BR336" s="6" t="e">
        <f>Ringkasan!#REF!/1000000000</f>
        <v>#REF!</v>
      </c>
      <c r="BS336" s="6" t="e">
        <f t="shared" si="59"/>
        <v>#REF!</v>
      </c>
      <c r="BT336" s="39" t="e">
        <f t="shared" si="61"/>
        <v>#REF!</v>
      </c>
      <c r="BV336" s="6" t="e">
        <f>Ringkasan!#REF!/1000000000</f>
        <v>#REF!</v>
      </c>
      <c r="BW336" s="6" t="e">
        <f t="shared" si="60"/>
        <v>#REF!</v>
      </c>
      <c r="BX336" s="39" t="e">
        <f t="shared" si="62"/>
        <v>#REF!</v>
      </c>
    </row>
    <row r="337" spans="1:76" ht="15" customHeight="1" x14ac:dyDescent="0.25">
      <c r="A337" s="59" t="s">
        <v>640</v>
      </c>
      <c r="B337" s="3">
        <f t="shared" si="58"/>
        <v>258</v>
      </c>
      <c r="C337" s="4">
        <f t="shared" si="58"/>
        <v>29</v>
      </c>
      <c r="D337" s="8" t="s">
        <v>640</v>
      </c>
      <c r="E337" s="12" t="str">
        <f>[1]Pendapatan!D337</f>
        <v>07 Tahun 2024</v>
      </c>
      <c r="F337" s="92">
        <f>[1]Pendapatan!E337</f>
        <v>45653.5</v>
      </c>
      <c r="G337" s="6"/>
      <c r="H337" s="173">
        <f>IFERROR('Ringkasan (milyar)'!H337/'Ringkasan (milyar)'!G337,0)</f>
        <v>0.30106433765347673</v>
      </c>
      <c r="I337" s="173">
        <f>IFERROR('Ringkasan (milyar)'!I337/'Ringkasan (milyar)'!G337,0)</f>
        <v>0.18434873254039291</v>
      </c>
      <c r="J337" s="173">
        <f>IFERROR('Ringkasan (milyar)'!J337/'Ringkasan (milyar)'!G337,0)</f>
        <v>0.11125155977838815</v>
      </c>
      <c r="K337" s="173">
        <f>IFERROR('Ringkasan (milyar)'!K337/'Ringkasan (milyar)'!G337,0)</f>
        <v>4.2453030254585456E-3</v>
      </c>
      <c r="L337" s="173">
        <f>IFERROR('Ringkasan (milyar)'!L337/'Ringkasan (milyar)'!G337,0)</f>
        <v>1.2187423092371282E-3</v>
      </c>
      <c r="M337" s="173">
        <f>IFERROR('Ringkasan (milyar)'!M337/'Ringkasan (milyar)'!G337,0)</f>
        <v>0.69893566234652316</v>
      </c>
      <c r="N337" s="173">
        <f>IFERROR('Ringkasan (milyar)'!N337/'Ringkasan (milyar)'!G337,0)</f>
        <v>0.65312054922910956</v>
      </c>
      <c r="O337" s="173">
        <f>IFERROR('Ringkasan (milyar)'!O337/'Ringkasan (milyar)'!G337,0)</f>
        <v>0</v>
      </c>
      <c r="P337" s="173">
        <f>IFERROR('Ringkasan (milyar)'!P337/'Ringkasan (milyar)'!G337,0)</f>
        <v>0</v>
      </c>
      <c r="Q337" s="173">
        <f>IFERROR('Ringkasan (milyar)'!Q337/'Ringkasan (milyar)'!G337,0)</f>
        <v>0.10763979260557072</v>
      </c>
      <c r="R337" s="173">
        <f>IFERROR('Ringkasan (milyar)'!R337/'Ringkasan (milyar)'!G337,0)</f>
        <v>5.7159697778440474E-3</v>
      </c>
      <c r="S337" s="173">
        <f>IFERROR('Ringkasan (milyar)'!S337/'Ringkasan (milyar)'!G337,0)</f>
        <v>4.2003211185233182E-2</v>
      </c>
      <c r="T337" s="173">
        <f>IFERROR('Ringkasan (milyar)'!T337/'Ringkasan (milyar)'!G337,0)</f>
        <v>0.36315210273291798</v>
      </c>
      <c r="U337" s="173">
        <f>IFERROR('Ringkasan (milyar)'!U337/'Ringkasan (milyar)'!G337,0)</f>
        <v>0.13460947292754358</v>
      </c>
      <c r="V337" s="173">
        <f>IFERROR('Ringkasan (milyar)'!V337/'Ringkasan (milyar)'!G337,0)</f>
        <v>4.581511311741366E-2</v>
      </c>
      <c r="W337" s="173">
        <f>IFERROR('Ringkasan (milyar)'!W337/'Ringkasan (milyar)'!G337,0)</f>
        <v>4.581511311741366E-2</v>
      </c>
      <c r="X337" s="173">
        <f>IFERROR('Ringkasan (milyar)'!X337/'Ringkasan (milyar)'!G337,0)</f>
        <v>0</v>
      </c>
      <c r="Y337" s="173">
        <f>IFERROR('Ringkasan (milyar)'!Y337/'Ringkasan (milyar)'!G337,0)</f>
        <v>0</v>
      </c>
      <c r="Z337" s="173">
        <f>IFERROR('Ringkasan (milyar)'!Z337/'Ringkasan (milyar)'!G337,0)</f>
        <v>0</v>
      </c>
      <c r="AA337" s="173">
        <f>IFERROR('Ringkasan (milyar)'!AA337/'Ringkasan (milyar)'!G337,0)</f>
        <v>0</v>
      </c>
      <c r="AB337" s="173">
        <f>IFERROR('Ringkasan (milyar)'!AB337/'Ringkasan (milyar)'!G337,0)</f>
        <v>0</v>
      </c>
      <c r="AC337" s="6"/>
      <c r="AD337" s="173">
        <f>IFERROR('Ringkasan (milyar)'!AD337/'Ringkasan (milyar)'!AC337,0)</f>
        <v>0.66590286728172188</v>
      </c>
      <c r="AE337" s="173">
        <f>IFERROR('Ringkasan (milyar)'!AE337/'Ringkasan (milyar)'!AD337,0)</f>
        <v>0.55367061852370558</v>
      </c>
      <c r="AF337" s="173">
        <f>IFERROR('Ringkasan (milyar)'!AF337/'Ringkasan (milyar)'!AD337,0)</f>
        <v>0.38665227902820948</v>
      </c>
      <c r="AG337" s="173">
        <f>IFERROR('Ringkasan (milyar)'!AG337/'Ringkasan (milyar)'!AD337,0)</f>
        <v>0</v>
      </c>
      <c r="AH337" s="173">
        <f>IFERROR('Ringkasan (milyar)'!AH337/'Ringkasan (milyar)'!AC337,0)</f>
        <v>0</v>
      </c>
      <c r="AI337" s="173">
        <f>IFERROR('Ringkasan (milyar)'!AI337/'Ringkasan (milyar)'!AC337,0)</f>
        <v>3.8271510083252122E-2</v>
      </c>
      <c r="AJ337" s="173">
        <f>IFERROR('Ringkasan (milyar)'!AJ337/'Ringkasan (milyar)'!AC337,0)</f>
        <v>1.4676435479926966E-3</v>
      </c>
      <c r="AK337" s="173">
        <f>IFERROR('Ringkasan (milyar)'!AK337/'Ringkasan (milyar)'!AC337,0)</f>
        <v>8.7717251839679905E-2</v>
      </c>
      <c r="AL337" s="173">
        <f>IFERROR('Ringkasan (milyar)'!AL337/'Ringkasan (milyar)'!AC337,0)</f>
        <v>0</v>
      </c>
      <c r="AM337" s="173">
        <f>IFERROR('Ringkasan (milyar)'!AM337/'Ringkasan (milyar)'!AC337,0)</f>
        <v>2.2092593902312559E-2</v>
      </c>
      <c r="AN337" s="173">
        <f>IFERROR('Ringkasan (milyar)'!AN337/'Ringkasan (milyar)'!AC337,0)</f>
        <v>1.3003253494240074E-2</v>
      </c>
      <c r="AO337" s="173">
        <f>IFERROR('Ringkasan (milyar)'!AO337/'Ringkasan (milyar)'!AC337,0)</f>
        <v>5.2226600079709196E-2</v>
      </c>
      <c r="AP337" s="173">
        <f>IFERROR('Ringkasan (milyar)'!AP337/'Ringkasan (milyar)'!AC337,0)</f>
        <v>2.8282678204400184E-4</v>
      </c>
      <c r="AQ337" s="173">
        <f>IFERROR('Ringkasan (milyar)'!AQ337/'Ringkasan (milyar)'!AC337,0)</f>
        <v>1.1197758137407966E-4</v>
      </c>
      <c r="AR337" s="173">
        <f>IFERROR('Ringkasan (milyar)'!AR337/'Ringkasan (milyar)'!AC337,0)</f>
        <v>5.3307150878127828E-3</v>
      </c>
      <c r="AS337" s="173">
        <f>IFERROR('Ringkasan (milyar)'!AS337/'Ringkasan (milyar)'!AC337,0)</f>
        <v>5.3307150878127828E-3</v>
      </c>
      <c r="AT337" s="173">
        <f>IFERROR('Ringkasan (milyar)'!AT337/'Ringkasan (milyar)'!AC337,0)</f>
        <v>0.24104916579078536</v>
      </c>
      <c r="AU337" s="173">
        <f>IFERROR('Ringkasan (milyar)'!AU337/'Ringkasan (milyar)'!AC337,0)</f>
        <v>2.3894515116609383E-2</v>
      </c>
      <c r="AV337" s="173">
        <f>IFERROR('Ringkasan (milyar)'!AV337/'Ringkasan (milyar)'!AC337,0)</f>
        <v>0.21715465067417597</v>
      </c>
      <c r="AW337" s="127"/>
      <c r="AX337" s="127"/>
      <c r="AY337" s="127"/>
      <c r="AZ337" s="127"/>
      <c r="BA337" s="127"/>
      <c r="BB337" s="127"/>
      <c r="BC337" s="127"/>
      <c r="BD337" s="127"/>
      <c r="BE337" s="127"/>
      <c r="BF337" s="127"/>
      <c r="BG337" s="127"/>
      <c r="BH337" s="127"/>
      <c r="BI337" s="127"/>
      <c r="BJ337" s="128"/>
      <c r="BK337" s="128"/>
      <c r="BL337" s="87"/>
      <c r="BM337" s="47"/>
      <c r="BN337" s="48"/>
      <c r="BO337" s="49"/>
      <c r="BP337" s="39">
        <f t="shared" si="56"/>
        <v>0</v>
      </c>
      <c r="BR337" s="6" t="e">
        <f>Ringkasan!#REF!/1000000000</f>
        <v>#REF!</v>
      </c>
      <c r="BS337" s="6" t="e">
        <f t="shared" si="59"/>
        <v>#REF!</v>
      </c>
      <c r="BT337" s="39" t="e">
        <f t="shared" si="61"/>
        <v>#REF!</v>
      </c>
      <c r="BV337" s="6" t="e">
        <f>Ringkasan!#REF!/1000000000</f>
        <v>#REF!</v>
      </c>
      <c r="BW337" s="6" t="e">
        <f t="shared" si="60"/>
        <v>#REF!</v>
      </c>
      <c r="BX337" s="39" t="e">
        <f t="shared" si="62"/>
        <v>#REF!</v>
      </c>
    </row>
    <row r="338" spans="1:76" ht="15" customHeight="1" x14ac:dyDescent="0.25">
      <c r="A338" s="59" t="s">
        <v>271</v>
      </c>
      <c r="B338" s="3">
        <f t="shared" si="58"/>
        <v>259</v>
      </c>
      <c r="C338" s="4">
        <f t="shared" si="58"/>
        <v>30</v>
      </c>
      <c r="D338" s="8" t="s">
        <v>271</v>
      </c>
      <c r="E338" s="12" t="str">
        <f>[1]Pendapatan!D338</f>
        <v>05 Tahun 2024</v>
      </c>
      <c r="F338" s="92">
        <f>[1]Pendapatan!E338</f>
        <v>45656.302083333336</v>
      </c>
      <c r="G338" s="6"/>
      <c r="H338" s="173">
        <f>IFERROR('Ringkasan (milyar)'!H338/'Ringkasan (milyar)'!G338,0)</f>
        <v>0.28489337393173175</v>
      </c>
      <c r="I338" s="173">
        <f>IFERROR('Ringkasan (milyar)'!I338/'Ringkasan (milyar)'!G338,0)</f>
        <v>0.25201254998717243</v>
      </c>
      <c r="J338" s="173">
        <f>IFERROR('Ringkasan (milyar)'!J338/'Ringkasan (milyar)'!G338,0)</f>
        <v>2.2755367506646487E-2</v>
      </c>
      <c r="K338" s="173">
        <f>IFERROR('Ringkasan (milyar)'!K338/'Ringkasan (milyar)'!G338,0)</f>
        <v>3.2321692683414415E-3</v>
      </c>
      <c r="L338" s="173">
        <f>IFERROR('Ringkasan (milyar)'!L338/'Ringkasan (milyar)'!G338,0)</f>
        <v>6.8932871695714139E-3</v>
      </c>
      <c r="M338" s="173">
        <f>IFERROR('Ringkasan (milyar)'!M338/'Ringkasan (milyar)'!G338,0)</f>
        <v>0.70561600132145119</v>
      </c>
      <c r="N338" s="173">
        <f>IFERROR('Ringkasan (milyar)'!N338/'Ringkasan (milyar)'!G338,0)</f>
        <v>0.64751838383163163</v>
      </c>
      <c r="O338" s="173">
        <f>IFERROR('Ringkasan (milyar)'!O338/'Ringkasan (milyar)'!G338,0)</f>
        <v>0</v>
      </c>
      <c r="P338" s="173">
        <f>IFERROR('Ringkasan (milyar)'!P338/'Ringkasan (milyar)'!G338,0)</f>
        <v>0</v>
      </c>
      <c r="Q338" s="173">
        <f>IFERROR('Ringkasan (milyar)'!Q338/'Ringkasan (milyar)'!G338,0)</f>
        <v>2.1008574888198947E-2</v>
      </c>
      <c r="R338" s="173">
        <f>IFERROR('Ringkasan (milyar)'!R338/'Ringkasan (milyar)'!G338,0)</f>
        <v>7.5647793034183492E-3</v>
      </c>
      <c r="S338" s="173">
        <f>IFERROR('Ringkasan (milyar)'!S338/'Ringkasan (milyar)'!G338,0)</f>
        <v>7.806195476857565E-2</v>
      </c>
      <c r="T338" s="173">
        <f>IFERROR('Ringkasan (milyar)'!T338/'Ringkasan (milyar)'!G338,0)</f>
        <v>0.46806209128751503</v>
      </c>
      <c r="U338" s="173">
        <f>IFERROR('Ringkasan (milyar)'!U338/'Ringkasan (milyar)'!G338,0)</f>
        <v>7.282098358392361E-2</v>
      </c>
      <c r="V338" s="173">
        <f>IFERROR('Ringkasan (milyar)'!V338/'Ringkasan (milyar)'!G338,0)</f>
        <v>5.8097617489819585E-2</v>
      </c>
      <c r="W338" s="173">
        <f>IFERROR('Ringkasan (milyar)'!W338/'Ringkasan (milyar)'!G338,0)</f>
        <v>5.8097617489819585E-2</v>
      </c>
      <c r="X338" s="173">
        <f>IFERROR('Ringkasan (milyar)'!X338/'Ringkasan (milyar)'!G338,0)</f>
        <v>0</v>
      </c>
      <c r="Y338" s="173">
        <f>IFERROR('Ringkasan (milyar)'!Y338/'Ringkasan (milyar)'!G338,0)</f>
        <v>9.4906247468170626E-3</v>
      </c>
      <c r="Z338" s="173">
        <f>IFERROR('Ringkasan (milyar)'!Z338/'Ringkasan (milyar)'!G338,0)</f>
        <v>0</v>
      </c>
      <c r="AA338" s="173">
        <f>IFERROR('Ringkasan (milyar)'!AA338/'Ringkasan (milyar)'!G338,0)</f>
        <v>0</v>
      </c>
      <c r="AB338" s="173">
        <f>IFERROR('Ringkasan (milyar)'!AB338/'Ringkasan (milyar)'!G338,0)</f>
        <v>9.4906247468170626E-3</v>
      </c>
      <c r="AC338" s="6"/>
      <c r="AD338" s="173">
        <f>IFERROR('Ringkasan (milyar)'!AD338/'Ringkasan (milyar)'!AC338,0)</f>
        <v>0.80987630255555243</v>
      </c>
      <c r="AE338" s="173">
        <f>IFERROR('Ringkasan (milyar)'!AE338/'Ringkasan (milyar)'!AD338,0)</f>
        <v>0.43732123902411019</v>
      </c>
      <c r="AF338" s="173">
        <f>IFERROR('Ringkasan (milyar)'!AF338/'Ringkasan (milyar)'!AD338,0)</f>
        <v>0.47806796923988937</v>
      </c>
      <c r="AG338" s="173">
        <f>IFERROR('Ringkasan (milyar)'!AG338/'Ringkasan (milyar)'!AD338,0)</f>
        <v>0</v>
      </c>
      <c r="AH338" s="173">
        <f>IFERROR('Ringkasan (milyar)'!AH338/'Ringkasan (milyar)'!AC338,0)</f>
        <v>0</v>
      </c>
      <c r="AI338" s="173">
        <f>IFERROR('Ringkasan (milyar)'!AI338/'Ringkasan (milyar)'!AC338,0)</f>
        <v>5.8023856071595326E-2</v>
      </c>
      <c r="AJ338" s="173">
        <f>IFERROR('Ringkasan (milyar)'!AJ338/'Ringkasan (milyar)'!AC338,0)</f>
        <v>1.0500419095854729E-2</v>
      </c>
      <c r="AK338" s="173">
        <f>IFERROR('Ringkasan (milyar)'!AK338/'Ringkasan (milyar)'!AC338,0)</f>
        <v>8.2328193391508611E-2</v>
      </c>
      <c r="AL338" s="173">
        <f>IFERROR('Ringkasan (milyar)'!AL338/'Ringkasan (milyar)'!AC338,0)</f>
        <v>0</v>
      </c>
      <c r="AM338" s="173">
        <f>IFERROR('Ringkasan (milyar)'!AM338/'Ringkasan (milyar)'!AC338,0)</f>
        <v>1.9070208305903599E-2</v>
      </c>
      <c r="AN338" s="173">
        <f>IFERROR('Ringkasan (milyar)'!AN338/'Ringkasan (milyar)'!AC338,0)</f>
        <v>4.1125267238885745E-2</v>
      </c>
      <c r="AO338" s="173">
        <f>IFERROR('Ringkasan (milyar)'!AO338/'Ringkasan (milyar)'!AC338,0)</f>
        <v>2.1763419129224516E-2</v>
      </c>
      <c r="AP338" s="173">
        <f>IFERROR('Ringkasan (milyar)'!AP338/'Ringkasan (milyar)'!AC338,0)</f>
        <v>3.4436381235123807E-4</v>
      </c>
      <c r="AQ338" s="173">
        <f>IFERROR('Ringkasan (milyar)'!AQ338/'Ringkasan (milyar)'!AC338,0)</f>
        <v>2.493490514350063E-5</v>
      </c>
      <c r="AR338" s="173">
        <f>IFERROR('Ringkasan (milyar)'!AR338/'Ringkasan (milyar)'!AC338,0)</f>
        <v>1.9004007480901225E-2</v>
      </c>
      <c r="AS338" s="173">
        <f>IFERROR('Ringkasan (milyar)'!AS338/'Ringkasan (milyar)'!AC338,0)</f>
        <v>1.9004007480901225E-2</v>
      </c>
      <c r="AT338" s="173">
        <f>IFERROR('Ringkasan (milyar)'!AT338/'Ringkasan (milyar)'!AC338,0)</f>
        <v>8.8791496572037693E-2</v>
      </c>
      <c r="AU338" s="173">
        <f>IFERROR('Ringkasan (milyar)'!AU338/'Ringkasan (milyar)'!AC338,0)</f>
        <v>2.4075312669819438E-2</v>
      </c>
      <c r="AV338" s="173">
        <f>IFERROR('Ringkasan (milyar)'!AV338/'Ringkasan (milyar)'!AC338,0)</f>
        <v>6.4716183902218255E-2</v>
      </c>
      <c r="AW338" s="127"/>
      <c r="AX338" s="127"/>
      <c r="AY338" s="127"/>
      <c r="AZ338" s="127"/>
      <c r="BA338" s="127"/>
      <c r="BB338" s="127"/>
      <c r="BC338" s="127"/>
      <c r="BD338" s="127"/>
      <c r="BE338" s="127"/>
      <c r="BF338" s="127"/>
      <c r="BG338" s="127"/>
      <c r="BH338" s="127"/>
      <c r="BI338" s="127"/>
      <c r="BJ338" s="128"/>
      <c r="BK338" s="128"/>
      <c r="BL338" s="87"/>
      <c r="BM338" s="47"/>
      <c r="BN338" s="48"/>
      <c r="BO338" s="49"/>
      <c r="BP338" s="39">
        <f t="shared" si="56"/>
        <v>0</v>
      </c>
      <c r="BR338" s="6" t="e">
        <f>Ringkasan!#REF!/1000000000</f>
        <v>#REF!</v>
      </c>
      <c r="BS338" s="6" t="e">
        <f t="shared" si="59"/>
        <v>#REF!</v>
      </c>
      <c r="BT338" s="39" t="e">
        <f t="shared" si="61"/>
        <v>#REF!</v>
      </c>
      <c r="BV338" s="6" t="e">
        <f>Ringkasan!#REF!/1000000000</f>
        <v>#REF!</v>
      </c>
      <c r="BW338" s="6" t="e">
        <f t="shared" si="60"/>
        <v>#REF!</v>
      </c>
      <c r="BX338" s="39" t="e">
        <f t="shared" si="62"/>
        <v>#REF!</v>
      </c>
    </row>
    <row r="339" spans="1:76" ht="15" customHeight="1" x14ac:dyDescent="0.25">
      <c r="A339" s="59" t="s">
        <v>272</v>
      </c>
      <c r="B339" s="3">
        <f t="shared" si="58"/>
        <v>260</v>
      </c>
      <c r="C339" s="4">
        <f t="shared" si="58"/>
        <v>31</v>
      </c>
      <c r="D339" s="8" t="s">
        <v>272</v>
      </c>
      <c r="E339" s="12" t="str">
        <f>[1]Pendapatan!D339</f>
        <v>06 Tahun 2024</v>
      </c>
      <c r="F339" s="92">
        <f>[1]Pendapatan!E339</f>
        <v>45650</v>
      </c>
      <c r="G339" s="6"/>
      <c r="H339" s="173">
        <f>IFERROR('Ringkasan (milyar)'!H339/'Ringkasan (milyar)'!G339,0)</f>
        <v>0.24518419619926748</v>
      </c>
      <c r="I339" s="173">
        <f>IFERROR('Ringkasan (milyar)'!I339/'Ringkasan (milyar)'!G339,0)</f>
        <v>0.10548134934275009</v>
      </c>
      <c r="J339" s="173">
        <f>IFERROR('Ringkasan (milyar)'!J339/'Ringkasan (milyar)'!G339,0)</f>
        <v>0.13384274452436851</v>
      </c>
      <c r="K339" s="173">
        <f>IFERROR('Ringkasan (milyar)'!K339/'Ringkasan (milyar)'!G339,0)</f>
        <v>1.3292330709716543E-3</v>
      </c>
      <c r="L339" s="173">
        <f>IFERROR('Ringkasan (milyar)'!L339/'Ringkasan (milyar)'!G339,0)</f>
        <v>4.5308692611772386E-3</v>
      </c>
      <c r="M339" s="173">
        <f>IFERROR('Ringkasan (milyar)'!M339/'Ringkasan (milyar)'!G339,0)</f>
        <v>0.74551117230393094</v>
      </c>
      <c r="N339" s="173">
        <f>IFERROR('Ringkasan (milyar)'!N339/'Ringkasan (milyar)'!G339,0)</f>
        <v>0.67420335651743069</v>
      </c>
      <c r="O339" s="173">
        <f>IFERROR('Ringkasan (milyar)'!O339/'Ringkasan (milyar)'!G339,0)</f>
        <v>0</v>
      </c>
      <c r="P339" s="173">
        <f>IFERROR('Ringkasan (milyar)'!P339/'Ringkasan (milyar)'!G339,0)</f>
        <v>0</v>
      </c>
      <c r="Q339" s="173">
        <f>IFERROR('Ringkasan (milyar)'!Q339/'Ringkasan (milyar)'!G339,0)</f>
        <v>0</v>
      </c>
      <c r="R339" s="173">
        <f>IFERROR('Ringkasan (milyar)'!R339/'Ringkasan (milyar)'!G339,0)</f>
        <v>0</v>
      </c>
      <c r="S339" s="173">
        <f>IFERROR('Ringkasan (milyar)'!S339/'Ringkasan (milyar)'!G339,0)</f>
        <v>9.5231832229447824E-2</v>
      </c>
      <c r="T339" s="173">
        <f>IFERROR('Ringkasan (milyar)'!T339/'Ringkasan (milyar)'!G339,0)</f>
        <v>0.50621604408697007</v>
      </c>
      <c r="U339" s="173">
        <f>IFERROR('Ringkasan (milyar)'!U339/'Ringkasan (milyar)'!G339,0)</f>
        <v>7.2755480201012759E-2</v>
      </c>
      <c r="V339" s="173">
        <f>IFERROR('Ringkasan (milyar)'!V339/'Ringkasan (milyar)'!G339,0)</f>
        <v>7.1307815786500209E-2</v>
      </c>
      <c r="W339" s="173">
        <f>IFERROR('Ringkasan (milyar)'!W339/'Ringkasan (milyar)'!G339,0)</f>
        <v>7.1307815786500209E-2</v>
      </c>
      <c r="X339" s="173">
        <f>IFERROR('Ringkasan (milyar)'!X339/'Ringkasan (milyar)'!G339,0)</f>
        <v>0</v>
      </c>
      <c r="Y339" s="173">
        <f>IFERROR('Ringkasan (milyar)'!Y339/'Ringkasan (milyar)'!G339,0)</f>
        <v>9.3046314968015815E-3</v>
      </c>
      <c r="Z339" s="173">
        <f>IFERROR('Ringkasan (milyar)'!Z339/'Ringkasan (milyar)'!G339,0)</f>
        <v>0</v>
      </c>
      <c r="AA339" s="173">
        <f>IFERROR('Ringkasan (milyar)'!AA339/'Ringkasan (milyar)'!G339,0)</f>
        <v>0</v>
      </c>
      <c r="AB339" s="173">
        <f>IFERROR('Ringkasan (milyar)'!AB339/'Ringkasan (milyar)'!G339,0)</f>
        <v>9.3046314968015815E-3</v>
      </c>
      <c r="AC339" s="6"/>
      <c r="AD339" s="173">
        <f>IFERROR('Ringkasan (milyar)'!AD339/'Ringkasan (milyar)'!AC339,0)</f>
        <v>0.91970807777619146</v>
      </c>
      <c r="AE339" s="173">
        <f>IFERROR('Ringkasan (milyar)'!AE339/'Ringkasan (milyar)'!AD339,0)</f>
        <v>0.43075678700877174</v>
      </c>
      <c r="AF339" s="173">
        <f>IFERROR('Ringkasan (milyar)'!AF339/'Ringkasan (milyar)'!AD339,0)</f>
        <v>0.51938484916945094</v>
      </c>
      <c r="AG339" s="173">
        <f>IFERROR('Ringkasan (milyar)'!AG339/'Ringkasan (milyar)'!AD339,0)</f>
        <v>0</v>
      </c>
      <c r="AH339" s="173">
        <f>IFERROR('Ringkasan (milyar)'!AH339/'Ringkasan (milyar)'!AC339,0)</f>
        <v>0</v>
      </c>
      <c r="AI339" s="173">
        <f>IFERROR('Ringkasan (milyar)'!AI339/'Ringkasan (milyar)'!AC339,0)</f>
        <v>2.7629566293143927E-2</v>
      </c>
      <c r="AJ339" s="173">
        <f>IFERROR('Ringkasan (milyar)'!AJ339/'Ringkasan (milyar)'!AC339,0)</f>
        <v>1.8225573658448842E-2</v>
      </c>
      <c r="AK339" s="173">
        <f>IFERROR('Ringkasan (milyar)'!AK339/'Ringkasan (milyar)'!AC339,0)</f>
        <v>7.6190435009818036E-2</v>
      </c>
      <c r="AL339" s="173">
        <f>IFERROR('Ringkasan (milyar)'!AL339/'Ringkasan (milyar)'!AC339,0)</f>
        <v>8.9207346904293162E-5</v>
      </c>
      <c r="AM339" s="173">
        <f>IFERROR('Ringkasan (milyar)'!AM339/'Ringkasan (milyar)'!AC339,0)</f>
        <v>2.0429486294003311E-2</v>
      </c>
      <c r="AN339" s="173">
        <f>IFERROR('Ringkasan (milyar)'!AN339/'Ringkasan (milyar)'!AC339,0)</f>
        <v>2.8632639162291886E-2</v>
      </c>
      <c r="AO339" s="173">
        <f>IFERROR('Ringkasan (milyar)'!AO339/'Ringkasan (milyar)'!AC339,0)</f>
        <v>2.6362672077124821E-2</v>
      </c>
      <c r="AP339" s="173">
        <f>IFERROR('Ringkasan (milyar)'!AP339/'Ringkasan (milyar)'!AC339,0)</f>
        <v>4.9699006388164357E-4</v>
      </c>
      <c r="AQ339" s="173">
        <f>IFERROR('Ringkasan (milyar)'!AQ339/'Ringkasan (milyar)'!AC339,0)</f>
        <v>1.7944006561208394E-4</v>
      </c>
      <c r="AR339" s="173">
        <f>IFERROR('Ringkasan (milyar)'!AR339/'Ringkasan (milyar)'!AC339,0)</f>
        <v>4.1014872139904903E-3</v>
      </c>
      <c r="AS339" s="173">
        <f>IFERROR('Ringkasan (milyar)'!AS339/'Ringkasan (milyar)'!AC339,0)</f>
        <v>4.1014872139904903E-3</v>
      </c>
      <c r="AT339" s="173">
        <f>IFERROR('Ringkasan (milyar)'!AT339/'Ringkasan (milyar)'!AC339,0)</f>
        <v>0</v>
      </c>
      <c r="AU339" s="173">
        <f>IFERROR('Ringkasan (milyar)'!AU339/'Ringkasan (milyar)'!AC339,0)</f>
        <v>0</v>
      </c>
      <c r="AV339" s="173">
        <f>IFERROR('Ringkasan (milyar)'!AV339/'Ringkasan (milyar)'!AC339,0)</f>
        <v>0</v>
      </c>
      <c r="AW339" s="127"/>
      <c r="AX339" s="127"/>
      <c r="AY339" s="127"/>
      <c r="AZ339" s="127"/>
      <c r="BA339" s="127"/>
      <c r="BB339" s="127"/>
      <c r="BC339" s="127"/>
      <c r="BD339" s="127"/>
      <c r="BE339" s="127"/>
      <c r="BF339" s="127"/>
      <c r="BG339" s="127"/>
      <c r="BH339" s="127"/>
      <c r="BI339" s="127"/>
      <c r="BJ339" s="128"/>
      <c r="BK339" s="128"/>
      <c r="BL339" s="87"/>
      <c r="BM339" s="47"/>
      <c r="BN339" s="48"/>
      <c r="BO339" s="49"/>
      <c r="BP339" s="39">
        <f t="shared" si="56"/>
        <v>0</v>
      </c>
      <c r="BR339" s="6" t="e">
        <f>Ringkasan!#REF!/1000000000</f>
        <v>#REF!</v>
      </c>
      <c r="BS339" s="6" t="e">
        <f t="shared" si="59"/>
        <v>#REF!</v>
      </c>
      <c r="BT339" s="39" t="e">
        <f t="shared" si="61"/>
        <v>#REF!</v>
      </c>
      <c r="BV339" s="6" t="e">
        <f>Ringkasan!#REF!/1000000000</f>
        <v>#REF!</v>
      </c>
      <c r="BW339" s="6" t="e">
        <f t="shared" si="60"/>
        <v>#REF!</v>
      </c>
      <c r="BX339" s="39" t="e">
        <f t="shared" si="62"/>
        <v>#REF!</v>
      </c>
    </row>
    <row r="340" spans="1:76" ht="15" customHeight="1" x14ac:dyDescent="0.25">
      <c r="A340" s="59" t="s">
        <v>273</v>
      </c>
      <c r="B340" s="3">
        <f t="shared" si="58"/>
        <v>261</v>
      </c>
      <c r="C340" s="4">
        <f t="shared" si="58"/>
        <v>32</v>
      </c>
      <c r="D340" s="8" t="s">
        <v>273</v>
      </c>
      <c r="E340" s="12" t="str">
        <f>[1]Pendapatan!D340</f>
        <v>09 Tahun 2024</v>
      </c>
      <c r="F340" s="92">
        <f>[1]Pendapatan!E340</f>
        <v>45657.416666666664</v>
      </c>
      <c r="G340" s="6"/>
      <c r="H340" s="173">
        <f>IFERROR('Ringkasan (milyar)'!H340/'Ringkasan (milyar)'!G340,0)</f>
        <v>0.272776698614143</v>
      </c>
      <c r="I340" s="173">
        <f>IFERROR('Ringkasan (milyar)'!I340/'Ringkasan (milyar)'!G340,0)</f>
        <v>0.12880758955185376</v>
      </c>
      <c r="J340" s="173">
        <f>IFERROR('Ringkasan (milyar)'!J340/'Ringkasan (milyar)'!G340,0)</f>
        <v>1.8605345065415852E-2</v>
      </c>
      <c r="K340" s="173">
        <f>IFERROR('Ringkasan (milyar)'!K340/'Ringkasan (milyar)'!G340,0)</f>
        <v>2.3237749115750531E-3</v>
      </c>
      <c r="L340" s="173">
        <f>IFERROR('Ringkasan (milyar)'!L340/'Ringkasan (milyar)'!G340,0)</f>
        <v>0.12303998908529831</v>
      </c>
      <c r="M340" s="173">
        <f>IFERROR('Ringkasan (milyar)'!M340/'Ringkasan (milyar)'!G340,0)</f>
        <v>0.72722330138585711</v>
      </c>
      <c r="N340" s="173">
        <f>IFERROR('Ringkasan (milyar)'!N340/'Ringkasan (milyar)'!G340,0)</f>
        <v>0.68039811018029162</v>
      </c>
      <c r="O340" s="173">
        <f>IFERROR('Ringkasan (milyar)'!O340/'Ringkasan (milyar)'!G340,0)</f>
        <v>0</v>
      </c>
      <c r="P340" s="173">
        <f>IFERROR('Ringkasan (milyar)'!P340/'Ringkasan (milyar)'!G340,0)</f>
        <v>0</v>
      </c>
      <c r="Q340" s="173">
        <f>IFERROR('Ringkasan (milyar)'!Q340/'Ringkasan (milyar)'!G340,0)</f>
        <v>0</v>
      </c>
      <c r="R340" s="173">
        <f>IFERROR('Ringkasan (milyar)'!R340/'Ringkasan (milyar)'!G340,0)</f>
        <v>5.7194843835388452E-3</v>
      </c>
      <c r="S340" s="173">
        <f>IFERROR('Ringkasan (milyar)'!S340/'Ringkasan (milyar)'!G340,0)</f>
        <v>0.17433187219696697</v>
      </c>
      <c r="T340" s="173">
        <f>IFERROR('Ringkasan (milyar)'!T340/'Ringkasan (milyar)'!G340,0)</f>
        <v>0.41465885259037683</v>
      </c>
      <c r="U340" s="173">
        <f>IFERROR('Ringkasan (milyar)'!U340/'Ringkasan (milyar)'!G340,0)</f>
        <v>8.5687901009409026E-2</v>
      </c>
      <c r="V340" s="173">
        <f>IFERROR('Ringkasan (milyar)'!V340/'Ringkasan (milyar)'!G340,0)</f>
        <v>4.6825191205565372E-2</v>
      </c>
      <c r="W340" s="173">
        <f>IFERROR('Ringkasan (milyar)'!W340/'Ringkasan (milyar)'!G340,0)</f>
        <v>4.6825191205565372E-2</v>
      </c>
      <c r="X340" s="173">
        <f>IFERROR('Ringkasan (milyar)'!X340/'Ringkasan (milyar)'!G340,0)</f>
        <v>0</v>
      </c>
      <c r="Y340" s="173">
        <f>IFERROR('Ringkasan (milyar)'!Y340/'Ringkasan (milyar)'!G340,0)</f>
        <v>0</v>
      </c>
      <c r="Z340" s="173">
        <f>IFERROR('Ringkasan (milyar)'!Z340/'Ringkasan (milyar)'!G340,0)</f>
        <v>0</v>
      </c>
      <c r="AA340" s="173">
        <f>IFERROR('Ringkasan (milyar)'!AA340/'Ringkasan (milyar)'!G340,0)</f>
        <v>0</v>
      </c>
      <c r="AB340" s="173">
        <f>IFERROR('Ringkasan (milyar)'!AB340/'Ringkasan (milyar)'!G340,0)</f>
        <v>0</v>
      </c>
      <c r="AC340" s="6"/>
      <c r="AD340" s="173">
        <f>IFERROR('Ringkasan (milyar)'!AD340/'Ringkasan (milyar)'!AC340,0)</f>
        <v>0.83999417404010424</v>
      </c>
      <c r="AE340" s="173">
        <f>IFERROR('Ringkasan (milyar)'!AE340/'Ringkasan (milyar)'!AD340,0)</f>
        <v>0.44040572572943343</v>
      </c>
      <c r="AF340" s="173">
        <f>IFERROR('Ringkasan (milyar)'!AF340/'Ringkasan (milyar)'!AD340,0)</f>
        <v>0.50077621735777988</v>
      </c>
      <c r="AG340" s="173">
        <f>IFERROR('Ringkasan (milyar)'!AG340/'Ringkasan (milyar)'!AD340,0)</f>
        <v>0</v>
      </c>
      <c r="AH340" s="173">
        <f>IFERROR('Ringkasan (milyar)'!AH340/'Ringkasan (milyar)'!AC340,0)</f>
        <v>0</v>
      </c>
      <c r="AI340" s="173">
        <f>IFERROR('Ringkasan (milyar)'!AI340/'Ringkasan (milyar)'!AC340,0)</f>
        <v>4.5951740280899489E-2</v>
      </c>
      <c r="AJ340" s="173">
        <f>IFERROR('Ringkasan (milyar)'!AJ340/'Ringkasan (milyar)'!AC340,0)</f>
        <v>3.4550848542006418E-3</v>
      </c>
      <c r="AK340" s="173">
        <f>IFERROR('Ringkasan (milyar)'!AK340/'Ringkasan (milyar)'!AC340,0)</f>
        <v>0.15352531418234611</v>
      </c>
      <c r="AL340" s="173">
        <f>IFERROR('Ringkasan (milyar)'!AL340/'Ringkasan (milyar)'!AC340,0)</f>
        <v>0</v>
      </c>
      <c r="AM340" s="173">
        <f>IFERROR('Ringkasan (milyar)'!AM340/'Ringkasan (milyar)'!AC340,0)</f>
        <v>2.2380068616792956E-2</v>
      </c>
      <c r="AN340" s="173">
        <f>IFERROR('Ringkasan (milyar)'!AN340/'Ringkasan (milyar)'!AC340,0)</f>
        <v>9.4415730863092434E-2</v>
      </c>
      <c r="AO340" s="173">
        <f>IFERROR('Ringkasan (milyar)'!AO340/'Ringkasan (milyar)'!AC340,0)</f>
        <v>3.6570513439647984E-2</v>
      </c>
      <c r="AP340" s="173">
        <f>IFERROR('Ringkasan (milyar)'!AP340/'Ringkasan (milyar)'!AC340,0)</f>
        <v>1.3121687863045837E-4</v>
      </c>
      <c r="AQ340" s="173">
        <f>IFERROR('Ringkasan (milyar)'!AQ340/'Ringkasan (milyar)'!AC340,0)</f>
        <v>2.7784384182272302E-5</v>
      </c>
      <c r="AR340" s="173">
        <f>IFERROR('Ringkasan (milyar)'!AR340/'Ringkasan (milyar)'!AC340,0)</f>
        <v>6.480511777549736E-3</v>
      </c>
      <c r="AS340" s="173">
        <f>IFERROR('Ringkasan (milyar)'!AS340/'Ringkasan (milyar)'!AC340,0)</f>
        <v>6.480511777549736E-3</v>
      </c>
      <c r="AT340" s="173">
        <f>IFERROR('Ringkasan (milyar)'!AT340/'Ringkasan (milyar)'!AC340,0)</f>
        <v>0</v>
      </c>
      <c r="AU340" s="173">
        <f>IFERROR('Ringkasan (milyar)'!AU340/'Ringkasan (milyar)'!AC340,0)</f>
        <v>0</v>
      </c>
      <c r="AV340" s="173">
        <f>IFERROR('Ringkasan (milyar)'!AV340/'Ringkasan (milyar)'!AC340,0)</f>
        <v>0</v>
      </c>
      <c r="AW340" s="127"/>
      <c r="AX340" s="127"/>
      <c r="AY340" s="127"/>
      <c r="AZ340" s="127"/>
      <c r="BA340" s="127"/>
      <c r="BB340" s="127"/>
      <c r="BC340" s="127"/>
      <c r="BD340" s="127"/>
      <c r="BE340" s="127"/>
      <c r="BF340" s="127"/>
      <c r="BG340" s="127"/>
      <c r="BH340" s="127"/>
      <c r="BI340" s="127"/>
      <c r="BJ340" s="128"/>
      <c r="BK340" s="128"/>
      <c r="BL340" s="87"/>
      <c r="BM340" s="47"/>
      <c r="BN340" s="48"/>
      <c r="BO340" s="49"/>
      <c r="BP340" s="39">
        <f t="shared" si="56"/>
        <v>0</v>
      </c>
      <c r="BR340" s="6" t="e">
        <f>Ringkasan!#REF!/1000000000</f>
        <v>#REF!</v>
      </c>
      <c r="BS340" s="6" t="e">
        <f t="shared" si="59"/>
        <v>#REF!</v>
      </c>
      <c r="BT340" s="39" t="e">
        <f t="shared" si="61"/>
        <v>#REF!</v>
      </c>
      <c r="BV340" s="6" t="e">
        <f>Ringkasan!#REF!/1000000000</f>
        <v>#REF!</v>
      </c>
      <c r="BW340" s="6" t="e">
        <f t="shared" si="60"/>
        <v>#REF!</v>
      </c>
      <c r="BX340" s="39" t="e">
        <f t="shared" si="62"/>
        <v>#REF!</v>
      </c>
    </row>
    <row r="341" spans="1:76" ht="15" customHeight="1" x14ac:dyDescent="0.25">
      <c r="A341" s="59" t="s">
        <v>274</v>
      </c>
      <c r="B341" s="3">
        <f t="shared" si="58"/>
        <v>262</v>
      </c>
      <c r="C341" s="4">
        <f t="shared" si="58"/>
        <v>33</v>
      </c>
      <c r="D341" s="8" t="s">
        <v>274</v>
      </c>
      <c r="E341" s="12" t="str">
        <f>[1]Pendapatan!D341</f>
        <v>15 Tahun 2024</v>
      </c>
      <c r="F341" s="92">
        <f>[1]Pendapatan!E341</f>
        <v>45642</v>
      </c>
      <c r="G341" s="6"/>
      <c r="H341" s="173">
        <f>IFERROR('Ringkasan (milyar)'!H341/'Ringkasan (milyar)'!G341,0)</f>
        <v>0.25948080477348895</v>
      </c>
      <c r="I341" s="173">
        <f>IFERROR('Ringkasan (milyar)'!I341/'Ringkasan (milyar)'!G341,0)</f>
        <v>0.12632704630937747</v>
      </c>
      <c r="J341" s="173">
        <f>IFERROR('Ringkasan (milyar)'!J341/'Ringkasan (milyar)'!G341,0)</f>
        <v>0.11863395003391072</v>
      </c>
      <c r="K341" s="173">
        <f>IFERROR('Ringkasan (milyar)'!K341/'Ringkasan (milyar)'!G341,0)</f>
        <v>1.3117713318745804E-2</v>
      </c>
      <c r="L341" s="173">
        <f>IFERROR('Ringkasan (milyar)'!L341/'Ringkasan (milyar)'!G341,0)</f>
        <v>1.4020951114549673E-3</v>
      </c>
      <c r="M341" s="173">
        <f>IFERROR('Ringkasan (milyar)'!M341/'Ringkasan (milyar)'!G341,0)</f>
        <v>0.74051919522651111</v>
      </c>
      <c r="N341" s="173">
        <f>IFERROR('Ringkasan (milyar)'!N341/'Ringkasan (milyar)'!G341,0)</f>
        <v>0.67975341793250366</v>
      </c>
      <c r="O341" s="173">
        <f>IFERROR('Ringkasan (milyar)'!O341/'Ringkasan (milyar)'!G341,0)</f>
        <v>0</v>
      </c>
      <c r="P341" s="173">
        <f>IFERROR('Ringkasan (milyar)'!P341/'Ringkasan (milyar)'!G341,0)</f>
        <v>0</v>
      </c>
      <c r="Q341" s="173">
        <f>IFERROR('Ringkasan (milyar)'!Q341/'Ringkasan (milyar)'!G341,0)</f>
        <v>0</v>
      </c>
      <c r="R341" s="173">
        <f>IFERROR('Ringkasan (milyar)'!R341/'Ringkasan (milyar)'!G341,0)</f>
        <v>2.6639630161894932E-2</v>
      </c>
      <c r="S341" s="173">
        <f>IFERROR('Ringkasan (milyar)'!S341/'Ringkasan (milyar)'!G341,0)</f>
        <v>8.7560412330872001E-2</v>
      </c>
      <c r="T341" s="173">
        <f>IFERROR('Ringkasan (milyar)'!T341/'Ringkasan (milyar)'!G341,0)</f>
        <v>0.48226869480435336</v>
      </c>
      <c r="U341" s="173">
        <f>IFERROR('Ringkasan (milyar)'!U341/'Ringkasan (milyar)'!G341,0)</f>
        <v>8.3284680635383426E-2</v>
      </c>
      <c r="V341" s="173">
        <f>IFERROR('Ringkasan (milyar)'!V341/'Ringkasan (milyar)'!G341,0)</f>
        <v>6.0765777294007402E-2</v>
      </c>
      <c r="W341" s="173">
        <f>IFERROR('Ringkasan (milyar)'!W341/'Ringkasan (milyar)'!G341,0)</f>
        <v>6.0156793216366924E-2</v>
      </c>
      <c r="X341" s="173">
        <f>IFERROR('Ringkasan (milyar)'!X341/'Ringkasan (milyar)'!G341,0)</f>
        <v>6.0898407764047057E-4</v>
      </c>
      <c r="Y341" s="173">
        <f>IFERROR('Ringkasan (milyar)'!Y341/'Ringkasan (milyar)'!G341,0)</f>
        <v>0</v>
      </c>
      <c r="Z341" s="173">
        <f>IFERROR('Ringkasan (milyar)'!Z341/'Ringkasan (milyar)'!G341,0)</f>
        <v>0</v>
      </c>
      <c r="AA341" s="173">
        <f>IFERROR('Ringkasan (milyar)'!AA341/'Ringkasan (milyar)'!G341,0)</f>
        <v>0</v>
      </c>
      <c r="AB341" s="173">
        <f>IFERROR('Ringkasan (milyar)'!AB341/'Ringkasan (milyar)'!G341,0)</f>
        <v>0</v>
      </c>
      <c r="AC341" s="6"/>
      <c r="AD341" s="173">
        <f>IFERROR('Ringkasan (milyar)'!AD341/'Ringkasan (milyar)'!AC341,0)</f>
        <v>0.88312584631072522</v>
      </c>
      <c r="AE341" s="173">
        <f>IFERROR('Ringkasan (milyar)'!AE341/'Ringkasan (milyar)'!AD341,0)</f>
        <v>0.45613252107537494</v>
      </c>
      <c r="AF341" s="173">
        <f>IFERROR('Ringkasan (milyar)'!AF341/'Ringkasan (milyar)'!AD341,0)</f>
        <v>0.48586303765311106</v>
      </c>
      <c r="AG341" s="173">
        <f>IFERROR('Ringkasan (milyar)'!AG341/'Ringkasan (milyar)'!AD341,0)</f>
        <v>0</v>
      </c>
      <c r="AH341" s="173">
        <f>IFERROR('Ringkasan (milyar)'!AH341/'Ringkasan (milyar)'!AC341,0)</f>
        <v>8.3314235474339106E-5</v>
      </c>
      <c r="AI341" s="173">
        <f>IFERROR('Ringkasan (milyar)'!AI341/'Ringkasan (milyar)'!AC341,0)</f>
        <v>2.3211832519128353E-2</v>
      </c>
      <c r="AJ341" s="173">
        <f>IFERROR('Ringkasan (milyar)'!AJ341/'Ringkasan (milyar)'!AC341,0)</f>
        <v>2.7930074533083878E-2</v>
      </c>
      <c r="AK341" s="173">
        <f>IFERROR('Ringkasan (milyar)'!AK341/'Ringkasan (milyar)'!AC341,0)</f>
        <v>0.11052253400743858</v>
      </c>
      <c r="AL341" s="173">
        <f>IFERROR('Ringkasan (milyar)'!AL341/'Ringkasan (milyar)'!AC341,0)</f>
        <v>0</v>
      </c>
      <c r="AM341" s="173">
        <f>IFERROR('Ringkasan (milyar)'!AM341/'Ringkasan (milyar)'!AC341,0)</f>
        <v>3.1777419873682516E-2</v>
      </c>
      <c r="AN341" s="173">
        <f>IFERROR('Ringkasan (milyar)'!AN341/'Ringkasan (milyar)'!AC341,0)</f>
        <v>3.3946751245122191E-2</v>
      </c>
      <c r="AO341" s="173">
        <f>IFERROR('Ringkasan (milyar)'!AO341/'Ringkasan (milyar)'!AC341,0)</f>
        <v>4.3132690455463585E-2</v>
      </c>
      <c r="AP341" s="173">
        <f>IFERROR('Ringkasan (milyar)'!AP341/'Ringkasan (milyar)'!AC341,0)</f>
        <v>1.0187957146768701E-3</v>
      </c>
      <c r="AQ341" s="173">
        <f>IFERROR('Ringkasan (milyar)'!AQ341/'Ringkasan (milyar)'!AC341,0)</f>
        <v>6.4687671849341115E-4</v>
      </c>
      <c r="AR341" s="173">
        <f>IFERROR('Ringkasan (milyar)'!AR341/'Ringkasan (milyar)'!AC341,0)</f>
        <v>6.351619681836158E-3</v>
      </c>
      <c r="AS341" s="173">
        <f>IFERROR('Ringkasan (milyar)'!AS341/'Ringkasan (milyar)'!AC341,0)</f>
        <v>6.351619681836158E-3</v>
      </c>
      <c r="AT341" s="173">
        <f>IFERROR('Ringkasan (milyar)'!AT341/'Ringkasan (milyar)'!AC341,0)</f>
        <v>0</v>
      </c>
      <c r="AU341" s="173">
        <f>IFERROR('Ringkasan (milyar)'!AU341/'Ringkasan (milyar)'!AC341,0)</f>
        <v>0</v>
      </c>
      <c r="AV341" s="173">
        <f>IFERROR('Ringkasan (milyar)'!AV341/'Ringkasan (milyar)'!AC341,0)</f>
        <v>0</v>
      </c>
      <c r="AW341" s="127"/>
      <c r="AX341" s="127"/>
      <c r="AY341" s="127"/>
      <c r="AZ341" s="127"/>
      <c r="BA341" s="127"/>
      <c r="BB341" s="127"/>
      <c r="BC341" s="127"/>
      <c r="BD341" s="127"/>
      <c r="BE341" s="127"/>
      <c r="BF341" s="127"/>
      <c r="BG341" s="127"/>
      <c r="BH341" s="127"/>
      <c r="BI341" s="127"/>
      <c r="BJ341" s="128"/>
      <c r="BK341" s="128"/>
      <c r="BL341" s="87"/>
      <c r="BM341" s="47"/>
      <c r="BN341" s="48"/>
      <c r="BO341" s="49"/>
      <c r="BP341" s="39">
        <f t="shared" si="56"/>
        <v>0</v>
      </c>
      <c r="BR341" s="6" t="e">
        <f>Ringkasan!#REF!/1000000000</f>
        <v>#REF!</v>
      </c>
      <c r="BS341" s="6" t="e">
        <f t="shared" si="59"/>
        <v>#REF!</v>
      </c>
      <c r="BT341" s="39" t="e">
        <f t="shared" si="61"/>
        <v>#REF!</v>
      </c>
      <c r="BV341" s="6" t="e">
        <f>Ringkasan!#REF!/1000000000</f>
        <v>#REF!</v>
      </c>
      <c r="BW341" s="6" t="e">
        <f t="shared" si="60"/>
        <v>#REF!</v>
      </c>
      <c r="BX341" s="39" t="e">
        <f t="shared" si="62"/>
        <v>#REF!</v>
      </c>
    </row>
    <row r="342" spans="1:76" ht="15" customHeight="1" x14ac:dyDescent="0.25">
      <c r="A342" s="59" t="s">
        <v>275</v>
      </c>
      <c r="B342" s="3">
        <f t="shared" ref="B342:C346" si="63">B341+1</f>
        <v>263</v>
      </c>
      <c r="C342" s="4">
        <f t="shared" si="63"/>
        <v>34</v>
      </c>
      <c r="D342" s="8" t="s">
        <v>275</v>
      </c>
      <c r="E342" s="12" t="str">
        <f>[1]Pendapatan!D342</f>
        <v>08 Tahun 2024</v>
      </c>
      <c r="F342" s="92">
        <f>[1]Pendapatan!E342</f>
        <v>45653</v>
      </c>
      <c r="G342" s="6"/>
      <c r="H342" s="173">
        <f>IFERROR('Ringkasan (milyar)'!H342/'Ringkasan (milyar)'!G342,0)</f>
        <v>0.43355043534819176</v>
      </c>
      <c r="I342" s="173">
        <f>IFERROR('Ringkasan (milyar)'!I342/'Ringkasan (milyar)'!G342,0)</f>
        <v>0.35423856503875789</v>
      </c>
      <c r="J342" s="173">
        <f>IFERROR('Ringkasan (milyar)'!J342/'Ringkasan (milyar)'!G342,0)</f>
        <v>3.0417354601554616E-2</v>
      </c>
      <c r="K342" s="173">
        <f>IFERROR('Ringkasan (milyar)'!K342/'Ringkasan (milyar)'!G342,0)</f>
        <v>1.3819496642066558E-2</v>
      </c>
      <c r="L342" s="173">
        <f>IFERROR('Ringkasan (milyar)'!L342/'Ringkasan (milyar)'!G342,0)</f>
        <v>3.5075019065812667E-2</v>
      </c>
      <c r="M342" s="173">
        <f>IFERROR('Ringkasan (milyar)'!M342/'Ringkasan (milyar)'!G342,0)</f>
        <v>0.56644956465180818</v>
      </c>
      <c r="N342" s="173">
        <f>IFERROR('Ringkasan (milyar)'!N342/'Ringkasan (milyar)'!G342,0)</f>
        <v>0.54309226484774431</v>
      </c>
      <c r="O342" s="173">
        <f>IFERROR('Ringkasan (milyar)'!O342/'Ringkasan (milyar)'!G342,0)</f>
        <v>0</v>
      </c>
      <c r="P342" s="173">
        <f>IFERROR('Ringkasan (milyar)'!P342/'Ringkasan (milyar)'!G342,0)</f>
        <v>0</v>
      </c>
      <c r="Q342" s="173">
        <f>IFERROR('Ringkasan (milyar)'!Q342/'Ringkasan (milyar)'!G342,0)</f>
        <v>0</v>
      </c>
      <c r="R342" s="173">
        <f>IFERROR('Ringkasan (milyar)'!R342/'Ringkasan (milyar)'!G342,0)</f>
        <v>2.9725922946716369E-3</v>
      </c>
      <c r="S342" s="173">
        <f>IFERROR('Ringkasan (milyar)'!S342/'Ringkasan (milyar)'!G342,0)</f>
        <v>4.4783227435958001E-2</v>
      </c>
      <c r="T342" s="173">
        <f>IFERROR('Ringkasan (milyar)'!T342/'Ringkasan (milyar)'!G342,0)</f>
        <v>0.36953380382549644</v>
      </c>
      <c r="U342" s="173">
        <f>IFERROR('Ringkasan (milyar)'!U342/'Ringkasan (milyar)'!G342,0)</f>
        <v>0.12580264129161828</v>
      </c>
      <c r="V342" s="173">
        <f>IFERROR('Ringkasan (milyar)'!V342/'Ringkasan (milyar)'!G342,0)</f>
        <v>2.3357299804063886E-2</v>
      </c>
      <c r="W342" s="173">
        <f>IFERROR('Ringkasan (milyar)'!W342/'Ringkasan (milyar)'!G342,0)</f>
        <v>2.3357299804063886E-2</v>
      </c>
      <c r="X342" s="173">
        <f>IFERROR('Ringkasan (milyar)'!X342/'Ringkasan (milyar)'!G342,0)</f>
        <v>0</v>
      </c>
      <c r="Y342" s="173">
        <f>IFERROR('Ringkasan (milyar)'!Y342/'Ringkasan (milyar)'!G342,0)</f>
        <v>0</v>
      </c>
      <c r="Z342" s="173">
        <f>IFERROR('Ringkasan (milyar)'!Z342/'Ringkasan (milyar)'!G342,0)</f>
        <v>0</v>
      </c>
      <c r="AA342" s="173">
        <f>IFERROR('Ringkasan (milyar)'!AA342/'Ringkasan (milyar)'!G342,0)</f>
        <v>0</v>
      </c>
      <c r="AB342" s="173">
        <f>IFERROR('Ringkasan (milyar)'!AB342/'Ringkasan (milyar)'!G342,0)</f>
        <v>0</v>
      </c>
      <c r="AC342" s="6"/>
      <c r="AD342" s="173">
        <f>IFERROR('Ringkasan (milyar)'!AD342/'Ringkasan (milyar)'!AC342,0)</f>
        <v>0.8652163286908795</v>
      </c>
      <c r="AE342" s="173">
        <f>IFERROR('Ringkasan (milyar)'!AE342/'Ringkasan (milyar)'!AD342,0)</f>
        <v>0.46064846677447824</v>
      </c>
      <c r="AF342" s="173">
        <f>IFERROR('Ringkasan (milyar)'!AF342/'Ringkasan (milyar)'!AD342,0)</f>
        <v>0.48246648005212406</v>
      </c>
      <c r="AG342" s="173">
        <f>IFERROR('Ringkasan (milyar)'!AG342/'Ringkasan (milyar)'!AD342,0)</f>
        <v>0</v>
      </c>
      <c r="AH342" s="173">
        <f>IFERROR('Ringkasan (milyar)'!AH342/'Ringkasan (milyar)'!AC342,0)</f>
        <v>0</v>
      </c>
      <c r="AI342" s="173">
        <f>IFERROR('Ringkasan (milyar)'!AI342/'Ringkasan (milyar)'!AC342,0)</f>
        <v>4.2741336257706979E-2</v>
      </c>
      <c r="AJ342" s="173">
        <f>IFERROR('Ringkasan (milyar)'!AJ342/'Ringkasan (milyar)'!AC342,0)</f>
        <v>6.4765406063655752E-3</v>
      </c>
      <c r="AK342" s="173">
        <f>IFERROR('Ringkasan (milyar)'!AK342/'Ringkasan (milyar)'!AC342,0)</f>
        <v>9.1792671548787813E-2</v>
      </c>
      <c r="AL342" s="173">
        <f>IFERROR('Ringkasan (milyar)'!AL342/'Ringkasan (milyar)'!AC342,0)</f>
        <v>1.0595632637628166E-2</v>
      </c>
      <c r="AM342" s="173">
        <f>IFERROR('Ringkasan (milyar)'!AM342/'Ringkasan (milyar)'!AC342,0)</f>
        <v>1.4074989306741446E-2</v>
      </c>
      <c r="AN342" s="173">
        <f>IFERROR('Ringkasan (milyar)'!AN342/'Ringkasan (milyar)'!AC342,0)</f>
        <v>1.8938821901127344E-2</v>
      </c>
      <c r="AO342" s="173">
        <f>IFERROR('Ringkasan (milyar)'!AO342/'Ringkasan (milyar)'!AC342,0)</f>
        <v>4.7890085118836911E-2</v>
      </c>
      <c r="AP342" s="173">
        <f>IFERROR('Ringkasan (milyar)'!AP342/'Ringkasan (milyar)'!AC342,0)</f>
        <v>2.3464922621626265E-4</v>
      </c>
      <c r="AQ342" s="173">
        <f>IFERROR('Ringkasan (milyar)'!AQ342/'Ringkasan (milyar)'!AC342,0)</f>
        <v>5.8493358237689137E-5</v>
      </c>
      <c r="AR342" s="173">
        <f>IFERROR('Ringkasan (milyar)'!AR342/'Ringkasan (milyar)'!AC342,0)</f>
        <v>4.299099976033284E-2</v>
      </c>
      <c r="AS342" s="173">
        <f>IFERROR('Ringkasan (milyar)'!AS342/'Ringkasan (milyar)'!AC342,0)</f>
        <v>4.299099976033284E-2</v>
      </c>
      <c r="AT342" s="173">
        <f>IFERROR('Ringkasan (milyar)'!AT342/'Ringkasan (milyar)'!AC342,0)</f>
        <v>0</v>
      </c>
      <c r="AU342" s="173">
        <f>IFERROR('Ringkasan (milyar)'!AU342/'Ringkasan (milyar)'!AC342,0)</f>
        <v>0</v>
      </c>
      <c r="AV342" s="173">
        <f>IFERROR('Ringkasan (milyar)'!AV342/'Ringkasan (milyar)'!AC342,0)</f>
        <v>0</v>
      </c>
      <c r="AW342" s="127"/>
      <c r="AX342" s="127"/>
      <c r="AY342" s="127"/>
      <c r="AZ342" s="127"/>
      <c r="BA342" s="127"/>
      <c r="BB342" s="127"/>
      <c r="BC342" s="127"/>
      <c r="BD342" s="127"/>
      <c r="BE342" s="127"/>
      <c r="BF342" s="127"/>
      <c r="BG342" s="127"/>
      <c r="BH342" s="127"/>
      <c r="BI342" s="127"/>
      <c r="BJ342" s="128"/>
      <c r="BK342" s="128"/>
      <c r="BL342" s="87"/>
      <c r="BM342" s="47"/>
      <c r="BN342" s="48"/>
      <c r="BO342" s="49"/>
      <c r="BP342" s="39">
        <f t="shared" si="56"/>
        <v>0</v>
      </c>
      <c r="BR342" s="6" t="e">
        <f>Ringkasan!#REF!/1000000000</f>
        <v>#REF!</v>
      </c>
      <c r="BS342" s="6" t="e">
        <f t="shared" si="59"/>
        <v>#REF!</v>
      </c>
      <c r="BT342" s="39" t="e">
        <f t="shared" si="61"/>
        <v>#REF!</v>
      </c>
      <c r="BV342" s="6" t="e">
        <f>Ringkasan!#REF!/1000000000</f>
        <v>#REF!</v>
      </c>
      <c r="BW342" s="6" t="e">
        <f t="shared" si="60"/>
        <v>#REF!</v>
      </c>
      <c r="BX342" s="39" t="e">
        <f t="shared" si="62"/>
        <v>#REF!</v>
      </c>
    </row>
    <row r="343" spans="1:76" ht="15" customHeight="1" x14ac:dyDescent="0.25">
      <c r="A343" s="59" t="s">
        <v>276</v>
      </c>
      <c r="B343" s="3">
        <f t="shared" si="63"/>
        <v>264</v>
      </c>
      <c r="C343" s="4">
        <f t="shared" si="63"/>
        <v>35</v>
      </c>
      <c r="D343" s="8" t="s">
        <v>276</v>
      </c>
      <c r="E343" s="12" t="str">
        <f>[1]Pendapatan!D343</f>
        <v>05 Tahun 2024</v>
      </c>
      <c r="F343" s="92">
        <f>[1]Pendapatan!E343</f>
        <v>45653</v>
      </c>
      <c r="G343" s="6"/>
      <c r="H343" s="173">
        <f>IFERROR('Ringkasan (milyar)'!H343/'Ringkasan (milyar)'!G343,0)</f>
        <v>0.32112625616471835</v>
      </c>
      <c r="I343" s="173">
        <f>IFERROR('Ringkasan (milyar)'!I343/'Ringkasan (milyar)'!G343,0)</f>
        <v>0.11809629810766593</v>
      </c>
      <c r="J343" s="173">
        <f>IFERROR('Ringkasan (milyar)'!J343/'Ringkasan (milyar)'!G343,0)</f>
        <v>0.17617833551503187</v>
      </c>
      <c r="K343" s="173">
        <f>IFERROR('Ringkasan (milyar)'!K343/'Ringkasan (milyar)'!G343,0)</f>
        <v>4.2197394192279901E-3</v>
      </c>
      <c r="L343" s="173">
        <f>IFERROR('Ringkasan (milyar)'!L343/'Ringkasan (milyar)'!G343,0)</f>
        <v>2.2631883122792587E-2</v>
      </c>
      <c r="M343" s="173">
        <f>IFERROR('Ringkasan (milyar)'!M343/'Ringkasan (milyar)'!G343,0)</f>
        <v>0.67887374383528165</v>
      </c>
      <c r="N343" s="173">
        <f>IFERROR('Ringkasan (milyar)'!N343/'Ringkasan (milyar)'!G343,0)</f>
        <v>0.6256353779502456</v>
      </c>
      <c r="O343" s="173">
        <f>IFERROR('Ringkasan (milyar)'!O343/'Ringkasan (milyar)'!G343,0)</f>
        <v>0</v>
      </c>
      <c r="P343" s="173">
        <f>IFERROR('Ringkasan (milyar)'!P343/'Ringkasan (milyar)'!G343,0)</f>
        <v>0</v>
      </c>
      <c r="Q343" s="173">
        <f>IFERROR('Ringkasan (milyar)'!Q343/'Ringkasan (milyar)'!G343,0)</f>
        <v>0</v>
      </c>
      <c r="R343" s="173">
        <f>IFERROR('Ringkasan (milyar)'!R343/'Ringkasan (milyar)'!G343,0)</f>
        <v>0</v>
      </c>
      <c r="S343" s="173">
        <f>IFERROR('Ringkasan (milyar)'!S343/'Ringkasan (milyar)'!G343,0)</f>
        <v>9.4340874438949243E-2</v>
      </c>
      <c r="T343" s="173">
        <f>IFERROR('Ringkasan (milyar)'!T343/'Ringkasan (milyar)'!G343,0)</f>
        <v>0.45629769121579905</v>
      </c>
      <c r="U343" s="173">
        <f>IFERROR('Ringkasan (milyar)'!U343/'Ringkasan (milyar)'!G343,0)</f>
        <v>7.4996812295497303E-2</v>
      </c>
      <c r="V343" s="173">
        <f>IFERROR('Ringkasan (milyar)'!V343/'Ringkasan (milyar)'!G343,0)</f>
        <v>5.3238365885036061E-2</v>
      </c>
      <c r="W343" s="173">
        <f>IFERROR('Ringkasan (milyar)'!W343/'Ringkasan (milyar)'!G343,0)</f>
        <v>5.3238365885036061E-2</v>
      </c>
      <c r="X343" s="173">
        <f>IFERROR('Ringkasan (milyar)'!X343/'Ringkasan (milyar)'!G343,0)</f>
        <v>0</v>
      </c>
      <c r="Y343" s="173">
        <f>IFERROR('Ringkasan (milyar)'!Y343/'Ringkasan (milyar)'!G343,0)</f>
        <v>0</v>
      </c>
      <c r="Z343" s="173">
        <f>IFERROR('Ringkasan (milyar)'!Z343/'Ringkasan (milyar)'!G343,0)</f>
        <v>0</v>
      </c>
      <c r="AA343" s="173">
        <f>IFERROR('Ringkasan (milyar)'!AA343/'Ringkasan (milyar)'!G343,0)</f>
        <v>0</v>
      </c>
      <c r="AB343" s="173">
        <f>IFERROR('Ringkasan (milyar)'!AB343/'Ringkasan (milyar)'!G343,0)</f>
        <v>0</v>
      </c>
      <c r="AC343" s="6"/>
      <c r="AD343" s="173">
        <f>IFERROR('Ringkasan (milyar)'!AD343/'Ringkasan (milyar)'!AC343,0)</f>
        <v>0.90217050659459541</v>
      </c>
      <c r="AE343" s="173">
        <f>IFERROR('Ringkasan (milyar)'!AE343/'Ringkasan (milyar)'!AD343,0)</f>
        <v>0.41539201309659796</v>
      </c>
      <c r="AF343" s="173">
        <f>IFERROR('Ringkasan (milyar)'!AF343/'Ringkasan (milyar)'!AD343,0)</f>
        <v>0.53168139103457879</v>
      </c>
      <c r="AG343" s="173">
        <f>IFERROR('Ringkasan (milyar)'!AG343/'Ringkasan (milyar)'!AD343,0)</f>
        <v>3.6046924106743557E-3</v>
      </c>
      <c r="AH343" s="173">
        <f>IFERROR('Ringkasan (milyar)'!AH343/'Ringkasan (milyar)'!AC343,0)</f>
        <v>0</v>
      </c>
      <c r="AI343" s="173">
        <f>IFERROR('Ringkasan (milyar)'!AI343/'Ringkasan (milyar)'!AC343,0)</f>
        <v>3.2017725525373131E-2</v>
      </c>
      <c r="AJ343" s="173">
        <f>IFERROR('Ringkasan (milyar)'!AJ343/'Ringkasan (milyar)'!AC343,0)</f>
        <v>1.247904110367472E-2</v>
      </c>
      <c r="AK343" s="173">
        <f>IFERROR('Ringkasan (milyar)'!AK343/'Ringkasan (milyar)'!AC343,0)</f>
        <v>8.2601980985256271E-2</v>
      </c>
      <c r="AL343" s="173">
        <f>IFERROR('Ringkasan (milyar)'!AL343/'Ringkasan (milyar)'!AC343,0)</f>
        <v>0</v>
      </c>
      <c r="AM343" s="173">
        <f>IFERROR('Ringkasan (milyar)'!AM343/'Ringkasan (milyar)'!AC343,0)</f>
        <v>3.7137552306708586E-2</v>
      </c>
      <c r="AN343" s="173">
        <f>IFERROR('Ringkasan (milyar)'!AN343/'Ringkasan (milyar)'!AC343,0)</f>
        <v>3.0339937552442756E-2</v>
      </c>
      <c r="AO343" s="173">
        <f>IFERROR('Ringkasan (milyar)'!AO343/'Ringkasan (milyar)'!AC343,0)</f>
        <v>1.3013537643107564E-2</v>
      </c>
      <c r="AP343" s="173">
        <f>IFERROR('Ringkasan (milyar)'!AP343/'Ringkasan (milyar)'!AC343,0)</f>
        <v>1.9143015332093165E-3</v>
      </c>
      <c r="AQ343" s="173">
        <f>IFERROR('Ringkasan (milyar)'!AQ343/'Ringkasan (milyar)'!AC343,0)</f>
        <v>1.9665194978804273E-4</v>
      </c>
      <c r="AR343" s="173">
        <f>IFERROR('Ringkasan (milyar)'!AR343/'Ringkasan (milyar)'!AC343,0)</f>
        <v>1.5227512420148304E-2</v>
      </c>
      <c r="AS343" s="173">
        <f>IFERROR('Ringkasan (milyar)'!AS343/'Ringkasan (milyar)'!AC343,0)</f>
        <v>1.5227512420148304E-2</v>
      </c>
      <c r="AT343" s="173">
        <f>IFERROR('Ringkasan (milyar)'!AT343/'Ringkasan (milyar)'!AC343,0)</f>
        <v>0</v>
      </c>
      <c r="AU343" s="173">
        <f>IFERROR('Ringkasan (milyar)'!AU343/'Ringkasan (milyar)'!AC343,0)</f>
        <v>0</v>
      </c>
      <c r="AV343" s="173">
        <f>IFERROR('Ringkasan (milyar)'!AV343/'Ringkasan (milyar)'!AC343,0)</f>
        <v>0</v>
      </c>
      <c r="AW343" s="127"/>
      <c r="AX343" s="127"/>
      <c r="AY343" s="127"/>
      <c r="AZ343" s="127"/>
      <c r="BA343" s="127"/>
      <c r="BB343" s="127"/>
      <c r="BC343" s="127"/>
      <c r="BD343" s="127"/>
      <c r="BE343" s="127"/>
      <c r="BF343" s="127"/>
      <c r="BG343" s="127"/>
      <c r="BH343" s="127"/>
      <c r="BI343" s="127"/>
      <c r="BJ343" s="128"/>
      <c r="BK343" s="128"/>
      <c r="BL343" s="87"/>
      <c r="BM343" s="47"/>
      <c r="BN343" s="48"/>
      <c r="BO343" s="49"/>
      <c r="BP343" s="39">
        <f t="shared" si="56"/>
        <v>0</v>
      </c>
      <c r="BR343" s="6" t="e">
        <f>Ringkasan!#REF!/1000000000</f>
        <v>#REF!</v>
      </c>
      <c r="BS343" s="6" t="e">
        <f t="shared" si="59"/>
        <v>#REF!</v>
      </c>
      <c r="BT343" s="39" t="e">
        <f t="shared" si="61"/>
        <v>#REF!</v>
      </c>
      <c r="BV343" s="6" t="e">
        <f>Ringkasan!#REF!/1000000000</f>
        <v>#REF!</v>
      </c>
      <c r="BW343" s="6" t="e">
        <f t="shared" si="60"/>
        <v>#REF!</v>
      </c>
      <c r="BX343" s="39" t="e">
        <f t="shared" si="62"/>
        <v>#REF!</v>
      </c>
    </row>
    <row r="344" spans="1:76" ht="15" customHeight="1" x14ac:dyDescent="0.25">
      <c r="A344" s="59" t="s">
        <v>277</v>
      </c>
      <c r="B344" s="3">
        <f t="shared" si="63"/>
        <v>265</v>
      </c>
      <c r="C344" s="4">
        <f t="shared" si="63"/>
        <v>36</v>
      </c>
      <c r="D344" s="8" t="s">
        <v>277</v>
      </c>
      <c r="E344" s="12" t="str">
        <f>[1]Pendapatan!D344</f>
        <v>08 Tahun 2024</v>
      </c>
      <c r="F344" s="92">
        <f>[1]Pendapatan!E344</f>
        <v>45657</v>
      </c>
      <c r="G344" s="6"/>
      <c r="H344" s="173">
        <f>IFERROR('Ringkasan (milyar)'!H344/'Ringkasan (milyar)'!G344,0)</f>
        <v>0.23643532290566494</v>
      </c>
      <c r="I344" s="173">
        <f>IFERROR('Ringkasan (milyar)'!I344/'Ringkasan (milyar)'!G344,0)</f>
        <v>9.3377002889517141E-2</v>
      </c>
      <c r="J344" s="173">
        <f>IFERROR('Ringkasan (milyar)'!J344/'Ringkasan (milyar)'!G344,0)</f>
        <v>0.11266278853433261</v>
      </c>
      <c r="K344" s="173">
        <f>IFERROR('Ringkasan (milyar)'!K344/'Ringkasan (milyar)'!G344,0)</f>
        <v>6.762599109639918E-3</v>
      </c>
      <c r="L344" s="173">
        <f>IFERROR('Ringkasan (milyar)'!L344/'Ringkasan (milyar)'!G344,0)</f>
        <v>2.3632932372175276E-2</v>
      </c>
      <c r="M344" s="173">
        <f>IFERROR('Ringkasan (milyar)'!M344/'Ringkasan (milyar)'!G344,0)</f>
        <v>0.76356467709433506</v>
      </c>
      <c r="N344" s="173">
        <f>IFERROR('Ringkasan (milyar)'!N344/'Ringkasan (milyar)'!G344,0)</f>
        <v>0.67806192470172522</v>
      </c>
      <c r="O344" s="173">
        <f>IFERROR('Ringkasan (milyar)'!O344/'Ringkasan (milyar)'!G344,0)</f>
        <v>0</v>
      </c>
      <c r="P344" s="173">
        <f>IFERROR('Ringkasan (milyar)'!P344/'Ringkasan (milyar)'!G344,0)</f>
        <v>0</v>
      </c>
      <c r="Q344" s="173">
        <f>IFERROR('Ringkasan (milyar)'!Q344/'Ringkasan (milyar)'!G344,0)</f>
        <v>0</v>
      </c>
      <c r="R344" s="173">
        <f>IFERROR('Ringkasan (milyar)'!R344/'Ringkasan (milyar)'!G344,0)</f>
        <v>0</v>
      </c>
      <c r="S344" s="173">
        <f>IFERROR('Ringkasan (milyar)'!S344/'Ringkasan (milyar)'!G344,0)</f>
        <v>9.1609383961745547E-2</v>
      </c>
      <c r="T344" s="173">
        <f>IFERROR('Ringkasan (milyar)'!T344/'Ringkasan (milyar)'!G344,0)</f>
        <v>0.49079626497766421</v>
      </c>
      <c r="U344" s="173">
        <f>IFERROR('Ringkasan (milyar)'!U344/'Ringkasan (milyar)'!G344,0)</f>
        <v>9.5656275762315543E-2</v>
      </c>
      <c r="V344" s="173">
        <f>IFERROR('Ringkasan (milyar)'!V344/'Ringkasan (milyar)'!G344,0)</f>
        <v>8.5502752392609807E-2</v>
      </c>
      <c r="W344" s="173">
        <f>IFERROR('Ringkasan (milyar)'!W344/'Ringkasan (milyar)'!G344,0)</f>
        <v>6.7242016076638628E-2</v>
      </c>
      <c r="X344" s="173">
        <f>IFERROR('Ringkasan (milyar)'!X344/'Ringkasan (milyar)'!G344,0)</f>
        <v>1.8260736315971186E-2</v>
      </c>
      <c r="Y344" s="173">
        <f>IFERROR('Ringkasan (milyar)'!Y344/'Ringkasan (milyar)'!G344,0)</f>
        <v>0</v>
      </c>
      <c r="Z344" s="173">
        <f>IFERROR('Ringkasan (milyar)'!Z344/'Ringkasan (milyar)'!G344,0)</f>
        <v>0</v>
      </c>
      <c r="AA344" s="173">
        <f>IFERROR('Ringkasan (milyar)'!AA344/'Ringkasan (milyar)'!G344,0)</f>
        <v>0</v>
      </c>
      <c r="AB344" s="173">
        <f>IFERROR('Ringkasan (milyar)'!AB344/'Ringkasan (milyar)'!G344,0)</f>
        <v>0</v>
      </c>
      <c r="AC344" s="6"/>
      <c r="AD344" s="173">
        <f>IFERROR('Ringkasan (milyar)'!AD344/'Ringkasan (milyar)'!AC344,0)</f>
        <v>0.87642365559086788</v>
      </c>
      <c r="AE344" s="173">
        <f>IFERROR('Ringkasan (milyar)'!AE344/'Ringkasan (milyar)'!AD344,0)</f>
        <v>0.47909986805413107</v>
      </c>
      <c r="AF344" s="173">
        <f>IFERROR('Ringkasan (milyar)'!AF344/'Ringkasan (milyar)'!AD344,0)</f>
        <v>0.44599451779278448</v>
      </c>
      <c r="AG344" s="173">
        <f>IFERROR('Ringkasan (milyar)'!AG344/'Ringkasan (milyar)'!AD344,0)</f>
        <v>0</v>
      </c>
      <c r="AH344" s="173">
        <f>IFERROR('Ringkasan (milyar)'!AH344/'Ringkasan (milyar)'!AC344,0)</f>
        <v>0</v>
      </c>
      <c r="AI344" s="173">
        <f>IFERROR('Ringkasan (milyar)'!AI344/'Ringkasan (milyar)'!AC344,0)</f>
        <v>5.1733815596841981E-2</v>
      </c>
      <c r="AJ344" s="173">
        <f>IFERROR('Ringkasan (milyar)'!AJ344/'Ringkasan (milyar)'!AC344,0)</f>
        <v>1.391523658348333E-2</v>
      </c>
      <c r="AK344" s="173">
        <f>IFERROR('Ringkasan (milyar)'!AK344/'Ringkasan (milyar)'!AC344,0)</f>
        <v>0.12116877932506305</v>
      </c>
      <c r="AL344" s="173">
        <f>IFERROR('Ringkasan (milyar)'!AL344/'Ringkasan (milyar)'!AC344,0)</f>
        <v>2.5454704120844732E-2</v>
      </c>
      <c r="AM344" s="173">
        <f>IFERROR('Ringkasan (milyar)'!AM344/'Ringkasan (milyar)'!AC344,0)</f>
        <v>2.9087289234874442E-2</v>
      </c>
      <c r="AN344" s="173">
        <f>IFERROR('Ringkasan (milyar)'!AN344/'Ringkasan (milyar)'!AC344,0)</f>
        <v>4.9235456666783292E-2</v>
      </c>
      <c r="AO344" s="173">
        <f>IFERROR('Ringkasan (milyar)'!AO344/'Ringkasan (milyar)'!AC344,0)</f>
        <v>1.7324021487018289E-2</v>
      </c>
      <c r="AP344" s="173">
        <f>IFERROR('Ringkasan (milyar)'!AP344/'Ringkasan (milyar)'!AC344,0)</f>
        <v>6.7307815542300248E-5</v>
      </c>
      <c r="AQ344" s="173">
        <f>IFERROR('Ringkasan (milyar)'!AQ344/'Ringkasan (milyar)'!AC344,0)</f>
        <v>0</v>
      </c>
      <c r="AR344" s="173">
        <f>IFERROR('Ringkasan (milyar)'!AR344/'Ringkasan (milyar)'!AC344,0)</f>
        <v>2.4075650840690009E-3</v>
      </c>
      <c r="AS344" s="173">
        <f>IFERROR('Ringkasan (milyar)'!AS344/'Ringkasan (milyar)'!AC344,0)</f>
        <v>2.4075650840690009E-3</v>
      </c>
      <c r="AT344" s="173">
        <f>IFERROR('Ringkasan (milyar)'!AT344/'Ringkasan (milyar)'!AC344,0)</f>
        <v>0</v>
      </c>
      <c r="AU344" s="173">
        <f>IFERROR('Ringkasan (milyar)'!AU344/'Ringkasan (milyar)'!AC344,0)</f>
        <v>0</v>
      </c>
      <c r="AV344" s="173">
        <f>IFERROR('Ringkasan (milyar)'!AV344/'Ringkasan (milyar)'!AC344,0)</f>
        <v>0</v>
      </c>
      <c r="AW344" s="127"/>
      <c r="AX344" s="127"/>
      <c r="AY344" s="127"/>
      <c r="AZ344" s="127"/>
      <c r="BA344" s="127"/>
      <c r="BB344" s="127"/>
      <c r="BC344" s="127"/>
      <c r="BD344" s="127"/>
      <c r="BE344" s="127"/>
      <c r="BF344" s="127"/>
      <c r="BG344" s="127"/>
      <c r="BH344" s="127"/>
      <c r="BI344" s="127"/>
      <c r="BJ344" s="128"/>
      <c r="BK344" s="128"/>
      <c r="BL344" s="87"/>
      <c r="BM344" s="47"/>
      <c r="BN344" s="48"/>
      <c r="BO344" s="49"/>
      <c r="BP344" s="39">
        <f t="shared" si="56"/>
        <v>0</v>
      </c>
      <c r="BR344" s="6" t="e">
        <f>Ringkasan!#REF!/1000000000</f>
        <v>#REF!</v>
      </c>
      <c r="BS344" s="6" t="e">
        <f t="shared" si="59"/>
        <v>#REF!</v>
      </c>
      <c r="BT344" s="39" t="e">
        <f t="shared" si="61"/>
        <v>#REF!</v>
      </c>
      <c r="BV344" s="6" t="e">
        <f>Ringkasan!#REF!/1000000000</f>
        <v>#REF!</v>
      </c>
      <c r="BW344" s="6" t="e">
        <f t="shared" si="60"/>
        <v>#REF!</v>
      </c>
      <c r="BX344" s="39" t="e">
        <f t="shared" si="62"/>
        <v>#REF!</v>
      </c>
    </row>
    <row r="345" spans="1:76" ht="15" customHeight="1" x14ac:dyDescent="0.25">
      <c r="A345" s="59" t="s">
        <v>278</v>
      </c>
      <c r="B345" s="3">
        <f t="shared" si="63"/>
        <v>266</v>
      </c>
      <c r="C345" s="4">
        <f t="shared" si="63"/>
        <v>37</v>
      </c>
      <c r="D345" s="8" t="s">
        <v>278</v>
      </c>
      <c r="E345" s="12" t="str">
        <f>[1]Pendapatan!D345</f>
        <v>12 Tahun 2024</v>
      </c>
      <c r="F345" s="92">
        <f>[1]Pendapatan!E345</f>
        <v>45657.999305555553</v>
      </c>
      <c r="G345" s="6"/>
      <c r="H345" s="173">
        <f>IFERROR('Ringkasan (milyar)'!H345/'Ringkasan (milyar)'!G345,0)</f>
        <v>0.24555475457445125</v>
      </c>
      <c r="I345" s="173">
        <f>IFERROR('Ringkasan (milyar)'!I345/'Ringkasan (milyar)'!G345,0)</f>
        <v>9.1924746103691279E-2</v>
      </c>
      <c r="J345" s="173">
        <f>IFERROR('Ringkasan (milyar)'!J345/'Ringkasan (milyar)'!G345,0)</f>
        <v>0.14350771550983138</v>
      </c>
      <c r="K345" s="173">
        <f>IFERROR('Ringkasan (milyar)'!K345/'Ringkasan (milyar)'!G345,0)</f>
        <v>1.5312678780657661E-3</v>
      </c>
      <c r="L345" s="173">
        <f>IFERROR('Ringkasan (milyar)'!L345/'Ringkasan (milyar)'!G345,0)</f>
        <v>8.5910250828628125E-3</v>
      </c>
      <c r="M345" s="173">
        <f>IFERROR('Ringkasan (milyar)'!M345/'Ringkasan (milyar)'!G345,0)</f>
        <v>0.7544452454255488</v>
      </c>
      <c r="N345" s="173">
        <f>IFERROR('Ringkasan (milyar)'!N345/'Ringkasan (milyar)'!G345,0)</f>
        <v>0.69828368777165128</v>
      </c>
      <c r="O345" s="173">
        <f>IFERROR('Ringkasan (milyar)'!O345/'Ringkasan (milyar)'!G345,0)</f>
        <v>0</v>
      </c>
      <c r="P345" s="173">
        <f>IFERROR('Ringkasan (milyar)'!P345/'Ringkasan (milyar)'!G345,0)</f>
        <v>0</v>
      </c>
      <c r="Q345" s="173">
        <f>IFERROR('Ringkasan (milyar)'!Q345/'Ringkasan (milyar)'!G345,0)</f>
        <v>0</v>
      </c>
      <c r="R345" s="173">
        <f>IFERROR('Ringkasan (milyar)'!R345/'Ringkasan (milyar)'!G345,0)</f>
        <v>1.4770942414009223E-2</v>
      </c>
      <c r="S345" s="173">
        <f>IFERROR('Ringkasan (milyar)'!S345/'Ringkasan (milyar)'!G345,0)</f>
        <v>8.8128488596866339E-2</v>
      </c>
      <c r="T345" s="173">
        <f>IFERROR('Ringkasan (milyar)'!T345/'Ringkasan (milyar)'!G345,0)</f>
        <v>0.50010386011798647</v>
      </c>
      <c r="U345" s="173">
        <f>IFERROR('Ringkasan (milyar)'!U345/'Ringkasan (milyar)'!G345,0)</f>
        <v>9.5280396642789172E-2</v>
      </c>
      <c r="V345" s="173">
        <f>IFERROR('Ringkasan (milyar)'!V345/'Ringkasan (milyar)'!G345,0)</f>
        <v>5.6161557653897576E-2</v>
      </c>
      <c r="W345" s="173">
        <f>IFERROR('Ringkasan (milyar)'!W345/'Ringkasan (milyar)'!G345,0)</f>
        <v>5.6161557653897576E-2</v>
      </c>
      <c r="X345" s="173">
        <f>IFERROR('Ringkasan (milyar)'!X345/'Ringkasan (milyar)'!G345,0)</f>
        <v>0</v>
      </c>
      <c r="Y345" s="173">
        <f>IFERROR('Ringkasan (milyar)'!Y345/'Ringkasan (milyar)'!G345,0)</f>
        <v>0</v>
      </c>
      <c r="Z345" s="173">
        <f>IFERROR('Ringkasan (milyar)'!Z345/'Ringkasan (milyar)'!G345,0)</f>
        <v>0</v>
      </c>
      <c r="AA345" s="173">
        <f>IFERROR('Ringkasan (milyar)'!AA345/'Ringkasan (milyar)'!G345,0)</f>
        <v>0</v>
      </c>
      <c r="AB345" s="173">
        <f>IFERROR('Ringkasan (milyar)'!AB345/'Ringkasan (milyar)'!G345,0)</f>
        <v>0</v>
      </c>
      <c r="AC345" s="6"/>
      <c r="AD345" s="173">
        <f>IFERROR('Ringkasan (milyar)'!AD345/'Ringkasan (milyar)'!AC345,0)</f>
        <v>0.94648037914606431</v>
      </c>
      <c r="AE345" s="173">
        <f>IFERROR('Ringkasan (milyar)'!AE345/'Ringkasan (milyar)'!AD345,0)</f>
        <v>0.52254270429588401</v>
      </c>
      <c r="AF345" s="173">
        <f>IFERROR('Ringkasan (milyar)'!AF345/'Ringkasan (milyar)'!AD345,0)</f>
        <v>0.43264581066572777</v>
      </c>
      <c r="AG345" s="173">
        <f>IFERROR('Ringkasan (milyar)'!AG345/'Ringkasan (milyar)'!AD345,0)</f>
        <v>0</v>
      </c>
      <c r="AH345" s="173">
        <f>IFERROR('Ringkasan (milyar)'!AH345/'Ringkasan (milyar)'!AC345,0)</f>
        <v>0</v>
      </c>
      <c r="AI345" s="173">
        <f>IFERROR('Ringkasan (milyar)'!AI345/'Ringkasan (milyar)'!AC345,0)</f>
        <v>4.2267145165401712E-2</v>
      </c>
      <c r="AJ345" s="173">
        <f>IFERROR('Ringkasan (milyar)'!AJ345/'Ringkasan (milyar)'!AC345,0)</f>
        <v>1.4604618383016441E-4</v>
      </c>
      <c r="AK345" s="173">
        <f>IFERROR('Ringkasan (milyar)'!AK345/'Ringkasan (milyar)'!AC345,0)</f>
        <v>4.8733551883511722E-2</v>
      </c>
      <c r="AL345" s="173">
        <f>IFERROR('Ringkasan (milyar)'!AL345/'Ringkasan (milyar)'!AC345,0)</f>
        <v>0</v>
      </c>
      <c r="AM345" s="173">
        <f>IFERROR('Ringkasan (milyar)'!AM345/'Ringkasan (milyar)'!AC345,0)</f>
        <v>2.595259309682867E-2</v>
      </c>
      <c r="AN345" s="173">
        <f>IFERROR('Ringkasan (milyar)'!AN345/'Ringkasan (milyar)'!AC345,0)</f>
        <v>1.412255675638752E-2</v>
      </c>
      <c r="AO345" s="173">
        <f>IFERROR('Ringkasan (milyar)'!AO345/'Ringkasan (milyar)'!AC345,0)</f>
        <v>7.6605362193387476E-3</v>
      </c>
      <c r="AP345" s="173">
        <f>IFERROR('Ringkasan (milyar)'!AP345/'Ringkasan (milyar)'!AC345,0)</f>
        <v>9.4976818714509752E-4</v>
      </c>
      <c r="AQ345" s="173">
        <f>IFERROR('Ringkasan (milyar)'!AQ345/'Ringkasan (milyar)'!AC345,0)</f>
        <v>4.809762381168621E-5</v>
      </c>
      <c r="AR345" s="173">
        <f>IFERROR('Ringkasan (milyar)'!AR345/'Ringkasan (milyar)'!AC345,0)</f>
        <v>4.786068970423947E-3</v>
      </c>
      <c r="AS345" s="173">
        <f>IFERROR('Ringkasan (milyar)'!AS345/'Ringkasan (milyar)'!AC345,0)</f>
        <v>4.786068970423947E-3</v>
      </c>
      <c r="AT345" s="173">
        <f>IFERROR('Ringkasan (milyar)'!AT345/'Ringkasan (milyar)'!AC345,0)</f>
        <v>0</v>
      </c>
      <c r="AU345" s="173">
        <f>IFERROR('Ringkasan (milyar)'!AU345/'Ringkasan (milyar)'!AC345,0)</f>
        <v>0</v>
      </c>
      <c r="AV345" s="173">
        <f>IFERROR('Ringkasan (milyar)'!AV345/'Ringkasan (milyar)'!AC345,0)</f>
        <v>0</v>
      </c>
      <c r="AW345" s="127"/>
      <c r="AX345" s="127"/>
      <c r="AY345" s="127"/>
      <c r="AZ345" s="127"/>
      <c r="BA345" s="127"/>
      <c r="BB345" s="127"/>
      <c r="BC345" s="127"/>
      <c r="BD345" s="127"/>
      <c r="BE345" s="127"/>
      <c r="BF345" s="127"/>
      <c r="BG345" s="127"/>
      <c r="BH345" s="127"/>
      <c r="BI345" s="127"/>
      <c r="BJ345" s="128"/>
      <c r="BK345" s="128"/>
      <c r="BL345" s="87"/>
      <c r="BM345" s="47"/>
      <c r="BN345" s="48"/>
      <c r="BO345" s="49"/>
      <c r="BP345" s="39">
        <f t="shared" si="56"/>
        <v>0</v>
      </c>
      <c r="BR345" s="6" t="e">
        <f>Ringkasan!#REF!/1000000000</f>
        <v>#REF!</v>
      </c>
      <c r="BS345" s="6" t="e">
        <f t="shared" si="59"/>
        <v>#REF!</v>
      </c>
      <c r="BT345" s="39" t="e">
        <f t="shared" si="61"/>
        <v>#REF!</v>
      </c>
      <c r="BV345" s="6" t="e">
        <f>Ringkasan!#REF!/1000000000</f>
        <v>#REF!</v>
      </c>
      <c r="BW345" s="6" t="e">
        <f t="shared" si="60"/>
        <v>#REF!</v>
      </c>
      <c r="BX345" s="39" t="e">
        <f t="shared" si="62"/>
        <v>#REF!</v>
      </c>
    </row>
    <row r="346" spans="1:76" ht="15" customHeight="1" x14ac:dyDescent="0.25">
      <c r="A346" s="59" t="s">
        <v>279</v>
      </c>
      <c r="B346" s="3">
        <f t="shared" si="63"/>
        <v>267</v>
      </c>
      <c r="C346" s="4">
        <f t="shared" si="63"/>
        <v>38</v>
      </c>
      <c r="D346" s="8" t="s">
        <v>279</v>
      </c>
      <c r="E346" s="12" t="str">
        <f>[1]Pendapatan!D346</f>
        <v>9 Tahun 2024</v>
      </c>
      <c r="F346" s="92">
        <f>[1]Pendapatan!E346</f>
        <v>45607.333333333336</v>
      </c>
      <c r="G346" s="6"/>
      <c r="H346" s="173">
        <f>IFERROR('Ringkasan (milyar)'!H346/'Ringkasan (milyar)'!G346,0)</f>
        <v>0.72474743054590318</v>
      </c>
      <c r="I346" s="173">
        <f>IFERROR('Ringkasan (milyar)'!I346/'Ringkasan (milyar)'!G346,0)</f>
        <v>0.60209998589014535</v>
      </c>
      <c r="J346" s="173">
        <f>IFERROR('Ringkasan (milyar)'!J346/'Ringkasan (milyar)'!G346,0)</f>
        <v>4.0059617143734273E-2</v>
      </c>
      <c r="K346" s="173">
        <f>IFERROR('Ringkasan (milyar)'!K346/'Ringkasan (milyar)'!G346,0)</f>
        <v>1.7308472803043505E-2</v>
      </c>
      <c r="L346" s="173">
        <f>IFERROR('Ringkasan (milyar)'!L346/'Ringkasan (milyar)'!G346,0)</f>
        <v>6.5279354708979956E-2</v>
      </c>
      <c r="M346" s="173">
        <f>IFERROR('Ringkasan (milyar)'!M346/'Ringkasan (milyar)'!G346,0)</f>
        <v>0.27525256945409682</v>
      </c>
      <c r="N346" s="173">
        <f>IFERROR('Ringkasan (milyar)'!N346/'Ringkasan (milyar)'!G346,0)</f>
        <v>0.23819915741450581</v>
      </c>
      <c r="O346" s="173">
        <f>IFERROR('Ringkasan (milyar)'!O346/'Ringkasan (milyar)'!G346,0)</f>
        <v>0</v>
      </c>
      <c r="P346" s="173">
        <f>IFERROR('Ringkasan (milyar)'!P346/'Ringkasan (milyar)'!G346,0)</f>
        <v>0</v>
      </c>
      <c r="Q346" s="173">
        <f>IFERROR('Ringkasan (milyar)'!Q346/'Ringkasan (milyar)'!G346,0)</f>
        <v>0</v>
      </c>
      <c r="R346" s="173">
        <f>IFERROR('Ringkasan (milyar)'!R346/'Ringkasan (milyar)'!G346,0)</f>
        <v>2.4043769917156768E-3</v>
      </c>
      <c r="S346" s="173">
        <f>IFERROR('Ringkasan (milyar)'!S346/'Ringkasan (milyar)'!G346,0)</f>
        <v>5.1968453688354864E-2</v>
      </c>
      <c r="T346" s="173">
        <f>IFERROR('Ringkasan (milyar)'!T346/'Ringkasan (milyar)'!G346,0)</f>
        <v>0.12064799237634341</v>
      </c>
      <c r="U346" s="173">
        <f>IFERROR('Ringkasan (milyar)'!U346/'Ringkasan (milyar)'!G346,0)</f>
        <v>6.317833435809185E-2</v>
      </c>
      <c r="V346" s="173">
        <f>IFERROR('Ringkasan (milyar)'!V346/'Ringkasan (milyar)'!G346,0)</f>
        <v>3.7053412039590991E-2</v>
      </c>
      <c r="W346" s="173">
        <f>IFERROR('Ringkasan (milyar)'!W346/'Ringkasan (milyar)'!G346,0)</f>
        <v>3.7053412039590991E-2</v>
      </c>
      <c r="X346" s="173">
        <f>IFERROR('Ringkasan (milyar)'!X346/'Ringkasan (milyar)'!G346,0)</f>
        <v>0</v>
      </c>
      <c r="Y346" s="173">
        <f>IFERROR('Ringkasan (milyar)'!Y346/'Ringkasan (milyar)'!G346,0)</f>
        <v>0</v>
      </c>
      <c r="Z346" s="173">
        <f>IFERROR('Ringkasan (milyar)'!Z346/'Ringkasan (milyar)'!G346,0)</f>
        <v>0</v>
      </c>
      <c r="AA346" s="173">
        <f>IFERROR('Ringkasan (milyar)'!AA346/'Ringkasan (milyar)'!G346,0)</f>
        <v>0</v>
      </c>
      <c r="AB346" s="173">
        <f>IFERROR('Ringkasan (milyar)'!AB346/'Ringkasan (milyar)'!G346,0)</f>
        <v>0</v>
      </c>
      <c r="AC346" s="6"/>
      <c r="AD346" s="173">
        <f>IFERROR('Ringkasan (milyar)'!AD346/'Ringkasan (milyar)'!AC346,0)</f>
        <v>0.76300693127023111</v>
      </c>
      <c r="AE346" s="173">
        <f>IFERROR('Ringkasan (milyar)'!AE346/'Ringkasan (milyar)'!AD346,0)</f>
        <v>0.3994198063558585</v>
      </c>
      <c r="AF346" s="173">
        <f>IFERROR('Ringkasan (milyar)'!AF346/'Ringkasan (milyar)'!AD346,0)</f>
        <v>0.55336352877429618</v>
      </c>
      <c r="AG346" s="173">
        <f>IFERROR('Ringkasan (milyar)'!AG346/'Ringkasan (milyar)'!AD346,0)</f>
        <v>0</v>
      </c>
      <c r="AH346" s="173">
        <f>IFERROR('Ringkasan (milyar)'!AH346/'Ringkasan (milyar)'!AC346,0)</f>
        <v>8.0863568622251882E-3</v>
      </c>
      <c r="AI346" s="173">
        <f>IFERROR('Ringkasan (milyar)'!AI346/'Ringkasan (milyar)'!AC346,0)</f>
        <v>2.7392735484044407E-2</v>
      </c>
      <c r="AJ346" s="173">
        <f>IFERROR('Ringkasan (milyar)'!AJ346/'Ringkasan (milyar)'!AC346,0)</f>
        <v>5.4755022088590608E-4</v>
      </c>
      <c r="AK346" s="173">
        <f>IFERROR('Ringkasan (milyar)'!AK346/'Ringkasan (milyar)'!AC346,0)</f>
        <v>0.23395706014164175</v>
      </c>
      <c r="AL346" s="173">
        <f>IFERROR('Ringkasan (milyar)'!AL346/'Ringkasan (milyar)'!AC346,0)</f>
        <v>2.1680883245656493E-2</v>
      </c>
      <c r="AM346" s="173">
        <f>IFERROR('Ringkasan (milyar)'!AM346/'Ringkasan (milyar)'!AC346,0)</f>
        <v>2.3436824635128101E-2</v>
      </c>
      <c r="AN346" s="173">
        <f>IFERROR('Ringkasan (milyar)'!AN346/'Ringkasan (milyar)'!AC346,0)</f>
        <v>6.9557862250157976E-2</v>
      </c>
      <c r="AO346" s="173">
        <f>IFERROR('Ringkasan (milyar)'!AO346/'Ringkasan (milyar)'!AC346,0)</f>
        <v>0.11828895695666898</v>
      </c>
      <c r="AP346" s="173">
        <f>IFERROR('Ringkasan (milyar)'!AP346/'Ringkasan (milyar)'!AC346,0)</f>
        <v>1.3080170007999801E-4</v>
      </c>
      <c r="AQ346" s="173">
        <f>IFERROR('Ringkasan (milyar)'!AQ346/'Ringkasan (milyar)'!AC346,0)</f>
        <v>8.6173135395019307E-4</v>
      </c>
      <c r="AR346" s="173">
        <f>IFERROR('Ringkasan (milyar)'!AR346/'Ringkasan (milyar)'!AC346,0)</f>
        <v>2.9955284736187787E-3</v>
      </c>
      <c r="AS346" s="173">
        <f>IFERROR('Ringkasan (milyar)'!AS346/'Ringkasan (milyar)'!AC346,0)</f>
        <v>2.9955284736187787E-3</v>
      </c>
      <c r="AT346" s="173">
        <f>IFERROR('Ringkasan (milyar)'!AT346/'Ringkasan (milyar)'!AC346,0)</f>
        <v>4.0480114508361877E-5</v>
      </c>
      <c r="AU346" s="173">
        <f>IFERROR('Ringkasan (milyar)'!AU346/'Ringkasan (milyar)'!AC346,0)</f>
        <v>0</v>
      </c>
      <c r="AV346" s="173">
        <f>IFERROR('Ringkasan (milyar)'!AV346/'Ringkasan (milyar)'!AC346,0)</f>
        <v>4.0480114508361877E-5</v>
      </c>
      <c r="AW346" s="127"/>
      <c r="AX346" s="127"/>
      <c r="AY346" s="127"/>
      <c r="AZ346" s="127"/>
      <c r="BA346" s="127"/>
      <c r="BB346" s="127"/>
      <c r="BC346" s="127"/>
      <c r="BD346" s="127"/>
      <c r="BE346" s="127"/>
      <c r="BF346" s="127"/>
      <c r="BG346" s="127"/>
      <c r="BH346" s="127"/>
      <c r="BI346" s="127"/>
      <c r="BJ346" s="128"/>
      <c r="BK346" s="128"/>
      <c r="BL346" s="87"/>
      <c r="BM346" s="47"/>
      <c r="BN346" s="48"/>
      <c r="BO346" s="49"/>
      <c r="BP346" s="39">
        <f t="shared" si="56"/>
        <v>0</v>
      </c>
      <c r="BR346" s="6" t="e">
        <f>Ringkasan!#REF!/1000000000</f>
        <v>#REF!</v>
      </c>
      <c r="BS346" s="6" t="e">
        <f t="shared" si="59"/>
        <v>#REF!</v>
      </c>
      <c r="BT346" s="39" t="e">
        <f t="shared" si="61"/>
        <v>#REF!</v>
      </c>
      <c r="BV346" s="6" t="e">
        <f>Ringkasan!#REF!/1000000000</f>
        <v>#REF!</v>
      </c>
      <c r="BW346" s="6" t="e">
        <f t="shared" si="60"/>
        <v>#REF!</v>
      </c>
      <c r="BX346" s="39" t="e">
        <f t="shared" si="62"/>
        <v>#REF!</v>
      </c>
    </row>
    <row r="347" spans="1:76" ht="15" customHeight="1" x14ac:dyDescent="0.25">
      <c r="B347" s="13" t="s">
        <v>560</v>
      </c>
      <c r="C347" s="14" t="s">
        <v>560</v>
      </c>
      <c r="D347" s="15" t="s">
        <v>561</v>
      </c>
      <c r="E347" s="16"/>
      <c r="F347" s="93"/>
      <c r="G347" s="115"/>
      <c r="H347" s="174">
        <f>IFERROR('Ringkasan (milyar)'!H347/'Ringkasan (milyar)'!G347,0)</f>
        <v>0.23720584103705858</v>
      </c>
      <c r="I347" s="174">
        <f>IFERROR('Ringkasan (milyar)'!I347/'Ringkasan (milyar)'!G347,0)</f>
        <v>0.11329347973105737</v>
      </c>
      <c r="J347" s="174">
        <f>IFERROR('Ringkasan (milyar)'!J347/'Ringkasan (milyar)'!G347,0)</f>
        <v>9.2883079505327704E-2</v>
      </c>
      <c r="K347" s="174">
        <f>IFERROR('Ringkasan (milyar)'!K347/'Ringkasan (milyar)'!G347,0)</f>
        <v>4.9428855593750265E-3</v>
      </c>
      <c r="L347" s="174">
        <f>IFERROR('Ringkasan (milyar)'!L347/'Ringkasan (milyar)'!G347,0)</f>
        <v>2.6086396241298469E-2</v>
      </c>
      <c r="M347" s="174">
        <f>IFERROR('Ringkasan (milyar)'!M347/'Ringkasan (milyar)'!G347,0)</f>
        <v>0.76150236216649858</v>
      </c>
      <c r="N347" s="174">
        <f>IFERROR('Ringkasan (milyar)'!N347/'Ringkasan (milyar)'!G347,0)</f>
        <v>0.72103267335609722</v>
      </c>
      <c r="O347" s="174">
        <f>IFERROR('Ringkasan (milyar)'!O347/'Ringkasan (milyar)'!G347,0)</f>
        <v>0</v>
      </c>
      <c r="P347" s="174">
        <f>IFERROR('Ringkasan (milyar)'!P347/'Ringkasan (milyar)'!G347,0)</f>
        <v>0</v>
      </c>
      <c r="Q347" s="174">
        <f>IFERROR('Ringkasan (milyar)'!Q347/'Ringkasan (milyar)'!G347,0)</f>
        <v>9.4457510134330985E-2</v>
      </c>
      <c r="R347" s="174">
        <f>IFERROR('Ringkasan (milyar)'!R347/'Ringkasan (milyar)'!G347,0)</f>
        <v>4.2187743060845377E-3</v>
      </c>
      <c r="S347" s="174">
        <f>IFERROR('Ringkasan (milyar)'!S347/'Ringkasan (milyar)'!G347,0)</f>
        <v>9.3568811546469718E-2</v>
      </c>
      <c r="T347" s="174">
        <f>IFERROR('Ringkasan (milyar)'!T347/'Ringkasan (milyar)'!G347,0)</f>
        <v>0.38105218820368275</v>
      </c>
      <c r="U347" s="174">
        <f>IFERROR('Ringkasan (milyar)'!U347/'Ringkasan (milyar)'!G347,0)</f>
        <v>0.14773538916552917</v>
      </c>
      <c r="V347" s="174">
        <f>IFERROR('Ringkasan (milyar)'!V347/'Ringkasan (milyar)'!G347,0)</f>
        <v>4.0469688810401465E-2</v>
      </c>
      <c r="W347" s="174">
        <f>IFERROR('Ringkasan (milyar)'!W347/'Ringkasan (milyar)'!G347,0)</f>
        <v>3.885712140269508E-2</v>
      </c>
      <c r="X347" s="174">
        <f>IFERROR('Ringkasan (milyar)'!X347/'Ringkasan (milyar)'!G347,0)</f>
        <v>1.6125674077063909E-3</v>
      </c>
      <c r="Y347" s="174">
        <f>IFERROR('Ringkasan (milyar)'!Y347/'Ringkasan (milyar)'!G347,0)</f>
        <v>1.2917967964429914E-3</v>
      </c>
      <c r="Z347" s="174">
        <f>IFERROR('Ringkasan (milyar)'!Z347/'Ringkasan (milyar)'!G347,0)</f>
        <v>2.8608021919435817E-4</v>
      </c>
      <c r="AA347" s="174">
        <f>IFERROR('Ringkasan (milyar)'!AA347/'Ringkasan (milyar)'!G347,0)</f>
        <v>0</v>
      </c>
      <c r="AB347" s="174">
        <f>IFERROR('Ringkasan (milyar)'!AB347/'Ringkasan (milyar)'!G347,0)</f>
        <v>1.0057165772486333E-3</v>
      </c>
      <c r="AC347" s="7"/>
      <c r="AD347" s="174">
        <f>IFERROR('Ringkasan (milyar)'!AD347/'Ringkasan (milyar)'!AC347,0)</f>
        <v>0.71745492530748389</v>
      </c>
      <c r="AE347" s="174">
        <f>IFERROR('Ringkasan (milyar)'!AE347/'Ringkasan (milyar)'!AD347,0)</f>
        <v>0.55123532863012492</v>
      </c>
      <c r="AF347" s="174">
        <f>IFERROR('Ringkasan (milyar)'!AF347/'Ringkasan (milyar)'!AD347,0)</f>
        <v>0.38420314709721443</v>
      </c>
      <c r="AG347" s="174">
        <f>IFERROR('Ringkasan (milyar)'!AG347/'Ringkasan (milyar)'!AD347,0)</f>
        <v>3.5326808885422824E-4</v>
      </c>
      <c r="AH347" s="174">
        <f>IFERROR('Ringkasan (milyar)'!AH347/'Ringkasan (milyar)'!AC347,0)</f>
        <v>2.1334631660618853E-4</v>
      </c>
      <c r="AI347" s="174">
        <f>IFERROR('Ringkasan (milyar)'!AI347/'Ringkasan (milyar)'!AC347,0)</f>
        <v>3.9132578539136362E-2</v>
      </c>
      <c r="AJ347" s="174">
        <f>IFERROR('Ringkasan (milyar)'!AJ347/'Ringkasan (milyar)'!AC347,0)</f>
        <v>6.7206047887341646E-3</v>
      </c>
      <c r="AK347" s="174">
        <f>IFERROR('Ringkasan (milyar)'!AK347/'Ringkasan (milyar)'!AC347,0)</f>
        <v>0.11496617402729244</v>
      </c>
      <c r="AL347" s="174">
        <f>IFERROR('Ringkasan (milyar)'!AL347/'Ringkasan (milyar)'!AC347,0)</f>
        <v>4.3868543371284423E-3</v>
      </c>
      <c r="AM347" s="174">
        <f>IFERROR('Ringkasan (milyar)'!AM347/'Ringkasan (milyar)'!AC347,0)</f>
        <v>2.36184431030084E-2</v>
      </c>
      <c r="AN347" s="174">
        <f>IFERROR('Ringkasan (milyar)'!AN347/'Ringkasan (milyar)'!AC347,0)</f>
        <v>2.8726399472234421E-2</v>
      </c>
      <c r="AO347" s="174">
        <f>IFERROR('Ringkasan (milyar)'!AO347/'Ringkasan (milyar)'!AC347,0)</f>
        <v>5.6973582038610755E-2</v>
      </c>
      <c r="AP347" s="174">
        <f>IFERROR('Ringkasan (milyar)'!AP347/'Ringkasan (milyar)'!AC347,0)</f>
        <v>1.0404042197094366E-3</v>
      </c>
      <c r="AQ347" s="174">
        <f>IFERROR('Ringkasan (milyar)'!AQ347/'Ringkasan (milyar)'!AC347,0)</f>
        <v>2.2049085660099052E-4</v>
      </c>
      <c r="AR347" s="174">
        <f>IFERROR('Ringkasan (milyar)'!AR347/'Ringkasan (milyar)'!AC347,0)</f>
        <v>6.704120679013958E-3</v>
      </c>
      <c r="AS347" s="174">
        <f>IFERROR('Ringkasan (milyar)'!AS347/'Ringkasan (milyar)'!AC347,0)</f>
        <v>6.704120679013958E-3</v>
      </c>
      <c r="AT347" s="174">
        <f>IFERROR('Ringkasan (milyar)'!AT347/'Ringkasan (milyar)'!AC347,0)</f>
        <v>0.16087477998620978</v>
      </c>
      <c r="AU347" s="174">
        <f>IFERROR('Ringkasan (milyar)'!AU347/'Ringkasan (milyar)'!AC347,0)</f>
        <v>1.1054327650797941E-2</v>
      </c>
      <c r="AV347" s="174">
        <f>IFERROR('Ringkasan (milyar)'!AV347/'Ringkasan (milyar)'!AC347,0)</f>
        <v>0.14982045233541183</v>
      </c>
      <c r="AW347" s="129"/>
      <c r="AX347" s="129"/>
      <c r="AY347" s="129"/>
      <c r="AZ347" s="129"/>
      <c r="BA347" s="129"/>
      <c r="BB347" s="129"/>
      <c r="BC347" s="129"/>
      <c r="BD347" s="129"/>
      <c r="BE347" s="129"/>
      <c r="BF347" s="129"/>
      <c r="BG347" s="129"/>
      <c r="BH347" s="129"/>
      <c r="BI347" s="129"/>
      <c r="BJ347" s="130"/>
      <c r="BK347" s="130"/>
      <c r="BL347" s="89"/>
      <c r="BM347" s="47"/>
      <c r="BN347" s="48"/>
      <c r="BO347" s="49"/>
      <c r="BR347" s="115" t="e">
        <f>Ringkasan!#REF!/1000000000</f>
        <v>#REF!</v>
      </c>
      <c r="BS347" s="115" t="e">
        <f t="shared" si="59"/>
        <v>#REF!</v>
      </c>
      <c r="BT347" s="39" t="e">
        <f t="shared" si="61"/>
        <v>#REF!</v>
      </c>
      <c r="BV347" s="115" t="e">
        <f>Ringkasan!#REF!/1000000000</f>
        <v>#REF!</v>
      </c>
      <c r="BW347" s="115" t="e">
        <f t="shared" si="60"/>
        <v>#REF!</v>
      </c>
      <c r="BX347" s="39" t="e">
        <f t="shared" si="62"/>
        <v>#REF!</v>
      </c>
    </row>
    <row r="348" spans="1:76" ht="15" customHeight="1" x14ac:dyDescent="0.25">
      <c r="B348" s="13" t="s">
        <v>562</v>
      </c>
      <c r="C348" s="14" t="s">
        <v>562</v>
      </c>
      <c r="D348" s="15" t="s">
        <v>563</v>
      </c>
      <c r="E348" s="16"/>
      <c r="F348" s="93"/>
      <c r="G348" s="115"/>
      <c r="H348" s="174">
        <f>IFERROR('Ringkasan (milyar)'!H348/'Ringkasan (milyar)'!G348,0)</f>
        <v>0.53748460089366046</v>
      </c>
      <c r="I348" s="174">
        <f>IFERROR('Ringkasan (milyar)'!I348/'Ringkasan (milyar)'!G348,0)</f>
        <v>0.4156072455902633</v>
      </c>
      <c r="J348" s="174">
        <f>IFERROR('Ringkasan (milyar)'!J348/'Ringkasan (milyar)'!G348,0)</f>
        <v>5.8003919259770657E-2</v>
      </c>
      <c r="K348" s="174">
        <f>IFERROR('Ringkasan (milyar)'!K348/'Ringkasan (milyar)'!G348,0)</f>
        <v>1.2612801677866941E-2</v>
      </c>
      <c r="L348" s="174">
        <f>IFERROR('Ringkasan (milyar)'!L348/'Ringkasan (milyar)'!G348,0)</f>
        <v>5.1260634365759582E-2</v>
      </c>
      <c r="M348" s="174">
        <f>IFERROR('Ringkasan (milyar)'!M348/'Ringkasan (milyar)'!G348,0)</f>
        <v>0.46166297090922848</v>
      </c>
      <c r="N348" s="174">
        <f>IFERROR('Ringkasan (milyar)'!N348/'Ringkasan (milyar)'!G348,0)</f>
        <v>0.41815347415492893</v>
      </c>
      <c r="O348" s="174">
        <f>IFERROR('Ringkasan (milyar)'!O348/'Ringkasan (milyar)'!G348,0)</f>
        <v>0</v>
      </c>
      <c r="P348" s="174">
        <f>IFERROR('Ringkasan (milyar)'!P348/'Ringkasan (milyar)'!G348,0)</f>
        <v>0</v>
      </c>
      <c r="Q348" s="174">
        <f>IFERROR('Ringkasan (milyar)'!Q348/'Ringkasan (milyar)'!G348,0)</f>
        <v>1.0422752845692567E-3</v>
      </c>
      <c r="R348" s="174">
        <f>IFERROR('Ringkasan (milyar)'!R348/'Ringkasan (milyar)'!G348,0)</f>
        <v>4.4128087896944095E-3</v>
      </c>
      <c r="S348" s="174">
        <f>IFERROR('Ringkasan (milyar)'!S348/'Ringkasan (milyar)'!G348,0)</f>
        <v>6.9621917636986635E-2</v>
      </c>
      <c r="T348" s="174">
        <f>IFERROR('Ringkasan (milyar)'!T348/'Ringkasan (milyar)'!G348,0)</f>
        <v>0.2663303363539582</v>
      </c>
      <c r="U348" s="174">
        <f>IFERROR('Ringkasan (milyar)'!U348/'Ringkasan (milyar)'!G348,0)</f>
        <v>7.6746136089720446E-2</v>
      </c>
      <c r="V348" s="174">
        <f>IFERROR('Ringkasan (milyar)'!V348/'Ringkasan (milyar)'!G348,0)</f>
        <v>4.3509496754299576E-2</v>
      </c>
      <c r="W348" s="174">
        <f>IFERROR('Ringkasan (milyar)'!W348/'Ringkasan (milyar)'!G348,0)</f>
        <v>4.2692300179857819E-2</v>
      </c>
      <c r="X348" s="174">
        <f>IFERROR('Ringkasan (milyar)'!X348/'Ringkasan (milyar)'!G348,0)</f>
        <v>8.1719657444175671E-4</v>
      </c>
      <c r="Y348" s="174">
        <f>IFERROR('Ringkasan (milyar)'!Y348/'Ringkasan (milyar)'!G348,0)</f>
        <v>8.5242819711108388E-4</v>
      </c>
      <c r="Z348" s="174">
        <f>IFERROR('Ringkasan (milyar)'!Z348/'Ringkasan (milyar)'!G348,0)</f>
        <v>0</v>
      </c>
      <c r="AA348" s="174">
        <f>IFERROR('Ringkasan (milyar)'!AA348/'Ringkasan (milyar)'!G348,0)</f>
        <v>0</v>
      </c>
      <c r="AB348" s="174">
        <f>IFERROR('Ringkasan (milyar)'!AB348/'Ringkasan (milyar)'!G348,0)</f>
        <v>8.5242819711108388E-4</v>
      </c>
      <c r="AC348" s="7"/>
      <c r="AD348" s="174">
        <f>IFERROR('Ringkasan (milyar)'!AD348/'Ringkasan (milyar)'!AC348,0)</f>
        <v>0.81506520250921699</v>
      </c>
      <c r="AE348" s="174">
        <f>IFERROR('Ringkasan (milyar)'!AE348/'Ringkasan (milyar)'!AD348,0)</f>
        <v>0.4276544900056945</v>
      </c>
      <c r="AF348" s="174">
        <f>IFERROR('Ringkasan (milyar)'!AF348/'Ringkasan (milyar)'!AD348,0)</f>
        <v>0.51885833080178256</v>
      </c>
      <c r="AG348" s="174">
        <f>IFERROR('Ringkasan (milyar)'!AG348/'Ringkasan (milyar)'!AD348,0)</f>
        <v>1.7415387596166063E-4</v>
      </c>
      <c r="AH348" s="174">
        <f>IFERROR('Ringkasan (milyar)'!AH348/'Ringkasan (milyar)'!AC348,0)</f>
        <v>4.2909424717468515E-3</v>
      </c>
      <c r="AI348" s="174">
        <f>IFERROR('Ringkasan (milyar)'!AI348/'Ringkasan (milyar)'!AC348,0)</f>
        <v>3.3950243211305658E-2</v>
      </c>
      <c r="AJ348" s="174">
        <f>IFERROR('Ringkasan (milyar)'!AJ348/'Ringkasan (milyar)'!AC348,0)</f>
        <v>5.2124060929695038E-3</v>
      </c>
      <c r="AK348" s="174">
        <f>IFERROR('Ringkasan (milyar)'!AK348/'Ringkasan (milyar)'!AC348,0)</f>
        <v>0.1708248358805021</v>
      </c>
      <c r="AL348" s="174">
        <f>IFERROR('Ringkasan (milyar)'!AL348/'Ringkasan (milyar)'!AC348,0)</f>
        <v>1.3797501633456676E-2</v>
      </c>
      <c r="AM348" s="174">
        <f>IFERROR('Ringkasan (milyar)'!AM348/'Ringkasan (milyar)'!AC348,0)</f>
        <v>2.3356439526061964E-2</v>
      </c>
      <c r="AN348" s="174">
        <f>IFERROR('Ringkasan (milyar)'!AN348/'Ringkasan (milyar)'!AC348,0)</f>
        <v>5.5766086604635397E-2</v>
      </c>
      <c r="AO348" s="174">
        <f>IFERROR('Ringkasan (milyar)'!AO348/'Ringkasan (milyar)'!AC348,0)</f>
        <v>7.7059559490151211E-2</v>
      </c>
      <c r="AP348" s="174">
        <f>IFERROR('Ringkasan (milyar)'!AP348/'Ringkasan (milyar)'!AC348,0)</f>
        <v>3.2686260704474436E-4</v>
      </c>
      <c r="AQ348" s="174">
        <f>IFERROR('Ringkasan (milyar)'!AQ348/'Ringkasan (milyar)'!AC348,0)</f>
        <v>5.1838601915210906E-4</v>
      </c>
      <c r="AR348" s="174">
        <f>IFERROR('Ringkasan (milyar)'!AR348/'Ringkasan (milyar)'!AC348,0)</f>
        <v>9.3386342378113246E-3</v>
      </c>
      <c r="AS348" s="174">
        <f>IFERROR('Ringkasan (milyar)'!AS348/'Ringkasan (milyar)'!AC348,0)</f>
        <v>9.3386342378113246E-3</v>
      </c>
      <c r="AT348" s="174">
        <f>IFERROR('Ringkasan (milyar)'!AT348/'Ringkasan (milyar)'!AC348,0)</f>
        <v>4.7713273724695106E-3</v>
      </c>
      <c r="AU348" s="174">
        <f>IFERROR('Ringkasan (milyar)'!AU348/'Ringkasan (milyar)'!AC348,0)</f>
        <v>1.2879000091435436E-3</v>
      </c>
      <c r="AV348" s="174">
        <f>IFERROR('Ringkasan (milyar)'!AV348/'Ringkasan (milyar)'!AC348,0)</f>
        <v>3.4834273633259668E-3</v>
      </c>
      <c r="AW348" s="129"/>
      <c r="AX348" s="129"/>
      <c r="AY348" s="129"/>
      <c r="AZ348" s="129"/>
      <c r="BA348" s="129"/>
      <c r="BB348" s="129"/>
      <c r="BC348" s="129"/>
      <c r="BD348" s="129"/>
      <c r="BE348" s="129"/>
      <c r="BF348" s="129"/>
      <c r="BG348" s="129"/>
      <c r="BH348" s="129"/>
      <c r="BI348" s="129"/>
      <c r="BJ348" s="130"/>
      <c r="BK348" s="130"/>
      <c r="BL348" s="89"/>
      <c r="BM348" s="47"/>
      <c r="BN348" s="48"/>
      <c r="BO348" s="49"/>
      <c r="BR348" s="115" t="e">
        <f>Ringkasan!#REF!/1000000000</f>
        <v>#REF!</v>
      </c>
      <c r="BS348" s="115" t="e">
        <f t="shared" si="59"/>
        <v>#REF!</v>
      </c>
      <c r="BT348" s="39" t="e">
        <f t="shared" si="61"/>
        <v>#REF!</v>
      </c>
      <c r="BV348" s="115" t="e">
        <f>Ringkasan!#REF!/1000000000</f>
        <v>#REF!</v>
      </c>
      <c r="BW348" s="115" t="e">
        <f t="shared" si="60"/>
        <v>#REF!</v>
      </c>
      <c r="BX348" s="39" t="e">
        <f t="shared" si="62"/>
        <v>#REF!</v>
      </c>
    </row>
    <row r="349" spans="1:76" ht="15" customHeight="1" x14ac:dyDescent="0.25">
      <c r="B349" s="13" t="s">
        <v>564</v>
      </c>
      <c r="C349" s="14" t="s">
        <v>564</v>
      </c>
      <c r="D349" s="15" t="s">
        <v>594</v>
      </c>
      <c r="E349" s="16"/>
      <c r="F349" s="93"/>
      <c r="G349" s="115"/>
      <c r="H349" s="174">
        <f>IFERROR('Ringkasan (milyar)'!H349/'Ringkasan (milyar)'!G349,0)</f>
        <v>0.30059264393732532</v>
      </c>
      <c r="I349" s="174">
        <f>IFERROR('Ringkasan (milyar)'!I349/'Ringkasan (milyar)'!G349,0)</f>
        <v>0.17710985855087813</v>
      </c>
      <c r="J349" s="174">
        <f>IFERROR('Ringkasan (milyar)'!J349/'Ringkasan (milyar)'!G349,0)</f>
        <v>8.5520326119547921E-2</v>
      </c>
      <c r="K349" s="174">
        <f>IFERROR('Ringkasan (milyar)'!K349/'Ringkasan (milyar)'!G349,0)</f>
        <v>6.561952660546609E-3</v>
      </c>
      <c r="L349" s="174">
        <f>IFERROR('Ringkasan (milyar)'!L349/'Ringkasan (milyar)'!G349,0)</f>
        <v>3.1400506606352692E-2</v>
      </c>
      <c r="M349" s="174">
        <f>IFERROR('Ringkasan (milyar)'!M349/'Ringkasan (milyar)'!G349,0)</f>
        <v>0.69820830698778125</v>
      </c>
      <c r="N349" s="174">
        <f>IFERROR('Ringkasan (milyar)'!N349/'Ringkasan (milyar)'!G349,0)</f>
        <v>0.6570969354053896</v>
      </c>
      <c r="O349" s="174">
        <f>IFERROR('Ringkasan (milyar)'!O349/'Ringkasan (milyar)'!G349,0)</f>
        <v>0</v>
      </c>
      <c r="P349" s="174">
        <f>IFERROR('Ringkasan (milyar)'!P349/'Ringkasan (milyar)'!G349,0)</f>
        <v>0</v>
      </c>
      <c r="Q349" s="174">
        <f>IFERROR('Ringkasan (milyar)'!Q349/'Ringkasan (milyar)'!G349,0)</f>
        <v>7.4738189719754558E-2</v>
      </c>
      <c r="R349" s="174">
        <f>IFERROR('Ringkasan (milyar)'!R349/'Ringkasan (milyar)'!G349,0)</f>
        <v>4.2597336652290454E-3</v>
      </c>
      <c r="S349" s="174">
        <f>IFERROR('Ringkasan (milyar)'!S349/'Ringkasan (milyar)'!G349,0)</f>
        <v>8.8513785193493941E-2</v>
      </c>
      <c r="T349" s="174">
        <f>IFERROR('Ringkasan (milyar)'!T349/'Ringkasan (milyar)'!G349,0)</f>
        <v>0.35683518592545038</v>
      </c>
      <c r="U349" s="174">
        <f>IFERROR('Ringkasan (milyar)'!U349/'Ringkasan (milyar)'!G349,0)</f>
        <v>0.13275004090146175</v>
      </c>
      <c r="V349" s="174">
        <f>IFERROR('Ringkasan (milyar)'!V349/'Ringkasan (milyar)'!G349,0)</f>
        <v>4.1111371582391573E-2</v>
      </c>
      <c r="W349" s="174">
        <f>IFERROR('Ringkasan (milyar)'!W349/'Ringkasan (milyar)'!G349,0)</f>
        <v>3.9666701545331182E-2</v>
      </c>
      <c r="X349" s="174">
        <f>IFERROR('Ringkasan (milyar)'!X349/'Ringkasan (milyar)'!G349,0)</f>
        <v>1.4446700370603866E-3</v>
      </c>
      <c r="Y349" s="174">
        <f>IFERROR('Ringkasan (milyar)'!Y349/'Ringkasan (milyar)'!G349,0)</f>
        <v>1.1990490748934625E-3</v>
      </c>
      <c r="Z349" s="174">
        <f>IFERROR('Ringkasan (milyar)'!Z349/'Ringkasan (milyar)'!G349,0)</f>
        <v>2.2569063161114827E-4</v>
      </c>
      <c r="AA349" s="174">
        <f>IFERROR('Ringkasan (milyar)'!AA349/'Ringkasan (milyar)'!G349,0)</f>
        <v>0</v>
      </c>
      <c r="AB349" s="174">
        <f>IFERROR('Ringkasan (milyar)'!AB349/'Ringkasan (milyar)'!G349,0)</f>
        <v>9.733584432823143E-4</v>
      </c>
      <c r="AC349" s="7"/>
      <c r="AD349" s="174">
        <f>IFERROR('Ringkasan (milyar)'!AD349/'Ringkasan (milyar)'!AC349,0)</f>
        <v>0.73789010226189267</v>
      </c>
      <c r="AE349" s="174">
        <f>IFERROR('Ringkasan (milyar)'!AE349/'Ringkasan (milyar)'!AD349,0)</f>
        <v>0.52265714240199446</v>
      </c>
      <c r="AF349" s="174">
        <f>IFERROR('Ringkasan (milyar)'!AF349/'Ringkasan (milyar)'!AD349,0)</f>
        <v>0.41534228613629465</v>
      </c>
      <c r="AG349" s="174">
        <f>IFERROR('Ringkasan (milyar)'!AG349/'Ringkasan (milyar)'!AD349,0)</f>
        <v>3.1184775711732356E-4</v>
      </c>
      <c r="AH349" s="174">
        <f>IFERROR('Ringkasan (milyar)'!AH349/'Ringkasan (milyar)'!AC349,0)</f>
        <v>1.0670105143494647E-3</v>
      </c>
      <c r="AI349" s="174">
        <f>IFERROR('Ringkasan (milyar)'!AI349/'Ringkasan (milyar)'!AC349,0)</f>
        <v>3.8047631928008162E-2</v>
      </c>
      <c r="AJ349" s="174">
        <f>IFERROR('Ringkasan (milyar)'!AJ349/'Ringkasan (milyar)'!AC349,0)</f>
        <v>6.4048562004306768E-3</v>
      </c>
      <c r="AK349" s="174">
        <f>IFERROR('Ringkasan (milyar)'!AK349/'Ringkasan (milyar)'!AC349,0)</f>
        <v>0.12666045122976058</v>
      </c>
      <c r="AL349" s="174">
        <f>IFERROR('Ringkasan (milyar)'!AL349/'Ringkasan (milyar)'!AC349,0)</f>
        <v>6.3570182201645366E-3</v>
      </c>
      <c r="AM349" s="174">
        <f>IFERROR('Ringkasan (milyar)'!AM349/'Ringkasan (milyar)'!AC349,0)</f>
        <v>2.356359140489752E-2</v>
      </c>
      <c r="AN349" s="174">
        <f>IFERROR('Ringkasan (milyar)'!AN349/'Ringkasan (milyar)'!AC349,0)</f>
        <v>3.438728690318061E-2</v>
      </c>
      <c r="AO349" s="174">
        <f>IFERROR('Ringkasan (milyar)'!AO349/'Ringkasan (milyar)'!AC349,0)</f>
        <v>6.1178677191410978E-2</v>
      </c>
      <c r="AP349" s="174">
        <f>IFERROR('Ringkasan (milyar)'!AP349/'Ringkasan (milyar)'!AC349,0)</f>
        <v>8.9102088081161111E-4</v>
      </c>
      <c r="AQ349" s="174">
        <f>IFERROR('Ringkasan (milyar)'!AQ349/'Ringkasan (milyar)'!AC349,0)</f>
        <v>2.8285662929532717E-4</v>
      </c>
      <c r="AR349" s="174">
        <f>IFERROR('Ringkasan (milyar)'!AR349/'Ringkasan (milyar)'!AC349,0)</f>
        <v>7.2556686543521287E-3</v>
      </c>
      <c r="AS349" s="174">
        <f>IFERROR('Ringkasan (milyar)'!AS349/'Ringkasan (milyar)'!AC349,0)</f>
        <v>7.2556686543521287E-3</v>
      </c>
      <c r="AT349" s="174">
        <f>IFERROR('Ringkasan (milyar)'!AT349/'Ringkasan (milyar)'!AC349,0)</f>
        <v>0.12819377785399469</v>
      </c>
      <c r="AU349" s="174">
        <f>IFERROR('Ringkasan (milyar)'!AU349/'Ringkasan (milyar)'!AC349,0)</f>
        <v>9.0096794560472655E-3</v>
      </c>
      <c r="AV349" s="174">
        <f>IFERROR('Ringkasan (milyar)'!AV349/'Ringkasan (milyar)'!AC349,0)</f>
        <v>0.11918409839794741</v>
      </c>
      <c r="AW349" s="129"/>
      <c r="AX349" s="129"/>
      <c r="AY349" s="129"/>
      <c r="AZ349" s="129"/>
      <c r="BA349" s="129"/>
      <c r="BB349" s="129"/>
      <c r="BC349" s="129"/>
      <c r="BD349" s="129"/>
      <c r="BE349" s="129"/>
      <c r="BF349" s="129"/>
      <c r="BG349" s="129"/>
      <c r="BH349" s="129"/>
      <c r="BI349" s="129"/>
      <c r="BJ349" s="130"/>
      <c r="BK349" s="130"/>
      <c r="BL349" s="89"/>
      <c r="BM349" s="47"/>
      <c r="BN349" s="48"/>
      <c r="BO349" s="49"/>
      <c r="BR349" s="115" t="e">
        <f>Ringkasan!#REF!/1000000000</f>
        <v>#REF!</v>
      </c>
      <c r="BS349" s="115" t="e">
        <f t="shared" si="59"/>
        <v>#REF!</v>
      </c>
      <c r="BT349" s="39" t="e">
        <f t="shared" si="61"/>
        <v>#REF!</v>
      </c>
      <c r="BV349" s="115" t="e">
        <f>Ringkasan!#REF!/1000000000</f>
        <v>#REF!</v>
      </c>
      <c r="BW349" s="115" t="e">
        <f t="shared" si="60"/>
        <v>#REF!</v>
      </c>
      <c r="BX349" s="39" t="e">
        <f t="shared" si="62"/>
        <v>#REF!</v>
      </c>
    </row>
    <row r="350" spans="1:76" ht="15" customHeight="1" x14ac:dyDescent="0.25">
      <c r="B350" s="13" t="s">
        <v>566</v>
      </c>
      <c r="C350" s="14" t="s">
        <v>566</v>
      </c>
      <c r="D350" s="15" t="s">
        <v>595</v>
      </c>
      <c r="E350" s="16"/>
      <c r="F350" s="93"/>
      <c r="G350" s="115"/>
      <c r="H350" s="174">
        <f>IFERROR('Ringkasan (milyar)'!H350/'Ringkasan (milyar)'!G350,0)</f>
        <v>0.36243858422204267</v>
      </c>
      <c r="I350" s="174">
        <f>IFERROR('Ringkasan (milyar)'!I350/'Ringkasan (milyar)'!G350,0)</f>
        <v>0.23612870154522389</v>
      </c>
      <c r="J350" s="174">
        <f>IFERROR('Ringkasan (milyar)'!J350/'Ringkasan (milyar)'!G350,0)</f>
        <v>8.7872036199742293E-2</v>
      </c>
      <c r="K350" s="174">
        <f>IFERROR('Ringkasan (milyar)'!K350/'Ringkasan (milyar)'!G350,0)</f>
        <v>8.7403565955471076E-3</v>
      </c>
      <c r="L350" s="174">
        <f>IFERROR('Ringkasan (milyar)'!L350/'Ringkasan (milyar)'!G350,0)</f>
        <v>2.9697489881529388E-2</v>
      </c>
      <c r="M350" s="174">
        <f>IFERROR('Ringkasan (milyar)'!M350/'Ringkasan (milyar)'!G350,0)</f>
        <v>0.63640840516490782</v>
      </c>
      <c r="N350" s="174">
        <f>IFERROR('Ringkasan (milyar)'!N350/'Ringkasan (milyar)'!G350,0)</f>
        <v>0.6039049067652934</v>
      </c>
      <c r="O350" s="174">
        <f>IFERROR('Ringkasan (milyar)'!O350/'Ringkasan (milyar)'!G350,0)</f>
        <v>0</v>
      </c>
      <c r="P350" s="174">
        <f>IFERROR('Ringkasan (milyar)'!P350/'Ringkasan (milyar)'!G350,0)</f>
        <v>0</v>
      </c>
      <c r="Q350" s="174">
        <f>IFERROR('Ringkasan (milyar)'!Q350/'Ringkasan (milyar)'!G350,0)</f>
        <v>5.8719754458872071E-2</v>
      </c>
      <c r="R350" s="174">
        <f>IFERROR('Ringkasan (milyar)'!R350/'Ringkasan (milyar)'!G350,0)</f>
        <v>3.5374273282329396E-3</v>
      </c>
      <c r="S350" s="174">
        <f>IFERROR('Ringkasan (milyar)'!S350/'Ringkasan (milyar)'!G350,0)</f>
        <v>9.1625317494208838E-2</v>
      </c>
      <c r="T350" s="174">
        <f>IFERROR('Ringkasan (milyar)'!T350/'Ringkasan (milyar)'!G350,0)</f>
        <v>0.3131573668895038</v>
      </c>
      <c r="U350" s="174">
        <f>IFERROR('Ringkasan (milyar)'!U350/'Ringkasan (milyar)'!G350,0)</f>
        <v>0.13686504059447585</v>
      </c>
      <c r="V350" s="174">
        <f>IFERROR('Ringkasan (milyar)'!V350/'Ringkasan (milyar)'!G350,0)</f>
        <v>3.2503498399614333E-2</v>
      </c>
      <c r="W350" s="174">
        <f>IFERROR('Ringkasan (milyar)'!W350/'Ringkasan (milyar)'!G350,0)</f>
        <v>3.1165044051362095E-2</v>
      </c>
      <c r="X350" s="174">
        <f>IFERROR('Ringkasan (milyar)'!X350/'Ringkasan (milyar)'!G350,0)</f>
        <v>1.3384543482522404E-3</v>
      </c>
      <c r="Y350" s="174">
        <f>IFERROR('Ringkasan (milyar)'!Y350/'Ringkasan (milyar)'!G350,0)</f>
        <v>1.1530106130494529E-3</v>
      </c>
      <c r="Z350" s="174">
        <f>IFERROR('Ringkasan (milyar)'!Z350/'Ringkasan (milyar)'!G350,0)</f>
        <v>3.8826946793578767E-4</v>
      </c>
      <c r="AA350" s="174">
        <f>IFERROR('Ringkasan (milyar)'!AA350/'Ringkasan (milyar)'!G350,0)</f>
        <v>0</v>
      </c>
      <c r="AB350" s="174">
        <f>IFERROR('Ringkasan (milyar)'!AB350/'Ringkasan (milyar)'!G350,0)</f>
        <v>7.647411451136651E-4</v>
      </c>
      <c r="AC350" s="7"/>
      <c r="AD350" s="174">
        <f>IFERROR('Ringkasan (milyar)'!AD350/'Ringkasan (milyar)'!AC350,0)</f>
        <v>0.73794135941962868</v>
      </c>
      <c r="AE350" s="174">
        <f>IFERROR('Ringkasan (milyar)'!AE350/'Ringkasan (milyar)'!AD350,0)</f>
        <v>0.49909404178368993</v>
      </c>
      <c r="AF350" s="174">
        <f>IFERROR('Ringkasan (milyar)'!AF350/'Ringkasan (milyar)'!AD350,0)</f>
        <v>0.42035335820462072</v>
      </c>
      <c r="AG350" s="174">
        <f>IFERROR('Ringkasan (milyar)'!AG350/'Ringkasan (milyar)'!AD350,0)</f>
        <v>2.4523116062117125E-4</v>
      </c>
      <c r="AH350" s="174">
        <f>IFERROR('Ringkasan (milyar)'!AH350/'Ringkasan (milyar)'!AC350,0)</f>
        <v>1.0864504325292365E-3</v>
      </c>
      <c r="AI350" s="174">
        <f>IFERROR('Ringkasan (milyar)'!AI350/'Ringkasan (milyar)'!AC350,0)</f>
        <v>5.2004318881415629E-2</v>
      </c>
      <c r="AJ350" s="174">
        <f>IFERROR('Ringkasan (milyar)'!AJ350/'Ringkasan (milyar)'!AC350,0)</f>
        <v>6.1713596274258677E-3</v>
      </c>
      <c r="AK350" s="174">
        <f>IFERROR('Ringkasan (milyar)'!AK350/'Ringkasan (milyar)'!AC350,0)</f>
        <v>0.11818221268909124</v>
      </c>
      <c r="AL350" s="174">
        <f>IFERROR('Ringkasan (milyar)'!AL350/'Ringkasan (milyar)'!AC350,0)</f>
        <v>5.228953258078037E-3</v>
      </c>
      <c r="AM350" s="174">
        <f>IFERROR('Ringkasan (milyar)'!AM350/'Ringkasan (milyar)'!AC350,0)</f>
        <v>2.5374037738500499E-2</v>
      </c>
      <c r="AN350" s="174">
        <f>IFERROR('Ringkasan (milyar)'!AN350/'Ringkasan (milyar)'!AC350,0)</f>
        <v>3.4462436970499097E-2</v>
      </c>
      <c r="AO350" s="174">
        <f>IFERROR('Ringkasan (milyar)'!AO350/'Ringkasan (milyar)'!AC350,0)</f>
        <v>5.1453351100743137E-2</v>
      </c>
      <c r="AP350" s="174">
        <f>IFERROR('Ringkasan (milyar)'!AP350/'Ringkasan (milyar)'!AC350,0)</f>
        <v>1.3865021861953471E-3</v>
      </c>
      <c r="AQ350" s="174">
        <f>IFERROR('Ringkasan (milyar)'!AQ350/'Ringkasan (milyar)'!AC350,0)</f>
        <v>2.7693143507512643E-4</v>
      </c>
      <c r="AR350" s="174">
        <f>IFERROR('Ringkasan (milyar)'!AR350/'Ringkasan (milyar)'!AC350,0)</f>
        <v>8.2336234424287159E-3</v>
      </c>
      <c r="AS350" s="174">
        <f>IFERROR('Ringkasan (milyar)'!AS350/'Ringkasan (milyar)'!AC350,0)</f>
        <v>8.2336234424287159E-3</v>
      </c>
      <c r="AT350" s="174">
        <f>IFERROR('Ringkasan (milyar)'!AT350/'Ringkasan (milyar)'!AC350,0)</f>
        <v>0.13564280444885163</v>
      </c>
      <c r="AU350" s="174">
        <f>IFERROR('Ringkasan (milyar)'!AU350/'Ringkasan (milyar)'!AC350,0)</f>
        <v>3.8228947541308393E-2</v>
      </c>
      <c r="AV350" s="174">
        <f>IFERROR('Ringkasan (milyar)'!AV350/'Ringkasan (milyar)'!AC350,0)</f>
        <v>9.7413856907543256E-2</v>
      </c>
      <c r="AW350" s="129"/>
      <c r="AX350" s="129"/>
      <c r="AY350" s="129"/>
      <c r="AZ350" s="129"/>
      <c r="BA350" s="129"/>
      <c r="BB350" s="129"/>
      <c r="BC350" s="129"/>
      <c r="BD350" s="129"/>
      <c r="BE350" s="129"/>
      <c r="BF350" s="129"/>
      <c r="BG350" s="129"/>
      <c r="BH350" s="129"/>
      <c r="BI350" s="129"/>
      <c r="BJ350" s="130"/>
      <c r="BK350" s="130"/>
      <c r="BL350" s="89"/>
      <c r="BM350" s="47"/>
      <c r="BN350" s="48"/>
      <c r="BO350" s="49"/>
      <c r="BR350" s="115" t="e">
        <f>Ringkasan!#REF!/1000000000</f>
        <v>#REF!</v>
      </c>
      <c r="BS350" s="115" t="e">
        <f t="shared" si="59"/>
        <v>#REF!</v>
      </c>
      <c r="BT350" s="39" t="e">
        <f t="shared" si="61"/>
        <v>#REF!</v>
      </c>
      <c r="BV350" s="115" t="e">
        <f>Ringkasan!#REF!/1000000000</f>
        <v>#REF!</v>
      </c>
      <c r="BW350" s="115" t="e">
        <f t="shared" si="60"/>
        <v>#REF!</v>
      </c>
      <c r="BX350" s="39" t="e">
        <f t="shared" si="62"/>
        <v>#REF!</v>
      </c>
    </row>
    <row r="351" spans="1:76" s="141" customFormat="1" ht="15" customHeight="1" x14ac:dyDescent="0.25">
      <c r="A351" s="141" t="s">
        <v>687</v>
      </c>
      <c r="B351" s="9" t="s">
        <v>542</v>
      </c>
      <c r="C351" s="10">
        <v>17</v>
      </c>
      <c r="D351" s="11" t="s">
        <v>280</v>
      </c>
      <c r="E351" s="1" t="str">
        <f>[1]Pendapatan!D351</f>
        <v>09 Tahun 2024</v>
      </c>
      <c r="F351" s="142">
        <f>[1]Pendapatan!E351</f>
        <v>45657</v>
      </c>
      <c r="G351" s="113"/>
      <c r="H351" s="172">
        <f>IFERROR('Ringkasan (milyar)'!H351/'Ringkasan (milyar)'!G351,0)</f>
        <v>0.46527535491462646</v>
      </c>
      <c r="I351" s="172">
        <f>IFERROR('Ringkasan (milyar)'!I351/'Ringkasan (milyar)'!G351,0)</f>
        <v>0.37093907275670635</v>
      </c>
      <c r="J351" s="172">
        <f>IFERROR('Ringkasan (milyar)'!J351/'Ringkasan (milyar)'!G351,0)</f>
        <v>6.4985844274353444E-2</v>
      </c>
      <c r="K351" s="172">
        <f>IFERROR('Ringkasan (milyar)'!K351/'Ringkasan (milyar)'!G351,0)</f>
        <v>2.103154825963419E-2</v>
      </c>
      <c r="L351" s="172">
        <f>IFERROR('Ringkasan (milyar)'!L351/'Ringkasan (milyar)'!G351,0)</f>
        <v>8.3188896239324694E-3</v>
      </c>
      <c r="M351" s="172">
        <f>IFERROR('Ringkasan (milyar)'!M351/'Ringkasan (milyar)'!G351,0)</f>
        <v>0.53430005776134859</v>
      </c>
      <c r="N351" s="172">
        <f>IFERROR('Ringkasan (milyar)'!N351/'Ringkasan (milyar)'!G351,0)</f>
        <v>0.53430005776134859</v>
      </c>
      <c r="O351" s="172">
        <f>IFERROR('Ringkasan (milyar)'!O351/'Ringkasan (milyar)'!G351,0)</f>
        <v>0</v>
      </c>
      <c r="P351" s="172">
        <f>IFERROR('Ringkasan (milyar)'!P351/'Ringkasan (milyar)'!G351,0)</f>
        <v>0</v>
      </c>
      <c r="Q351" s="172">
        <f>IFERROR('Ringkasan (milyar)'!Q351/'Ringkasan (milyar)'!G351,0)</f>
        <v>0</v>
      </c>
      <c r="R351" s="172">
        <f>IFERROR('Ringkasan (milyar)'!R351/'Ringkasan (milyar)'!G351,0)</f>
        <v>0</v>
      </c>
      <c r="S351" s="172">
        <f>IFERROR('Ringkasan (milyar)'!S351/'Ringkasan (milyar)'!G351,0)</f>
        <v>4.6943699356746083E-2</v>
      </c>
      <c r="T351" s="172">
        <f>IFERROR('Ringkasan (milyar)'!T351/'Ringkasan (milyar)'!G351,0)</f>
        <v>0.33478518542518743</v>
      </c>
      <c r="U351" s="172">
        <f>IFERROR('Ringkasan (milyar)'!U351/'Ringkasan (milyar)'!G351,0)</f>
        <v>0.15257117297941516</v>
      </c>
      <c r="V351" s="172">
        <f>IFERROR('Ringkasan (milyar)'!V351/'Ringkasan (milyar)'!G351,0)</f>
        <v>0</v>
      </c>
      <c r="W351" s="172">
        <f>IFERROR('Ringkasan (milyar)'!W351/'Ringkasan (milyar)'!G351,0)</f>
        <v>0</v>
      </c>
      <c r="X351" s="172">
        <f>IFERROR('Ringkasan (milyar)'!X351/'Ringkasan (milyar)'!G351,0)</f>
        <v>0</v>
      </c>
      <c r="Y351" s="172">
        <f>IFERROR('Ringkasan (milyar)'!Y351/'Ringkasan (milyar)'!G351,0)</f>
        <v>4.2458732402492715E-4</v>
      </c>
      <c r="Z351" s="172">
        <f>IFERROR('Ringkasan (milyar)'!Z351/'Ringkasan (milyar)'!G351,0)</f>
        <v>4.2458732402492715E-4</v>
      </c>
      <c r="AA351" s="172">
        <f>IFERROR('Ringkasan (milyar)'!AA351/'Ringkasan (milyar)'!G351,0)</f>
        <v>0</v>
      </c>
      <c r="AB351" s="172">
        <f>IFERROR('Ringkasan (milyar)'!AB351/'Ringkasan (milyar)'!G351,0)</f>
        <v>0</v>
      </c>
      <c r="AC351" s="147"/>
      <c r="AD351" s="172">
        <f>IFERROR('Ringkasan (milyar)'!AD351/'Ringkasan (milyar)'!AC351,0)</f>
        <v>0.69234572131223182</v>
      </c>
      <c r="AE351" s="172">
        <f>IFERROR('Ringkasan (milyar)'!AE351/'Ringkasan (milyar)'!AD351,0)</f>
        <v>0.52082311087082889</v>
      </c>
      <c r="AF351" s="172">
        <f>IFERROR('Ringkasan (milyar)'!AF351/'Ringkasan (milyar)'!AD351,0)</f>
        <v>0.44052948014163501</v>
      </c>
      <c r="AG351" s="172">
        <f>IFERROR('Ringkasan (milyar)'!AG351/'Ringkasan (milyar)'!AD351,0)</f>
        <v>0</v>
      </c>
      <c r="AH351" s="172">
        <f>IFERROR('Ringkasan (milyar)'!AH351/'Ringkasan (milyar)'!AC351,0)</f>
        <v>0</v>
      </c>
      <c r="AI351" s="172">
        <f>IFERROR('Ringkasan (milyar)'!AI351/'Ringkasan (milyar)'!AC351,0)</f>
        <v>2.6732954410501972E-2</v>
      </c>
      <c r="AJ351" s="172">
        <f>IFERROR('Ringkasan (milyar)'!AJ351/'Ringkasan (milyar)'!AC351,0)</f>
        <v>2.4413841822572491E-5</v>
      </c>
      <c r="AK351" s="172">
        <f>IFERROR('Ringkasan (milyar)'!AK351/'Ringkasan (milyar)'!AC351,0)</f>
        <v>0.14017235069981557</v>
      </c>
      <c r="AL351" s="172">
        <f>IFERROR('Ringkasan (milyar)'!AL351/'Ringkasan (milyar)'!AC351,0)</f>
        <v>0</v>
      </c>
      <c r="AM351" s="172">
        <f>IFERROR('Ringkasan (milyar)'!AM351/'Ringkasan (milyar)'!AC351,0)</f>
        <v>3.1859901260262842E-2</v>
      </c>
      <c r="AN351" s="172">
        <f>IFERROR('Ringkasan (milyar)'!AN351/'Ringkasan (milyar)'!AC351,0)</f>
        <v>2.7401831349953051E-2</v>
      </c>
      <c r="AO351" s="172">
        <f>IFERROR('Ringkasan (milyar)'!AO351/'Ringkasan (milyar)'!AC351,0)</f>
        <v>7.4757049202285264E-2</v>
      </c>
      <c r="AP351" s="172">
        <f>IFERROR('Ringkasan (milyar)'!AP351/'Ringkasan (milyar)'!AC351,0)</f>
        <v>5.341099355436381E-3</v>
      </c>
      <c r="AQ351" s="172">
        <f>IFERROR('Ringkasan (milyar)'!AQ351/'Ringkasan (milyar)'!AC351,0)</f>
        <v>8.1246953187803284E-4</v>
      </c>
      <c r="AR351" s="172">
        <f>IFERROR('Ringkasan (milyar)'!AR351/'Ringkasan (milyar)'!AC351,0)</f>
        <v>4.8827683645144985E-3</v>
      </c>
      <c r="AS351" s="172">
        <f>IFERROR('Ringkasan (milyar)'!AS351/'Ringkasan (milyar)'!AC351,0)</f>
        <v>4.8827683645144985E-3</v>
      </c>
      <c r="AT351" s="172">
        <f>IFERROR('Ringkasan (milyar)'!AT351/'Ringkasan (milyar)'!AC351,0)</f>
        <v>0.16259915962343816</v>
      </c>
      <c r="AU351" s="172">
        <f>IFERROR('Ringkasan (milyar)'!AU351/'Ringkasan (milyar)'!AC351,0)</f>
        <v>0.155726663150384</v>
      </c>
      <c r="AV351" s="172">
        <f>IFERROR('Ringkasan (milyar)'!AV351/'Ringkasan (milyar)'!AC351,0)</f>
        <v>6.8724964730541563E-3</v>
      </c>
      <c r="AW351" s="148"/>
      <c r="AX351" s="148"/>
      <c r="AY351" s="148"/>
      <c r="AZ351" s="148"/>
      <c r="BA351" s="148"/>
      <c r="BB351" s="148"/>
      <c r="BC351" s="148"/>
      <c r="BD351" s="148"/>
      <c r="BE351" s="148"/>
      <c r="BF351" s="148"/>
      <c r="BG351" s="148"/>
      <c r="BH351" s="148"/>
      <c r="BI351" s="148"/>
      <c r="BJ351" s="98"/>
      <c r="BK351" s="98"/>
      <c r="BL351" s="85"/>
      <c r="BM351" s="143"/>
      <c r="BN351" s="144"/>
      <c r="BO351" s="145"/>
      <c r="BP351" s="146">
        <f t="shared" ref="BP351:BP365" si="64">IF(G351&gt;0,1,0)</f>
        <v>0</v>
      </c>
      <c r="BR351" s="113" t="e">
        <f>Ringkasan!#REF!/1000000000</f>
        <v>#REF!</v>
      </c>
      <c r="BS351" s="113" t="e">
        <f t="shared" si="59"/>
        <v>#REF!</v>
      </c>
      <c r="BT351" s="146" t="e">
        <f t="shared" si="61"/>
        <v>#REF!</v>
      </c>
      <c r="BV351" s="113" t="e">
        <f>Ringkasan!#REF!/1000000000</f>
        <v>#REF!</v>
      </c>
      <c r="BW351" s="113" t="e">
        <f t="shared" si="60"/>
        <v>#REF!</v>
      </c>
      <c r="BX351" s="146" t="e">
        <f t="shared" si="62"/>
        <v>#REF!</v>
      </c>
    </row>
    <row r="352" spans="1:76" ht="15" customHeight="1" x14ac:dyDescent="0.25">
      <c r="A352" s="59" t="s">
        <v>281</v>
      </c>
      <c r="B352" s="3">
        <f>B346+1</f>
        <v>268</v>
      </c>
      <c r="C352" s="4">
        <v>1</v>
      </c>
      <c r="D352" s="8" t="s">
        <v>281</v>
      </c>
      <c r="E352" s="12" t="str">
        <f>[1]Pendapatan!D352</f>
        <v>7 TAHUN 2024</v>
      </c>
      <c r="F352" s="92">
        <f>[1]Pendapatan!E352</f>
        <v>45657</v>
      </c>
      <c r="G352" s="6"/>
      <c r="H352" s="173">
        <f>IFERROR('Ringkasan (milyar)'!H352/'Ringkasan (milyar)'!G352,0)</f>
        <v>9.1785394599257428E-2</v>
      </c>
      <c r="I352" s="173">
        <f>IFERROR('Ringkasan (milyar)'!I352/'Ringkasan (milyar)'!G352,0)</f>
        <v>4.0884200224170261E-2</v>
      </c>
      <c r="J352" s="173">
        <f>IFERROR('Ringkasan (milyar)'!J352/'Ringkasan (milyar)'!G352,0)</f>
        <v>4.0083184980328923E-2</v>
      </c>
      <c r="K352" s="173">
        <f>IFERROR('Ringkasan (milyar)'!K352/'Ringkasan (milyar)'!G352,0)</f>
        <v>4.688119846525585E-3</v>
      </c>
      <c r="L352" s="173">
        <f>IFERROR('Ringkasan (milyar)'!L352/'Ringkasan (milyar)'!G352,0)</f>
        <v>6.1298895482326584E-3</v>
      </c>
      <c r="M352" s="173">
        <f>IFERROR('Ringkasan (milyar)'!M352/'Ringkasan (milyar)'!G352,0)</f>
        <v>0.9082146054007425</v>
      </c>
      <c r="N352" s="173">
        <f>IFERROR('Ringkasan (milyar)'!N352/'Ringkasan (milyar)'!G352,0)</f>
        <v>0.8743460103971662</v>
      </c>
      <c r="O352" s="173">
        <f>IFERROR('Ringkasan (milyar)'!O352/'Ringkasan (milyar)'!G352,0)</f>
        <v>0</v>
      </c>
      <c r="P352" s="173">
        <f>IFERROR('Ringkasan (milyar)'!P352/'Ringkasan (milyar)'!G352,0)</f>
        <v>0</v>
      </c>
      <c r="Q352" s="173">
        <f>IFERROR('Ringkasan (milyar)'!Q352/'Ringkasan (milyar)'!G352,0)</f>
        <v>8.8333534652462783E-2</v>
      </c>
      <c r="R352" s="173">
        <f>IFERROR('Ringkasan (milyar)'!R352/'Ringkasan (milyar)'!G352,0)</f>
        <v>5.9061072903107024E-3</v>
      </c>
      <c r="S352" s="173">
        <f>IFERROR('Ringkasan (milyar)'!S352/'Ringkasan (milyar)'!G352,0)</f>
        <v>2.9874955253395546E-2</v>
      </c>
      <c r="T352" s="173">
        <f>IFERROR('Ringkasan (milyar)'!T352/'Ringkasan (milyar)'!G352,0)</f>
        <v>0.53625824820561518</v>
      </c>
      <c r="U352" s="173">
        <f>IFERROR('Ringkasan (milyar)'!U352/'Ringkasan (milyar)'!G352,0)</f>
        <v>0.21397316499538205</v>
      </c>
      <c r="V352" s="173">
        <f>IFERROR('Ringkasan (milyar)'!V352/'Ringkasan (milyar)'!G352,0)</f>
        <v>3.3868595003576328E-2</v>
      </c>
      <c r="W352" s="173">
        <f>IFERROR('Ringkasan (milyar)'!W352/'Ringkasan (milyar)'!G352,0)</f>
        <v>3.3868595003576328E-2</v>
      </c>
      <c r="X352" s="173">
        <f>IFERROR('Ringkasan (milyar)'!X352/'Ringkasan (milyar)'!G352,0)</f>
        <v>0</v>
      </c>
      <c r="Y352" s="173">
        <f>IFERROR('Ringkasan (milyar)'!Y352/'Ringkasan (milyar)'!G352,0)</f>
        <v>0</v>
      </c>
      <c r="Z352" s="173">
        <f>IFERROR('Ringkasan (milyar)'!Z352/'Ringkasan (milyar)'!G352,0)</f>
        <v>0</v>
      </c>
      <c r="AA352" s="173">
        <f>IFERROR('Ringkasan (milyar)'!AA352/'Ringkasan (milyar)'!G352,0)</f>
        <v>0</v>
      </c>
      <c r="AB352" s="173">
        <f>IFERROR('Ringkasan (milyar)'!AB352/'Ringkasan (milyar)'!G352,0)</f>
        <v>0</v>
      </c>
      <c r="AC352" s="6"/>
      <c r="AD352" s="173">
        <f>IFERROR('Ringkasan (milyar)'!AD352/'Ringkasan (milyar)'!AC352,0)</f>
        <v>0.76322702428309153</v>
      </c>
      <c r="AE352" s="173">
        <f>IFERROR('Ringkasan (milyar)'!AE352/'Ringkasan (milyar)'!AD352,0)</f>
        <v>0.63615977077387353</v>
      </c>
      <c r="AF352" s="173">
        <f>IFERROR('Ringkasan (milyar)'!AF352/'Ringkasan (milyar)'!AD352,0)</f>
        <v>0.33120335156361613</v>
      </c>
      <c r="AG352" s="173">
        <f>IFERROR('Ringkasan (milyar)'!AG352/'Ringkasan (milyar)'!AD352,0)</f>
        <v>1.0053105086764368E-2</v>
      </c>
      <c r="AH352" s="173">
        <f>IFERROR('Ringkasan (milyar)'!AH352/'Ringkasan (milyar)'!AC352,0)</f>
        <v>0</v>
      </c>
      <c r="AI352" s="173">
        <f>IFERROR('Ringkasan (milyar)'!AI352/'Ringkasan (milyar)'!AC352,0)</f>
        <v>1.5431003955773548E-2</v>
      </c>
      <c r="AJ352" s="173">
        <f>IFERROR('Ringkasan (milyar)'!AJ352/'Ringkasan (milyar)'!AC352,0)</f>
        <v>1.8055415842991446E-3</v>
      </c>
      <c r="AK352" s="173">
        <f>IFERROR('Ringkasan (milyar)'!AK352/'Ringkasan (milyar)'!AC352,0)</f>
        <v>8.255883463837671E-2</v>
      </c>
      <c r="AL352" s="173">
        <f>IFERROR('Ringkasan (milyar)'!AL352/'Ringkasan (milyar)'!AC352,0)</f>
        <v>0</v>
      </c>
      <c r="AM352" s="173">
        <f>IFERROR('Ringkasan (milyar)'!AM352/'Ringkasan (milyar)'!AC352,0)</f>
        <v>1.3744675016995509E-2</v>
      </c>
      <c r="AN352" s="173">
        <f>IFERROR('Ringkasan (milyar)'!AN352/'Ringkasan (milyar)'!AC352,0)</f>
        <v>1.2027449414785635E-2</v>
      </c>
      <c r="AO352" s="173">
        <f>IFERROR('Ringkasan (milyar)'!AO352/'Ringkasan (milyar)'!AC352,0)</f>
        <v>5.2683554383464219E-2</v>
      </c>
      <c r="AP352" s="173">
        <f>IFERROR('Ringkasan (milyar)'!AP352/'Ringkasan (milyar)'!AC352,0)</f>
        <v>3.6663002648766535E-3</v>
      </c>
      <c r="AQ352" s="173">
        <f>IFERROR('Ringkasan (milyar)'!AQ352/'Ringkasan (milyar)'!AC352,0)</f>
        <v>4.3685555825469436E-4</v>
      </c>
      <c r="AR352" s="173">
        <f>IFERROR('Ringkasan (milyar)'!AR352/'Ringkasan (milyar)'!AC352,0)</f>
        <v>2.9861911867099639E-3</v>
      </c>
      <c r="AS352" s="173">
        <f>IFERROR('Ringkasan (milyar)'!AS352/'Ringkasan (milyar)'!AC352,0)</f>
        <v>2.9861911867099639E-3</v>
      </c>
      <c r="AT352" s="173">
        <f>IFERROR('Ringkasan (milyar)'!AT352/'Ringkasan (milyar)'!AC352,0)</f>
        <v>0.15122794989182181</v>
      </c>
      <c r="AU352" s="173">
        <f>IFERROR('Ringkasan (milyar)'!AU352/'Ringkasan (milyar)'!AC352,0)</f>
        <v>4.3558489355081439E-3</v>
      </c>
      <c r="AV352" s="173">
        <f>IFERROR('Ringkasan (milyar)'!AV352/'Ringkasan (milyar)'!AC352,0)</f>
        <v>0.14687210095631364</v>
      </c>
      <c r="AW352" s="127"/>
      <c r="AX352" s="127"/>
      <c r="AY352" s="127"/>
      <c r="AZ352" s="127"/>
      <c r="BA352" s="127"/>
      <c r="BB352" s="127"/>
      <c r="BC352" s="127"/>
      <c r="BD352" s="127"/>
      <c r="BE352" s="127"/>
      <c r="BF352" s="127"/>
      <c r="BG352" s="127"/>
      <c r="BH352" s="127"/>
      <c r="BI352" s="127"/>
      <c r="BJ352" s="128"/>
      <c r="BK352" s="128"/>
      <c r="BL352" s="87"/>
      <c r="BM352" s="47"/>
      <c r="BN352" s="48"/>
      <c r="BO352" s="49"/>
      <c r="BP352" s="39">
        <f t="shared" si="64"/>
        <v>0</v>
      </c>
      <c r="BR352" s="6" t="e">
        <f>Ringkasan!#REF!/1000000000</f>
        <v>#REF!</v>
      </c>
      <c r="BS352" s="6" t="e">
        <f t="shared" si="59"/>
        <v>#REF!</v>
      </c>
      <c r="BT352" s="39" t="e">
        <f t="shared" si="61"/>
        <v>#REF!</v>
      </c>
      <c r="BV352" s="6" t="e">
        <f>Ringkasan!#REF!/1000000000</f>
        <v>#REF!</v>
      </c>
      <c r="BW352" s="6" t="e">
        <f t="shared" si="60"/>
        <v>#REF!</v>
      </c>
      <c r="BX352" s="39" t="e">
        <f t="shared" si="62"/>
        <v>#REF!</v>
      </c>
    </row>
    <row r="353" spans="1:76" ht="15" customHeight="1" x14ac:dyDescent="0.25">
      <c r="A353" s="59" t="s">
        <v>688</v>
      </c>
      <c r="B353" s="3">
        <f t="shared" ref="B353:C365" si="65">B352+1</f>
        <v>269</v>
      </c>
      <c r="C353" s="4">
        <f t="shared" si="65"/>
        <v>2</v>
      </c>
      <c r="D353" s="8" t="s">
        <v>282</v>
      </c>
      <c r="E353" s="12" t="str">
        <f>[1]Pendapatan!D353</f>
        <v>8 Tahun 2024</v>
      </c>
      <c r="F353" s="92">
        <f>[1]Pendapatan!E353</f>
        <v>45656.583333333336</v>
      </c>
      <c r="G353" s="6"/>
      <c r="H353" s="173">
        <f>IFERROR('Ringkasan (milyar)'!H353/'Ringkasan (milyar)'!G353,0)</f>
        <v>4.6840950779996657E-2</v>
      </c>
      <c r="I353" s="173">
        <f>IFERROR('Ringkasan (milyar)'!I353/'Ringkasan (milyar)'!G353,0)</f>
        <v>1.8578868659278509E-2</v>
      </c>
      <c r="J353" s="173">
        <f>IFERROR('Ringkasan (milyar)'!J353/'Ringkasan (milyar)'!G353,0)</f>
        <v>2.0936832689275311E-3</v>
      </c>
      <c r="K353" s="173">
        <f>IFERROR('Ringkasan (milyar)'!K353/'Ringkasan (milyar)'!G353,0)</f>
        <v>8.4535860126395222E-3</v>
      </c>
      <c r="L353" s="173">
        <f>IFERROR('Ringkasan (milyar)'!L353/'Ringkasan (milyar)'!G353,0)</f>
        <v>1.7714812839151103E-2</v>
      </c>
      <c r="M353" s="173">
        <f>IFERROR('Ringkasan (milyar)'!M353/'Ringkasan (milyar)'!G353,0)</f>
        <v>0.94614285866638959</v>
      </c>
      <c r="N353" s="173">
        <f>IFERROR('Ringkasan (milyar)'!N353/'Ringkasan (milyar)'!G353,0)</f>
        <v>0.93036596279194805</v>
      </c>
      <c r="O353" s="173">
        <f>IFERROR('Ringkasan (milyar)'!O353/'Ringkasan (milyar)'!G353,0)</f>
        <v>0</v>
      </c>
      <c r="P353" s="173">
        <f>IFERROR('Ringkasan (milyar)'!P353/'Ringkasan (milyar)'!G353,0)</f>
        <v>0</v>
      </c>
      <c r="Q353" s="173">
        <f>IFERROR('Ringkasan (milyar)'!Q353/'Ringkasan (milyar)'!G353,0)</f>
        <v>0.12822856550139997</v>
      </c>
      <c r="R353" s="173">
        <f>IFERROR('Ringkasan (milyar)'!R353/'Ringkasan (milyar)'!G353,0)</f>
        <v>3.8725708452181395E-3</v>
      </c>
      <c r="S353" s="173">
        <f>IFERROR('Ringkasan (milyar)'!S353/'Ringkasan (milyar)'!G353,0)</f>
        <v>7.4068661626492519E-2</v>
      </c>
      <c r="T353" s="173">
        <f>IFERROR('Ringkasan (milyar)'!T353/'Ringkasan (milyar)'!G353,0)</f>
        <v>0.53933168712250001</v>
      </c>
      <c r="U353" s="173">
        <f>IFERROR('Ringkasan (milyar)'!U353/'Ringkasan (milyar)'!G353,0)</f>
        <v>0.18486447769633738</v>
      </c>
      <c r="V353" s="173">
        <f>IFERROR('Ringkasan (milyar)'!V353/'Ringkasan (milyar)'!G353,0)</f>
        <v>1.5776895874441591E-2</v>
      </c>
      <c r="W353" s="173">
        <f>IFERROR('Ringkasan (milyar)'!W353/'Ringkasan (milyar)'!G353,0)</f>
        <v>1.5776895874441591E-2</v>
      </c>
      <c r="X353" s="173">
        <f>IFERROR('Ringkasan (milyar)'!X353/'Ringkasan (milyar)'!G353,0)</f>
        <v>0</v>
      </c>
      <c r="Y353" s="173">
        <f>IFERROR('Ringkasan (milyar)'!Y353/'Ringkasan (milyar)'!G353,0)</f>
        <v>7.0161905536137506E-3</v>
      </c>
      <c r="Z353" s="173">
        <f>IFERROR('Ringkasan (milyar)'!Z353/'Ringkasan (milyar)'!G353,0)</f>
        <v>0</v>
      </c>
      <c r="AA353" s="173">
        <f>IFERROR('Ringkasan (milyar)'!AA353/'Ringkasan (milyar)'!G353,0)</f>
        <v>0</v>
      </c>
      <c r="AB353" s="173">
        <f>IFERROR('Ringkasan (milyar)'!AB353/'Ringkasan (milyar)'!G353,0)</f>
        <v>7.0161905536137506E-3</v>
      </c>
      <c r="AC353" s="6"/>
      <c r="AD353" s="173">
        <f>IFERROR('Ringkasan (milyar)'!AD353/'Ringkasan (milyar)'!AC353,0)</f>
        <v>0.66369839768368999</v>
      </c>
      <c r="AE353" s="173">
        <f>IFERROR('Ringkasan (milyar)'!AE353/'Ringkasan (milyar)'!AD353,0)</f>
        <v>0.60744285356627226</v>
      </c>
      <c r="AF353" s="173">
        <f>IFERROR('Ringkasan (milyar)'!AF353/'Ringkasan (milyar)'!AD353,0)</f>
        <v>0.30903533324054927</v>
      </c>
      <c r="AG353" s="173">
        <f>IFERROR('Ringkasan (milyar)'!AG353/'Ringkasan (milyar)'!AD353,0)</f>
        <v>0</v>
      </c>
      <c r="AH353" s="173">
        <f>IFERROR('Ringkasan (milyar)'!AH353/'Ringkasan (milyar)'!AC353,0)</f>
        <v>0</v>
      </c>
      <c r="AI353" s="173">
        <f>IFERROR('Ringkasan (milyar)'!AI353/'Ringkasan (milyar)'!AC353,0)</f>
        <v>5.5205820458489457E-2</v>
      </c>
      <c r="AJ353" s="173">
        <f>IFERROR('Ringkasan (milyar)'!AJ353/'Ringkasan (milyar)'!AC353,0)</f>
        <v>2.2747312945959315E-4</v>
      </c>
      <c r="AK353" s="173">
        <f>IFERROR('Ringkasan (milyar)'!AK353/'Ringkasan (milyar)'!AC353,0)</f>
        <v>0.14148478926465205</v>
      </c>
      <c r="AL353" s="173">
        <f>IFERROR('Ringkasan (milyar)'!AL353/'Ringkasan (milyar)'!AC353,0)</f>
        <v>0</v>
      </c>
      <c r="AM353" s="173">
        <f>IFERROR('Ringkasan (milyar)'!AM353/'Ringkasan (milyar)'!AC353,0)</f>
        <v>1.7079383406498637E-2</v>
      </c>
      <c r="AN353" s="173">
        <f>IFERROR('Ringkasan (milyar)'!AN353/'Ringkasan (milyar)'!AC353,0)</f>
        <v>5.1526613377132734E-2</v>
      </c>
      <c r="AO353" s="173">
        <f>IFERROR('Ringkasan (milyar)'!AO353/'Ringkasan (milyar)'!AC353,0)</f>
        <v>6.6229430565888189E-2</v>
      </c>
      <c r="AP353" s="173">
        <f>IFERROR('Ringkasan (milyar)'!AP353/'Ringkasan (milyar)'!AC353,0)</f>
        <v>6.3895137374316291E-3</v>
      </c>
      <c r="AQ353" s="173">
        <f>IFERROR('Ringkasan (milyar)'!AQ353/'Ringkasan (milyar)'!AC353,0)</f>
        <v>2.5984817770087227E-4</v>
      </c>
      <c r="AR353" s="173">
        <f>IFERROR('Ringkasan (milyar)'!AR353/'Ringkasan (milyar)'!AC353,0)</f>
        <v>2.9142842115717732E-3</v>
      </c>
      <c r="AS353" s="173">
        <f>IFERROR('Ringkasan (milyar)'!AS353/'Ringkasan (milyar)'!AC353,0)</f>
        <v>2.9142842115717732E-3</v>
      </c>
      <c r="AT353" s="173">
        <f>IFERROR('Ringkasan (milyar)'!AT353/'Ringkasan (milyar)'!AC353,0)</f>
        <v>0.19190252884008627</v>
      </c>
      <c r="AU353" s="173">
        <f>IFERROR('Ringkasan (milyar)'!AU353/'Ringkasan (milyar)'!AC353,0)</f>
        <v>2.0732080114958867E-3</v>
      </c>
      <c r="AV353" s="173">
        <f>IFERROR('Ringkasan (milyar)'!AV353/'Ringkasan (milyar)'!AC353,0)</f>
        <v>0.18982932082859039</v>
      </c>
      <c r="AW353" s="127"/>
      <c r="AX353" s="127"/>
      <c r="AY353" s="127"/>
      <c r="AZ353" s="127"/>
      <c r="BA353" s="127"/>
      <c r="BB353" s="127"/>
      <c r="BC353" s="127"/>
      <c r="BD353" s="127"/>
      <c r="BE353" s="127"/>
      <c r="BF353" s="127"/>
      <c r="BG353" s="127"/>
      <c r="BH353" s="127"/>
      <c r="BI353" s="127"/>
      <c r="BJ353" s="128"/>
      <c r="BK353" s="128"/>
      <c r="BL353" s="87"/>
      <c r="BM353" s="47"/>
      <c r="BN353" s="48"/>
      <c r="BO353" s="49"/>
      <c r="BP353" s="39">
        <f t="shared" si="64"/>
        <v>0</v>
      </c>
      <c r="BR353" s="6" t="e">
        <f>Ringkasan!#REF!/1000000000</f>
        <v>#REF!</v>
      </c>
      <c r="BS353" s="6" t="e">
        <f t="shared" si="59"/>
        <v>#REF!</v>
      </c>
      <c r="BT353" s="39" t="e">
        <f t="shared" si="61"/>
        <v>#REF!</v>
      </c>
      <c r="BV353" s="6" t="e">
        <f>Ringkasan!#REF!/1000000000</f>
        <v>#REF!</v>
      </c>
      <c r="BW353" s="6" t="e">
        <f t="shared" si="60"/>
        <v>#REF!</v>
      </c>
      <c r="BX353" s="39" t="e">
        <f t="shared" si="62"/>
        <v>#REF!</v>
      </c>
    </row>
    <row r="354" spans="1:76" ht="15" customHeight="1" x14ac:dyDescent="0.25">
      <c r="A354" s="59" t="s">
        <v>283</v>
      </c>
      <c r="B354" s="3">
        <f t="shared" si="65"/>
        <v>270</v>
      </c>
      <c r="C354" s="4">
        <f t="shared" si="65"/>
        <v>3</v>
      </c>
      <c r="D354" s="8" t="s">
        <v>283</v>
      </c>
      <c r="E354" s="12" t="str">
        <f>[1]Pendapatan!D354</f>
        <v>09 Tahun 2024</v>
      </c>
      <c r="F354" s="92">
        <f>[1]Pendapatan!E354</f>
        <v>45657.625</v>
      </c>
      <c r="G354" s="6"/>
      <c r="H354" s="173">
        <f>IFERROR('Ringkasan (milyar)'!H354/'Ringkasan (milyar)'!G354,0)</f>
        <v>7.2305885511956561E-2</v>
      </c>
      <c r="I354" s="173">
        <f>IFERROR('Ringkasan (milyar)'!I354/'Ringkasan (milyar)'!G354,0)</f>
        <v>1.9050666084982557E-2</v>
      </c>
      <c r="J354" s="173">
        <f>IFERROR('Ringkasan (milyar)'!J354/'Ringkasan (milyar)'!G354,0)</f>
        <v>4.05984506291737E-2</v>
      </c>
      <c r="K354" s="173">
        <f>IFERROR('Ringkasan (milyar)'!K354/'Ringkasan (milyar)'!G354,0)</f>
        <v>3.9952274615235213E-3</v>
      </c>
      <c r="L354" s="173">
        <f>IFERROR('Ringkasan (milyar)'!L354/'Ringkasan (milyar)'!G354,0)</f>
        <v>8.6615413362767877E-3</v>
      </c>
      <c r="M354" s="173">
        <f>IFERROR('Ringkasan (milyar)'!M354/'Ringkasan (milyar)'!G354,0)</f>
        <v>0.9276941144880434</v>
      </c>
      <c r="N354" s="173">
        <f>IFERROR('Ringkasan (milyar)'!N354/'Ringkasan (milyar)'!G354,0)</f>
        <v>0.89223673290360161</v>
      </c>
      <c r="O354" s="173">
        <f>IFERROR('Ringkasan (milyar)'!O354/'Ringkasan (milyar)'!G354,0)</f>
        <v>0</v>
      </c>
      <c r="P354" s="173">
        <f>IFERROR('Ringkasan (milyar)'!P354/'Ringkasan (milyar)'!G354,0)</f>
        <v>0</v>
      </c>
      <c r="Q354" s="173">
        <f>IFERROR('Ringkasan (milyar)'!Q354/'Ringkasan (milyar)'!G354,0)</f>
        <v>5.2666903627615259E-2</v>
      </c>
      <c r="R354" s="173">
        <f>IFERROR('Ringkasan (milyar)'!R354/'Ringkasan (milyar)'!G354,0)</f>
        <v>0</v>
      </c>
      <c r="S354" s="173">
        <f>IFERROR('Ringkasan (milyar)'!S354/'Ringkasan (milyar)'!G354,0)</f>
        <v>3.7938228969218168E-2</v>
      </c>
      <c r="T354" s="173">
        <f>IFERROR('Ringkasan (milyar)'!T354/'Ringkasan (milyar)'!G354,0)</f>
        <v>0.59291072339804862</v>
      </c>
      <c r="U354" s="173">
        <f>IFERROR('Ringkasan (milyar)'!U354/'Ringkasan (milyar)'!G354,0)</f>
        <v>0.20872087690871957</v>
      </c>
      <c r="V354" s="173">
        <f>IFERROR('Ringkasan (milyar)'!V354/'Ringkasan (milyar)'!G354,0)</f>
        <v>3.5457381584441831E-2</v>
      </c>
      <c r="W354" s="173">
        <f>IFERROR('Ringkasan (milyar)'!W354/'Ringkasan (milyar)'!G354,0)</f>
        <v>3.5457381584441831E-2</v>
      </c>
      <c r="X354" s="173">
        <f>IFERROR('Ringkasan (milyar)'!X354/'Ringkasan (milyar)'!G354,0)</f>
        <v>0</v>
      </c>
      <c r="Y354" s="173">
        <f>IFERROR('Ringkasan (milyar)'!Y354/'Ringkasan (milyar)'!G354,0)</f>
        <v>0</v>
      </c>
      <c r="Z354" s="173">
        <f>IFERROR('Ringkasan (milyar)'!Z354/'Ringkasan (milyar)'!G354,0)</f>
        <v>0</v>
      </c>
      <c r="AA354" s="173">
        <f>IFERROR('Ringkasan (milyar)'!AA354/'Ringkasan (milyar)'!G354,0)</f>
        <v>0</v>
      </c>
      <c r="AB354" s="173">
        <f>IFERROR('Ringkasan (milyar)'!AB354/'Ringkasan (milyar)'!G354,0)</f>
        <v>0</v>
      </c>
      <c r="AC354" s="6"/>
      <c r="AD354" s="173">
        <f>IFERROR('Ringkasan (milyar)'!AD354/'Ringkasan (milyar)'!AC354,0)</f>
        <v>0.71362225434661075</v>
      </c>
      <c r="AE354" s="173">
        <f>IFERROR('Ringkasan (milyar)'!AE354/'Ringkasan (milyar)'!AD354,0)</f>
        <v>0.59667818533966355</v>
      </c>
      <c r="AF354" s="173">
        <f>IFERROR('Ringkasan (milyar)'!AF354/'Ringkasan (milyar)'!AD354,0)</f>
        <v>0.39237472679636509</v>
      </c>
      <c r="AG354" s="173">
        <f>IFERROR('Ringkasan (milyar)'!AG354/'Ringkasan (milyar)'!AD354,0)</f>
        <v>0</v>
      </c>
      <c r="AH354" s="173">
        <f>IFERROR('Ringkasan (milyar)'!AH354/'Ringkasan (milyar)'!AC354,0)</f>
        <v>0</v>
      </c>
      <c r="AI354" s="173">
        <f>IFERROR('Ringkasan (milyar)'!AI354/'Ringkasan (milyar)'!AC354,0)</f>
        <v>7.7982039095110594E-3</v>
      </c>
      <c r="AJ354" s="173">
        <f>IFERROR('Ringkasan (milyar)'!AJ354/'Ringkasan (milyar)'!AC354,0)</f>
        <v>1.3881610506582496E-5</v>
      </c>
      <c r="AK354" s="173">
        <f>IFERROR('Ringkasan (milyar)'!AK354/'Ringkasan (milyar)'!AC354,0)</f>
        <v>0.15757169678936975</v>
      </c>
      <c r="AL354" s="173">
        <f>IFERROR('Ringkasan (milyar)'!AL354/'Ringkasan (milyar)'!AC354,0)</f>
        <v>1.1568008755485413E-4</v>
      </c>
      <c r="AM354" s="173">
        <f>IFERROR('Ringkasan (milyar)'!AM354/'Ringkasan (milyar)'!AC354,0)</f>
        <v>1.8811966822271559E-2</v>
      </c>
      <c r="AN354" s="173">
        <f>IFERROR('Ringkasan (milyar)'!AN354/'Ringkasan (milyar)'!AC354,0)</f>
        <v>3.5154078705637574E-2</v>
      </c>
      <c r="AO354" s="173">
        <f>IFERROR('Ringkasan (milyar)'!AO354/'Ringkasan (milyar)'!AC354,0)</f>
        <v>0.10176893950409634</v>
      </c>
      <c r="AP354" s="173">
        <f>IFERROR('Ringkasan (milyar)'!AP354/'Ringkasan (milyar)'!AC354,0)</f>
        <v>1.0674002962038735E-3</v>
      </c>
      <c r="AQ354" s="173">
        <f>IFERROR('Ringkasan (milyar)'!AQ354/'Ringkasan (milyar)'!AC354,0)</f>
        <v>6.536313736055521E-4</v>
      </c>
      <c r="AR354" s="173">
        <f>IFERROR('Ringkasan (milyar)'!AR354/'Ringkasan (milyar)'!AC354,0)</f>
        <v>1.3964474341999997E-2</v>
      </c>
      <c r="AS354" s="173">
        <f>IFERROR('Ringkasan (milyar)'!AS354/'Ringkasan (milyar)'!AC354,0)</f>
        <v>1.3964474341999997E-2</v>
      </c>
      <c r="AT354" s="173">
        <f>IFERROR('Ringkasan (milyar)'!AT354/'Ringkasan (milyar)'!AC354,0)</f>
        <v>0.11484157452201949</v>
      </c>
      <c r="AU354" s="173">
        <f>IFERROR('Ringkasan (milyar)'!AU354/'Ringkasan (milyar)'!AC354,0)</f>
        <v>2.4809546114127378E-3</v>
      </c>
      <c r="AV354" s="173">
        <f>IFERROR('Ringkasan (milyar)'!AV354/'Ringkasan (milyar)'!AC354,0)</f>
        <v>0.11236061991060675</v>
      </c>
      <c r="AW354" s="127"/>
      <c r="AX354" s="127"/>
      <c r="AY354" s="127"/>
      <c r="AZ354" s="127"/>
      <c r="BA354" s="127"/>
      <c r="BB354" s="127"/>
      <c r="BC354" s="127"/>
      <c r="BD354" s="127"/>
      <c r="BE354" s="127"/>
      <c r="BF354" s="127"/>
      <c r="BG354" s="127"/>
      <c r="BH354" s="127"/>
      <c r="BI354" s="127"/>
      <c r="BJ354" s="128"/>
      <c r="BK354" s="128"/>
      <c r="BL354" s="87"/>
      <c r="BM354" s="47"/>
      <c r="BN354" s="48"/>
      <c r="BO354" s="49"/>
      <c r="BP354" s="39">
        <f t="shared" si="64"/>
        <v>0</v>
      </c>
      <c r="BR354" s="6" t="e">
        <f>Ringkasan!#REF!/1000000000</f>
        <v>#REF!</v>
      </c>
      <c r="BS354" s="6" t="e">
        <f t="shared" si="59"/>
        <v>#REF!</v>
      </c>
      <c r="BT354" s="39" t="e">
        <f t="shared" si="61"/>
        <v>#REF!</v>
      </c>
      <c r="BV354" s="6" t="e">
        <f>Ringkasan!#REF!/1000000000</f>
        <v>#REF!</v>
      </c>
      <c r="BW354" s="6" t="e">
        <f t="shared" si="60"/>
        <v>#REF!</v>
      </c>
      <c r="BX354" s="39" t="e">
        <f t="shared" si="62"/>
        <v>#REF!</v>
      </c>
    </row>
    <row r="355" spans="1:76" ht="15" customHeight="1" x14ac:dyDescent="0.25">
      <c r="A355" s="59" t="s">
        <v>284</v>
      </c>
      <c r="B355" s="3">
        <f t="shared" si="65"/>
        <v>271</v>
      </c>
      <c r="C355" s="4">
        <f t="shared" si="65"/>
        <v>4</v>
      </c>
      <c r="D355" s="8" t="s">
        <v>284</v>
      </c>
      <c r="E355" s="12" t="str">
        <f>[1]Pendapatan!D355</f>
        <v>7 Tahun 2024</v>
      </c>
      <c r="F355" s="92">
        <f>[1]Pendapatan!E355</f>
        <v>45656.501388888886</v>
      </c>
      <c r="G355" s="6"/>
      <c r="H355" s="173">
        <f>IFERROR('Ringkasan (milyar)'!H355/'Ringkasan (milyar)'!G355,0)</f>
        <v>0.11769243204372748</v>
      </c>
      <c r="I355" s="173">
        <f>IFERROR('Ringkasan (milyar)'!I355/'Ringkasan (milyar)'!G355,0)</f>
        <v>7.8394662741124707E-2</v>
      </c>
      <c r="J355" s="173">
        <f>IFERROR('Ringkasan (milyar)'!J355/'Ringkasan (milyar)'!G355,0)</f>
        <v>3.3257136127442577E-2</v>
      </c>
      <c r="K355" s="173">
        <f>IFERROR('Ringkasan (milyar)'!K355/'Ringkasan (milyar)'!G355,0)</f>
        <v>2.7256330179386665E-3</v>
      </c>
      <c r="L355" s="173">
        <f>IFERROR('Ringkasan (milyar)'!L355/'Ringkasan (milyar)'!G355,0)</f>
        <v>3.315000157221532E-3</v>
      </c>
      <c r="M355" s="173">
        <f>IFERROR('Ringkasan (milyar)'!M355/'Ringkasan (milyar)'!G355,0)</f>
        <v>0.88230756795627241</v>
      </c>
      <c r="N355" s="173">
        <f>IFERROR('Ringkasan (milyar)'!N355/'Ringkasan (milyar)'!G355,0)</f>
        <v>0.85724401762600655</v>
      </c>
      <c r="O355" s="173">
        <f>IFERROR('Ringkasan (milyar)'!O355/'Ringkasan (milyar)'!G355,0)</f>
        <v>0</v>
      </c>
      <c r="P355" s="173">
        <f>IFERROR('Ringkasan (milyar)'!P355/'Ringkasan (milyar)'!G355,0)</f>
        <v>0</v>
      </c>
      <c r="Q355" s="173">
        <f>IFERROR('Ringkasan (milyar)'!Q355/'Ringkasan (milyar)'!G355,0)</f>
        <v>9.6836733208090151E-2</v>
      </c>
      <c r="R355" s="173">
        <f>IFERROR('Ringkasan (milyar)'!R355/'Ringkasan (milyar)'!G355,0)</f>
        <v>0</v>
      </c>
      <c r="S355" s="173">
        <f>IFERROR('Ringkasan (milyar)'!S355/'Ringkasan (milyar)'!G355,0)</f>
        <v>0.10341187321223903</v>
      </c>
      <c r="T355" s="173">
        <f>IFERROR('Ringkasan (milyar)'!T355/'Ringkasan (milyar)'!G355,0)</f>
        <v>0.48568548665013966</v>
      </c>
      <c r="U355" s="173">
        <f>IFERROR('Ringkasan (milyar)'!U355/'Ringkasan (milyar)'!G355,0)</f>
        <v>0.17130992455553773</v>
      </c>
      <c r="V355" s="173">
        <f>IFERROR('Ringkasan (milyar)'!V355/'Ringkasan (milyar)'!G355,0)</f>
        <v>2.5063550330265943E-2</v>
      </c>
      <c r="W355" s="173">
        <f>IFERROR('Ringkasan (milyar)'!W355/'Ringkasan (milyar)'!G355,0)</f>
        <v>2.5063550330265943E-2</v>
      </c>
      <c r="X355" s="173">
        <f>IFERROR('Ringkasan (milyar)'!X355/'Ringkasan (milyar)'!G355,0)</f>
        <v>0</v>
      </c>
      <c r="Y355" s="173">
        <f>IFERROR('Ringkasan (milyar)'!Y355/'Ringkasan (milyar)'!G355,0)</f>
        <v>0</v>
      </c>
      <c r="Z355" s="173">
        <f>IFERROR('Ringkasan (milyar)'!Z355/'Ringkasan (milyar)'!G355,0)</f>
        <v>0</v>
      </c>
      <c r="AA355" s="173">
        <f>IFERROR('Ringkasan (milyar)'!AA355/'Ringkasan (milyar)'!G355,0)</f>
        <v>0</v>
      </c>
      <c r="AB355" s="173">
        <f>IFERROR('Ringkasan (milyar)'!AB355/'Ringkasan (milyar)'!G355,0)</f>
        <v>0</v>
      </c>
      <c r="AC355" s="6"/>
      <c r="AD355" s="173">
        <f>IFERROR('Ringkasan (milyar)'!AD355/'Ringkasan (milyar)'!AC355,0)</f>
        <v>0.66744890167364535</v>
      </c>
      <c r="AE355" s="173">
        <f>IFERROR('Ringkasan (milyar)'!AE355/'Ringkasan (milyar)'!AD355,0)</f>
        <v>0.60024984920956881</v>
      </c>
      <c r="AF355" s="173">
        <f>IFERROR('Ringkasan (milyar)'!AF355/'Ringkasan (milyar)'!AD355,0)</f>
        <v>0.35058600512998972</v>
      </c>
      <c r="AG355" s="173">
        <f>IFERROR('Ringkasan (milyar)'!AG355/'Ringkasan (milyar)'!AD355,0)</f>
        <v>0</v>
      </c>
      <c r="AH355" s="173">
        <f>IFERROR('Ringkasan (milyar)'!AH355/'Ringkasan (milyar)'!AC355,0)</f>
        <v>0</v>
      </c>
      <c r="AI355" s="173">
        <f>IFERROR('Ringkasan (milyar)'!AI355/'Ringkasan (milyar)'!AC355,0)</f>
        <v>3.2799040254296627E-2</v>
      </c>
      <c r="AJ355" s="173">
        <f>IFERROR('Ringkasan (milyar)'!AJ355/'Ringkasan (milyar)'!AC355,0)</f>
        <v>1.5514768488110662E-5</v>
      </c>
      <c r="AK355" s="173">
        <f>IFERROR('Ringkasan (milyar)'!AK355/'Ringkasan (milyar)'!AC355,0)</f>
        <v>0.17633374145639152</v>
      </c>
      <c r="AL355" s="173">
        <f>IFERROR('Ringkasan (milyar)'!AL355/'Ringkasan (milyar)'!AC355,0)</f>
        <v>1.4467263597815103E-3</v>
      </c>
      <c r="AM355" s="173">
        <f>IFERROR('Ringkasan (milyar)'!AM355/'Ringkasan (milyar)'!AC355,0)</f>
        <v>1.67383768213978E-2</v>
      </c>
      <c r="AN355" s="173">
        <f>IFERROR('Ringkasan (milyar)'!AN355/'Ringkasan (milyar)'!AC355,0)</f>
        <v>2.0228907824839687E-2</v>
      </c>
      <c r="AO355" s="173">
        <f>IFERROR('Ringkasan (milyar)'!AO355/'Ringkasan (milyar)'!AC355,0)</f>
        <v>0.13339397786591656</v>
      </c>
      <c r="AP355" s="173">
        <f>IFERROR('Ringkasan (milyar)'!AP355/'Ringkasan (milyar)'!AC355,0)</f>
        <v>4.3801421304209978E-3</v>
      </c>
      <c r="AQ355" s="173">
        <f>IFERROR('Ringkasan (milyar)'!AQ355/'Ringkasan (milyar)'!AC355,0)</f>
        <v>1.4561045403495431E-4</v>
      </c>
      <c r="AR355" s="173">
        <f>IFERROR('Ringkasan (milyar)'!AR355/'Ringkasan (milyar)'!AC355,0)</f>
        <v>9.1400645330406687E-3</v>
      </c>
      <c r="AS355" s="173">
        <f>IFERROR('Ringkasan (milyar)'!AS355/'Ringkasan (milyar)'!AC355,0)</f>
        <v>9.1400645330406687E-3</v>
      </c>
      <c r="AT355" s="173">
        <f>IFERROR('Ringkasan (milyar)'!AT355/'Ringkasan (milyar)'!AC355,0)</f>
        <v>0.14707729233692252</v>
      </c>
      <c r="AU355" s="173">
        <f>IFERROR('Ringkasan (milyar)'!AU355/'Ringkasan (milyar)'!AC355,0)</f>
        <v>2.7098612551551653E-3</v>
      </c>
      <c r="AV355" s="173">
        <f>IFERROR('Ringkasan (milyar)'!AV355/'Ringkasan (milyar)'!AC355,0)</f>
        <v>0.14436743108176736</v>
      </c>
      <c r="AW355" s="127"/>
      <c r="AX355" s="127"/>
      <c r="AY355" s="127"/>
      <c r="AZ355" s="127"/>
      <c r="BA355" s="127"/>
      <c r="BB355" s="127"/>
      <c r="BC355" s="127"/>
      <c r="BD355" s="127"/>
      <c r="BE355" s="127"/>
      <c r="BF355" s="127"/>
      <c r="BG355" s="127"/>
      <c r="BH355" s="127"/>
      <c r="BI355" s="127"/>
      <c r="BJ355" s="128"/>
      <c r="BK355" s="128"/>
      <c r="BL355" s="87"/>
      <c r="BM355" s="47"/>
      <c r="BN355" s="48"/>
      <c r="BO355" s="49"/>
      <c r="BP355" s="39">
        <f t="shared" si="64"/>
        <v>0</v>
      </c>
      <c r="BR355" s="6" t="e">
        <f>Ringkasan!#REF!/1000000000</f>
        <v>#REF!</v>
      </c>
      <c r="BS355" s="6" t="e">
        <f t="shared" si="59"/>
        <v>#REF!</v>
      </c>
      <c r="BT355" s="39" t="e">
        <f t="shared" si="61"/>
        <v>#REF!</v>
      </c>
      <c r="BV355" s="6" t="e">
        <f>Ringkasan!#REF!/1000000000</f>
        <v>#REF!</v>
      </c>
      <c r="BW355" s="6" t="e">
        <f t="shared" si="60"/>
        <v>#REF!</v>
      </c>
      <c r="BX355" s="39" t="e">
        <f t="shared" si="62"/>
        <v>#REF!</v>
      </c>
    </row>
    <row r="356" spans="1:76" ht="15" customHeight="1" x14ac:dyDescent="0.25">
      <c r="A356" s="59" t="s">
        <v>285</v>
      </c>
      <c r="B356" s="3">
        <f t="shared" si="65"/>
        <v>272</v>
      </c>
      <c r="C356" s="4">
        <f t="shared" si="65"/>
        <v>5</v>
      </c>
      <c r="D356" s="8" t="s">
        <v>285</v>
      </c>
      <c r="E356" s="12" t="str">
        <f>[1]Pendapatan!D356</f>
        <v>08 Tahun 2024</v>
      </c>
      <c r="F356" s="92">
        <f>[1]Pendapatan!E356</f>
        <v>45653</v>
      </c>
      <c r="G356" s="6"/>
      <c r="H356" s="173">
        <f>IFERROR('Ringkasan (milyar)'!H356/'Ringkasan (milyar)'!G356,0)</f>
        <v>0.13650484397006082</v>
      </c>
      <c r="I356" s="173">
        <f>IFERROR('Ringkasan (milyar)'!I356/'Ringkasan (milyar)'!G356,0)</f>
        <v>0.10963842122687743</v>
      </c>
      <c r="J356" s="173">
        <f>IFERROR('Ringkasan (milyar)'!J356/'Ringkasan (milyar)'!G356,0)</f>
        <v>2.33784501637622E-2</v>
      </c>
      <c r="K356" s="173">
        <f>IFERROR('Ringkasan (milyar)'!K356/'Ringkasan (milyar)'!G356,0)</f>
        <v>1.9729127179114719E-3</v>
      </c>
      <c r="L356" s="173">
        <f>IFERROR('Ringkasan (milyar)'!L356/'Ringkasan (milyar)'!G356,0)</f>
        <v>1.5150598615096974E-3</v>
      </c>
      <c r="M356" s="173">
        <f>IFERROR('Ringkasan (milyar)'!M356/'Ringkasan (milyar)'!G356,0)</f>
        <v>0.86349515602993909</v>
      </c>
      <c r="N356" s="173">
        <f>IFERROR('Ringkasan (milyar)'!N356/'Ringkasan (milyar)'!G356,0)</f>
        <v>0.83552887441492329</v>
      </c>
      <c r="O356" s="173">
        <f>IFERROR('Ringkasan (milyar)'!O356/'Ringkasan (milyar)'!G356,0)</f>
        <v>0</v>
      </c>
      <c r="P356" s="173">
        <f>IFERROR('Ringkasan (milyar)'!P356/'Ringkasan (milyar)'!G356,0)</f>
        <v>0</v>
      </c>
      <c r="Q356" s="173">
        <f>IFERROR('Ringkasan (milyar)'!Q356/'Ringkasan (milyar)'!G356,0)</f>
        <v>6.7278328585082828E-2</v>
      </c>
      <c r="R356" s="173">
        <f>IFERROR('Ringkasan (milyar)'!R356/'Ringkasan (milyar)'!G356,0)</f>
        <v>3.5558192862370172E-3</v>
      </c>
      <c r="S356" s="173">
        <f>IFERROR('Ringkasan (milyar)'!S356/'Ringkasan (milyar)'!G356,0)</f>
        <v>2.9543091148305566E-2</v>
      </c>
      <c r="T356" s="173">
        <f>IFERROR('Ringkasan (milyar)'!T356/'Ringkasan (milyar)'!G356,0)</f>
        <v>0.49785514988958773</v>
      </c>
      <c r="U356" s="173">
        <f>IFERROR('Ringkasan (milyar)'!U356/'Ringkasan (milyar)'!G356,0)</f>
        <v>0.23729648550571014</v>
      </c>
      <c r="V356" s="173">
        <f>IFERROR('Ringkasan (milyar)'!V356/'Ringkasan (milyar)'!G356,0)</f>
        <v>2.7966281615015829E-2</v>
      </c>
      <c r="W356" s="173">
        <f>IFERROR('Ringkasan (milyar)'!W356/'Ringkasan (milyar)'!G356,0)</f>
        <v>2.7966281615015829E-2</v>
      </c>
      <c r="X356" s="173">
        <f>IFERROR('Ringkasan (milyar)'!X356/'Ringkasan (milyar)'!G356,0)</f>
        <v>0</v>
      </c>
      <c r="Y356" s="173">
        <f>IFERROR('Ringkasan (milyar)'!Y356/'Ringkasan (milyar)'!G356,0)</f>
        <v>0</v>
      </c>
      <c r="Z356" s="173">
        <f>IFERROR('Ringkasan (milyar)'!Z356/'Ringkasan (milyar)'!G356,0)</f>
        <v>0</v>
      </c>
      <c r="AA356" s="173">
        <f>IFERROR('Ringkasan (milyar)'!AA356/'Ringkasan (milyar)'!G356,0)</f>
        <v>0</v>
      </c>
      <c r="AB356" s="173">
        <f>IFERROR('Ringkasan (milyar)'!AB356/'Ringkasan (milyar)'!G356,0)</f>
        <v>0</v>
      </c>
      <c r="AC356" s="6"/>
      <c r="AD356" s="173">
        <f>IFERROR('Ringkasan (milyar)'!AD356/'Ringkasan (milyar)'!AC356,0)</f>
        <v>0.72053840748197873</v>
      </c>
      <c r="AE356" s="173">
        <f>IFERROR('Ringkasan (milyar)'!AE356/'Ringkasan (milyar)'!AD356,0)</f>
        <v>0.49018146930574868</v>
      </c>
      <c r="AF356" s="173">
        <f>IFERROR('Ringkasan (milyar)'!AF356/'Ringkasan (milyar)'!AD356,0)</f>
        <v>0.47618133825463588</v>
      </c>
      <c r="AG356" s="173">
        <f>IFERROR('Ringkasan (milyar)'!AG356/'Ringkasan (milyar)'!AD356,0)</f>
        <v>0</v>
      </c>
      <c r="AH356" s="173">
        <f>IFERROR('Ringkasan (milyar)'!AH356/'Ringkasan (milyar)'!AC356,0)</f>
        <v>0</v>
      </c>
      <c r="AI356" s="173">
        <f>IFERROR('Ringkasan (milyar)'!AI356/'Ringkasan (milyar)'!AC356,0)</f>
        <v>2.4209124423879787E-2</v>
      </c>
      <c r="AJ356" s="173">
        <f>IFERROR('Ringkasan (milyar)'!AJ356/'Ringkasan (milyar)'!AC356,0)</f>
        <v>2.776464872557179E-5</v>
      </c>
      <c r="AK356" s="173">
        <f>IFERROR('Ringkasan (milyar)'!AK356/'Ringkasan (milyar)'!AC356,0)</f>
        <v>0.14448197452623623</v>
      </c>
      <c r="AL356" s="173">
        <f>IFERROR('Ringkasan (milyar)'!AL356/'Ringkasan (milyar)'!AC356,0)</f>
        <v>5.3972870488227262E-4</v>
      </c>
      <c r="AM356" s="173">
        <f>IFERROR('Ringkasan (milyar)'!AM356/'Ringkasan (milyar)'!AC356,0)</f>
        <v>2.1174941138681375E-2</v>
      </c>
      <c r="AN356" s="173">
        <f>IFERROR('Ringkasan (milyar)'!AN356/'Ringkasan (milyar)'!AC356,0)</f>
        <v>8.4234652840717919E-2</v>
      </c>
      <c r="AO356" s="173">
        <f>IFERROR('Ringkasan (milyar)'!AO356/'Ringkasan (milyar)'!AC356,0)</f>
        <v>3.6382432930489358E-2</v>
      </c>
      <c r="AP356" s="173">
        <f>IFERROR('Ringkasan (milyar)'!AP356/'Ringkasan (milyar)'!AC356,0)</f>
        <v>2.1502189114653127E-3</v>
      </c>
      <c r="AQ356" s="173">
        <f>IFERROR('Ringkasan (milyar)'!AQ356/'Ringkasan (milyar)'!AC356,0)</f>
        <v>0</v>
      </c>
      <c r="AR356" s="173">
        <f>IFERROR('Ringkasan (milyar)'!AR356/'Ringkasan (milyar)'!AC356,0)</f>
        <v>2.646893706974037E-3</v>
      </c>
      <c r="AS356" s="173">
        <f>IFERROR('Ringkasan (milyar)'!AS356/'Ringkasan (milyar)'!AC356,0)</f>
        <v>2.646893706974037E-3</v>
      </c>
      <c r="AT356" s="173">
        <f>IFERROR('Ringkasan (milyar)'!AT356/'Ringkasan (milyar)'!AC356,0)</f>
        <v>0.13233272428481113</v>
      </c>
      <c r="AU356" s="173">
        <f>IFERROR('Ringkasan (milyar)'!AU356/'Ringkasan (milyar)'!AC356,0)</f>
        <v>1.3234230079540202E-2</v>
      </c>
      <c r="AV356" s="173">
        <f>IFERROR('Ringkasan (milyar)'!AV356/'Ringkasan (milyar)'!AC356,0)</f>
        <v>0.11909849420527091</v>
      </c>
      <c r="AW356" s="127"/>
      <c r="AX356" s="127"/>
      <c r="AY356" s="127"/>
      <c r="AZ356" s="127"/>
      <c r="BA356" s="127"/>
      <c r="BB356" s="127"/>
      <c r="BC356" s="127"/>
      <c r="BD356" s="127"/>
      <c r="BE356" s="127"/>
      <c r="BF356" s="127"/>
      <c r="BG356" s="127"/>
      <c r="BH356" s="127"/>
      <c r="BI356" s="127"/>
      <c r="BJ356" s="128"/>
      <c r="BK356" s="128"/>
      <c r="BL356" s="87"/>
      <c r="BM356" s="47"/>
      <c r="BN356" s="48"/>
      <c r="BO356" s="49"/>
      <c r="BP356" s="39">
        <f t="shared" si="64"/>
        <v>0</v>
      </c>
      <c r="BR356" s="6" t="e">
        <f>Ringkasan!#REF!/1000000000</f>
        <v>#REF!</v>
      </c>
      <c r="BS356" s="6" t="e">
        <f t="shared" si="59"/>
        <v>#REF!</v>
      </c>
      <c r="BT356" s="39" t="e">
        <f t="shared" si="61"/>
        <v>#REF!</v>
      </c>
      <c r="BV356" s="6" t="e">
        <f>Ringkasan!#REF!/1000000000</f>
        <v>#REF!</v>
      </c>
      <c r="BW356" s="6" t="e">
        <f t="shared" si="60"/>
        <v>#REF!</v>
      </c>
      <c r="BX356" s="39" t="e">
        <f t="shared" si="62"/>
        <v>#REF!</v>
      </c>
    </row>
    <row r="357" spans="1:76" ht="15" customHeight="1" x14ac:dyDescent="0.25">
      <c r="A357" s="59" t="s">
        <v>286</v>
      </c>
      <c r="B357" s="3">
        <f t="shared" si="65"/>
        <v>273</v>
      </c>
      <c r="C357" s="4">
        <f t="shared" si="65"/>
        <v>6</v>
      </c>
      <c r="D357" s="8" t="s">
        <v>286</v>
      </c>
      <c r="E357" s="12" t="str">
        <f>[1]Pendapatan!D357</f>
        <v>6 Tahun 2024</v>
      </c>
      <c r="F357" s="92">
        <f>[1]Pendapatan!E357</f>
        <v>45644</v>
      </c>
      <c r="G357" s="6"/>
      <c r="H357" s="173">
        <f>IFERROR('Ringkasan (milyar)'!H357/'Ringkasan (milyar)'!G357,0)</f>
        <v>6.6037604690076759E-2</v>
      </c>
      <c r="I357" s="173">
        <f>IFERROR('Ringkasan (milyar)'!I357/'Ringkasan (milyar)'!G357,0)</f>
        <v>3.8630588992829402E-2</v>
      </c>
      <c r="J357" s="173">
        <f>IFERROR('Ringkasan (milyar)'!J357/'Ringkasan (milyar)'!G357,0)</f>
        <v>1.9747235808907106E-2</v>
      </c>
      <c r="K357" s="173">
        <f>IFERROR('Ringkasan (milyar)'!K357/'Ringkasan (milyar)'!G357,0)</f>
        <v>4.9191246989341081E-3</v>
      </c>
      <c r="L357" s="173">
        <f>IFERROR('Ringkasan (milyar)'!L357/'Ringkasan (milyar)'!G357,0)</f>
        <v>2.740655189406146E-3</v>
      </c>
      <c r="M357" s="173">
        <f>IFERROR('Ringkasan (milyar)'!M357/'Ringkasan (milyar)'!G357,0)</f>
        <v>0.91393453046426298</v>
      </c>
      <c r="N357" s="173">
        <f>IFERROR('Ringkasan (milyar)'!N357/'Ringkasan (milyar)'!G357,0)</f>
        <v>0.88582524647035377</v>
      </c>
      <c r="O357" s="173">
        <f>IFERROR('Ringkasan (milyar)'!O357/'Ringkasan (milyar)'!G357,0)</f>
        <v>0</v>
      </c>
      <c r="P357" s="173">
        <f>IFERROR('Ringkasan (milyar)'!P357/'Ringkasan (milyar)'!G357,0)</f>
        <v>0</v>
      </c>
      <c r="Q357" s="173">
        <f>IFERROR('Ringkasan (milyar)'!Q357/'Ringkasan (milyar)'!G357,0)</f>
        <v>0.1069949242053958</v>
      </c>
      <c r="R357" s="173">
        <f>IFERROR('Ringkasan (milyar)'!R357/'Ringkasan (milyar)'!G357,0)</f>
        <v>0</v>
      </c>
      <c r="S357" s="173">
        <f>IFERROR('Ringkasan (milyar)'!S357/'Ringkasan (milyar)'!G357,0)</f>
        <v>3.4041832005943608E-2</v>
      </c>
      <c r="T357" s="173">
        <f>IFERROR('Ringkasan (milyar)'!T357/'Ringkasan (milyar)'!G357,0)</f>
        <v>0.55511065531657255</v>
      </c>
      <c r="U357" s="173">
        <f>IFERROR('Ringkasan (milyar)'!U357/'Ringkasan (milyar)'!G357,0)</f>
        <v>0.18967783494244178</v>
      </c>
      <c r="V357" s="173">
        <f>IFERROR('Ringkasan (milyar)'!V357/'Ringkasan (milyar)'!G357,0)</f>
        <v>2.810928399390919E-2</v>
      </c>
      <c r="W357" s="173">
        <f>IFERROR('Ringkasan (milyar)'!W357/'Ringkasan (milyar)'!G357,0)</f>
        <v>2.810928399390919E-2</v>
      </c>
      <c r="X357" s="173">
        <f>IFERROR('Ringkasan (milyar)'!X357/'Ringkasan (milyar)'!G357,0)</f>
        <v>0</v>
      </c>
      <c r="Y357" s="173">
        <f>IFERROR('Ringkasan (milyar)'!Y357/'Ringkasan (milyar)'!G357,0)</f>
        <v>2.0027864845660298E-2</v>
      </c>
      <c r="Z357" s="173">
        <f>IFERROR('Ringkasan (milyar)'!Z357/'Ringkasan (milyar)'!G357,0)</f>
        <v>0</v>
      </c>
      <c r="AA357" s="173">
        <f>IFERROR('Ringkasan (milyar)'!AA357/'Ringkasan (milyar)'!G357,0)</f>
        <v>0</v>
      </c>
      <c r="AB357" s="173">
        <f>IFERROR('Ringkasan (milyar)'!AB357/'Ringkasan (milyar)'!G357,0)</f>
        <v>2.0027864845660298E-2</v>
      </c>
      <c r="AC357" s="6"/>
      <c r="AD357" s="173">
        <f>IFERROR('Ringkasan (milyar)'!AD357/'Ringkasan (milyar)'!AC357,0)</f>
        <v>0.72813980361244657</v>
      </c>
      <c r="AE357" s="173">
        <f>IFERROR('Ringkasan (milyar)'!AE357/'Ringkasan (milyar)'!AD357,0)</f>
        <v>0.64334381632585913</v>
      </c>
      <c r="AF357" s="173">
        <f>IFERROR('Ringkasan (milyar)'!AF357/'Ringkasan (milyar)'!AD357,0)</f>
        <v>0.34536718375215575</v>
      </c>
      <c r="AG357" s="173">
        <f>IFERROR('Ringkasan (milyar)'!AG357/'Ringkasan (milyar)'!AD357,0)</f>
        <v>0</v>
      </c>
      <c r="AH357" s="173">
        <f>IFERROR('Ringkasan (milyar)'!AH357/'Ringkasan (milyar)'!AC357,0)</f>
        <v>0</v>
      </c>
      <c r="AI357" s="173">
        <f>IFERROR('Ringkasan (milyar)'!AI357/'Ringkasan (milyar)'!AC357,0)</f>
        <v>8.0811793560920473E-3</v>
      </c>
      <c r="AJ357" s="173">
        <f>IFERROR('Ringkasan (milyar)'!AJ357/'Ringkasan (milyar)'!AC357,0)</f>
        <v>1.3879083008319445E-4</v>
      </c>
      <c r="AK357" s="173">
        <f>IFERROR('Ringkasan (milyar)'!AK357/'Ringkasan (milyar)'!AC357,0)</f>
        <v>9.9636271209556648E-2</v>
      </c>
      <c r="AL357" s="173">
        <f>IFERROR('Ringkasan (milyar)'!AL357/'Ringkasan (milyar)'!AC357,0)</f>
        <v>4.6739546915891772E-4</v>
      </c>
      <c r="AM357" s="173">
        <f>IFERROR('Ringkasan (milyar)'!AM357/'Ringkasan (milyar)'!AC357,0)</f>
        <v>1.6313322153852255E-2</v>
      </c>
      <c r="AN357" s="173">
        <f>IFERROR('Ringkasan (milyar)'!AN357/'Ringkasan (milyar)'!AC357,0)</f>
        <v>4.3327971936094438E-2</v>
      </c>
      <c r="AO357" s="173">
        <f>IFERROR('Ringkasan (milyar)'!AO357/'Ringkasan (milyar)'!AC357,0)</f>
        <v>3.8837849031318282E-2</v>
      </c>
      <c r="AP357" s="173">
        <f>IFERROR('Ringkasan (milyar)'!AP357/'Ringkasan (milyar)'!AC357,0)</f>
        <v>2.9113784630851975E-4</v>
      </c>
      <c r="AQ357" s="173">
        <f>IFERROR('Ringkasan (milyar)'!AQ357/'Ringkasan (milyar)'!AC357,0)</f>
        <v>3.9859477282422692E-4</v>
      </c>
      <c r="AR357" s="173">
        <f>IFERROR('Ringkasan (milyar)'!AR357/'Ringkasan (milyar)'!AC357,0)</f>
        <v>4.8576790529118053E-3</v>
      </c>
      <c r="AS357" s="173">
        <f>IFERROR('Ringkasan (milyar)'!AS357/'Ringkasan (milyar)'!AC357,0)</f>
        <v>4.8576790529118053E-3</v>
      </c>
      <c r="AT357" s="173">
        <f>IFERROR('Ringkasan (milyar)'!AT357/'Ringkasan (milyar)'!AC357,0)</f>
        <v>0.16736624612508494</v>
      </c>
      <c r="AU357" s="173">
        <f>IFERROR('Ringkasan (milyar)'!AU357/'Ringkasan (milyar)'!AC357,0)</f>
        <v>4.0299763432695614E-3</v>
      </c>
      <c r="AV357" s="173">
        <f>IFERROR('Ringkasan (milyar)'!AV357/'Ringkasan (milyar)'!AC357,0)</f>
        <v>0.16333626978181537</v>
      </c>
      <c r="AW357" s="127"/>
      <c r="AX357" s="127"/>
      <c r="AY357" s="127"/>
      <c r="AZ357" s="127"/>
      <c r="BA357" s="127"/>
      <c r="BB357" s="127"/>
      <c r="BC357" s="127"/>
      <c r="BD357" s="127"/>
      <c r="BE357" s="127"/>
      <c r="BF357" s="127"/>
      <c r="BG357" s="127"/>
      <c r="BH357" s="127"/>
      <c r="BI357" s="127"/>
      <c r="BJ357" s="128"/>
      <c r="BK357" s="128"/>
      <c r="BL357" s="87"/>
      <c r="BM357" s="47"/>
      <c r="BN357" s="48"/>
      <c r="BO357" s="49"/>
      <c r="BP357" s="39">
        <f t="shared" si="64"/>
        <v>0</v>
      </c>
      <c r="BR357" s="6" t="e">
        <f>Ringkasan!#REF!/1000000000</f>
        <v>#REF!</v>
      </c>
      <c r="BS357" s="6" t="e">
        <f t="shared" si="59"/>
        <v>#REF!</v>
      </c>
      <c r="BT357" s="39" t="e">
        <f t="shared" si="61"/>
        <v>#REF!</v>
      </c>
      <c r="BV357" s="6" t="e">
        <f>Ringkasan!#REF!/1000000000</f>
        <v>#REF!</v>
      </c>
      <c r="BW357" s="6" t="e">
        <f t="shared" si="60"/>
        <v>#REF!</v>
      </c>
      <c r="BX357" s="39" t="e">
        <f t="shared" si="62"/>
        <v>#REF!</v>
      </c>
    </row>
    <row r="358" spans="1:76" ht="16.5" customHeight="1" x14ac:dyDescent="0.25">
      <c r="A358" s="59" t="s">
        <v>287</v>
      </c>
      <c r="B358" s="3">
        <f t="shared" si="65"/>
        <v>274</v>
      </c>
      <c r="C358" s="4">
        <f t="shared" si="65"/>
        <v>7</v>
      </c>
      <c r="D358" s="8" t="s">
        <v>287</v>
      </c>
      <c r="E358" s="12" t="str">
        <f>[1]Pendapatan!D358</f>
        <v>7 Tahun 2024</v>
      </c>
      <c r="F358" s="92">
        <f>[1]Pendapatan!E358</f>
        <v>45650</v>
      </c>
      <c r="G358" s="6"/>
      <c r="H358" s="173">
        <f>IFERROR('Ringkasan (milyar)'!H358/'Ringkasan (milyar)'!G358,0)</f>
        <v>6.0920202567237222E-2</v>
      </c>
      <c r="I358" s="173">
        <f>IFERROR('Ringkasan (milyar)'!I358/'Ringkasan (milyar)'!G358,0)</f>
        <v>3.4045703801398167E-2</v>
      </c>
      <c r="J358" s="173">
        <f>IFERROR('Ringkasan (milyar)'!J358/'Ringkasan (milyar)'!G358,0)</f>
        <v>2.2033319090037504E-2</v>
      </c>
      <c r="K358" s="173">
        <f>IFERROR('Ringkasan (milyar)'!K358/'Ringkasan (milyar)'!G358,0)</f>
        <v>2.8362399309950462E-3</v>
      </c>
      <c r="L358" s="173">
        <f>IFERROR('Ringkasan (milyar)'!L358/'Ringkasan (milyar)'!G358,0)</f>
        <v>2.0049397448065015E-3</v>
      </c>
      <c r="M358" s="173">
        <f>IFERROR('Ringkasan (milyar)'!M358/'Ringkasan (milyar)'!G358,0)</f>
        <v>0.93907979743276282</v>
      </c>
      <c r="N358" s="173">
        <f>IFERROR('Ringkasan (milyar)'!N358/'Ringkasan (milyar)'!G358,0)</f>
        <v>0.89889379089297583</v>
      </c>
      <c r="O358" s="173">
        <f>IFERROR('Ringkasan (milyar)'!O358/'Ringkasan (milyar)'!G358,0)</f>
        <v>0</v>
      </c>
      <c r="P358" s="173">
        <f>IFERROR('Ringkasan (milyar)'!P358/'Ringkasan (milyar)'!G358,0)</f>
        <v>0</v>
      </c>
      <c r="Q358" s="173">
        <f>IFERROR('Ringkasan (milyar)'!Q358/'Ringkasan (milyar)'!G358,0)</f>
        <v>0.1259284178189165</v>
      </c>
      <c r="R358" s="173">
        <f>IFERROR('Ringkasan (milyar)'!R358/'Ringkasan (milyar)'!G358,0)</f>
        <v>0</v>
      </c>
      <c r="S358" s="173">
        <f>IFERROR('Ringkasan (milyar)'!S358/'Ringkasan (milyar)'!G358,0)</f>
        <v>5.7655883550226154E-2</v>
      </c>
      <c r="T358" s="173">
        <f>IFERROR('Ringkasan (milyar)'!T358/'Ringkasan (milyar)'!G358,0)</f>
        <v>0.52306586489629803</v>
      </c>
      <c r="U358" s="173">
        <f>IFERROR('Ringkasan (milyar)'!U358/'Ringkasan (milyar)'!G358,0)</f>
        <v>0.19224362462753503</v>
      </c>
      <c r="V358" s="173">
        <f>IFERROR('Ringkasan (milyar)'!V358/'Ringkasan (milyar)'!G358,0)</f>
        <v>4.0186006539787045E-2</v>
      </c>
      <c r="W358" s="173">
        <f>IFERROR('Ringkasan (milyar)'!W358/'Ringkasan (milyar)'!G358,0)</f>
        <v>3.6767510435038522E-2</v>
      </c>
      <c r="X358" s="173">
        <f>IFERROR('Ringkasan (milyar)'!X358/'Ringkasan (milyar)'!G358,0)</f>
        <v>3.4184961047485241E-3</v>
      </c>
      <c r="Y358" s="173">
        <f>IFERROR('Ringkasan (milyar)'!Y358/'Ringkasan (milyar)'!G358,0)</f>
        <v>0</v>
      </c>
      <c r="Z358" s="173">
        <f>IFERROR('Ringkasan (milyar)'!Z358/'Ringkasan (milyar)'!G358,0)</f>
        <v>0</v>
      </c>
      <c r="AA358" s="173">
        <f>IFERROR('Ringkasan (milyar)'!AA358/'Ringkasan (milyar)'!G358,0)</f>
        <v>0</v>
      </c>
      <c r="AB358" s="173">
        <f>IFERROR('Ringkasan (milyar)'!AB358/'Ringkasan (milyar)'!G358,0)</f>
        <v>0</v>
      </c>
      <c r="AC358" s="6"/>
      <c r="AD358" s="173">
        <f>IFERROR('Ringkasan (milyar)'!AD358/'Ringkasan (milyar)'!AC358,0)</f>
        <v>0.7552601027179292</v>
      </c>
      <c r="AE358" s="173">
        <f>IFERROR('Ringkasan (milyar)'!AE358/'Ringkasan (milyar)'!AD358,0)</f>
        <v>0.4974119386363251</v>
      </c>
      <c r="AF358" s="173">
        <f>IFERROR('Ringkasan (milyar)'!AF358/'Ringkasan (milyar)'!AD358,0)</f>
        <v>0.44640674472906805</v>
      </c>
      <c r="AG358" s="173">
        <f>IFERROR('Ringkasan (milyar)'!AG358/'Ringkasan (milyar)'!AD358,0)</f>
        <v>0</v>
      </c>
      <c r="AH358" s="173">
        <f>IFERROR('Ringkasan (milyar)'!AH358/'Ringkasan (milyar)'!AC358,0)</f>
        <v>0</v>
      </c>
      <c r="AI358" s="173">
        <f>IFERROR('Ringkasan (milyar)'!AI358/'Ringkasan (milyar)'!AC358,0)</f>
        <v>4.2431506972281638E-2</v>
      </c>
      <c r="AJ358" s="173">
        <f>IFERROR('Ringkasan (milyar)'!AJ358/'Ringkasan (milyar)'!AC358,0)</f>
        <v>0</v>
      </c>
      <c r="AK358" s="173">
        <f>IFERROR('Ringkasan (milyar)'!AK358/'Ringkasan (milyar)'!AC358,0)</f>
        <v>0.14087404798011469</v>
      </c>
      <c r="AL358" s="173">
        <f>IFERROR('Ringkasan (milyar)'!AL358/'Ringkasan (milyar)'!AC358,0)</f>
        <v>0</v>
      </c>
      <c r="AM358" s="173">
        <f>IFERROR('Ringkasan (milyar)'!AM358/'Ringkasan (milyar)'!AC358,0)</f>
        <v>3.4661235855015883E-2</v>
      </c>
      <c r="AN358" s="173">
        <f>IFERROR('Ringkasan (milyar)'!AN358/'Ringkasan (milyar)'!AC358,0)</f>
        <v>5.1733482769340304E-2</v>
      </c>
      <c r="AO358" s="173">
        <f>IFERROR('Ringkasan (milyar)'!AO358/'Ringkasan (milyar)'!AC358,0)</f>
        <v>5.4240652987621679E-2</v>
      </c>
      <c r="AP358" s="173">
        <f>IFERROR('Ringkasan (milyar)'!AP358/'Ringkasan (milyar)'!AC358,0)</f>
        <v>6.9809544776967022E-5</v>
      </c>
      <c r="AQ358" s="173">
        <f>IFERROR('Ringkasan (milyar)'!AQ358/'Ringkasan (milyar)'!AC358,0)</f>
        <v>1.6886682335986216E-4</v>
      </c>
      <c r="AR358" s="173">
        <f>IFERROR('Ringkasan (milyar)'!AR358/'Ringkasan (milyar)'!AC358,0)</f>
        <v>4.2216705839965537E-3</v>
      </c>
      <c r="AS358" s="173">
        <f>IFERROR('Ringkasan (milyar)'!AS358/'Ringkasan (milyar)'!AC358,0)</f>
        <v>4.2216705839965537E-3</v>
      </c>
      <c r="AT358" s="173">
        <f>IFERROR('Ringkasan (milyar)'!AT358/'Ringkasan (milyar)'!AC358,0)</f>
        <v>9.9644178717959581E-2</v>
      </c>
      <c r="AU358" s="173">
        <f>IFERROR('Ringkasan (milyar)'!AU358/'Ringkasan (milyar)'!AC358,0)</f>
        <v>3.5578955567938078E-3</v>
      </c>
      <c r="AV358" s="173">
        <f>IFERROR('Ringkasan (milyar)'!AV358/'Ringkasan (milyar)'!AC358,0)</f>
        <v>9.608628316116577E-2</v>
      </c>
      <c r="AW358" s="127"/>
      <c r="AX358" s="127"/>
      <c r="AY358" s="127"/>
      <c r="AZ358" s="127"/>
      <c r="BA358" s="127"/>
      <c r="BB358" s="127"/>
      <c r="BC358" s="127"/>
      <c r="BD358" s="127"/>
      <c r="BE358" s="127"/>
      <c r="BF358" s="127"/>
      <c r="BG358" s="127"/>
      <c r="BH358" s="127"/>
      <c r="BI358" s="127"/>
      <c r="BJ358" s="128"/>
      <c r="BK358" s="128"/>
      <c r="BL358" s="87"/>
      <c r="BM358" s="47"/>
      <c r="BN358" s="48"/>
      <c r="BO358" s="49"/>
      <c r="BP358" s="39">
        <f t="shared" si="64"/>
        <v>0</v>
      </c>
      <c r="BR358" s="6" t="e">
        <f>Ringkasan!#REF!/1000000000</f>
        <v>#REF!</v>
      </c>
      <c r="BS358" s="6" t="e">
        <f t="shared" si="59"/>
        <v>#REF!</v>
      </c>
      <c r="BT358" s="39" t="e">
        <f t="shared" si="61"/>
        <v>#REF!</v>
      </c>
      <c r="BV358" s="6" t="e">
        <f>Ringkasan!#REF!/1000000000</f>
        <v>#REF!</v>
      </c>
      <c r="BW358" s="6" t="e">
        <f t="shared" si="60"/>
        <v>#REF!</v>
      </c>
      <c r="BX358" s="39" t="e">
        <f t="shared" si="62"/>
        <v>#REF!</v>
      </c>
    </row>
    <row r="359" spans="1:76" ht="15" customHeight="1" x14ac:dyDescent="0.25">
      <c r="A359" s="59" t="s">
        <v>689</v>
      </c>
      <c r="B359" s="3">
        <f t="shared" si="65"/>
        <v>275</v>
      </c>
      <c r="C359" s="4">
        <f t="shared" si="65"/>
        <v>8</v>
      </c>
      <c r="D359" s="8" t="s">
        <v>641</v>
      </c>
      <c r="E359" s="12" t="str">
        <f>[1]Pendapatan!D359</f>
        <v>5 Tahun 2024</v>
      </c>
      <c r="F359" s="92">
        <f>[1]Pendapatan!E359</f>
        <v>45650</v>
      </c>
      <c r="G359" s="6"/>
      <c r="H359" s="173">
        <f>IFERROR('Ringkasan (milyar)'!H359/'Ringkasan (milyar)'!G359,0)</f>
        <v>0.14651472638991822</v>
      </c>
      <c r="I359" s="173">
        <f>IFERROR('Ringkasan (milyar)'!I359/'Ringkasan (milyar)'!G359,0)</f>
        <v>9.3196305159149659E-2</v>
      </c>
      <c r="J359" s="173">
        <f>IFERROR('Ringkasan (milyar)'!J359/'Ringkasan (milyar)'!G359,0)</f>
        <v>1.0235535947316691E-2</v>
      </c>
      <c r="K359" s="173">
        <f>IFERROR('Ringkasan (milyar)'!K359/'Ringkasan (milyar)'!G359,0)</f>
        <v>5.5850832369861107E-3</v>
      </c>
      <c r="L359" s="173">
        <f>IFERROR('Ringkasan (milyar)'!L359/'Ringkasan (milyar)'!G359,0)</f>
        <v>3.7497802046465793E-2</v>
      </c>
      <c r="M359" s="173">
        <f>IFERROR('Ringkasan (milyar)'!M359/'Ringkasan (milyar)'!G359,0)</f>
        <v>0.83836291994050138</v>
      </c>
      <c r="N359" s="173">
        <f>IFERROR('Ringkasan (milyar)'!N359/'Ringkasan (milyar)'!G359,0)</f>
        <v>0.79696633261745675</v>
      </c>
      <c r="O359" s="173">
        <f>IFERROR('Ringkasan (milyar)'!O359/'Ringkasan (milyar)'!G359,0)</f>
        <v>0</v>
      </c>
      <c r="P359" s="173">
        <f>IFERROR('Ringkasan (milyar)'!P359/'Ringkasan (milyar)'!G359,0)</f>
        <v>0</v>
      </c>
      <c r="Q359" s="173">
        <f>IFERROR('Ringkasan (milyar)'!Q359/'Ringkasan (milyar)'!G359,0)</f>
        <v>5.4995930380875531E-2</v>
      </c>
      <c r="R359" s="173">
        <f>IFERROR('Ringkasan (milyar)'!R359/'Ringkasan (milyar)'!G359,0)</f>
        <v>0</v>
      </c>
      <c r="S359" s="173">
        <f>IFERROR('Ringkasan (milyar)'!S359/'Ringkasan (milyar)'!G359,0)</f>
        <v>2.1931730939166495E-2</v>
      </c>
      <c r="T359" s="173">
        <f>IFERROR('Ringkasan (milyar)'!T359/'Ringkasan (milyar)'!G359,0)</f>
        <v>0.55341143124694991</v>
      </c>
      <c r="U359" s="173">
        <f>IFERROR('Ringkasan (milyar)'!U359/'Ringkasan (milyar)'!G359,0)</f>
        <v>0.16662724005046475</v>
      </c>
      <c r="V359" s="173">
        <f>IFERROR('Ringkasan (milyar)'!V359/'Ringkasan (milyar)'!G359,0)</f>
        <v>4.1396587323044604E-2</v>
      </c>
      <c r="W359" s="173">
        <f>IFERROR('Ringkasan (milyar)'!W359/'Ringkasan (milyar)'!G359,0)</f>
        <v>4.1396587323044604E-2</v>
      </c>
      <c r="X359" s="173">
        <f>IFERROR('Ringkasan (milyar)'!X359/'Ringkasan (milyar)'!G359,0)</f>
        <v>0</v>
      </c>
      <c r="Y359" s="173">
        <f>IFERROR('Ringkasan (milyar)'!Y359/'Ringkasan (milyar)'!G359,0)</f>
        <v>1.5122353669580448E-2</v>
      </c>
      <c r="Z359" s="173">
        <f>IFERROR('Ringkasan (milyar)'!Z359/'Ringkasan (milyar)'!G359,0)</f>
        <v>0</v>
      </c>
      <c r="AA359" s="173">
        <f>IFERROR('Ringkasan (milyar)'!AA359/'Ringkasan (milyar)'!G359,0)</f>
        <v>0</v>
      </c>
      <c r="AB359" s="173">
        <f>IFERROR('Ringkasan (milyar)'!AB359/'Ringkasan (milyar)'!G359,0)</f>
        <v>1.5122353669580448E-2</v>
      </c>
      <c r="AC359" s="6"/>
      <c r="AD359" s="173">
        <f>IFERROR('Ringkasan (milyar)'!AD359/'Ringkasan (milyar)'!AC359,0)</f>
        <v>0.7372695474813713</v>
      </c>
      <c r="AE359" s="173">
        <f>IFERROR('Ringkasan (milyar)'!AE359/'Ringkasan (milyar)'!AD359,0)</f>
        <v>0.57137984055008173</v>
      </c>
      <c r="AF359" s="173">
        <f>IFERROR('Ringkasan (milyar)'!AF359/'Ringkasan (milyar)'!AD359,0)</f>
        <v>0.39785956150230378</v>
      </c>
      <c r="AG359" s="173">
        <f>IFERROR('Ringkasan (milyar)'!AG359/'Ringkasan (milyar)'!AD359,0)</f>
        <v>0</v>
      </c>
      <c r="AH359" s="173">
        <f>IFERROR('Ringkasan (milyar)'!AH359/'Ringkasan (milyar)'!AC359,0)</f>
        <v>0</v>
      </c>
      <c r="AI359" s="173">
        <f>IFERROR('Ringkasan (milyar)'!AI359/'Ringkasan (milyar)'!AC359,0)</f>
        <v>2.0618837421100194E-2</v>
      </c>
      <c r="AJ359" s="173">
        <f>IFERROR('Ringkasan (milyar)'!AJ359/'Ringkasan (milyar)'!AC359,0)</f>
        <v>2.0600147079939523E-3</v>
      </c>
      <c r="AK359" s="173">
        <f>IFERROR('Ringkasan (milyar)'!AK359/'Ringkasan (milyar)'!AC359,0)</f>
        <v>0.14356695442103073</v>
      </c>
      <c r="AL359" s="173">
        <f>IFERROR('Ringkasan (milyar)'!AL359/'Ringkasan (milyar)'!AC359,0)</f>
        <v>0</v>
      </c>
      <c r="AM359" s="173">
        <f>IFERROR('Ringkasan (milyar)'!AM359/'Ringkasan (milyar)'!AC359,0)</f>
        <v>1.71281811037284E-2</v>
      </c>
      <c r="AN359" s="173">
        <f>IFERROR('Ringkasan (milyar)'!AN359/'Ringkasan (milyar)'!AC359,0)</f>
        <v>5.9612448155937241E-2</v>
      </c>
      <c r="AO359" s="173">
        <f>IFERROR('Ringkasan (milyar)'!AO359/'Ringkasan (milyar)'!AC359,0)</f>
        <v>6.4681344514041117E-2</v>
      </c>
      <c r="AP359" s="173">
        <f>IFERROR('Ringkasan (milyar)'!AP359/'Ringkasan (milyar)'!AC359,0)</f>
        <v>1.9726134129902789E-3</v>
      </c>
      <c r="AQ359" s="173">
        <f>IFERROR('Ringkasan (milyar)'!AQ359/'Ringkasan (milyar)'!AC359,0)</f>
        <v>1.7236723433370596E-4</v>
      </c>
      <c r="AR359" s="173">
        <f>IFERROR('Ringkasan (milyar)'!AR359/'Ringkasan (milyar)'!AC359,0)</f>
        <v>6.5820423611916362E-3</v>
      </c>
      <c r="AS359" s="173">
        <f>IFERROR('Ringkasan (milyar)'!AS359/'Ringkasan (milyar)'!AC359,0)</f>
        <v>6.5820423611916362E-3</v>
      </c>
      <c r="AT359" s="173">
        <f>IFERROR('Ringkasan (milyar)'!AT359/'Ringkasan (milyar)'!AC359,0)</f>
        <v>0.1125814557364062</v>
      </c>
      <c r="AU359" s="173">
        <f>IFERROR('Ringkasan (milyar)'!AU359/'Ringkasan (milyar)'!AC359,0)</f>
        <v>9.2762068365732347E-3</v>
      </c>
      <c r="AV359" s="173">
        <f>IFERROR('Ringkasan (milyar)'!AV359/'Ringkasan (milyar)'!AC359,0)</f>
        <v>0.10330524889983296</v>
      </c>
      <c r="AW359" s="127"/>
      <c r="AX359" s="127"/>
      <c r="AY359" s="127"/>
      <c r="AZ359" s="127"/>
      <c r="BA359" s="127"/>
      <c r="BB359" s="127"/>
      <c r="BC359" s="127"/>
      <c r="BD359" s="127"/>
      <c r="BE359" s="127"/>
      <c r="BF359" s="127"/>
      <c r="BG359" s="127"/>
      <c r="BH359" s="127"/>
      <c r="BI359" s="127"/>
      <c r="BJ359" s="128"/>
      <c r="BK359" s="128"/>
      <c r="BL359" s="87"/>
      <c r="BM359" s="47"/>
      <c r="BN359" s="48"/>
      <c r="BO359" s="49"/>
      <c r="BP359" s="39">
        <f t="shared" si="64"/>
        <v>0</v>
      </c>
      <c r="BR359" s="6" t="e">
        <f>Ringkasan!#REF!/1000000000</f>
        <v>#REF!</v>
      </c>
      <c r="BS359" s="6" t="e">
        <f t="shared" si="59"/>
        <v>#REF!</v>
      </c>
      <c r="BT359" s="39" t="e">
        <f t="shared" si="61"/>
        <v>#REF!</v>
      </c>
      <c r="BV359" s="6" t="e">
        <f>Ringkasan!#REF!/1000000000</f>
        <v>#REF!</v>
      </c>
      <c r="BW359" s="6" t="e">
        <f t="shared" si="60"/>
        <v>#REF!</v>
      </c>
      <c r="BX359" s="39" t="e">
        <f t="shared" si="62"/>
        <v>#REF!</v>
      </c>
    </row>
    <row r="360" spans="1:76" ht="15" customHeight="1" x14ac:dyDescent="0.25">
      <c r="A360" s="59" t="s">
        <v>288</v>
      </c>
      <c r="B360" s="3">
        <f t="shared" si="65"/>
        <v>276</v>
      </c>
      <c r="C360" s="4">
        <f t="shared" si="65"/>
        <v>9</v>
      </c>
      <c r="D360" s="8" t="s">
        <v>288</v>
      </c>
      <c r="E360" s="12" t="str">
        <f>[1]Pendapatan!D360</f>
        <v>5 Tahun 2024</v>
      </c>
      <c r="F360" s="92">
        <f>[1]Pendapatan!E360</f>
        <v>45653.5</v>
      </c>
      <c r="G360" s="6"/>
      <c r="H360" s="173">
        <f>IFERROR('Ringkasan (milyar)'!H360/'Ringkasan (milyar)'!G360,0)</f>
        <v>0.15018275548734794</v>
      </c>
      <c r="I360" s="173">
        <f>IFERROR('Ringkasan (milyar)'!I360/'Ringkasan (milyar)'!G360,0)</f>
        <v>5.8984028698435886E-2</v>
      </c>
      <c r="J360" s="173">
        <f>IFERROR('Ringkasan (milyar)'!J360/'Ringkasan (milyar)'!G360,0)</f>
        <v>8.8350163942444507E-2</v>
      </c>
      <c r="K360" s="173">
        <f>IFERROR('Ringkasan (milyar)'!K360/'Ringkasan (milyar)'!G360,0)</f>
        <v>1.7000572043767651E-3</v>
      </c>
      <c r="L360" s="173">
        <f>IFERROR('Ringkasan (milyar)'!L360/'Ringkasan (milyar)'!G360,0)</f>
        <v>1.1485056420907724E-3</v>
      </c>
      <c r="M360" s="173">
        <f>IFERROR('Ringkasan (milyar)'!M360/'Ringkasan (milyar)'!G360,0)</f>
        <v>0.84981724451265195</v>
      </c>
      <c r="N360" s="173">
        <f>IFERROR('Ringkasan (milyar)'!N360/'Ringkasan (milyar)'!G360,0)</f>
        <v>0.82059430027563429</v>
      </c>
      <c r="O360" s="173">
        <f>IFERROR('Ringkasan (milyar)'!O360/'Ringkasan (milyar)'!G360,0)</f>
        <v>0</v>
      </c>
      <c r="P360" s="173">
        <f>IFERROR('Ringkasan (milyar)'!P360/'Ringkasan (milyar)'!G360,0)</f>
        <v>0</v>
      </c>
      <c r="Q360" s="173">
        <f>IFERROR('Ringkasan (milyar)'!Q360/'Ringkasan (milyar)'!G360,0)</f>
        <v>8.6394445967967637E-2</v>
      </c>
      <c r="R360" s="173">
        <f>IFERROR('Ringkasan (milyar)'!R360/'Ringkasan (milyar)'!G360,0)</f>
        <v>2.9963959049850736E-3</v>
      </c>
      <c r="S360" s="173">
        <f>IFERROR('Ringkasan (milyar)'!S360/'Ringkasan (milyar)'!G360,0)</f>
        <v>1.6725294087191374E-2</v>
      </c>
      <c r="T360" s="173">
        <f>IFERROR('Ringkasan (milyar)'!T360/'Ringkasan (milyar)'!G360,0)</f>
        <v>0.50452137030270772</v>
      </c>
      <c r="U360" s="173">
        <f>IFERROR('Ringkasan (milyar)'!U360/'Ringkasan (milyar)'!G360,0)</f>
        <v>0.2099567940127825</v>
      </c>
      <c r="V360" s="173">
        <f>IFERROR('Ringkasan (milyar)'!V360/'Ringkasan (milyar)'!G360,0)</f>
        <v>2.922294423701766E-2</v>
      </c>
      <c r="W360" s="173">
        <f>IFERROR('Ringkasan (milyar)'!W360/'Ringkasan (milyar)'!G360,0)</f>
        <v>2.922294423701766E-2</v>
      </c>
      <c r="X360" s="173">
        <f>IFERROR('Ringkasan (milyar)'!X360/'Ringkasan (milyar)'!G360,0)</f>
        <v>0</v>
      </c>
      <c r="Y360" s="173">
        <f>IFERROR('Ringkasan (milyar)'!Y360/'Ringkasan (milyar)'!G360,0)</f>
        <v>0</v>
      </c>
      <c r="Z360" s="173">
        <f>IFERROR('Ringkasan (milyar)'!Z360/'Ringkasan (milyar)'!G360,0)</f>
        <v>0</v>
      </c>
      <c r="AA360" s="173">
        <f>IFERROR('Ringkasan (milyar)'!AA360/'Ringkasan (milyar)'!G360,0)</f>
        <v>0</v>
      </c>
      <c r="AB360" s="173">
        <f>IFERROR('Ringkasan (milyar)'!AB360/'Ringkasan (milyar)'!G360,0)</f>
        <v>0</v>
      </c>
      <c r="AC360" s="6"/>
      <c r="AD360" s="173">
        <f>IFERROR('Ringkasan (milyar)'!AD360/'Ringkasan (milyar)'!AC360,0)</f>
        <v>0.70647465474731885</v>
      </c>
      <c r="AE360" s="173">
        <f>IFERROR('Ringkasan (milyar)'!AE360/'Ringkasan (milyar)'!AD360,0)</f>
        <v>0.40787625610676248</v>
      </c>
      <c r="AF360" s="173">
        <f>IFERROR('Ringkasan (milyar)'!AF360/'Ringkasan (milyar)'!AD360,0)</f>
        <v>0.50513506255462048</v>
      </c>
      <c r="AG360" s="173">
        <f>IFERROR('Ringkasan (milyar)'!AG360/'Ringkasan (milyar)'!AD360,0)</f>
        <v>9.2336265974986265E-4</v>
      </c>
      <c r="AH360" s="173">
        <f>IFERROR('Ringkasan (milyar)'!AH360/'Ringkasan (milyar)'!AC360,0)</f>
        <v>0</v>
      </c>
      <c r="AI360" s="173">
        <f>IFERROR('Ringkasan (milyar)'!AI360/'Ringkasan (milyar)'!AC360,0)</f>
        <v>6.037416652348674E-2</v>
      </c>
      <c r="AJ360" s="173">
        <f>IFERROR('Ringkasan (milyar)'!AJ360/'Ringkasan (milyar)'!AC360,0)</f>
        <v>4.2879977588386887E-4</v>
      </c>
      <c r="AK360" s="173">
        <f>IFERROR('Ringkasan (milyar)'!AK360/'Ringkasan (milyar)'!AC360,0)</f>
        <v>0.15985877584017108</v>
      </c>
      <c r="AL360" s="173">
        <f>IFERROR('Ringkasan (milyar)'!AL360/'Ringkasan (milyar)'!AC360,0)</f>
        <v>1.9018531236261006E-4</v>
      </c>
      <c r="AM360" s="173">
        <f>IFERROR('Ringkasan (milyar)'!AM360/'Ringkasan (milyar)'!AC360,0)</f>
        <v>2.3433674724598758E-2</v>
      </c>
      <c r="AN360" s="173">
        <f>IFERROR('Ringkasan (milyar)'!AN360/'Ringkasan (milyar)'!AC360,0)</f>
        <v>4.0522365437253828E-2</v>
      </c>
      <c r="AO360" s="173">
        <f>IFERROR('Ringkasan (milyar)'!AO360/'Ringkasan (milyar)'!AC360,0)</f>
        <v>9.3883305802267475E-2</v>
      </c>
      <c r="AP360" s="173">
        <f>IFERROR('Ringkasan (milyar)'!AP360/'Ringkasan (milyar)'!AC360,0)</f>
        <v>1.8292445636884085E-3</v>
      </c>
      <c r="AQ360" s="173">
        <f>IFERROR('Ringkasan (milyar)'!AQ360/'Ringkasan (milyar)'!AC360,0)</f>
        <v>0</v>
      </c>
      <c r="AR360" s="173">
        <f>IFERROR('Ringkasan (milyar)'!AR360/'Ringkasan (milyar)'!AC360,0)</f>
        <v>1.9569969487600505E-3</v>
      </c>
      <c r="AS360" s="173">
        <f>IFERROR('Ringkasan (milyar)'!AS360/'Ringkasan (milyar)'!AC360,0)</f>
        <v>1.9569969487600505E-3</v>
      </c>
      <c r="AT360" s="173">
        <f>IFERROR('Ringkasan (milyar)'!AT360/'Ringkasan (milyar)'!AC360,0)</f>
        <v>0.13170957246375006</v>
      </c>
      <c r="AU360" s="173">
        <f>IFERROR('Ringkasan (milyar)'!AU360/'Ringkasan (milyar)'!AC360,0)</f>
        <v>3.1629723804467544E-3</v>
      </c>
      <c r="AV360" s="173">
        <f>IFERROR('Ringkasan (milyar)'!AV360/'Ringkasan (milyar)'!AC360,0)</f>
        <v>0.12854660008330332</v>
      </c>
      <c r="AW360" s="127"/>
      <c r="AX360" s="127"/>
      <c r="AY360" s="127"/>
      <c r="AZ360" s="127"/>
      <c r="BA360" s="127"/>
      <c r="BB360" s="127"/>
      <c r="BC360" s="127"/>
      <c r="BD360" s="127"/>
      <c r="BE360" s="127"/>
      <c r="BF360" s="127"/>
      <c r="BG360" s="127"/>
      <c r="BH360" s="127"/>
      <c r="BI360" s="127"/>
      <c r="BJ360" s="128"/>
      <c r="BK360" s="128"/>
      <c r="BL360" s="87"/>
      <c r="BM360" s="47"/>
      <c r="BN360" s="48"/>
      <c r="BO360" s="49"/>
      <c r="BP360" s="39">
        <f t="shared" si="64"/>
        <v>0</v>
      </c>
      <c r="BR360" s="6" t="e">
        <f>Ringkasan!#REF!/1000000000</f>
        <v>#REF!</v>
      </c>
      <c r="BS360" s="6" t="e">
        <f t="shared" si="59"/>
        <v>#REF!</v>
      </c>
      <c r="BT360" s="39" t="e">
        <f t="shared" si="61"/>
        <v>#REF!</v>
      </c>
      <c r="BV360" s="6" t="e">
        <f>Ringkasan!#REF!/1000000000</f>
        <v>#REF!</v>
      </c>
      <c r="BW360" s="6" t="e">
        <f t="shared" si="60"/>
        <v>#REF!</v>
      </c>
      <c r="BX360" s="39" t="e">
        <f t="shared" si="62"/>
        <v>#REF!</v>
      </c>
    </row>
    <row r="361" spans="1:76" ht="15" customHeight="1" x14ac:dyDescent="0.25">
      <c r="A361" s="59" t="s">
        <v>289</v>
      </c>
      <c r="B361" s="3">
        <f t="shared" si="65"/>
        <v>277</v>
      </c>
      <c r="C361" s="4">
        <f t="shared" si="65"/>
        <v>10</v>
      </c>
      <c r="D361" s="8" t="s">
        <v>289</v>
      </c>
      <c r="E361" s="12" t="str">
        <f>[1]Pendapatan!D361</f>
        <v>08 Tahun 2024</v>
      </c>
      <c r="F361" s="92">
        <f>[1]Pendapatan!E361</f>
        <v>45649</v>
      </c>
      <c r="G361" s="6"/>
      <c r="H361" s="173">
        <f>IFERROR('Ringkasan (milyar)'!H361/'Ringkasan (milyar)'!G361,0)</f>
        <v>0.11118203163879761</v>
      </c>
      <c r="I361" s="173">
        <f>IFERROR('Ringkasan (milyar)'!I361/'Ringkasan (milyar)'!G361,0)</f>
        <v>5.9425667148286489E-2</v>
      </c>
      <c r="J361" s="173">
        <f>IFERROR('Ringkasan (milyar)'!J361/'Ringkasan (milyar)'!G361,0)</f>
        <v>4.0264554476956586E-2</v>
      </c>
      <c r="K361" s="173">
        <f>IFERROR('Ringkasan (milyar)'!K361/'Ringkasan (milyar)'!G361,0)</f>
        <v>7.0727033514518386E-3</v>
      </c>
      <c r="L361" s="173">
        <f>IFERROR('Ringkasan (milyar)'!L361/'Ringkasan (milyar)'!G361,0)</f>
        <v>4.4191066621027033E-3</v>
      </c>
      <c r="M361" s="173">
        <f>IFERROR('Ringkasan (milyar)'!M361/'Ringkasan (milyar)'!G361,0)</f>
        <v>0.88881796836120253</v>
      </c>
      <c r="N361" s="173">
        <f>IFERROR('Ringkasan (milyar)'!N361/'Ringkasan (milyar)'!G361,0)</f>
        <v>0.8600214772701833</v>
      </c>
      <c r="O361" s="173">
        <f>IFERROR('Ringkasan (milyar)'!O361/'Ringkasan (milyar)'!G361,0)</f>
        <v>0</v>
      </c>
      <c r="P361" s="173">
        <f>IFERROR('Ringkasan (milyar)'!P361/'Ringkasan (milyar)'!G361,0)</f>
        <v>0</v>
      </c>
      <c r="Q361" s="173">
        <f>IFERROR('Ringkasan (milyar)'!Q361/'Ringkasan (milyar)'!G361,0)</f>
        <v>8.8466878917665248E-2</v>
      </c>
      <c r="R361" s="173">
        <f>IFERROR('Ringkasan (milyar)'!R361/'Ringkasan (milyar)'!G361,0)</f>
        <v>4.1955069540252805E-3</v>
      </c>
      <c r="S361" s="173">
        <f>IFERROR('Ringkasan (milyar)'!S361/'Ringkasan (milyar)'!G361,0)</f>
        <v>6.5809653269143592E-2</v>
      </c>
      <c r="T361" s="173">
        <f>IFERROR('Ringkasan (milyar)'!T361/'Ringkasan (milyar)'!G361,0)</f>
        <v>0.51946474578262625</v>
      </c>
      <c r="U361" s="173">
        <f>IFERROR('Ringkasan (milyar)'!U361/'Ringkasan (milyar)'!G361,0)</f>
        <v>0.18208469234672284</v>
      </c>
      <c r="V361" s="173">
        <f>IFERROR('Ringkasan (milyar)'!V361/'Ringkasan (milyar)'!G361,0)</f>
        <v>2.8796491091019137E-2</v>
      </c>
      <c r="W361" s="173">
        <f>IFERROR('Ringkasan (milyar)'!W361/'Ringkasan (milyar)'!G361,0)</f>
        <v>2.8796491091019137E-2</v>
      </c>
      <c r="X361" s="173">
        <f>IFERROR('Ringkasan (milyar)'!X361/'Ringkasan (milyar)'!G361,0)</f>
        <v>0</v>
      </c>
      <c r="Y361" s="173">
        <f>IFERROR('Ringkasan (milyar)'!Y361/'Ringkasan (milyar)'!G361,0)</f>
        <v>0</v>
      </c>
      <c r="Z361" s="173">
        <f>IFERROR('Ringkasan (milyar)'!Z361/'Ringkasan (milyar)'!G361,0)</f>
        <v>0</v>
      </c>
      <c r="AA361" s="173">
        <f>IFERROR('Ringkasan (milyar)'!AA361/'Ringkasan (milyar)'!G361,0)</f>
        <v>0</v>
      </c>
      <c r="AB361" s="173">
        <f>IFERROR('Ringkasan (milyar)'!AB361/'Ringkasan (milyar)'!G361,0)</f>
        <v>0</v>
      </c>
      <c r="AC361" s="6"/>
      <c r="AD361" s="173">
        <f>IFERROR('Ringkasan (milyar)'!AD361/'Ringkasan (milyar)'!AC361,0)</f>
        <v>0.7461930808247017</v>
      </c>
      <c r="AE361" s="173">
        <f>IFERROR('Ringkasan (milyar)'!AE361/'Ringkasan (milyar)'!AD361,0)</f>
        <v>0.61083665962125633</v>
      </c>
      <c r="AF361" s="173">
        <f>IFERROR('Ringkasan (milyar)'!AF361/'Ringkasan (milyar)'!AD361,0)</f>
        <v>0.36239910433887496</v>
      </c>
      <c r="AG361" s="173">
        <f>IFERROR('Ringkasan (milyar)'!AG361/'Ringkasan (milyar)'!AD361,0)</f>
        <v>0</v>
      </c>
      <c r="AH361" s="173">
        <f>IFERROR('Ringkasan (milyar)'!AH361/'Ringkasan (milyar)'!AC361,0)</f>
        <v>0</v>
      </c>
      <c r="AI361" s="173">
        <f>IFERROR('Ringkasan (milyar)'!AI361/'Ringkasan (milyar)'!AC361,0)</f>
        <v>1.8996184275562024E-2</v>
      </c>
      <c r="AJ361" s="173">
        <f>IFERROR('Ringkasan (milyar)'!AJ361/'Ringkasan (milyar)'!AC361,0)</f>
        <v>9.7510347094723277E-4</v>
      </c>
      <c r="AK361" s="173">
        <f>IFERROR('Ringkasan (milyar)'!AK361/'Ringkasan (milyar)'!AC361,0)</f>
        <v>0.12166215882778297</v>
      </c>
      <c r="AL361" s="173">
        <f>IFERROR('Ringkasan (milyar)'!AL361/'Ringkasan (milyar)'!AC361,0)</f>
        <v>0</v>
      </c>
      <c r="AM361" s="173">
        <f>IFERROR('Ringkasan (milyar)'!AM361/'Ringkasan (milyar)'!AC361,0)</f>
        <v>3.6791476585580185E-2</v>
      </c>
      <c r="AN361" s="173">
        <f>IFERROR('Ringkasan (milyar)'!AN361/'Ringkasan (milyar)'!AC361,0)</f>
        <v>4.0947508427066216E-2</v>
      </c>
      <c r="AO361" s="173">
        <f>IFERROR('Ringkasan (milyar)'!AO361/'Ringkasan (milyar)'!AC361,0)</f>
        <v>3.9894766533361416E-2</v>
      </c>
      <c r="AP361" s="173">
        <f>IFERROR('Ringkasan (milyar)'!AP361/'Ringkasan (milyar)'!AC361,0)</f>
        <v>3.8335816082798934E-3</v>
      </c>
      <c r="AQ361" s="173">
        <f>IFERROR('Ringkasan (milyar)'!AQ361/'Ringkasan (milyar)'!AC361,0)</f>
        <v>1.948256734952571E-4</v>
      </c>
      <c r="AR361" s="173">
        <f>IFERROR('Ringkasan (milyar)'!AR361/'Ringkasan (milyar)'!AC361,0)</f>
        <v>7.806050492190228E-3</v>
      </c>
      <c r="AS361" s="173">
        <f>IFERROR('Ringkasan (milyar)'!AS361/'Ringkasan (milyar)'!AC361,0)</f>
        <v>7.806050492190228E-3</v>
      </c>
      <c r="AT361" s="173">
        <f>IFERROR('Ringkasan (milyar)'!AT361/'Ringkasan (milyar)'!AC361,0)</f>
        <v>0.12433870985532516</v>
      </c>
      <c r="AU361" s="173">
        <f>IFERROR('Ringkasan (milyar)'!AU361/'Ringkasan (milyar)'!AC361,0)</f>
        <v>5.5365690070195532E-3</v>
      </c>
      <c r="AV361" s="173">
        <f>IFERROR('Ringkasan (milyar)'!AV361/'Ringkasan (milyar)'!AC361,0)</f>
        <v>0.11880214084830562</v>
      </c>
      <c r="AW361" s="127"/>
      <c r="AX361" s="127"/>
      <c r="AY361" s="127"/>
      <c r="AZ361" s="127"/>
      <c r="BA361" s="127"/>
      <c r="BB361" s="127"/>
      <c r="BC361" s="127"/>
      <c r="BD361" s="127"/>
      <c r="BE361" s="127"/>
      <c r="BF361" s="127"/>
      <c r="BG361" s="127"/>
      <c r="BH361" s="127"/>
      <c r="BI361" s="127"/>
      <c r="BJ361" s="128"/>
      <c r="BK361" s="128"/>
      <c r="BL361" s="87"/>
      <c r="BM361" s="47"/>
      <c r="BN361" s="48"/>
      <c r="BO361" s="49"/>
      <c r="BP361" s="39">
        <f t="shared" si="64"/>
        <v>0</v>
      </c>
      <c r="BR361" s="6" t="e">
        <f>Ringkasan!#REF!/1000000000</f>
        <v>#REF!</v>
      </c>
      <c r="BS361" s="6" t="e">
        <f t="shared" si="59"/>
        <v>#REF!</v>
      </c>
      <c r="BT361" s="39" t="e">
        <f t="shared" si="61"/>
        <v>#REF!</v>
      </c>
      <c r="BV361" s="6" t="e">
        <f>Ringkasan!#REF!/1000000000</f>
        <v>#REF!</v>
      </c>
      <c r="BW361" s="6" t="e">
        <f t="shared" si="60"/>
        <v>#REF!</v>
      </c>
      <c r="BX361" s="39" t="e">
        <f t="shared" si="62"/>
        <v>#REF!</v>
      </c>
    </row>
    <row r="362" spans="1:76" ht="15" customHeight="1" x14ac:dyDescent="0.25">
      <c r="A362" s="59" t="s">
        <v>290</v>
      </c>
      <c r="B362" s="3">
        <f t="shared" si="65"/>
        <v>278</v>
      </c>
      <c r="C362" s="4">
        <f t="shared" si="65"/>
        <v>11</v>
      </c>
      <c r="D362" s="8" t="s">
        <v>290</v>
      </c>
      <c r="E362" s="12" t="str">
        <f>[1]Pendapatan!D362</f>
        <v>5 Tahun 2024</v>
      </c>
      <c r="F362" s="92">
        <f>[1]Pendapatan!E362</f>
        <v>45657</v>
      </c>
      <c r="G362" s="6"/>
      <c r="H362" s="173">
        <f>IFERROR('Ringkasan (milyar)'!H362/'Ringkasan (milyar)'!G362,0)</f>
        <v>9.8437921659431105E-2</v>
      </c>
      <c r="I362" s="173">
        <f>IFERROR('Ringkasan (milyar)'!I362/'Ringkasan (milyar)'!G362,0)</f>
        <v>6.2716354104124836E-2</v>
      </c>
      <c r="J362" s="173">
        <f>IFERROR('Ringkasan (milyar)'!J362/'Ringkasan (milyar)'!G362,0)</f>
        <v>2.2082772676764617E-2</v>
      </c>
      <c r="K362" s="173">
        <f>IFERROR('Ringkasan (milyar)'!K362/'Ringkasan (milyar)'!G362,0)</f>
        <v>7.9154993058817517E-3</v>
      </c>
      <c r="L362" s="173">
        <f>IFERROR('Ringkasan (milyar)'!L362/'Ringkasan (milyar)'!G362,0)</f>
        <v>5.723295572659908E-3</v>
      </c>
      <c r="M362" s="173">
        <f>IFERROR('Ringkasan (milyar)'!M362/'Ringkasan (milyar)'!G362,0)</f>
        <v>0.89390266952974484</v>
      </c>
      <c r="N362" s="173">
        <f>IFERROR('Ringkasan (milyar)'!N362/'Ringkasan (milyar)'!G362,0)</f>
        <v>0.84720222128521783</v>
      </c>
      <c r="O362" s="173">
        <f>IFERROR('Ringkasan (milyar)'!O362/'Ringkasan (milyar)'!G362,0)</f>
        <v>0</v>
      </c>
      <c r="P362" s="173">
        <f>IFERROR('Ringkasan (milyar)'!P362/'Ringkasan (milyar)'!G362,0)</f>
        <v>0</v>
      </c>
      <c r="Q362" s="173">
        <f>IFERROR('Ringkasan (milyar)'!Q362/'Ringkasan (milyar)'!G362,0)</f>
        <v>8.298414175630292E-2</v>
      </c>
      <c r="R362" s="173">
        <f>IFERROR('Ringkasan (milyar)'!R362/'Ringkasan (milyar)'!G362,0)</f>
        <v>6.8769529804472828E-3</v>
      </c>
      <c r="S362" s="173">
        <f>IFERROR('Ringkasan (milyar)'!S362/'Ringkasan (milyar)'!G362,0)</f>
        <v>3.6184920730018347E-2</v>
      </c>
      <c r="T362" s="173">
        <f>IFERROR('Ringkasan (milyar)'!T362/'Ringkasan (milyar)'!G362,0)</f>
        <v>0.51405348378946747</v>
      </c>
      <c r="U362" s="173">
        <f>IFERROR('Ringkasan (milyar)'!U362/'Ringkasan (milyar)'!G362,0)</f>
        <v>0.20710272202898183</v>
      </c>
      <c r="V362" s="173">
        <f>IFERROR('Ringkasan (milyar)'!V362/'Ringkasan (milyar)'!G362,0)</f>
        <v>4.6700448244526988E-2</v>
      </c>
      <c r="W362" s="173">
        <f>IFERROR('Ringkasan (milyar)'!W362/'Ringkasan (milyar)'!G362,0)</f>
        <v>4.6700448244526988E-2</v>
      </c>
      <c r="X362" s="173">
        <f>IFERROR('Ringkasan (milyar)'!X362/'Ringkasan (milyar)'!G362,0)</f>
        <v>0</v>
      </c>
      <c r="Y362" s="173">
        <f>IFERROR('Ringkasan (milyar)'!Y362/'Ringkasan (milyar)'!G362,0)</f>
        <v>7.659408810824009E-3</v>
      </c>
      <c r="Z362" s="173">
        <f>IFERROR('Ringkasan (milyar)'!Z362/'Ringkasan (milyar)'!G362,0)</f>
        <v>0</v>
      </c>
      <c r="AA362" s="173">
        <f>IFERROR('Ringkasan (milyar)'!AA362/'Ringkasan (milyar)'!G362,0)</f>
        <v>0</v>
      </c>
      <c r="AB362" s="173">
        <f>IFERROR('Ringkasan (milyar)'!AB362/'Ringkasan (milyar)'!G362,0)</f>
        <v>7.659408810824009E-3</v>
      </c>
      <c r="AC362" s="6"/>
      <c r="AD362" s="173">
        <f>IFERROR('Ringkasan (milyar)'!AD362/'Ringkasan (milyar)'!AC362,0)</f>
        <v>0.68021076896131849</v>
      </c>
      <c r="AE362" s="173">
        <f>IFERROR('Ringkasan (milyar)'!AE362/'Ringkasan (milyar)'!AD362,0)</f>
        <v>0.6200531499945664</v>
      </c>
      <c r="AF362" s="173">
        <f>IFERROR('Ringkasan (milyar)'!AF362/'Ringkasan (milyar)'!AD362,0)</f>
        <v>0.33655738014811887</v>
      </c>
      <c r="AG362" s="173">
        <f>IFERROR('Ringkasan (milyar)'!AG362/'Ringkasan (milyar)'!AD362,0)</f>
        <v>0</v>
      </c>
      <c r="AH362" s="173">
        <f>IFERROR('Ringkasan (milyar)'!AH362/'Ringkasan (milyar)'!AC362,0)</f>
        <v>0</v>
      </c>
      <c r="AI362" s="173">
        <f>IFERROR('Ringkasan (milyar)'!AI362/'Ringkasan (milyar)'!AC362,0)</f>
        <v>2.9513984656467974E-2</v>
      </c>
      <c r="AJ362" s="173">
        <f>IFERROR('Ringkasan (milyar)'!AJ362/'Ringkasan (milyar)'!AC362,0)</f>
        <v>0</v>
      </c>
      <c r="AK362" s="173">
        <f>IFERROR('Ringkasan (milyar)'!AK362/'Ringkasan (milyar)'!AC362,0)</f>
        <v>0.17928736402584219</v>
      </c>
      <c r="AL362" s="173">
        <f>IFERROR('Ringkasan (milyar)'!AL362/'Ringkasan (milyar)'!AC362,0)</f>
        <v>0</v>
      </c>
      <c r="AM362" s="173">
        <f>IFERROR('Ringkasan (milyar)'!AM362/'Ringkasan (milyar)'!AC362,0)</f>
        <v>2.2738357481599702E-2</v>
      </c>
      <c r="AN362" s="173">
        <f>IFERROR('Ringkasan (milyar)'!AN362/'Ringkasan (milyar)'!AC362,0)</f>
        <v>5.1214889506373693E-2</v>
      </c>
      <c r="AO362" s="173">
        <f>IFERROR('Ringkasan (milyar)'!AO362/'Ringkasan (milyar)'!AC362,0)</f>
        <v>0.1023904847902508</v>
      </c>
      <c r="AP362" s="173">
        <f>IFERROR('Ringkasan (milyar)'!AP362/'Ringkasan (milyar)'!AC362,0)</f>
        <v>2.943632247617988E-3</v>
      </c>
      <c r="AQ362" s="173">
        <f>IFERROR('Ringkasan (milyar)'!AQ362/'Ringkasan (milyar)'!AC362,0)</f>
        <v>0</v>
      </c>
      <c r="AR362" s="173">
        <f>IFERROR('Ringkasan (milyar)'!AR362/'Ringkasan (milyar)'!AC362,0)</f>
        <v>4.5885857135147482E-3</v>
      </c>
      <c r="AS362" s="173">
        <f>IFERROR('Ringkasan (milyar)'!AS362/'Ringkasan (milyar)'!AC362,0)</f>
        <v>4.5885857135147482E-3</v>
      </c>
      <c r="AT362" s="173">
        <f>IFERROR('Ringkasan (milyar)'!AT362/'Ringkasan (milyar)'!AC362,0)</f>
        <v>0.13591328129932467</v>
      </c>
      <c r="AU362" s="173">
        <f>IFERROR('Ringkasan (milyar)'!AU362/'Ringkasan (milyar)'!AC362,0)</f>
        <v>0</v>
      </c>
      <c r="AV362" s="173">
        <f>IFERROR('Ringkasan (milyar)'!AV362/'Ringkasan (milyar)'!AC362,0)</f>
        <v>0.13591328129932467</v>
      </c>
      <c r="AW362" s="127"/>
      <c r="AX362" s="127"/>
      <c r="AY362" s="127"/>
      <c r="AZ362" s="127"/>
      <c r="BA362" s="127"/>
      <c r="BB362" s="127"/>
      <c r="BC362" s="127"/>
      <c r="BD362" s="127"/>
      <c r="BE362" s="127"/>
      <c r="BF362" s="127"/>
      <c r="BG362" s="127"/>
      <c r="BH362" s="127"/>
      <c r="BI362" s="127"/>
      <c r="BJ362" s="128"/>
      <c r="BK362" s="128"/>
      <c r="BL362" s="87"/>
      <c r="BM362" s="47"/>
      <c r="BN362" s="48"/>
      <c r="BO362" s="49"/>
      <c r="BP362" s="39">
        <f t="shared" si="64"/>
        <v>0</v>
      </c>
      <c r="BR362" s="6" t="e">
        <f>Ringkasan!#REF!/1000000000</f>
        <v>#REF!</v>
      </c>
      <c r="BS362" s="6" t="e">
        <f t="shared" si="59"/>
        <v>#REF!</v>
      </c>
      <c r="BT362" s="39" t="e">
        <f t="shared" si="61"/>
        <v>#REF!</v>
      </c>
      <c r="BV362" s="6" t="e">
        <f>Ringkasan!#REF!/1000000000</f>
        <v>#REF!</v>
      </c>
      <c r="BW362" s="6" t="e">
        <f t="shared" si="60"/>
        <v>#REF!</v>
      </c>
      <c r="BX362" s="39" t="e">
        <f t="shared" si="62"/>
        <v>#REF!</v>
      </c>
    </row>
    <row r="363" spans="1:76" ht="15" customHeight="1" x14ac:dyDescent="0.25">
      <c r="A363" s="59" t="s">
        <v>291</v>
      </c>
      <c r="B363" s="3">
        <f t="shared" si="65"/>
        <v>279</v>
      </c>
      <c r="C363" s="4">
        <f t="shared" si="65"/>
        <v>12</v>
      </c>
      <c r="D363" s="8" t="s">
        <v>291</v>
      </c>
      <c r="E363" s="12" t="str">
        <f>[1]Pendapatan!D363</f>
        <v>5 Tahun 2024</v>
      </c>
      <c r="F363" s="92">
        <f>[1]Pendapatan!E363</f>
        <v>45569.513888888891</v>
      </c>
      <c r="G363" s="6"/>
      <c r="H363" s="173">
        <f>IFERROR('Ringkasan (milyar)'!H363/'Ringkasan (milyar)'!G363,0)</f>
        <v>9.4435724314819003E-2</v>
      </c>
      <c r="I363" s="173">
        <f>IFERROR('Ringkasan (milyar)'!I363/'Ringkasan (milyar)'!G363,0)</f>
        <v>4.50881836568814E-2</v>
      </c>
      <c r="J363" s="173">
        <f>IFERROR('Ringkasan (milyar)'!J363/'Ringkasan (milyar)'!G363,0)</f>
        <v>4.0233401597826374E-2</v>
      </c>
      <c r="K363" s="173">
        <f>IFERROR('Ringkasan (milyar)'!K363/'Ringkasan (milyar)'!G363,0)</f>
        <v>5.9370825163781848E-3</v>
      </c>
      <c r="L363" s="173">
        <f>IFERROR('Ringkasan (milyar)'!L363/'Ringkasan (milyar)'!G363,0)</f>
        <v>3.1770565437330583E-3</v>
      </c>
      <c r="M363" s="173">
        <f>IFERROR('Ringkasan (milyar)'!M363/'Ringkasan (milyar)'!G363,0)</f>
        <v>0.89315082565718695</v>
      </c>
      <c r="N363" s="173">
        <f>IFERROR('Ringkasan (milyar)'!N363/'Ringkasan (milyar)'!G363,0)</f>
        <v>0.87261990801505929</v>
      </c>
      <c r="O363" s="173">
        <f>IFERROR('Ringkasan (milyar)'!O363/'Ringkasan (milyar)'!G363,0)</f>
        <v>0</v>
      </c>
      <c r="P363" s="173">
        <f>IFERROR('Ringkasan (milyar)'!P363/'Ringkasan (milyar)'!G363,0)</f>
        <v>0</v>
      </c>
      <c r="Q363" s="173">
        <f>IFERROR('Ringkasan (milyar)'!Q363/'Ringkasan (milyar)'!G363,0)</f>
        <v>0.16521708130581389</v>
      </c>
      <c r="R363" s="173">
        <f>IFERROR('Ringkasan (milyar)'!R363/'Ringkasan (milyar)'!G363,0)</f>
        <v>3.5656143513430683E-3</v>
      </c>
      <c r="S363" s="173">
        <f>IFERROR('Ringkasan (milyar)'!S363/'Ringkasan (milyar)'!G363,0)</f>
        <v>5.5629153062254987E-2</v>
      </c>
      <c r="T363" s="173">
        <f>IFERROR('Ringkasan (milyar)'!T363/'Ringkasan (milyar)'!G363,0)</f>
        <v>0.47851439056085626</v>
      </c>
      <c r="U363" s="173">
        <f>IFERROR('Ringkasan (milyar)'!U363/'Ringkasan (milyar)'!G363,0)</f>
        <v>0.16969366873479122</v>
      </c>
      <c r="V363" s="173">
        <f>IFERROR('Ringkasan (milyar)'!V363/'Ringkasan (milyar)'!G363,0)</f>
        <v>2.0530917642127597E-2</v>
      </c>
      <c r="W363" s="173">
        <f>IFERROR('Ringkasan (milyar)'!W363/'Ringkasan (milyar)'!G363,0)</f>
        <v>2.0530917642127597E-2</v>
      </c>
      <c r="X363" s="173">
        <f>IFERROR('Ringkasan (milyar)'!X363/'Ringkasan (milyar)'!G363,0)</f>
        <v>0</v>
      </c>
      <c r="Y363" s="173">
        <f>IFERROR('Ringkasan (milyar)'!Y363/'Ringkasan (milyar)'!G363,0)</f>
        <v>1.2413450027994056E-2</v>
      </c>
      <c r="Z363" s="173">
        <f>IFERROR('Ringkasan (milyar)'!Z363/'Ringkasan (milyar)'!G363,0)</f>
        <v>2.2264059436418195E-3</v>
      </c>
      <c r="AA363" s="173">
        <f>IFERROR('Ringkasan (milyar)'!AA363/'Ringkasan (milyar)'!G363,0)</f>
        <v>0</v>
      </c>
      <c r="AB363" s="173">
        <f>IFERROR('Ringkasan (milyar)'!AB363/'Ringkasan (milyar)'!G363,0)</f>
        <v>1.0187044084352236E-2</v>
      </c>
      <c r="AC363" s="6"/>
      <c r="AD363" s="173">
        <f>IFERROR('Ringkasan (milyar)'!AD363/'Ringkasan (milyar)'!AC363,0)</f>
        <v>0.65961250964982021</v>
      </c>
      <c r="AE363" s="173">
        <f>IFERROR('Ringkasan (milyar)'!AE363/'Ringkasan (milyar)'!AD363,0)</f>
        <v>0.63045989113670153</v>
      </c>
      <c r="AF363" s="173">
        <f>IFERROR('Ringkasan (milyar)'!AF363/'Ringkasan (milyar)'!AD363,0)</f>
        <v>0.3406640542040576</v>
      </c>
      <c r="AG363" s="173">
        <f>IFERROR('Ringkasan (milyar)'!AG363/'Ringkasan (milyar)'!AD363,0)</f>
        <v>0</v>
      </c>
      <c r="AH363" s="173">
        <f>IFERROR('Ringkasan (milyar)'!AH363/'Ringkasan (milyar)'!AC363,0)</f>
        <v>1.3366109209878361E-3</v>
      </c>
      <c r="AI363" s="173">
        <f>IFERROR('Ringkasan (milyar)'!AI363/'Ringkasan (milyar)'!AC363,0)</f>
        <v>1.7710395961579424E-2</v>
      </c>
      <c r="AJ363" s="173">
        <f>IFERROR('Ringkasan (milyar)'!AJ363/'Ringkasan (milyar)'!AC363,0)</f>
        <v>0</v>
      </c>
      <c r="AK363" s="173">
        <f>IFERROR('Ringkasan (milyar)'!AK363/'Ringkasan (milyar)'!AC363,0)</f>
        <v>0.10955973883349086</v>
      </c>
      <c r="AL363" s="173">
        <f>IFERROR('Ringkasan (milyar)'!AL363/'Ringkasan (milyar)'!AC363,0)</f>
        <v>3.4730128173733371E-4</v>
      </c>
      <c r="AM363" s="173">
        <f>IFERROR('Ringkasan (milyar)'!AM363/'Ringkasan (milyar)'!AC363,0)</f>
        <v>1.8438628232221494E-2</v>
      </c>
      <c r="AN363" s="173">
        <f>IFERROR('Ringkasan (milyar)'!AN363/'Ringkasan (milyar)'!AC363,0)</f>
        <v>2.9159724689514794E-2</v>
      </c>
      <c r="AO363" s="173">
        <f>IFERROR('Ringkasan (milyar)'!AO363/'Ringkasan (milyar)'!AC363,0)</f>
        <v>5.6082133772244191E-2</v>
      </c>
      <c r="AP363" s="173">
        <f>IFERROR('Ringkasan (milyar)'!AP363/'Ringkasan (milyar)'!AC363,0)</f>
        <v>5.394919030728371E-3</v>
      </c>
      <c r="AQ363" s="173">
        <f>IFERROR('Ringkasan (milyar)'!AQ363/'Ringkasan (milyar)'!AC363,0)</f>
        <v>1.3703182704467964E-4</v>
      </c>
      <c r="AR363" s="173">
        <f>IFERROR('Ringkasan (milyar)'!AR363/'Ringkasan (milyar)'!AC363,0)</f>
        <v>2.9220624736363628E-3</v>
      </c>
      <c r="AS363" s="173">
        <f>IFERROR('Ringkasan (milyar)'!AS363/'Ringkasan (milyar)'!AC363,0)</f>
        <v>2.9220624736363628E-3</v>
      </c>
      <c r="AT363" s="173">
        <f>IFERROR('Ringkasan (milyar)'!AT363/'Ringkasan (milyar)'!AC363,0)</f>
        <v>0.22790568904305258</v>
      </c>
      <c r="AU363" s="173">
        <f>IFERROR('Ringkasan (milyar)'!AU363/'Ringkasan (milyar)'!AC363,0)</f>
        <v>4.7146432250063253E-3</v>
      </c>
      <c r="AV363" s="173">
        <f>IFERROR('Ringkasan (milyar)'!AV363/'Ringkasan (milyar)'!AC363,0)</f>
        <v>0.22319104581804627</v>
      </c>
      <c r="AW363" s="127"/>
      <c r="AX363" s="127"/>
      <c r="AY363" s="127"/>
      <c r="AZ363" s="127"/>
      <c r="BA363" s="127"/>
      <c r="BB363" s="127"/>
      <c r="BC363" s="127"/>
      <c r="BD363" s="127"/>
      <c r="BE363" s="127"/>
      <c r="BF363" s="127"/>
      <c r="BG363" s="127"/>
      <c r="BH363" s="127"/>
      <c r="BI363" s="127"/>
      <c r="BJ363" s="128"/>
      <c r="BK363" s="128"/>
      <c r="BL363" s="87"/>
      <c r="BM363" s="47"/>
      <c r="BN363" s="48"/>
      <c r="BO363" s="49"/>
      <c r="BP363" s="39">
        <f t="shared" si="64"/>
        <v>0</v>
      </c>
      <c r="BR363" s="6" t="e">
        <f>Ringkasan!#REF!/1000000000</f>
        <v>#REF!</v>
      </c>
      <c r="BS363" s="6" t="e">
        <f t="shared" si="59"/>
        <v>#REF!</v>
      </c>
      <c r="BT363" s="39" t="e">
        <f t="shared" si="61"/>
        <v>#REF!</v>
      </c>
      <c r="BV363" s="6" t="e">
        <f>Ringkasan!#REF!/1000000000</f>
        <v>#REF!</v>
      </c>
      <c r="BW363" s="6" t="e">
        <f t="shared" si="60"/>
        <v>#REF!</v>
      </c>
      <c r="BX363" s="39" t="e">
        <f t="shared" si="62"/>
        <v>#REF!</v>
      </c>
    </row>
    <row r="364" spans="1:76" ht="15" customHeight="1" x14ac:dyDescent="0.25">
      <c r="A364" s="59" t="s">
        <v>292</v>
      </c>
      <c r="B364" s="3">
        <f t="shared" si="65"/>
        <v>280</v>
      </c>
      <c r="C364" s="4">
        <f t="shared" si="65"/>
        <v>13</v>
      </c>
      <c r="D364" s="8" t="s">
        <v>292</v>
      </c>
      <c r="E364" s="12" t="str">
        <f>[1]Pendapatan!D364</f>
        <v>05 Tahun 2024</v>
      </c>
      <c r="F364" s="92">
        <f>[1]Pendapatan!E364</f>
        <v>45653.302083333336</v>
      </c>
      <c r="G364" s="6"/>
      <c r="H364" s="173">
        <f>IFERROR('Ringkasan (milyar)'!H364/'Ringkasan (milyar)'!G364,0)</f>
        <v>0.37676292154069974</v>
      </c>
      <c r="I364" s="173">
        <f>IFERROR('Ringkasan (milyar)'!I364/'Ringkasan (milyar)'!G364,0)</f>
        <v>0.26869288896651372</v>
      </c>
      <c r="J364" s="173">
        <f>IFERROR('Ringkasan (milyar)'!J364/'Ringkasan (milyar)'!G364,0)</f>
        <v>7.6414206151977943E-2</v>
      </c>
      <c r="K364" s="173">
        <f>IFERROR('Ringkasan (milyar)'!K364/'Ringkasan (milyar)'!G364,0)</f>
        <v>1.6547017071929199E-2</v>
      </c>
      <c r="L364" s="173">
        <f>IFERROR('Ringkasan (milyar)'!L364/'Ringkasan (milyar)'!G364,0)</f>
        <v>1.5108809350278862E-2</v>
      </c>
      <c r="M364" s="173">
        <f>IFERROR('Ringkasan (milyar)'!M364/'Ringkasan (milyar)'!G364,0)</f>
        <v>0.62323707845930032</v>
      </c>
      <c r="N364" s="173">
        <f>IFERROR('Ringkasan (milyar)'!N364/'Ringkasan (milyar)'!G364,0)</f>
        <v>0.55653171663858525</v>
      </c>
      <c r="O364" s="173">
        <f>IFERROR('Ringkasan (milyar)'!O364/'Ringkasan (milyar)'!G364,0)</f>
        <v>0</v>
      </c>
      <c r="P364" s="173">
        <f>IFERROR('Ringkasan (milyar)'!P364/'Ringkasan (milyar)'!G364,0)</f>
        <v>0</v>
      </c>
      <c r="Q364" s="173">
        <f>IFERROR('Ringkasan (milyar)'!Q364/'Ringkasan (milyar)'!G364,0)</f>
        <v>0</v>
      </c>
      <c r="R364" s="173">
        <f>IFERROR('Ringkasan (milyar)'!R364/'Ringkasan (milyar)'!G364,0)</f>
        <v>3.5149456437813544E-3</v>
      </c>
      <c r="S364" s="173">
        <f>IFERROR('Ringkasan (milyar)'!S364/'Ringkasan (milyar)'!G364,0)</f>
        <v>3.0265645441236361E-2</v>
      </c>
      <c r="T364" s="173">
        <f>IFERROR('Ringkasan (milyar)'!T364/'Ringkasan (milyar)'!G364,0)</f>
        <v>0.40945084696292355</v>
      </c>
      <c r="U364" s="173">
        <f>IFERROR('Ringkasan (milyar)'!U364/'Ringkasan (milyar)'!G364,0)</f>
        <v>0.11330027859064394</v>
      </c>
      <c r="V364" s="173">
        <f>IFERROR('Ringkasan (milyar)'!V364/'Ringkasan (milyar)'!G364,0)</f>
        <v>6.6705361820715126E-2</v>
      </c>
      <c r="W364" s="173">
        <f>IFERROR('Ringkasan (milyar)'!W364/'Ringkasan (milyar)'!G364,0)</f>
        <v>6.6705361820715126E-2</v>
      </c>
      <c r="X364" s="173">
        <f>IFERROR('Ringkasan (milyar)'!X364/'Ringkasan (milyar)'!G364,0)</f>
        <v>0</v>
      </c>
      <c r="Y364" s="173">
        <f>IFERROR('Ringkasan (milyar)'!Y364/'Ringkasan (milyar)'!G364,0)</f>
        <v>0</v>
      </c>
      <c r="Z364" s="173">
        <f>IFERROR('Ringkasan (milyar)'!Z364/'Ringkasan (milyar)'!G364,0)</f>
        <v>0</v>
      </c>
      <c r="AA364" s="173">
        <f>IFERROR('Ringkasan (milyar)'!AA364/'Ringkasan (milyar)'!G364,0)</f>
        <v>0</v>
      </c>
      <c r="AB364" s="173">
        <f>IFERROR('Ringkasan (milyar)'!AB364/'Ringkasan (milyar)'!G364,0)</f>
        <v>0</v>
      </c>
      <c r="AC364" s="6"/>
      <c r="AD364" s="173">
        <f>IFERROR('Ringkasan (milyar)'!AD364/'Ringkasan (milyar)'!AC364,0)</f>
        <v>0.73981689877197554</v>
      </c>
      <c r="AE364" s="173">
        <f>IFERROR('Ringkasan (milyar)'!AE364/'Ringkasan (milyar)'!AD364,0)</f>
        <v>0.53204020643480554</v>
      </c>
      <c r="AF364" s="173">
        <f>IFERROR('Ringkasan (milyar)'!AF364/'Ringkasan (milyar)'!AD364,0)</f>
        <v>0.42646525249238942</v>
      </c>
      <c r="AG364" s="173">
        <f>IFERROR('Ringkasan (milyar)'!AG364/'Ringkasan (milyar)'!AD364,0)</f>
        <v>0</v>
      </c>
      <c r="AH364" s="173">
        <f>IFERROR('Ringkasan (milyar)'!AH364/'Ringkasan (milyar)'!AC364,0)</f>
        <v>2.3749674560772261E-4</v>
      </c>
      <c r="AI364" s="173">
        <f>IFERROR('Ringkasan (milyar)'!AI364/'Ringkasan (milyar)'!AC364,0)</f>
        <v>2.3921718946473748E-2</v>
      </c>
      <c r="AJ364" s="173">
        <f>IFERROR('Ringkasan (milyar)'!AJ364/'Ringkasan (milyar)'!AC364,0)</f>
        <v>6.5391470003674981E-3</v>
      </c>
      <c r="AK364" s="173">
        <f>IFERROR('Ringkasan (milyar)'!AK364/'Ringkasan (milyar)'!AC364,0)</f>
        <v>0.25857525963133021</v>
      </c>
      <c r="AL364" s="173">
        <f>IFERROR('Ringkasan (milyar)'!AL364/'Ringkasan (milyar)'!AC364,0)</f>
        <v>1.5706453295155631E-2</v>
      </c>
      <c r="AM364" s="173">
        <f>IFERROR('Ringkasan (milyar)'!AM364/'Ringkasan (milyar)'!AC364,0)</f>
        <v>2.7838186935601337E-2</v>
      </c>
      <c r="AN364" s="173">
        <f>IFERROR('Ringkasan (milyar)'!AN364/'Ringkasan (milyar)'!AC364,0)</f>
        <v>5.8850406581345494E-2</v>
      </c>
      <c r="AO364" s="173">
        <f>IFERROR('Ringkasan (milyar)'!AO364/'Ringkasan (milyar)'!AC364,0)</f>
        <v>0.15367276782506159</v>
      </c>
      <c r="AP364" s="173">
        <f>IFERROR('Ringkasan (milyar)'!AP364/'Ringkasan (milyar)'!AC364,0)</f>
        <v>2.026009953771819E-3</v>
      </c>
      <c r="AQ364" s="173">
        <f>IFERROR('Ringkasan (milyar)'!AQ364/'Ringkasan (milyar)'!AC364,0)</f>
        <v>4.8143504039430227E-4</v>
      </c>
      <c r="AR364" s="173">
        <f>IFERROR('Ringkasan (milyar)'!AR364/'Ringkasan (milyar)'!AC364,0)</f>
        <v>1.6078415966942399E-3</v>
      </c>
      <c r="AS364" s="173">
        <f>IFERROR('Ringkasan (milyar)'!AS364/'Ringkasan (milyar)'!AC364,0)</f>
        <v>1.6078415966942399E-3</v>
      </c>
      <c r="AT364" s="173">
        <f>IFERROR('Ringkasan (milyar)'!AT364/'Ringkasan (milyar)'!AC364,0)</f>
        <v>0</v>
      </c>
      <c r="AU364" s="173">
        <f>IFERROR('Ringkasan (milyar)'!AU364/'Ringkasan (milyar)'!AC364,0)</f>
        <v>0</v>
      </c>
      <c r="AV364" s="173">
        <f>IFERROR('Ringkasan (milyar)'!AV364/'Ringkasan (milyar)'!AC364,0)</f>
        <v>0</v>
      </c>
      <c r="AW364" s="127"/>
      <c r="AX364" s="127"/>
      <c r="AY364" s="127"/>
      <c r="AZ364" s="127"/>
      <c r="BA364" s="127"/>
      <c r="BB364" s="127"/>
      <c r="BC364" s="127"/>
      <c r="BD364" s="127"/>
      <c r="BE364" s="127"/>
      <c r="BF364" s="127"/>
      <c r="BG364" s="127"/>
      <c r="BH364" s="127"/>
      <c r="BI364" s="127"/>
      <c r="BJ364" s="128"/>
      <c r="BK364" s="128"/>
      <c r="BL364" s="87"/>
      <c r="BM364" s="47"/>
      <c r="BN364" s="48"/>
      <c r="BO364" s="49"/>
      <c r="BP364" s="39">
        <f t="shared" si="64"/>
        <v>0</v>
      </c>
      <c r="BR364" s="6" t="e">
        <f>Ringkasan!#REF!/1000000000</f>
        <v>#REF!</v>
      </c>
      <c r="BS364" s="6" t="e">
        <f t="shared" si="59"/>
        <v>#REF!</v>
      </c>
      <c r="BT364" s="39" t="e">
        <f t="shared" si="61"/>
        <v>#REF!</v>
      </c>
      <c r="BV364" s="6" t="e">
        <f>Ringkasan!#REF!/1000000000</f>
        <v>#REF!</v>
      </c>
      <c r="BW364" s="6" t="e">
        <f t="shared" si="60"/>
        <v>#REF!</v>
      </c>
      <c r="BX364" s="39" t="e">
        <f t="shared" si="62"/>
        <v>#REF!</v>
      </c>
    </row>
    <row r="365" spans="1:76" ht="15" customHeight="1" x14ac:dyDescent="0.25">
      <c r="A365" s="59" t="s">
        <v>293</v>
      </c>
      <c r="B365" s="3">
        <f t="shared" si="65"/>
        <v>281</v>
      </c>
      <c r="C365" s="4">
        <f t="shared" si="65"/>
        <v>14</v>
      </c>
      <c r="D365" s="8" t="s">
        <v>293</v>
      </c>
      <c r="E365" s="12" t="str">
        <f>[1]Pendapatan!D365</f>
        <v>08 Tahun 2024</v>
      </c>
      <c r="F365" s="92">
        <f>[1]Pendapatan!E365</f>
        <v>45646</v>
      </c>
      <c r="G365" s="6"/>
      <c r="H365" s="173">
        <f>IFERROR('Ringkasan (milyar)'!H365/'Ringkasan (milyar)'!G365,0)</f>
        <v>0.2757261989759977</v>
      </c>
      <c r="I365" s="173">
        <f>IFERROR('Ringkasan (milyar)'!I365/'Ringkasan (milyar)'!G365,0)</f>
        <v>0.12608179634634878</v>
      </c>
      <c r="J365" s="173">
        <f>IFERROR('Ringkasan (milyar)'!J365/'Ringkasan (milyar)'!G365,0)</f>
        <v>2.3550028683537953E-2</v>
      </c>
      <c r="K365" s="173">
        <f>IFERROR('Ringkasan (milyar)'!K365/'Ringkasan (milyar)'!G365,0)</f>
        <v>1.0054023223227477E-2</v>
      </c>
      <c r="L365" s="173">
        <f>IFERROR('Ringkasan (milyar)'!L365/'Ringkasan (milyar)'!G365,0)</f>
        <v>0.1160403507228835</v>
      </c>
      <c r="M365" s="173">
        <f>IFERROR('Ringkasan (milyar)'!M365/'Ringkasan (milyar)'!G365,0)</f>
        <v>0.7242738010240023</v>
      </c>
      <c r="N365" s="173">
        <f>IFERROR('Ringkasan (milyar)'!N365/'Ringkasan (milyar)'!G365,0)</f>
        <v>0.66958445434740188</v>
      </c>
      <c r="O365" s="173">
        <f>IFERROR('Ringkasan (milyar)'!O365/'Ringkasan (milyar)'!G365,0)</f>
        <v>0</v>
      </c>
      <c r="P365" s="173">
        <f>IFERROR('Ringkasan (milyar)'!P365/'Ringkasan (milyar)'!G365,0)</f>
        <v>0</v>
      </c>
      <c r="Q365" s="173">
        <f>IFERROR('Ringkasan (milyar)'!Q365/'Ringkasan (milyar)'!G365,0)</f>
        <v>0</v>
      </c>
      <c r="R365" s="173">
        <f>IFERROR('Ringkasan (milyar)'!R365/'Ringkasan (milyar)'!G365,0)</f>
        <v>6.9000252825811327E-3</v>
      </c>
      <c r="S365" s="173">
        <f>IFERROR('Ringkasan (milyar)'!S365/'Ringkasan (milyar)'!G365,0)</f>
        <v>2.0537236461089844E-2</v>
      </c>
      <c r="T365" s="173">
        <f>IFERROR('Ringkasan (milyar)'!T365/'Ringkasan (milyar)'!G365,0)</f>
        <v>0.48930609283625914</v>
      </c>
      <c r="U365" s="173">
        <f>IFERROR('Ringkasan (milyar)'!U365/'Ringkasan (milyar)'!G365,0)</f>
        <v>0.15284109976747187</v>
      </c>
      <c r="V365" s="173">
        <f>IFERROR('Ringkasan (milyar)'!V365/'Ringkasan (milyar)'!G365,0)</f>
        <v>5.46893466766004E-2</v>
      </c>
      <c r="W365" s="173">
        <f>IFERROR('Ringkasan (milyar)'!W365/'Ringkasan (milyar)'!G365,0)</f>
        <v>5.46893466766004E-2</v>
      </c>
      <c r="X365" s="173">
        <f>IFERROR('Ringkasan (milyar)'!X365/'Ringkasan (milyar)'!G365,0)</f>
        <v>0</v>
      </c>
      <c r="Y365" s="173">
        <f>IFERROR('Ringkasan (milyar)'!Y365/'Ringkasan (milyar)'!G365,0)</f>
        <v>0</v>
      </c>
      <c r="Z365" s="173">
        <f>IFERROR('Ringkasan (milyar)'!Z365/'Ringkasan (milyar)'!G365,0)</f>
        <v>0</v>
      </c>
      <c r="AA365" s="173">
        <f>IFERROR('Ringkasan (milyar)'!AA365/'Ringkasan (milyar)'!G365,0)</f>
        <v>0</v>
      </c>
      <c r="AB365" s="173">
        <f>IFERROR('Ringkasan (milyar)'!AB365/'Ringkasan (milyar)'!G365,0)</f>
        <v>0</v>
      </c>
      <c r="AC365" s="6"/>
      <c r="AD365" s="173">
        <f>IFERROR('Ringkasan (milyar)'!AD365/'Ringkasan (milyar)'!AC365,0)</f>
        <v>0.82934188354051341</v>
      </c>
      <c r="AE365" s="173">
        <f>IFERROR('Ringkasan (milyar)'!AE365/'Ringkasan (milyar)'!AD365,0)</f>
        <v>0.54185824412031758</v>
      </c>
      <c r="AF365" s="173">
        <f>IFERROR('Ringkasan (milyar)'!AF365/'Ringkasan (milyar)'!AD365,0)</f>
        <v>0.42352715737727553</v>
      </c>
      <c r="AG365" s="173">
        <f>IFERROR('Ringkasan (milyar)'!AG365/'Ringkasan (milyar)'!AD365,0)</f>
        <v>0</v>
      </c>
      <c r="AH365" s="173">
        <f>IFERROR('Ringkasan (milyar)'!AH365/'Ringkasan (milyar)'!AC365,0)</f>
        <v>0</v>
      </c>
      <c r="AI365" s="173">
        <f>IFERROR('Ringkasan (milyar)'!AI365/'Ringkasan (milyar)'!AC365,0)</f>
        <v>2.795077134566578E-2</v>
      </c>
      <c r="AJ365" s="173">
        <f>IFERROR('Ringkasan (milyar)'!AJ365/'Ringkasan (milyar)'!AC365,0)</f>
        <v>7.5656497431898925E-4</v>
      </c>
      <c r="AK365" s="173">
        <f>IFERROR('Ringkasan (milyar)'!AK365/'Ringkasan (milyar)'!AC365,0)</f>
        <v>0.16830274245161933</v>
      </c>
      <c r="AL365" s="173">
        <f>IFERROR('Ringkasan (milyar)'!AL365/'Ringkasan (milyar)'!AC365,0)</f>
        <v>0</v>
      </c>
      <c r="AM365" s="173">
        <f>IFERROR('Ringkasan (milyar)'!AM365/'Ringkasan (milyar)'!AC365,0)</f>
        <v>2.4786725344454013E-2</v>
      </c>
      <c r="AN365" s="173">
        <f>IFERROR('Ringkasan (milyar)'!AN365/'Ringkasan (milyar)'!AC365,0)</f>
        <v>3.3299200361587518E-2</v>
      </c>
      <c r="AO365" s="173">
        <f>IFERROR('Ringkasan (milyar)'!AO365/'Ringkasan (milyar)'!AC365,0)</f>
        <v>9.3623592238063838E-2</v>
      </c>
      <c r="AP365" s="173">
        <f>IFERROR('Ringkasan (milyar)'!AP365/'Ringkasan (milyar)'!AC365,0)</f>
        <v>1.6298656651832954E-2</v>
      </c>
      <c r="AQ365" s="173">
        <f>IFERROR('Ringkasan (milyar)'!AQ365/'Ringkasan (milyar)'!AC365,0)</f>
        <v>2.945678556810355E-4</v>
      </c>
      <c r="AR365" s="173">
        <f>IFERROR('Ringkasan (milyar)'!AR365/'Ringkasan (milyar)'!AC365,0)</f>
        <v>2.3553740078671431E-3</v>
      </c>
      <c r="AS365" s="173">
        <f>IFERROR('Ringkasan (milyar)'!AS365/'Ringkasan (milyar)'!AC365,0)</f>
        <v>2.3553740078671431E-3</v>
      </c>
      <c r="AT365" s="173">
        <f>IFERROR('Ringkasan (milyar)'!AT365/'Ringkasan (milyar)'!AC365,0)</f>
        <v>0</v>
      </c>
      <c r="AU365" s="173">
        <f>IFERROR('Ringkasan (milyar)'!AU365/'Ringkasan (milyar)'!AC365,0)</f>
        <v>0</v>
      </c>
      <c r="AV365" s="173">
        <f>IFERROR('Ringkasan (milyar)'!AV365/'Ringkasan (milyar)'!AC365,0)</f>
        <v>0</v>
      </c>
      <c r="AW365" s="127"/>
      <c r="AX365" s="127"/>
      <c r="AY365" s="127"/>
      <c r="AZ365" s="127"/>
      <c r="BA365" s="127"/>
      <c r="BB365" s="127"/>
      <c r="BC365" s="127"/>
      <c r="BD365" s="127"/>
      <c r="BE365" s="127"/>
      <c r="BF365" s="127"/>
      <c r="BG365" s="127"/>
      <c r="BH365" s="127"/>
      <c r="BI365" s="127"/>
      <c r="BJ365" s="128"/>
      <c r="BK365" s="128"/>
      <c r="BL365" s="87"/>
      <c r="BM365" s="47"/>
      <c r="BN365" s="48"/>
      <c r="BO365" s="49"/>
      <c r="BP365" s="39">
        <f t="shared" si="64"/>
        <v>0</v>
      </c>
      <c r="BR365" s="6" t="e">
        <f>Ringkasan!#REF!/1000000000</f>
        <v>#REF!</v>
      </c>
      <c r="BS365" s="6" t="e">
        <f t="shared" si="59"/>
        <v>#REF!</v>
      </c>
      <c r="BT365" s="39" t="e">
        <f t="shared" si="61"/>
        <v>#REF!</v>
      </c>
      <c r="BV365" s="6" t="e">
        <f>Ringkasan!#REF!/1000000000</f>
        <v>#REF!</v>
      </c>
      <c r="BW365" s="6" t="e">
        <f t="shared" si="60"/>
        <v>#REF!</v>
      </c>
      <c r="BX365" s="39" t="e">
        <f t="shared" si="62"/>
        <v>#REF!</v>
      </c>
    </row>
    <row r="366" spans="1:76" ht="15" customHeight="1" x14ac:dyDescent="0.25">
      <c r="B366" s="13" t="s">
        <v>560</v>
      </c>
      <c r="C366" s="14" t="s">
        <v>560</v>
      </c>
      <c r="D366" s="15" t="s">
        <v>561</v>
      </c>
      <c r="E366" s="16"/>
      <c r="F366" s="93"/>
      <c r="G366" s="115"/>
      <c r="H366" s="174">
        <f>IFERROR('Ringkasan (milyar)'!H366/'Ringkasan (milyar)'!G366,0)</f>
        <v>0.10305522480317122</v>
      </c>
      <c r="I366" s="174">
        <f>IFERROR('Ringkasan (milyar)'!I366/'Ringkasan (milyar)'!G366,0)</f>
        <v>5.7630507921609703E-2</v>
      </c>
      <c r="J366" s="174">
        <f>IFERROR('Ringkasan (milyar)'!J366/'Ringkasan (milyar)'!G366,0)</f>
        <v>3.3997515183089071E-2</v>
      </c>
      <c r="K366" s="174">
        <f>IFERROR('Ringkasan (milyar)'!K366/'Ringkasan (milyar)'!G366,0)</f>
        <v>4.6423110269192599E-3</v>
      </c>
      <c r="L366" s="174">
        <f>IFERROR('Ringkasan (milyar)'!L366/'Ringkasan (milyar)'!G366,0)</f>
        <v>6.7848906715531811E-3</v>
      </c>
      <c r="M366" s="174">
        <f>IFERROR('Ringkasan (milyar)'!M366/'Ringkasan (milyar)'!G366,0)</f>
        <v>0.89219509300618982</v>
      </c>
      <c r="N366" s="174">
        <f>IFERROR('Ringkasan (milyar)'!N366/'Ringkasan (milyar)'!G366,0)</f>
        <v>0.863086543813257</v>
      </c>
      <c r="O366" s="174">
        <f>IFERROR('Ringkasan (milyar)'!O366/'Ringkasan (milyar)'!G366,0)</f>
        <v>0</v>
      </c>
      <c r="P366" s="174">
        <f>IFERROR('Ringkasan (milyar)'!P366/'Ringkasan (milyar)'!G366,0)</f>
        <v>0</v>
      </c>
      <c r="Q366" s="174">
        <f>IFERROR('Ringkasan (milyar)'!Q366/'Ringkasan (milyar)'!G366,0)</f>
        <v>9.8881151341422224E-2</v>
      </c>
      <c r="R366" s="174">
        <f>IFERROR('Ringkasan (milyar)'!R366/'Ringkasan (milyar)'!G366,0)</f>
        <v>2.6170123215408961E-3</v>
      </c>
      <c r="S366" s="174">
        <f>IFERROR('Ringkasan (milyar)'!S366/'Ringkasan (milyar)'!G366,0)</f>
        <v>5.0667701085219403E-2</v>
      </c>
      <c r="T366" s="174">
        <f>IFERROR('Ringkasan (milyar)'!T366/'Ringkasan (milyar)'!G366,0)</f>
        <v>0.51756615835578434</v>
      </c>
      <c r="U366" s="174">
        <f>IFERROR('Ringkasan (milyar)'!U366/'Ringkasan (milyar)'!G366,0)</f>
        <v>0.19335452070929024</v>
      </c>
      <c r="V366" s="174">
        <f>IFERROR('Ringkasan (milyar)'!V366/'Ringkasan (milyar)'!G366,0)</f>
        <v>2.9108549192932799E-2</v>
      </c>
      <c r="W366" s="174">
        <f>IFERROR('Ringkasan (milyar)'!W366/'Ringkasan (milyar)'!G366,0)</f>
        <v>2.8902018601568269E-2</v>
      </c>
      <c r="X366" s="174">
        <f>IFERROR('Ringkasan (milyar)'!X366/'Ringkasan (milyar)'!G366,0)</f>
        <v>2.0653059136452833E-4</v>
      </c>
      <c r="Y366" s="174">
        <f>IFERROR('Ringkasan (milyar)'!Y366/'Ringkasan (milyar)'!G366,0)</f>
        <v>4.7496821906389073E-3</v>
      </c>
      <c r="Z366" s="174">
        <f>IFERROR('Ringkasan (milyar)'!Z366/'Ringkasan (milyar)'!G366,0)</f>
        <v>2.3234691528509438E-4</v>
      </c>
      <c r="AA366" s="174">
        <f>IFERROR('Ringkasan (milyar)'!AA366/'Ringkasan (milyar)'!G366,0)</f>
        <v>0</v>
      </c>
      <c r="AB366" s="174">
        <f>IFERROR('Ringkasan (milyar)'!AB366/'Ringkasan (milyar)'!G366,0)</f>
        <v>4.5173352753538126E-3</v>
      </c>
      <c r="AC366" s="7"/>
      <c r="AD366" s="174">
        <f>IFERROR('Ringkasan (milyar)'!AD366/'Ringkasan (milyar)'!AC366,0)</f>
        <v>0.70646745667292576</v>
      </c>
      <c r="AE366" s="174">
        <f>IFERROR('Ringkasan (milyar)'!AE366/'Ringkasan (milyar)'!AD366,0)</f>
        <v>0.56986912498885778</v>
      </c>
      <c r="AF366" s="174">
        <f>IFERROR('Ringkasan (milyar)'!AF366/'Ringkasan (milyar)'!AD366,0)</f>
        <v>0.3861217409255282</v>
      </c>
      <c r="AG366" s="174">
        <f>IFERROR('Ringkasan (milyar)'!AG366/'Ringkasan (milyar)'!AD366,0)</f>
        <v>7.7678318406580228E-4</v>
      </c>
      <c r="AH366" s="174">
        <f>IFERROR('Ringkasan (milyar)'!AH366/'Ringkasan (milyar)'!AC366,0)</f>
        <v>1.3704154139794987E-4</v>
      </c>
      <c r="AI366" s="174">
        <f>IFERROR('Ringkasan (milyar)'!AI366/'Ringkasan (milyar)'!AC366,0)</f>
        <v>2.9983116496554028E-2</v>
      </c>
      <c r="AJ366" s="174">
        <f>IFERROR('Ringkasan (milyar)'!AJ366/'Ringkasan (milyar)'!AC366,0)</f>
        <v>4.2209094945620172E-4</v>
      </c>
      <c r="AK366" s="174">
        <f>IFERROR('Ringkasan (milyar)'!AK366/'Ringkasan (milyar)'!AC366,0)</f>
        <v>0.1395350733126739</v>
      </c>
      <c r="AL366" s="174">
        <f>IFERROR('Ringkasan (milyar)'!AL366/'Ringkasan (milyar)'!AC366,0)</f>
        <v>3.4702008660164233E-4</v>
      </c>
      <c r="AM366" s="174">
        <f>IFERROR('Ringkasan (milyar)'!AM366/'Ringkasan (milyar)'!AC366,0)</f>
        <v>2.1485369890990761E-2</v>
      </c>
      <c r="AN366" s="174">
        <f>IFERROR('Ringkasan (milyar)'!AN366/'Ringkasan (milyar)'!AC366,0)</f>
        <v>4.2617056587220571E-2</v>
      </c>
      <c r="AO366" s="174">
        <f>IFERROR('Ringkasan (milyar)'!AO366/'Ringkasan (milyar)'!AC366,0)</f>
        <v>7.1758741366104162E-2</v>
      </c>
      <c r="AP366" s="174">
        <f>IFERROR('Ringkasan (milyar)'!AP366/'Ringkasan (milyar)'!AC366,0)</f>
        <v>3.1443789151940215E-3</v>
      </c>
      <c r="AQ366" s="174">
        <f>IFERROR('Ringkasan (milyar)'!AQ366/'Ringkasan (milyar)'!AC366,0)</f>
        <v>1.8250646656272829E-4</v>
      </c>
      <c r="AR366" s="174">
        <f>IFERROR('Ringkasan (milyar)'!AR366/'Ringkasan (milyar)'!AC366,0)</f>
        <v>5.1394336299774353E-3</v>
      </c>
      <c r="AS366" s="174">
        <f>IFERROR('Ringkasan (milyar)'!AS366/'Ringkasan (milyar)'!AC366,0)</f>
        <v>5.1394336299774353E-3</v>
      </c>
      <c r="AT366" s="174">
        <f>IFERROR('Ringkasan (milyar)'!AT366/'Ringkasan (milyar)'!AC366,0)</f>
        <v>0.14885803638442294</v>
      </c>
      <c r="AU366" s="174">
        <f>IFERROR('Ringkasan (milyar)'!AU366/'Ringkasan (milyar)'!AC366,0)</f>
        <v>4.7290294237142365E-3</v>
      </c>
      <c r="AV366" s="174">
        <f>IFERROR('Ringkasan (milyar)'!AV366/'Ringkasan (milyar)'!AC366,0)</f>
        <v>0.14412900696070871</v>
      </c>
      <c r="AW366" s="129"/>
      <c r="AX366" s="129"/>
      <c r="AY366" s="129"/>
      <c r="AZ366" s="129"/>
      <c r="BA366" s="129"/>
      <c r="BB366" s="129"/>
      <c r="BC366" s="129"/>
      <c r="BD366" s="129"/>
      <c r="BE366" s="129"/>
      <c r="BF366" s="129"/>
      <c r="BG366" s="129"/>
      <c r="BH366" s="129"/>
      <c r="BI366" s="129"/>
      <c r="BJ366" s="130"/>
      <c r="BK366" s="130"/>
      <c r="BL366" s="89"/>
      <c r="BM366" s="47"/>
      <c r="BN366" s="48"/>
      <c r="BO366" s="49"/>
      <c r="BR366" s="115" t="e">
        <f>Ringkasan!#REF!/1000000000</f>
        <v>#REF!</v>
      </c>
      <c r="BS366" s="115" t="e">
        <f t="shared" si="59"/>
        <v>#REF!</v>
      </c>
      <c r="BT366" s="39" t="e">
        <f t="shared" si="61"/>
        <v>#REF!</v>
      </c>
      <c r="BV366" s="115" t="e">
        <f>Ringkasan!#REF!/1000000000</f>
        <v>#REF!</v>
      </c>
      <c r="BW366" s="115" t="e">
        <f t="shared" si="60"/>
        <v>#REF!</v>
      </c>
      <c r="BX366" s="39" t="e">
        <f t="shared" si="62"/>
        <v>#REF!</v>
      </c>
    </row>
    <row r="367" spans="1:76" ht="15" customHeight="1" x14ac:dyDescent="0.25">
      <c r="B367" s="13" t="s">
        <v>562</v>
      </c>
      <c r="C367" s="14" t="s">
        <v>562</v>
      </c>
      <c r="D367" s="15" t="s">
        <v>563</v>
      </c>
      <c r="E367" s="16"/>
      <c r="F367" s="93"/>
      <c r="G367" s="115"/>
      <c r="H367" s="174">
        <f>IFERROR('Ringkasan (milyar)'!H367/'Ringkasan (milyar)'!G367,0)</f>
        <v>0.34328983886682424</v>
      </c>
      <c r="I367" s="174">
        <f>IFERROR('Ringkasan (milyar)'!I367/'Ringkasan (milyar)'!G367,0)</f>
        <v>0.22144637529986594</v>
      </c>
      <c r="J367" s="174">
        <f>IFERROR('Ringkasan (milyar)'!J367/'Ringkasan (milyar)'!G367,0)</f>
        <v>5.8900504816759493E-2</v>
      </c>
      <c r="K367" s="174">
        <f>IFERROR('Ringkasan (milyar)'!K367/'Ringkasan (milyar)'!G367,0)</f>
        <v>1.4395912855743081E-2</v>
      </c>
      <c r="L367" s="174">
        <f>IFERROR('Ringkasan (milyar)'!L367/'Ringkasan (milyar)'!G367,0)</f>
        <v>4.8547045894455743E-2</v>
      </c>
      <c r="M367" s="174">
        <f>IFERROR('Ringkasan (milyar)'!M367/'Ringkasan (milyar)'!G367,0)</f>
        <v>0.65671016113317582</v>
      </c>
      <c r="N367" s="174">
        <f>IFERROR('Ringkasan (milyar)'!N367/'Ringkasan (milyar)'!G367,0)</f>
        <v>0.59398565951971771</v>
      </c>
      <c r="O367" s="174">
        <f>IFERROR('Ringkasan (milyar)'!O367/'Ringkasan (milyar)'!G367,0)</f>
        <v>0</v>
      </c>
      <c r="P367" s="174">
        <f>IFERROR('Ringkasan (milyar)'!P367/'Ringkasan (milyar)'!G367,0)</f>
        <v>0</v>
      </c>
      <c r="Q367" s="174">
        <f>IFERROR('Ringkasan (milyar)'!Q367/'Ringkasan (milyar)'!G367,0)</f>
        <v>0</v>
      </c>
      <c r="R367" s="174">
        <f>IFERROR('Ringkasan (milyar)'!R367/'Ringkasan (milyar)'!G367,0)</f>
        <v>4.6364096791437111E-3</v>
      </c>
      <c r="S367" s="174">
        <f>IFERROR('Ringkasan (milyar)'!S367/'Ringkasan (milyar)'!G367,0)</f>
        <v>2.7042660472883062E-2</v>
      </c>
      <c r="T367" s="174">
        <f>IFERROR('Ringkasan (milyar)'!T367/'Ringkasan (milyar)'!G367,0)</f>
        <v>0.43590658680888972</v>
      </c>
      <c r="U367" s="174">
        <f>IFERROR('Ringkasan (milyar)'!U367/'Ringkasan (milyar)'!G367,0)</f>
        <v>0.12640000255880127</v>
      </c>
      <c r="V367" s="174">
        <f>IFERROR('Ringkasan (milyar)'!V367/'Ringkasan (milyar)'!G367,0)</f>
        <v>6.2724501613458092E-2</v>
      </c>
      <c r="W367" s="174">
        <f>IFERROR('Ringkasan (milyar)'!W367/'Ringkasan (milyar)'!G367,0)</f>
        <v>6.2724501613458092E-2</v>
      </c>
      <c r="X367" s="174">
        <f>IFERROR('Ringkasan (milyar)'!X367/'Ringkasan (milyar)'!G367,0)</f>
        <v>0</v>
      </c>
      <c r="Y367" s="174">
        <f>IFERROR('Ringkasan (milyar)'!Y367/'Ringkasan (milyar)'!G367,0)</f>
        <v>0</v>
      </c>
      <c r="Z367" s="174">
        <f>IFERROR('Ringkasan (milyar)'!Z367/'Ringkasan (milyar)'!G367,0)</f>
        <v>0</v>
      </c>
      <c r="AA367" s="174">
        <f>IFERROR('Ringkasan (milyar)'!AA367/'Ringkasan (milyar)'!G367,0)</f>
        <v>0</v>
      </c>
      <c r="AB367" s="174">
        <f>IFERROR('Ringkasan (milyar)'!AB367/'Ringkasan (milyar)'!G367,0)</f>
        <v>0</v>
      </c>
      <c r="AC367" s="7"/>
      <c r="AD367" s="174">
        <f>IFERROR('Ringkasan (milyar)'!AD367/'Ringkasan (milyar)'!AC367,0)</f>
        <v>0.76905737539838515</v>
      </c>
      <c r="AE367" s="174">
        <f>IFERROR('Ringkasan (milyar)'!AE367/'Ringkasan (milyar)'!AD367,0)</f>
        <v>0.53549832391896535</v>
      </c>
      <c r="AF367" s="174">
        <f>IFERROR('Ringkasan (milyar)'!AF367/'Ringkasan (milyar)'!AD367,0)</f>
        <v>0.42543039416192152</v>
      </c>
      <c r="AG367" s="174">
        <f>IFERROR('Ringkasan (milyar)'!AG367/'Ringkasan (milyar)'!AD367,0)</f>
        <v>0</v>
      </c>
      <c r="AH367" s="174">
        <f>IFERROR('Ringkasan (milyar)'!AH367/'Ringkasan (milyar)'!AC367,0)</f>
        <v>1.5992601988522575E-4</v>
      </c>
      <c r="AI367" s="174">
        <f>IFERROR('Ringkasan (milyar)'!AI367/'Ringkasan (milyar)'!AC367,0)</f>
        <v>2.5237680214825253E-2</v>
      </c>
      <c r="AJ367" s="174">
        <f>IFERROR('Ringkasan (milyar)'!AJ367/'Ringkasan (milyar)'!AC367,0)</f>
        <v>4.6504512914530621E-3</v>
      </c>
      <c r="AK367" s="174">
        <f>IFERROR('Ringkasan (milyar)'!AK367/'Ringkasan (milyar)'!AC367,0)</f>
        <v>0.229090625420835</v>
      </c>
      <c r="AL367" s="174">
        <f>IFERROR('Ringkasan (milyar)'!AL367/'Ringkasan (milyar)'!AC367,0)</f>
        <v>1.0576442029047117E-2</v>
      </c>
      <c r="AM367" s="174">
        <f>IFERROR('Ringkasan (milyar)'!AM367/'Ringkasan (milyar)'!AC367,0)</f>
        <v>2.6841524478042483E-2</v>
      </c>
      <c r="AN367" s="174">
        <f>IFERROR('Ringkasan (milyar)'!AN367/'Ringkasan (milyar)'!AC367,0)</f>
        <v>5.0504921238040838E-2</v>
      </c>
      <c r="AO367" s="174">
        <f>IFERROR('Ringkasan (milyar)'!AO367/'Ringkasan (milyar)'!AC367,0)</f>
        <v>0.13405962273795016</v>
      </c>
      <c r="AP367" s="174">
        <f>IFERROR('Ringkasan (milyar)'!AP367/'Ringkasan (milyar)'!AC367,0)</f>
        <v>6.687714094249105E-3</v>
      </c>
      <c r="AQ367" s="174">
        <f>IFERROR('Ringkasan (milyar)'!AQ367/'Ringkasan (milyar)'!AC367,0)</f>
        <v>4.2040084350526241E-4</v>
      </c>
      <c r="AR367" s="174">
        <f>IFERROR('Ringkasan (milyar)'!AR367/'Ringkasan (milyar)'!AC367,0)</f>
        <v>1.8519991807798238E-3</v>
      </c>
      <c r="AS367" s="174">
        <f>IFERROR('Ringkasan (milyar)'!AS367/'Ringkasan (milyar)'!AC367,0)</f>
        <v>1.8519991807798238E-3</v>
      </c>
      <c r="AT367" s="174">
        <f>IFERROR('Ringkasan (milyar)'!AT367/'Ringkasan (milyar)'!AC367,0)</f>
        <v>0</v>
      </c>
      <c r="AU367" s="174">
        <f>IFERROR('Ringkasan (milyar)'!AU367/'Ringkasan (milyar)'!AC367,0)</f>
        <v>0</v>
      </c>
      <c r="AV367" s="174">
        <f>IFERROR('Ringkasan (milyar)'!AV367/'Ringkasan (milyar)'!AC367,0)</f>
        <v>0</v>
      </c>
      <c r="AW367" s="129"/>
      <c r="AX367" s="129"/>
      <c r="AY367" s="129"/>
      <c r="AZ367" s="129"/>
      <c r="BA367" s="129"/>
      <c r="BB367" s="129"/>
      <c r="BC367" s="129"/>
      <c r="BD367" s="129"/>
      <c r="BE367" s="129"/>
      <c r="BF367" s="129"/>
      <c r="BG367" s="129"/>
      <c r="BH367" s="129"/>
      <c r="BI367" s="129"/>
      <c r="BJ367" s="130"/>
      <c r="BK367" s="130"/>
      <c r="BL367" s="89"/>
      <c r="BM367" s="47"/>
      <c r="BN367" s="48"/>
      <c r="BO367" s="49"/>
      <c r="BR367" s="115" t="e">
        <f>Ringkasan!#REF!/1000000000</f>
        <v>#REF!</v>
      </c>
      <c r="BS367" s="115" t="e">
        <f t="shared" si="59"/>
        <v>#REF!</v>
      </c>
      <c r="BT367" s="39" t="e">
        <f t="shared" si="61"/>
        <v>#REF!</v>
      </c>
      <c r="BV367" s="115" t="e">
        <f>Ringkasan!#REF!/1000000000</f>
        <v>#REF!</v>
      </c>
      <c r="BW367" s="115" t="e">
        <f t="shared" si="60"/>
        <v>#REF!</v>
      </c>
      <c r="BX367" s="39" t="e">
        <f t="shared" si="62"/>
        <v>#REF!</v>
      </c>
    </row>
    <row r="368" spans="1:76" ht="15" customHeight="1" x14ac:dyDescent="0.25">
      <c r="B368" s="13" t="s">
        <v>564</v>
      </c>
      <c r="C368" s="14" t="s">
        <v>564</v>
      </c>
      <c r="D368" s="15" t="s">
        <v>596</v>
      </c>
      <c r="E368" s="16"/>
      <c r="F368" s="93"/>
      <c r="G368" s="115"/>
      <c r="H368" s="174">
        <f>IFERROR('Ringkasan (milyar)'!H368/'Ringkasan (milyar)'!G368,0)</f>
        <v>0.13757448714480841</v>
      </c>
      <c r="I368" s="174">
        <f>IFERROR('Ringkasan (milyar)'!I368/'Ringkasan (milyar)'!G368,0)</f>
        <v>8.1169176251289152E-2</v>
      </c>
      <c r="J368" s="174">
        <f>IFERROR('Ringkasan (milyar)'!J368/'Ringkasan (milyar)'!G368,0)</f>
        <v>3.757582064754629E-2</v>
      </c>
      <c r="K368" s="174">
        <f>IFERROR('Ringkasan (milyar)'!K368/'Ringkasan (milyar)'!G368,0)</f>
        <v>6.0438040699485737E-3</v>
      </c>
      <c r="L368" s="174">
        <f>IFERROR('Ringkasan (milyar)'!L368/'Ringkasan (milyar)'!G368,0)</f>
        <v>1.2785686176024403E-2</v>
      </c>
      <c r="M368" s="174">
        <f>IFERROR('Ringkasan (milyar)'!M368/'Ringkasan (milyar)'!G368,0)</f>
        <v>0.85835831152276321</v>
      </c>
      <c r="N368" s="174">
        <f>IFERROR('Ringkasan (milyar)'!N368/'Ringkasan (milyar)'!G368,0)</f>
        <v>0.82441949303249829</v>
      </c>
      <c r="O368" s="174">
        <f>IFERROR('Ringkasan (milyar)'!O368/'Ringkasan (milyar)'!G368,0)</f>
        <v>0</v>
      </c>
      <c r="P368" s="174">
        <f>IFERROR('Ringkasan (milyar)'!P368/'Ringkasan (milyar)'!G368,0)</f>
        <v>0</v>
      </c>
      <c r="Q368" s="174">
        <f>IFERROR('Ringkasan (milyar)'!Q368/'Ringkasan (milyar)'!G368,0)</f>
        <v>8.4672939019057661E-2</v>
      </c>
      <c r="R368" s="174">
        <f>IFERROR('Ringkasan (milyar)'!R368/'Ringkasan (milyar)'!G368,0)</f>
        <v>2.9071791129951468E-3</v>
      </c>
      <c r="S368" s="174">
        <f>IFERROR('Ringkasan (milyar)'!S368/'Ringkasan (milyar)'!G368,0)</f>
        <v>4.7273023853099179E-2</v>
      </c>
      <c r="T368" s="174">
        <f>IFERROR('Ringkasan (milyar)'!T368/'Ringkasan (milyar)'!G368,0)</f>
        <v>0.50583251129613926</v>
      </c>
      <c r="U368" s="174">
        <f>IFERROR('Ringkasan (milyar)'!U368/'Ringkasan (milyar)'!G368,0)</f>
        <v>0.18373383975120705</v>
      </c>
      <c r="V368" s="174">
        <f>IFERROR('Ringkasan (milyar)'!V368/'Ringkasan (milyar)'!G368,0)</f>
        <v>3.3938818490264963E-2</v>
      </c>
      <c r="W368" s="174">
        <f>IFERROR('Ringkasan (milyar)'!W368/'Ringkasan (milyar)'!G368,0)</f>
        <v>3.3761964237144497E-2</v>
      </c>
      <c r="X368" s="174">
        <f>IFERROR('Ringkasan (milyar)'!X368/'Ringkasan (milyar)'!G368,0)</f>
        <v>1.7685425312046228E-4</v>
      </c>
      <c r="Y368" s="174">
        <f>IFERROR('Ringkasan (milyar)'!Y368/'Ringkasan (milyar)'!G368,0)</f>
        <v>4.0672013324282554E-3</v>
      </c>
      <c r="Z368" s="174">
        <f>IFERROR('Ringkasan (milyar)'!Z368/'Ringkasan (milyar)'!G368,0)</f>
        <v>1.9896103476052009E-4</v>
      </c>
      <c r="AA368" s="174">
        <f>IFERROR('Ringkasan (milyar)'!AA368/'Ringkasan (milyar)'!G368,0)</f>
        <v>0</v>
      </c>
      <c r="AB368" s="174">
        <f>IFERROR('Ringkasan (milyar)'!AB368/'Ringkasan (milyar)'!G368,0)</f>
        <v>3.8682402976677353E-3</v>
      </c>
      <c r="AC368" s="7"/>
      <c r="AD368" s="174">
        <f>IFERROR('Ringkasan (milyar)'!AD368/'Ringkasan (milyar)'!AC368,0)</f>
        <v>0.7151943275842193</v>
      </c>
      <c r="AE368" s="174">
        <f>IFERROR('Ringkasan (milyar)'!AE368/'Ringkasan (milyar)'!AD368,0)</f>
        <v>0.56471590718346754</v>
      </c>
      <c r="AF368" s="174">
        <f>IFERROR('Ringkasan (milyar)'!AF368/'Ringkasan (milyar)'!AD368,0)</f>
        <v>0.39201529142357389</v>
      </c>
      <c r="AG368" s="174">
        <f>IFERROR('Ringkasan (milyar)'!AG368/'Ringkasan (milyar)'!AD368,0)</f>
        <v>6.6031999989631736E-4</v>
      </c>
      <c r="AH368" s="174">
        <f>IFERROR('Ringkasan (milyar)'!AH368/'Ringkasan (milyar)'!AC368,0)</f>
        <v>1.4023230907583625E-4</v>
      </c>
      <c r="AI368" s="174">
        <f>IFERROR('Ringkasan (milyar)'!AI368/'Ringkasan (milyar)'!AC368,0)</f>
        <v>2.9321463458944784E-2</v>
      </c>
      <c r="AJ368" s="174">
        <f>IFERROR('Ringkasan (milyar)'!AJ368/'Ringkasan (milyar)'!AC368,0)</f>
        <v>1.0116484312752327E-3</v>
      </c>
      <c r="AK368" s="174">
        <f>IFERROR('Ringkasan (milyar)'!AK368/'Ringkasan (milyar)'!AC368,0)</f>
        <v>0.15202174462575935</v>
      </c>
      <c r="AL368" s="174">
        <f>IFERROR('Ringkasan (milyar)'!AL368/'Ringkasan (milyar)'!AC368,0)</f>
        <v>1.7733016125522931E-3</v>
      </c>
      <c r="AM368" s="174">
        <f>IFERROR('Ringkasan (milyar)'!AM368/'Ringkasan (milyar)'!AC368,0)</f>
        <v>2.223217497740031E-2</v>
      </c>
      <c r="AN368" s="174">
        <f>IFERROR('Ringkasan (milyar)'!AN368/'Ringkasan (milyar)'!AC368,0)</f>
        <v>4.3716856330936547E-2</v>
      </c>
      <c r="AO368" s="174">
        <f>IFERROR('Ringkasan (milyar)'!AO368/'Ringkasan (milyar)'!AC368,0)</f>
        <v>8.0445311990628057E-2</v>
      </c>
      <c r="AP368" s="174">
        <f>IFERROR('Ringkasan (milyar)'!AP368/'Ringkasan (milyar)'!AC368,0)</f>
        <v>3.6384237922722986E-3</v>
      </c>
      <c r="AQ368" s="174">
        <f>IFERROR('Ringkasan (milyar)'!AQ368/'Ringkasan (milyar)'!AC368,0)</f>
        <v>2.1567592196985969E-4</v>
      </c>
      <c r="AR368" s="174">
        <f>IFERROR('Ringkasan (milyar)'!AR368/'Ringkasan (milyar)'!AC368,0)</f>
        <v>4.6810688221666638E-3</v>
      </c>
      <c r="AS368" s="174">
        <f>IFERROR('Ringkasan (milyar)'!AS368/'Ringkasan (milyar)'!AC368,0)</f>
        <v>4.6810688221666638E-3</v>
      </c>
      <c r="AT368" s="174">
        <f>IFERROR('Ringkasan (milyar)'!AT368/'Ringkasan (milyar)'!AC368,0)</f>
        <v>0.12810285896785467</v>
      </c>
      <c r="AU368" s="174">
        <f>IFERROR('Ringkasan (milyar)'!AU368/'Ringkasan (milyar)'!AC368,0)</f>
        <v>4.0696639834508349E-3</v>
      </c>
      <c r="AV368" s="174">
        <f>IFERROR('Ringkasan (milyar)'!AV368/'Ringkasan (milyar)'!AC368,0)</f>
        <v>0.12403319498440384</v>
      </c>
      <c r="AW368" s="129"/>
      <c r="AX368" s="129"/>
      <c r="AY368" s="129"/>
      <c r="AZ368" s="129"/>
      <c r="BA368" s="129"/>
      <c r="BB368" s="129"/>
      <c r="BC368" s="129"/>
      <c r="BD368" s="129"/>
      <c r="BE368" s="129"/>
      <c r="BF368" s="129"/>
      <c r="BG368" s="129"/>
      <c r="BH368" s="129"/>
      <c r="BI368" s="129"/>
      <c r="BJ368" s="130"/>
      <c r="BK368" s="130"/>
      <c r="BL368" s="89"/>
      <c r="BM368" s="47"/>
      <c r="BN368" s="48"/>
      <c r="BO368" s="49"/>
      <c r="BR368" s="115" t="e">
        <f>Ringkasan!#REF!/1000000000</f>
        <v>#REF!</v>
      </c>
      <c r="BS368" s="115" t="e">
        <f t="shared" si="59"/>
        <v>#REF!</v>
      </c>
      <c r="BT368" s="39" t="e">
        <f t="shared" si="61"/>
        <v>#REF!</v>
      </c>
      <c r="BV368" s="115" t="e">
        <f>Ringkasan!#REF!/1000000000</f>
        <v>#REF!</v>
      </c>
      <c r="BW368" s="115" t="e">
        <f t="shared" si="60"/>
        <v>#REF!</v>
      </c>
      <c r="BX368" s="39" t="e">
        <f t="shared" si="62"/>
        <v>#REF!</v>
      </c>
    </row>
    <row r="369" spans="1:76" ht="15" customHeight="1" x14ac:dyDescent="0.25">
      <c r="B369" s="13" t="s">
        <v>566</v>
      </c>
      <c r="C369" s="14" t="s">
        <v>566</v>
      </c>
      <c r="D369" s="15" t="s">
        <v>597</v>
      </c>
      <c r="E369" s="16"/>
      <c r="F369" s="93"/>
      <c r="G369" s="115"/>
      <c r="H369" s="174">
        <f>IFERROR('Ringkasan (milyar)'!H369/'Ringkasan (milyar)'!G369,0)</f>
        <v>0.20622708498853703</v>
      </c>
      <c r="I369" s="174">
        <f>IFERROR('Ringkasan (milyar)'!I369/'Ringkasan (milyar)'!G369,0)</f>
        <v>0.14187532056940161</v>
      </c>
      <c r="J369" s="174">
        <f>IFERROR('Ringkasan (milyar)'!J369/'Ringkasan (milyar)'!G369,0)</f>
        <v>4.3318159206930495E-2</v>
      </c>
      <c r="K369" s="174">
        <f>IFERROR('Ringkasan (milyar)'!K369/'Ringkasan (milyar)'!G369,0)</f>
        <v>9.183702909526607E-3</v>
      </c>
      <c r="L369" s="174">
        <f>IFERROR('Ringkasan (milyar)'!L369/'Ringkasan (milyar)'!G369,0)</f>
        <v>1.1849902302678296E-2</v>
      </c>
      <c r="M369" s="174">
        <f>IFERROR('Ringkasan (milyar)'!M369/'Ringkasan (milyar)'!G369,0)</f>
        <v>0.79046883315540573</v>
      </c>
      <c r="N369" s="174">
        <f>IFERROR('Ringkasan (milyar)'!N369/'Ringkasan (milyar)'!G369,0)</f>
        <v>0.76364012112582935</v>
      </c>
      <c r="O369" s="174">
        <f>IFERROR('Ringkasan (milyar)'!O369/'Ringkasan (milyar)'!G369,0)</f>
        <v>0</v>
      </c>
      <c r="P369" s="174">
        <f>IFERROR('Ringkasan (milyar)'!P369/'Ringkasan (milyar)'!G369,0)</f>
        <v>0</v>
      </c>
      <c r="Q369" s="174">
        <f>IFERROR('Ringkasan (milyar)'!Q369/'Ringkasan (milyar)'!G369,0)</f>
        <v>6.6934147937170535E-2</v>
      </c>
      <c r="R369" s="174">
        <f>IFERROR('Ringkasan (milyar)'!R369/'Ringkasan (milyar)'!G369,0)</f>
        <v>2.2981316000531453E-3</v>
      </c>
      <c r="S369" s="174">
        <f>IFERROR('Ringkasan (milyar)'!S369/'Ringkasan (milyar)'!G369,0)</f>
        <v>4.7204031108703706E-2</v>
      </c>
      <c r="T369" s="174">
        <f>IFERROR('Ringkasan (milyar)'!T369/'Ringkasan (milyar)'!G369,0)</f>
        <v>0.46999847962213098</v>
      </c>
      <c r="U369" s="174">
        <f>IFERROR('Ringkasan (milyar)'!U369/'Ringkasan (milyar)'!G369,0)</f>
        <v>0.17720533085777107</v>
      </c>
      <c r="V369" s="174">
        <f>IFERROR('Ringkasan (milyar)'!V369/'Ringkasan (milyar)'!G369,0)</f>
        <v>2.6828712029576311E-2</v>
      </c>
      <c r="W369" s="174">
        <f>IFERROR('Ringkasan (milyar)'!W369/'Ringkasan (milyar)'!G369,0)</f>
        <v>2.6688908346382812E-2</v>
      </c>
      <c r="X369" s="174">
        <f>IFERROR('Ringkasan (milyar)'!X369/'Ringkasan (milyar)'!G369,0)</f>
        <v>1.3980368319349934E-4</v>
      </c>
      <c r="Y369" s="174">
        <f>IFERROR('Ringkasan (milyar)'!Y369/'Ringkasan (milyar)'!G369,0)</f>
        <v>3.3040818560571943E-3</v>
      </c>
      <c r="Z369" s="174">
        <f>IFERROR('Ringkasan (milyar)'!Z369/'Ringkasan (milyar)'!G369,0)</f>
        <v>2.4622923702455069E-4</v>
      </c>
      <c r="AA369" s="174">
        <f>IFERROR('Ringkasan (milyar)'!AA369/'Ringkasan (milyar)'!G369,0)</f>
        <v>0</v>
      </c>
      <c r="AB369" s="174">
        <f>IFERROR('Ringkasan (milyar)'!AB369/'Ringkasan (milyar)'!G369,0)</f>
        <v>3.0578526190326435E-3</v>
      </c>
      <c r="AC369" s="7"/>
      <c r="AD369" s="174">
        <f>IFERROR('Ringkasan (milyar)'!AD369/'Ringkasan (milyar)'!AC369,0)</f>
        <v>0.71042766448178707</v>
      </c>
      <c r="AE369" s="174">
        <f>IFERROR('Ringkasan (milyar)'!AE369/'Ringkasan (milyar)'!AD369,0)</f>
        <v>0.55579208019967374</v>
      </c>
      <c r="AF369" s="174">
        <f>IFERROR('Ringkasan (milyar)'!AF369/'Ringkasan (milyar)'!AD369,0)</f>
        <v>0.40187869186166453</v>
      </c>
      <c r="AG369" s="174">
        <f>IFERROR('Ringkasan (milyar)'!AG369/'Ringkasan (milyar)'!AD369,0)</f>
        <v>5.260706030011642E-4</v>
      </c>
      <c r="AH369" s="174">
        <f>IFERROR('Ringkasan (milyar)'!AH369/'Ringkasan (milyar)'!AC369,0)</f>
        <v>1.1097712539051154E-4</v>
      </c>
      <c r="AI369" s="174">
        <f>IFERROR('Ringkasan (milyar)'!AI369/'Ringkasan (milyar)'!AC369,0)</f>
        <v>2.8781450189660555E-2</v>
      </c>
      <c r="AJ369" s="174">
        <f>IFERROR('Ringkasan (milyar)'!AJ369/'Ringkasan (milyar)'!AC369,0)</f>
        <v>8.0569211888701752E-4</v>
      </c>
      <c r="AK369" s="174">
        <f>IFERROR('Ringkasan (milyar)'!AK369/'Ringkasan (milyar)'!AC369,0)</f>
        <v>0.14954973087837259</v>
      </c>
      <c r="AL369" s="174">
        <f>IFERROR('Ringkasan (milyar)'!AL369/'Ringkasan (milyar)'!AC369,0)</f>
        <v>1.403356449796365E-3</v>
      </c>
      <c r="AM369" s="174">
        <f>IFERROR('Ringkasan (milyar)'!AM369/'Ringkasan (milyar)'!AC369,0)</f>
        <v>2.424070569855425E-2</v>
      </c>
      <c r="AN369" s="174">
        <f>IFERROR('Ringkasan (milyar)'!AN369/'Ringkasan (milyar)'!AC369,0)</f>
        <v>4.0313225200601134E-2</v>
      </c>
      <c r="AO369" s="174">
        <f>IFERROR('Ringkasan (milyar)'!AO369/'Ringkasan (milyar)'!AC369,0)</f>
        <v>7.9258629878495315E-2</v>
      </c>
      <c r="AP369" s="174">
        <f>IFERROR('Ringkasan (milyar)'!AP369/'Ringkasan (milyar)'!AC369,0)</f>
        <v>3.9936349892150877E-3</v>
      </c>
      <c r="AQ369" s="174">
        <f>IFERROR('Ringkasan (milyar)'!AQ369/'Ringkasan (milyar)'!AC369,0)</f>
        <v>3.4017866171045548E-4</v>
      </c>
      <c r="AR369" s="174">
        <f>IFERROR('Ringkasan (milyar)'!AR369/'Ringkasan (milyar)'!AC369,0)</f>
        <v>4.7231472647133151E-3</v>
      </c>
      <c r="AS369" s="174">
        <f>IFERROR('Ringkasan (milyar)'!AS369/'Ringkasan (milyar)'!AC369,0)</f>
        <v>4.7231472647133151E-3</v>
      </c>
      <c r="AT369" s="174">
        <f>IFERROR('Ringkasan (milyar)'!AT369/'Ringkasan (milyar)'!AC369,0)</f>
        <v>0.135299457375127</v>
      </c>
      <c r="AU369" s="174">
        <f>IFERROR('Ringkasan (milyar)'!AU369/'Ringkasan (milyar)'!AC369,0)</f>
        <v>3.5708259946342767E-2</v>
      </c>
      <c r="AV369" s="174">
        <f>IFERROR('Ringkasan (milyar)'!AV369/'Ringkasan (milyar)'!AC369,0)</f>
        <v>9.9591197428784223E-2</v>
      </c>
      <c r="AW369" s="129"/>
      <c r="AX369" s="129"/>
      <c r="AY369" s="129"/>
      <c r="AZ369" s="129"/>
      <c r="BA369" s="129"/>
      <c r="BB369" s="129"/>
      <c r="BC369" s="129"/>
      <c r="BD369" s="129"/>
      <c r="BE369" s="129"/>
      <c r="BF369" s="129"/>
      <c r="BG369" s="129"/>
      <c r="BH369" s="129"/>
      <c r="BI369" s="129"/>
      <c r="BJ369" s="130"/>
      <c r="BK369" s="130"/>
      <c r="BL369" s="89"/>
      <c r="BM369" s="47"/>
      <c r="BN369" s="48"/>
      <c r="BO369" s="49"/>
      <c r="BR369" s="115" t="e">
        <f>Ringkasan!#REF!/1000000000</f>
        <v>#REF!</v>
      </c>
      <c r="BS369" s="115" t="e">
        <f t="shared" si="59"/>
        <v>#REF!</v>
      </c>
      <c r="BT369" s="39" t="e">
        <f t="shared" si="61"/>
        <v>#REF!</v>
      </c>
      <c r="BV369" s="115" t="e">
        <f>Ringkasan!#REF!/1000000000</f>
        <v>#REF!</v>
      </c>
      <c r="BW369" s="115" t="e">
        <f t="shared" si="60"/>
        <v>#REF!</v>
      </c>
      <c r="BX369" s="39" t="e">
        <f t="shared" si="62"/>
        <v>#REF!</v>
      </c>
    </row>
    <row r="370" spans="1:76" s="141" customFormat="1" ht="15" customHeight="1" x14ac:dyDescent="0.25">
      <c r="A370" s="141" t="s">
        <v>690</v>
      </c>
      <c r="B370" s="9" t="s">
        <v>543</v>
      </c>
      <c r="C370" s="10">
        <v>18</v>
      </c>
      <c r="D370" s="11" t="s">
        <v>294</v>
      </c>
      <c r="E370" s="1" t="str">
        <f>[1]Pendapatan!D370</f>
        <v>11 Tahun 2024</v>
      </c>
      <c r="F370" s="142">
        <f>[1]Pendapatan!E370</f>
        <v>45657</v>
      </c>
      <c r="G370" s="113"/>
      <c r="H370" s="172">
        <f>IFERROR('Ringkasan (milyar)'!H370/'Ringkasan (milyar)'!G370,0)</f>
        <v>0.5023446008260144</v>
      </c>
      <c r="I370" s="172">
        <f>IFERROR('Ringkasan (milyar)'!I370/'Ringkasan (milyar)'!G370,0)</f>
        <v>0.43431221442699069</v>
      </c>
      <c r="J370" s="172">
        <f>IFERROR('Ringkasan (milyar)'!J370/'Ringkasan (milyar)'!G370,0)</f>
        <v>1.0210891170801099E-3</v>
      </c>
      <c r="K370" s="172">
        <f>IFERROR('Ringkasan (milyar)'!K370/'Ringkasan (milyar)'!G370,0)</f>
        <v>6.5022897223422161E-3</v>
      </c>
      <c r="L370" s="172">
        <f>IFERROR('Ringkasan (milyar)'!L370/'Ringkasan (milyar)'!G370,0)</f>
        <v>6.0509007559601376E-2</v>
      </c>
      <c r="M370" s="172">
        <f>IFERROR('Ringkasan (milyar)'!M370/'Ringkasan (milyar)'!G370,0)</f>
        <v>0.46117588889700178</v>
      </c>
      <c r="N370" s="172">
        <f>IFERROR('Ringkasan (milyar)'!N370/'Ringkasan (milyar)'!G370,0)</f>
        <v>0.46117588889700178</v>
      </c>
      <c r="O370" s="172">
        <f>IFERROR('Ringkasan (milyar)'!O370/'Ringkasan (milyar)'!G370,0)</f>
        <v>0</v>
      </c>
      <c r="P370" s="172">
        <f>IFERROR('Ringkasan (milyar)'!P370/'Ringkasan (milyar)'!G370,0)</f>
        <v>0</v>
      </c>
      <c r="Q370" s="172">
        <f>IFERROR('Ringkasan (milyar)'!Q370/'Ringkasan (milyar)'!G370,0)</f>
        <v>0</v>
      </c>
      <c r="R370" s="172">
        <f>IFERROR('Ringkasan (milyar)'!R370/'Ringkasan (milyar)'!G370,0)</f>
        <v>0</v>
      </c>
      <c r="S370" s="172">
        <f>IFERROR('Ringkasan (milyar)'!S370/'Ringkasan (milyar)'!G370,0)</f>
        <v>0.22975451674040354</v>
      </c>
      <c r="T370" s="172">
        <f>IFERROR('Ringkasan (milyar)'!T370/'Ringkasan (milyar)'!G370,0)</f>
        <v>0.17192391273976129</v>
      </c>
      <c r="U370" s="172">
        <f>IFERROR('Ringkasan (milyar)'!U370/'Ringkasan (milyar)'!G370,0)</f>
        <v>5.9497459416836943E-2</v>
      </c>
      <c r="V370" s="172">
        <f>IFERROR('Ringkasan (milyar)'!V370/'Ringkasan (milyar)'!G370,0)</f>
        <v>0</v>
      </c>
      <c r="W370" s="172">
        <f>IFERROR('Ringkasan (milyar)'!W370/'Ringkasan (milyar)'!G370,0)</f>
        <v>0</v>
      </c>
      <c r="X370" s="172">
        <f>IFERROR('Ringkasan (milyar)'!X370/'Ringkasan (milyar)'!G370,0)</f>
        <v>0</v>
      </c>
      <c r="Y370" s="172">
        <f>IFERROR('Ringkasan (milyar)'!Y370/'Ringkasan (milyar)'!G370,0)</f>
        <v>3.6479510276983887E-2</v>
      </c>
      <c r="Z370" s="172">
        <f>IFERROR('Ringkasan (milyar)'!Z370/'Ringkasan (milyar)'!G370,0)</f>
        <v>1.3666248866738947E-4</v>
      </c>
      <c r="AA370" s="172">
        <f>IFERROR('Ringkasan (milyar)'!AA370/'Ringkasan (milyar)'!G370,0)</f>
        <v>0</v>
      </c>
      <c r="AB370" s="172">
        <f>IFERROR('Ringkasan (milyar)'!AB370/'Ringkasan (milyar)'!G370,0)</f>
        <v>3.63428477883165E-2</v>
      </c>
      <c r="AC370" s="147"/>
      <c r="AD370" s="172">
        <f>IFERROR('Ringkasan (milyar)'!AD370/'Ringkasan (milyar)'!AC370,0)</f>
        <v>0.53166288134673267</v>
      </c>
      <c r="AE370" s="172">
        <f>IFERROR('Ringkasan (milyar)'!AE370/'Ringkasan (milyar)'!AD370,0)</f>
        <v>0.35298748093217946</v>
      </c>
      <c r="AF370" s="172">
        <f>IFERROR('Ringkasan (milyar)'!AF370/'Ringkasan (milyar)'!AD370,0)</f>
        <v>0.43995962477329298</v>
      </c>
      <c r="AG370" s="172">
        <f>IFERROR('Ringkasan (milyar)'!AG370/'Ringkasan (milyar)'!AD370,0)</f>
        <v>3.6807476301984877E-4</v>
      </c>
      <c r="AH370" s="172">
        <f>IFERROR('Ringkasan (milyar)'!AH370/'Ringkasan (milyar)'!AC370,0)</f>
        <v>7.4540435484305887E-3</v>
      </c>
      <c r="AI370" s="172">
        <f>IFERROR('Ringkasan (milyar)'!AI370/'Ringkasan (milyar)'!AC370,0)</f>
        <v>9.6149441593396487E-2</v>
      </c>
      <c r="AJ370" s="172">
        <f>IFERROR('Ringkasan (milyar)'!AJ370/'Ringkasan (milyar)'!AC370,0)</f>
        <v>6.2831615409238055E-3</v>
      </c>
      <c r="AK370" s="172">
        <f>IFERROR('Ringkasan (milyar)'!AK370/'Ringkasan (milyar)'!AC370,0)</f>
        <v>0.30641793330170924</v>
      </c>
      <c r="AL370" s="172">
        <f>IFERROR('Ringkasan (milyar)'!AL370/'Ringkasan (milyar)'!AC370,0)</f>
        <v>6.4826981525981943E-5</v>
      </c>
      <c r="AM370" s="172">
        <f>IFERROR('Ringkasan (milyar)'!AM370/'Ringkasan (milyar)'!AC370,0)</f>
        <v>0.10047503298560242</v>
      </c>
      <c r="AN370" s="172">
        <f>IFERROR('Ringkasan (milyar)'!AN370/'Ringkasan (milyar)'!AC370,0)</f>
        <v>9.2522309214863416E-2</v>
      </c>
      <c r="AO370" s="172">
        <f>IFERROR('Ringkasan (milyar)'!AO370/'Ringkasan (milyar)'!AC370,0)</f>
        <v>0.1120951821075236</v>
      </c>
      <c r="AP370" s="172">
        <f>IFERROR('Ringkasan (milyar)'!AP370/'Ringkasan (milyar)'!AC370,0)</f>
        <v>9.7686624448042663E-4</v>
      </c>
      <c r="AQ370" s="172">
        <f>IFERROR('Ringkasan (milyar)'!AQ370/'Ringkasan (milyar)'!AC370,0)</f>
        <v>2.8371576771339446E-4</v>
      </c>
      <c r="AR370" s="172">
        <f>IFERROR('Ringkasan (milyar)'!AR370/'Ringkasan (milyar)'!AC370,0)</f>
        <v>1.2876516505923231E-2</v>
      </c>
      <c r="AS370" s="172">
        <f>IFERROR('Ringkasan (milyar)'!AS370/'Ringkasan (milyar)'!AC370,0)</f>
        <v>1.2876516505923231E-2</v>
      </c>
      <c r="AT370" s="172">
        <f>IFERROR('Ringkasan (milyar)'!AT370/'Ringkasan (milyar)'!AC370,0)</f>
        <v>0.14904266884563472</v>
      </c>
      <c r="AU370" s="172">
        <f>IFERROR('Ringkasan (milyar)'!AU370/'Ringkasan (milyar)'!AC370,0)</f>
        <v>0.14625112690122022</v>
      </c>
      <c r="AV370" s="172">
        <f>IFERROR('Ringkasan (milyar)'!AV370/'Ringkasan (milyar)'!AC370,0)</f>
        <v>2.79154194441449E-3</v>
      </c>
      <c r="AW370" s="148"/>
      <c r="AX370" s="148"/>
      <c r="AY370" s="148"/>
      <c r="AZ370" s="148"/>
      <c r="BA370" s="148"/>
      <c r="BB370" s="148"/>
      <c r="BC370" s="148"/>
      <c r="BD370" s="148"/>
      <c r="BE370" s="148"/>
      <c r="BF370" s="148"/>
      <c r="BG370" s="148"/>
      <c r="BH370" s="148"/>
      <c r="BI370" s="148"/>
      <c r="BJ370" s="98"/>
      <c r="BK370" s="98"/>
      <c r="BL370" s="85"/>
      <c r="BM370" s="143"/>
      <c r="BN370" s="144"/>
      <c r="BO370" s="145"/>
      <c r="BP370" s="146">
        <f t="shared" ref="BP370:BP384" si="66">IF(G370&gt;0,1,0)</f>
        <v>0</v>
      </c>
      <c r="BR370" s="113" t="e">
        <f>Ringkasan!#REF!/1000000000</f>
        <v>#REF!</v>
      </c>
      <c r="BS370" s="113" t="e">
        <f t="shared" si="59"/>
        <v>#REF!</v>
      </c>
      <c r="BT370" s="146" t="e">
        <f t="shared" si="61"/>
        <v>#REF!</v>
      </c>
      <c r="BV370" s="113" t="e">
        <f>Ringkasan!#REF!/1000000000</f>
        <v>#REF!</v>
      </c>
      <c r="BW370" s="113" t="e">
        <f t="shared" si="60"/>
        <v>#REF!</v>
      </c>
      <c r="BX370" s="146" t="e">
        <f t="shared" si="62"/>
        <v>#REF!</v>
      </c>
    </row>
    <row r="371" spans="1:76" ht="15" customHeight="1" x14ac:dyDescent="0.25">
      <c r="A371" s="59" t="s">
        <v>295</v>
      </c>
      <c r="B371" s="3">
        <f>B365+1</f>
        <v>282</v>
      </c>
      <c r="C371" s="4">
        <v>1</v>
      </c>
      <c r="D371" s="8" t="s">
        <v>295</v>
      </c>
      <c r="E371" s="12" t="str">
        <f>[1]Pendapatan!D371</f>
        <v>01 Tahun 2025</v>
      </c>
      <c r="F371" s="92">
        <f>[1]Pendapatan!E371</f>
        <v>45667.401388888888</v>
      </c>
      <c r="G371" s="6"/>
      <c r="H371" s="173">
        <f>IFERROR('Ringkasan (milyar)'!H371/'Ringkasan (milyar)'!G371,0)</f>
        <v>0.10179277482039989</v>
      </c>
      <c r="I371" s="173">
        <f>IFERROR('Ringkasan (milyar)'!I371/'Ringkasan (milyar)'!G371,0)</f>
        <v>5.349757094915307E-2</v>
      </c>
      <c r="J371" s="173">
        <f>IFERROR('Ringkasan (milyar)'!J371/'Ringkasan (milyar)'!G371,0)</f>
        <v>5.0910554870007155E-3</v>
      </c>
      <c r="K371" s="173">
        <f>IFERROR('Ringkasan (milyar)'!K371/'Ringkasan (milyar)'!G371,0)</f>
        <v>9.0022825167350769E-3</v>
      </c>
      <c r="L371" s="173">
        <f>IFERROR('Ringkasan (milyar)'!L371/'Ringkasan (milyar)'!G371,0)</f>
        <v>3.4201865867511026E-2</v>
      </c>
      <c r="M371" s="173">
        <f>IFERROR('Ringkasan (milyar)'!M371/'Ringkasan (milyar)'!G371,0)</f>
        <v>0.88348022123270908</v>
      </c>
      <c r="N371" s="173">
        <f>IFERROR('Ringkasan (milyar)'!N371/'Ringkasan (milyar)'!G371,0)</f>
        <v>0.88348022123270908</v>
      </c>
      <c r="O371" s="173">
        <f>IFERROR('Ringkasan (milyar)'!O371/'Ringkasan (milyar)'!G371,0)</f>
        <v>0</v>
      </c>
      <c r="P371" s="173">
        <f>IFERROR('Ringkasan (milyar)'!P371/'Ringkasan (milyar)'!G371,0)</f>
        <v>0</v>
      </c>
      <c r="Q371" s="173">
        <f>IFERROR('Ringkasan (milyar)'!Q371/'Ringkasan (milyar)'!G371,0)</f>
        <v>4.6130458316229563E-2</v>
      </c>
      <c r="R371" s="173">
        <f>IFERROR('Ringkasan (milyar)'!R371/'Ringkasan (milyar)'!G371,0)</f>
        <v>0</v>
      </c>
      <c r="S371" s="173">
        <f>IFERROR('Ringkasan (milyar)'!S371/'Ringkasan (milyar)'!G371,0)</f>
        <v>0.33074658302201698</v>
      </c>
      <c r="T371" s="173">
        <f>IFERROR('Ringkasan (milyar)'!T371/'Ringkasan (milyar)'!G371,0)</f>
        <v>0.39024401785066087</v>
      </c>
      <c r="U371" s="173">
        <f>IFERROR('Ringkasan (milyar)'!U371/'Ringkasan (milyar)'!G371,0)</f>
        <v>0.11635916204380156</v>
      </c>
      <c r="V371" s="173">
        <f>IFERROR('Ringkasan (milyar)'!V371/'Ringkasan (milyar)'!G371,0)</f>
        <v>0</v>
      </c>
      <c r="W371" s="173">
        <f>IFERROR('Ringkasan (milyar)'!W371/'Ringkasan (milyar)'!G371,0)</f>
        <v>0</v>
      </c>
      <c r="X371" s="173">
        <f>IFERROR('Ringkasan (milyar)'!X371/'Ringkasan (milyar)'!G371,0)</f>
        <v>0</v>
      </c>
      <c r="Y371" s="173">
        <f>IFERROR('Ringkasan (milyar)'!Y371/'Ringkasan (milyar)'!G371,0)</f>
        <v>1.4727003946891215E-2</v>
      </c>
      <c r="Z371" s="173">
        <f>IFERROR('Ringkasan (milyar)'!Z371/'Ringkasan (milyar)'!G371,0)</f>
        <v>8.3871299076108269E-3</v>
      </c>
      <c r="AA371" s="173">
        <f>IFERROR('Ringkasan (milyar)'!AA371/'Ringkasan (milyar)'!G371,0)</f>
        <v>0</v>
      </c>
      <c r="AB371" s="173">
        <f>IFERROR('Ringkasan (milyar)'!AB371/'Ringkasan (milyar)'!G371,0)</f>
        <v>6.3398740392803877E-3</v>
      </c>
      <c r="AC371" s="6"/>
      <c r="AD371" s="173">
        <f>IFERROR('Ringkasan (milyar)'!AD371/'Ringkasan (milyar)'!AC371,0)</f>
        <v>0.58933622489665838</v>
      </c>
      <c r="AE371" s="173">
        <f>IFERROR('Ringkasan (milyar)'!AE371/'Ringkasan (milyar)'!AD371,0)</f>
        <v>0.48926425955676961</v>
      </c>
      <c r="AF371" s="173">
        <f>IFERROR('Ringkasan (milyar)'!AF371/'Ringkasan (milyar)'!AD371,0)</f>
        <v>0.45470683977699589</v>
      </c>
      <c r="AG371" s="173">
        <f>IFERROR('Ringkasan (milyar)'!AG371/'Ringkasan (milyar)'!AD371,0)</f>
        <v>0</v>
      </c>
      <c r="AH371" s="173">
        <f>IFERROR('Ringkasan (milyar)'!AH371/'Ringkasan (milyar)'!AC371,0)</f>
        <v>2.9145738427783191E-3</v>
      </c>
      <c r="AI371" s="173">
        <f>IFERROR('Ringkasan (milyar)'!AI371/'Ringkasan (milyar)'!AC371,0)</f>
        <v>1.8087041720273794E-2</v>
      </c>
      <c r="AJ371" s="173">
        <f>IFERROR('Ringkasan (milyar)'!AJ371/'Ringkasan (milyar)'!AC371,0)</f>
        <v>1.2018245240696397E-2</v>
      </c>
      <c r="AK371" s="173">
        <f>IFERROR('Ringkasan (milyar)'!AK371/'Ringkasan (milyar)'!AC371,0)</f>
        <v>0.29351294071310235</v>
      </c>
      <c r="AL371" s="173">
        <f>IFERROR('Ringkasan (milyar)'!AL371/'Ringkasan (milyar)'!AC371,0)</f>
        <v>0</v>
      </c>
      <c r="AM371" s="173">
        <f>IFERROR('Ringkasan (milyar)'!AM371/'Ringkasan (milyar)'!AC371,0)</f>
        <v>2.1995546879389857E-2</v>
      </c>
      <c r="AN371" s="173">
        <f>IFERROR('Ringkasan (milyar)'!AN371/'Ringkasan (milyar)'!AC371,0)</f>
        <v>9.6132326931827924E-2</v>
      </c>
      <c r="AO371" s="173">
        <f>IFERROR('Ringkasan (milyar)'!AO371/'Ringkasan (milyar)'!AC371,0)</f>
        <v>0.17386365935595424</v>
      </c>
      <c r="AP371" s="173">
        <f>IFERROR('Ringkasan (milyar)'!AP371/'Ringkasan (milyar)'!AC371,0)</f>
        <v>0</v>
      </c>
      <c r="AQ371" s="173">
        <f>IFERROR('Ringkasan (milyar)'!AQ371/'Ringkasan (milyar)'!AC371,0)</f>
        <v>1.5214075459302823E-3</v>
      </c>
      <c r="AR371" s="173">
        <f>IFERROR('Ringkasan (milyar)'!AR371/'Ringkasan (milyar)'!AC371,0)</f>
        <v>8.7437215283349568E-3</v>
      </c>
      <c r="AS371" s="173">
        <f>IFERROR('Ringkasan (milyar)'!AS371/'Ringkasan (milyar)'!AC371,0)</f>
        <v>8.7437215283349568E-3</v>
      </c>
      <c r="AT371" s="173">
        <f>IFERROR('Ringkasan (milyar)'!AT371/'Ringkasan (milyar)'!AC371,0)</f>
        <v>0.10840711286190434</v>
      </c>
      <c r="AU371" s="173">
        <f>IFERROR('Ringkasan (milyar)'!AU371/'Ringkasan (milyar)'!AC371,0)</f>
        <v>5.1215274942514755E-3</v>
      </c>
      <c r="AV371" s="173">
        <f>IFERROR('Ringkasan (milyar)'!AV371/'Ringkasan (milyar)'!AC371,0)</f>
        <v>0.10328558536765285</v>
      </c>
      <c r="AW371" s="127"/>
      <c r="AX371" s="127"/>
      <c r="AY371" s="127"/>
      <c r="AZ371" s="127"/>
      <c r="BA371" s="127"/>
      <c r="BB371" s="127"/>
      <c r="BC371" s="127"/>
      <c r="BD371" s="127"/>
      <c r="BE371" s="127"/>
      <c r="BF371" s="127"/>
      <c r="BG371" s="127"/>
      <c r="BH371" s="127"/>
      <c r="BI371" s="127"/>
      <c r="BJ371" s="128"/>
      <c r="BK371" s="128"/>
      <c r="BL371" s="87"/>
      <c r="BM371" s="47"/>
      <c r="BN371" s="48"/>
      <c r="BO371" s="49"/>
      <c r="BP371" s="39">
        <f t="shared" si="66"/>
        <v>0</v>
      </c>
      <c r="BR371" s="6" t="e">
        <f>Ringkasan!#REF!/1000000000</f>
        <v>#REF!</v>
      </c>
      <c r="BS371" s="6" t="e">
        <f t="shared" si="59"/>
        <v>#REF!</v>
      </c>
      <c r="BT371" s="39" t="e">
        <f t="shared" si="61"/>
        <v>#REF!</v>
      </c>
      <c r="BV371" s="6" t="e">
        <f>Ringkasan!#REF!/1000000000</f>
        <v>#REF!</v>
      </c>
      <c r="BW371" s="6" t="e">
        <f t="shared" si="60"/>
        <v>#REF!</v>
      </c>
      <c r="BX371" s="39" t="e">
        <f t="shared" si="62"/>
        <v>#REF!</v>
      </c>
    </row>
    <row r="372" spans="1:76" ht="15" customHeight="1" x14ac:dyDescent="0.25">
      <c r="A372" s="59" t="s">
        <v>296</v>
      </c>
      <c r="B372" s="3">
        <f t="shared" ref="B372:C384" si="67">B371+1</f>
        <v>283</v>
      </c>
      <c r="C372" s="4">
        <f t="shared" si="67"/>
        <v>2</v>
      </c>
      <c r="D372" s="8" t="s">
        <v>296</v>
      </c>
      <c r="E372" s="12" t="str">
        <f>[1]Pendapatan!D372</f>
        <v>1 Tahun 2025</v>
      </c>
      <c r="F372" s="92">
        <f>[1]Pendapatan!E372</f>
        <v>45665.515277777777</v>
      </c>
      <c r="G372" s="6"/>
      <c r="H372" s="173">
        <f>IFERROR('Ringkasan (milyar)'!H372/'Ringkasan (milyar)'!G372,0)</f>
        <v>7.2104726636708791E-2</v>
      </c>
      <c r="I372" s="173">
        <f>IFERROR('Ringkasan (milyar)'!I372/'Ringkasan (milyar)'!G372,0)</f>
        <v>1.6312066868621734E-2</v>
      </c>
      <c r="J372" s="173">
        <f>IFERROR('Ringkasan (milyar)'!J372/'Ringkasan (milyar)'!G372,0)</f>
        <v>6.989165743741867E-3</v>
      </c>
      <c r="K372" s="173">
        <f>IFERROR('Ringkasan (milyar)'!K372/'Ringkasan (milyar)'!G372,0)</f>
        <v>1.1748259616331011E-2</v>
      </c>
      <c r="L372" s="173">
        <f>IFERROR('Ringkasan (milyar)'!L372/'Ringkasan (milyar)'!G372,0)</f>
        <v>3.7055234408014184E-2</v>
      </c>
      <c r="M372" s="173">
        <f>IFERROR('Ringkasan (milyar)'!M372/'Ringkasan (milyar)'!G372,0)</f>
        <v>0.92002276188602228</v>
      </c>
      <c r="N372" s="173">
        <f>IFERROR('Ringkasan (milyar)'!N372/'Ringkasan (milyar)'!G372,0)</f>
        <v>0.87651703491169941</v>
      </c>
      <c r="O372" s="173">
        <f>IFERROR('Ringkasan (milyar)'!O372/'Ringkasan (milyar)'!G372,0)</f>
        <v>0</v>
      </c>
      <c r="P372" s="173">
        <f>IFERROR('Ringkasan (milyar)'!P372/'Ringkasan (milyar)'!G372,0)</f>
        <v>0</v>
      </c>
      <c r="Q372" s="173">
        <f>IFERROR('Ringkasan (milyar)'!Q372/'Ringkasan (milyar)'!G372,0)</f>
        <v>5.9049693812670286E-2</v>
      </c>
      <c r="R372" s="173">
        <f>IFERROR('Ringkasan (milyar)'!R372/'Ringkasan (milyar)'!G372,0)</f>
        <v>1.1289461882490207E-2</v>
      </c>
      <c r="S372" s="173">
        <f>IFERROR('Ringkasan (milyar)'!S372/'Ringkasan (milyar)'!G372,0)</f>
        <v>0.29519066136030064</v>
      </c>
      <c r="T372" s="173">
        <f>IFERROR('Ringkasan (milyar)'!T372/'Ringkasan (milyar)'!G372,0)</f>
        <v>0.39614145433999437</v>
      </c>
      <c r="U372" s="173">
        <f>IFERROR('Ringkasan (milyar)'!U372/'Ringkasan (milyar)'!G372,0)</f>
        <v>0.11484576351624386</v>
      </c>
      <c r="V372" s="173">
        <f>IFERROR('Ringkasan (milyar)'!V372/'Ringkasan (milyar)'!G372,0)</f>
        <v>4.3505726974322922E-2</v>
      </c>
      <c r="W372" s="173">
        <f>IFERROR('Ringkasan (milyar)'!W372/'Ringkasan (milyar)'!G372,0)</f>
        <v>4.3505726974322922E-2</v>
      </c>
      <c r="X372" s="173">
        <f>IFERROR('Ringkasan (milyar)'!X372/'Ringkasan (milyar)'!G372,0)</f>
        <v>0</v>
      </c>
      <c r="Y372" s="173">
        <f>IFERROR('Ringkasan (milyar)'!Y372/'Ringkasan (milyar)'!G372,0)</f>
        <v>7.8725114772688603E-3</v>
      </c>
      <c r="Z372" s="173">
        <f>IFERROR('Ringkasan (milyar)'!Z372/'Ringkasan (milyar)'!G372,0)</f>
        <v>4.5829987846961774E-3</v>
      </c>
      <c r="AA372" s="173">
        <f>IFERROR('Ringkasan (milyar)'!AA372/'Ringkasan (milyar)'!G372,0)</f>
        <v>0</v>
      </c>
      <c r="AB372" s="173">
        <f>IFERROR('Ringkasan (milyar)'!AB372/'Ringkasan (milyar)'!G372,0)</f>
        <v>3.2895126925726833E-3</v>
      </c>
      <c r="AC372" s="6"/>
      <c r="AD372" s="173">
        <f>IFERROR('Ringkasan (milyar)'!AD372/'Ringkasan (milyar)'!AC372,0)</f>
        <v>0.67480692645763951</v>
      </c>
      <c r="AE372" s="173">
        <f>IFERROR('Ringkasan (milyar)'!AE372/'Ringkasan (milyar)'!AD372,0)</f>
        <v>0.59667534221550445</v>
      </c>
      <c r="AF372" s="173">
        <f>IFERROR('Ringkasan (milyar)'!AF372/'Ringkasan (milyar)'!AD372,0)</f>
        <v>0.34419886125064575</v>
      </c>
      <c r="AG372" s="173">
        <f>IFERROR('Ringkasan (milyar)'!AG372/'Ringkasan (milyar)'!AD372,0)</f>
        <v>0</v>
      </c>
      <c r="AH372" s="173">
        <f>IFERROR('Ringkasan (milyar)'!AH372/'Ringkasan (milyar)'!AC372,0)</f>
        <v>4.5624976969492085E-4</v>
      </c>
      <c r="AI372" s="173">
        <f>IFERROR('Ringkasan (milyar)'!AI372/'Ringkasan (milyar)'!AC372,0)</f>
        <v>3.8211893718061378E-2</v>
      </c>
      <c r="AJ372" s="173">
        <f>IFERROR('Ringkasan (milyar)'!AJ372/'Ringkasan (milyar)'!AC372,0)</f>
        <v>1.2303535456106368E-3</v>
      </c>
      <c r="AK372" s="173">
        <f>IFERROR('Ringkasan (milyar)'!AK372/'Ringkasan (milyar)'!AC372,0)</f>
        <v>0.19455459601471073</v>
      </c>
      <c r="AL372" s="173">
        <f>IFERROR('Ringkasan (milyar)'!AL372/'Ringkasan (milyar)'!AC372,0)</f>
        <v>0</v>
      </c>
      <c r="AM372" s="173">
        <f>IFERROR('Ringkasan (milyar)'!AM372/'Ringkasan (milyar)'!AC372,0)</f>
        <v>3.134349822764617E-2</v>
      </c>
      <c r="AN372" s="173">
        <f>IFERROR('Ringkasan (milyar)'!AN372/'Ringkasan (milyar)'!AC372,0)</f>
        <v>7.0434302075266048E-2</v>
      </c>
      <c r="AO372" s="173">
        <f>IFERROR('Ringkasan (milyar)'!AO372/'Ringkasan (milyar)'!AC372,0)</f>
        <v>9.0956512316575949E-2</v>
      </c>
      <c r="AP372" s="173">
        <f>IFERROR('Ringkasan (milyar)'!AP372/'Ringkasan (milyar)'!AC372,0)</f>
        <v>1.614970998859845E-3</v>
      </c>
      <c r="AQ372" s="173">
        <f>IFERROR('Ringkasan (milyar)'!AQ372/'Ringkasan (milyar)'!AC372,0)</f>
        <v>2.0531239636271441E-4</v>
      </c>
      <c r="AR372" s="173">
        <f>IFERROR('Ringkasan (milyar)'!AR372/'Ringkasan (milyar)'!AC372,0)</f>
        <v>2.6808731931069895E-3</v>
      </c>
      <c r="AS372" s="173">
        <f>IFERROR('Ringkasan (milyar)'!AS372/'Ringkasan (milyar)'!AC372,0)</f>
        <v>2.6808731931069895E-3</v>
      </c>
      <c r="AT372" s="173">
        <f>IFERROR('Ringkasan (milyar)'!AT372/'Ringkasan (milyar)'!AC372,0)</f>
        <v>0.12795760433454276</v>
      </c>
      <c r="AU372" s="173">
        <f>IFERROR('Ringkasan (milyar)'!AU372/'Ringkasan (milyar)'!AC372,0)</f>
        <v>2.2812488484746044E-3</v>
      </c>
      <c r="AV372" s="173">
        <f>IFERROR('Ringkasan (milyar)'!AV372/'Ringkasan (milyar)'!AC372,0)</f>
        <v>0.12567635548606815</v>
      </c>
      <c r="AW372" s="127"/>
      <c r="AX372" s="127"/>
      <c r="AY372" s="127"/>
      <c r="AZ372" s="127"/>
      <c r="BA372" s="127"/>
      <c r="BB372" s="127"/>
      <c r="BC372" s="127"/>
      <c r="BD372" s="127"/>
      <c r="BE372" s="127"/>
      <c r="BF372" s="127"/>
      <c r="BG372" s="127"/>
      <c r="BH372" s="127"/>
      <c r="BI372" s="127"/>
      <c r="BJ372" s="128"/>
      <c r="BK372" s="128"/>
      <c r="BL372" s="87"/>
      <c r="BM372" s="47"/>
      <c r="BN372" s="48"/>
      <c r="BO372" s="49"/>
      <c r="BP372" s="39">
        <f t="shared" si="66"/>
        <v>0</v>
      </c>
      <c r="BR372" s="6" t="e">
        <f>Ringkasan!#REF!/1000000000</f>
        <v>#REF!</v>
      </c>
      <c r="BS372" s="6" t="e">
        <f t="shared" si="59"/>
        <v>#REF!</v>
      </c>
      <c r="BT372" s="39" t="e">
        <f t="shared" si="61"/>
        <v>#REF!</v>
      </c>
      <c r="BV372" s="6" t="e">
        <f>Ringkasan!#REF!/1000000000</f>
        <v>#REF!</v>
      </c>
      <c r="BW372" s="6" t="e">
        <f t="shared" si="60"/>
        <v>#REF!</v>
      </c>
      <c r="BX372" s="39" t="e">
        <f t="shared" si="62"/>
        <v>#REF!</v>
      </c>
    </row>
    <row r="373" spans="1:76" ht="16.5" customHeight="1" x14ac:dyDescent="0.25">
      <c r="A373" s="59" t="s">
        <v>297</v>
      </c>
      <c r="B373" s="3">
        <f t="shared" si="67"/>
        <v>284</v>
      </c>
      <c r="C373" s="4">
        <f t="shared" si="67"/>
        <v>3</v>
      </c>
      <c r="D373" s="8" t="s">
        <v>297</v>
      </c>
      <c r="E373" s="12" t="str">
        <f>[1]Pendapatan!D373</f>
        <v>7 Tahun 2024</v>
      </c>
      <c r="F373" s="92">
        <f>[1]Pendapatan!E373</f>
        <v>45657.659722222219</v>
      </c>
      <c r="G373" s="6"/>
      <c r="H373" s="173">
        <f>IFERROR('Ringkasan (milyar)'!H373/'Ringkasan (milyar)'!G373,0)</f>
        <v>3.5725981127074237E-2</v>
      </c>
      <c r="I373" s="173">
        <f>IFERROR('Ringkasan (milyar)'!I373/'Ringkasan (milyar)'!G373,0)</f>
        <v>1.105148507983217E-2</v>
      </c>
      <c r="J373" s="173">
        <f>IFERROR('Ringkasan (milyar)'!J373/'Ringkasan (milyar)'!G373,0)</f>
        <v>4.8665784370283717E-3</v>
      </c>
      <c r="K373" s="173">
        <f>IFERROR('Ringkasan (milyar)'!K373/'Ringkasan (milyar)'!G373,0)</f>
        <v>1.4915850205987657E-3</v>
      </c>
      <c r="L373" s="173">
        <f>IFERROR('Ringkasan (milyar)'!L373/'Ringkasan (milyar)'!G373,0)</f>
        <v>1.8316332589614931E-2</v>
      </c>
      <c r="M373" s="173">
        <f>IFERROR('Ringkasan (milyar)'!M373/'Ringkasan (milyar)'!G373,0)</f>
        <v>0.96427401887292563</v>
      </c>
      <c r="N373" s="173">
        <f>IFERROR('Ringkasan (milyar)'!N373/'Ringkasan (milyar)'!G373,0)</f>
        <v>0.95759463485801688</v>
      </c>
      <c r="O373" s="173">
        <f>IFERROR('Ringkasan (milyar)'!O373/'Ringkasan (milyar)'!G373,0)</f>
        <v>0</v>
      </c>
      <c r="P373" s="173">
        <f>IFERROR('Ringkasan (milyar)'!P373/'Ringkasan (milyar)'!G373,0)</f>
        <v>0</v>
      </c>
      <c r="Q373" s="173">
        <f>IFERROR('Ringkasan (milyar)'!Q373/'Ringkasan (milyar)'!G373,0)</f>
        <v>2.5894808919826904E-2</v>
      </c>
      <c r="R373" s="173">
        <f>IFERROR('Ringkasan (milyar)'!R373/'Ringkasan (milyar)'!G373,0)</f>
        <v>0</v>
      </c>
      <c r="S373" s="173">
        <f>IFERROR('Ringkasan (milyar)'!S373/'Ringkasan (milyar)'!G373,0)</f>
        <v>0.6797509401171431</v>
      </c>
      <c r="T373" s="173">
        <f>IFERROR('Ringkasan (milyar)'!T373/'Ringkasan (milyar)'!G373,0)</f>
        <v>0.19387611954964615</v>
      </c>
      <c r="U373" s="173">
        <f>IFERROR('Ringkasan (milyar)'!U373/'Ringkasan (milyar)'!G373,0)</f>
        <v>5.8072766271400657E-2</v>
      </c>
      <c r="V373" s="173">
        <f>IFERROR('Ringkasan (milyar)'!V373/'Ringkasan (milyar)'!G373,0)</f>
        <v>6.6793840149088545E-3</v>
      </c>
      <c r="W373" s="173">
        <f>IFERROR('Ringkasan (milyar)'!W373/'Ringkasan (milyar)'!G373,0)</f>
        <v>6.6292667582167368E-3</v>
      </c>
      <c r="X373" s="173">
        <f>IFERROR('Ringkasan (milyar)'!X373/'Ringkasan (milyar)'!G373,0)</f>
        <v>5.0117256692118531E-5</v>
      </c>
      <c r="Y373" s="173">
        <f>IFERROR('Ringkasan (milyar)'!Y373/'Ringkasan (milyar)'!G373,0)</f>
        <v>0</v>
      </c>
      <c r="Z373" s="173">
        <f>IFERROR('Ringkasan (milyar)'!Z373/'Ringkasan (milyar)'!G373,0)</f>
        <v>0</v>
      </c>
      <c r="AA373" s="173">
        <f>IFERROR('Ringkasan (milyar)'!AA373/'Ringkasan (milyar)'!G373,0)</f>
        <v>0</v>
      </c>
      <c r="AB373" s="173">
        <f>IFERROR('Ringkasan (milyar)'!AB373/'Ringkasan (milyar)'!G373,0)</f>
        <v>0</v>
      </c>
      <c r="AC373" s="6"/>
      <c r="AD373" s="173">
        <f>IFERROR('Ringkasan (milyar)'!AD373/'Ringkasan (milyar)'!AC373,0)</f>
        <v>0.58579012985021406</v>
      </c>
      <c r="AE373" s="173">
        <f>IFERROR('Ringkasan (milyar)'!AE373/'Ringkasan (milyar)'!AD373,0)</f>
        <v>0.51893826753866812</v>
      </c>
      <c r="AF373" s="173">
        <f>IFERROR('Ringkasan (milyar)'!AF373/'Ringkasan (milyar)'!AD373,0)</f>
        <v>0.42194392434775296</v>
      </c>
      <c r="AG373" s="173">
        <f>IFERROR('Ringkasan (milyar)'!AG373/'Ringkasan (milyar)'!AD373,0)</f>
        <v>0</v>
      </c>
      <c r="AH373" s="173">
        <f>IFERROR('Ringkasan (milyar)'!AH373/'Ringkasan (milyar)'!AC373,0)</f>
        <v>1.6042229784886766E-4</v>
      </c>
      <c r="AI373" s="173">
        <f>IFERROR('Ringkasan (milyar)'!AI373/'Ringkasan (milyar)'!AC373,0)</f>
        <v>3.2916307368966495E-2</v>
      </c>
      <c r="AJ373" s="173">
        <f>IFERROR('Ringkasan (milyar)'!AJ373/'Ringkasan (milyar)'!AC373,0)</f>
        <v>1.5538988244980824E-3</v>
      </c>
      <c r="AK373" s="173">
        <f>IFERROR('Ringkasan (milyar)'!AK373/'Ringkasan (milyar)'!AC373,0)</f>
        <v>0.27748875985360505</v>
      </c>
      <c r="AL373" s="173">
        <f>IFERROR('Ringkasan (milyar)'!AL373/'Ringkasan (milyar)'!AC373,0)</f>
        <v>3.9357979500624874E-3</v>
      </c>
      <c r="AM373" s="173">
        <f>IFERROR('Ringkasan (milyar)'!AM373/'Ringkasan (milyar)'!AC373,0)</f>
        <v>3.7631780932407127E-2</v>
      </c>
      <c r="AN373" s="173">
        <f>IFERROR('Ringkasan (milyar)'!AN373/'Ringkasan (milyar)'!AC373,0)</f>
        <v>9.2996428528682104E-2</v>
      </c>
      <c r="AO373" s="173">
        <f>IFERROR('Ringkasan (milyar)'!AO373/'Ringkasan (milyar)'!AC373,0)</f>
        <v>0.14060839884158374</v>
      </c>
      <c r="AP373" s="173">
        <f>IFERROR('Ringkasan (milyar)'!AP373/'Ringkasan (milyar)'!AC373,0)</f>
        <v>1.8495247141293799E-3</v>
      </c>
      <c r="AQ373" s="173">
        <f>IFERROR('Ringkasan (milyar)'!AQ373/'Ringkasan (milyar)'!AC373,0)</f>
        <v>4.6682888674020489E-4</v>
      </c>
      <c r="AR373" s="173">
        <f>IFERROR('Ringkasan (milyar)'!AR373/'Ringkasan (milyar)'!AC373,0)</f>
        <v>2.2323426189408295E-2</v>
      </c>
      <c r="AS373" s="173">
        <f>IFERROR('Ringkasan (milyar)'!AS373/'Ringkasan (milyar)'!AC373,0)</f>
        <v>2.2323426189408295E-2</v>
      </c>
      <c r="AT373" s="173">
        <f>IFERROR('Ringkasan (milyar)'!AT373/'Ringkasan (milyar)'!AC373,0)</f>
        <v>0.11439768410677263</v>
      </c>
      <c r="AU373" s="173">
        <f>IFERROR('Ringkasan (milyar)'!AU373/'Ringkasan (milyar)'!AC373,0)</f>
        <v>1.5416582823276179E-3</v>
      </c>
      <c r="AV373" s="173">
        <f>IFERROR('Ringkasan (milyar)'!AV373/'Ringkasan (milyar)'!AC373,0)</f>
        <v>0.11285602582444501</v>
      </c>
      <c r="AW373" s="127"/>
      <c r="AX373" s="127"/>
      <c r="AY373" s="127"/>
      <c r="AZ373" s="127"/>
      <c r="BA373" s="127"/>
      <c r="BB373" s="127"/>
      <c r="BC373" s="127"/>
      <c r="BD373" s="127"/>
      <c r="BE373" s="127"/>
      <c r="BF373" s="127"/>
      <c r="BG373" s="127"/>
      <c r="BH373" s="127"/>
      <c r="BI373" s="127"/>
      <c r="BJ373" s="128"/>
      <c r="BK373" s="128"/>
      <c r="BL373" s="87"/>
      <c r="BM373" s="47"/>
      <c r="BN373" s="48"/>
      <c r="BO373" s="49"/>
      <c r="BP373" s="39">
        <f t="shared" si="66"/>
        <v>0</v>
      </c>
      <c r="BR373" s="6" t="e">
        <f>Ringkasan!#REF!/1000000000</f>
        <v>#REF!</v>
      </c>
      <c r="BS373" s="6" t="e">
        <f t="shared" si="59"/>
        <v>#REF!</v>
      </c>
      <c r="BT373" s="39" t="e">
        <f t="shared" si="61"/>
        <v>#REF!</v>
      </c>
      <c r="BV373" s="6" t="e">
        <f>Ringkasan!#REF!/1000000000</f>
        <v>#REF!</v>
      </c>
      <c r="BW373" s="6" t="e">
        <f t="shared" si="60"/>
        <v>#REF!</v>
      </c>
      <c r="BX373" s="39" t="e">
        <f t="shared" si="62"/>
        <v>#REF!</v>
      </c>
    </row>
    <row r="374" spans="1:76" ht="15" customHeight="1" x14ac:dyDescent="0.25">
      <c r="A374" s="59" t="s">
        <v>298</v>
      </c>
      <c r="B374" s="3">
        <f t="shared" si="67"/>
        <v>285</v>
      </c>
      <c r="C374" s="4">
        <f t="shared" si="67"/>
        <v>4</v>
      </c>
      <c r="D374" s="8" t="s">
        <v>298</v>
      </c>
      <c r="E374" s="12" t="str">
        <f>[1]Pendapatan!D374</f>
        <v>6 Tahun 2024</v>
      </c>
      <c r="F374" s="92">
        <f>[1]Pendapatan!E374</f>
        <v>45657.548611111109</v>
      </c>
      <c r="G374" s="6"/>
      <c r="H374" s="173">
        <f>IFERROR('Ringkasan (milyar)'!H374/'Ringkasan (milyar)'!G374,0)</f>
        <v>8.326492676441026E-2</v>
      </c>
      <c r="I374" s="173">
        <f>IFERROR('Ringkasan (milyar)'!I374/'Ringkasan (milyar)'!G374,0)</f>
        <v>6.130677159264733E-2</v>
      </c>
      <c r="J374" s="173">
        <f>IFERROR('Ringkasan (milyar)'!J374/'Ringkasan (milyar)'!G374,0)</f>
        <v>1.4286293951852097E-2</v>
      </c>
      <c r="K374" s="173">
        <f>IFERROR('Ringkasan (milyar)'!K374/'Ringkasan (milyar)'!G374,0)</f>
        <v>2.338230527527812E-3</v>
      </c>
      <c r="L374" s="173">
        <f>IFERROR('Ringkasan (milyar)'!L374/'Ringkasan (milyar)'!G374,0)</f>
        <v>5.3336306923830231E-3</v>
      </c>
      <c r="M374" s="173">
        <f>IFERROR('Ringkasan (milyar)'!M374/'Ringkasan (milyar)'!G374,0)</f>
        <v>0.90347668593453567</v>
      </c>
      <c r="N374" s="173">
        <f>IFERROR('Ringkasan (milyar)'!N374/'Ringkasan (milyar)'!G374,0)</f>
        <v>0.87352889236854703</v>
      </c>
      <c r="O374" s="173">
        <f>IFERROR('Ringkasan (milyar)'!O374/'Ringkasan (milyar)'!G374,0)</f>
        <v>0</v>
      </c>
      <c r="P374" s="173">
        <f>IFERROR('Ringkasan (milyar)'!P374/'Ringkasan (milyar)'!G374,0)</f>
        <v>0</v>
      </c>
      <c r="Q374" s="173">
        <f>IFERROR('Ringkasan (milyar)'!Q374/'Ringkasan (milyar)'!G374,0)</f>
        <v>6.9079958572389119E-2</v>
      </c>
      <c r="R374" s="173">
        <f>IFERROR('Ringkasan (milyar)'!R374/'Ringkasan (milyar)'!G374,0)</f>
        <v>5.486962802821199E-3</v>
      </c>
      <c r="S374" s="173">
        <f>IFERROR('Ringkasan (milyar)'!S374/'Ringkasan (milyar)'!G374,0)</f>
        <v>0.23870915510151819</v>
      </c>
      <c r="T374" s="173">
        <f>IFERROR('Ringkasan (milyar)'!T374/'Ringkasan (milyar)'!G374,0)</f>
        <v>0.42839078891037657</v>
      </c>
      <c r="U374" s="173">
        <f>IFERROR('Ringkasan (milyar)'!U374/'Ringkasan (milyar)'!G374,0)</f>
        <v>0.13186202698144189</v>
      </c>
      <c r="V374" s="173">
        <f>IFERROR('Ringkasan (milyar)'!V374/'Ringkasan (milyar)'!G374,0)</f>
        <v>2.9947793565988663E-2</v>
      </c>
      <c r="W374" s="173">
        <f>IFERROR('Ringkasan (milyar)'!W374/'Ringkasan (milyar)'!G374,0)</f>
        <v>2.9947793565988663E-2</v>
      </c>
      <c r="X374" s="173">
        <f>IFERROR('Ringkasan (milyar)'!X374/'Ringkasan (milyar)'!G374,0)</f>
        <v>0</v>
      </c>
      <c r="Y374" s="173">
        <f>IFERROR('Ringkasan (milyar)'!Y374/'Ringkasan (milyar)'!G374,0)</f>
        <v>1.3258387301054058E-2</v>
      </c>
      <c r="Z374" s="173">
        <f>IFERROR('Ringkasan (milyar)'!Z374/'Ringkasan (milyar)'!G374,0)</f>
        <v>0</v>
      </c>
      <c r="AA374" s="173">
        <f>IFERROR('Ringkasan (milyar)'!AA374/'Ringkasan (milyar)'!G374,0)</f>
        <v>0</v>
      </c>
      <c r="AB374" s="173">
        <f>IFERROR('Ringkasan (milyar)'!AB374/'Ringkasan (milyar)'!G374,0)</f>
        <v>1.3258387301054058E-2</v>
      </c>
      <c r="AC374" s="6"/>
      <c r="AD374" s="173">
        <f>IFERROR('Ringkasan (milyar)'!AD374/'Ringkasan (milyar)'!AC374,0)</f>
        <v>0.72843756906006429</v>
      </c>
      <c r="AE374" s="173">
        <f>IFERROR('Ringkasan (milyar)'!AE374/'Ringkasan (milyar)'!AD374,0)</f>
        <v>0.6017693508409151</v>
      </c>
      <c r="AF374" s="173">
        <f>IFERROR('Ringkasan (milyar)'!AF374/'Ringkasan (milyar)'!AD374,0)</f>
        <v>0.37248277403742691</v>
      </c>
      <c r="AG374" s="173">
        <f>IFERROR('Ringkasan (milyar)'!AG374/'Ringkasan (milyar)'!AD374,0)</f>
        <v>0</v>
      </c>
      <c r="AH374" s="173">
        <f>IFERROR('Ringkasan (milyar)'!AH374/'Ringkasan (milyar)'!AC374,0)</f>
        <v>2.5520985393881173E-5</v>
      </c>
      <c r="AI374" s="173">
        <f>IFERROR('Ringkasan (milyar)'!AI374/'Ringkasan (milyar)'!AC374,0)</f>
        <v>1.8576718206194991E-2</v>
      </c>
      <c r="AJ374" s="173">
        <f>IFERROR('Ringkasan (milyar)'!AJ374/'Ringkasan (milyar)'!AC374,0)</f>
        <v>1.5348037049375761E-4</v>
      </c>
      <c r="AK374" s="173">
        <f>IFERROR('Ringkasan (milyar)'!AK374/'Ringkasan (milyar)'!AC374,0)</f>
        <v>0.12571482083137631</v>
      </c>
      <c r="AL374" s="173">
        <f>IFERROR('Ringkasan (milyar)'!AL374/'Ringkasan (milyar)'!AC374,0)</f>
        <v>3.0550037348997647E-4</v>
      </c>
      <c r="AM374" s="173">
        <f>IFERROR('Ringkasan (milyar)'!AM374/'Ringkasan (milyar)'!AC374,0)</f>
        <v>3.1610015209219133E-2</v>
      </c>
      <c r="AN374" s="173">
        <f>IFERROR('Ringkasan (milyar)'!AN374/'Ringkasan (milyar)'!AC374,0)</f>
        <v>3.09309237834186E-2</v>
      </c>
      <c r="AO374" s="173">
        <f>IFERROR('Ringkasan (milyar)'!AO374/'Ringkasan (milyar)'!AC374,0)</f>
        <v>5.9570707133355917E-2</v>
      </c>
      <c r="AP374" s="173">
        <f>IFERROR('Ringkasan (milyar)'!AP374/'Ringkasan (milyar)'!AC374,0)</f>
        <v>2.4487197736046441E-3</v>
      </c>
      <c r="AQ374" s="173">
        <f>IFERROR('Ringkasan (milyar)'!AQ374/'Ringkasan (milyar)'!AC374,0)</f>
        <v>8.4895455828804152E-4</v>
      </c>
      <c r="AR374" s="173">
        <f>IFERROR('Ringkasan (milyar)'!AR374/'Ringkasan (milyar)'!AC374,0)</f>
        <v>7.9753079355878668E-3</v>
      </c>
      <c r="AS374" s="173">
        <f>IFERROR('Ringkasan (milyar)'!AS374/'Ringkasan (milyar)'!AC374,0)</f>
        <v>7.9753079355878668E-3</v>
      </c>
      <c r="AT374" s="173">
        <f>IFERROR('Ringkasan (milyar)'!AT374/'Ringkasan (milyar)'!AC374,0)</f>
        <v>0.13787230217297161</v>
      </c>
      <c r="AU374" s="173">
        <f>IFERROR('Ringkasan (milyar)'!AU374/'Ringkasan (milyar)'!AC374,0)</f>
        <v>6.1362505289401549E-3</v>
      </c>
      <c r="AV374" s="173">
        <f>IFERROR('Ringkasan (milyar)'!AV374/'Ringkasan (milyar)'!AC374,0)</f>
        <v>0.13173605164403146</v>
      </c>
      <c r="AW374" s="127"/>
      <c r="AX374" s="127"/>
      <c r="AY374" s="127"/>
      <c r="AZ374" s="127"/>
      <c r="BA374" s="127"/>
      <c r="BB374" s="127"/>
      <c r="BC374" s="127"/>
      <c r="BD374" s="127"/>
      <c r="BE374" s="127"/>
      <c r="BF374" s="127"/>
      <c r="BG374" s="127"/>
      <c r="BH374" s="127"/>
      <c r="BI374" s="127"/>
      <c r="BJ374" s="128"/>
      <c r="BK374" s="128"/>
      <c r="BL374" s="87"/>
      <c r="BM374" s="47"/>
      <c r="BN374" s="48"/>
      <c r="BO374" s="49"/>
      <c r="BP374" s="39">
        <f t="shared" si="66"/>
        <v>0</v>
      </c>
      <c r="BR374" s="6" t="e">
        <f>Ringkasan!#REF!/1000000000</f>
        <v>#REF!</v>
      </c>
      <c r="BS374" s="6" t="e">
        <f t="shared" si="59"/>
        <v>#REF!</v>
      </c>
      <c r="BT374" s="39" t="e">
        <f t="shared" si="61"/>
        <v>#REF!</v>
      </c>
      <c r="BV374" s="6" t="e">
        <f>Ringkasan!#REF!/1000000000</f>
        <v>#REF!</v>
      </c>
      <c r="BW374" s="6" t="e">
        <f t="shared" si="60"/>
        <v>#REF!</v>
      </c>
      <c r="BX374" s="39" t="e">
        <f t="shared" si="62"/>
        <v>#REF!</v>
      </c>
    </row>
    <row r="375" spans="1:76" ht="15" customHeight="1" x14ac:dyDescent="0.25">
      <c r="A375" s="59" t="s">
        <v>299</v>
      </c>
      <c r="B375" s="3">
        <f t="shared" si="67"/>
        <v>286</v>
      </c>
      <c r="C375" s="4">
        <f t="shared" si="67"/>
        <v>5</v>
      </c>
      <c r="D375" s="8" t="s">
        <v>299</v>
      </c>
      <c r="E375" s="12" t="str">
        <f>[1]Pendapatan!D375</f>
        <v>1 Tahun 2025</v>
      </c>
      <c r="F375" s="92">
        <f>[1]Pendapatan!E375</f>
        <v>45670</v>
      </c>
      <c r="G375" s="6"/>
      <c r="H375" s="173">
        <f>IFERROR('Ringkasan (milyar)'!H375/'Ringkasan (milyar)'!G375,0)</f>
        <v>6.0350236543820372E-2</v>
      </c>
      <c r="I375" s="173">
        <f>IFERROR('Ringkasan (milyar)'!I375/'Ringkasan (milyar)'!G375,0)</f>
        <v>2.8030274619349465E-2</v>
      </c>
      <c r="J375" s="173">
        <f>IFERROR('Ringkasan (milyar)'!J375/'Ringkasan (milyar)'!G375,0)</f>
        <v>2.0217079910920515E-3</v>
      </c>
      <c r="K375" s="173">
        <f>IFERROR('Ringkasan (milyar)'!K375/'Ringkasan (milyar)'!G375,0)</f>
        <v>7.2137516073327262E-4</v>
      </c>
      <c r="L375" s="173">
        <f>IFERROR('Ringkasan (milyar)'!L375/'Ringkasan (milyar)'!G375,0)</f>
        <v>2.9576878772645584E-2</v>
      </c>
      <c r="M375" s="173">
        <f>IFERROR('Ringkasan (milyar)'!M375/'Ringkasan (milyar)'!G375,0)</f>
        <v>0.93964976345617957</v>
      </c>
      <c r="N375" s="173">
        <f>IFERROR('Ringkasan (milyar)'!N375/'Ringkasan (milyar)'!G375,0)</f>
        <v>0.90501671674250772</v>
      </c>
      <c r="O375" s="173">
        <f>IFERROR('Ringkasan (milyar)'!O375/'Ringkasan (milyar)'!G375,0)</f>
        <v>0</v>
      </c>
      <c r="P375" s="173">
        <f>IFERROR('Ringkasan (milyar)'!P375/'Ringkasan (milyar)'!G375,0)</f>
        <v>0</v>
      </c>
      <c r="Q375" s="173">
        <f>IFERROR('Ringkasan (milyar)'!Q375/'Ringkasan (milyar)'!G375,0)</f>
        <v>6.8618527930306095E-2</v>
      </c>
      <c r="R375" s="173">
        <f>IFERROR('Ringkasan (milyar)'!R375/'Ringkasan (milyar)'!G375,0)</f>
        <v>0</v>
      </c>
      <c r="S375" s="173">
        <f>IFERROR('Ringkasan (milyar)'!S375/'Ringkasan (milyar)'!G375,0)</f>
        <v>0.38527544388212093</v>
      </c>
      <c r="T375" s="173">
        <f>IFERROR('Ringkasan (milyar)'!T375/'Ringkasan (milyar)'!G375,0)</f>
        <v>0.32397577155937879</v>
      </c>
      <c r="U375" s="173">
        <f>IFERROR('Ringkasan (milyar)'!U375/'Ringkasan (milyar)'!G375,0)</f>
        <v>0.12714697337070205</v>
      </c>
      <c r="V375" s="173">
        <f>IFERROR('Ringkasan (milyar)'!V375/'Ringkasan (milyar)'!G375,0)</f>
        <v>3.4633046713671733E-2</v>
      </c>
      <c r="W375" s="173">
        <f>IFERROR('Ringkasan (milyar)'!W375/'Ringkasan (milyar)'!G375,0)</f>
        <v>3.4228355248500368E-2</v>
      </c>
      <c r="X375" s="173">
        <f>IFERROR('Ringkasan (milyar)'!X375/'Ringkasan (milyar)'!G375,0)</f>
        <v>4.0469146517136599E-4</v>
      </c>
      <c r="Y375" s="173">
        <f>IFERROR('Ringkasan (milyar)'!Y375/'Ringkasan (milyar)'!G375,0)</f>
        <v>0</v>
      </c>
      <c r="Z375" s="173">
        <f>IFERROR('Ringkasan (milyar)'!Z375/'Ringkasan (milyar)'!G375,0)</f>
        <v>0</v>
      </c>
      <c r="AA375" s="173">
        <f>IFERROR('Ringkasan (milyar)'!AA375/'Ringkasan (milyar)'!G375,0)</f>
        <v>0</v>
      </c>
      <c r="AB375" s="173">
        <f>IFERROR('Ringkasan (milyar)'!AB375/'Ringkasan (milyar)'!G375,0)</f>
        <v>0</v>
      </c>
      <c r="AC375" s="6"/>
      <c r="AD375" s="173">
        <f>IFERROR('Ringkasan (milyar)'!AD375/'Ringkasan (milyar)'!AC375,0)</f>
        <v>0.60220726707919292</v>
      </c>
      <c r="AE375" s="173">
        <f>IFERROR('Ringkasan (milyar)'!AE375/'Ringkasan (milyar)'!AD375,0)</f>
        <v>0.52033725755534965</v>
      </c>
      <c r="AF375" s="173">
        <f>IFERROR('Ringkasan (milyar)'!AF375/'Ringkasan (milyar)'!AD375,0)</f>
        <v>0.37630389433341932</v>
      </c>
      <c r="AG375" s="173">
        <f>IFERROR('Ringkasan (milyar)'!AG375/'Ringkasan (milyar)'!AD375,0)</f>
        <v>2.4958431846101759E-3</v>
      </c>
      <c r="AH375" s="173">
        <f>IFERROR('Ringkasan (milyar)'!AH375/'Ringkasan (milyar)'!AC375,0)</f>
        <v>0</v>
      </c>
      <c r="AI375" s="173">
        <f>IFERROR('Ringkasan (milyar)'!AI375/'Ringkasan (milyar)'!AC375,0)</f>
        <v>6.0638625450706841E-2</v>
      </c>
      <c r="AJ375" s="173">
        <f>IFERROR('Ringkasan (milyar)'!AJ375/'Ringkasan (milyar)'!AC375,0)</f>
        <v>1.0180909554868324E-4</v>
      </c>
      <c r="AK375" s="173">
        <f>IFERROR('Ringkasan (milyar)'!AK375/'Ringkasan (milyar)'!AC375,0)</f>
        <v>0.26190734619536865</v>
      </c>
      <c r="AL375" s="173">
        <f>IFERROR('Ringkasan (milyar)'!AL375/'Ringkasan (milyar)'!AC375,0)</f>
        <v>4.8832954206992889E-3</v>
      </c>
      <c r="AM375" s="173">
        <f>IFERROR('Ringkasan (milyar)'!AM375/'Ringkasan (milyar)'!AC375,0)</f>
        <v>3.4104638328814371E-2</v>
      </c>
      <c r="AN375" s="173">
        <f>IFERROR('Ringkasan (milyar)'!AN375/'Ringkasan (milyar)'!AC375,0)</f>
        <v>7.1526249002901124E-2</v>
      </c>
      <c r="AO375" s="173">
        <f>IFERROR('Ringkasan (milyar)'!AO375/'Ringkasan (milyar)'!AC375,0)</f>
        <v>0.15112764684220317</v>
      </c>
      <c r="AP375" s="173">
        <f>IFERROR('Ringkasan (milyar)'!AP375/'Ringkasan (milyar)'!AC375,0)</f>
        <v>6.0120596130492945E-5</v>
      </c>
      <c r="AQ375" s="173">
        <f>IFERROR('Ringkasan (milyar)'!AQ375/'Ringkasan (milyar)'!AC375,0)</f>
        <v>2.0539600462021607E-4</v>
      </c>
      <c r="AR375" s="173">
        <f>IFERROR('Ringkasan (milyar)'!AR375/'Ringkasan (milyar)'!AC375,0)</f>
        <v>2.4528247780500938E-2</v>
      </c>
      <c r="AS375" s="173">
        <f>IFERROR('Ringkasan (milyar)'!AS375/'Ringkasan (milyar)'!AC375,0)</f>
        <v>2.4528247780500938E-2</v>
      </c>
      <c r="AT375" s="173">
        <f>IFERROR('Ringkasan (milyar)'!AT375/'Ringkasan (milyar)'!AC375,0)</f>
        <v>0.11135713894493744</v>
      </c>
      <c r="AU375" s="173">
        <f>IFERROR('Ringkasan (milyar)'!AU375/'Ringkasan (milyar)'!AC375,0)</f>
        <v>1.8036178839147881E-3</v>
      </c>
      <c r="AV375" s="173">
        <f>IFERROR('Ringkasan (milyar)'!AV375/'Ringkasan (milyar)'!AC375,0)</f>
        <v>0.10955352106102265</v>
      </c>
      <c r="AW375" s="127"/>
      <c r="AX375" s="127"/>
      <c r="AY375" s="127"/>
      <c r="AZ375" s="127"/>
      <c r="BA375" s="127"/>
      <c r="BB375" s="127"/>
      <c r="BC375" s="127"/>
      <c r="BD375" s="127"/>
      <c r="BE375" s="127"/>
      <c r="BF375" s="127"/>
      <c r="BG375" s="127"/>
      <c r="BH375" s="127"/>
      <c r="BI375" s="127"/>
      <c r="BJ375" s="128"/>
      <c r="BK375" s="128"/>
      <c r="BL375" s="87"/>
      <c r="BM375" s="47"/>
      <c r="BN375" s="48"/>
      <c r="BO375" s="49"/>
      <c r="BP375" s="39">
        <f t="shared" si="66"/>
        <v>0</v>
      </c>
      <c r="BR375" s="6" t="e">
        <f>Ringkasan!#REF!/1000000000</f>
        <v>#REF!</v>
      </c>
      <c r="BS375" s="6" t="e">
        <f t="shared" si="59"/>
        <v>#REF!</v>
      </c>
      <c r="BT375" s="39" t="e">
        <f t="shared" si="61"/>
        <v>#REF!</v>
      </c>
      <c r="BV375" s="6" t="e">
        <f>Ringkasan!#REF!/1000000000</f>
        <v>#REF!</v>
      </c>
      <c r="BW375" s="6" t="e">
        <f t="shared" si="60"/>
        <v>#REF!</v>
      </c>
      <c r="BX375" s="39" t="e">
        <f t="shared" si="62"/>
        <v>#REF!</v>
      </c>
    </row>
    <row r="376" spans="1:76" ht="15" customHeight="1" x14ac:dyDescent="0.25">
      <c r="A376" s="59" t="s">
        <v>300</v>
      </c>
      <c r="B376" s="3">
        <f t="shared" si="67"/>
        <v>287</v>
      </c>
      <c r="C376" s="4">
        <f t="shared" si="67"/>
        <v>6</v>
      </c>
      <c r="D376" s="8" t="s">
        <v>300</v>
      </c>
      <c r="E376" s="12" t="str">
        <f>[1]Pendapatan!D376</f>
        <v>07 Tahun 2024</v>
      </c>
      <c r="F376" s="92">
        <f>[1]Pendapatan!E376</f>
        <v>45657</v>
      </c>
      <c r="G376" s="6"/>
      <c r="H376" s="173">
        <f>IFERROR('Ringkasan (milyar)'!H376/'Ringkasan (milyar)'!G376,0)</f>
        <v>9.0328903905677577E-2</v>
      </c>
      <c r="I376" s="173">
        <f>IFERROR('Ringkasan (milyar)'!I376/'Ringkasan (milyar)'!G376,0)</f>
        <v>5.8293585925242218E-2</v>
      </c>
      <c r="J376" s="173">
        <f>IFERROR('Ringkasan (milyar)'!J376/'Ringkasan (milyar)'!G376,0)</f>
        <v>5.1186671597726399E-3</v>
      </c>
      <c r="K376" s="173">
        <f>IFERROR('Ringkasan (milyar)'!K376/'Ringkasan (milyar)'!G376,0)</f>
        <v>2.373558368013094E-3</v>
      </c>
      <c r="L376" s="173">
        <f>IFERROR('Ringkasan (milyar)'!L376/'Ringkasan (milyar)'!G376,0)</f>
        <v>2.4543092452649622E-2</v>
      </c>
      <c r="M376" s="173">
        <f>IFERROR('Ringkasan (milyar)'!M376/'Ringkasan (milyar)'!G376,0)</f>
        <v>0.90489007138161037</v>
      </c>
      <c r="N376" s="173">
        <f>IFERROR('Ringkasan (milyar)'!N376/'Ringkasan (milyar)'!G376,0)</f>
        <v>0.87534496623993063</v>
      </c>
      <c r="O376" s="173">
        <f>IFERROR('Ringkasan (milyar)'!O376/'Ringkasan (milyar)'!G376,0)</f>
        <v>0</v>
      </c>
      <c r="P376" s="173">
        <f>IFERROR('Ringkasan (milyar)'!P376/'Ringkasan (milyar)'!G376,0)</f>
        <v>0</v>
      </c>
      <c r="Q376" s="173">
        <f>IFERROR('Ringkasan (milyar)'!Q376/'Ringkasan (milyar)'!G376,0)</f>
        <v>9.2173968825968358E-2</v>
      </c>
      <c r="R376" s="173">
        <f>IFERROR('Ringkasan (milyar)'!R376/'Ringkasan (milyar)'!G376,0)</f>
        <v>0</v>
      </c>
      <c r="S376" s="173">
        <f>IFERROR('Ringkasan (milyar)'!S376/'Ringkasan (milyar)'!G376,0)</f>
        <v>0.12267451665887467</v>
      </c>
      <c r="T376" s="173">
        <f>IFERROR('Ringkasan (milyar)'!T376/'Ringkasan (milyar)'!G376,0)</f>
        <v>0.48438216412828217</v>
      </c>
      <c r="U376" s="173">
        <f>IFERROR('Ringkasan (milyar)'!U376/'Ringkasan (milyar)'!G376,0)</f>
        <v>0.17611431662680541</v>
      </c>
      <c r="V376" s="173">
        <f>IFERROR('Ringkasan (milyar)'!V376/'Ringkasan (milyar)'!G376,0)</f>
        <v>2.9545105141679788E-2</v>
      </c>
      <c r="W376" s="173">
        <f>IFERROR('Ringkasan (milyar)'!W376/'Ringkasan (milyar)'!G376,0)</f>
        <v>2.8584424346214828E-2</v>
      </c>
      <c r="X376" s="173">
        <f>IFERROR('Ringkasan (milyar)'!X376/'Ringkasan (milyar)'!G376,0)</f>
        <v>9.6068079546495681E-4</v>
      </c>
      <c r="Y376" s="173">
        <f>IFERROR('Ringkasan (milyar)'!Y376/'Ringkasan (milyar)'!G376,0)</f>
        <v>4.781024712712089E-3</v>
      </c>
      <c r="Z376" s="173">
        <f>IFERROR('Ringkasan (milyar)'!Z376/'Ringkasan (milyar)'!G376,0)</f>
        <v>3.3907976685901343E-5</v>
      </c>
      <c r="AA376" s="173">
        <f>IFERROR('Ringkasan (milyar)'!AA376/'Ringkasan (milyar)'!G376,0)</f>
        <v>0</v>
      </c>
      <c r="AB376" s="173">
        <f>IFERROR('Ringkasan (milyar)'!AB376/'Ringkasan (milyar)'!G376,0)</f>
        <v>4.7471167360261879E-3</v>
      </c>
      <c r="AC376" s="6"/>
      <c r="AD376" s="173">
        <f>IFERROR('Ringkasan (milyar)'!AD376/'Ringkasan (milyar)'!AC376,0)</f>
        <v>0.63830128123052421</v>
      </c>
      <c r="AE376" s="173">
        <f>IFERROR('Ringkasan (milyar)'!AE376/'Ringkasan (milyar)'!AD376,0)</f>
        <v>0.53988264926098761</v>
      </c>
      <c r="AF376" s="173">
        <f>IFERROR('Ringkasan (milyar)'!AF376/'Ringkasan (milyar)'!AD376,0)</f>
        <v>0.37627717770984159</v>
      </c>
      <c r="AG376" s="173">
        <f>IFERROR('Ringkasan (milyar)'!AG376/'Ringkasan (milyar)'!AD376,0)</f>
        <v>0</v>
      </c>
      <c r="AH376" s="173">
        <f>IFERROR('Ringkasan (milyar)'!AH376/'Ringkasan (milyar)'!AC376,0)</f>
        <v>1.1337843226525814E-3</v>
      </c>
      <c r="AI376" s="173">
        <f>IFERROR('Ringkasan (milyar)'!AI376/'Ringkasan (milyar)'!AC376,0)</f>
        <v>4.9872201820433414E-2</v>
      </c>
      <c r="AJ376" s="173">
        <f>IFERROR('Ringkasan (milyar)'!AJ376/'Ringkasan (milyar)'!AC376,0)</f>
        <v>2.5093037200225056E-3</v>
      </c>
      <c r="AK376" s="173">
        <f>IFERROR('Ringkasan (milyar)'!AK376/'Ringkasan (milyar)'!AC376,0)</f>
        <v>0.18542666818358694</v>
      </c>
      <c r="AL376" s="173">
        <f>IFERROR('Ringkasan (milyar)'!AL376/'Ringkasan (milyar)'!AC376,0)</f>
        <v>4.3727303470952265E-4</v>
      </c>
      <c r="AM376" s="173">
        <f>IFERROR('Ringkasan (milyar)'!AM376/'Ringkasan (milyar)'!AC376,0)</f>
        <v>4.8557420582190647E-2</v>
      </c>
      <c r="AN376" s="173">
        <f>IFERROR('Ringkasan (milyar)'!AN376/'Ringkasan (milyar)'!AC376,0)</f>
        <v>7.2094950716720341E-2</v>
      </c>
      <c r="AO376" s="173">
        <f>IFERROR('Ringkasan (milyar)'!AO376/'Ringkasan (milyar)'!AC376,0)</f>
        <v>6.4201252932186217E-2</v>
      </c>
      <c r="AP376" s="173">
        <f>IFERROR('Ringkasan (milyar)'!AP376/'Ringkasan (milyar)'!AC376,0)</f>
        <v>7.7917274505390078E-5</v>
      </c>
      <c r="AQ376" s="173">
        <f>IFERROR('Ringkasan (milyar)'!AQ376/'Ringkasan (milyar)'!AC376,0)</f>
        <v>5.7853643274812801E-5</v>
      </c>
      <c r="AR376" s="173">
        <f>IFERROR('Ringkasan (milyar)'!AR376/'Ringkasan (milyar)'!AC376,0)</f>
        <v>2.4673598286482662E-2</v>
      </c>
      <c r="AS376" s="173">
        <f>IFERROR('Ringkasan (milyar)'!AS376/'Ringkasan (milyar)'!AC376,0)</f>
        <v>2.4673598286482662E-2</v>
      </c>
      <c r="AT376" s="173">
        <f>IFERROR('Ringkasan (milyar)'!AT376/'Ringkasan (milyar)'!AC376,0)</f>
        <v>0.15159845229940619</v>
      </c>
      <c r="AU376" s="173">
        <f>IFERROR('Ringkasan (milyar)'!AU376/'Ringkasan (milyar)'!AC376,0)</f>
        <v>4.5964229296726273E-3</v>
      </c>
      <c r="AV376" s="173">
        <f>IFERROR('Ringkasan (milyar)'!AV376/'Ringkasan (milyar)'!AC376,0)</f>
        <v>0.14700202936973356</v>
      </c>
      <c r="AW376" s="127"/>
      <c r="AX376" s="127"/>
      <c r="AY376" s="127"/>
      <c r="AZ376" s="127"/>
      <c r="BA376" s="127"/>
      <c r="BB376" s="127"/>
      <c r="BC376" s="127"/>
      <c r="BD376" s="127"/>
      <c r="BE376" s="127"/>
      <c r="BF376" s="127"/>
      <c r="BG376" s="127"/>
      <c r="BH376" s="127"/>
      <c r="BI376" s="127"/>
      <c r="BJ376" s="128"/>
      <c r="BK376" s="128"/>
      <c r="BL376" s="87"/>
      <c r="BM376" s="47"/>
      <c r="BN376" s="48"/>
      <c r="BO376" s="49"/>
      <c r="BP376" s="39">
        <f t="shared" si="66"/>
        <v>0</v>
      </c>
      <c r="BR376" s="6" t="e">
        <f>Ringkasan!#REF!/1000000000</f>
        <v>#REF!</v>
      </c>
      <c r="BS376" s="6" t="e">
        <f t="shared" si="59"/>
        <v>#REF!</v>
      </c>
      <c r="BT376" s="39" t="e">
        <f t="shared" si="61"/>
        <v>#REF!</v>
      </c>
      <c r="BV376" s="6" t="e">
        <f>Ringkasan!#REF!/1000000000</f>
        <v>#REF!</v>
      </c>
      <c r="BW376" s="6" t="e">
        <f t="shared" si="60"/>
        <v>#REF!</v>
      </c>
      <c r="BX376" s="39" t="e">
        <f t="shared" si="62"/>
        <v>#REF!</v>
      </c>
    </row>
    <row r="377" spans="1:76" ht="15" customHeight="1" x14ac:dyDescent="0.25">
      <c r="A377" s="59" t="s">
        <v>301</v>
      </c>
      <c r="B377" s="3">
        <f t="shared" si="67"/>
        <v>288</v>
      </c>
      <c r="C377" s="4">
        <f t="shared" si="67"/>
        <v>7</v>
      </c>
      <c r="D377" s="8" t="s">
        <v>301</v>
      </c>
      <c r="E377" s="12" t="str">
        <f>[1]Pendapatan!D377</f>
        <v>09 Tahun 2024</v>
      </c>
      <c r="F377" s="92">
        <f>[1]Pendapatan!E377</f>
        <v>45657.5</v>
      </c>
      <c r="G377" s="6"/>
      <c r="H377" s="173">
        <f>IFERROR('Ringkasan (milyar)'!H377/'Ringkasan (milyar)'!G377,0)</f>
        <v>0.25537461695917713</v>
      </c>
      <c r="I377" s="173">
        <f>IFERROR('Ringkasan (milyar)'!I377/'Ringkasan (milyar)'!G377,0)</f>
        <v>0.13972131822303435</v>
      </c>
      <c r="J377" s="173">
        <f>IFERROR('Ringkasan (milyar)'!J377/'Ringkasan (milyar)'!G377,0)</f>
        <v>9.6443603397145361E-2</v>
      </c>
      <c r="K377" s="173">
        <f>IFERROR('Ringkasan (milyar)'!K377/'Ringkasan (milyar)'!G377,0)</f>
        <v>9.4565816059604731E-3</v>
      </c>
      <c r="L377" s="173">
        <f>IFERROR('Ringkasan (milyar)'!L377/'Ringkasan (milyar)'!G377,0)</f>
        <v>9.7531137330369444E-3</v>
      </c>
      <c r="M377" s="173">
        <f>IFERROR('Ringkasan (milyar)'!M377/'Ringkasan (milyar)'!G377,0)</f>
        <v>0.74462538304082282</v>
      </c>
      <c r="N377" s="173">
        <f>IFERROR('Ringkasan (milyar)'!N377/'Ringkasan (milyar)'!G377,0)</f>
        <v>0.70443647932357945</v>
      </c>
      <c r="O377" s="173">
        <f>IFERROR('Ringkasan (milyar)'!O377/'Ringkasan (milyar)'!G377,0)</f>
        <v>0</v>
      </c>
      <c r="P377" s="173">
        <f>IFERROR('Ringkasan (milyar)'!P377/'Ringkasan (milyar)'!G377,0)</f>
        <v>0</v>
      </c>
      <c r="Q377" s="173">
        <f>IFERROR('Ringkasan (milyar)'!Q377/'Ringkasan (milyar)'!G377,0)</f>
        <v>4.3964932155438188E-2</v>
      </c>
      <c r="R377" s="173">
        <f>IFERROR('Ringkasan (milyar)'!R377/'Ringkasan (milyar)'!G377,0)</f>
        <v>4.3292146606079994E-3</v>
      </c>
      <c r="S377" s="173">
        <f>IFERROR('Ringkasan (milyar)'!S377/'Ringkasan (milyar)'!G377,0)</f>
        <v>0.12733776887762607</v>
      </c>
      <c r="T377" s="173">
        <f>IFERROR('Ringkasan (milyar)'!T377/'Ringkasan (milyar)'!G377,0)</f>
        <v>0.41662873875206047</v>
      </c>
      <c r="U377" s="173">
        <f>IFERROR('Ringkasan (milyar)'!U377/'Ringkasan (milyar)'!G377,0)</f>
        <v>0.11217582487784673</v>
      </c>
      <c r="V377" s="173">
        <f>IFERROR('Ringkasan (milyar)'!V377/'Ringkasan (milyar)'!G377,0)</f>
        <v>4.0188903717243478E-2</v>
      </c>
      <c r="W377" s="173">
        <f>IFERROR('Ringkasan (milyar)'!W377/'Ringkasan (milyar)'!G377,0)</f>
        <v>3.9617289720295594E-2</v>
      </c>
      <c r="X377" s="173">
        <f>IFERROR('Ringkasan (milyar)'!X377/'Ringkasan (milyar)'!G377,0)</f>
        <v>5.7161399694788417E-4</v>
      </c>
      <c r="Y377" s="173">
        <f>IFERROR('Ringkasan (milyar)'!Y377/'Ringkasan (milyar)'!G377,0)</f>
        <v>0</v>
      </c>
      <c r="Z377" s="173">
        <f>IFERROR('Ringkasan (milyar)'!Z377/'Ringkasan (milyar)'!G377,0)</f>
        <v>0</v>
      </c>
      <c r="AA377" s="173">
        <f>IFERROR('Ringkasan (milyar)'!AA377/'Ringkasan (milyar)'!G377,0)</f>
        <v>0</v>
      </c>
      <c r="AB377" s="173">
        <f>IFERROR('Ringkasan (milyar)'!AB377/'Ringkasan (milyar)'!G377,0)</f>
        <v>0</v>
      </c>
      <c r="AC377" s="6"/>
      <c r="AD377" s="173">
        <f>IFERROR('Ringkasan (milyar)'!AD377/'Ringkasan (milyar)'!AC377,0)</f>
        <v>0.70660568401592483</v>
      </c>
      <c r="AE377" s="173">
        <f>IFERROR('Ringkasan (milyar)'!AE377/'Ringkasan (milyar)'!AD377,0)</f>
        <v>0.58905481842434637</v>
      </c>
      <c r="AF377" s="173">
        <f>IFERROR('Ringkasan (milyar)'!AF377/'Ringkasan (milyar)'!AD377,0)</f>
        <v>0.35901660721211626</v>
      </c>
      <c r="AG377" s="173">
        <f>IFERROR('Ringkasan (milyar)'!AG377/'Ringkasan (milyar)'!AD377,0)</f>
        <v>0</v>
      </c>
      <c r="AH377" s="173">
        <f>IFERROR('Ringkasan (milyar)'!AH377/'Ringkasan (milyar)'!AC377,0)</f>
        <v>0</v>
      </c>
      <c r="AI377" s="173">
        <f>IFERROR('Ringkasan (milyar)'!AI377/'Ringkasan (milyar)'!AC377,0)</f>
        <v>3.555556323169138E-2</v>
      </c>
      <c r="AJ377" s="173">
        <f>IFERROR('Ringkasan (milyar)'!AJ377/'Ringkasan (milyar)'!AC377,0)</f>
        <v>1.1374625764278134E-3</v>
      </c>
      <c r="AK377" s="173">
        <f>IFERROR('Ringkasan (milyar)'!AK377/'Ringkasan (milyar)'!AC377,0)</f>
        <v>0.17298579493842683</v>
      </c>
      <c r="AL377" s="173">
        <f>IFERROR('Ringkasan (milyar)'!AL377/'Ringkasan (milyar)'!AC377,0)</f>
        <v>5.8564169207250019E-7</v>
      </c>
      <c r="AM377" s="173">
        <f>IFERROR('Ringkasan (milyar)'!AM377/'Ringkasan (milyar)'!AC377,0)</f>
        <v>2.3591862795682383E-2</v>
      </c>
      <c r="AN377" s="173">
        <f>IFERROR('Ringkasan (milyar)'!AN377/'Ringkasan (milyar)'!AC377,0)</f>
        <v>4.5460848442601155E-2</v>
      </c>
      <c r="AO377" s="173">
        <f>IFERROR('Ringkasan (milyar)'!AO377/'Ringkasan (milyar)'!AC377,0)</f>
        <v>0.1015961565758443</v>
      </c>
      <c r="AP377" s="173">
        <f>IFERROR('Ringkasan (milyar)'!AP377/'Ringkasan (milyar)'!AC377,0)</f>
        <v>1.2014001229456001E-3</v>
      </c>
      <c r="AQ377" s="173">
        <f>IFERROR('Ringkasan (milyar)'!AQ377/'Ringkasan (milyar)'!AC377,0)</f>
        <v>1.1349413596613567E-3</v>
      </c>
      <c r="AR377" s="173">
        <f>IFERROR('Ringkasan (milyar)'!AR377/'Ringkasan (milyar)'!AC377,0)</f>
        <v>7.6133419969425017E-3</v>
      </c>
      <c r="AS377" s="173">
        <f>IFERROR('Ringkasan (milyar)'!AS377/'Ringkasan (milyar)'!AC377,0)</f>
        <v>7.6133419969425017E-3</v>
      </c>
      <c r="AT377" s="173">
        <f>IFERROR('Ringkasan (milyar)'!AT377/'Ringkasan (milyar)'!AC377,0)</f>
        <v>0.11279517904870576</v>
      </c>
      <c r="AU377" s="173">
        <f>IFERROR('Ringkasan (milyar)'!AU377/'Ringkasan (milyar)'!AC377,0)</f>
        <v>1.5569864754664259E-2</v>
      </c>
      <c r="AV377" s="173">
        <f>IFERROR('Ringkasan (milyar)'!AV377/'Ringkasan (milyar)'!AC377,0)</f>
        <v>9.7225314294041493E-2</v>
      </c>
      <c r="AW377" s="127"/>
      <c r="AX377" s="127"/>
      <c r="AY377" s="127"/>
      <c r="AZ377" s="127"/>
      <c r="BA377" s="127"/>
      <c r="BB377" s="127"/>
      <c r="BC377" s="127"/>
      <c r="BD377" s="127"/>
      <c r="BE377" s="127"/>
      <c r="BF377" s="127"/>
      <c r="BG377" s="127"/>
      <c r="BH377" s="127"/>
      <c r="BI377" s="127"/>
      <c r="BJ377" s="128"/>
      <c r="BK377" s="128"/>
      <c r="BL377" s="87"/>
      <c r="BM377" s="47"/>
      <c r="BN377" s="48"/>
      <c r="BO377" s="49"/>
      <c r="BP377" s="39">
        <f t="shared" si="66"/>
        <v>0</v>
      </c>
      <c r="BR377" s="6" t="e">
        <f>Ringkasan!#REF!/1000000000</f>
        <v>#REF!</v>
      </c>
      <c r="BS377" s="6" t="e">
        <f t="shared" si="59"/>
        <v>#REF!</v>
      </c>
      <c r="BT377" s="39" t="e">
        <f t="shared" si="61"/>
        <v>#REF!</v>
      </c>
      <c r="BV377" s="6" t="e">
        <f>Ringkasan!#REF!/1000000000</f>
        <v>#REF!</v>
      </c>
      <c r="BW377" s="6" t="e">
        <f t="shared" si="60"/>
        <v>#REF!</v>
      </c>
      <c r="BX377" s="39" t="e">
        <f t="shared" si="62"/>
        <v>#REF!</v>
      </c>
    </row>
    <row r="378" spans="1:76" ht="15" customHeight="1" x14ac:dyDescent="0.25">
      <c r="A378" s="59" t="s">
        <v>302</v>
      </c>
      <c r="B378" s="3">
        <f t="shared" si="67"/>
        <v>289</v>
      </c>
      <c r="C378" s="4">
        <f t="shared" si="67"/>
        <v>8</v>
      </c>
      <c r="D378" s="8" t="s">
        <v>302</v>
      </c>
      <c r="E378" s="12" t="str">
        <f>[1]Pendapatan!D378</f>
        <v>06 Tahun 2024</v>
      </c>
      <c r="F378" s="92">
        <f>[1]Pendapatan!E378</f>
        <v>45656</v>
      </c>
      <c r="G378" s="6"/>
      <c r="H378" s="173">
        <f>IFERROR('Ringkasan (milyar)'!H378/'Ringkasan (milyar)'!G378,0)</f>
        <v>0.18641226540663139</v>
      </c>
      <c r="I378" s="173">
        <f>IFERROR('Ringkasan (milyar)'!I378/'Ringkasan (milyar)'!G378,0)</f>
        <v>0.10764374820958861</v>
      </c>
      <c r="J378" s="173">
        <f>IFERROR('Ringkasan (milyar)'!J378/'Ringkasan (milyar)'!G378,0)</f>
        <v>7.9693546393207505E-3</v>
      </c>
      <c r="K378" s="173">
        <f>IFERROR('Ringkasan (milyar)'!K378/'Ringkasan (milyar)'!G378,0)</f>
        <v>4.9368902538058862E-3</v>
      </c>
      <c r="L378" s="173">
        <f>IFERROR('Ringkasan (milyar)'!L378/'Ringkasan (milyar)'!G378,0)</f>
        <v>6.5862272303916128E-2</v>
      </c>
      <c r="M378" s="173">
        <f>IFERROR('Ringkasan (milyar)'!M378/'Ringkasan (milyar)'!G378,0)</f>
        <v>0.81358773459336875</v>
      </c>
      <c r="N378" s="173">
        <f>IFERROR('Ringkasan (milyar)'!N378/'Ringkasan (milyar)'!G378,0)</f>
        <v>0.75248156926144416</v>
      </c>
      <c r="O378" s="173">
        <f>IFERROR('Ringkasan (milyar)'!O378/'Ringkasan (milyar)'!G378,0)</f>
        <v>0</v>
      </c>
      <c r="P378" s="173">
        <f>IFERROR('Ringkasan (milyar)'!P378/'Ringkasan (milyar)'!G378,0)</f>
        <v>0</v>
      </c>
      <c r="Q378" s="173">
        <f>IFERROR('Ringkasan (milyar)'!Q378/'Ringkasan (milyar)'!G378,0)</f>
        <v>6.5735110711172176E-2</v>
      </c>
      <c r="R378" s="173">
        <f>IFERROR('Ringkasan (milyar)'!R378/'Ringkasan (milyar)'!G378,0)</f>
        <v>5.9860163550392188E-3</v>
      </c>
      <c r="S378" s="173">
        <f>IFERROR('Ringkasan (milyar)'!S378/'Ringkasan (milyar)'!G378,0)</f>
        <v>0.12455126989126697</v>
      </c>
      <c r="T378" s="173">
        <f>IFERROR('Ringkasan (milyar)'!T378/'Ringkasan (milyar)'!G378,0)</f>
        <v>0.40654205202416566</v>
      </c>
      <c r="U378" s="173">
        <f>IFERROR('Ringkasan (milyar)'!U378/'Ringkasan (milyar)'!G378,0)</f>
        <v>0.14966712027980014</v>
      </c>
      <c r="V378" s="173">
        <f>IFERROR('Ringkasan (milyar)'!V378/'Ringkasan (milyar)'!G378,0)</f>
        <v>6.1106165331924499E-2</v>
      </c>
      <c r="W378" s="173">
        <f>IFERROR('Ringkasan (milyar)'!W378/'Ringkasan (milyar)'!G378,0)</f>
        <v>6.0318402049069929E-2</v>
      </c>
      <c r="X378" s="173">
        <f>IFERROR('Ringkasan (milyar)'!X378/'Ringkasan (milyar)'!G378,0)</f>
        <v>7.8776328285457074E-4</v>
      </c>
      <c r="Y378" s="173">
        <f>IFERROR('Ringkasan (milyar)'!Y378/'Ringkasan (milyar)'!G378,0)</f>
        <v>0</v>
      </c>
      <c r="Z378" s="173">
        <f>IFERROR('Ringkasan (milyar)'!Z378/'Ringkasan (milyar)'!G378,0)</f>
        <v>0</v>
      </c>
      <c r="AA378" s="173">
        <f>IFERROR('Ringkasan (milyar)'!AA378/'Ringkasan (milyar)'!G378,0)</f>
        <v>0</v>
      </c>
      <c r="AB378" s="173">
        <f>IFERROR('Ringkasan (milyar)'!AB378/'Ringkasan (milyar)'!G378,0)</f>
        <v>0</v>
      </c>
      <c r="AC378" s="6"/>
      <c r="AD378" s="173">
        <f>IFERROR('Ringkasan (milyar)'!AD378/'Ringkasan (milyar)'!AC378,0)</f>
        <v>0.72576049211964155</v>
      </c>
      <c r="AE378" s="173">
        <f>IFERROR('Ringkasan (milyar)'!AE378/'Ringkasan (milyar)'!AD378,0)</f>
        <v>0.56070636610841407</v>
      </c>
      <c r="AF378" s="173">
        <f>IFERROR('Ringkasan (milyar)'!AF378/'Ringkasan (milyar)'!AD378,0)</f>
        <v>0.38639134248307949</v>
      </c>
      <c r="AG378" s="173">
        <f>IFERROR('Ringkasan (milyar)'!AG378/'Ringkasan (milyar)'!AD378,0)</f>
        <v>0</v>
      </c>
      <c r="AH378" s="173">
        <f>IFERROR('Ringkasan (milyar)'!AH378/'Ringkasan (milyar)'!AC378,0)</f>
        <v>1.0019949775693412E-3</v>
      </c>
      <c r="AI378" s="173">
        <f>IFERROR('Ringkasan (milyar)'!AI378/'Ringkasan (milyar)'!AC378,0)</f>
        <v>3.7107172100527823E-2</v>
      </c>
      <c r="AJ378" s="173">
        <f>IFERROR('Ringkasan (milyar)'!AJ378/'Ringkasan (milyar)'!AC378,0)</f>
        <v>2.8522596879715481E-4</v>
      </c>
      <c r="AK378" s="173">
        <f>IFERROR('Ringkasan (milyar)'!AK378/'Ringkasan (milyar)'!AC378,0)</f>
        <v>0.14561919289647285</v>
      </c>
      <c r="AL378" s="173">
        <f>IFERROR('Ringkasan (milyar)'!AL378/'Ringkasan (milyar)'!AC378,0)</f>
        <v>1.6822802736684342E-3</v>
      </c>
      <c r="AM378" s="173">
        <f>IFERROR('Ringkasan (milyar)'!AM378/'Ringkasan (milyar)'!AC378,0)</f>
        <v>2.3653927052285261E-2</v>
      </c>
      <c r="AN378" s="173">
        <f>IFERROR('Ringkasan (milyar)'!AN378/'Ringkasan (milyar)'!AC378,0)</f>
        <v>3.4649428301059035E-2</v>
      </c>
      <c r="AO378" s="173">
        <f>IFERROR('Ringkasan (milyar)'!AO378/'Ringkasan (milyar)'!AC378,0)</f>
        <v>8.3967100899234898E-2</v>
      </c>
      <c r="AP378" s="173">
        <f>IFERROR('Ringkasan (milyar)'!AP378/'Ringkasan (milyar)'!AC378,0)</f>
        <v>1.249844118202327E-3</v>
      </c>
      <c r="AQ378" s="173">
        <f>IFERROR('Ringkasan (milyar)'!AQ378/'Ringkasan (milyar)'!AC378,0)</f>
        <v>4.1661225202289107E-4</v>
      </c>
      <c r="AR378" s="173">
        <f>IFERROR('Ringkasan (milyar)'!AR378/'Ringkasan (milyar)'!AC378,0)</f>
        <v>2.1255727144025055E-3</v>
      </c>
      <c r="AS378" s="173">
        <f>IFERROR('Ringkasan (milyar)'!AS378/'Ringkasan (milyar)'!AC378,0)</f>
        <v>2.1255727144025055E-3</v>
      </c>
      <c r="AT378" s="173">
        <f>IFERROR('Ringkasan (milyar)'!AT378/'Ringkasan (milyar)'!AC378,0)</f>
        <v>0.12649474226948312</v>
      </c>
      <c r="AU378" s="173">
        <f>IFERROR('Ringkasan (milyar)'!AU378/'Ringkasan (milyar)'!AC378,0)</f>
        <v>1.1091815640027451E-2</v>
      </c>
      <c r="AV378" s="173">
        <f>IFERROR('Ringkasan (milyar)'!AV378/'Ringkasan (milyar)'!AC378,0)</f>
        <v>0.11540292662945567</v>
      </c>
      <c r="AW378" s="127"/>
      <c r="AX378" s="127"/>
      <c r="AY378" s="127"/>
      <c r="AZ378" s="127"/>
      <c r="BA378" s="127"/>
      <c r="BB378" s="127"/>
      <c r="BC378" s="127"/>
      <c r="BD378" s="127"/>
      <c r="BE378" s="127"/>
      <c r="BF378" s="127"/>
      <c r="BG378" s="127"/>
      <c r="BH378" s="127"/>
      <c r="BI378" s="127"/>
      <c r="BJ378" s="128"/>
      <c r="BK378" s="128"/>
      <c r="BL378" s="87"/>
      <c r="BM378" s="47"/>
      <c r="BN378" s="48"/>
      <c r="BO378" s="49"/>
      <c r="BP378" s="39">
        <f t="shared" si="66"/>
        <v>0</v>
      </c>
      <c r="BR378" s="6" t="e">
        <f>Ringkasan!#REF!/1000000000</f>
        <v>#REF!</v>
      </c>
      <c r="BS378" s="6" t="e">
        <f t="shared" si="59"/>
        <v>#REF!</v>
      </c>
      <c r="BT378" s="39" t="e">
        <f t="shared" si="61"/>
        <v>#REF!</v>
      </c>
      <c r="BV378" s="6" t="e">
        <f>Ringkasan!#REF!/1000000000</f>
        <v>#REF!</v>
      </c>
      <c r="BW378" s="6" t="e">
        <f t="shared" si="60"/>
        <v>#REF!</v>
      </c>
      <c r="BX378" s="39" t="e">
        <f t="shared" si="62"/>
        <v>#REF!</v>
      </c>
    </row>
    <row r="379" spans="1:76" ht="15" customHeight="1" x14ac:dyDescent="0.25">
      <c r="A379" s="59" t="s">
        <v>303</v>
      </c>
      <c r="B379" s="3">
        <f t="shared" si="67"/>
        <v>290</v>
      </c>
      <c r="C379" s="4">
        <f t="shared" si="67"/>
        <v>9</v>
      </c>
      <c r="D379" s="8" t="s">
        <v>303</v>
      </c>
      <c r="E379" s="12" t="str">
        <f>[1]Pendapatan!D379</f>
        <v>08 Tahun 2024</v>
      </c>
      <c r="F379" s="92">
        <f>[1]Pendapatan!E379</f>
        <v>45657.041666666664</v>
      </c>
      <c r="G379" s="6"/>
      <c r="H379" s="173">
        <f>IFERROR('Ringkasan (milyar)'!H379/'Ringkasan (milyar)'!G379,0)</f>
        <v>0.13861579806502355</v>
      </c>
      <c r="I379" s="173">
        <f>IFERROR('Ringkasan (milyar)'!I379/'Ringkasan (milyar)'!G379,0)</f>
        <v>8.9799438491066211E-2</v>
      </c>
      <c r="J379" s="173">
        <f>IFERROR('Ringkasan (milyar)'!J379/'Ringkasan (milyar)'!G379,0)</f>
        <v>2.5315203911751146E-3</v>
      </c>
      <c r="K379" s="173">
        <f>IFERROR('Ringkasan (milyar)'!K379/'Ringkasan (milyar)'!G379,0)</f>
        <v>1.6221907649128918E-2</v>
      </c>
      <c r="L379" s="173">
        <f>IFERROR('Ringkasan (milyar)'!L379/'Ringkasan (milyar)'!G379,0)</f>
        <v>3.006293153365331E-2</v>
      </c>
      <c r="M379" s="173">
        <f>IFERROR('Ringkasan (milyar)'!M379/'Ringkasan (milyar)'!G379,0)</f>
        <v>0.86138420193497633</v>
      </c>
      <c r="N379" s="173">
        <f>IFERROR('Ringkasan (milyar)'!N379/'Ringkasan (milyar)'!G379,0)</f>
        <v>0.82506360705689963</v>
      </c>
      <c r="O379" s="173">
        <f>IFERROR('Ringkasan (milyar)'!O379/'Ringkasan (milyar)'!G379,0)</f>
        <v>0</v>
      </c>
      <c r="P379" s="173">
        <f>IFERROR('Ringkasan (milyar)'!P379/'Ringkasan (milyar)'!G379,0)</f>
        <v>0</v>
      </c>
      <c r="Q379" s="173">
        <f>IFERROR('Ringkasan (milyar)'!Q379/'Ringkasan (milyar)'!G379,0)</f>
        <v>6.5874803942208349E-2</v>
      </c>
      <c r="R379" s="173">
        <f>IFERROR('Ringkasan (milyar)'!R379/'Ringkasan (milyar)'!G379,0)</f>
        <v>2.0254616431057779E-2</v>
      </c>
      <c r="S379" s="173">
        <f>IFERROR('Ringkasan (milyar)'!S379/'Ringkasan (milyar)'!G379,0)</f>
        <v>0.17208359030590717</v>
      </c>
      <c r="T379" s="173">
        <f>IFERROR('Ringkasan (milyar)'!T379/'Ringkasan (milyar)'!G379,0)</f>
        <v>0.44423244805683332</v>
      </c>
      <c r="U379" s="173">
        <f>IFERROR('Ringkasan (milyar)'!U379/'Ringkasan (milyar)'!G379,0)</f>
        <v>0.12261814832089304</v>
      </c>
      <c r="V379" s="173">
        <f>IFERROR('Ringkasan (milyar)'!V379/'Ringkasan (milyar)'!G379,0)</f>
        <v>3.6320594878076741E-2</v>
      </c>
      <c r="W379" s="173">
        <f>IFERROR('Ringkasan (milyar)'!W379/'Ringkasan (milyar)'!G379,0)</f>
        <v>3.6320594878076741E-2</v>
      </c>
      <c r="X379" s="173">
        <f>IFERROR('Ringkasan (milyar)'!X379/'Ringkasan (milyar)'!G379,0)</f>
        <v>0</v>
      </c>
      <c r="Y379" s="173">
        <f>IFERROR('Ringkasan (milyar)'!Y379/'Ringkasan (milyar)'!G379,0)</f>
        <v>0</v>
      </c>
      <c r="Z379" s="173">
        <f>IFERROR('Ringkasan (milyar)'!Z379/'Ringkasan (milyar)'!G379,0)</f>
        <v>0</v>
      </c>
      <c r="AA379" s="173">
        <f>IFERROR('Ringkasan (milyar)'!AA379/'Ringkasan (milyar)'!G379,0)</f>
        <v>0</v>
      </c>
      <c r="AB379" s="173">
        <f>IFERROR('Ringkasan (milyar)'!AB379/'Ringkasan (milyar)'!G379,0)</f>
        <v>0</v>
      </c>
      <c r="AC379" s="6"/>
      <c r="AD379" s="173">
        <f>IFERROR('Ringkasan (milyar)'!AD379/'Ringkasan (milyar)'!AC379,0)</f>
        <v>0.70305301360680073</v>
      </c>
      <c r="AE379" s="173">
        <f>IFERROR('Ringkasan (milyar)'!AE379/'Ringkasan (milyar)'!AD379,0)</f>
        <v>0.54399113379087505</v>
      </c>
      <c r="AF379" s="173">
        <f>IFERROR('Ringkasan (milyar)'!AF379/'Ringkasan (milyar)'!AD379,0)</f>
        <v>0.37984903035684286</v>
      </c>
      <c r="AG379" s="173">
        <f>IFERROR('Ringkasan (milyar)'!AG379/'Ringkasan (milyar)'!AD379,0)</f>
        <v>0</v>
      </c>
      <c r="AH379" s="173">
        <f>IFERROR('Ringkasan (milyar)'!AH379/'Ringkasan (milyar)'!AC379,0)</f>
        <v>0</v>
      </c>
      <c r="AI379" s="173">
        <f>IFERROR('Ringkasan (milyar)'!AI379/'Ringkasan (milyar)'!AC379,0)</f>
        <v>5.153366375792813E-2</v>
      </c>
      <c r="AJ379" s="173">
        <f>IFERROR('Ringkasan (milyar)'!AJ379/'Ringkasan (milyar)'!AC379,0)</f>
        <v>2.0107383538180653E-3</v>
      </c>
      <c r="AK379" s="173">
        <f>IFERROR('Ringkasan (milyar)'!AK379/'Ringkasan (milyar)'!AC379,0)</f>
        <v>0.15921887564943965</v>
      </c>
      <c r="AL379" s="173">
        <f>IFERROR('Ringkasan (milyar)'!AL379/'Ringkasan (milyar)'!AC379,0)</f>
        <v>9.0696362373390393E-4</v>
      </c>
      <c r="AM379" s="173">
        <f>IFERROR('Ringkasan (milyar)'!AM379/'Ringkasan (milyar)'!AC379,0)</f>
        <v>3.4238374351664033E-2</v>
      </c>
      <c r="AN379" s="173">
        <f>IFERROR('Ringkasan (milyar)'!AN379/'Ringkasan (milyar)'!AC379,0)</f>
        <v>3.8508640799639608E-2</v>
      </c>
      <c r="AO379" s="173">
        <f>IFERROR('Ringkasan (milyar)'!AO379/'Ringkasan (milyar)'!AC379,0)</f>
        <v>8.4305742678137993E-2</v>
      </c>
      <c r="AP379" s="173">
        <f>IFERROR('Ringkasan (milyar)'!AP379/'Ringkasan (milyar)'!AC379,0)</f>
        <v>1.259154196264093E-3</v>
      </c>
      <c r="AQ379" s="173">
        <f>IFERROR('Ringkasan (milyar)'!AQ379/'Ringkasan (milyar)'!AC379,0)</f>
        <v>0</v>
      </c>
      <c r="AR379" s="173">
        <f>IFERROR('Ringkasan (milyar)'!AR379/'Ringkasan (milyar)'!AC379,0)</f>
        <v>7.4284803542213392E-3</v>
      </c>
      <c r="AS379" s="173">
        <f>IFERROR('Ringkasan (milyar)'!AS379/'Ringkasan (milyar)'!AC379,0)</f>
        <v>7.4284803542213392E-3</v>
      </c>
      <c r="AT379" s="173">
        <f>IFERROR('Ringkasan (milyar)'!AT379/'Ringkasan (milyar)'!AC379,0)</f>
        <v>0.13029963038953829</v>
      </c>
      <c r="AU379" s="173">
        <f>IFERROR('Ringkasan (milyar)'!AU379/'Ringkasan (milyar)'!AC379,0)</f>
        <v>8.762588812356982E-3</v>
      </c>
      <c r="AV379" s="173">
        <f>IFERROR('Ringkasan (milyar)'!AV379/'Ringkasan (milyar)'!AC379,0)</f>
        <v>0.12153704157718133</v>
      </c>
      <c r="AW379" s="127"/>
      <c r="AX379" s="127"/>
      <c r="AY379" s="127"/>
      <c r="AZ379" s="127"/>
      <c r="BA379" s="127"/>
      <c r="BB379" s="127"/>
      <c r="BC379" s="127"/>
      <c r="BD379" s="127"/>
      <c r="BE379" s="127"/>
      <c r="BF379" s="127"/>
      <c r="BG379" s="127"/>
      <c r="BH379" s="127"/>
      <c r="BI379" s="127"/>
      <c r="BJ379" s="128"/>
      <c r="BK379" s="128"/>
      <c r="BL379" s="87"/>
      <c r="BM379" s="47"/>
      <c r="BN379" s="48"/>
      <c r="BO379" s="49"/>
      <c r="BP379" s="39">
        <f t="shared" si="66"/>
        <v>0</v>
      </c>
      <c r="BR379" s="6" t="e">
        <f>Ringkasan!#REF!/1000000000</f>
        <v>#REF!</v>
      </c>
      <c r="BS379" s="6" t="e">
        <f t="shared" si="59"/>
        <v>#REF!</v>
      </c>
      <c r="BT379" s="39" t="e">
        <f t="shared" si="61"/>
        <v>#REF!</v>
      </c>
      <c r="BV379" s="6" t="e">
        <f>Ringkasan!#REF!/1000000000</f>
        <v>#REF!</v>
      </c>
      <c r="BW379" s="6" t="e">
        <f t="shared" si="60"/>
        <v>#REF!</v>
      </c>
      <c r="BX379" s="39" t="e">
        <f t="shared" si="62"/>
        <v>#REF!</v>
      </c>
    </row>
    <row r="380" spans="1:76" ht="15" customHeight="1" x14ac:dyDescent="0.25">
      <c r="A380" s="59" t="s">
        <v>304</v>
      </c>
      <c r="B380" s="3">
        <f t="shared" si="67"/>
        <v>291</v>
      </c>
      <c r="C380" s="4">
        <f t="shared" si="67"/>
        <v>10</v>
      </c>
      <c r="D380" s="8" t="s">
        <v>304</v>
      </c>
      <c r="E380" s="12" t="str">
        <f>[1]Pendapatan!D380</f>
        <v>11 Tahun 2024</v>
      </c>
      <c r="F380" s="92">
        <f>[1]Pendapatan!E380</f>
        <v>45657.375</v>
      </c>
      <c r="G380" s="6"/>
      <c r="H380" s="173">
        <f>IFERROR('Ringkasan (milyar)'!H380/'Ringkasan (milyar)'!G380,0)</f>
        <v>3.7295475834078558E-2</v>
      </c>
      <c r="I380" s="173">
        <f>IFERROR('Ringkasan (milyar)'!I380/'Ringkasan (milyar)'!G380,0)</f>
        <v>1.3983894878258912E-2</v>
      </c>
      <c r="J380" s="173">
        <f>IFERROR('Ringkasan (milyar)'!J380/'Ringkasan (milyar)'!G380,0)</f>
        <v>1.5101597502355289E-2</v>
      </c>
      <c r="K380" s="173">
        <f>IFERROR('Ringkasan (milyar)'!K380/'Ringkasan (milyar)'!G380,0)</f>
        <v>1.5368969056758736E-5</v>
      </c>
      <c r="L380" s="173">
        <f>IFERROR('Ringkasan (milyar)'!L380/'Ringkasan (milyar)'!G380,0)</f>
        <v>8.1946144844075967E-3</v>
      </c>
      <c r="M380" s="173">
        <f>IFERROR('Ringkasan (milyar)'!M380/'Ringkasan (milyar)'!G380,0)</f>
        <v>0.95979664274698262</v>
      </c>
      <c r="N380" s="173">
        <f>IFERROR('Ringkasan (milyar)'!N380/'Ringkasan (milyar)'!G380,0)</f>
        <v>0.95114015889576731</v>
      </c>
      <c r="O380" s="173">
        <f>IFERROR('Ringkasan (milyar)'!O380/'Ringkasan (milyar)'!G380,0)</f>
        <v>0</v>
      </c>
      <c r="P380" s="173">
        <f>IFERROR('Ringkasan (milyar)'!P380/'Ringkasan (milyar)'!G380,0)</f>
        <v>0</v>
      </c>
      <c r="Q380" s="173">
        <f>IFERROR('Ringkasan (milyar)'!Q380/'Ringkasan (milyar)'!G380,0)</f>
        <v>3.9340443132160938E-2</v>
      </c>
      <c r="R380" s="173">
        <f>IFERROR('Ringkasan (milyar)'!R380/'Ringkasan (milyar)'!G380,0)</f>
        <v>0</v>
      </c>
      <c r="S380" s="173">
        <f>IFERROR('Ringkasan (milyar)'!S380/'Ringkasan (milyar)'!G380,0)</f>
        <v>0.58577687513528787</v>
      </c>
      <c r="T380" s="173">
        <f>IFERROR('Ringkasan (milyar)'!T380/'Ringkasan (milyar)'!G380,0)</f>
        <v>0.26196994677051944</v>
      </c>
      <c r="U380" s="173">
        <f>IFERROR('Ringkasan (milyar)'!U380/'Ringkasan (milyar)'!G380,0)</f>
        <v>6.4052893857799054E-2</v>
      </c>
      <c r="V380" s="173">
        <f>IFERROR('Ringkasan (milyar)'!V380/'Ringkasan (milyar)'!G380,0)</f>
        <v>8.6564838512152367E-3</v>
      </c>
      <c r="W380" s="173">
        <f>IFERROR('Ringkasan (milyar)'!W380/'Ringkasan (milyar)'!G380,0)</f>
        <v>8.2220075954735333E-3</v>
      </c>
      <c r="X380" s="173">
        <f>IFERROR('Ringkasan (milyar)'!X380/'Ringkasan (milyar)'!G380,0)</f>
        <v>4.3447625574170314E-4</v>
      </c>
      <c r="Y380" s="173">
        <f>IFERROR('Ringkasan (milyar)'!Y380/'Ringkasan (milyar)'!G380,0)</f>
        <v>2.9078814189387589E-3</v>
      </c>
      <c r="Z380" s="173">
        <f>IFERROR('Ringkasan (milyar)'!Z380/'Ringkasan (milyar)'!G380,0)</f>
        <v>0</v>
      </c>
      <c r="AA380" s="173">
        <f>IFERROR('Ringkasan (milyar)'!AA380/'Ringkasan (milyar)'!G380,0)</f>
        <v>0</v>
      </c>
      <c r="AB380" s="173">
        <f>IFERROR('Ringkasan (milyar)'!AB380/'Ringkasan (milyar)'!G380,0)</f>
        <v>2.9078814189387589E-3</v>
      </c>
      <c r="AC380" s="6"/>
      <c r="AD380" s="173">
        <f>IFERROR('Ringkasan (milyar)'!AD380/'Ringkasan (milyar)'!AC380,0)</f>
        <v>0.62712958079953851</v>
      </c>
      <c r="AE380" s="173">
        <f>IFERROR('Ringkasan (milyar)'!AE380/'Ringkasan (milyar)'!AD380,0)</f>
        <v>0.46028739450438089</v>
      </c>
      <c r="AF380" s="173">
        <f>IFERROR('Ringkasan (milyar)'!AF380/'Ringkasan (milyar)'!AD380,0)</f>
        <v>0.43896690586479814</v>
      </c>
      <c r="AG380" s="173">
        <f>IFERROR('Ringkasan (milyar)'!AG380/'Ringkasan (milyar)'!AD380,0)</f>
        <v>0</v>
      </c>
      <c r="AH380" s="173">
        <f>IFERROR('Ringkasan (milyar)'!AH380/'Ringkasan (milyar)'!AC380,0)</f>
        <v>2.9236432214507528E-3</v>
      </c>
      <c r="AI380" s="173">
        <f>IFERROR('Ringkasan (milyar)'!AI380/'Ringkasan (milyar)'!AC380,0)</f>
        <v>5.0058055725357764E-2</v>
      </c>
      <c r="AJ380" s="173">
        <f>IFERROR('Ringkasan (milyar)'!AJ380/'Ringkasan (milyar)'!AC380,0)</f>
        <v>1.0198909430024541E-2</v>
      </c>
      <c r="AK380" s="173">
        <f>IFERROR('Ringkasan (milyar)'!AK380/'Ringkasan (milyar)'!AC380,0)</f>
        <v>0.22405654804373507</v>
      </c>
      <c r="AL380" s="173">
        <f>IFERROR('Ringkasan (milyar)'!AL380/'Ringkasan (milyar)'!AC380,0)</f>
        <v>3.656176237412333E-3</v>
      </c>
      <c r="AM380" s="173">
        <f>IFERROR('Ringkasan (milyar)'!AM380/'Ringkasan (milyar)'!AC380,0)</f>
        <v>3.8476958107806311E-2</v>
      </c>
      <c r="AN380" s="173">
        <f>IFERROR('Ringkasan (milyar)'!AN380/'Ringkasan (milyar)'!AC380,0)</f>
        <v>9.3626599421622353E-2</v>
      </c>
      <c r="AO380" s="173">
        <f>IFERROR('Ringkasan (milyar)'!AO380/'Ringkasan (milyar)'!AC380,0)</f>
        <v>8.6224997501992792E-2</v>
      </c>
      <c r="AP380" s="173">
        <f>IFERROR('Ringkasan (milyar)'!AP380/'Ringkasan (milyar)'!AC380,0)</f>
        <v>1.4681405923295981E-3</v>
      </c>
      <c r="AQ380" s="173">
        <f>IFERROR('Ringkasan (milyar)'!AQ380/'Ringkasan (milyar)'!AC380,0)</f>
        <v>6.0367618257168632E-4</v>
      </c>
      <c r="AR380" s="173">
        <f>IFERROR('Ringkasan (milyar)'!AR380/'Ringkasan (milyar)'!AC380,0)</f>
        <v>2.1383954875155632E-2</v>
      </c>
      <c r="AS380" s="173">
        <f>IFERROR('Ringkasan (milyar)'!AS380/'Ringkasan (milyar)'!AC380,0)</f>
        <v>2.1383954875155632E-2</v>
      </c>
      <c r="AT380" s="173">
        <f>IFERROR('Ringkasan (milyar)'!AT380/'Ringkasan (milyar)'!AC380,0)</f>
        <v>0.1274299162815706</v>
      </c>
      <c r="AU380" s="173">
        <f>IFERROR('Ringkasan (milyar)'!AU380/'Ringkasan (milyar)'!AC380,0)</f>
        <v>2.9086568539838094E-3</v>
      </c>
      <c r="AV380" s="173">
        <f>IFERROR('Ringkasan (milyar)'!AV380/'Ringkasan (milyar)'!AC380,0)</f>
        <v>0.12452125942758678</v>
      </c>
      <c r="AW380" s="127"/>
      <c r="AX380" s="127"/>
      <c r="AY380" s="127"/>
      <c r="AZ380" s="127"/>
      <c r="BA380" s="127"/>
      <c r="BB380" s="127"/>
      <c r="BC380" s="127"/>
      <c r="BD380" s="127"/>
      <c r="BE380" s="127"/>
      <c r="BF380" s="127"/>
      <c r="BG380" s="127"/>
      <c r="BH380" s="127"/>
      <c r="BI380" s="127"/>
      <c r="BJ380" s="128"/>
      <c r="BK380" s="128"/>
      <c r="BL380" s="87"/>
      <c r="BM380" s="47"/>
      <c r="BN380" s="48"/>
      <c r="BO380" s="49"/>
      <c r="BP380" s="39">
        <f t="shared" si="66"/>
        <v>0</v>
      </c>
      <c r="BR380" s="6" t="e">
        <f>Ringkasan!#REF!/1000000000</f>
        <v>#REF!</v>
      </c>
      <c r="BS380" s="6" t="e">
        <f t="shared" si="59"/>
        <v>#REF!</v>
      </c>
      <c r="BT380" s="39" t="e">
        <f t="shared" si="61"/>
        <v>#REF!</v>
      </c>
      <c r="BV380" s="6" t="e">
        <f>Ringkasan!#REF!/1000000000</f>
        <v>#REF!</v>
      </c>
      <c r="BW380" s="6" t="e">
        <f t="shared" si="60"/>
        <v>#REF!</v>
      </c>
      <c r="BX380" s="39" t="e">
        <f t="shared" si="62"/>
        <v>#REF!</v>
      </c>
    </row>
    <row r="381" spans="1:76" ht="15" customHeight="1" x14ac:dyDescent="0.25">
      <c r="A381" s="59" t="s">
        <v>305</v>
      </c>
      <c r="B381" s="3">
        <f t="shared" si="67"/>
        <v>292</v>
      </c>
      <c r="C381" s="4">
        <f t="shared" si="67"/>
        <v>11</v>
      </c>
      <c r="D381" s="8" t="s">
        <v>305</v>
      </c>
      <c r="E381" s="12" t="str">
        <f>[1]Pendapatan!D381</f>
        <v>7 Tahun 2024</v>
      </c>
      <c r="F381" s="92">
        <f>[1]Pendapatan!E381</f>
        <v>45656.625</v>
      </c>
      <c r="G381" s="6"/>
      <c r="H381" s="173">
        <f>IFERROR('Ringkasan (milyar)'!H381/'Ringkasan (milyar)'!G381,0)</f>
        <v>7.4048371366338947E-2</v>
      </c>
      <c r="I381" s="173">
        <f>IFERROR('Ringkasan (milyar)'!I381/'Ringkasan (milyar)'!G381,0)</f>
        <v>3.8669705046865899E-2</v>
      </c>
      <c r="J381" s="173">
        <f>IFERROR('Ringkasan (milyar)'!J381/'Ringkasan (milyar)'!G381,0)</f>
        <v>4.1137984092410526E-3</v>
      </c>
      <c r="K381" s="173">
        <f>IFERROR('Ringkasan (milyar)'!K381/'Ringkasan (milyar)'!G381,0)</f>
        <v>8.2275968184821052E-3</v>
      </c>
      <c r="L381" s="173">
        <f>IFERROR('Ringkasan (milyar)'!L381/'Ringkasan (milyar)'!G381,0)</f>
        <v>2.3037271091749894E-2</v>
      </c>
      <c r="M381" s="173">
        <f>IFERROR('Ringkasan (milyar)'!M381/'Ringkasan (milyar)'!G381,0)</f>
        <v>0.92101507054257181</v>
      </c>
      <c r="N381" s="173">
        <f>IFERROR('Ringkasan (milyar)'!N381/'Ringkasan (milyar)'!G381,0)</f>
        <v>0.87134046109517704</v>
      </c>
      <c r="O381" s="173">
        <f>IFERROR('Ringkasan (milyar)'!O381/'Ringkasan (milyar)'!G381,0)</f>
        <v>0</v>
      </c>
      <c r="P381" s="173">
        <f>IFERROR('Ringkasan (milyar)'!P381/'Ringkasan (milyar)'!G381,0)</f>
        <v>0</v>
      </c>
      <c r="Q381" s="173">
        <f>IFERROR('Ringkasan (milyar)'!Q381/'Ringkasan (milyar)'!G381,0)</f>
        <v>6.5183434456188988E-2</v>
      </c>
      <c r="R381" s="173">
        <f>IFERROR('Ringkasan (milyar)'!R381/'Ringkasan (milyar)'!G381,0)</f>
        <v>1.1371248021988023E-2</v>
      </c>
      <c r="S381" s="173">
        <f>IFERROR('Ringkasan (milyar)'!S381/'Ringkasan (milyar)'!G381,0)</f>
        <v>0.16415206364562832</v>
      </c>
      <c r="T381" s="173">
        <f>IFERROR('Ringkasan (milyar)'!T381/'Ringkasan (milyar)'!G381,0)</f>
        <v>0.46727941968225539</v>
      </c>
      <c r="U381" s="173">
        <f>IFERROR('Ringkasan (milyar)'!U381/'Ringkasan (milyar)'!G381,0)</f>
        <v>0.16335429528911627</v>
      </c>
      <c r="V381" s="173">
        <f>IFERROR('Ringkasan (milyar)'!V381/'Ringkasan (milyar)'!G381,0)</f>
        <v>4.9674609447394817E-2</v>
      </c>
      <c r="W381" s="173">
        <f>IFERROR('Ringkasan (milyar)'!W381/'Ringkasan (milyar)'!G381,0)</f>
        <v>4.9365580910892631E-2</v>
      </c>
      <c r="X381" s="173">
        <f>IFERROR('Ringkasan (milyar)'!X381/'Ringkasan (milyar)'!G381,0)</f>
        <v>3.0902853650218787E-4</v>
      </c>
      <c r="Y381" s="173">
        <f>IFERROR('Ringkasan (milyar)'!Y381/'Ringkasan (milyar)'!G381,0)</f>
        <v>4.9365580910892635E-3</v>
      </c>
      <c r="Z381" s="173">
        <f>IFERROR('Ringkasan (milyar)'!Z381/'Ringkasan (milyar)'!G381,0)</f>
        <v>0</v>
      </c>
      <c r="AA381" s="173">
        <f>IFERROR('Ringkasan (milyar)'!AA381/'Ringkasan (milyar)'!G381,0)</f>
        <v>0</v>
      </c>
      <c r="AB381" s="173">
        <f>IFERROR('Ringkasan (milyar)'!AB381/'Ringkasan (milyar)'!G381,0)</f>
        <v>4.9365580910892635E-3</v>
      </c>
      <c r="AC381" s="6"/>
      <c r="AD381" s="173">
        <f>IFERROR('Ringkasan (milyar)'!AD381/'Ringkasan (milyar)'!AC381,0)</f>
        <v>0.66001372241834066</v>
      </c>
      <c r="AE381" s="173">
        <f>IFERROR('Ringkasan (milyar)'!AE381/'Ringkasan (milyar)'!AD381,0)</f>
        <v>0.5835500605276156</v>
      </c>
      <c r="AF381" s="173">
        <f>IFERROR('Ringkasan (milyar)'!AF381/'Ringkasan (milyar)'!AD381,0)</f>
        <v>0.3784059612331877</v>
      </c>
      <c r="AG381" s="173">
        <f>IFERROR('Ringkasan (milyar)'!AG381/'Ringkasan (milyar)'!AD381,0)</f>
        <v>0</v>
      </c>
      <c r="AH381" s="173">
        <f>IFERROR('Ringkasan (milyar)'!AH381/'Ringkasan (milyar)'!AC381,0)</f>
        <v>1.5740054919585764E-3</v>
      </c>
      <c r="AI381" s="173">
        <f>IFERROR('Ringkasan (milyar)'!AI381/'Ringkasan (milyar)'!AC381,0)</f>
        <v>2.2118937258533245E-2</v>
      </c>
      <c r="AJ381" s="173">
        <f>IFERROR('Ringkasan (milyar)'!AJ381/'Ringkasan (milyar)'!AC381,0)</f>
        <v>1.4166049427627187E-3</v>
      </c>
      <c r="AK381" s="173">
        <f>IFERROR('Ringkasan (milyar)'!AK381/'Ringkasan (milyar)'!AC381,0)</f>
        <v>0.20759318332833815</v>
      </c>
      <c r="AL381" s="173">
        <f>IFERROR('Ringkasan (milyar)'!AL381/'Ringkasan (milyar)'!AC381,0)</f>
        <v>0</v>
      </c>
      <c r="AM381" s="173">
        <f>IFERROR('Ringkasan (milyar)'!AM381/'Ringkasan (milyar)'!AC381,0)</f>
        <v>3.2118022609450889E-2</v>
      </c>
      <c r="AN381" s="173">
        <f>IFERROR('Ringkasan (milyar)'!AN381/'Ringkasan (milyar)'!AC381,0)</f>
        <v>5.5199000227598834E-2</v>
      </c>
      <c r="AO381" s="173">
        <f>IFERROR('Ringkasan (milyar)'!AO381/'Ringkasan (milyar)'!AC381,0)</f>
        <v>0.12018620686442573</v>
      </c>
      <c r="AP381" s="173">
        <f>IFERROR('Ringkasan (milyar)'!AP381/'Ringkasan (milyar)'!AC381,0)</f>
        <v>3.0928420914240046E-5</v>
      </c>
      <c r="AQ381" s="173">
        <f>IFERROR('Ringkasan (milyar)'!AQ381/'Ringkasan (milyar)'!AC381,0)</f>
        <v>5.9025205948446609E-5</v>
      </c>
      <c r="AR381" s="173">
        <f>IFERROR('Ringkasan (milyar)'!AR381/'Ringkasan (milyar)'!AC381,0)</f>
        <v>1.5740054919585764E-3</v>
      </c>
      <c r="AS381" s="173">
        <f>IFERROR('Ringkasan (milyar)'!AS381/'Ringkasan (milyar)'!AC381,0)</f>
        <v>1.5740054919585764E-3</v>
      </c>
      <c r="AT381" s="173">
        <f>IFERROR('Ringkasan (milyar)'!AT381/'Ringkasan (milyar)'!AC381,0)</f>
        <v>0.13081908876136256</v>
      </c>
      <c r="AU381" s="173">
        <f>IFERROR('Ringkasan (milyar)'!AU381/'Ringkasan (milyar)'!AC381,0)</f>
        <v>1.5818755194183694E-4</v>
      </c>
      <c r="AV381" s="173">
        <f>IFERROR('Ringkasan (milyar)'!AV381/'Ringkasan (milyar)'!AC381,0)</f>
        <v>0.13066090120942073</v>
      </c>
      <c r="AW381" s="127"/>
      <c r="AX381" s="127"/>
      <c r="AY381" s="127"/>
      <c r="AZ381" s="127"/>
      <c r="BA381" s="127"/>
      <c r="BB381" s="127"/>
      <c r="BC381" s="127"/>
      <c r="BD381" s="127"/>
      <c r="BE381" s="127"/>
      <c r="BF381" s="127"/>
      <c r="BG381" s="127"/>
      <c r="BH381" s="127"/>
      <c r="BI381" s="127"/>
      <c r="BJ381" s="128"/>
      <c r="BK381" s="128"/>
      <c r="BL381" s="87"/>
      <c r="BM381" s="47"/>
      <c r="BN381" s="48"/>
      <c r="BO381" s="49"/>
      <c r="BP381" s="39">
        <f t="shared" si="66"/>
        <v>0</v>
      </c>
      <c r="BR381" s="6" t="e">
        <f>Ringkasan!#REF!/1000000000</f>
        <v>#REF!</v>
      </c>
      <c r="BS381" s="6" t="e">
        <f t="shared" si="59"/>
        <v>#REF!</v>
      </c>
      <c r="BT381" s="39" t="e">
        <f t="shared" si="61"/>
        <v>#REF!</v>
      </c>
      <c r="BV381" s="6" t="e">
        <f>Ringkasan!#REF!/1000000000</f>
        <v>#REF!</v>
      </c>
      <c r="BW381" s="6" t="e">
        <f t="shared" si="60"/>
        <v>#REF!</v>
      </c>
      <c r="BX381" s="39" t="e">
        <f t="shared" si="62"/>
        <v>#REF!</v>
      </c>
    </row>
    <row r="382" spans="1:76" ht="15" customHeight="1" x14ac:dyDescent="0.25">
      <c r="A382" s="59" t="s">
        <v>306</v>
      </c>
      <c r="B382" s="3">
        <f t="shared" si="67"/>
        <v>293</v>
      </c>
      <c r="C382" s="4">
        <f t="shared" si="67"/>
        <v>12</v>
      </c>
      <c r="D382" s="8" t="s">
        <v>306</v>
      </c>
      <c r="E382" s="12" t="str">
        <f>[1]Pendapatan!D382</f>
        <v>11 Tahun 2024</v>
      </c>
      <c r="F382" s="92">
        <f>[1]Pendapatan!E382</f>
        <v>45657</v>
      </c>
      <c r="G382" s="6"/>
      <c r="H382" s="173">
        <f>IFERROR('Ringkasan (milyar)'!H382/'Ringkasan (milyar)'!G382,0)</f>
        <v>0.18586773177313023</v>
      </c>
      <c r="I382" s="173">
        <f>IFERROR('Ringkasan (milyar)'!I382/'Ringkasan (milyar)'!G382,0)</f>
        <v>9.1690613381548214E-2</v>
      </c>
      <c r="J382" s="173">
        <f>IFERROR('Ringkasan (milyar)'!J382/'Ringkasan (milyar)'!G382,0)</f>
        <v>3.5854721419478465E-2</v>
      </c>
      <c r="K382" s="173">
        <f>IFERROR('Ringkasan (milyar)'!K382/'Ringkasan (milyar)'!G382,0)</f>
        <v>7.7247611003614519E-3</v>
      </c>
      <c r="L382" s="173">
        <f>IFERROR('Ringkasan (milyar)'!L382/'Ringkasan (milyar)'!G382,0)</f>
        <v>5.0597635871742097E-2</v>
      </c>
      <c r="M382" s="173">
        <f>IFERROR('Ringkasan (milyar)'!M382/'Ringkasan (milyar)'!G382,0)</f>
        <v>0.81413226822686968</v>
      </c>
      <c r="N382" s="173">
        <f>IFERROR('Ringkasan (milyar)'!N382/'Ringkasan (milyar)'!G382,0)</f>
        <v>0.77558980019695245</v>
      </c>
      <c r="O382" s="173">
        <f>IFERROR('Ringkasan (milyar)'!O382/'Ringkasan (milyar)'!G382,0)</f>
        <v>0</v>
      </c>
      <c r="P382" s="173">
        <f>IFERROR('Ringkasan (milyar)'!P382/'Ringkasan (milyar)'!G382,0)</f>
        <v>0</v>
      </c>
      <c r="Q382" s="173">
        <f>IFERROR('Ringkasan (milyar)'!Q382/'Ringkasan (milyar)'!G382,0)</f>
        <v>6.3379577978191298E-2</v>
      </c>
      <c r="R382" s="173">
        <f>IFERROR('Ringkasan (milyar)'!R382/'Ringkasan (milyar)'!G382,0)</f>
        <v>5.5772520985484225E-3</v>
      </c>
      <c r="S382" s="173">
        <f>IFERROR('Ringkasan (milyar)'!S382/'Ringkasan (milyar)'!G382,0)</f>
        <v>0.16010450988788463</v>
      </c>
      <c r="T382" s="173">
        <f>IFERROR('Ringkasan (milyar)'!T382/'Ringkasan (milyar)'!G382,0)</f>
        <v>0.43203840630592727</v>
      </c>
      <c r="U382" s="173">
        <f>IFERROR('Ringkasan (milyar)'!U382/'Ringkasan (milyar)'!G382,0)</f>
        <v>0.11449005392640081</v>
      </c>
      <c r="V382" s="173">
        <f>IFERROR('Ringkasan (milyar)'!V382/'Ringkasan (milyar)'!G382,0)</f>
        <v>3.8542468029917301E-2</v>
      </c>
      <c r="W382" s="173">
        <f>IFERROR('Ringkasan (milyar)'!W382/'Ringkasan (milyar)'!G382,0)</f>
        <v>3.8208482246214023E-2</v>
      </c>
      <c r="X382" s="173">
        <f>IFERROR('Ringkasan (milyar)'!X382/'Ringkasan (milyar)'!G382,0)</f>
        <v>3.3398578370328328E-4</v>
      </c>
      <c r="Y382" s="173">
        <f>IFERROR('Ringkasan (milyar)'!Y382/'Ringkasan (milyar)'!G382,0)</f>
        <v>0</v>
      </c>
      <c r="Z382" s="173">
        <f>IFERROR('Ringkasan (milyar)'!Z382/'Ringkasan (milyar)'!G382,0)</f>
        <v>0</v>
      </c>
      <c r="AA382" s="173">
        <f>IFERROR('Ringkasan (milyar)'!AA382/'Ringkasan (milyar)'!G382,0)</f>
        <v>0</v>
      </c>
      <c r="AB382" s="173">
        <f>IFERROR('Ringkasan (milyar)'!AB382/'Ringkasan (milyar)'!G382,0)</f>
        <v>0</v>
      </c>
      <c r="AC382" s="6"/>
      <c r="AD382" s="173">
        <f>IFERROR('Ringkasan (milyar)'!AD382/'Ringkasan (milyar)'!AC382,0)</f>
        <v>0.6894065093538928</v>
      </c>
      <c r="AE382" s="173">
        <f>IFERROR('Ringkasan (milyar)'!AE382/'Ringkasan (milyar)'!AD382,0)</f>
        <v>0.52252209343346923</v>
      </c>
      <c r="AF382" s="173">
        <f>IFERROR('Ringkasan (milyar)'!AF382/'Ringkasan (milyar)'!AD382,0)</f>
        <v>0.41353023961918928</v>
      </c>
      <c r="AG382" s="173">
        <f>IFERROR('Ringkasan (milyar)'!AG382/'Ringkasan (milyar)'!AD382,0)</f>
        <v>0</v>
      </c>
      <c r="AH382" s="173">
        <f>IFERROR('Ringkasan (milyar)'!AH382/'Ringkasan (milyar)'!AC382,0)</f>
        <v>1.9933176913657803E-3</v>
      </c>
      <c r="AI382" s="173">
        <f>IFERROR('Ringkasan (milyar)'!AI382/'Ringkasan (milyar)'!AC382,0)</f>
        <v>4.042853210745103E-2</v>
      </c>
      <c r="AJ382" s="173">
        <f>IFERROR('Ringkasan (milyar)'!AJ382/'Ringkasan (milyar)'!AC382,0)</f>
        <v>1.664088052675199E-3</v>
      </c>
      <c r="AK382" s="173">
        <f>IFERROR('Ringkasan (milyar)'!AK382/'Ringkasan (milyar)'!AC382,0)</f>
        <v>0.16179088539962186</v>
      </c>
      <c r="AL382" s="173">
        <f>IFERROR('Ringkasan (milyar)'!AL382/'Ringkasan (milyar)'!AC382,0)</f>
        <v>0</v>
      </c>
      <c r="AM382" s="173">
        <f>IFERROR('Ringkasan (milyar)'!AM382/'Ringkasan (milyar)'!AC382,0)</f>
        <v>3.427760733386101E-2</v>
      </c>
      <c r="AN382" s="173">
        <f>IFERROR('Ringkasan (milyar)'!AN382/'Ringkasan (milyar)'!AC382,0)</f>
        <v>3.8834685383336454E-2</v>
      </c>
      <c r="AO382" s="173">
        <f>IFERROR('Ringkasan (milyar)'!AO382/'Ringkasan (milyar)'!AC382,0)</f>
        <v>8.722081246064986E-2</v>
      </c>
      <c r="AP382" s="173">
        <f>IFERROR('Ringkasan (milyar)'!AP382/'Ringkasan (milyar)'!AC382,0)</f>
        <v>1.0629205980957237E-3</v>
      </c>
      <c r="AQ382" s="173">
        <f>IFERROR('Ringkasan (milyar)'!AQ382/'Ringkasan (milyar)'!AC382,0)</f>
        <v>3.9485962367879969E-4</v>
      </c>
      <c r="AR382" s="173">
        <f>IFERROR('Ringkasan (milyar)'!AR382/'Ringkasan (milyar)'!AC382,0)</f>
        <v>1.7275419991836762E-2</v>
      </c>
      <c r="AS382" s="173">
        <f>IFERROR('Ringkasan (milyar)'!AS382/'Ringkasan (milyar)'!AC382,0)</f>
        <v>1.7275419991836762E-2</v>
      </c>
      <c r="AT382" s="173">
        <f>IFERROR('Ringkasan (milyar)'!AT382/'Ringkasan (milyar)'!AC382,0)</f>
        <v>0.13152718525464857</v>
      </c>
      <c r="AU382" s="173">
        <f>IFERROR('Ringkasan (milyar)'!AU382/'Ringkasan (milyar)'!AC382,0)</f>
        <v>1.2118704102403869E-2</v>
      </c>
      <c r="AV382" s="173">
        <f>IFERROR('Ringkasan (milyar)'!AV382/'Ringkasan (milyar)'!AC382,0)</f>
        <v>0.11940848115224469</v>
      </c>
      <c r="AW382" s="127"/>
      <c r="AX382" s="127"/>
      <c r="AY382" s="127"/>
      <c r="AZ382" s="127"/>
      <c r="BA382" s="127"/>
      <c r="BB382" s="127"/>
      <c r="BC382" s="127"/>
      <c r="BD382" s="127"/>
      <c r="BE382" s="127"/>
      <c r="BF382" s="127"/>
      <c r="BG382" s="127"/>
      <c r="BH382" s="127"/>
      <c r="BI382" s="127"/>
      <c r="BJ382" s="128"/>
      <c r="BK382" s="128"/>
      <c r="BL382" s="87"/>
      <c r="BM382" s="47"/>
      <c r="BN382" s="48"/>
      <c r="BO382" s="49"/>
      <c r="BP382" s="39">
        <f t="shared" si="66"/>
        <v>0</v>
      </c>
      <c r="BR382" s="6" t="e">
        <f>Ringkasan!#REF!/1000000000</f>
        <v>#REF!</v>
      </c>
      <c r="BS382" s="6" t="e">
        <f t="shared" si="59"/>
        <v>#REF!</v>
      </c>
      <c r="BT382" s="39" t="e">
        <f t="shared" si="61"/>
        <v>#REF!</v>
      </c>
      <c r="BV382" s="6" t="e">
        <f>Ringkasan!#REF!/1000000000</f>
        <v>#REF!</v>
      </c>
      <c r="BW382" s="6" t="e">
        <f t="shared" si="60"/>
        <v>#REF!</v>
      </c>
      <c r="BX382" s="39" t="e">
        <f t="shared" si="62"/>
        <v>#REF!</v>
      </c>
    </row>
    <row r="383" spans="1:76" ht="15" customHeight="1" x14ac:dyDescent="0.25">
      <c r="A383" s="59" t="s">
        <v>307</v>
      </c>
      <c r="B383" s="3">
        <f t="shared" si="67"/>
        <v>294</v>
      </c>
      <c r="C383" s="4">
        <f t="shared" si="67"/>
        <v>13</v>
      </c>
      <c r="D383" s="8" t="s">
        <v>307</v>
      </c>
      <c r="E383" s="12" t="str">
        <f>[1]Pendapatan!D383</f>
        <v>Nomor 9 Tahun 2024</v>
      </c>
      <c r="F383" s="92">
        <f>[1]Pendapatan!E383</f>
        <v>45653.12777777778</v>
      </c>
      <c r="G383" s="6"/>
      <c r="H383" s="173">
        <f>IFERROR('Ringkasan (milyar)'!H383/'Ringkasan (milyar)'!G383,0)</f>
        <v>7.252594350330839E-2</v>
      </c>
      <c r="I383" s="173">
        <f>IFERROR('Ringkasan (milyar)'!I383/'Ringkasan (milyar)'!G383,0)</f>
        <v>3.3709501915364107E-2</v>
      </c>
      <c r="J383" s="173">
        <f>IFERROR('Ringkasan (milyar)'!J383/'Ringkasan (milyar)'!G383,0)</f>
        <v>2.9629214533563986E-2</v>
      </c>
      <c r="K383" s="173">
        <f>IFERROR('Ringkasan (milyar)'!K383/'Ringkasan (milyar)'!G383,0)</f>
        <v>4.5226841651625745E-3</v>
      </c>
      <c r="L383" s="173">
        <f>IFERROR('Ringkasan (milyar)'!L383/'Ringkasan (milyar)'!G383,0)</f>
        <v>4.6645428892177158E-3</v>
      </c>
      <c r="M383" s="173">
        <f>IFERROR('Ringkasan (milyar)'!M383/'Ringkasan (milyar)'!G383,0)</f>
        <v>0.92747405649669157</v>
      </c>
      <c r="N383" s="173">
        <f>IFERROR('Ringkasan (milyar)'!N383/'Ringkasan (milyar)'!G383,0)</f>
        <v>0.88922845842447951</v>
      </c>
      <c r="O383" s="173">
        <f>IFERROR('Ringkasan (milyar)'!O383/'Ringkasan (milyar)'!G383,0)</f>
        <v>0</v>
      </c>
      <c r="P383" s="173">
        <f>IFERROR('Ringkasan (milyar)'!P383/'Ringkasan (milyar)'!G383,0)</f>
        <v>0</v>
      </c>
      <c r="Q383" s="173">
        <f>IFERROR('Ringkasan (milyar)'!Q383/'Ringkasan (milyar)'!G383,0)</f>
        <v>3.3095662916854139E-2</v>
      </c>
      <c r="R383" s="173">
        <f>IFERROR('Ringkasan (milyar)'!R383/'Ringkasan (milyar)'!G383,0)</f>
        <v>0</v>
      </c>
      <c r="S383" s="173">
        <f>IFERROR('Ringkasan (milyar)'!S383/'Ringkasan (milyar)'!G383,0)</f>
        <v>0.20316496031557021</v>
      </c>
      <c r="T383" s="173">
        <f>IFERROR('Ringkasan (milyar)'!T383/'Ringkasan (milyar)'!G383,0)</f>
        <v>0.54834389070751066</v>
      </c>
      <c r="U383" s="173">
        <f>IFERROR('Ringkasan (milyar)'!U383/'Ringkasan (milyar)'!G383,0)</f>
        <v>0.10462394448454435</v>
      </c>
      <c r="V383" s="173">
        <f>IFERROR('Ringkasan (milyar)'!V383/'Ringkasan (milyar)'!G383,0)</f>
        <v>3.8245598072212145E-2</v>
      </c>
      <c r="W383" s="173">
        <f>IFERROR('Ringkasan (milyar)'!W383/'Ringkasan (milyar)'!G383,0)</f>
        <v>3.72890705866133E-2</v>
      </c>
      <c r="X383" s="173">
        <f>IFERROR('Ringkasan (milyar)'!X383/'Ringkasan (milyar)'!G383,0)</f>
        <v>9.5652748559884389E-4</v>
      </c>
      <c r="Y383" s="173">
        <f>IFERROR('Ringkasan (milyar)'!Y383/'Ringkasan (milyar)'!G383,0)</f>
        <v>0</v>
      </c>
      <c r="Z383" s="173">
        <f>IFERROR('Ringkasan (milyar)'!Z383/'Ringkasan (milyar)'!G383,0)</f>
        <v>0</v>
      </c>
      <c r="AA383" s="173">
        <f>IFERROR('Ringkasan (milyar)'!AA383/'Ringkasan (milyar)'!G383,0)</f>
        <v>0</v>
      </c>
      <c r="AB383" s="173">
        <f>IFERROR('Ringkasan (milyar)'!AB383/'Ringkasan (milyar)'!G383,0)</f>
        <v>0</v>
      </c>
      <c r="AC383" s="6"/>
      <c r="AD383" s="173">
        <f>IFERROR('Ringkasan (milyar)'!AD383/'Ringkasan (milyar)'!AC383,0)</f>
        <v>0.72360335785750329</v>
      </c>
      <c r="AE383" s="173">
        <f>IFERROR('Ringkasan (milyar)'!AE383/'Ringkasan (milyar)'!AD383,0)</f>
        <v>0.50072000839992081</v>
      </c>
      <c r="AF383" s="173">
        <f>IFERROR('Ringkasan (milyar)'!AF383/'Ringkasan (milyar)'!AD383,0)</f>
        <v>0.43794099798667235</v>
      </c>
      <c r="AG383" s="173">
        <f>IFERROR('Ringkasan (milyar)'!AG383/'Ringkasan (milyar)'!AD383,0)</f>
        <v>0</v>
      </c>
      <c r="AH383" s="173">
        <f>IFERROR('Ringkasan (milyar)'!AH383/'Ringkasan (milyar)'!AC383,0)</f>
        <v>3.216987970672765E-3</v>
      </c>
      <c r="AI383" s="173">
        <f>IFERROR('Ringkasan (milyar)'!AI383/'Ringkasan (milyar)'!AC383,0)</f>
        <v>3.7663368658854363E-2</v>
      </c>
      <c r="AJ383" s="173">
        <f>IFERROR('Ringkasan (milyar)'!AJ383/'Ringkasan (milyar)'!AC383,0)</f>
        <v>3.5047451167339945E-3</v>
      </c>
      <c r="AK383" s="173">
        <f>IFERROR('Ringkasan (milyar)'!AK383/'Ringkasan (milyar)'!AC383,0)</f>
        <v>0.16319634544353656</v>
      </c>
      <c r="AL383" s="173">
        <f>IFERROR('Ringkasan (milyar)'!AL383/'Ringkasan (milyar)'!AC383,0)</f>
        <v>2.3186592543339554E-4</v>
      </c>
      <c r="AM383" s="173">
        <f>IFERROR('Ringkasan (milyar)'!AM383/'Ringkasan (milyar)'!AC383,0)</f>
        <v>1.8891863437667182E-2</v>
      </c>
      <c r="AN383" s="173">
        <f>IFERROR('Ringkasan (milyar)'!AN383/'Ringkasan (milyar)'!AC383,0)</f>
        <v>5.9641723166454691E-2</v>
      </c>
      <c r="AO383" s="173">
        <f>IFERROR('Ringkasan (milyar)'!AO383/'Ringkasan (milyar)'!AC383,0)</f>
        <v>8.2628175973687698E-2</v>
      </c>
      <c r="AP383" s="173">
        <f>IFERROR('Ringkasan (milyar)'!AP383/'Ringkasan (milyar)'!AC383,0)</f>
        <v>1.4409575383084712E-3</v>
      </c>
      <c r="AQ383" s="173">
        <f>IFERROR('Ringkasan (milyar)'!AQ383/'Ringkasan (milyar)'!AC383,0)</f>
        <v>3.617594019850883E-4</v>
      </c>
      <c r="AR383" s="173">
        <f>IFERROR('Ringkasan (milyar)'!AR383/'Ringkasan (milyar)'!AC383,0)</f>
        <v>8.248365819607294E-3</v>
      </c>
      <c r="AS383" s="173">
        <f>IFERROR('Ringkasan (milyar)'!AS383/'Ringkasan (milyar)'!AC383,0)</f>
        <v>8.248365819607294E-3</v>
      </c>
      <c r="AT383" s="173">
        <f>IFERROR('Ringkasan (milyar)'!AT383/'Ringkasan (milyar)'!AC383,0)</f>
        <v>0.10495193087935277</v>
      </c>
      <c r="AU383" s="173">
        <f>IFERROR('Ringkasan (milyar)'!AU383/'Ringkasan (milyar)'!AC383,0)</f>
        <v>3.6345894279978339E-3</v>
      </c>
      <c r="AV383" s="173">
        <f>IFERROR('Ringkasan (milyar)'!AV383/'Ringkasan (milyar)'!AC383,0)</f>
        <v>0.10131734145135494</v>
      </c>
      <c r="AW383" s="127"/>
      <c r="AX383" s="127"/>
      <c r="AY383" s="127"/>
      <c r="AZ383" s="127"/>
      <c r="BA383" s="127"/>
      <c r="BB383" s="127"/>
      <c r="BC383" s="127"/>
      <c r="BD383" s="127"/>
      <c r="BE383" s="127"/>
      <c r="BF383" s="127"/>
      <c r="BG383" s="127"/>
      <c r="BH383" s="127"/>
      <c r="BI383" s="127"/>
      <c r="BJ383" s="128"/>
      <c r="BK383" s="128"/>
      <c r="BL383" s="87"/>
      <c r="BM383" s="47"/>
      <c r="BN383" s="48"/>
      <c r="BO383" s="49"/>
      <c r="BP383" s="39">
        <f t="shared" si="66"/>
        <v>0</v>
      </c>
      <c r="BR383" s="6" t="e">
        <f>Ringkasan!#REF!/1000000000</f>
        <v>#REF!</v>
      </c>
      <c r="BS383" s="6" t="e">
        <f t="shared" si="59"/>
        <v>#REF!</v>
      </c>
      <c r="BT383" s="39" t="e">
        <f t="shared" si="61"/>
        <v>#REF!</v>
      </c>
      <c r="BV383" s="6" t="e">
        <f>Ringkasan!#REF!/1000000000</f>
        <v>#REF!</v>
      </c>
      <c r="BW383" s="6" t="e">
        <f t="shared" si="60"/>
        <v>#REF!</v>
      </c>
      <c r="BX383" s="39" t="e">
        <f t="shared" si="62"/>
        <v>#REF!</v>
      </c>
    </row>
    <row r="384" spans="1:76" ht="15" customHeight="1" x14ac:dyDescent="0.25">
      <c r="A384" s="59" t="s">
        <v>308</v>
      </c>
      <c r="B384" s="3">
        <f t="shared" si="67"/>
        <v>295</v>
      </c>
      <c r="C384" s="4">
        <f t="shared" si="67"/>
        <v>14</v>
      </c>
      <c r="D384" s="8" t="s">
        <v>308</v>
      </c>
      <c r="E384" s="12" t="str">
        <f>[1]Pendapatan!D384</f>
        <v>15 Tahun 2024</v>
      </c>
      <c r="F384" s="92">
        <f>[1]Pendapatan!E384</f>
        <v>45657.698611111111</v>
      </c>
      <c r="G384" s="6"/>
      <c r="H384" s="173">
        <f>IFERROR('Ringkasan (milyar)'!H384/'Ringkasan (milyar)'!G384,0)</f>
        <v>0.23616350612750636</v>
      </c>
      <c r="I384" s="173">
        <f>IFERROR('Ringkasan (milyar)'!I384/'Ringkasan (milyar)'!G384,0)</f>
        <v>0.18193802433975342</v>
      </c>
      <c r="J384" s="173">
        <f>IFERROR('Ringkasan (milyar)'!J384/'Ringkasan (milyar)'!G384,0)</f>
        <v>1.0710818106025049E-2</v>
      </c>
      <c r="K384" s="173">
        <f>IFERROR('Ringkasan (milyar)'!K384/'Ringkasan (milyar)'!G384,0)</f>
        <v>1.4623017752727046E-3</v>
      </c>
      <c r="L384" s="173">
        <f>IFERROR('Ringkasan (milyar)'!L384/'Ringkasan (milyar)'!G384,0)</f>
        <v>4.2052361906455171E-2</v>
      </c>
      <c r="M384" s="173">
        <f>IFERROR('Ringkasan (milyar)'!M384/'Ringkasan (milyar)'!G384,0)</f>
        <v>0.76367463533675473</v>
      </c>
      <c r="N384" s="173">
        <f>IFERROR('Ringkasan (milyar)'!N384/'Ringkasan (milyar)'!G384,0)</f>
        <v>0.7157081473361866</v>
      </c>
      <c r="O384" s="173">
        <f>IFERROR('Ringkasan (milyar)'!O384/'Ringkasan (milyar)'!G384,0)</f>
        <v>0</v>
      </c>
      <c r="P384" s="173">
        <f>IFERROR('Ringkasan (milyar)'!P384/'Ringkasan (milyar)'!G384,0)</f>
        <v>0</v>
      </c>
      <c r="Q384" s="173">
        <f>IFERROR('Ringkasan (milyar)'!Q384/'Ringkasan (milyar)'!G384,0)</f>
        <v>0</v>
      </c>
      <c r="R384" s="173">
        <f>IFERROR('Ringkasan (milyar)'!R384/'Ringkasan (milyar)'!G384,0)</f>
        <v>1.1397521781601357E-2</v>
      </c>
      <c r="S384" s="173">
        <f>IFERROR('Ringkasan (milyar)'!S384/'Ringkasan (milyar)'!G384,0)</f>
        <v>0.116701759962286</v>
      </c>
      <c r="T384" s="173">
        <f>IFERROR('Ringkasan (milyar)'!T384/'Ringkasan (milyar)'!G384,0)</f>
        <v>0.48457218096881244</v>
      </c>
      <c r="U384" s="173">
        <f>IFERROR('Ringkasan (milyar)'!U384/'Ringkasan (milyar)'!G384,0)</f>
        <v>0.10303668462348678</v>
      </c>
      <c r="V384" s="173">
        <f>IFERROR('Ringkasan (milyar)'!V384/'Ringkasan (milyar)'!G384,0)</f>
        <v>4.7966488000568137E-2</v>
      </c>
      <c r="W384" s="173">
        <f>IFERROR('Ringkasan (milyar)'!W384/'Ringkasan (milyar)'!G384,0)</f>
        <v>4.7829516090855582E-2</v>
      </c>
      <c r="X384" s="173">
        <f>IFERROR('Ringkasan (milyar)'!X384/'Ringkasan (milyar)'!G384,0)</f>
        <v>1.3697190971254623E-4</v>
      </c>
      <c r="Y384" s="173">
        <f>IFERROR('Ringkasan (milyar)'!Y384/'Ringkasan (milyar)'!G384,0)</f>
        <v>1.6185853573892042E-4</v>
      </c>
      <c r="Z384" s="173">
        <f>IFERROR('Ringkasan (milyar)'!Z384/'Ringkasan (milyar)'!G384,0)</f>
        <v>0</v>
      </c>
      <c r="AA384" s="173">
        <f>IFERROR('Ringkasan (milyar)'!AA384/'Ringkasan (milyar)'!G384,0)</f>
        <v>0</v>
      </c>
      <c r="AB384" s="173">
        <f>IFERROR('Ringkasan (milyar)'!AB384/'Ringkasan (milyar)'!G384,0)</f>
        <v>1.6185853573892042E-4</v>
      </c>
      <c r="AC384" s="6"/>
      <c r="AD384" s="173">
        <f>IFERROR('Ringkasan (milyar)'!AD384/'Ringkasan (milyar)'!AC384,0)</f>
        <v>0.78110907137163577</v>
      </c>
      <c r="AE384" s="173">
        <f>IFERROR('Ringkasan (milyar)'!AE384/'Ringkasan (milyar)'!AD384,0)</f>
        <v>0.55415187783079545</v>
      </c>
      <c r="AF384" s="173">
        <f>IFERROR('Ringkasan (milyar)'!AF384/'Ringkasan (milyar)'!AD384,0)</f>
        <v>0.41653371144065288</v>
      </c>
      <c r="AG384" s="173">
        <f>IFERROR('Ringkasan (milyar)'!AG384/'Ringkasan (milyar)'!AD384,0)</f>
        <v>2.5232533037530384E-3</v>
      </c>
      <c r="AH384" s="173">
        <f>IFERROR('Ringkasan (milyar)'!AH384/'Ringkasan (milyar)'!AC384,0)</f>
        <v>0</v>
      </c>
      <c r="AI384" s="173">
        <f>IFERROR('Ringkasan (milyar)'!AI384/'Ringkasan (milyar)'!AC384,0)</f>
        <v>2.0103300275075342E-2</v>
      </c>
      <c r="AJ384" s="173">
        <f>IFERROR('Ringkasan (milyar)'!AJ384/'Ringkasan (milyar)'!AC384,0)</f>
        <v>8.2351582198047471E-4</v>
      </c>
      <c r="AK384" s="173">
        <f>IFERROR('Ringkasan (milyar)'!AK384/'Ringkasan (milyar)'!AC384,0)</f>
        <v>0.20893884071232885</v>
      </c>
      <c r="AL384" s="173">
        <f>IFERROR('Ringkasan (milyar)'!AL384/'Ringkasan (milyar)'!AC384,0)</f>
        <v>2.8107491078137696E-3</v>
      </c>
      <c r="AM384" s="173">
        <f>IFERROR('Ringkasan (milyar)'!AM384/'Ringkasan (milyar)'!AC384,0)</f>
        <v>3.0771134991577222E-2</v>
      </c>
      <c r="AN384" s="173">
        <f>IFERROR('Ringkasan (milyar)'!AN384/'Ringkasan (milyar)'!AC384,0)</f>
        <v>7.2788267089714323E-2</v>
      </c>
      <c r="AO384" s="173">
        <f>IFERROR('Ringkasan (milyar)'!AO384/'Ringkasan (milyar)'!AC384,0)</f>
        <v>0.10232343613339644</v>
      </c>
      <c r="AP384" s="173">
        <f>IFERROR('Ringkasan (milyar)'!AP384/'Ringkasan (milyar)'!AC384,0)</f>
        <v>3.617290878216613E-5</v>
      </c>
      <c r="AQ384" s="173">
        <f>IFERROR('Ringkasan (milyar)'!AQ384/'Ringkasan (milyar)'!AC384,0)</f>
        <v>2.0908048104495528E-4</v>
      </c>
      <c r="AR384" s="173">
        <f>IFERROR('Ringkasan (milyar)'!AR384/'Ringkasan (milyar)'!AC384,0)</f>
        <v>9.9520879160353275E-3</v>
      </c>
      <c r="AS384" s="173">
        <f>IFERROR('Ringkasan (milyar)'!AS384/'Ringkasan (milyar)'!AC384,0)</f>
        <v>9.9520879160353275E-3</v>
      </c>
      <c r="AT384" s="173">
        <f>IFERROR('Ringkasan (milyar)'!AT384/'Ringkasan (milyar)'!AC384,0)</f>
        <v>0</v>
      </c>
      <c r="AU384" s="173">
        <f>IFERROR('Ringkasan (milyar)'!AU384/'Ringkasan (milyar)'!AC384,0)</f>
        <v>0</v>
      </c>
      <c r="AV384" s="173">
        <f>IFERROR('Ringkasan (milyar)'!AV384/'Ringkasan (milyar)'!AC384,0)</f>
        <v>0</v>
      </c>
      <c r="AW384" s="127"/>
      <c r="AX384" s="127"/>
      <c r="AY384" s="127"/>
      <c r="AZ384" s="127"/>
      <c r="BA384" s="127"/>
      <c r="BB384" s="127"/>
      <c r="BC384" s="127"/>
      <c r="BD384" s="127"/>
      <c r="BE384" s="127"/>
      <c r="BF384" s="127"/>
      <c r="BG384" s="127"/>
      <c r="BH384" s="127"/>
      <c r="BI384" s="127"/>
      <c r="BJ384" s="128"/>
      <c r="BK384" s="128"/>
      <c r="BL384" s="87"/>
      <c r="BM384" s="47"/>
      <c r="BN384" s="48"/>
      <c r="BO384" s="49"/>
      <c r="BP384" s="39">
        <f t="shared" si="66"/>
        <v>0</v>
      </c>
      <c r="BR384" s="6" t="e">
        <f>Ringkasan!#REF!/1000000000</f>
        <v>#REF!</v>
      </c>
      <c r="BS384" s="6" t="e">
        <f t="shared" si="59"/>
        <v>#REF!</v>
      </c>
      <c r="BT384" s="39" t="e">
        <f t="shared" si="61"/>
        <v>#REF!</v>
      </c>
      <c r="BV384" s="6" t="e">
        <f>Ringkasan!#REF!/1000000000</f>
        <v>#REF!</v>
      </c>
      <c r="BW384" s="6" t="e">
        <f t="shared" si="60"/>
        <v>#REF!</v>
      </c>
      <c r="BX384" s="39" t="e">
        <f t="shared" si="62"/>
        <v>#REF!</v>
      </c>
    </row>
    <row r="385" spans="1:76" ht="15" customHeight="1" x14ac:dyDescent="0.25">
      <c r="B385" s="13" t="s">
        <v>560</v>
      </c>
      <c r="C385" s="14" t="s">
        <v>560</v>
      </c>
      <c r="D385" s="15" t="s">
        <v>561</v>
      </c>
      <c r="E385" s="16"/>
      <c r="F385" s="93"/>
      <c r="G385" s="115"/>
      <c r="H385" s="174">
        <f>IFERROR('Ringkasan (milyar)'!H385/'Ringkasan (milyar)'!G385,0)</f>
        <v>0.10161399376251477</v>
      </c>
      <c r="I385" s="174">
        <f>IFERROR('Ringkasan (milyar)'!I385/'Ringkasan (milyar)'!G385,0)</f>
        <v>5.3439984347308692E-2</v>
      </c>
      <c r="J385" s="174">
        <f>IFERROR('Ringkasan (milyar)'!J385/'Ringkasan (milyar)'!G385,0)</f>
        <v>1.634484595930806E-2</v>
      </c>
      <c r="K385" s="174">
        <f>IFERROR('Ringkasan (milyar)'!K385/'Ringkasan (milyar)'!G385,0)</f>
        <v>4.9322049422356167E-3</v>
      </c>
      <c r="L385" s="174">
        <f>IFERROR('Ringkasan (milyar)'!L385/'Ringkasan (milyar)'!G385,0)</f>
        <v>2.6896958513662417E-2</v>
      </c>
      <c r="M385" s="174">
        <f>IFERROR('Ringkasan (milyar)'!M385/'Ringkasan (milyar)'!G385,0)</f>
        <v>0.89524135478144362</v>
      </c>
      <c r="N385" s="174">
        <f>IFERROR('Ringkasan (milyar)'!N385/'Ringkasan (milyar)'!G385,0)</f>
        <v>0.86540023769594521</v>
      </c>
      <c r="O385" s="174">
        <f>IFERROR('Ringkasan (milyar)'!O385/'Ringkasan (milyar)'!G385,0)</f>
        <v>0</v>
      </c>
      <c r="P385" s="174">
        <f>IFERROR('Ringkasan (milyar)'!P385/'Ringkasan (milyar)'!G385,0)</f>
        <v>0</v>
      </c>
      <c r="Q385" s="174">
        <f>IFERROR('Ringkasan (milyar)'!Q385/'Ringkasan (milyar)'!G385,0)</f>
        <v>5.4985051066343889E-2</v>
      </c>
      <c r="R385" s="174">
        <f>IFERROR('Ringkasan (milyar)'!R385/'Ringkasan (milyar)'!G385,0)</f>
        <v>3.8279413983353652E-3</v>
      </c>
      <c r="S385" s="174">
        <f>IFERROR('Ringkasan (milyar)'!S385/'Ringkasan (milyar)'!G385,0)</f>
        <v>0.32443101683055031</v>
      </c>
      <c r="T385" s="174">
        <f>IFERROR('Ringkasan (milyar)'!T385/'Ringkasan (milyar)'!G385,0)</f>
        <v>0.36816194073170722</v>
      </c>
      <c r="U385" s="174">
        <f>IFERROR('Ringkasan (milyar)'!U385/'Ringkasan (milyar)'!G385,0)</f>
        <v>0.11399428766900835</v>
      </c>
      <c r="V385" s="174">
        <f>IFERROR('Ringkasan (milyar)'!V385/'Ringkasan (milyar)'!G385,0)</f>
        <v>2.984111708549855E-2</v>
      </c>
      <c r="W385" s="174">
        <f>IFERROR('Ringkasan (milyar)'!W385/'Ringkasan (milyar)'!G385,0)</f>
        <v>2.9476306987993112E-2</v>
      </c>
      <c r="X385" s="174">
        <f>IFERROR('Ringkasan (milyar)'!X385/'Ringkasan (milyar)'!G385,0)</f>
        <v>3.6481009750543648E-4</v>
      </c>
      <c r="Y385" s="174">
        <f>IFERROR('Ringkasan (milyar)'!Y385/'Ringkasan (milyar)'!G385,0)</f>
        <v>3.1446514560415726E-3</v>
      </c>
      <c r="Z385" s="174">
        <f>IFERROR('Ringkasan (milyar)'!Z385/'Ringkasan (milyar)'!G385,0)</f>
        <v>8.2457695468822695E-4</v>
      </c>
      <c r="AA385" s="174">
        <f>IFERROR('Ringkasan (milyar)'!AA385/'Ringkasan (milyar)'!G385,0)</f>
        <v>0</v>
      </c>
      <c r="AB385" s="174">
        <f>IFERROR('Ringkasan (milyar)'!AB385/'Ringkasan (milyar)'!G385,0)</f>
        <v>2.3200745013533457E-3</v>
      </c>
      <c r="AC385" s="7"/>
      <c r="AD385" s="174">
        <f>IFERROR('Ringkasan (milyar)'!AD385/'Ringkasan (milyar)'!AC385,0)</f>
        <v>0.65285152219224873</v>
      </c>
      <c r="AE385" s="174">
        <f>IFERROR('Ringkasan (milyar)'!AE385/'Ringkasan (milyar)'!AD385,0)</f>
        <v>0.53667257952245007</v>
      </c>
      <c r="AF385" s="174">
        <f>IFERROR('Ringkasan (milyar)'!AF385/'Ringkasan (milyar)'!AD385,0)</f>
        <v>0.3960625268462345</v>
      </c>
      <c r="AG385" s="174">
        <f>IFERROR('Ringkasan (milyar)'!AG385/'Ringkasan (milyar)'!AD385,0)</f>
        <v>3.2102093638564479E-4</v>
      </c>
      <c r="AH385" s="174">
        <f>IFERROR('Ringkasan (milyar)'!AH385/'Ringkasan (milyar)'!AC385,0)</f>
        <v>1.0702635196115108E-3</v>
      </c>
      <c r="AI385" s="174">
        <f>IFERROR('Ringkasan (milyar)'!AI385/'Ringkasan (milyar)'!AC385,0)</f>
        <v>3.9697734056406045E-2</v>
      </c>
      <c r="AJ385" s="174">
        <f>IFERROR('Ringkasan (milyar)'!AJ385/'Ringkasan (milyar)'!AC385,0)</f>
        <v>2.9364116143115512E-3</v>
      </c>
      <c r="AK385" s="174">
        <f>IFERROR('Ringkasan (milyar)'!AK385/'Ringkasan (milyar)'!AC385,0)</f>
        <v>0.20993463178535796</v>
      </c>
      <c r="AL385" s="174">
        <f>IFERROR('Ringkasan (milyar)'!AL385/'Ringkasan (milyar)'!AC385,0)</f>
        <v>1.8541736240182875E-3</v>
      </c>
      <c r="AM385" s="174">
        <f>IFERROR('Ringkasan (milyar)'!AM385/'Ringkasan (milyar)'!AC385,0)</f>
        <v>3.245933709603907E-2</v>
      </c>
      <c r="AN385" s="174">
        <f>IFERROR('Ringkasan (milyar)'!AN385/'Ringkasan (milyar)'!AC385,0)</f>
        <v>6.5698431073301575E-2</v>
      </c>
      <c r="AO385" s="174">
        <f>IFERROR('Ringkasan (milyar)'!AO385/'Ringkasan (milyar)'!AC385,0)</f>
        <v>0.10839634704423888</v>
      </c>
      <c r="AP385" s="174">
        <f>IFERROR('Ringkasan (milyar)'!AP385/'Ringkasan (milyar)'!AC385,0)</f>
        <v>1.0337300692681616E-3</v>
      </c>
      <c r="AQ385" s="174">
        <f>IFERROR('Ringkasan (milyar)'!AQ385/'Ringkasan (milyar)'!AC385,0)</f>
        <v>4.9261287849199044E-4</v>
      </c>
      <c r="AR385" s="174">
        <f>IFERROR('Ringkasan (milyar)'!AR385/'Ringkasan (milyar)'!AC385,0)</f>
        <v>1.4140210252313164E-2</v>
      </c>
      <c r="AS385" s="174">
        <f>IFERROR('Ringkasan (milyar)'!AS385/'Ringkasan (milyar)'!AC385,0)</f>
        <v>1.4140210252313164E-2</v>
      </c>
      <c r="AT385" s="174">
        <f>IFERROR('Ringkasan (milyar)'!AT385/'Ringkasan (milyar)'!AC385,0)</f>
        <v>0.12307363577007997</v>
      </c>
      <c r="AU385" s="174">
        <f>IFERROR('Ringkasan (milyar)'!AU385/'Ringkasan (milyar)'!AC385,0)</f>
        <v>5.4499630921788699E-3</v>
      </c>
      <c r="AV385" s="174">
        <f>IFERROR('Ringkasan (milyar)'!AV385/'Ringkasan (milyar)'!AC385,0)</f>
        <v>0.11762367267790108</v>
      </c>
      <c r="AW385" s="129"/>
      <c r="AX385" s="129"/>
      <c r="AY385" s="129"/>
      <c r="AZ385" s="129"/>
      <c r="BA385" s="129"/>
      <c r="BB385" s="129"/>
      <c r="BC385" s="129"/>
      <c r="BD385" s="129"/>
      <c r="BE385" s="129"/>
      <c r="BF385" s="129"/>
      <c r="BG385" s="129"/>
      <c r="BH385" s="129"/>
      <c r="BI385" s="129"/>
      <c r="BJ385" s="130"/>
      <c r="BK385" s="130"/>
      <c r="BL385" s="89"/>
      <c r="BM385" s="47"/>
      <c r="BN385" s="48"/>
      <c r="BO385" s="49"/>
      <c r="BR385" s="115" t="e">
        <f>Ringkasan!#REF!/1000000000</f>
        <v>#REF!</v>
      </c>
      <c r="BS385" s="115" t="e">
        <f t="shared" si="59"/>
        <v>#REF!</v>
      </c>
      <c r="BT385" s="39" t="e">
        <f t="shared" si="61"/>
        <v>#REF!</v>
      </c>
      <c r="BV385" s="115" t="e">
        <f>Ringkasan!#REF!/1000000000</f>
        <v>#REF!</v>
      </c>
      <c r="BW385" s="115" t="e">
        <f t="shared" si="60"/>
        <v>#REF!</v>
      </c>
      <c r="BX385" s="39" t="e">
        <f t="shared" si="62"/>
        <v>#REF!</v>
      </c>
    </row>
    <row r="386" spans="1:76" ht="15" customHeight="1" x14ac:dyDescent="0.25">
      <c r="B386" s="13" t="s">
        <v>562</v>
      </c>
      <c r="C386" s="14" t="s">
        <v>562</v>
      </c>
      <c r="D386" s="15" t="s">
        <v>563</v>
      </c>
      <c r="E386" s="16"/>
      <c r="F386" s="93"/>
      <c r="G386" s="115"/>
      <c r="H386" s="174">
        <f>IFERROR('Ringkasan (milyar)'!H386/'Ringkasan (milyar)'!G386,0)</f>
        <v>0.23616350612750636</v>
      </c>
      <c r="I386" s="174">
        <f>IFERROR('Ringkasan (milyar)'!I386/'Ringkasan (milyar)'!G386,0)</f>
        <v>0.18193802433975342</v>
      </c>
      <c r="J386" s="174">
        <f>IFERROR('Ringkasan (milyar)'!J386/'Ringkasan (milyar)'!G386,0)</f>
        <v>1.0710818106025049E-2</v>
      </c>
      <c r="K386" s="174">
        <f>IFERROR('Ringkasan (milyar)'!K386/'Ringkasan (milyar)'!G386,0)</f>
        <v>1.4623017752727046E-3</v>
      </c>
      <c r="L386" s="174">
        <f>IFERROR('Ringkasan (milyar)'!L386/'Ringkasan (milyar)'!G386,0)</f>
        <v>4.2052361906455171E-2</v>
      </c>
      <c r="M386" s="174">
        <f>IFERROR('Ringkasan (milyar)'!M386/'Ringkasan (milyar)'!G386,0)</f>
        <v>0.76367463533675473</v>
      </c>
      <c r="N386" s="174">
        <f>IFERROR('Ringkasan (milyar)'!N386/'Ringkasan (milyar)'!G386,0)</f>
        <v>0.7157081473361866</v>
      </c>
      <c r="O386" s="174">
        <f>IFERROR('Ringkasan (milyar)'!O386/'Ringkasan (milyar)'!G386,0)</f>
        <v>0</v>
      </c>
      <c r="P386" s="174">
        <f>IFERROR('Ringkasan (milyar)'!P386/'Ringkasan (milyar)'!G386,0)</f>
        <v>0</v>
      </c>
      <c r="Q386" s="174">
        <f>IFERROR('Ringkasan (milyar)'!Q386/'Ringkasan (milyar)'!G386,0)</f>
        <v>0</v>
      </c>
      <c r="R386" s="174">
        <f>IFERROR('Ringkasan (milyar)'!R386/'Ringkasan (milyar)'!G386,0)</f>
        <v>1.1397521781601357E-2</v>
      </c>
      <c r="S386" s="174">
        <f>IFERROR('Ringkasan (milyar)'!S386/'Ringkasan (milyar)'!G386,0)</f>
        <v>0.116701759962286</v>
      </c>
      <c r="T386" s="174">
        <f>IFERROR('Ringkasan (milyar)'!T386/'Ringkasan (milyar)'!G386,0)</f>
        <v>0.48457218096881244</v>
      </c>
      <c r="U386" s="174">
        <f>IFERROR('Ringkasan (milyar)'!U386/'Ringkasan (milyar)'!G386,0)</f>
        <v>0.10303668462348678</v>
      </c>
      <c r="V386" s="174">
        <f>IFERROR('Ringkasan (milyar)'!V386/'Ringkasan (milyar)'!G386,0)</f>
        <v>4.7966488000568137E-2</v>
      </c>
      <c r="W386" s="174">
        <f>IFERROR('Ringkasan (milyar)'!W386/'Ringkasan (milyar)'!G386,0)</f>
        <v>4.7829516090855582E-2</v>
      </c>
      <c r="X386" s="174">
        <f>IFERROR('Ringkasan (milyar)'!X386/'Ringkasan (milyar)'!G386,0)</f>
        <v>1.3697190971254623E-4</v>
      </c>
      <c r="Y386" s="174">
        <f>IFERROR('Ringkasan (milyar)'!Y386/'Ringkasan (milyar)'!G386,0)</f>
        <v>1.6185853573892042E-4</v>
      </c>
      <c r="Z386" s="174">
        <f>IFERROR('Ringkasan (milyar)'!Z386/'Ringkasan (milyar)'!G386,0)</f>
        <v>0</v>
      </c>
      <c r="AA386" s="174">
        <f>IFERROR('Ringkasan (milyar)'!AA386/'Ringkasan (milyar)'!G386,0)</f>
        <v>0</v>
      </c>
      <c r="AB386" s="174">
        <f>IFERROR('Ringkasan (milyar)'!AB386/'Ringkasan (milyar)'!G386,0)</f>
        <v>1.6185853573892042E-4</v>
      </c>
      <c r="AC386" s="7"/>
      <c r="AD386" s="174">
        <f>IFERROR('Ringkasan (milyar)'!AD386/'Ringkasan (milyar)'!AC386,0)</f>
        <v>0.78110907137163577</v>
      </c>
      <c r="AE386" s="174">
        <f>IFERROR('Ringkasan (milyar)'!AE386/'Ringkasan (milyar)'!AD386,0)</f>
        <v>0.55415187783079545</v>
      </c>
      <c r="AF386" s="174">
        <f>IFERROR('Ringkasan (milyar)'!AF386/'Ringkasan (milyar)'!AD386,0)</f>
        <v>0.41653371144065288</v>
      </c>
      <c r="AG386" s="174">
        <f>IFERROR('Ringkasan (milyar)'!AG386/'Ringkasan (milyar)'!AD386,0)</f>
        <v>2.5232533037530384E-3</v>
      </c>
      <c r="AH386" s="174">
        <f>IFERROR('Ringkasan (milyar)'!AH386/'Ringkasan (milyar)'!AC386,0)</f>
        <v>0</v>
      </c>
      <c r="AI386" s="174">
        <f>IFERROR('Ringkasan (milyar)'!AI386/'Ringkasan (milyar)'!AC386,0)</f>
        <v>2.0103300275075342E-2</v>
      </c>
      <c r="AJ386" s="174">
        <f>IFERROR('Ringkasan (milyar)'!AJ386/'Ringkasan (milyar)'!AC386,0)</f>
        <v>8.2351582198047471E-4</v>
      </c>
      <c r="AK386" s="174">
        <f>IFERROR('Ringkasan (milyar)'!AK386/'Ringkasan (milyar)'!AC386,0)</f>
        <v>0.20893884071232885</v>
      </c>
      <c r="AL386" s="174">
        <f>IFERROR('Ringkasan (milyar)'!AL386/'Ringkasan (milyar)'!AC386,0)</f>
        <v>2.8107491078137696E-3</v>
      </c>
      <c r="AM386" s="174">
        <f>IFERROR('Ringkasan (milyar)'!AM386/'Ringkasan (milyar)'!AC386,0)</f>
        <v>3.0771134991577222E-2</v>
      </c>
      <c r="AN386" s="174">
        <f>IFERROR('Ringkasan (milyar)'!AN386/'Ringkasan (milyar)'!AC386,0)</f>
        <v>7.2788267089714323E-2</v>
      </c>
      <c r="AO386" s="174">
        <f>IFERROR('Ringkasan (milyar)'!AO386/'Ringkasan (milyar)'!AC386,0)</f>
        <v>0.10232343613339644</v>
      </c>
      <c r="AP386" s="174">
        <f>IFERROR('Ringkasan (milyar)'!AP386/'Ringkasan (milyar)'!AC386,0)</f>
        <v>3.617290878216613E-5</v>
      </c>
      <c r="AQ386" s="174">
        <f>IFERROR('Ringkasan (milyar)'!AQ386/'Ringkasan (milyar)'!AC386,0)</f>
        <v>2.0908048104495528E-4</v>
      </c>
      <c r="AR386" s="174">
        <f>IFERROR('Ringkasan (milyar)'!AR386/'Ringkasan (milyar)'!AC386,0)</f>
        <v>9.9520879160353275E-3</v>
      </c>
      <c r="AS386" s="174">
        <f>IFERROR('Ringkasan (milyar)'!AS386/'Ringkasan (milyar)'!AC386,0)</f>
        <v>9.9520879160353275E-3</v>
      </c>
      <c r="AT386" s="174">
        <f>IFERROR('Ringkasan (milyar)'!AT386/'Ringkasan (milyar)'!AC386,0)</f>
        <v>0</v>
      </c>
      <c r="AU386" s="174">
        <f>IFERROR('Ringkasan (milyar)'!AU386/'Ringkasan (milyar)'!AC386,0)</f>
        <v>0</v>
      </c>
      <c r="AV386" s="174">
        <f>IFERROR('Ringkasan (milyar)'!AV386/'Ringkasan (milyar)'!AC386,0)</f>
        <v>0</v>
      </c>
      <c r="AW386" s="129"/>
      <c r="AX386" s="129"/>
      <c r="AY386" s="129"/>
      <c r="AZ386" s="129"/>
      <c r="BA386" s="129"/>
      <c r="BB386" s="129"/>
      <c r="BC386" s="129"/>
      <c r="BD386" s="129"/>
      <c r="BE386" s="129"/>
      <c r="BF386" s="129"/>
      <c r="BG386" s="129"/>
      <c r="BH386" s="129"/>
      <c r="BI386" s="129"/>
      <c r="BJ386" s="130"/>
      <c r="BK386" s="130"/>
      <c r="BL386" s="89"/>
      <c r="BM386" s="47"/>
      <c r="BN386" s="48"/>
      <c r="BO386" s="49"/>
      <c r="BR386" s="115" t="e">
        <f>Ringkasan!#REF!/1000000000</f>
        <v>#REF!</v>
      </c>
      <c r="BS386" s="115" t="e">
        <f t="shared" si="59"/>
        <v>#REF!</v>
      </c>
      <c r="BT386" s="39" t="e">
        <f t="shared" si="61"/>
        <v>#REF!</v>
      </c>
      <c r="BV386" s="115" t="e">
        <f>Ringkasan!#REF!/1000000000</f>
        <v>#REF!</v>
      </c>
      <c r="BW386" s="115" t="e">
        <f t="shared" si="60"/>
        <v>#REF!</v>
      </c>
      <c r="BX386" s="39" t="e">
        <f t="shared" si="62"/>
        <v>#REF!</v>
      </c>
    </row>
    <row r="387" spans="1:76" ht="15" customHeight="1" x14ac:dyDescent="0.25">
      <c r="B387" s="13" t="s">
        <v>564</v>
      </c>
      <c r="C387" s="14" t="s">
        <v>564</v>
      </c>
      <c r="D387" s="15" t="s">
        <v>598</v>
      </c>
      <c r="E387" s="16"/>
      <c r="F387" s="93"/>
      <c r="G387" s="115"/>
      <c r="H387" s="174">
        <f>IFERROR('Ringkasan (milyar)'!H387/'Ringkasan (milyar)'!G387,0)</f>
        <v>0.10953454296913447</v>
      </c>
      <c r="I387" s="174">
        <f>IFERROR('Ringkasan (milyar)'!I387/'Ringkasan (milyar)'!G387,0)</f>
        <v>6.100430049253136E-2</v>
      </c>
      <c r="J387" s="174">
        <f>IFERROR('Ringkasan (milyar)'!J387/'Ringkasan (milyar)'!G387,0)</f>
        <v>1.6013186675977908E-2</v>
      </c>
      <c r="K387" s="174">
        <f>IFERROR('Ringkasan (milyar)'!K387/'Ringkasan (milyar)'!G387,0)</f>
        <v>4.7279415577531746E-3</v>
      </c>
      <c r="L387" s="174">
        <f>IFERROR('Ringkasan (milyar)'!L387/'Ringkasan (milyar)'!G387,0)</f>
        <v>2.7789114242872021E-2</v>
      </c>
      <c r="M387" s="174">
        <f>IFERROR('Ringkasan (milyar)'!M387/'Ringkasan (milyar)'!G387,0)</f>
        <v>0.88749639415692383</v>
      </c>
      <c r="N387" s="174">
        <f>IFERROR('Ringkasan (milyar)'!N387/'Ringkasan (milyar)'!G387,0)</f>
        <v>0.85658828775501972</v>
      </c>
      <c r="O387" s="174">
        <f>IFERROR('Ringkasan (milyar)'!O387/'Ringkasan (milyar)'!G387,0)</f>
        <v>0</v>
      </c>
      <c r="P387" s="174">
        <f>IFERROR('Ringkasan (milyar)'!P387/'Ringkasan (milyar)'!G387,0)</f>
        <v>0</v>
      </c>
      <c r="Q387" s="174">
        <f>IFERROR('Ringkasan (milyar)'!Q387/'Ringkasan (milyar)'!G387,0)</f>
        <v>5.1748236640602498E-2</v>
      </c>
      <c r="R387" s="174">
        <f>IFERROR('Ringkasan (milyar)'!R387/'Ringkasan (milyar)'!G387,0)</f>
        <v>4.2735411842081024E-3</v>
      </c>
      <c r="S387" s="174">
        <f>IFERROR('Ringkasan (milyar)'!S387/'Ringkasan (milyar)'!G387,0)</f>
        <v>0.31220258306100707</v>
      </c>
      <c r="T387" s="174">
        <f>IFERROR('Ringkasan (milyar)'!T387/'Ringkasan (milyar)'!G387,0)</f>
        <v>0.37501468229684365</v>
      </c>
      <c r="U387" s="174">
        <f>IFERROR('Ringkasan (milyar)'!U387/'Ringkasan (milyar)'!G387,0)</f>
        <v>0.11334924457235836</v>
      </c>
      <c r="V387" s="174">
        <f>IFERROR('Ringkasan (milyar)'!V387/'Ringkasan (milyar)'!G387,0)</f>
        <v>3.0908106401904244E-2</v>
      </c>
      <c r="W387" s="174">
        <f>IFERROR('Ringkasan (milyar)'!W387/'Ringkasan (milyar)'!G387,0)</f>
        <v>3.0556708494051826E-2</v>
      </c>
      <c r="X387" s="174">
        <f>IFERROR('Ringkasan (milyar)'!X387/'Ringkasan (milyar)'!G387,0)</f>
        <v>3.5139790785241627E-4</v>
      </c>
      <c r="Y387" s="174">
        <f>IFERROR('Ringkasan (milyar)'!Y387/'Ringkasan (milyar)'!G387,0)</f>
        <v>2.9690628739415816E-3</v>
      </c>
      <c r="Z387" s="174">
        <f>IFERROR('Ringkasan (milyar)'!Z387/'Ringkasan (milyar)'!G387,0)</f>
        <v>7.7603644176138813E-4</v>
      </c>
      <c r="AA387" s="174">
        <f>IFERROR('Ringkasan (milyar)'!AA387/'Ringkasan (milyar)'!G387,0)</f>
        <v>0</v>
      </c>
      <c r="AB387" s="174">
        <f>IFERROR('Ringkasan (milyar)'!AB387/'Ringkasan (milyar)'!G387,0)</f>
        <v>2.1930264321801934E-3</v>
      </c>
      <c r="AC387" s="7"/>
      <c r="AD387" s="174">
        <f>IFERROR('Ringkasan (milyar)'!AD387/'Ringkasan (milyar)'!AC387,0)</f>
        <v>0.66033854379489698</v>
      </c>
      <c r="AE387" s="174">
        <f>IFERROR('Ringkasan (milyar)'!AE387/'Ringkasan (milyar)'!AD387,0)</f>
        <v>0.5378795459146396</v>
      </c>
      <c r="AF387" s="174">
        <f>IFERROR('Ringkasan (milyar)'!AF387/'Ringkasan (milyar)'!AD387,0)</f>
        <v>0.39747608655429079</v>
      </c>
      <c r="AG387" s="174">
        <f>IFERROR('Ringkasan (milyar)'!AG387/'Ringkasan (milyar)'!AD387,0)</f>
        <v>4.7308770750630156E-4</v>
      </c>
      <c r="AH387" s="174">
        <f>IFERROR('Ringkasan (milyar)'!AH387/'Ringkasan (milyar)'!AC387,0)</f>
        <v>1.0077869937217938E-3</v>
      </c>
      <c r="AI387" s="174">
        <f>IFERROR('Ringkasan (milyar)'!AI387/'Ringkasan (milyar)'!AC387,0)</f>
        <v>3.8553910944619497E-2</v>
      </c>
      <c r="AJ387" s="174">
        <f>IFERROR('Ringkasan (milyar)'!AJ387/'Ringkasan (milyar)'!AC387,0)</f>
        <v>2.8130715338052447E-3</v>
      </c>
      <c r="AK387" s="174">
        <f>IFERROR('Ringkasan (milyar)'!AK387/'Ringkasan (milyar)'!AC387,0)</f>
        <v>0.20987650258108737</v>
      </c>
      <c r="AL387" s="174">
        <f>IFERROR('Ringkasan (milyar)'!AL387/'Ringkasan (milyar)'!AC387,0)</f>
        <v>1.9100136221904293E-3</v>
      </c>
      <c r="AM387" s="174">
        <f>IFERROR('Ringkasan (milyar)'!AM387/'Ringkasan (milyar)'!AC387,0)</f>
        <v>3.2360788467076386E-2</v>
      </c>
      <c r="AN387" s="174">
        <f>IFERROR('Ringkasan (milyar)'!AN387/'Ringkasan (milyar)'!AC387,0)</f>
        <v>6.6112299541502773E-2</v>
      </c>
      <c r="AO387" s="174">
        <f>IFERROR('Ringkasan (milyar)'!AO387/'Ringkasan (milyar)'!AC387,0)</f>
        <v>0.10804184147734361</v>
      </c>
      <c r="AP387" s="174">
        <f>IFERROR('Ringkasan (milyar)'!AP387/'Ringkasan (milyar)'!AC387,0)</f>
        <v>9.7549776981895834E-4</v>
      </c>
      <c r="AQ387" s="174">
        <f>IFERROR('Ringkasan (milyar)'!AQ387/'Ringkasan (milyar)'!AC387,0)</f>
        <v>4.7606170315518822E-4</v>
      </c>
      <c r="AR387" s="174">
        <f>IFERROR('Ringkasan (milyar)'!AR387/'Ringkasan (milyar)'!AC387,0)</f>
        <v>1.3895729029906609E-2</v>
      </c>
      <c r="AS387" s="174">
        <f>IFERROR('Ringkasan (milyar)'!AS387/'Ringkasan (milyar)'!AC387,0)</f>
        <v>1.3895729029906609E-2</v>
      </c>
      <c r="AT387" s="174">
        <f>IFERROR('Ringkasan (milyar)'!AT387/'Ringkasan (milyar)'!AC387,0)</f>
        <v>0.11588922459410897</v>
      </c>
      <c r="AU387" s="174">
        <f>IFERROR('Ringkasan (milyar)'!AU387/'Ringkasan (milyar)'!AC387,0)</f>
        <v>5.131822041879305E-3</v>
      </c>
      <c r="AV387" s="174">
        <f>IFERROR('Ringkasan (milyar)'!AV387/'Ringkasan (milyar)'!AC387,0)</f>
        <v>0.11075740255222966</v>
      </c>
      <c r="AW387" s="129"/>
      <c r="AX387" s="129"/>
      <c r="AY387" s="129"/>
      <c r="AZ387" s="129"/>
      <c r="BA387" s="129"/>
      <c r="BB387" s="129"/>
      <c r="BC387" s="129"/>
      <c r="BD387" s="129"/>
      <c r="BE387" s="129"/>
      <c r="BF387" s="129"/>
      <c r="BG387" s="129"/>
      <c r="BH387" s="129"/>
      <c r="BI387" s="129"/>
      <c r="BJ387" s="130"/>
      <c r="BK387" s="130"/>
      <c r="BL387" s="89"/>
      <c r="BM387" s="47"/>
      <c r="BN387" s="48"/>
      <c r="BO387" s="49"/>
      <c r="BR387" s="115" t="e">
        <f>Ringkasan!#REF!/1000000000</f>
        <v>#REF!</v>
      </c>
      <c r="BS387" s="115" t="e">
        <f t="shared" si="59"/>
        <v>#REF!</v>
      </c>
      <c r="BT387" s="39" t="e">
        <f t="shared" si="61"/>
        <v>#REF!</v>
      </c>
      <c r="BV387" s="115" t="e">
        <f>Ringkasan!#REF!/1000000000</f>
        <v>#REF!</v>
      </c>
      <c r="BW387" s="115" t="e">
        <f t="shared" si="60"/>
        <v>#REF!</v>
      </c>
      <c r="BX387" s="39" t="e">
        <f t="shared" si="62"/>
        <v>#REF!</v>
      </c>
    </row>
    <row r="388" spans="1:76" ht="15" customHeight="1" x14ac:dyDescent="0.25">
      <c r="B388" s="13" t="s">
        <v>566</v>
      </c>
      <c r="C388" s="14" t="s">
        <v>566</v>
      </c>
      <c r="D388" s="15" t="s">
        <v>599</v>
      </c>
      <c r="E388" s="16"/>
      <c r="F388" s="93"/>
      <c r="G388" s="115"/>
      <c r="H388" s="174">
        <f>IFERROR('Ringkasan (milyar)'!H388/'Ringkasan (milyar)'!G388,0)</f>
        <v>0.22003286113890688</v>
      </c>
      <c r="I388" s="174">
        <f>IFERROR('Ringkasan (milyar)'!I388/'Ringkasan (milyar)'!G388,0)</f>
        <v>0.1660166234312003</v>
      </c>
      <c r="J388" s="174">
        <f>IFERROR('Ringkasan (milyar)'!J388/'Ringkasan (milyar)'!G388,0)</f>
        <v>1.1795877233512107E-2</v>
      </c>
      <c r="K388" s="174">
        <f>IFERROR('Ringkasan (milyar)'!K388/'Ringkasan (milyar)'!G388,0)</f>
        <v>5.2270695309634407E-3</v>
      </c>
      <c r="L388" s="174">
        <f>IFERROR('Ringkasan (milyar)'!L388/'Ringkasan (milyar)'!G388,0)</f>
        <v>3.6993290943231033E-2</v>
      </c>
      <c r="M388" s="174">
        <f>IFERROR('Ringkasan (milyar)'!M388/'Ringkasan (milyar)'!G388,0)</f>
        <v>0.76757151471386065</v>
      </c>
      <c r="N388" s="174">
        <f>IFERROR('Ringkasan (milyar)'!N388/'Ringkasan (milyar)'!G388,0)</f>
        <v>0.7453579254377557</v>
      </c>
      <c r="O388" s="174">
        <f>IFERROR('Ringkasan (milyar)'!O388/'Ringkasan (milyar)'!G388,0)</f>
        <v>0</v>
      </c>
      <c r="P388" s="174">
        <f>IFERROR('Ringkasan (milyar)'!P388/'Ringkasan (milyar)'!G388,0)</f>
        <v>0</v>
      </c>
      <c r="Q388" s="174">
        <f>IFERROR('Ringkasan (milyar)'!Q388/'Ringkasan (milyar)'!G388,0)</f>
        <v>3.7191345841433215E-2</v>
      </c>
      <c r="R388" s="174">
        <f>IFERROR('Ringkasan (milyar)'!R388/'Ringkasan (milyar)'!G388,0)</f>
        <v>3.0713848136186672E-3</v>
      </c>
      <c r="S388" s="174">
        <f>IFERROR('Ringkasan (milyar)'!S388/'Ringkasan (milyar)'!G388,0)</f>
        <v>0.28900976382801308</v>
      </c>
      <c r="T388" s="174">
        <f>IFERROR('Ringkasan (milyar)'!T388/'Ringkasan (milyar)'!G388,0)</f>
        <v>0.31788480992468854</v>
      </c>
      <c r="U388" s="174">
        <f>IFERROR('Ringkasan (milyar)'!U388/'Ringkasan (milyar)'!G388,0)</f>
        <v>9.8200621030002169E-2</v>
      </c>
      <c r="V388" s="174">
        <f>IFERROR('Ringkasan (milyar)'!V388/'Ringkasan (milyar)'!G388,0)</f>
        <v>2.2213589276105103E-2</v>
      </c>
      <c r="W388" s="174">
        <f>IFERROR('Ringkasan (milyar)'!W388/'Ringkasan (milyar)'!G388,0)</f>
        <v>2.1961040359131163E-2</v>
      </c>
      <c r="X388" s="174">
        <f>IFERROR('Ringkasan (milyar)'!X388/'Ringkasan (milyar)'!G388,0)</f>
        <v>2.5254891697393955E-4</v>
      </c>
      <c r="Y388" s="174">
        <f>IFERROR('Ringkasan (milyar)'!Y388/'Ringkasan (milyar)'!G388,0)</f>
        <v>1.2395624147232406E-2</v>
      </c>
      <c r="Z388" s="174">
        <f>IFERROR('Ringkasan (milyar)'!Z388/'Ringkasan (milyar)'!G388,0)</f>
        <v>5.9617916701668961E-4</v>
      </c>
      <c r="AA388" s="174">
        <f>IFERROR('Ringkasan (milyar)'!AA388/'Ringkasan (milyar)'!G388,0)</f>
        <v>0</v>
      </c>
      <c r="AB388" s="174">
        <f>IFERROR('Ringkasan (milyar)'!AB388/'Ringkasan (milyar)'!G388,0)</f>
        <v>1.1799444980215717E-2</v>
      </c>
      <c r="AC388" s="7"/>
      <c r="AD388" s="174">
        <f>IFERROR('Ringkasan (milyar)'!AD388/'Ringkasan (milyar)'!AC388,0)</f>
        <v>0.62335276086372426</v>
      </c>
      <c r="AE388" s="174">
        <f>IFERROR('Ringkasan (milyar)'!AE388/'Ringkasan (milyar)'!AD388,0)</f>
        <v>0.49255232110328584</v>
      </c>
      <c r="AF388" s="174">
        <f>IFERROR('Ringkasan (milyar)'!AF388/'Ringkasan (milyar)'!AD388,0)</f>
        <v>0.40789114080671179</v>
      </c>
      <c r="AG388" s="174">
        <f>IFERROR('Ringkasan (milyar)'!AG388/'Ringkasan (milyar)'!AD388,0)</f>
        <v>4.4734325306856665E-4</v>
      </c>
      <c r="AH388" s="174">
        <f>IFERROR('Ringkasan (milyar)'!AH388/'Ringkasan (milyar)'!AC388,0)</f>
        <v>2.8606614310082838E-3</v>
      </c>
      <c r="AI388" s="174">
        <f>IFERROR('Ringkasan (milyar)'!AI388/'Ringkasan (milyar)'!AC388,0)</f>
        <v>5.5108834803974077E-2</v>
      </c>
      <c r="AJ388" s="174">
        <f>IFERROR('Ringkasan (milyar)'!AJ388/'Ringkasan (milyar)'!AC388,0)</f>
        <v>3.8104939936011743E-3</v>
      </c>
      <c r="AK388" s="174">
        <f>IFERROR('Ringkasan (milyar)'!AK388/'Ringkasan (milyar)'!AC388,0)</f>
        <v>0.23762580911320783</v>
      </c>
      <c r="AL388" s="174">
        <f>IFERROR('Ringkasan (milyar)'!AL388/'Ringkasan (milyar)'!AC388,0)</f>
        <v>1.3796439216527919E-3</v>
      </c>
      <c r="AM388" s="174">
        <f>IFERROR('Ringkasan (milyar)'!AM388/'Ringkasan (milyar)'!AC388,0)</f>
        <v>5.1939150173960037E-2</v>
      </c>
      <c r="AN388" s="174">
        <f>IFERROR('Ringkasan (milyar)'!AN388/'Ringkasan (milyar)'!AC388,0)</f>
        <v>7.3703438894545406E-2</v>
      </c>
      <c r="AO388" s="174">
        <f>IFERROR('Ringkasan (milyar)'!AO388/'Ringkasan (milyar)'!AC388,0)</f>
        <v>0.10920691009903681</v>
      </c>
      <c r="AP388" s="174">
        <f>IFERROR('Ringkasan (milyar)'!AP388/'Ringkasan (milyar)'!AC388,0)</f>
        <v>9.7589111620484772E-4</v>
      </c>
      <c r="AQ388" s="174">
        <f>IFERROR('Ringkasan (milyar)'!AQ388/'Ringkasan (milyar)'!AC388,0)</f>
        <v>4.2077490780793782E-4</v>
      </c>
      <c r="AR388" s="174">
        <f>IFERROR('Ringkasan (milyar)'!AR388/'Ringkasan (milyar)'!AC388,0)</f>
        <v>1.3602772518507516E-2</v>
      </c>
      <c r="AS388" s="174">
        <f>IFERROR('Ringkasan (milyar)'!AS388/'Ringkasan (milyar)'!AC388,0)</f>
        <v>1.3602772518507516E-2</v>
      </c>
      <c r="AT388" s="174">
        <f>IFERROR('Ringkasan (milyar)'!AT388/'Ringkasan (milyar)'!AC388,0)</f>
        <v>0.12541865750456033</v>
      </c>
      <c r="AU388" s="174">
        <f>IFERROR('Ringkasan (milyar)'!AU388/'Ringkasan (milyar)'!AC388,0)</f>
        <v>4.5694333068610218E-2</v>
      </c>
      <c r="AV388" s="174">
        <f>IFERROR('Ringkasan (milyar)'!AV388/'Ringkasan (milyar)'!AC388,0)</f>
        <v>7.9724324435950122E-2</v>
      </c>
      <c r="AW388" s="129"/>
      <c r="AX388" s="129"/>
      <c r="AY388" s="129"/>
      <c r="AZ388" s="129"/>
      <c r="BA388" s="129"/>
      <c r="BB388" s="129"/>
      <c r="BC388" s="129"/>
      <c r="BD388" s="129"/>
      <c r="BE388" s="129"/>
      <c r="BF388" s="129"/>
      <c r="BG388" s="129"/>
      <c r="BH388" s="129"/>
      <c r="BI388" s="129"/>
      <c r="BJ388" s="130"/>
      <c r="BK388" s="130"/>
      <c r="BL388" s="89"/>
      <c r="BM388" s="47"/>
      <c r="BN388" s="48"/>
      <c r="BO388" s="49"/>
      <c r="BR388" s="115" t="e">
        <f>Ringkasan!#REF!/1000000000</f>
        <v>#REF!</v>
      </c>
      <c r="BS388" s="115" t="e">
        <f t="shared" si="59"/>
        <v>#REF!</v>
      </c>
      <c r="BT388" s="39" t="e">
        <f t="shared" si="61"/>
        <v>#REF!</v>
      </c>
      <c r="BV388" s="115" t="e">
        <f>Ringkasan!#REF!/1000000000</f>
        <v>#REF!</v>
      </c>
      <c r="BW388" s="115" t="e">
        <f t="shared" si="60"/>
        <v>#REF!</v>
      </c>
      <c r="BX388" s="39" t="e">
        <f t="shared" si="62"/>
        <v>#REF!</v>
      </c>
    </row>
    <row r="389" spans="1:76" s="141" customFormat="1" ht="15" customHeight="1" x14ac:dyDescent="0.25">
      <c r="A389" s="141" t="s">
        <v>691</v>
      </c>
      <c r="B389" s="9" t="s">
        <v>544</v>
      </c>
      <c r="C389" s="10">
        <v>19</v>
      </c>
      <c r="D389" s="11" t="s">
        <v>309</v>
      </c>
      <c r="E389" s="1" t="str">
        <f>[1]Pendapatan!D389</f>
        <v>10 TAHUN 2024</v>
      </c>
      <c r="F389" s="142">
        <f>[1]Pendapatan!E389</f>
        <v>45657</v>
      </c>
      <c r="G389" s="113"/>
      <c r="H389" s="172">
        <f>IFERROR('Ringkasan (milyar)'!H389/'Ringkasan (milyar)'!G389,0)</f>
        <v>0.46148596744851283</v>
      </c>
      <c r="I389" s="172">
        <f>IFERROR('Ringkasan (milyar)'!I389/'Ringkasan (milyar)'!G389,0)</f>
        <v>0.36998625204087748</v>
      </c>
      <c r="J389" s="172">
        <f>IFERROR('Ringkasan (milyar)'!J389/'Ringkasan (milyar)'!G389,0)</f>
        <v>6.8514451032625379E-2</v>
      </c>
      <c r="K389" s="172">
        <f>IFERROR('Ringkasan (milyar)'!K389/'Ringkasan (milyar)'!G389,0)</f>
        <v>7.3865860386517655E-3</v>
      </c>
      <c r="L389" s="172">
        <f>IFERROR('Ringkasan (milyar)'!L389/'Ringkasan (milyar)'!G389,0)</f>
        <v>1.5598678336358177E-2</v>
      </c>
      <c r="M389" s="172">
        <f>IFERROR('Ringkasan (milyar)'!M389/'Ringkasan (milyar)'!G389,0)</f>
        <v>0.53685545795018008</v>
      </c>
      <c r="N389" s="172">
        <f>IFERROR('Ringkasan (milyar)'!N389/'Ringkasan (milyar)'!G389,0)</f>
        <v>0.51691905023121054</v>
      </c>
      <c r="O389" s="172">
        <f>IFERROR('Ringkasan (milyar)'!O389/'Ringkasan (milyar)'!G389,0)</f>
        <v>0</v>
      </c>
      <c r="P389" s="172">
        <f>IFERROR('Ringkasan (milyar)'!P389/'Ringkasan (milyar)'!G389,0)</f>
        <v>0</v>
      </c>
      <c r="Q389" s="172">
        <f>IFERROR('Ringkasan (milyar)'!Q389/'Ringkasan (milyar)'!G389,0)</f>
        <v>0</v>
      </c>
      <c r="R389" s="172">
        <f>IFERROR('Ringkasan (milyar)'!R389/'Ringkasan (milyar)'!G389,0)</f>
        <v>6.4686595527927598E-4</v>
      </c>
      <c r="S389" s="172">
        <f>IFERROR('Ringkasan (milyar)'!S389/'Ringkasan (milyar)'!G389,0)</f>
        <v>0.34028856901179044</v>
      </c>
      <c r="T389" s="172">
        <f>IFERROR('Ringkasan (milyar)'!T389/'Ringkasan (milyar)'!G389,0)</f>
        <v>0.12449173590789954</v>
      </c>
      <c r="U389" s="172">
        <f>IFERROR('Ringkasan (milyar)'!U389/'Ringkasan (milyar)'!G389,0)</f>
        <v>5.1491879356241194E-2</v>
      </c>
      <c r="V389" s="172">
        <f>IFERROR('Ringkasan (milyar)'!V389/'Ringkasan (milyar)'!G389,0)</f>
        <v>1.9936407718969571E-2</v>
      </c>
      <c r="W389" s="172">
        <f>IFERROR('Ringkasan (milyar)'!W389/'Ringkasan (milyar)'!G389,0)</f>
        <v>0</v>
      </c>
      <c r="X389" s="172">
        <f>IFERROR('Ringkasan (milyar)'!X389/'Ringkasan (milyar)'!G389,0)</f>
        <v>1.9936407718969571E-2</v>
      </c>
      <c r="Y389" s="172">
        <f>IFERROR('Ringkasan (milyar)'!Y389/'Ringkasan (milyar)'!G389,0)</f>
        <v>1.6585746013071847E-3</v>
      </c>
      <c r="Z389" s="172">
        <f>IFERROR('Ringkasan (milyar)'!Z389/'Ringkasan (milyar)'!G389,0)</f>
        <v>1.6585746013071847E-3</v>
      </c>
      <c r="AA389" s="172">
        <f>IFERROR('Ringkasan (milyar)'!AA389/'Ringkasan (milyar)'!G389,0)</f>
        <v>0</v>
      </c>
      <c r="AB389" s="172">
        <f>IFERROR('Ringkasan (milyar)'!AB389/'Ringkasan (milyar)'!G389,0)</f>
        <v>0</v>
      </c>
      <c r="AC389" s="147"/>
      <c r="AD389" s="172">
        <f>IFERROR('Ringkasan (milyar)'!AD389/'Ringkasan (milyar)'!AC389,0)</f>
        <v>0.58408597979674171</v>
      </c>
      <c r="AE389" s="172">
        <f>IFERROR('Ringkasan (milyar)'!AE389/'Ringkasan (milyar)'!AD389,0)</f>
        <v>0.47040132358014169</v>
      </c>
      <c r="AF389" s="172">
        <f>IFERROR('Ringkasan (milyar)'!AF389/'Ringkasan (milyar)'!AD389,0)</f>
        <v>0.48850398695757169</v>
      </c>
      <c r="AG389" s="172">
        <f>IFERROR('Ringkasan (milyar)'!AG389/'Ringkasan (milyar)'!AD389,0)</f>
        <v>0</v>
      </c>
      <c r="AH389" s="172">
        <f>IFERROR('Ringkasan (milyar)'!AH389/'Ringkasan (milyar)'!AC389,0)</f>
        <v>0</v>
      </c>
      <c r="AI389" s="172">
        <f>IFERROR('Ringkasan (milyar)'!AI389/'Ringkasan (milyar)'!AC389,0)</f>
        <v>2.2068407718287376E-2</v>
      </c>
      <c r="AJ389" s="172">
        <f>IFERROR('Ringkasan (milyar)'!AJ389/'Ringkasan (milyar)'!AC389,0)</f>
        <v>1.9344242407351722E-3</v>
      </c>
      <c r="AK389" s="172">
        <f>IFERROR('Ringkasan (milyar)'!AK389/'Ringkasan (milyar)'!AC389,0)</f>
        <v>0.24996740070493351</v>
      </c>
      <c r="AL389" s="172">
        <f>IFERROR('Ringkasan (milyar)'!AL389/'Ringkasan (milyar)'!AC389,0)</f>
        <v>6.6245284439277064E-3</v>
      </c>
      <c r="AM389" s="172">
        <f>IFERROR('Ringkasan (milyar)'!AM389/'Ringkasan (milyar)'!AC389,0)</f>
        <v>2.8264149093673935E-2</v>
      </c>
      <c r="AN389" s="172">
        <f>IFERROR('Ringkasan (milyar)'!AN389/'Ringkasan (milyar)'!AC389,0)</f>
        <v>3.9013871351868248E-2</v>
      </c>
      <c r="AO389" s="172">
        <f>IFERROR('Ringkasan (milyar)'!AO389/'Ringkasan (milyar)'!AC389,0)</f>
        <v>0.17423427846198086</v>
      </c>
      <c r="AP389" s="172">
        <f>IFERROR('Ringkasan (milyar)'!AP389/'Ringkasan (milyar)'!AC389,0)</f>
        <v>1.7417289037945851E-3</v>
      </c>
      <c r="AQ389" s="172">
        <f>IFERROR('Ringkasan (milyar)'!AQ389/'Ringkasan (milyar)'!AC389,0)</f>
        <v>8.8844449688180944E-5</v>
      </c>
      <c r="AR389" s="172">
        <f>IFERROR('Ringkasan (milyar)'!AR389/'Ringkasan (milyar)'!AC389,0)</f>
        <v>2.1827552865155E-2</v>
      </c>
      <c r="AS389" s="172">
        <f>IFERROR('Ringkasan (milyar)'!AS389/'Ringkasan (milyar)'!AC389,0)</f>
        <v>2.1827552865155E-2</v>
      </c>
      <c r="AT389" s="172">
        <f>IFERROR('Ringkasan (milyar)'!AT389/'Ringkasan (milyar)'!AC389,0)</f>
        <v>0.14411906663316978</v>
      </c>
      <c r="AU389" s="172">
        <f>IFERROR('Ringkasan (milyar)'!AU389/'Ringkasan (milyar)'!AC389,0)</f>
        <v>0.14411906663316978</v>
      </c>
      <c r="AV389" s="172">
        <f>IFERROR('Ringkasan (milyar)'!AV389/'Ringkasan (milyar)'!AC389,0)</f>
        <v>0</v>
      </c>
      <c r="AW389" s="148"/>
      <c r="AX389" s="148"/>
      <c r="AY389" s="148"/>
      <c r="AZ389" s="148"/>
      <c r="BA389" s="148"/>
      <c r="BB389" s="148"/>
      <c r="BC389" s="148"/>
      <c r="BD389" s="148"/>
      <c r="BE389" s="148"/>
      <c r="BF389" s="148"/>
      <c r="BG389" s="148"/>
      <c r="BH389" s="148"/>
      <c r="BI389" s="148"/>
      <c r="BJ389" s="98"/>
      <c r="BK389" s="98"/>
      <c r="BL389" s="85"/>
      <c r="BM389" s="143"/>
      <c r="BN389" s="144"/>
      <c r="BO389" s="145"/>
      <c r="BP389" s="146">
        <f t="shared" ref="BP389:BP402" si="68">IF(G389&gt;0,1,0)</f>
        <v>0</v>
      </c>
      <c r="BR389" s="113" t="e">
        <f>Ringkasan!#REF!/1000000000</f>
        <v>#REF!</v>
      </c>
      <c r="BS389" s="113" t="e">
        <f t="shared" si="59"/>
        <v>#REF!</v>
      </c>
      <c r="BT389" s="146" t="e">
        <f t="shared" si="61"/>
        <v>#REF!</v>
      </c>
      <c r="BV389" s="113" t="e">
        <f>Ringkasan!#REF!/1000000000</f>
        <v>#REF!</v>
      </c>
      <c r="BW389" s="113" t="e">
        <f t="shared" si="60"/>
        <v>#REF!</v>
      </c>
      <c r="BX389" s="146" t="e">
        <f t="shared" si="62"/>
        <v>#REF!</v>
      </c>
    </row>
    <row r="390" spans="1:76" ht="15" customHeight="1" x14ac:dyDescent="0.25">
      <c r="A390" s="59" t="s">
        <v>310</v>
      </c>
      <c r="B390" s="3">
        <f>B384+1</f>
        <v>296</v>
      </c>
      <c r="C390" s="4">
        <v>1</v>
      </c>
      <c r="D390" s="8" t="s">
        <v>310</v>
      </c>
      <c r="E390" s="12" t="str">
        <f>[1]Pendapatan!D390</f>
        <v>11 Tahun 2024</v>
      </c>
      <c r="F390" s="92">
        <f>[1]Pendapatan!E390</f>
        <v>45657.888194444444</v>
      </c>
      <c r="G390" s="6"/>
      <c r="H390" s="173">
        <f>IFERROR('Ringkasan (milyar)'!H390/'Ringkasan (milyar)'!G390,0)</f>
        <v>3.4471371163386763E-2</v>
      </c>
      <c r="I390" s="173">
        <f>IFERROR('Ringkasan (milyar)'!I390/'Ringkasan (milyar)'!G390,0)</f>
        <v>8.2423224363325047E-3</v>
      </c>
      <c r="J390" s="173">
        <f>IFERROR('Ringkasan (milyar)'!J390/'Ringkasan (milyar)'!G390,0)</f>
        <v>5.0564695422207929E-4</v>
      </c>
      <c r="K390" s="173">
        <f>IFERROR('Ringkasan (milyar)'!K390/'Ringkasan (milyar)'!G390,0)</f>
        <v>8.5551683954358509E-3</v>
      </c>
      <c r="L390" s="173">
        <f>IFERROR('Ringkasan (milyar)'!L390/'Ringkasan (milyar)'!G390,0)</f>
        <v>1.7168233377396331E-2</v>
      </c>
      <c r="M390" s="173">
        <f>IFERROR('Ringkasan (milyar)'!M390/'Ringkasan (milyar)'!G390,0)</f>
        <v>0.87770502029190689</v>
      </c>
      <c r="N390" s="173">
        <f>IFERROR('Ringkasan (milyar)'!N390/'Ringkasan (milyar)'!G390,0)</f>
        <v>0.85551994079212834</v>
      </c>
      <c r="O390" s="173">
        <f>IFERROR('Ringkasan (milyar)'!O390/'Ringkasan (milyar)'!G390,0)</f>
        <v>0</v>
      </c>
      <c r="P390" s="173">
        <f>IFERROR('Ringkasan (milyar)'!P390/'Ringkasan (milyar)'!G390,0)</f>
        <v>0</v>
      </c>
      <c r="Q390" s="173">
        <f>IFERROR('Ringkasan (milyar)'!Q390/'Ringkasan (milyar)'!G390,0)</f>
        <v>3.1519782679660512E-2</v>
      </c>
      <c r="R390" s="173">
        <f>IFERROR('Ringkasan (milyar)'!R390/'Ringkasan (milyar)'!G390,0)</f>
        <v>0</v>
      </c>
      <c r="S390" s="173">
        <f>IFERROR('Ringkasan (milyar)'!S390/'Ringkasan (milyar)'!G390,0)</f>
        <v>0.6909711259861212</v>
      </c>
      <c r="T390" s="173">
        <f>IFERROR('Ringkasan (milyar)'!T390/'Ringkasan (milyar)'!G390,0)</f>
        <v>0.1114721237481648</v>
      </c>
      <c r="U390" s="173">
        <f>IFERROR('Ringkasan (milyar)'!U390/'Ringkasan (milyar)'!G390,0)</f>
        <v>2.1556908378181871E-2</v>
      </c>
      <c r="V390" s="173">
        <f>IFERROR('Ringkasan (milyar)'!V390/'Ringkasan (milyar)'!G390,0)</f>
        <v>2.2185079499778566E-2</v>
      </c>
      <c r="W390" s="173">
        <f>IFERROR('Ringkasan (milyar)'!W390/'Ringkasan (milyar)'!G390,0)</f>
        <v>2.2185079499778566E-2</v>
      </c>
      <c r="X390" s="173">
        <f>IFERROR('Ringkasan (milyar)'!X390/'Ringkasan (milyar)'!G390,0)</f>
        <v>0</v>
      </c>
      <c r="Y390" s="173">
        <f>IFERROR('Ringkasan (milyar)'!Y390/'Ringkasan (milyar)'!G390,0)</f>
        <v>8.782360854470625E-2</v>
      </c>
      <c r="Z390" s="173">
        <f>IFERROR('Ringkasan (milyar)'!Z390/'Ringkasan (milyar)'!G390,0)</f>
        <v>0</v>
      </c>
      <c r="AA390" s="173">
        <f>IFERROR('Ringkasan (milyar)'!AA390/'Ringkasan (milyar)'!G390,0)</f>
        <v>0</v>
      </c>
      <c r="AB390" s="173">
        <f>IFERROR('Ringkasan (milyar)'!AB390/'Ringkasan (milyar)'!G390,0)</f>
        <v>8.782360854470625E-2</v>
      </c>
      <c r="AC390" s="6"/>
      <c r="AD390" s="173">
        <f>IFERROR('Ringkasan (milyar)'!AD390/'Ringkasan (milyar)'!AC390,0)</f>
        <v>0.61908105145895087</v>
      </c>
      <c r="AE390" s="173">
        <f>IFERROR('Ringkasan (milyar)'!AE390/'Ringkasan (milyar)'!AD390,0)</f>
        <v>0.27537227065468894</v>
      </c>
      <c r="AF390" s="173">
        <f>IFERROR('Ringkasan (milyar)'!AF390/'Ringkasan (milyar)'!AD390,0)</f>
        <v>0.64384759481751874</v>
      </c>
      <c r="AG390" s="173">
        <f>IFERROR('Ringkasan (milyar)'!AG390/'Ringkasan (milyar)'!AD390,0)</f>
        <v>0</v>
      </c>
      <c r="AH390" s="173">
        <f>IFERROR('Ringkasan (milyar)'!AH390/'Ringkasan (milyar)'!AC390,0)</f>
        <v>0</v>
      </c>
      <c r="AI390" s="173">
        <f>IFERROR('Ringkasan (milyar)'!AI390/'Ringkasan (milyar)'!AC390,0)</f>
        <v>4.5789057552200266E-2</v>
      </c>
      <c r="AJ390" s="173">
        <f>IFERROR('Ringkasan (milyar)'!AJ390/'Ringkasan (milyar)'!AC390,0)</f>
        <v>4.2203930682609189E-3</v>
      </c>
      <c r="AK390" s="173">
        <f>IFERROR('Ringkasan (milyar)'!AK390/'Ringkasan (milyar)'!AC390,0)</f>
        <v>0.25482152922835877</v>
      </c>
      <c r="AL390" s="173">
        <f>IFERROR('Ringkasan (milyar)'!AL390/'Ringkasan (milyar)'!AC390,0)</f>
        <v>3.3151756839602461E-2</v>
      </c>
      <c r="AM390" s="173">
        <f>IFERROR('Ringkasan (milyar)'!AM390/'Ringkasan (milyar)'!AC390,0)</f>
        <v>2.8709257430783088E-2</v>
      </c>
      <c r="AN390" s="173">
        <f>IFERROR('Ringkasan (milyar)'!AN390/'Ringkasan (milyar)'!AC390,0)</f>
        <v>7.7458832386426743E-2</v>
      </c>
      <c r="AO390" s="173">
        <f>IFERROR('Ringkasan (milyar)'!AO390/'Ringkasan (milyar)'!AC390,0)</f>
        <v>0.11402212842036315</v>
      </c>
      <c r="AP390" s="173">
        <f>IFERROR('Ringkasan (milyar)'!AP390/'Ringkasan (milyar)'!AC390,0)</f>
        <v>1.2492761949902328E-3</v>
      </c>
      <c r="AQ390" s="173">
        <f>IFERROR('Ringkasan (milyar)'!AQ390/'Ringkasan (milyar)'!AC390,0)</f>
        <v>2.3027795619312495E-4</v>
      </c>
      <c r="AR390" s="173">
        <f>IFERROR('Ringkasan (milyar)'!AR390/'Ringkasan (milyar)'!AC390,0)</f>
        <v>2.3439285294482297E-2</v>
      </c>
      <c r="AS390" s="173">
        <f>IFERROR('Ringkasan (milyar)'!AS390/'Ringkasan (milyar)'!AC390,0)</f>
        <v>2.3439285294482297E-2</v>
      </c>
      <c r="AT390" s="173">
        <f>IFERROR('Ringkasan (milyar)'!AT390/'Ringkasan (milyar)'!AC390,0)</f>
        <v>0.10265813401820793</v>
      </c>
      <c r="AU390" s="173">
        <f>IFERROR('Ringkasan (milyar)'!AU390/'Ringkasan (milyar)'!AC390,0)</f>
        <v>8.9009449900195653E-4</v>
      </c>
      <c r="AV390" s="173">
        <f>IFERROR('Ringkasan (milyar)'!AV390/'Ringkasan (milyar)'!AC390,0)</f>
        <v>0.10176803951920599</v>
      </c>
      <c r="AW390" s="127"/>
      <c r="AX390" s="127"/>
      <c r="AY390" s="127"/>
      <c r="AZ390" s="127"/>
      <c r="BA390" s="127"/>
      <c r="BB390" s="127"/>
      <c r="BC390" s="127"/>
      <c r="BD390" s="127"/>
      <c r="BE390" s="127"/>
      <c r="BF390" s="127"/>
      <c r="BG390" s="127"/>
      <c r="BH390" s="127"/>
      <c r="BI390" s="127"/>
      <c r="BJ390" s="128"/>
      <c r="BK390" s="128"/>
      <c r="BL390" s="87"/>
      <c r="BM390" s="47"/>
      <c r="BN390" s="48"/>
      <c r="BO390" s="49"/>
      <c r="BP390" s="39">
        <f t="shared" si="68"/>
        <v>0</v>
      </c>
      <c r="BR390" s="6" t="e">
        <f>Ringkasan!#REF!/1000000000</f>
        <v>#REF!</v>
      </c>
      <c r="BS390" s="6" t="e">
        <f t="shared" si="59"/>
        <v>#REF!</v>
      </c>
      <c r="BT390" s="39" t="e">
        <f t="shared" si="61"/>
        <v>#REF!</v>
      </c>
      <c r="BV390" s="6" t="e">
        <f>Ringkasan!#REF!/1000000000</f>
        <v>#REF!</v>
      </c>
      <c r="BW390" s="6" t="e">
        <f t="shared" si="60"/>
        <v>#REF!</v>
      </c>
      <c r="BX390" s="39" t="e">
        <f t="shared" si="62"/>
        <v>#REF!</v>
      </c>
    </row>
    <row r="391" spans="1:76" ht="15" customHeight="1" x14ac:dyDescent="0.25">
      <c r="A391" s="59" t="s">
        <v>311</v>
      </c>
      <c r="B391" s="3">
        <f t="shared" ref="B391:C402" si="69">B390+1</f>
        <v>297</v>
      </c>
      <c r="C391" s="4">
        <f t="shared" si="69"/>
        <v>2</v>
      </c>
      <c r="D391" s="8" t="s">
        <v>311</v>
      </c>
      <c r="E391" s="12" t="str">
        <f>[1]Pendapatan!D391</f>
        <v>10 Tahun 2024</v>
      </c>
      <c r="F391" s="92">
        <f>[1]Pendapatan!E391</f>
        <v>45657</v>
      </c>
      <c r="G391" s="6"/>
      <c r="H391" s="173">
        <f>IFERROR('Ringkasan (milyar)'!H391/'Ringkasan (milyar)'!G391,0)</f>
        <v>0.12389361806890416</v>
      </c>
      <c r="I391" s="173">
        <f>IFERROR('Ringkasan (milyar)'!I391/'Ringkasan (milyar)'!G391,0)</f>
        <v>6.1910698465178819E-2</v>
      </c>
      <c r="J391" s="173">
        <f>IFERROR('Ringkasan (milyar)'!J391/'Ringkasan (milyar)'!G391,0)</f>
        <v>2.9566840171882385E-3</v>
      </c>
      <c r="K391" s="173">
        <f>IFERROR('Ringkasan (milyar)'!K391/'Ringkasan (milyar)'!G391,0)</f>
        <v>6.622717475232803E-3</v>
      </c>
      <c r="L391" s="173">
        <f>IFERROR('Ringkasan (milyar)'!L391/'Ringkasan (milyar)'!G391,0)</f>
        <v>5.2403518111304295E-2</v>
      </c>
      <c r="M391" s="173">
        <f>IFERROR('Ringkasan (milyar)'!M391/'Ringkasan (milyar)'!G391,0)</f>
        <v>0.86440298396288384</v>
      </c>
      <c r="N391" s="173">
        <f>IFERROR('Ringkasan (milyar)'!N391/'Ringkasan (milyar)'!G391,0)</f>
        <v>0.83466850152417715</v>
      </c>
      <c r="O391" s="173">
        <f>IFERROR('Ringkasan (milyar)'!O391/'Ringkasan (milyar)'!G391,0)</f>
        <v>0</v>
      </c>
      <c r="P391" s="173">
        <f>IFERROR('Ringkasan (milyar)'!P391/'Ringkasan (milyar)'!G391,0)</f>
        <v>0</v>
      </c>
      <c r="Q391" s="173">
        <f>IFERROR('Ringkasan (milyar)'!Q391/'Ringkasan (milyar)'!G391,0)</f>
        <v>8.5713937675931773E-2</v>
      </c>
      <c r="R391" s="173">
        <f>IFERROR('Ringkasan (milyar)'!R391/'Ringkasan (milyar)'!G391,0)</f>
        <v>2.8121889109440799E-3</v>
      </c>
      <c r="S391" s="173">
        <f>IFERROR('Ringkasan (milyar)'!S391/'Ringkasan (milyar)'!G391,0)</f>
        <v>0.27818536874992084</v>
      </c>
      <c r="T391" s="173">
        <f>IFERROR('Ringkasan (milyar)'!T391/'Ringkasan (milyar)'!G391,0)</f>
        <v>0.33488894407091541</v>
      </c>
      <c r="U391" s="173">
        <f>IFERROR('Ringkasan (milyar)'!U391/'Ringkasan (milyar)'!G391,0)</f>
        <v>0.1330680621164651</v>
      </c>
      <c r="V391" s="173">
        <f>IFERROR('Ringkasan (milyar)'!V391/'Ringkasan (milyar)'!G391,0)</f>
        <v>2.9734482438706626E-2</v>
      </c>
      <c r="W391" s="173">
        <f>IFERROR('Ringkasan (milyar)'!W391/'Ringkasan (milyar)'!G391,0)</f>
        <v>2.9734482438706626E-2</v>
      </c>
      <c r="X391" s="173">
        <f>IFERROR('Ringkasan (milyar)'!X391/'Ringkasan (milyar)'!G391,0)</f>
        <v>0</v>
      </c>
      <c r="Y391" s="173">
        <f>IFERROR('Ringkasan (milyar)'!Y391/'Ringkasan (milyar)'!G391,0)</f>
        <v>1.1703397968211958E-2</v>
      </c>
      <c r="Z391" s="173">
        <f>IFERROR('Ringkasan (milyar)'!Z391/'Ringkasan (milyar)'!G391,0)</f>
        <v>0</v>
      </c>
      <c r="AA391" s="173">
        <f>IFERROR('Ringkasan (milyar)'!AA391/'Ringkasan (milyar)'!G391,0)</f>
        <v>0</v>
      </c>
      <c r="AB391" s="173">
        <f>IFERROR('Ringkasan (milyar)'!AB391/'Ringkasan (milyar)'!G391,0)</f>
        <v>1.1703397968211958E-2</v>
      </c>
      <c r="AC391" s="6"/>
      <c r="AD391" s="173">
        <f>IFERROR('Ringkasan (milyar)'!AD391/'Ringkasan (milyar)'!AC391,0)</f>
        <v>0.69223102240817624</v>
      </c>
      <c r="AE391" s="173">
        <f>IFERROR('Ringkasan (milyar)'!AE391/'Ringkasan (milyar)'!AD391,0)</f>
        <v>0.52320097580416769</v>
      </c>
      <c r="AF391" s="173">
        <f>IFERROR('Ringkasan (milyar)'!AF391/'Ringkasan (milyar)'!AD391,0)</f>
        <v>0.42620878466625345</v>
      </c>
      <c r="AG391" s="173">
        <f>IFERROR('Ringkasan (milyar)'!AG391/'Ringkasan (milyar)'!AD391,0)</f>
        <v>0</v>
      </c>
      <c r="AH391" s="173">
        <f>IFERROR('Ringkasan (milyar)'!AH391/'Ringkasan (milyar)'!AC391,0)</f>
        <v>0</v>
      </c>
      <c r="AI391" s="173">
        <f>IFERROR('Ringkasan (milyar)'!AI391/'Ringkasan (milyar)'!AC391,0)</f>
        <v>3.3430022902589937E-2</v>
      </c>
      <c r="AJ391" s="173">
        <f>IFERROR('Ringkasan (milyar)'!AJ391/'Ringkasan (milyar)'!AC391,0)</f>
        <v>1.5901103308448889E-3</v>
      </c>
      <c r="AK391" s="173">
        <f>IFERROR('Ringkasan (milyar)'!AK391/'Ringkasan (milyar)'!AC391,0)</f>
        <v>0.16769273185184538</v>
      </c>
      <c r="AL391" s="173">
        <f>IFERROR('Ringkasan (milyar)'!AL391/'Ringkasan (milyar)'!AC391,0)</f>
        <v>1.2861021035509405E-3</v>
      </c>
      <c r="AM391" s="173">
        <f>IFERROR('Ringkasan (milyar)'!AM391/'Ringkasan (milyar)'!AC391,0)</f>
        <v>2.3356836766616779E-2</v>
      </c>
      <c r="AN391" s="173">
        <f>IFERROR('Ringkasan (milyar)'!AN391/'Ringkasan (milyar)'!AC391,0)</f>
        <v>4.959857831533674E-2</v>
      </c>
      <c r="AO391" s="173">
        <f>IFERROR('Ringkasan (milyar)'!AO391/'Ringkasan (milyar)'!AC391,0)</f>
        <v>9.2277375069850037E-2</v>
      </c>
      <c r="AP391" s="173">
        <f>IFERROR('Ringkasan (milyar)'!AP391/'Ringkasan (milyar)'!AC391,0)</f>
        <v>9.0551675870243452E-4</v>
      </c>
      <c r="AQ391" s="173">
        <f>IFERROR('Ringkasan (milyar)'!AQ391/'Ringkasan (milyar)'!AC391,0)</f>
        <v>2.6832283778843372E-4</v>
      </c>
      <c r="AR391" s="173">
        <f>IFERROR('Ringkasan (milyar)'!AR391/'Ringkasan (milyar)'!AC391,0)</f>
        <v>6.6577219226706449E-3</v>
      </c>
      <c r="AS391" s="173">
        <f>IFERROR('Ringkasan (milyar)'!AS391/'Ringkasan (milyar)'!AC391,0)</f>
        <v>6.6577219226706449E-3</v>
      </c>
      <c r="AT391" s="173">
        <f>IFERROR('Ringkasan (milyar)'!AT391/'Ringkasan (milyar)'!AC391,0)</f>
        <v>0.13341852381730773</v>
      </c>
      <c r="AU391" s="173">
        <f>IFERROR('Ringkasan (milyar)'!AU391/'Ringkasan (milyar)'!AC391,0)</f>
        <v>4.1657245562054567E-3</v>
      </c>
      <c r="AV391" s="173">
        <f>IFERROR('Ringkasan (milyar)'!AV391/'Ringkasan (milyar)'!AC391,0)</f>
        <v>0.12925279926110225</v>
      </c>
      <c r="AW391" s="127"/>
      <c r="AX391" s="127"/>
      <c r="AY391" s="127"/>
      <c r="AZ391" s="127"/>
      <c r="BA391" s="127"/>
      <c r="BB391" s="127"/>
      <c r="BC391" s="127"/>
      <c r="BD391" s="127"/>
      <c r="BE391" s="127"/>
      <c r="BF391" s="127"/>
      <c r="BG391" s="127"/>
      <c r="BH391" s="127"/>
      <c r="BI391" s="127"/>
      <c r="BJ391" s="128"/>
      <c r="BK391" s="128"/>
      <c r="BL391" s="87"/>
      <c r="BM391" s="47"/>
      <c r="BN391" s="48"/>
      <c r="BO391" s="49"/>
      <c r="BP391" s="39">
        <f t="shared" si="68"/>
        <v>0</v>
      </c>
      <c r="BR391" s="6" t="e">
        <f>Ringkasan!#REF!/1000000000</f>
        <v>#REF!</v>
      </c>
      <c r="BS391" s="6" t="e">
        <f t="shared" si="59"/>
        <v>#REF!</v>
      </c>
      <c r="BT391" s="39" t="e">
        <f t="shared" si="61"/>
        <v>#REF!</v>
      </c>
      <c r="BV391" s="6" t="e">
        <f>Ringkasan!#REF!/1000000000</f>
        <v>#REF!</v>
      </c>
      <c r="BW391" s="6" t="e">
        <f t="shared" si="60"/>
        <v>#REF!</v>
      </c>
      <c r="BX391" s="39" t="e">
        <f t="shared" si="62"/>
        <v>#REF!</v>
      </c>
    </row>
    <row r="392" spans="1:76" ht="15" customHeight="1" x14ac:dyDescent="0.25">
      <c r="A392" s="59" t="s">
        <v>312</v>
      </c>
      <c r="B392" s="3">
        <f t="shared" si="69"/>
        <v>298</v>
      </c>
      <c r="C392" s="4">
        <f t="shared" si="69"/>
        <v>3</v>
      </c>
      <c r="D392" s="8" t="s">
        <v>312</v>
      </c>
      <c r="E392" s="12" t="str">
        <f>[1]Pendapatan!D392</f>
        <v>8 Tahun 2024</v>
      </c>
      <c r="F392" s="92">
        <f>[1]Pendapatan!E392</f>
        <v>45657.731249999997</v>
      </c>
      <c r="G392" s="6"/>
      <c r="H392" s="173">
        <f>IFERROR('Ringkasan (milyar)'!H392/'Ringkasan (milyar)'!G392,0)</f>
        <v>8.11058324512101E-2</v>
      </c>
      <c r="I392" s="173">
        <f>IFERROR('Ringkasan (milyar)'!I392/'Ringkasan (milyar)'!G392,0)</f>
        <v>3.8554058690540544E-2</v>
      </c>
      <c r="J392" s="173">
        <f>IFERROR('Ringkasan (milyar)'!J392/'Ringkasan (milyar)'!G392,0)</f>
        <v>1.8411599035777447E-3</v>
      </c>
      <c r="K392" s="173">
        <f>IFERROR('Ringkasan (milyar)'!K392/'Ringkasan (milyar)'!G392,0)</f>
        <v>7.0509110989150298E-3</v>
      </c>
      <c r="L392" s="173">
        <f>IFERROR('Ringkasan (milyar)'!L392/'Ringkasan (milyar)'!G392,0)</f>
        <v>3.3659702758176785E-2</v>
      </c>
      <c r="M392" s="173">
        <f>IFERROR('Ringkasan (milyar)'!M392/'Ringkasan (milyar)'!G392,0)</f>
        <v>0.91889416754878994</v>
      </c>
      <c r="N392" s="173">
        <f>IFERROR('Ringkasan (milyar)'!N392/'Ringkasan (milyar)'!G392,0)</f>
        <v>0.86212923399505481</v>
      </c>
      <c r="O392" s="173">
        <f>IFERROR('Ringkasan (milyar)'!O392/'Ringkasan (milyar)'!G392,0)</f>
        <v>0</v>
      </c>
      <c r="P392" s="173">
        <f>IFERROR('Ringkasan (milyar)'!P392/'Ringkasan (milyar)'!G392,0)</f>
        <v>0</v>
      </c>
      <c r="Q392" s="173">
        <f>IFERROR('Ringkasan (milyar)'!Q392/'Ringkasan (milyar)'!G392,0)</f>
        <v>9.0606638938665038E-2</v>
      </c>
      <c r="R392" s="173">
        <f>IFERROR('Ringkasan (milyar)'!R392/'Ringkasan (milyar)'!G392,0)</f>
        <v>4.3730526171874831E-3</v>
      </c>
      <c r="S392" s="173">
        <f>IFERROR('Ringkasan (milyar)'!S392/'Ringkasan (milyar)'!G392,0)</f>
        <v>0.22108909421683151</v>
      </c>
      <c r="T392" s="173">
        <f>IFERROR('Ringkasan (milyar)'!T392/'Ringkasan (milyar)'!G392,0)</f>
        <v>0.37329565705354423</v>
      </c>
      <c r="U392" s="173">
        <f>IFERROR('Ringkasan (milyar)'!U392/'Ringkasan (milyar)'!G392,0)</f>
        <v>0.17276479116882668</v>
      </c>
      <c r="V392" s="173">
        <f>IFERROR('Ringkasan (milyar)'!V392/'Ringkasan (milyar)'!G392,0)</f>
        <v>5.6764933553735061E-2</v>
      </c>
      <c r="W392" s="173">
        <f>IFERROR('Ringkasan (milyar)'!W392/'Ringkasan (milyar)'!G392,0)</f>
        <v>5.6764933553735061E-2</v>
      </c>
      <c r="X392" s="173">
        <f>IFERROR('Ringkasan (milyar)'!X392/'Ringkasan (milyar)'!G392,0)</f>
        <v>0</v>
      </c>
      <c r="Y392" s="173">
        <f>IFERROR('Ringkasan (milyar)'!Y392/'Ringkasan (milyar)'!G392,0)</f>
        <v>0</v>
      </c>
      <c r="Z392" s="173">
        <f>IFERROR('Ringkasan (milyar)'!Z392/'Ringkasan (milyar)'!G392,0)</f>
        <v>0</v>
      </c>
      <c r="AA392" s="173">
        <f>IFERROR('Ringkasan (milyar)'!AA392/'Ringkasan (milyar)'!G392,0)</f>
        <v>0</v>
      </c>
      <c r="AB392" s="173">
        <f>IFERROR('Ringkasan (milyar)'!AB392/'Ringkasan (milyar)'!G392,0)</f>
        <v>0</v>
      </c>
      <c r="AC392" s="6"/>
      <c r="AD392" s="173">
        <f>IFERROR('Ringkasan (milyar)'!AD392/'Ringkasan (milyar)'!AC392,0)</f>
        <v>0.68985921455775878</v>
      </c>
      <c r="AE392" s="173">
        <f>IFERROR('Ringkasan (milyar)'!AE392/'Ringkasan (milyar)'!AD392,0)</f>
        <v>0.62504946691388785</v>
      </c>
      <c r="AF392" s="173">
        <f>IFERROR('Ringkasan (milyar)'!AF392/'Ringkasan (milyar)'!AD392,0)</f>
        <v>0.33873140323539641</v>
      </c>
      <c r="AG392" s="173">
        <f>IFERROR('Ringkasan (milyar)'!AG392/'Ringkasan (milyar)'!AD392,0)</f>
        <v>0</v>
      </c>
      <c r="AH392" s="173">
        <f>IFERROR('Ringkasan (milyar)'!AH392/'Ringkasan (milyar)'!AC392,0)</f>
        <v>0</v>
      </c>
      <c r="AI392" s="173">
        <f>IFERROR('Ringkasan (milyar)'!AI392/'Ringkasan (milyar)'!AC392,0)</f>
        <v>2.2734210408798906E-2</v>
      </c>
      <c r="AJ392" s="173">
        <f>IFERROR('Ringkasan (milyar)'!AJ392/'Ringkasan (milyar)'!AC392,0)</f>
        <v>2.2518900619812412E-3</v>
      </c>
      <c r="AK392" s="173">
        <f>IFERROR('Ringkasan (milyar)'!AK392/'Ringkasan (milyar)'!AC392,0)</f>
        <v>0.16194619900093205</v>
      </c>
      <c r="AL392" s="173">
        <f>IFERROR('Ringkasan (milyar)'!AL392/'Ringkasan (milyar)'!AC392,0)</f>
        <v>1.5982629619174175E-3</v>
      </c>
      <c r="AM392" s="173">
        <f>IFERROR('Ringkasan (milyar)'!AM392/'Ringkasan (milyar)'!AC392,0)</f>
        <v>1.8489895502906424E-2</v>
      </c>
      <c r="AN392" s="173">
        <f>IFERROR('Ringkasan (milyar)'!AN392/'Ringkasan (milyar)'!AC392,0)</f>
        <v>6.015984909334765E-2</v>
      </c>
      <c r="AO392" s="173">
        <f>IFERROR('Ringkasan (milyar)'!AO392/'Ringkasan (milyar)'!AC392,0)</f>
        <v>7.9675712479518088E-2</v>
      </c>
      <c r="AP392" s="173">
        <f>IFERROR('Ringkasan (milyar)'!AP392/'Ringkasan (milyar)'!AC392,0)</f>
        <v>2.1799724477641791E-4</v>
      </c>
      <c r="AQ392" s="173">
        <f>IFERROR('Ringkasan (milyar)'!AQ392/'Ringkasan (milyar)'!AC392,0)</f>
        <v>1.8044817184660485E-3</v>
      </c>
      <c r="AR392" s="173">
        <f>IFERROR('Ringkasan (milyar)'!AR392/'Ringkasan (milyar)'!AC392,0)</f>
        <v>5.4969437306669764E-3</v>
      </c>
      <c r="AS392" s="173">
        <f>IFERROR('Ringkasan (milyar)'!AS392/'Ringkasan (milyar)'!AC392,0)</f>
        <v>5.4969437306669764E-3</v>
      </c>
      <c r="AT392" s="173">
        <f>IFERROR('Ringkasan (milyar)'!AT392/'Ringkasan (milyar)'!AC392,0)</f>
        <v>0.14269764271064234</v>
      </c>
      <c r="AU392" s="173">
        <f>IFERROR('Ringkasan (milyar)'!AU392/'Ringkasan (milyar)'!AC392,0)</f>
        <v>3.7510100351843914E-3</v>
      </c>
      <c r="AV392" s="173">
        <f>IFERROR('Ringkasan (milyar)'!AV392/'Ringkasan (milyar)'!AC392,0)</f>
        <v>0.13894663267545793</v>
      </c>
      <c r="AW392" s="127"/>
      <c r="AX392" s="127"/>
      <c r="AY392" s="127"/>
      <c r="AZ392" s="127"/>
      <c r="BA392" s="127"/>
      <c r="BB392" s="127"/>
      <c r="BC392" s="127"/>
      <c r="BD392" s="127"/>
      <c r="BE392" s="127"/>
      <c r="BF392" s="127"/>
      <c r="BG392" s="127"/>
      <c r="BH392" s="127"/>
      <c r="BI392" s="127"/>
      <c r="BJ392" s="128"/>
      <c r="BK392" s="128"/>
      <c r="BL392" s="87"/>
      <c r="BM392" s="47"/>
      <c r="BN392" s="48"/>
      <c r="BO392" s="49"/>
      <c r="BP392" s="39">
        <f t="shared" si="68"/>
        <v>0</v>
      </c>
      <c r="BR392" s="6" t="e">
        <f>Ringkasan!#REF!/1000000000</f>
        <v>#REF!</v>
      </c>
      <c r="BS392" s="6" t="e">
        <f t="shared" si="59"/>
        <v>#REF!</v>
      </c>
      <c r="BT392" s="39" t="e">
        <f t="shared" si="61"/>
        <v>#REF!</v>
      </c>
      <c r="BV392" s="6" t="e">
        <f>Ringkasan!#REF!/1000000000</f>
        <v>#REF!</v>
      </c>
      <c r="BW392" s="6" t="e">
        <f t="shared" si="60"/>
        <v>#REF!</v>
      </c>
      <c r="BX392" s="39" t="e">
        <f t="shared" si="62"/>
        <v>#REF!</v>
      </c>
    </row>
    <row r="393" spans="1:76" ht="15" customHeight="1" x14ac:dyDescent="0.25">
      <c r="A393" s="59" t="s">
        <v>313</v>
      </c>
      <c r="B393" s="3">
        <f t="shared" si="69"/>
        <v>299</v>
      </c>
      <c r="C393" s="4">
        <f t="shared" si="69"/>
        <v>4</v>
      </c>
      <c r="D393" s="8" t="s">
        <v>313</v>
      </c>
      <c r="E393" s="12" t="str">
        <f>[1]Pendapatan!D393</f>
        <v>9 Tahun 2024</v>
      </c>
      <c r="F393" s="92">
        <f>[1]Pendapatan!E393</f>
        <v>45656.333333333336</v>
      </c>
      <c r="G393" s="6"/>
      <c r="H393" s="173">
        <f>IFERROR('Ringkasan (milyar)'!H393/'Ringkasan (milyar)'!G393,0)</f>
        <v>0.14791524019016519</v>
      </c>
      <c r="I393" s="173">
        <f>IFERROR('Ringkasan (milyar)'!I393/'Ringkasan (milyar)'!G393,0)</f>
        <v>2.7623320103805239E-2</v>
      </c>
      <c r="J393" s="173">
        <f>IFERROR('Ringkasan (milyar)'!J393/'Ringkasan (milyar)'!G393,0)</f>
        <v>0.1058469990433861</v>
      </c>
      <c r="K393" s="173">
        <f>IFERROR('Ringkasan (milyar)'!K393/'Ringkasan (milyar)'!G393,0)</f>
        <v>3.9934524704950082E-3</v>
      </c>
      <c r="L393" s="173">
        <f>IFERROR('Ringkasan (milyar)'!L393/'Ringkasan (milyar)'!G393,0)</f>
        <v>1.0451468572478853E-2</v>
      </c>
      <c r="M393" s="173">
        <f>IFERROR('Ringkasan (milyar)'!M393/'Ringkasan (milyar)'!G393,0)</f>
        <v>0.85206989716681525</v>
      </c>
      <c r="N393" s="173">
        <f>IFERROR('Ringkasan (milyar)'!N393/'Ringkasan (milyar)'!G393,0)</f>
        <v>0.80772564054611706</v>
      </c>
      <c r="O393" s="173">
        <f>IFERROR('Ringkasan (milyar)'!O393/'Ringkasan (milyar)'!G393,0)</f>
        <v>0</v>
      </c>
      <c r="P393" s="173">
        <f>IFERROR('Ringkasan (milyar)'!P393/'Ringkasan (milyar)'!G393,0)</f>
        <v>0</v>
      </c>
      <c r="Q393" s="173">
        <f>IFERROR('Ringkasan (milyar)'!Q393/'Ringkasan (milyar)'!G393,0)</f>
        <v>6.6000795088655029E-2</v>
      </c>
      <c r="R393" s="173">
        <f>IFERROR('Ringkasan (milyar)'!R393/'Ringkasan (milyar)'!G393,0)</f>
        <v>1.8018799577904754E-2</v>
      </c>
      <c r="S393" s="173">
        <f>IFERROR('Ringkasan (milyar)'!S393/'Ringkasan (milyar)'!G393,0)</f>
        <v>0.29194758943118432</v>
      </c>
      <c r="T393" s="173">
        <f>IFERROR('Ringkasan (milyar)'!T393/'Ringkasan (milyar)'!G393,0)</f>
        <v>0.31691643435763839</v>
      </c>
      <c r="U393" s="173">
        <f>IFERROR('Ringkasan (milyar)'!U393/'Ringkasan (milyar)'!G393,0)</f>
        <v>0.11484202209073469</v>
      </c>
      <c r="V393" s="173">
        <f>IFERROR('Ringkasan (milyar)'!V393/'Ringkasan (milyar)'!G393,0)</f>
        <v>4.4344256620698144E-2</v>
      </c>
      <c r="W393" s="173">
        <f>IFERROR('Ringkasan (milyar)'!W393/'Ringkasan (milyar)'!G393,0)</f>
        <v>4.4344256620698144E-2</v>
      </c>
      <c r="X393" s="173">
        <f>IFERROR('Ringkasan (milyar)'!X393/'Ringkasan (milyar)'!G393,0)</f>
        <v>0</v>
      </c>
      <c r="Y393" s="173">
        <f>IFERROR('Ringkasan (milyar)'!Y393/'Ringkasan (milyar)'!G393,0)</f>
        <v>1.4862643019499037E-5</v>
      </c>
      <c r="Z393" s="173">
        <f>IFERROR('Ringkasan (milyar)'!Z393/'Ringkasan (milyar)'!G393,0)</f>
        <v>1.4862643019499037E-5</v>
      </c>
      <c r="AA393" s="173">
        <f>IFERROR('Ringkasan (milyar)'!AA393/'Ringkasan (milyar)'!G393,0)</f>
        <v>0</v>
      </c>
      <c r="AB393" s="173">
        <f>IFERROR('Ringkasan (milyar)'!AB393/'Ringkasan (milyar)'!G393,0)</f>
        <v>0</v>
      </c>
      <c r="AC393" s="6"/>
      <c r="AD393" s="173">
        <f>IFERROR('Ringkasan (milyar)'!AD393/'Ringkasan (milyar)'!AC393,0)</f>
        <v>0.6735356746361304</v>
      </c>
      <c r="AE393" s="173">
        <f>IFERROR('Ringkasan (milyar)'!AE393/'Ringkasan (milyar)'!AD393,0)</f>
        <v>0.54801702338153646</v>
      </c>
      <c r="AF393" s="173">
        <f>IFERROR('Ringkasan (milyar)'!AF393/'Ringkasan (milyar)'!AD393,0)</f>
        <v>0.41302811171206327</v>
      </c>
      <c r="AG393" s="173">
        <f>IFERROR('Ringkasan (milyar)'!AG393/'Ringkasan (milyar)'!AD393,0)</f>
        <v>0</v>
      </c>
      <c r="AH393" s="173">
        <f>IFERROR('Ringkasan (milyar)'!AH393/'Ringkasan (milyar)'!AC393,0)</f>
        <v>4.6994648686055051E-5</v>
      </c>
      <c r="AI393" s="173">
        <f>IFERROR('Ringkasan (milyar)'!AI393/'Ringkasan (milyar)'!AC393,0)</f>
        <v>1.5938695331557638E-2</v>
      </c>
      <c r="AJ393" s="173">
        <f>IFERROR('Ringkasan (milyar)'!AJ393/'Ringkasan (milyar)'!AC393,0)</f>
        <v>1.025180123484787E-2</v>
      </c>
      <c r="AK393" s="173">
        <f>IFERROR('Ringkasan (milyar)'!AK393/'Ringkasan (milyar)'!AC393,0)</f>
        <v>0.19813289324223918</v>
      </c>
      <c r="AL393" s="173">
        <f>IFERROR('Ringkasan (milyar)'!AL393/'Ringkasan (milyar)'!AC393,0)</f>
        <v>6.1929876390704039E-4</v>
      </c>
      <c r="AM393" s="173">
        <f>IFERROR('Ringkasan (milyar)'!AM393/'Ringkasan (milyar)'!AC393,0)</f>
        <v>1.6192460313968801E-2</v>
      </c>
      <c r="AN393" s="173">
        <f>IFERROR('Ringkasan (milyar)'!AN393/'Ringkasan (milyar)'!AC393,0)</f>
        <v>0.12604427240951924</v>
      </c>
      <c r="AO393" s="173">
        <f>IFERROR('Ringkasan (milyar)'!AO393/'Ringkasan (milyar)'!AC393,0)</f>
        <v>5.4167755829597458E-2</v>
      </c>
      <c r="AP393" s="173">
        <f>IFERROR('Ringkasan (milyar)'!AP393/'Ringkasan (milyar)'!AC393,0)</f>
        <v>1.1000019835639657E-3</v>
      </c>
      <c r="AQ393" s="173">
        <f>IFERROR('Ringkasan (milyar)'!AQ393/'Ringkasan (milyar)'!AC393,0)</f>
        <v>9.1039416826881537E-6</v>
      </c>
      <c r="AR393" s="173">
        <f>IFERROR('Ringkasan (milyar)'!AR393/'Ringkasan (milyar)'!AC393,0)</f>
        <v>1.5395302269788101E-2</v>
      </c>
      <c r="AS393" s="173">
        <f>IFERROR('Ringkasan (milyar)'!AS393/'Ringkasan (milyar)'!AC393,0)</f>
        <v>1.5395302269788101E-2</v>
      </c>
      <c r="AT393" s="173">
        <f>IFERROR('Ringkasan (milyar)'!AT393/'Ringkasan (milyar)'!AC393,0)</f>
        <v>0.11293612985184232</v>
      </c>
      <c r="AU393" s="173">
        <f>IFERROR('Ringkasan (milyar)'!AU393/'Ringkasan (milyar)'!AC393,0)</f>
        <v>2.7962280009842526E-3</v>
      </c>
      <c r="AV393" s="173">
        <f>IFERROR('Ringkasan (milyar)'!AV393/'Ringkasan (milyar)'!AC393,0)</f>
        <v>0.11013990185085806</v>
      </c>
      <c r="AW393" s="127"/>
      <c r="AX393" s="127"/>
      <c r="AY393" s="127"/>
      <c r="AZ393" s="127"/>
      <c r="BA393" s="127"/>
      <c r="BB393" s="127"/>
      <c r="BC393" s="127"/>
      <c r="BD393" s="127"/>
      <c r="BE393" s="127"/>
      <c r="BF393" s="127"/>
      <c r="BG393" s="127"/>
      <c r="BH393" s="127"/>
      <c r="BI393" s="127"/>
      <c r="BJ393" s="128"/>
      <c r="BK393" s="128"/>
      <c r="BL393" s="87"/>
      <c r="BM393" s="47"/>
      <c r="BN393" s="48"/>
      <c r="BO393" s="49"/>
      <c r="BP393" s="39">
        <f t="shared" si="68"/>
        <v>0</v>
      </c>
      <c r="BR393" s="6" t="e">
        <f>Ringkasan!#REF!/1000000000</f>
        <v>#REF!</v>
      </c>
      <c r="BS393" s="6" t="e">
        <f t="shared" ref="BS393:BS456" si="70">G393-BR393</f>
        <v>#REF!</v>
      </c>
      <c r="BT393" s="39" t="e">
        <f t="shared" si="61"/>
        <v>#REF!</v>
      </c>
      <c r="BV393" s="6" t="e">
        <f>Ringkasan!#REF!/1000000000</f>
        <v>#REF!</v>
      </c>
      <c r="BW393" s="6" t="e">
        <f t="shared" ref="BW393:BW456" si="71">AC393-BV393</f>
        <v>#REF!</v>
      </c>
      <c r="BX393" s="39" t="e">
        <f t="shared" si="62"/>
        <v>#REF!</v>
      </c>
    </row>
    <row r="394" spans="1:76" ht="15" customHeight="1" x14ac:dyDescent="0.25">
      <c r="A394" s="59" t="s">
        <v>314</v>
      </c>
      <c r="B394" s="3">
        <f t="shared" si="69"/>
        <v>300</v>
      </c>
      <c r="C394" s="4">
        <f t="shared" si="69"/>
        <v>5</v>
      </c>
      <c r="D394" s="8" t="s">
        <v>314</v>
      </c>
      <c r="E394" s="12" t="str">
        <f>[1]Pendapatan!D394</f>
        <v>09 Tahun 2024</v>
      </c>
      <c r="F394" s="92">
        <f>[1]Pendapatan!E394</f>
        <v>45657.443055555559</v>
      </c>
      <c r="G394" s="6"/>
      <c r="H394" s="173">
        <f>IFERROR('Ringkasan (milyar)'!H394/'Ringkasan (milyar)'!G394,0)</f>
        <v>0.15566804582202548</v>
      </c>
      <c r="I394" s="173">
        <f>IFERROR('Ringkasan (milyar)'!I394/'Ringkasan (milyar)'!G394,0)</f>
        <v>2.8792373858177372E-2</v>
      </c>
      <c r="J394" s="173">
        <f>IFERROR('Ringkasan (milyar)'!J394/'Ringkasan (milyar)'!G394,0)</f>
        <v>6.6006986756517909E-3</v>
      </c>
      <c r="K394" s="173">
        <f>IFERROR('Ringkasan (milyar)'!K394/'Ringkasan (milyar)'!G394,0)</f>
        <v>5.9995220847134023E-3</v>
      </c>
      <c r="L394" s="173">
        <f>IFERROR('Ringkasan (milyar)'!L394/'Ringkasan (milyar)'!G394,0)</f>
        <v>0.11427545120348291</v>
      </c>
      <c r="M394" s="173">
        <f>IFERROR('Ringkasan (milyar)'!M394/'Ringkasan (milyar)'!G394,0)</f>
        <v>0.84433195417797458</v>
      </c>
      <c r="N394" s="173">
        <f>IFERROR('Ringkasan (milyar)'!N394/'Ringkasan (milyar)'!G394,0)</f>
        <v>0.74046420564122051</v>
      </c>
      <c r="O394" s="173">
        <f>IFERROR('Ringkasan (milyar)'!O394/'Ringkasan (milyar)'!G394,0)</f>
        <v>0</v>
      </c>
      <c r="P394" s="173">
        <f>IFERROR('Ringkasan (milyar)'!P394/'Ringkasan (milyar)'!G394,0)</f>
        <v>0</v>
      </c>
      <c r="Q394" s="173">
        <f>IFERROR('Ringkasan (milyar)'!Q394/'Ringkasan (milyar)'!G394,0)</f>
        <v>7.562060774611408E-2</v>
      </c>
      <c r="R394" s="173">
        <f>IFERROR('Ringkasan (milyar)'!R394/'Ringkasan (milyar)'!G394,0)</f>
        <v>0</v>
      </c>
      <c r="S394" s="173">
        <f>IFERROR('Ringkasan (milyar)'!S394/'Ringkasan (milyar)'!G394,0)</f>
        <v>0.20889017384003511</v>
      </c>
      <c r="T394" s="173">
        <f>IFERROR('Ringkasan (milyar)'!T394/'Ringkasan (milyar)'!G394,0)</f>
        <v>0.34029246787878059</v>
      </c>
      <c r="U394" s="173">
        <f>IFERROR('Ringkasan (milyar)'!U394/'Ringkasan (milyar)'!G394,0)</f>
        <v>0.11566095617629081</v>
      </c>
      <c r="V394" s="173">
        <f>IFERROR('Ringkasan (milyar)'!V394/'Ringkasan (milyar)'!G394,0)</f>
        <v>0.10386774853675394</v>
      </c>
      <c r="W394" s="173">
        <f>IFERROR('Ringkasan (milyar)'!W394/'Ringkasan (milyar)'!G394,0)</f>
        <v>0.10386774853675394</v>
      </c>
      <c r="X394" s="173">
        <f>IFERROR('Ringkasan (milyar)'!X394/'Ringkasan (milyar)'!G394,0)</f>
        <v>0</v>
      </c>
      <c r="Y394" s="173">
        <f>IFERROR('Ringkasan (milyar)'!Y394/'Ringkasan (milyar)'!G394,0)</f>
        <v>0</v>
      </c>
      <c r="Z394" s="173">
        <f>IFERROR('Ringkasan (milyar)'!Z394/'Ringkasan (milyar)'!G394,0)</f>
        <v>0</v>
      </c>
      <c r="AA394" s="173">
        <f>IFERROR('Ringkasan (milyar)'!AA394/'Ringkasan (milyar)'!G394,0)</f>
        <v>0</v>
      </c>
      <c r="AB394" s="173">
        <f>IFERROR('Ringkasan (milyar)'!AB394/'Ringkasan (milyar)'!G394,0)</f>
        <v>0</v>
      </c>
      <c r="AC394" s="6"/>
      <c r="AD394" s="173">
        <f>IFERROR('Ringkasan (milyar)'!AD394/'Ringkasan (milyar)'!AC394,0)</f>
        <v>0.68025794134737039</v>
      </c>
      <c r="AE394" s="173">
        <f>IFERROR('Ringkasan (milyar)'!AE394/'Ringkasan (milyar)'!AD394,0)</f>
        <v>0.44487081634433434</v>
      </c>
      <c r="AF394" s="173">
        <f>IFERROR('Ringkasan (milyar)'!AF394/'Ringkasan (milyar)'!AD394,0)</f>
        <v>0.48948769034470663</v>
      </c>
      <c r="AG394" s="173">
        <f>IFERROR('Ringkasan (milyar)'!AG394/'Ringkasan (milyar)'!AD394,0)</f>
        <v>0</v>
      </c>
      <c r="AH394" s="173">
        <f>IFERROR('Ringkasan (milyar)'!AH394/'Ringkasan (milyar)'!AC394,0)</f>
        <v>4.2673542303891301E-4</v>
      </c>
      <c r="AI394" s="173">
        <f>IFERROR('Ringkasan (milyar)'!AI394/'Ringkasan (milyar)'!AC394,0)</f>
        <v>2.9985397145986654E-2</v>
      </c>
      <c r="AJ394" s="173">
        <f>IFERROR('Ringkasan (milyar)'!AJ394/'Ringkasan (milyar)'!AC394,0)</f>
        <v>1.4241014537654605E-2</v>
      </c>
      <c r="AK394" s="173">
        <f>IFERROR('Ringkasan (milyar)'!AK394/'Ringkasan (milyar)'!AC394,0)</f>
        <v>0.20114646753040735</v>
      </c>
      <c r="AL394" s="173">
        <f>IFERROR('Ringkasan (milyar)'!AL394/'Ringkasan (milyar)'!AC394,0)</f>
        <v>2.4899535782935547E-2</v>
      </c>
      <c r="AM394" s="173">
        <f>IFERROR('Ringkasan (milyar)'!AM394/'Ringkasan (milyar)'!AC394,0)</f>
        <v>4.7200264935379682E-2</v>
      </c>
      <c r="AN394" s="173">
        <f>IFERROR('Ringkasan (milyar)'!AN394/'Ringkasan (milyar)'!AC394,0)</f>
        <v>5.5766353914216298E-2</v>
      </c>
      <c r="AO394" s="173">
        <f>IFERROR('Ringkasan (milyar)'!AO394/'Ringkasan (milyar)'!AC394,0)</f>
        <v>7.2700490409175936E-2</v>
      </c>
      <c r="AP394" s="173">
        <f>IFERROR('Ringkasan (milyar)'!AP394/'Ringkasan (milyar)'!AC394,0)</f>
        <v>5.2605382539698965E-4</v>
      </c>
      <c r="AQ394" s="173">
        <f>IFERROR('Ringkasan (milyar)'!AQ394/'Ringkasan (milyar)'!AC394,0)</f>
        <v>5.3768663302903039E-5</v>
      </c>
      <c r="AR394" s="173">
        <f>IFERROR('Ringkasan (milyar)'!AR394/'Ringkasan (milyar)'!AC394,0)</f>
        <v>2.1336771151945651E-2</v>
      </c>
      <c r="AS394" s="173">
        <f>IFERROR('Ringkasan (milyar)'!AS394/'Ringkasan (milyar)'!AC394,0)</f>
        <v>2.1336771151945651E-2</v>
      </c>
      <c r="AT394" s="173">
        <f>IFERROR('Ringkasan (milyar)'!AT394/'Ringkasan (milyar)'!AC394,0)</f>
        <v>9.7258819970276633E-2</v>
      </c>
      <c r="AU394" s="173">
        <f>IFERROR('Ringkasan (milyar)'!AU394/'Ringkasan (milyar)'!AC394,0)</f>
        <v>1.6481349635640199E-3</v>
      </c>
      <c r="AV394" s="173">
        <f>IFERROR('Ringkasan (milyar)'!AV394/'Ringkasan (milyar)'!AC394,0)</f>
        <v>9.5610685006712631E-2</v>
      </c>
      <c r="AW394" s="127"/>
      <c r="AX394" s="127"/>
      <c r="AY394" s="127"/>
      <c r="AZ394" s="127"/>
      <c r="BA394" s="127"/>
      <c r="BB394" s="127"/>
      <c r="BC394" s="127"/>
      <c r="BD394" s="127"/>
      <c r="BE394" s="127"/>
      <c r="BF394" s="127"/>
      <c r="BG394" s="127"/>
      <c r="BH394" s="127"/>
      <c r="BI394" s="127"/>
      <c r="BJ394" s="128"/>
      <c r="BK394" s="128"/>
      <c r="BL394" s="87"/>
      <c r="BM394" s="47"/>
      <c r="BN394" s="48"/>
      <c r="BO394" s="49"/>
      <c r="BP394" s="39">
        <f t="shared" si="68"/>
        <v>0</v>
      </c>
      <c r="BR394" s="6" t="e">
        <f>Ringkasan!#REF!/1000000000</f>
        <v>#REF!</v>
      </c>
      <c r="BS394" s="6" t="e">
        <f t="shared" si="70"/>
        <v>#REF!</v>
      </c>
      <c r="BT394" s="39" t="e">
        <f t="shared" si="61"/>
        <v>#REF!</v>
      </c>
      <c r="BV394" s="6" t="e">
        <f>Ringkasan!#REF!/1000000000</f>
        <v>#REF!</v>
      </c>
      <c r="BW394" s="6" t="e">
        <f t="shared" si="71"/>
        <v>#REF!</v>
      </c>
      <c r="BX394" s="39" t="e">
        <f t="shared" si="62"/>
        <v>#REF!</v>
      </c>
    </row>
    <row r="395" spans="1:76" ht="15" customHeight="1" x14ac:dyDescent="0.25">
      <c r="A395" s="59" t="s">
        <v>315</v>
      </c>
      <c r="B395" s="3">
        <f t="shared" si="69"/>
        <v>301</v>
      </c>
      <c r="C395" s="4">
        <f t="shared" si="69"/>
        <v>6</v>
      </c>
      <c r="D395" s="8" t="s">
        <v>315</v>
      </c>
      <c r="E395" s="12" t="str">
        <f>[1]Pendapatan!D395</f>
        <v>6 Tahun 2024</v>
      </c>
      <c r="F395" s="92">
        <f>[1]Pendapatan!E395</f>
        <v>45657.333333333336</v>
      </c>
      <c r="G395" s="6"/>
      <c r="H395" s="173">
        <f>IFERROR('Ringkasan (milyar)'!H395/'Ringkasan (milyar)'!G395,0)</f>
        <v>0.12735105066212546</v>
      </c>
      <c r="I395" s="173">
        <f>IFERROR('Ringkasan (milyar)'!I395/'Ringkasan (milyar)'!G395,0)</f>
        <v>2.9272027634720039E-2</v>
      </c>
      <c r="J395" s="173">
        <f>IFERROR('Ringkasan (milyar)'!J395/'Ringkasan (milyar)'!G395,0)</f>
        <v>5.1880386670415946E-3</v>
      </c>
      <c r="K395" s="173">
        <f>IFERROR('Ringkasan (milyar)'!K395/'Ringkasan (milyar)'!G395,0)</f>
        <v>8.2862651339442369E-3</v>
      </c>
      <c r="L395" s="173">
        <f>IFERROR('Ringkasan (milyar)'!L395/'Ringkasan (milyar)'!G395,0)</f>
        <v>8.4604719226419586E-2</v>
      </c>
      <c r="M395" s="173">
        <f>IFERROR('Ringkasan (milyar)'!M395/'Ringkasan (milyar)'!G395,0)</f>
        <v>0.87264894933787462</v>
      </c>
      <c r="N395" s="173">
        <f>IFERROR('Ringkasan (milyar)'!N395/'Ringkasan (milyar)'!G395,0)</f>
        <v>0.79583872415668411</v>
      </c>
      <c r="O395" s="173">
        <f>IFERROR('Ringkasan (milyar)'!O395/'Ringkasan (milyar)'!G395,0)</f>
        <v>0</v>
      </c>
      <c r="P395" s="173">
        <f>IFERROR('Ringkasan (milyar)'!P395/'Ringkasan (milyar)'!G395,0)</f>
        <v>0</v>
      </c>
      <c r="Q395" s="173">
        <f>IFERROR('Ringkasan (milyar)'!Q395/'Ringkasan (milyar)'!G395,0)</f>
        <v>0.10809400481744026</v>
      </c>
      <c r="R395" s="173">
        <f>IFERROR('Ringkasan (milyar)'!R395/'Ringkasan (milyar)'!G395,0)</f>
        <v>0</v>
      </c>
      <c r="S395" s="173">
        <f>IFERROR('Ringkasan (milyar)'!S395/'Ringkasan (milyar)'!G395,0)</f>
        <v>0.31495924112843426</v>
      </c>
      <c r="T395" s="173">
        <f>IFERROR('Ringkasan (milyar)'!T395/'Ringkasan (milyar)'!G395,0)</f>
        <v>0.31880970902557432</v>
      </c>
      <c r="U395" s="173">
        <f>IFERROR('Ringkasan (milyar)'!U395/'Ringkasan (milyar)'!G395,0)</f>
        <v>5.3975769185235126E-2</v>
      </c>
      <c r="V395" s="173">
        <f>IFERROR('Ringkasan (milyar)'!V395/'Ringkasan (milyar)'!G395,0)</f>
        <v>7.68102251811906E-2</v>
      </c>
      <c r="W395" s="173">
        <f>IFERROR('Ringkasan (milyar)'!W395/'Ringkasan (milyar)'!G395,0)</f>
        <v>7.68102251811906E-2</v>
      </c>
      <c r="X395" s="173">
        <f>IFERROR('Ringkasan (milyar)'!X395/'Ringkasan (milyar)'!G395,0)</f>
        <v>0</v>
      </c>
      <c r="Y395" s="173">
        <f>IFERROR('Ringkasan (milyar)'!Y395/'Ringkasan (milyar)'!G395,0)</f>
        <v>0</v>
      </c>
      <c r="Z395" s="173">
        <f>IFERROR('Ringkasan (milyar)'!Z395/'Ringkasan (milyar)'!G395,0)</f>
        <v>0</v>
      </c>
      <c r="AA395" s="173">
        <f>IFERROR('Ringkasan (milyar)'!AA395/'Ringkasan (milyar)'!G395,0)</f>
        <v>0</v>
      </c>
      <c r="AB395" s="173">
        <f>IFERROR('Ringkasan (milyar)'!AB395/'Ringkasan (milyar)'!G395,0)</f>
        <v>0</v>
      </c>
      <c r="AC395" s="6"/>
      <c r="AD395" s="173">
        <f>IFERROR('Ringkasan (milyar)'!AD395/'Ringkasan (milyar)'!AC395,0)</f>
        <v>0.68038398735498762</v>
      </c>
      <c r="AE395" s="173">
        <f>IFERROR('Ringkasan (milyar)'!AE395/'Ringkasan (milyar)'!AD395,0)</f>
        <v>0.59417707966935596</v>
      </c>
      <c r="AF395" s="173">
        <f>IFERROR('Ringkasan (milyar)'!AF395/'Ringkasan (milyar)'!AD395,0)</f>
        <v>0.37597423714082528</v>
      </c>
      <c r="AG395" s="173">
        <f>IFERROR('Ringkasan (milyar)'!AG395/'Ringkasan (milyar)'!AD395,0)</f>
        <v>0</v>
      </c>
      <c r="AH395" s="173">
        <f>IFERROR('Ringkasan (milyar)'!AH395/'Ringkasan (milyar)'!AC395,0)</f>
        <v>0</v>
      </c>
      <c r="AI395" s="173">
        <f>IFERROR('Ringkasan (milyar)'!AI395/'Ringkasan (milyar)'!AC395,0)</f>
        <v>1.5441227088719632E-2</v>
      </c>
      <c r="AJ395" s="173">
        <f>IFERROR('Ringkasan (milyar)'!AJ395/'Ringkasan (milyar)'!AC395,0)</f>
        <v>4.8673389972650914E-3</v>
      </c>
      <c r="AK395" s="173">
        <f>IFERROR('Ringkasan (milyar)'!AK395/'Ringkasan (milyar)'!AC395,0)</f>
        <v>0.16408586207964312</v>
      </c>
      <c r="AL395" s="173">
        <f>IFERROR('Ringkasan (milyar)'!AL395/'Ringkasan (milyar)'!AC395,0)</f>
        <v>0</v>
      </c>
      <c r="AM395" s="173">
        <f>IFERROR('Ringkasan (milyar)'!AM395/'Ringkasan (milyar)'!AC395,0)</f>
        <v>1.0833909541537885E-2</v>
      </c>
      <c r="AN395" s="173">
        <f>IFERROR('Ringkasan (milyar)'!AN395/'Ringkasan (milyar)'!AC395,0)</f>
        <v>0.10284821468422094</v>
      </c>
      <c r="AO395" s="173">
        <f>IFERROR('Ringkasan (milyar)'!AO395/'Ringkasan (milyar)'!AC395,0)</f>
        <v>5.0275997842691121E-2</v>
      </c>
      <c r="AP395" s="173">
        <f>IFERROR('Ringkasan (milyar)'!AP395/'Ringkasan (milyar)'!AC395,0)</f>
        <v>2.6970628813410993E-5</v>
      </c>
      <c r="AQ395" s="173">
        <f>IFERROR('Ringkasan (milyar)'!AQ395/'Ringkasan (milyar)'!AC395,0)</f>
        <v>1.0076938237977735E-4</v>
      </c>
      <c r="AR395" s="173">
        <f>IFERROR('Ringkasan (milyar)'!AR395/'Ringkasan (milyar)'!AC395,0)</f>
        <v>5.9276107282221959E-3</v>
      </c>
      <c r="AS395" s="173">
        <f>IFERROR('Ringkasan (milyar)'!AS395/'Ringkasan (milyar)'!AC395,0)</f>
        <v>5.9276107282221959E-3</v>
      </c>
      <c r="AT395" s="173">
        <f>IFERROR('Ringkasan (milyar)'!AT395/'Ringkasan (milyar)'!AC395,0)</f>
        <v>0.14960253983714711</v>
      </c>
      <c r="AU395" s="173">
        <f>IFERROR('Ringkasan (milyar)'!AU395/'Ringkasan (milyar)'!AC395,0)</f>
        <v>3.1256291369915639E-3</v>
      </c>
      <c r="AV395" s="173">
        <f>IFERROR('Ringkasan (milyar)'!AV395/'Ringkasan (milyar)'!AC395,0)</f>
        <v>0.14647691070015553</v>
      </c>
      <c r="AW395" s="127"/>
      <c r="AX395" s="127"/>
      <c r="AY395" s="127"/>
      <c r="AZ395" s="127"/>
      <c r="BA395" s="127"/>
      <c r="BB395" s="127"/>
      <c r="BC395" s="127"/>
      <c r="BD395" s="127"/>
      <c r="BE395" s="127"/>
      <c r="BF395" s="127"/>
      <c r="BG395" s="127"/>
      <c r="BH395" s="127"/>
      <c r="BI395" s="127"/>
      <c r="BJ395" s="128"/>
      <c r="BK395" s="128"/>
      <c r="BL395" s="87"/>
      <c r="BM395" s="47"/>
      <c r="BN395" s="48"/>
      <c r="BO395" s="49"/>
      <c r="BP395" s="39">
        <f t="shared" si="68"/>
        <v>0</v>
      </c>
      <c r="BR395" s="6" t="e">
        <f>Ringkasan!#REF!/1000000000</f>
        <v>#REF!</v>
      </c>
      <c r="BS395" s="6" t="e">
        <f t="shared" si="70"/>
        <v>#REF!</v>
      </c>
      <c r="BT395" s="39" t="e">
        <f t="shared" si="61"/>
        <v>#REF!</v>
      </c>
      <c r="BV395" s="6" t="e">
        <f>Ringkasan!#REF!/1000000000</f>
        <v>#REF!</v>
      </c>
      <c r="BW395" s="6" t="e">
        <f t="shared" si="71"/>
        <v>#REF!</v>
      </c>
      <c r="BX395" s="39" t="e">
        <f t="shared" si="62"/>
        <v>#REF!</v>
      </c>
    </row>
    <row r="396" spans="1:76" ht="15" customHeight="1" x14ac:dyDescent="0.25">
      <c r="A396" s="59" t="s">
        <v>316</v>
      </c>
      <c r="B396" s="3">
        <f t="shared" si="69"/>
        <v>302</v>
      </c>
      <c r="C396" s="4">
        <f t="shared" si="69"/>
        <v>7</v>
      </c>
      <c r="D396" s="8" t="s">
        <v>316</v>
      </c>
      <c r="E396" s="12" t="str">
        <f>[1]Pendapatan!D396</f>
        <v>11 Tahun 2024</v>
      </c>
      <c r="F396" s="92">
        <f>[1]Pendapatan!E396</f>
        <v>45656.763194444444</v>
      </c>
      <c r="G396" s="6"/>
      <c r="H396" s="173">
        <f>IFERROR('Ringkasan (milyar)'!H396/'Ringkasan (milyar)'!G396,0)</f>
        <v>6.3836032492948613E-2</v>
      </c>
      <c r="I396" s="173">
        <f>IFERROR('Ringkasan (milyar)'!I396/'Ringkasan (milyar)'!G396,0)</f>
        <v>2.6564629381618066E-2</v>
      </c>
      <c r="J396" s="173">
        <f>IFERROR('Ringkasan (milyar)'!J396/'Ringkasan (milyar)'!G396,0)</f>
        <v>1.3412599739707501E-2</v>
      </c>
      <c r="K396" s="173">
        <f>IFERROR('Ringkasan (milyar)'!K396/'Ringkasan (milyar)'!G396,0)</f>
        <v>1.4456443720866664E-2</v>
      </c>
      <c r="L396" s="173">
        <f>IFERROR('Ringkasan (milyar)'!L396/'Ringkasan (milyar)'!G396,0)</f>
        <v>9.4023596507563732E-3</v>
      </c>
      <c r="M396" s="173">
        <f>IFERROR('Ringkasan (milyar)'!M396/'Ringkasan (milyar)'!G396,0)</f>
        <v>0.93117946027981746</v>
      </c>
      <c r="N396" s="173">
        <f>IFERROR('Ringkasan (milyar)'!N396/'Ringkasan (milyar)'!G396,0)</f>
        <v>0.88614564416429753</v>
      </c>
      <c r="O396" s="173">
        <f>IFERROR('Ringkasan (milyar)'!O396/'Ringkasan (milyar)'!G396,0)</f>
        <v>0</v>
      </c>
      <c r="P396" s="173">
        <f>IFERROR('Ringkasan (milyar)'!P396/'Ringkasan (milyar)'!G396,0)</f>
        <v>0</v>
      </c>
      <c r="Q396" s="173">
        <f>IFERROR('Ringkasan (milyar)'!Q396/'Ringkasan (milyar)'!G396,0)</f>
        <v>3.3636590632839455E-2</v>
      </c>
      <c r="R396" s="173">
        <f>IFERROR('Ringkasan (milyar)'!R396/'Ringkasan (milyar)'!G396,0)</f>
        <v>1.1472138224633589E-2</v>
      </c>
      <c r="S396" s="173">
        <f>IFERROR('Ringkasan (milyar)'!S396/'Ringkasan (milyar)'!G396,0)</f>
        <v>0.60620310482961159</v>
      </c>
      <c r="T396" s="173">
        <f>IFERROR('Ringkasan (milyar)'!T396/'Ringkasan (milyar)'!G396,0)</f>
        <v>0.18210803459214914</v>
      </c>
      <c r="U396" s="173">
        <f>IFERROR('Ringkasan (milyar)'!U396/'Ringkasan (milyar)'!G396,0)</f>
        <v>5.2725775885063712E-2</v>
      </c>
      <c r="V396" s="173">
        <f>IFERROR('Ringkasan (milyar)'!V396/'Ringkasan (milyar)'!G396,0)</f>
        <v>4.5033816115520042E-2</v>
      </c>
      <c r="W396" s="173">
        <f>IFERROR('Ringkasan (milyar)'!W396/'Ringkasan (milyar)'!G396,0)</f>
        <v>4.5033816115520042E-2</v>
      </c>
      <c r="X396" s="173">
        <f>IFERROR('Ringkasan (milyar)'!X396/'Ringkasan (milyar)'!G396,0)</f>
        <v>0</v>
      </c>
      <c r="Y396" s="173">
        <f>IFERROR('Ringkasan (milyar)'!Y396/'Ringkasan (milyar)'!G396,0)</f>
        <v>4.9845072272338975E-3</v>
      </c>
      <c r="Z396" s="173">
        <f>IFERROR('Ringkasan (milyar)'!Z396/'Ringkasan (milyar)'!G396,0)</f>
        <v>0</v>
      </c>
      <c r="AA396" s="173">
        <f>IFERROR('Ringkasan (milyar)'!AA396/'Ringkasan (milyar)'!G396,0)</f>
        <v>0</v>
      </c>
      <c r="AB396" s="173">
        <f>IFERROR('Ringkasan (milyar)'!AB396/'Ringkasan (milyar)'!G396,0)</f>
        <v>4.9845072272338975E-3</v>
      </c>
      <c r="AC396" s="6"/>
      <c r="AD396" s="173">
        <f>IFERROR('Ringkasan (milyar)'!AD396/'Ringkasan (milyar)'!AC396,0)</f>
        <v>0.49734067208241328</v>
      </c>
      <c r="AE396" s="173">
        <f>IFERROR('Ringkasan (milyar)'!AE396/'Ringkasan (milyar)'!AD396,0)</f>
        <v>0.35581914047018287</v>
      </c>
      <c r="AF396" s="173">
        <f>IFERROR('Ringkasan (milyar)'!AF396/'Ringkasan (milyar)'!AD396,0)</f>
        <v>0.53824843764214692</v>
      </c>
      <c r="AG396" s="173">
        <f>IFERROR('Ringkasan (milyar)'!AG396/'Ringkasan (milyar)'!AD396,0)</f>
        <v>0</v>
      </c>
      <c r="AH396" s="173">
        <f>IFERROR('Ringkasan (milyar)'!AH396/'Ringkasan (milyar)'!AC396,0)</f>
        <v>1.8801260635539692E-4</v>
      </c>
      <c r="AI396" s="173">
        <f>IFERROR('Ringkasan (milyar)'!AI396/'Ringkasan (milyar)'!AC396,0)</f>
        <v>4.6050777901851601E-2</v>
      </c>
      <c r="AJ396" s="173">
        <f>IFERROR('Ringkasan (milyar)'!AJ396/'Ringkasan (milyar)'!AC396,0)</f>
        <v>6.4457113887246148E-3</v>
      </c>
      <c r="AK396" s="173">
        <f>IFERROR('Ringkasan (milyar)'!AK396/'Ringkasan (milyar)'!AC396,0)</f>
        <v>0.36918482929355856</v>
      </c>
      <c r="AL396" s="173">
        <f>IFERROR('Ringkasan (milyar)'!AL396/'Ringkasan (milyar)'!AC396,0)</f>
        <v>2.7087180473318841E-2</v>
      </c>
      <c r="AM396" s="173">
        <f>IFERROR('Ringkasan (milyar)'!AM396/'Ringkasan (milyar)'!AC396,0)</f>
        <v>4.3914822283520116E-2</v>
      </c>
      <c r="AN396" s="173">
        <f>IFERROR('Ringkasan (milyar)'!AN396/'Ringkasan (milyar)'!AC396,0)</f>
        <v>0.13647759294408565</v>
      </c>
      <c r="AO396" s="173">
        <f>IFERROR('Ringkasan (milyar)'!AO396/'Ringkasan (milyar)'!AC396,0)</f>
        <v>0.15395967561643414</v>
      </c>
      <c r="AP396" s="173">
        <f>IFERROR('Ringkasan (milyar)'!AP396/'Ringkasan (milyar)'!AC396,0)</f>
        <v>9.1402591797325107E-4</v>
      </c>
      <c r="AQ396" s="173">
        <f>IFERROR('Ringkasan (milyar)'!AQ396/'Ringkasan (milyar)'!AC396,0)</f>
        <v>6.8315320582265256E-3</v>
      </c>
      <c r="AR396" s="173">
        <f>IFERROR('Ringkasan (milyar)'!AR396/'Ringkasan (milyar)'!AC396,0)</f>
        <v>6.6867739109119466E-3</v>
      </c>
      <c r="AS396" s="173">
        <f>IFERROR('Ringkasan (milyar)'!AS396/'Ringkasan (milyar)'!AC396,0)</f>
        <v>6.6867739109119466E-3</v>
      </c>
      <c r="AT396" s="173">
        <f>IFERROR('Ringkasan (milyar)'!AT396/'Ringkasan (milyar)'!AC396,0)</f>
        <v>0.12678772471311631</v>
      </c>
      <c r="AU396" s="173">
        <f>IFERROR('Ringkasan (milyar)'!AU396/'Ringkasan (milyar)'!AC396,0)</f>
        <v>2.3648584472002569E-3</v>
      </c>
      <c r="AV396" s="173">
        <f>IFERROR('Ringkasan (milyar)'!AV396/'Ringkasan (milyar)'!AC396,0)</f>
        <v>0.12442286626591603</v>
      </c>
      <c r="AW396" s="127"/>
      <c r="AX396" s="127"/>
      <c r="AY396" s="127"/>
      <c r="AZ396" s="127"/>
      <c r="BA396" s="127"/>
      <c r="BB396" s="127"/>
      <c r="BC396" s="127"/>
      <c r="BD396" s="127"/>
      <c r="BE396" s="127"/>
      <c r="BF396" s="127"/>
      <c r="BG396" s="127"/>
      <c r="BH396" s="127"/>
      <c r="BI396" s="127"/>
      <c r="BJ396" s="128"/>
      <c r="BK396" s="128"/>
      <c r="BL396" s="87"/>
      <c r="BM396" s="47"/>
      <c r="BN396" s="48"/>
      <c r="BO396" s="49"/>
      <c r="BP396" s="39">
        <f t="shared" si="68"/>
        <v>0</v>
      </c>
      <c r="BR396" s="6" t="e">
        <f>Ringkasan!#REF!/1000000000</f>
        <v>#REF!</v>
      </c>
      <c r="BS396" s="6" t="e">
        <f t="shared" si="70"/>
        <v>#REF!</v>
      </c>
      <c r="BT396" s="39" t="e">
        <f t="shared" ref="BT396:BT459" si="72">IF(BS396=0,"Benar","Salah")</f>
        <v>#REF!</v>
      </c>
      <c r="BV396" s="6" t="e">
        <f>Ringkasan!#REF!/1000000000</f>
        <v>#REF!</v>
      </c>
      <c r="BW396" s="6" t="e">
        <f t="shared" si="71"/>
        <v>#REF!</v>
      </c>
      <c r="BX396" s="39" t="e">
        <f t="shared" ref="BX396:BX459" si="73">IF(BW396=0,"Benar","Salah")</f>
        <v>#REF!</v>
      </c>
    </row>
    <row r="397" spans="1:76" ht="15" customHeight="1" x14ac:dyDescent="0.25">
      <c r="A397" s="59" t="s">
        <v>317</v>
      </c>
      <c r="B397" s="3">
        <f t="shared" si="69"/>
        <v>303</v>
      </c>
      <c r="C397" s="4">
        <f t="shared" si="69"/>
        <v>8</v>
      </c>
      <c r="D397" s="8" t="s">
        <v>317</v>
      </c>
      <c r="E397" s="12" t="str">
        <f>[1]Pendapatan!D397</f>
        <v>9 Tahun 2024</v>
      </c>
      <c r="F397" s="92">
        <f>[1]Pendapatan!E397</f>
        <v>45656</v>
      </c>
      <c r="G397" s="6"/>
      <c r="H397" s="173">
        <f>IFERROR('Ringkasan (milyar)'!H397/'Ringkasan (milyar)'!G397,0)</f>
        <v>9.6585298718720236E-2</v>
      </c>
      <c r="I397" s="173">
        <f>IFERROR('Ringkasan (milyar)'!I397/'Ringkasan (milyar)'!G397,0)</f>
        <v>4.6055284017623578E-2</v>
      </c>
      <c r="J397" s="173">
        <f>IFERROR('Ringkasan (milyar)'!J397/'Ringkasan (milyar)'!G397,0)</f>
        <v>3.3005004918620552E-2</v>
      </c>
      <c r="K397" s="173">
        <f>IFERROR('Ringkasan (milyar)'!K397/'Ringkasan (milyar)'!G397,0)</f>
        <v>6.92878468913374E-3</v>
      </c>
      <c r="L397" s="173">
        <f>IFERROR('Ringkasan (milyar)'!L397/'Ringkasan (milyar)'!G397,0)</f>
        <v>1.0596225093342361E-2</v>
      </c>
      <c r="M397" s="173">
        <f>IFERROR('Ringkasan (milyar)'!M397/'Ringkasan (milyar)'!G397,0)</f>
        <v>0.82987026616817572</v>
      </c>
      <c r="N397" s="173">
        <f>IFERROR('Ringkasan (milyar)'!N397/'Ringkasan (milyar)'!G397,0)</f>
        <v>0.76180326785817598</v>
      </c>
      <c r="O397" s="173">
        <f>IFERROR('Ringkasan (milyar)'!O397/'Ringkasan (milyar)'!G397,0)</f>
        <v>0</v>
      </c>
      <c r="P397" s="173">
        <f>IFERROR('Ringkasan (milyar)'!P397/'Ringkasan (milyar)'!G397,0)</f>
        <v>0</v>
      </c>
      <c r="Q397" s="173">
        <f>IFERROR('Ringkasan (milyar)'!Q397/'Ringkasan (milyar)'!G397,0)</f>
        <v>3.4595393515522273E-2</v>
      </c>
      <c r="R397" s="173">
        <f>IFERROR('Ringkasan (milyar)'!R397/'Ringkasan (milyar)'!G397,0)</f>
        <v>0</v>
      </c>
      <c r="S397" s="173">
        <f>IFERROR('Ringkasan (milyar)'!S397/'Ringkasan (milyar)'!G397,0)</f>
        <v>0.52172925446139518</v>
      </c>
      <c r="T397" s="173">
        <f>IFERROR('Ringkasan (milyar)'!T397/'Ringkasan (milyar)'!G397,0)</f>
        <v>0.1724379103053727</v>
      </c>
      <c r="U397" s="173">
        <f>IFERROR('Ringkasan (milyar)'!U397/'Ringkasan (milyar)'!G397,0)</f>
        <v>3.3040709575885785E-2</v>
      </c>
      <c r="V397" s="173">
        <f>IFERROR('Ringkasan (milyar)'!V397/'Ringkasan (milyar)'!G397,0)</f>
        <v>6.8066998309999793E-2</v>
      </c>
      <c r="W397" s="173">
        <f>IFERROR('Ringkasan (milyar)'!W397/'Ringkasan (milyar)'!G397,0)</f>
        <v>6.8066998309999793E-2</v>
      </c>
      <c r="X397" s="173">
        <f>IFERROR('Ringkasan (milyar)'!X397/'Ringkasan (milyar)'!G397,0)</f>
        <v>0</v>
      </c>
      <c r="Y397" s="173">
        <f>IFERROR('Ringkasan (milyar)'!Y397/'Ringkasan (milyar)'!G397,0)</f>
        <v>7.3544435113104156E-2</v>
      </c>
      <c r="Z397" s="173">
        <f>IFERROR('Ringkasan (milyar)'!Z397/'Ringkasan (milyar)'!G397,0)</f>
        <v>7.3544435113104156E-2</v>
      </c>
      <c r="AA397" s="173">
        <f>IFERROR('Ringkasan (milyar)'!AA397/'Ringkasan (milyar)'!G397,0)</f>
        <v>0</v>
      </c>
      <c r="AB397" s="173">
        <f>IFERROR('Ringkasan (milyar)'!AB397/'Ringkasan (milyar)'!G397,0)</f>
        <v>0</v>
      </c>
      <c r="AC397" s="6"/>
      <c r="AD397" s="173">
        <f>IFERROR('Ringkasan (milyar)'!AD397/'Ringkasan (milyar)'!AC397,0)</f>
        <v>0.579457469255377</v>
      </c>
      <c r="AE397" s="173">
        <f>IFERROR('Ringkasan (milyar)'!AE397/'Ringkasan (milyar)'!AD397,0)</f>
        <v>0.54576194493146679</v>
      </c>
      <c r="AF397" s="173">
        <f>IFERROR('Ringkasan (milyar)'!AF397/'Ringkasan (milyar)'!AD397,0)</f>
        <v>0.43099640688493041</v>
      </c>
      <c r="AG397" s="173">
        <f>IFERROR('Ringkasan (milyar)'!AG397/'Ringkasan (milyar)'!AD397,0)</f>
        <v>3.6601659509480139E-3</v>
      </c>
      <c r="AH397" s="173">
        <f>IFERROR('Ringkasan (milyar)'!AH397/'Ringkasan (milyar)'!AC397,0)</f>
        <v>3.3402374629361886E-6</v>
      </c>
      <c r="AI397" s="173">
        <f>IFERROR('Ringkasan (milyar)'!AI397/'Ringkasan (milyar)'!AC397,0)</f>
        <v>7.2450981448591032E-3</v>
      </c>
      <c r="AJ397" s="173">
        <f>IFERROR('Ringkasan (milyar)'!AJ397/'Ringkasan (milyar)'!AC397,0)</f>
        <v>4.0981977564812826E-3</v>
      </c>
      <c r="AK397" s="173">
        <f>IFERROR('Ringkasan (milyar)'!AK397/'Ringkasan (milyar)'!AC397,0)</f>
        <v>0.28875195355932748</v>
      </c>
      <c r="AL397" s="173">
        <f>IFERROR('Ringkasan (milyar)'!AL397/'Ringkasan (milyar)'!AC397,0)</f>
        <v>1.1210629617407602E-2</v>
      </c>
      <c r="AM397" s="173">
        <f>IFERROR('Ringkasan (milyar)'!AM397/'Ringkasan (milyar)'!AC397,0)</f>
        <v>3.2018866879340531E-2</v>
      </c>
      <c r="AN397" s="173">
        <f>IFERROR('Ringkasan (milyar)'!AN397/'Ringkasan (milyar)'!AC397,0)</f>
        <v>7.2491011402907368E-2</v>
      </c>
      <c r="AO397" s="173">
        <f>IFERROR('Ringkasan (milyar)'!AO397/'Ringkasan (milyar)'!AC397,0)</f>
        <v>0.17224172112979341</v>
      </c>
      <c r="AP397" s="173">
        <f>IFERROR('Ringkasan (milyar)'!AP397/'Ringkasan (milyar)'!AC397,0)</f>
        <v>3.0640887017897796E-4</v>
      </c>
      <c r="AQ397" s="173">
        <f>IFERROR('Ringkasan (milyar)'!AQ397/'Ringkasan (milyar)'!AC397,0)</f>
        <v>4.8331565969955177E-4</v>
      </c>
      <c r="AR397" s="173">
        <f>IFERROR('Ringkasan (milyar)'!AR397/'Ringkasan (milyar)'!AC397,0)</f>
        <v>2.3073169233217627E-2</v>
      </c>
      <c r="AS397" s="173">
        <f>IFERROR('Ringkasan (milyar)'!AS397/'Ringkasan (milyar)'!AC397,0)</f>
        <v>2.3073169233217627E-2</v>
      </c>
      <c r="AT397" s="173">
        <f>IFERROR('Ringkasan (milyar)'!AT397/'Ringkasan (milyar)'!AC397,0)</f>
        <v>0.10871740795207792</v>
      </c>
      <c r="AU397" s="173">
        <f>IFERROR('Ringkasan (milyar)'!AU397/'Ringkasan (milyar)'!AC397,0)</f>
        <v>7.6802079985291783E-3</v>
      </c>
      <c r="AV397" s="173">
        <f>IFERROR('Ringkasan (milyar)'!AV397/'Ringkasan (milyar)'!AC397,0)</f>
        <v>0.10103719995354875</v>
      </c>
      <c r="AW397" s="127"/>
      <c r="AX397" s="127"/>
      <c r="AY397" s="127"/>
      <c r="AZ397" s="127"/>
      <c r="BA397" s="127"/>
      <c r="BB397" s="127"/>
      <c r="BC397" s="127"/>
      <c r="BD397" s="127"/>
      <c r="BE397" s="127"/>
      <c r="BF397" s="127"/>
      <c r="BG397" s="127"/>
      <c r="BH397" s="127"/>
      <c r="BI397" s="127"/>
      <c r="BJ397" s="128"/>
      <c r="BK397" s="128"/>
      <c r="BL397" s="87"/>
      <c r="BM397" s="47"/>
      <c r="BN397" s="48"/>
      <c r="BO397" s="49"/>
      <c r="BP397" s="39">
        <f t="shared" si="68"/>
        <v>0</v>
      </c>
      <c r="BR397" s="6" t="e">
        <f>Ringkasan!#REF!/1000000000</f>
        <v>#REF!</v>
      </c>
      <c r="BS397" s="6" t="e">
        <f t="shared" si="70"/>
        <v>#REF!</v>
      </c>
      <c r="BT397" s="39" t="e">
        <f t="shared" si="72"/>
        <v>#REF!</v>
      </c>
      <c r="BV397" s="6" t="e">
        <f>Ringkasan!#REF!/1000000000</f>
        <v>#REF!</v>
      </c>
      <c r="BW397" s="6" t="e">
        <f t="shared" si="71"/>
        <v>#REF!</v>
      </c>
      <c r="BX397" s="39" t="e">
        <f t="shared" si="73"/>
        <v>#REF!</v>
      </c>
    </row>
    <row r="398" spans="1:76" ht="15" customHeight="1" x14ac:dyDescent="0.25">
      <c r="A398" s="59" t="s">
        <v>318</v>
      </c>
      <c r="B398" s="3">
        <f t="shared" si="69"/>
        <v>304</v>
      </c>
      <c r="C398" s="4">
        <f t="shared" si="69"/>
        <v>9</v>
      </c>
      <c r="D398" s="8" t="s">
        <v>318</v>
      </c>
      <c r="E398" s="12" t="str">
        <f>[1]Pendapatan!D398</f>
        <v>12 Tahun 2024</v>
      </c>
      <c r="F398" s="92">
        <f>[1]Pendapatan!E398</f>
        <v>45657.573611111111</v>
      </c>
      <c r="G398" s="6"/>
      <c r="H398" s="173">
        <f>IFERROR('Ringkasan (milyar)'!H398/'Ringkasan (milyar)'!G398,0)</f>
        <v>0.11314416006706773</v>
      </c>
      <c r="I398" s="173">
        <f>IFERROR('Ringkasan (milyar)'!I398/'Ringkasan (milyar)'!G398,0)</f>
        <v>5.7745417624130671E-2</v>
      </c>
      <c r="J398" s="173">
        <f>IFERROR('Ringkasan (milyar)'!J398/'Ringkasan (milyar)'!G398,0)</f>
        <v>2.7332207979042038E-3</v>
      </c>
      <c r="K398" s="173">
        <f>IFERROR('Ringkasan (milyar)'!K398/'Ringkasan (milyar)'!G398,0)</f>
        <v>2.019889829746806E-3</v>
      </c>
      <c r="L398" s="173">
        <f>IFERROR('Ringkasan (milyar)'!L398/'Ringkasan (milyar)'!G398,0)</f>
        <v>5.0645631815286044E-2</v>
      </c>
      <c r="M398" s="173">
        <f>IFERROR('Ringkasan (milyar)'!M398/'Ringkasan (milyar)'!G398,0)</f>
        <v>0.87416679908579409</v>
      </c>
      <c r="N398" s="173">
        <f>IFERROR('Ringkasan (milyar)'!N398/'Ringkasan (milyar)'!G398,0)</f>
        <v>0.82077619401664126</v>
      </c>
      <c r="O398" s="173">
        <f>IFERROR('Ringkasan (milyar)'!O398/'Ringkasan (milyar)'!G398,0)</f>
        <v>0</v>
      </c>
      <c r="P398" s="173">
        <f>IFERROR('Ringkasan (milyar)'!P398/'Ringkasan (milyar)'!G398,0)</f>
        <v>0</v>
      </c>
      <c r="Q398" s="173">
        <f>IFERROR('Ringkasan (milyar)'!Q398/'Ringkasan (milyar)'!G398,0)</f>
        <v>4.1013544892659376E-2</v>
      </c>
      <c r="R398" s="173">
        <f>IFERROR('Ringkasan (milyar)'!R398/'Ringkasan (milyar)'!G398,0)</f>
        <v>2.2589972777873734E-3</v>
      </c>
      <c r="S398" s="173">
        <f>IFERROR('Ringkasan (milyar)'!S398/'Ringkasan (milyar)'!G398,0)</f>
        <v>0.55766403771288342</v>
      </c>
      <c r="T398" s="173">
        <f>IFERROR('Ringkasan (milyar)'!T398/'Ringkasan (milyar)'!G398,0)</f>
        <v>0.14902643093165815</v>
      </c>
      <c r="U398" s="173">
        <f>IFERROR('Ringkasan (milyar)'!U398/'Ringkasan (milyar)'!G398,0)</f>
        <v>7.0813183201652932E-2</v>
      </c>
      <c r="V398" s="173">
        <f>IFERROR('Ringkasan (milyar)'!V398/'Ringkasan (milyar)'!G398,0)</f>
        <v>5.3390605069152802E-2</v>
      </c>
      <c r="W398" s="173">
        <f>IFERROR('Ringkasan (milyar)'!W398/'Ringkasan (milyar)'!G398,0)</f>
        <v>5.3390605069152802E-2</v>
      </c>
      <c r="X398" s="173">
        <f>IFERROR('Ringkasan (milyar)'!X398/'Ringkasan (milyar)'!G398,0)</f>
        <v>0</v>
      </c>
      <c r="Y398" s="173">
        <f>IFERROR('Ringkasan (milyar)'!Y398/'Ringkasan (milyar)'!G398,0)</f>
        <v>1.2689040847138209E-2</v>
      </c>
      <c r="Z398" s="173">
        <f>IFERROR('Ringkasan (milyar)'!Z398/'Ringkasan (milyar)'!G398,0)</f>
        <v>1.2689040847138209E-2</v>
      </c>
      <c r="AA398" s="173">
        <f>IFERROR('Ringkasan (milyar)'!AA398/'Ringkasan (milyar)'!G398,0)</f>
        <v>0</v>
      </c>
      <c r="AB398" s="173">
        <f>IFERROR('Ringkasan (milyar)'!AB398/'Ringkasan (milyar)'!G398,0)</f>
        <v>0</v>
      </c>
      <c r="AC398" s="6"/>
      <c r="AD398" s="173">
        <f>IFERROR('Ringkasan (milyar)'!AD398/'Ringkasan (milyar)'!AC398,0)</f>
        <v>0.63698788968104314</v>
      </c>
      <c r="AE398" s="173">
        <f>IFERROR('Ringkasan (milyar)'!AE398/'Ringkasan (milyar)'!AD398,0)</f>
        <v>0.38936690412916225</v>
      </c>
      <c r="AF398" s="173">
        <f>IFERROR('Ringkasan (milyar)'!AF398/'Ringkasan (milyar)'!AD398,0)</f>
        <v>0.47112237334837104</v>
      </c>
      <c r="AG398" s="173">
        <f>IFERROR('Ringkasan (milyar)'!AG398/'Ringkasan (milyar)'!AD398,0)</f>
        <v>0</v>
      </c>
      <c r="AH398" s="173">
        <f>IFERROR('Ringkasan (milyar)'!AH398/'Ringkasan (milyar)'!AC398,0)</f>
        <v>0</v>
      </c>
      <c r="AI398" s="173">
        <f>IFERROR('Ringkasan (milyar)'!AI398/'Ringkasan (milyar)'!AC398,0)</f>
        <v>8.1193726797606641E-2</v>
      </c>
      <c r="AJ398" s="173">
        <f>IFERROR('Ringkasan (milyar)'!AJ398/'Ringkasan (milyar)'!AC398,0)</f>
        <v>7.6729139298569614E-3</v>
      </c>
      <c r="AK398" s="173">
        <f>IFERROR('Ringkasan (milyar)'!AK398/'Ringkasan (milyar)'!AC398,0)</f>
        <v>0.25630102566986124</v>
      </c>
      <c r="AL398" s="173">
        <f>IFERROR('Ringkasan (milyar)'!AL398/'Ringkasan (milyar)'!AC398,0)</f>
        <v>7.7564979692513504E-4</v>
      </c>
      <c r="AM398" s="173">
        <f>IFERROR('Ringkasan (milyar)'!AM398/'Ringkasan (milyar)'!AC398,0)</f>
        <v>2.2635550575227221E-2</v>
      </c>
      <c r="AN398" s="173">
        <f>IFERROR('Ringkasan (milyar)'!AN398/'Ringkasan (milyar)'!AC398,0)</f>
        <v>4.0434543777234565E-2</v>
      </c>
      <c r="AO398" s="173">
        <f>IFERROR('Ringkasan (milyar)'!AO398/'Ringkasan (milyar)'!AC398,0)</f>
        <v>0.18012693702440258</v>
      </c>
      <c r="AP398" s="173">
        <f>IFERROR('Ringkasan (milyar)'!AP398/'Ringkasan (milyar)'!AC398,0)</f>
        <v>8.3231711841232018E-3</v>
      </c>
      <c r="AQ398" s="173">
        <f>IFERROR('Ringkasan (milyar)'!AQ398/'Ringkasan (milyar)'!AC398,0)</f>
        <v>4.005173311948552E-3</v>
      </c>
      <c r="AR398" s="173">
        <f>IFERROR('Ringkasan (milyar)'!AR398/'Ringkasan (milyar)'!AC398,0)</f>
        <v>3.8793992264963312E-3</v>
      </c>
      <c r="AS398" s="173">
        <f>IFERROR('Ringkasan (milyar)'!AS398/'Ringkasan (milyar)'!AC398,0)</f>
        <v>3.8793992264963312E-3</v>
      </c>
      <c r="AT398" s="173">
        <f>IFERROR('Ringkasan (milyar)'!AT398/'Ringkasan (milyar)'!AC398,0)</f>
        <v>0.1028316854225992</v>
      </c>
      <c r="AU398" s="173">
        <f>IFERROR('Ringkasan (milyar)'!AU398/'Ringkasan (milyar)'!AC398,0)</f>
        <v>5.2896456567536367E-3</v>
      </c>
      <c r="AV398" s="173">
        <f>IFERROR('Ringkasan (milyar)'!AV398/'Ringkasan (milyar)'!AC398,0)</f>
        <v>9.7542039765845565E-2</v>
      </c>
      <c r="AW398" s="127"/>
      <c r="AX398" s="127"/>
      <c r="AY398" s="127"/>
      <c r="AZ398" s="127"/>
      <c r="BA398" s="127"/>
      <c r="BB398" s="127"/>
      <c r="BC398" s="127"/>
      <c r="BD398" s="127"/>
      <c r="BE398" s="127"/>
      <c r="BF398" s="127"/>
      <c r="BG398" s="127"/>
      <c r="BH398" s="127"/>
      <c r="BI398" s="127"/>
      <c r="BJ398" s="128"/>
      <c r="BK398" s="128"/>
      <c r="BL398" s="87"/>
      <c r="BM398" s="47"/>
      <c r="BN398" s="48"/>
      <c r="BO398" s="49"/>
      <c r="BP398" s="39">
        <f t="shared" si="68"/>
        <v>0</v>
      </c>
      <c r="BR398" s="6" t="e">
        <f>Ringkasan!#REF!/1000000000</f>
        <v>#REF!</v>
      </c>
      <c r="BS398" s="6" t="e">
        <f t="shared" si="70"/>
        <v>#REF!</v>
      </c>
      <c r="BT398" s="39" t="e">
        <f t="shared" si="72"/>
        <v>#REF!</v>
      </c>
      <c r="BV398" s="6" t="e">
        <f>Ringkasan!#REF!/1000000000</f>
        <v>#REF!</v>
      </c>
      <c r="BW398" s="6" t="e">
        <f t="shared" si="71"/>
        <v>#REF!</v>
      </c>
      <c r="BX398" s="39" t="e">
        <f t="shared" si="73"/>
        <v>#REF!</v>
      </c>
    </row>
    <row r="399" spans="1:76" ht="15" customHeight="1" x14ac:dyDescent="0.25">
      <c r="A399" s="59" t="s">
        <v>319</v>
      </c>
      <c r="B399" s="3">
        <f t="shared" si="69"/>
        <v>305</v>
      </c>
      <c r="C399" s="4">
        <f t="shared" si="69"/>
        <v>10</v>
      </c>
      <c r="D399" s="8" t="s">
        <v>319</v>
      </c>
      <c r="E399" s="12" t="str">
        <f>[1]Pendapatan!D399</f>
        <v>13 Tahun 2024</v>
      </c>
      <c r="F399" s="92">
        <f>[1]Pendapatan!E399</f>
        <v>45656.999305555553</v>
      </c>
      <c r="G399" s="6"/>
      <c r="H399" s="173">
        <f>IFERROR('Ringkasan (milyar)'!H399/'Ringkasan (milyar)'!G399,0)</f>
        <v>0.11554313440584786</v>
      </c>
      <c r="I399" s="173">
        <f>IFERROR('Ringkasan (milyar)'!I399/'Ringkasan (milyar)'!G399,0)</f>
        <v>4.4611070623493849E-2</v>
      </c>
      <c r="J399" s="173">
        <f>IFERROR('Ringkasan (milyar)'!J399/'Ringkasan (milyar)'!G399,0)</f>
        <v>4.3737322285802231E-2</v>
      </c>
      <c r="K399" s="173">
        <f>IFERROR('Ringkasan (milyar)'!K399/'Ringkasan (milyar)'!G399,0)</f>
        <v>7.030024321006678E-3</v>
      </c>
      <c r="L399" s="173">
        <f>IFERROR('Ringkasan (milyar)'!L399/'Ringkasan (milyar)'!G399,0)</f>
        <v>2.0164717175545101E-2</v>
      </c>
      <c r="M399" s="173">
        <f>IFERROR('Ringkasan (milyar)'!M399/'Ringkasan (milyar)'!G399,0)</f>
        <v>0.88445686559415215</v>
      </c>
      <c r="N399" s="173">
        <f>IFERROR('Ringkasan (milyar)'!N399/'Ringkasan (milyar)'!G399,0)</f>
        <v>0.82131000938066046</v>
      </c>
      <c r="O399" s="173">
        <f>IFERROR('Ringkasan (milyar)'!O399/'Ringkasan (milyar)'!G399,0)</f>
        <v>0</v>
      </c>
      <c r="P399" s="173">
        <f>IFERROR('Ringkasan (milyar)'!P399/'Ringkasan (milyar)'!G399,0)</f>
        <v>0</v>
      </c>
      <c r="Q399" s="173">
        <f>IFERROR('Ringkasan (milyar)'!Q399/'Ringkasan (milyar)'!G399,0)</f>
        <v>5.3211325461406063E-2</v>
      </c>
      <c r="R399" s="173">
        <f>IFERROR('Ringkasan (milyar)'!R399/'Ringkasan (milyar)'!G399,0)</f>
        <v>3.5584530241242794E-3</v>
      </c>
      <c r="S399" s="173">
        <f>IFERROR('Ringkasan (milyar)'!S399/'Ringkasan (milyar)'!G399,0)</f>
        <v>0.38114103357550394</v>
      </c>
      <c r="T399" s="173">
        <f>IFERROR('Ringkasan (milyar)'!T399/'Ringkasan (milyar)'!G399,0)</f>
        <v>0.26680552642458139</v>
      </c>
      <c r="U399" s="173">
        <f>IFERROR('Ringkasan (milyar)'!U399/'Ringkasan (milyar)'!G399,0)</f>
        <v>0.11659367089504478</v>
      </c>
      <c r="V399" s="173">
        <f>IFERROR('Ringkasan (milyar)'!V399/'Ringkasan (milyar)'!G399,0)</f>
        <v>6.3146856213491726E-2</v>
      </c>
      <c r="W399" s="173">
        <f>IFERROR('Ringkasan (milyar)'!W399/'Ringkasan (milyar)'!G399,0)</f>
        <v>6.3146856213491726E-2</v>
      </c>
      <c r="X399" s="173">
        <f>IFERROR('Ringkasan (milyar)'!X399/'Ringkasan (milyar)'!G399,0)</f>
        <v>0</v>
      </c>
      <c r="Y399" s="173">
        <f>IFERROR('Ringkasan (milyar)'!Y399/'Ringkasan (milyar)'!G399,0)</f>
        <v>0</v>
      </c>
      <c r="Z399" s="173">
        <f>IFERROR('Ringkasan (milyar)'!Z399/'Ringkasan (milyar)'!G399,0)</f>
        <v>0</v>
      </c>
      <c r="AA399" s="173">
        <f>IFERROR('Ringkasan (milyar)'!AA399/'Ringkasan (milyar)'!G399,0)</f>
        <v>0</v>
      </c>
      <c r="AB399" s="173">
        <f>IFERROR('Ringkasan (milyar)'!AB399/'Ringkasan (milyar)'!G399,0)</f>
        <v>0</v>
      </c>
      <c r="AC399" s="6"/>
      <c r="AD399" s="173">
        <f>IFERROR('Ringkasan (milyar)'!AD399/'Ringkasan (milyar)'!AC399,0)</f>
        <v>0.6513558924766375</v>
      </c>
      <c r="AE399" s="173">
        <f>IFERROR('Ringkasan (milyar)'!AE399/'Ringkasan (milyar)'!AD399,0)</f>
        <v>0.51089441566700944</v>
      </c>
      <c r="AF399" s="173">
        <f>IFERROR('Ringkasan (milyar)'!AF399/'Ringkasan (milyar)'!AD399,0)</f>
        <v>0.41489208067086875</v>
      </c>
      <c r="AG399" s="173">
        <f>IFERROR('Ringkasan (milyar)'!AG399/'Ringkasan (milyar)'!AD399,0)</f>
        <v>0</v>
      </c>
      <c r="AH399" s="173">
        <f>IFERROR('Ringkasan (milyar)'!AH399/'Ringkasan (milyar)'!AC399,0)</f>
        <v>9.2584663624897663E-5</v>
      </c>
      <c r="AI399" s="173">
        <f>IFERROR('Ringkasan (milyar)'!AI399/'Ringkasan (milyar)'!AC399,0)</f>
        <v>4.2051773571566184E-2</v>
      </c>
      <c r="AJ399" s="173">
        <f>IFERROR('Ringkasan (milyar)'!AJ399/'Ringkasan (milyar)'!AC399,0)</f>
        <v>6.1950446764685056E-3</v>
      </c>
      <c r="AK399" s="173">
        <f>IFERROR('Ringkasan (milyar)'!AK399/'Ringkasan (milyar)'!AC399,0)</f>
        <v>0.20296578842205434</v>
      </c>
      <c r="AL399" s="173">
        <f>IFERROR('Ringkasan (milyar)'!AL399/'Ringkasan (milyar)'!AC399,0)</f>
        <v>1.1121539264243483E-4</v>
      </c>
      <c r="AM399" s="173">
        <f>IFERROR('Ringkasan (milyar)'!AM399/'Ringkasan (milyar)'!AC399,0)</f>
        <v>3.1485398583280033E-2</v>
      </c>
      <c r="AN399" s="173">
        <f>IFERROR('Ringkasan (milyar)'!AN399/'Ringkasan (milyar)'!AC399,0)</f>
        <v>6.3242867469064046E-2</v>
      </c>
      <c r="AO399" s="173">
        <f>IFERROR('Ringkasan (milyar)'!AO399/'Ringkasan (milyar)'!AC399,0)</f>
        <v>0.10755489580867053</v>
      </c>
      <c r="AP399" s="173">
        <f>IFERROR('Ringkasan (milyar)'!AP399/'Ringkasan (milyar)'!AC399,0)</f>
        <v>5.2849729374790404E-5</v>
      </c>
      <c r="AQ399" s="173">
        <f>IFERROR('Ringkasan (milyar)'!AQ399/'Ringkasan (milyar)'!AC399,0)</f>
        <v>5.1856143902248401E-4</v>
      </c>
      <c r="AR399" s="173">
        <f>IFERROR('Ringkasan (milyar)'!AR399/'Ringkasan (milyar)'!AC399,0)</f>
        <v>3.9938343857621066E-2</v>
      </c>
      <c r="AS399" s="173">
        <f>IFERROR('Ringkasan (milyar)'!AS399/'Ringkasan (milyar)'!AC399,0)</f>
        <v>3.9938343857621066E-2</v>
      </c>
      <c r="AT399" s="173">
        <f>IFERROR('Ringkasan (milyar)'!AT399/'Ringkasan (milyar)'!AC399,0)</f>
        <v>0.10573997524368701</v>
      </c>
      <c r="AU399" s="173">
        <f>IFERROR('Ringkasan (milyar)'!AU399/'Ringkasan (milyar)'!AC399,0)</f>
        <v>3.7694452006961396E-3</v>
      </c>
      <c r="AV399" s="173">
        <f>IFERROR('Ringkasan (milyar)'!AV399/'Ringkasan (milyar)'!AC399,0)</f>
        <v>0.10197053004299088</v>
      </c>
      <c r="AW399" s="127"/>
      <c r="AX399" s="127"/>
      <c r="AY399" s="127"/>
      <c r="AZ399" s="127"/>
      <c r="BA399" s="127"/>
      <c r="BB399" s="127"/>
      <c r="BC399" s="127"/>
      <c r="BD399" s="127"/>
      <c r="BE399" s="127"/>
      <c r="BF399" s="127"/>
      <c r="BG399" s="127"/>
      <c r="BH399" s="127"/>
      <c r="BI399" s="127"/>
      <c r="BJ399" s="128"/>
      <c r="BK399" s="128"/>
      <c r="BL399" s="87"/>
      <c r="BM399" s="47"/>
      <c r="BN399" s="48"/>
      <c r="BO399" s="49"/>
      <c r="BP399" s="39">
        <f t="shared" si="68"/>
        <v>0</v>
      </c>
      <c r="BR399" s="6" t="e">
        <f>Ringkasan!#REF!/1000000000</f>
        <v>#REF!</v>
      </c>
      <c r="BS399" s="6" t="e">
        <f t="shared" si="70"/>
        <v>#REF!</v>
      </c>
      <c r="BT399" s="39" t="e">
        <f t="shared" si="72"/>
        <v>#REF!</v>
      </c>
      <c r="BV399" s="6" t="e">
        <f>Ringkasan!#REF!/1000000000</f>
        <v>#REF!</v>
      </c>
      <c r="BW399" s="6" t="e">
        <f t="shared" si="71"/>
        <v>#REF!</v>
      </c>
      <c r="BX399" s="39" t="e">
        <f t="shared" si="73"/>
        <v>#REF!</v>
      </c>
    </row>
    <row r="400" spans="1:76" ht="15" customHeight="1" x14ac:dyDescent="0.25">
      <c r="A400" s="59" t="s">
        <v>320</v>
      </c>
      <c r="B400" s="3">
        <f t="shared" si="69"/>
        <v>306</v>
      </c>
      <c r="C400" s="4">
        <f t="shared" si="69"/>
        <v>11</v>
      </c>
      <c r="D400" s="8" t="s">
        <v>320</v>
      </c>
      <c r="E400" s="12" t="str">
        <f>[1]Pendapatan!D400</f>
        <v>13 TAHUN 2024</v>
      </c>
      <c r="F400" s="92">
        <f>[1]Pendapatan!E400</f>
        <v>45656</v>
      </c>
      <c r="G400" s="6"/>
      <c r="H400" s="173">
        <f>IFERROR('Ringkasan (milyar)'!H400/'Ringkasan (milyar)'!G400,0)</f>
        <v>7.3882090940277187E-2</v>
      </c>
      <c r="I400" s="173">
        <f>IFERROR('Ringkasan (milyar)'!I400/'Ringkasan (milyar)'!G400,0)</f>
        <v>3.5966136092445929E-2</v>
      </c>
      <c r="J400" s="173">
        <f>IFERROR('Ringkasan (milyar)'!J400/'Ringkasan (milyar)'!G400,0)</f>
        <v>2.2435354931317707E-3</v>
      </c>
      <c r="K400" s="173">
        <f>IFERROR('Ringkasan (milyar)'!K400/'Ringkasan (milyar)'!G400,0)</f>
        <v>4.5558645408300758E-3</v>
      </c>
      <c r="L400" s="173">
        <f>IFERROR('Ringkasan (milyar)'!L400/'Ringkasan (milyar)'!G400,0)</f>
        <v>3.1116554813869414E-2</v>
      </c>
      <c r="M400" s="173">
        <f>IFERROR('Ringkasan (milyar)'!M400/'Ringkasan (milyar)'!G400,0)</f>
        <v>0.92171924566907826</v>
      </c>
      <c r="N400" s="173">
        <f>IFERROR('Ringkasan (milyar)'!N400/'Ringkasan (milyar)'!G400,0)</f>
        <v>0.86488611216248446</v>
      </c>
      <c r="O400" s="173">
        <f>IFERROR('Ringkasan (milyar)'!O400/'Ringkasan (milyar)'!G400,0)</f>
        <v>0</v>
      </c>
      <c r="P400" s="173">
        <f>IFERROR('Ringkasan (milyar)'!P400/'Ringkasan (milyar)'!G400,0)</f>
        <v>0</v>
      </c>
      <c r="Q400" s="173">
        <f>IFERROR('Ringkasan (milyar)'!Q400/'Ringkasan (milyar)'!G400,0)</f>
        <v>4.3601038707270209E-2</v>
      </c>
      <c r="R400" s="173">
        <f>IFERROR('Ringkasan (milyar)'!R400/'Ringkasan (milyar)'!G400,0)</f>
        <v>1.0410983287834786E-2</v>
      </c>
      <c r="S400" s="173">
        <f>IFERROR('Ringkasan (milyar)'!S400/'Ringkasan (milyar)'!G400,0)</f>
        <v>0.55614122014060818</v>
      </c>
      <c r="T400" s="173">
        <f>IFERROR('Ringkasan (milyar)'!T400/'Ringkasan (milyar)'!G400,0)</f>
        <v>0.21637377261326382</v>
      </c>
      <c r="U400" s="173">
        <f>IFERROR('Ringkasan (milyar)'!U400/'Ringkasan (milyar)'!G400,0)</f>
        <v>3.8359097413507445E-2</v>
      </c>
      <c r="V400" s="173">
        <f>IFERROR('Ringkasan (milyar)'!V400/'Ringkasan (milyar)'!G400,0)</f>
        <v>5.6833133506593837E-2</v>
      </c>
      <c r="W400" s="173">
        <f>IFERROR('Ringkasan (milyar)'!W400/'Ringkasan (milyar)'!G400,0)</f>
        <v>5.6833133506593837E-2</v>
      </c>
      <c r="X400" s="173">
        <f>IFERROR('Ringkasan (milyar)'!X400/'Ringkasan (milyar)'!G400,0)</f>
        <v>0</v>
      </c>
      <c r="Y400" s="173">
        <f>IFERROR('Ringkasan (milyar)'!Y400/'Ringkasan (milyar)'!G400,0)</f>
        <v>4.3986633906445806E-3</v>
      </c>
      <c r="Z400" s="173">
        <f>IFERROR('Ringkasan (milyar)'!Z400/'Ringkasan (milyar)'!G400,0)</f>
        <v>0</v>
      </c>
      <c r="AA400" s="173">
        <f>IFERROR('Ringkasan (milyar)'!AA400/'Ringkasan (milyar)'!G400,0)</f>
        <v>0</v>
      </c>
      <c r="AB400" s="173">
        <f>IFERROR('Ringkasan (milyar)'!AB400/'Ringkasan (milyar)'!G400,0)</f>
        <v>4.3986633906445806E-3</v>
      </c>
      <c r="AC400" s="6"/>
      <c r="AD400" s="173">
        <f>IFERROR('Ringkasan (milyar)'!AD400/'Ringkasan (milyar)'!AC400,0)</f>
        <v>0.66452452542429463</v>
      </c>
      <c r="AE400" s="173">
        <f>IFERROR('Ringkasan (milyar)'!AE400/'Ringkasan (milyar)'!AD400,0)</f>
        <v>0.43614149039712818</v>
      </c>
      <c r="AF400" s="173">
        <f>IFERROR('Ringkasan (milyar)'!AF400/'Ringkasan (milyar)'!AD400,0)</f>
        <v>0.47948381414542879</v>
      </c>
      <c r="AG400" s="173">
        <f>IFERROR('Ringkasan (milyar)'!AG400/'Ringkasan (milyar)'!AD400,0)</f>
        <v>1.2501567868022773E-3</v>
      </c>
      <c r="AH400" s="173">
        <f>IFERROR('Ringkasan (milyar)'!AH400/'Ringkasan (milyar)'!AC400,0)</f>
        <v>0</v>
      </c>
      <c r="AI400" s="173">
        <f>IFERROR('Ringkasan (milyar)'!AI400/'Ringkasan (milyar)'!AC400,0)</f>
        <v>3.5161186427617029E-2</v>
      </c>
      <c r="AJ400" s="173">
        <f>IFERROR('Ringkasan (milyar)'!AJ400/'Ringkasan (milyar)'!AC400,0)</f>
        <v>2.0077108183603861E-2</v>
      </c>
      <c r="AK400" s="173">
        <f>IFERROR('Ringkasan (milyar)'!AK400/'Ringkasan (milyar)'!AC400,0)</f>
        <v>0.19348430621229901</v>
      </c>
      <c r="AL400" s="173">
        <f>IFERROR('Ringkasan (milyar)'!AL400/'Ringkasan (milyar)'!AC400,0)</f>
        <v>2.3965768412381752E-2</v>
      </c>
      <c r="AM400" s="173">
        <f>IFERROR('Ringkasan (milyar)'!AM400/'Ringkasan (milyar)'!AC400,0)</f>
        <v>2.1742420652928869E-2</v>
      </c>
      <c r="AN400" s="173">
        <f>IFERROR('Ringkasan (milyar)'!AN400/'Ringkasan (milyar)'!AC400,0)</f>
        <v>4.4898767857217421E-2</v>
      </c>
      <c r="AO400" s="173">
        <f>IFERROR('Ringkasan (milyar)'!AO400/'Ringkasan (milyar)'!AC400,0)</f>
        <v>0.10165021149153244</v>
      </c>
      <c r="AP400" s="173">
        <f>IFERROR('Ringkasan (milyar)'!AP400/'Ringkasan (milyar)'!AC400,0)</f>
        <v>1.1440618136929329E-3</v>
      </c>
      <c r="AQ400" s="173">
        <f>IFERROR('Ringkasan (milyar)'!AQ400/'Ringkasan (milyar)'!AC400,0)</f>
        <v>8.3075984545574435E-5</v>
      </c>
      <c r="AR400" s="173">
        <f>IFERROR('Ringkasan (milyar)'!AR400/'Ringkasan (milyar)'!AC400,0)</f>
        <v>1.0384498068196805E-2</v>
      </c>
      <c r="AS400" s="173">
        <f>IFERROR('Ringkasan (milyar)'!AS400/'Ringkasan (milyar)'!AC400,0)</f>
        <v>1.0384498068196805E-2</v>
      </c>
      <c r="AT400" s="173">
        <f>IFERROR('Ringkasan (milyar)'!AT400/'Ringkasan (milyar)'!AC400,0)</f>
        <v>0.13160667029520959</v>
      </c>
      <c r="AU400" s="173">
        <f>IFERROR('Ringkasan (milyar)'!AU400/'Ringkasan (milyar)'!AC400,0)</f>
        <v>3.7329861492844869E-3</v>
      </c>
      <c r="AV400" s="173">
        <f>IFERROR('Ringkasan (milyar)'!AV400/'Ringkasan (milyar)'!AC400,0)</f>
        <v>0.12787368414592512</v>
      </c>
      <c r="AW400" s="127"/>
      <c r="AX400" s="127"/>
      <c r="AY400" s="127"/>
      <c r="AZ400" s="127"/>
      <c r="BA400" s="127"/>
      <c r="BB400" s="127"/>
      <c r="BC400" s="127"/>
      <c r="BD400" s="127"/>
      <c r="BE400" s="127"/>
      <c r="BF400" s="127"/>
      <c r="BG400" s="127"/>
      <c r="BH400" s="127"/>
      <c r="BI400" s="127"/>
      <c r="BJ400" s="128"/>
      <c r="BK400" s="128"/>
      <c r="BL400" s="87"/>
      <c r="BM400" s="47"/>
      <c r="BN400" s="48"/>
      <c r="BO400" s="49"/>
      <c r="BP400" s="39">
        <f t="shared" si="68"/>
        <v>0</v>
      </c>
      <c r="BR400" s="6" t="e">
        <f>Ringkasan!#REF!/1000000000</f>
        <v>#REF!</v>
      </c>
      <c r="BS400" s="6" t="e">
        <f t="shared" si="70"/>
        <v>#REF!</v>
      </c>
      <c r="BT400" s="39" t="e">
        <f t="shared" si="72"/>
        <v>#REF!</v>
      </c>
      <c r="BV400" s="6" t="e">
        <f>Ringkasan!#REF!/1000000000</f>
        <v>#REF!</v>
      </c>
      <c r="BW400" s="6" t="e">
        <f t="shared" si="71"/>
        <v>#REF!</v>
      </c>
      <c r="BX400" s="39" t="e">
        <f t="shared" si="73"/>
        <v>#REF!</v>
      </c>
    </row>
    <row r="401" spans="1:76" ht="15" customHeight="1" x14ac:dyDescent="0.25">
      <c r="A401" s="59" t="s">
        <v>692</v>
      </c>
      <c r="B401" s="3">
        <f t="shared" si="69"/>
        <v>307</v>
      </c>
      <c r="C401" s="4">
        <f t="shared" si="69"/>
        <v>12</v>
      </c>
      <c r="D401" s="8" t="s">
        <v>321</v>
      </c>
      <c r="E401" s="12" t="str">
        <f>[1]Pendapatan!D401</f>
        <v>13 Tahun 2024</v>
      </c>
      <c r="F401" s="92">
        <f>[1]Pendapatan!E401</f>
        <v>45656.70208333333</v>
      </c>
      <c r="G401" s="6"/>
      <c r="H401" s="173">
        <f>IFERROR('Ringkasan (milyar)'!H401/'Ringkasan (milyar)'!G401,0)</f>
        <v>0.29003914952442811</v>
      </c>
      <c r="I401" s="173">
        <f>IFERROR('Ringkasan (milyar)'!I401/'Ringkasan (milyar)'!G401,0)</f>
        <v>0.18028927843548362</v>
      </c>
      <c r="J401" s="173">
        <f>IFERROR('Ringkasan (milyar)'!J401/'Ringkasan (milyar)'!G401,0)</f>
        <v>1.9181559101132853E-2</v>
      </c>
      <c r="K401" s="173">
        <f>IFERROR('Ringkasan (milyar)'!K401/'Ringkasan (milyar)'!G401,0)</f>
        <v>8.3436131035857664E-3</v>
      </c>
      <c r="L401" s="173">
        <f>IFERROR('Ringkasan (milyar)'!L401/'Ringkasan (milyar)'!G401,0)</f>
        <v>8.2224698884225844E-2</v>
      </c>
      <c r="M401" s="173">
        <f>IFERROR('Ringkasan (milyar)'!M401/'Ringkasan (milyar)'!G401,0)</f>
        <v>0.709960850475572</v>
      </c>
      <c r="N401" s="173">
        <f>IFERROR('Ringkasan (milyar)'!N401/'Ringkasan (milyar)'!G401,0)</f>
        <v>0.65008973507362011</v>
      </c>
      <c r="O401" s="173">
        <f>IFERROR('Ringkasan (milyar)'!O401/'Ringkasan (milyar)'!G401,0)</f>
        <v>0</v>
      </c>
      <c r="P401" s="173">
        <f>IFERROR('Ringkasan (milyar)'!P401/'Ringkasan (milyar)'!G401,0)</f>
        <v>0</v>
      </c>
      <c r="Q401" s="173">
        <f>IFERROR('Ringkasan (milyar)'!Q401/'Ringkasan (milyar)'!G401,0)</f>
        <v>0</v>
      </c>
      <c r="R401" s="173">
        <f>IFERROR('Ringkasan (milyar)'!R401/'Ringkasan (milyar)'!G401,0)</f>
        <v>4.3469699429502743E-3</v>
      </c>
      <c r="S401" s="173">
        <f>IFERROR('Ringkasan (milyar)'!S401/'Ringkasan (milyar)'!G401,0)</f>
        <v>0.21505089420240248</v>
      </c>
      <c r="T401" s="173">
        <f>IFERROR('Ringkasan (milyar)'!T401/'Ringkasan (milyar)'!G401,0)</f>
        <v>0.32352127331869351</v>
      </c>
      <c r="U401" s="173">
        <f>IFERROR('Ringkasan (milyar)'!U401/'Ringkasan (milyar)'!G401,0)</f>
        <v>0.1071705976095739</v>
      </c>
      <c r="V401" s="173">
        <f>IFERROR('Ringkasan (milyar)'!V401/'Ringkasan (milyar)'!G401,0)</f>
        <v>5.9871115401951794E-2</v>
      </c>
      <c r="W401" s="173">
        <f>IFERROR('Ringkasan (milyar)'!W401/'Ringkasan (milyar)'!G401,0)</f>
        <v>5.9871115401951794E-2</v>
      </c>
      <c r="X401" s="173">
        <f>IFERROR('Ringkasan (milyar)'!X401/'Ringkasan (milyar)'!G401,0)</f>
        <v>0</v>
      </c>
      <c r="Y401" s="173">
        <f>IFERROR('Ringkasan (milyar)'!Y401/'Ringkasan (milyar)'!G401,0)</f>
        <v>0</v>
      </c>
      <c r="Z401" s="173">
        <f>IFERROR('Ringkasan (milyar)'!Z401/'Ringkasan (milyar)'!G401,0)</f>
        <v>0</v>
      </c>
      <c r="AA401" s="173">
        <f>IFERROR('Ringkasan (milyar)'!AA401/'Ringkasan (milyar)'!G401,0)</f>
        <v>0</v>
      </c>
      <c r="AB401" s="173">
        <f>IFERROR('Ringkasan (milyar)'!AB401/'Ringkasan (milyar)'!G401,0)</f>
        <v>0</v>
      </c>
      <c r="AC401" s="6"/>
      <c r="AD401" s="173">
        <f>IFERROR('Ringkasan (milyar)'!AD401/'Ringkasan (milyar)'!AC401,0)</f>
        <v>0.76444483218924209</v>
      </c>
      <c r="AE401" s="173">
        <f>IFERROR('Ringkasan (milyar)'!AE401/'Ringkasan (milyar)'!AD401,0)</f>
        <v>0.45937034493582068</v>
      </c>
      <c r="AF401" s="173">
        <f>IFERROR('Ringkasan (milyar)'!AF401/'Ringkasan (milyar)'!AD401,0)</f>
        <v>0.49947682197812432</v>
      </c>
      <c r="AG401" s="173">
        <f>IFERROR('Ringkasan (milyar)'!AG401/'Ringkasan (milyar)'!AD401,0)</f>
        <v>0</v>
      </c>
      <c r="AH401" s="173">
        <f>IFERROR('Ringkasan (milyar)'!AH401/'Ringkasan (milyar)'!AC401,0)</f>
        <v>5.0121671387834453E-4</v>
      </c>
      <c r="AI401" s="173">
        <f>IFERROR('Ringkasan (milyar)'!AI401/'Ringkasan (milyar)'!AC401,0)</f>
        <v>2.814578453000028E-2</v>
      </c>
      <c r="AJ401" s="173">
        <f>IFERROR('Ringkasan (milyar)'!AJ401/'Ringkasan (milyar)'!AC401,0)</f>
        <v>2.8120693387026401E-3</v>
      </c>
      <c r="AK401" s="173">
        <f>IFERROR('Ringkasan (milyar)'!AK401/'Ringkasan (milyar)'!AC401,0)</f>
        <v>0.23412099493921251</v>
      </c>
      <c r="AL401" s="173">
        <f>IFERROR('Ringkasan (milyar)'!AL401/'Ringkasan (milyar)'!AC401,0)</f>
        <v>1.9832984844945004E-4</v>
      </c>
      <c r="AM401" s="173">
        <f>IFERROR('Ringkasan (milyar)'!AM401/'Ringkasan (milyar)'!AC401,0)</f>
        <v>3.2896673298631059E-2</v>
      </c>
      <c r="AN401" s="173">
        <f>IFERROR('Ringkasan (milyar)'!AN401/'Ringkasan (milyar)'!AC401,0)</f>
        <v>8.4560514878295343E-2</v>
      </c>
      <c r="AO401" s="173">
        <f>IFERROR('Ringkasan (milyar)'!AO401/'Ringkasan (milyar)'!AC401,0)</f>
        <v>0.10983249416819202</v>
      </c>
      <c r="AP401" s="173">
        <f>IFERROR('Ringkasan (milyar)'!AP401/'Ringkasan (milyar)'!AC401,0)</f>
        <v>6.4439496088412483E-3</v>
      </c>
      <c r="AQ401" s="173">
        <f>IFERROR('Ringkasan (milyar)'!AQ401/'Ringkasan (milyar)'!AC401,0)</f>
        <v>1.8903313680338206E-4</v>
      </c>
      <c r="AR401" s="173">
        <f>IFERROR('Ringkasan (milyar)'!AR401/'Ringkasan (milyar)'!AC401,0)</f>
        <v>1.4341728715452796E-3</v>
      </c>
      <c r="AS401" s="173">
        <f>IFERROR('Ringkasan (milyar)'!AS401/'Ringkasan (milyar)'!AC401,0)</f>
        <v>1.4341728715452796E-3</v>
      </c>
      <c r="AT401" s="173">
        <f>IFERROR('Ringkasan (milyar)'!AT401/'Ringkasan (milyar)'!AC401,0)</f>
        <v>0</v>
      </c>
      <c r="AU401" s="173">
        <f>IFERROR('Ringkasan (milyar)'!AU401/'Ringkasan (milyar)'!AC401,0)</f>
        <v>0</v>
      </c>
      <c r="AV401" s="173">
        <f>IFERROR('Ringkasan (milyar)'!AV401/'Ringkasan (milyar)'!AC401,0)</f>
        <v>0</v>
      </c>
      <c r="AW401" s="127"/>
      <c r="AX401" s="127"/>
      <c r="AY401" s="127"/>
      <c r="AZ401" s="127"/>
      <c r="BA401" s="127"/>
      <c r="BB401" s="127"/>
      <c r="BC401" s="127"/>
      <c r="BD401" s="127"/>
      <c r="BE401" s="127"/>
      <c r="BF401" s="127"/>
      <c r="BG401" s="127"/>
      <c r="BH401" s="127"/>
      <c r="BI401" s="127"/>
      <c r="BJ401" s="128"/>
      <c r="BK401" s="128"/>
      <c r="BL401" s="87"/>
      <c r="BM401" s="47"/>
      <c r="BN401" s="48"/>
      <c r="BO401" s="49"/>
      <c r="BP401" s="39">
        <f t="shared" si="68"/>
        <v>0</v>
      </c>
      <c r="BR401" s="6" t="e">
        <f>Ringkasan!#REF!/1000000000</f>
        <v>#REF!</v>
      </c>
      <c r="BS401" s="6" t="e">
        <f t="shared" si="70"/>
        <v>#REF!</v>
      </c>
      <c r="BT401" s="39" t="e">
        <f t="shared" si="72"/>
        <v>#REF!</v>
      </c>
      <c r="BV401" s="6" t="e">
        <f>Ringkasan!#REF!/1000000000</f>
        <v>#REF!</v>
      </c>
      <c r="BW401" s="6" t="e">
        <f t="shared" si="71"/>
        <v>#REF!</v>
      </c>
      <c r="BX401" s="39" t="e">
        <f t="shared" si="73"/>
        <v>#REF!</v>
      </c>
    </row>
    <row r="402" spans="1:76" ht="15" customHeight="1" x14ac:dyDescent="0.25">
      <c r="A402" s="59" t="s">
        <v>322</v>
      </c>
      <c r="B402" s="3">
        <f t="shared" si="69"/>
        <v>308</v>
      </c>
      <c r="C402" s="4">
        <f t="shared" si="69"/>
        <v>13</v>
      </c>
      <c r="D402" s="8" t="s">
        <v>322</v>
      </c>
      <c r="E402" s="12" t="str">
        <f>[1]Pendapatan!D402</f>
        <v>07 Tahun 2024</v>
      </c>
      <c r="F402" s="92">
        <f>[1]Pendapatan!E402</f>
        <v>45656.725694444445</v>
      </c>
      <c r="G402" s="6"/>
      <c r="H402" s="173">
        <f>IFERROR('Ringkasan (milyar)'!H402/'Ringkasan (milyar)'!G402,0)</f>
        <v>0.31552921261583433</v>
      </c>
      <c r="I402" s="173">
        <f>IFERROR('Ringkasan (milyar)'!I402/'Ringkasan (milyar)'!G402,0)</f>
        <v>0.22138127955497217</v>
      </c>
      <c r="J402" s="173">
        <f>IFERROR('Ringkasan (milyar)'!J402/'Ringkasan (milyar)'!G402,0)</f>
        <v>2.2959684403525058E-2</v>
      </c>
      <c r="K402" s="173">
        <f>IFERROR('Ringkasan (milyar)'!K402/'Ringkasan (milyar)'!G402,0)</f>
        <v>1.3847450302511517E-2</v>
      </c>
      <c r="L402" s="173">
        <f>IFERROR('Ringkasan (milyar)'!L402/'Ringkasan (milyar)'!G402,0)</f>
        <v>5.7340798354825598E-2</v>
      </c>
      <c r="M402" s="173">
        <f>IFERROR('Ringkasan (milyar)'!M402/'Ringkasan (milyar)'!G402,0)</f>
        <v>0.68447078738416578</v>
      </c>
      <c r="N402" s="173">
        <f>IFERROR('Ringkasan (milyar)'!N402/'Ringkasan (milyar)'!G402,0)</f>
        <v>0.61850663734929345</v>
      </c>
      <c r="O402" s="173">
        <f>IFERROR('Ringkasan (milyar)'!O402/'Ringkasan (milyar)'!G402,0)</f>
        <v>0</v>
      </c>
      <c r="P402" s="173">
        <f>IFERROR('Ringkasan (milyar)'!P402/'Ringkasan (milyar)'!G402,0)</f>
        <v>0</v>
      </c>
      <c r="Q402" s="173">
        <f>IFERROR('Ringkasan (milyar)'!Q402/'Ringkasan (milyar)'!G402,0)</f>
        <v>0</v>
      </c>
      <c r="R402" s="173">
        <f>IFERROR('Ringkasan (milyar)'!R402/'Ringkasan (milyar)'!G402,0)</f>
        <v>6.1034050841702872E-3</v>
      </c>
      <c r="S402" s="173">
        <f>IFERROR('Ringkasan (milyar)'!S402/'Ringkasan (milyar)'!G402,0)</f>
        <v>0.13034296377439245</v>
      </c>
      <c r="T402" s="173">
        <f>IFERROR('Ringkasan (milyar)'!T402/'Ringkasan (milyar)'!G402,0)</f>
        <v>0.37831118540649966</v>
      </c>
      <c r="U402" s="173">
        <f>IFERROR('Ringkasan (milyar)'!U402/'Ringkasan (milyar)'!G402,0)</f>
        <v>0.103749083084231</v>
      </c>
      <c r="V402" s="173">
        <f>IFERROR('Ringkasan (milyar)'!V402/'Ringkasan (milyar)'!G402,0)</f>
        <v>6.5964150034872313E-2</v>
      </c>
      <c r="W402" s="173">
        <f>IFERROR('Ringkasan (milyar)'!W402/'Ringkasan (milyar)'!G402,0)</f>
        <v>6.5964150034872313E-2</v>
      </c>
      <c r="X402" s="173">
        <f>IFERROR('Ringkasan (milyar)'!X402/'Ringkasan (milyar)'!G402,0)</f>
        <v>0</v>
      </c>
      <c r="Y402" s="173">
        <f>IFERROR('Ringkasan (milyar)'!Y402/'Ringkasan (milyar)'!G402,0)</f>
        <v>0</v>
      </c>
      <c r="Z402" s="173">
        <f>IFERROR('Ringkasan (milyar)'!Z402/'Ringkasan (milyar)'!G402,0)</f>
        <v>0</v>
      </c>
      <c r="AA402" s="173">
        <f>IFERROR('Ringkasan (milyar)'!AA402/'Ringkasan (milyar)'!G402,0)</f>
        <v>0</v>
      </c>
      <c r="AB402" s="173">
        <f>IFERROR('Ringkasan (milyar)'!AB402/'Ringkasan (milyar)'!G402,0)</f>
        <v>0</v>
      </c>
      <c r="AC402" s="6"/>
      <c r="AD402" s="173">
        <f>IFERROR('Ringkasan (milyar)'!AD402/'Ringkasan (milyar)'!AC402,0)</f>
        <v>0.80853660294139262</v>
      </c>
      <c r="AE402" s="173">
        <f>IFERROR('Ringkasan (milyar)'!AE402/'Ringkasan (milyar)'!AD402,0)</f>
        <v>0.49233128202355508</v>
      </c>
      <c r="AF402" s="173">
        <f>IFERROR('Ringkasan (milyar)'!AF402/'Ringkasan (milyar)'!AD402,0)</f>
        <v>0.47889536800335714</v>
      </c>
      <c r="AG402" s="173">
        <f>IFERROR('Ringkasan (milyar)'!AG402/'Ringkasan (milyar)'!AD402,0)</f>
        <v>0</v>
      </c>
      <c r="AH402" s="173">
        <f>IFERROR('Ringkasan (milyar)'!AH402/'Ringkasan (milyar)'!AC402,0)</f>
        <v>0</v>
      </c>
      <c r="AI402" s="173">
        <f>IFERROR('Ringkasan (milyar)'!AI402/'Ringkasan (milyar)'!AC402,0)</f>
        <v>2.3041842250222391E-2</v>
      </c>
      <c r="AJ402" s="173">
        <f>IFERROR('Ringkasan (milyar)'!AJ402/'Ringkasan (milyar)'!AC402,0)</f>
        <v>2.2246439226178183E-4</v>
      </c>
      <c r="AK402" s="173">
        <f>IFERROR('Ringkasan (milyar)'!AK402/'Ringkasan (milyar)'!AC402,0)</f>
        <v>0.18255852223564414</v>
      </c>
      <c r="AL402" s="173">
        <f>IFERROR('Ringkasan (milyar)'!AL402/'Ringkasan (milyar)'!AC402,0)</f>
        <v>2.130602267950877E-2</v>
      </c>
      <c r="AM402" s="173">
        <f>IFERROR('Ringkasan (milyar)'!AM402/'Ringkasan (milyar)'!AC402,0)</f>
        <v>3.4073195405843304E-2</v>
      </c>
      <c r="AN402" s="173">
        <f>IFERROR('Ringkasan (milyar)'!AN402/'Ringkasan (milyar)'!AC402,0)</f>
        <v>6.2804444264660808E-2</v>
      </c>
      <c r="AO402" s="173">
        <f>IFERROR('Ringkasan (milyar)'!AO402/'Ringkasan (milyar)'!AC402,0)</f>
        <v>6.4306087368153839E-2</v>
      </c>
      <c r="AP402" s="173">
        <f>IFERROR('Ringkasan (milyar)'!AP402/'Ringkasan (milyar)'!AC402,0)</f>
        <v>6.6219956882394431E-5</v>
      </c>
      <c r="AQ402" s="173">
        <f>IFERROR('Ringkasan (milyar)'!AQ402/'Ringkasan (milyar)'!AC402,0)</f>
        <v>2.5525605950246243E-6</v>
      </c>
      <c r="AR402" s="173">
        <f>IFERROR('Ringkasan (milyar)'!AR402/'Ringkasan (milyar)'!AC402,0)</f>
        <v>8.9048748229632914E-3</v>
      </c>
      <c r="AS402" s="173">
        <f>IFERROR('Ringkasan (milyar)'!AS402/'Ringkasan (milyar)'!AC402,0)</f>
        <v>8.9048748229632914E-3</v>
      </c>
      <c r="AT402" s="173">
        <f>IFERROR('Ringkasan (milyar)'!AT402/'Ringkasan (milyar)'!AC402,0)</f>
        <v>0</v>
      </c>
      <c r="AU402" s="173">
        <f>IFERROR('Ringkasan (milyar)'!AU402/'Ringkasan (milyar)'!AC402,0)</f>
        <v>0</v>
      </c>
      <c r="AV402" s="173">
        <f>IFERROR('Ringkasan (milyar)'!AV402/'Ringkasan (milyar)'!AC402,0)</f>
        <v>0</v>
      </c>
      <c r="AW402" s="127"/>
      <c r="AX402" s="127"/>
      <c r="AY402" s="127"/>
      <c r="AZ402" s="127"/>
      <c r="BA402" s="127"/>
      <c r="BB402" s="127"/>
      <c r="BC402" s="127"/>
      <c r="BD402" s="127"/>
      <c r="BE402" s="127"/>
      <c r="BF402" s="127"/>
      <c r="BG402" s="127"/>
      <c r="BH402" s="127"/>
      <c r="BI402" s="127"/>
      <c r="BJ402" s="128"/>
      <c r="BK402" s="128"/>
      <c r="BL402" s="87"/>
      <c r="BM402" s="47"/>
      <c r="BN402" s="48"/>
      <c r="BO402" s="49"/>
      <c r="BP402" s="39">
        <f t="shared" si="68"/>
        <v>0</v>
      </c>
      <c r="BR402" s="6" t="e">
        <f>Ringkasan!#REF!/1000000000</f>
        <v>#REF!</v>
      </c>
      <c r="BS402" s="6" t="e">
        <f t="shared" si="70"/>
        <v>#REF!</v>
      </c>
      <c r="BT402" s="39" t="e">
        <f t="shared" si="72"/>
        <v>#REF!</v>
      </c>
      <c r="BV402" s="6" t="e">
        <f>Ringkasan!#REF!/1000000000</f>
        <v>#REF!</v>
      </c>
      <c r="BW402" s="6" t="e">
        <f t="shared" si="71"/>
        <v>#REF!</v>
      </c>
      <c r="BX402" s="39" t="e">
        <f t="shared" si="73"/>
        <v>#REF!</v>
      </c>
    </row>
    <row r="403" spans="1:76" ht="15" customHeight="1" x14ac:dyDescent="0.25">
      <c r="B403" s="13" t="s">
        <v>560</v>
      </c>
      <c r="C403" s="14" t="s">
        <v>560</v>
      </c>
      <c r="D403" s="15" t="s">
        <v>561</v>
      </c>
      <c r="E403" s="16"/>
      <c r="F403" s="93"/>
      <c r="G403" s="115"/>
      <c r="H403" s="174">
        <f>IFERROR('Ringkasan (milyar)'!H403/'Ringkasan (milyar)'!G403,0)</f>
        <v>9.4322126813140075E-2</v>
      </c>
      <c r="I403" s="174">
        <f>IFERROR('Ringkasan (milyar)'!I403/'Ringkasan (milyar)'!G403,0)</f>
        <v>3.6280458955631513E-2</v>
      </c>
      <c r="J403" s="174">
        <f>IFERROR('Ringkasan (milyar)'!J403/'Ringkasan (milyar)'!G403,0)</f>
        <v>1.7122971693600185E-2</v>
      </c>
      <c r="K403" s="174">
        <f>IFERROR('Ringkasan (milyar)'!K403/'Ringkasan (milyar)'!G403,0)</f>
        <v>7.5543243392437974E-3</v>
      </c>
      <c r="L403" s="174">
        <f>IFERROR('Ringkasan (milyar)'!L403/'Ringkasan (milyar)'!G403,0)</f>
        <v>3.3364371824664577E-2</v>
      </c>
      <c r="M403" s="174">
        <f>IFERROR('Ringkasan (milyar)'!M403/'Ringkasan (milyar)'!G403,0)</f>
        <v>0.88325314795387577</v>
      </c>
      <c r="N403" s="174">
        <f>IFERROR('Ringkasan (milyar)'!N403/'Ringkasan (milyar)'!G403,0)</f>
        <v>0.83103837206255049</v>
      </c>
      <c r="O403" s="174">
        <f>IFERROR('Ringkasan (milyar)'!O403/'Ringkasan (milyar)'!G403,0)</f>
        <v>0</v>
      </c>
      <c r="P403" s="174">
        <f>IFERROR('Ringkasan (milyar)'!P403/'Ringkasan (milyar)'!G403,0)</f>
        <v>0</v>
      </c>
      <c r="Q403" s="174">
        <f>IFERROR('Ringkasan (milyar)'!Q403/'Ringkasan (milyar)'!G403,0)</f>
        <v>5.3173944001083252E-2</v>
      </c>
      <c r="R403" s="174">
        <f>IFERROR('Ringkasan (milyar)'!R403/'Ringkasan (milyar)'!G403,0)</f>
        <v>4.9924276927399494E-3</v>
      </c>
      <c r="S403" s="174">
        <f>IFERROR('Ringkasan (milyar)'!S403/'Ringkasan (milyar)'!G403,0)</f>
        <v>0.46999470367777507</v>
      </c>
      <c r="T403" s="174">
        <f>IFERROR('Ringkasan (milyar)'!T403/'Ringkasan (milyar)'!G403,0)</f>
        <v>0.2280440706707012</v>
      </c>
      <c r="U403" s="174">
        <f>IFERROR('Ringkasan (milyar)'!U403/'Ringkasan (milyar)'!G403,0)</f>
        <v>7.4833226020251095E-2</v>
      </c>
      <c r="V403" s="174">
        <f>IFERROR('Ringkasan (milyar)'!V403/'Ringkasan (milyar)'!G403,0)</f>
        <v>5.2214775891325227E-2</v>
      </c>
      <c r="W403" s="174">
        <f>IFERROR('Ringkasan (milyar)'!W403/'Ringkasan (milyar)'!G403,0)</f>
        <v>5.2214775891325227E-2</v>
      </c>
      <c r="X403" s="174">
        <f>IFERROR('Ringkasan (milyar)'!X403/'Ringkasan (milyar)'!G403,0)</f>
        <v>0</v>
      </c>
      <c r="Y403" s="174">
        <f>IFERROR('Ringkasan (milyar)'!Y403/'Ringkasan (milyar)'!G403,0)</f>
        <v>2.2424725232984073E-2</v>
      </c>
      <c r="Z403" s="174">
        <f>IFERROR('Ringkasan (milyar)'!Z403/'Ringkasan (milyar)'!G403,0)</f>
        <v>9.0861606839934949E-3</v>
      </c>
      <c r="AA403" s="174">
        <f>IFERROR('Ringkasan (milyar)'!AA403/'Ringkasan (milyar)'!G403,0)</f>
        <v>0</v>
      </c>
      <c r="AB403" s="174">
        <f>IFERROR('Ringkasan (milyar)'!AB403/'Ringkasan (milyar)'!G403,0)</f>
        <v>1.3338564548990576E-2</v>
      </c>
      <c r="AC403" s="7"/>
      <c r="AD403" s="174">
        <f>IFERROR('Ringkasan (milyar)'!AD403/'Ringkasan (milyar)'!AC403,0)</f>
        <v>0.62534773210784866</v>
      </c>
      <c r="AE403" s="174">
        <f>IFERROR('Ringkasan (milyar)'!AE403/'Ringkasan (milyar)'!AD403,0)</f>
        <v>0.45545624970079229</v>
      </c>
      <c r="AF403" s="174">
        <f>IFERROR('Ringkasan (milyar)'!AF403/'Ringkasan (milyar)'!AD403,0)</f>
        <v>0.47187415351424078</v>
      </c>
      <c r="AG403" s="174">
        <f>IFERROR('Ringkasan (milyar)'!AG403/'Ringkasan (milyar)'!AD403,0)</f>
        <v>4.2073803211608907E-4</v>
      </c>
      <c r="AH403" s="174">
        <f>IFERROR('Ringkasan (milyar)'!AH403/'Ringkasan (milyar)'!AC403,0)</f>
        <v>7.4261515516635605E-5</v>
      </c>
      <c r="AI403" s="174">
        <f>IFERROR('Ringkasan (milyar)'!AI403/'Ringkasan (milyar)'!AC403,0)</f>
        <v>3.7971947600631203E-2</v>
      </c>
      <c r="AJ403" s="174">
        <f>IFERROR('Ringkasan (milyar)'!AJ403/'Ringkasan (milyar)'!AC403,0)</f>
        <v>7.1344508523277662E-3</v>
      </c>
      <c r="AK403" s="174">
        <f>IFERROR('Ringkasan (milyar)'!AK403/'Ringkasan (milyar)'!AC403,0)</f>
        <v>0.24234667540950156</v>
      </c>
      <c r="AL403" s="174">
        <f>IFERROR('Ringkasan (milyar)'!AL403/'Ringkasan (milyar)'!AC403,0)</f>
        <v>1.361499525193398E-2</v>
      </c>
      <c r="AM403" s="174">
        <f>IFERROR('Ringkasan (milyar)'!AM403/'Ringkasan (milyar)'!AC403,0)</f>
        <v>2.9138169384966214E-2</v>
      </c>
      <c r="AN403" s="174">
        <f>IFERROR('Ringkasan (milyar)'!AN403/'Ringkasan (milyar)'!AC403,0)</f>
        <v>7.8100424792473366E-2</v>
      </c>
      <c r="AO403" s="174">
        <f>IFERROR('Ringkasan (milyar)'!AO403/'Ringkasan (milyar)'!AC403,0)</f>
        <v>0.11805150201861021</v>
      </c>
      <c r="AP403" s="174">
        <f>IFERROR('Ringkasan (milyar)'!AP403/'Ringkasan (milyar)'!AC403,0)</f>
        <v>1.5777674241094736E-3</v>
      </c>
      <c r="AQ403" s="174">
        <f>IFERROR('Ringkasan (milyar)'!AQ403/'Ringkasan (milyar)'!AC403,0)</f>
        <v>1.8638165374082821E-3</v>
      </c>
      <c r="AR403" s="174">
        <f>IFERROR('Ringkasan (milyar)'!AR403/'Ringkasan (milyar)'!AC403,0)</f>
        <v>1.4608342571188824E-2</v>
      </c>
      <c r="AS403" s="174">
        <f>IFERROR('Ringkasan (milyar)'!AS403/'Ringkasan (milyar)'!AC403,0)</f>
        <v>1.4608342571188824E-2</v>
      </c>
      <c r="AT403" s="174">
        <f>IFERROR('Ringkasan (milyar)'!AT403/'Ringkasan (milyar)'!AC403,0)</f>
        <v>0.11769724991146087</v>
      </c>
      <c r="AU403" s="174">
        <f>IFERROR('Ringkasan (milyar)'!AU403/'Ringkasan (milyar)'!AC403,0)</f>
        <v>3.5099806890586289E-3</v>
      </c>
      <c r="AV403" s="174">
        <f>IFERROR('Ringkasan (milyar)'!AV403/'Ringkasan (milyar)'!AC403,0)</f>
        <v>0.11418726922240224</v>
      </c>
      <c r="AW403" s="129"/>
      <c r="AX403" s="129"/>
      <c r="AY403" s="129"/>
      <c r="AZ403" s="129"/>
      <c r="BA403" s="129"/>
      <c r="BB403" s="129"/>
      <c r="BC403" s="129"/>
      <c r="BD403" s="129"/>
      <c r="BE403" s="129"/>
      <c r="BF403" s="129"/>
      <c r="BG403" s="129"/>
      <c r="BH403" s="129"/>
      <c r="BI403" s="129"/>
      <c r="BJ403" s="130"/>
      <c r="BK403" s="130"/>
      <c r="BL403" s="89"/>
      <c r="BM403" s="47"/>
      <c r="BN403" s="48"/>
      <c r="BO403" s="49"/>
      <c r="BR403" s="115" t="e">
        <f>Ringkasan!#REF!/1000000000</f>
        <v>#REF!</v>
      </c>
      <c r="BS403" s="115" t="e">
        <f t="shared" si="70"/>
        <v>#REF!</v>
      </c>
      <c r="BT403" s="39" t="e">
        <f t="shared" si="72"/>
        <v>#REF!</v>
      </c>
      <c r="BV403" s="115" t="e">
        <f>Ringkasan!#REF!/1000000000</f>
        <v>#REF!</v>
      </c>
      <c r="BW403" s="115" t="e">
        <f t="shared" si="71"/>
        <v>#REF!</v>
      </c>
      <c r="BX403" s="39" t="e">
        <f t="shared" si="73"/>
        <v>#REF!</v>
      </c>
    </row>
    <row r="404" spans="1:76" ht="15" customHeight="1" x14ac:dyDescent="0.25">
      <c r="B404" s="13" t="s">
        <v>562</v>
      </c>
      <c r="C404" s="14" t="s">
        <v>562</v>
      </c>
      <c r="D404" s="15" t="s">
        <v>563</v>
      </c>
      <c r="E404" s="16"/>
      <c r="F404" s="93"/>
      <c r="G404" s="115"/>
      <c r="H404" s="174">
        <f>IFERROR('Ringkasan (milyar)'!H404/'Ringkasan (milyar)'!G404,0)</f>
        <v>0.30565533387684457</v>
      </c>
      <c r="I404" s="174">
        <f>IFERROR('Ringkasan (milyar)'!I404/'Ringkasan (milyar)'!G404,0)</f>
        <v>0.20546380478288928</v>
      </c>
      <c r="J404" s="174">
        <f>IFERROR('Ringkasan (milyar)'!J404/'Ringkasan (milyar)'!G404,0)</f>
        <v>2.1496182686689111E-2</v>
      </c>
      <c r="K404" s="174">
        <f>IFERROR('Ringkasan (milyar)'!K404/'Ringkasan (milyar)'!G404,0)</f>
        <v>1.1715473582545865E-2</v>
      </c>
      <c r="L404" s="174">
        <f>IFERROR('Ringkasan (milyar)'!L404/'Ringkasan (milyar)'!G404,0)</f>
        <v>6.6979872824720357E-2</v>
      </c>
      <c r="M404" s="174">
        <f>IFERROR('Ringkasan (milyar)'!M404/'Ringkasan (milyar)'!G404,0)</f>
        <v>0.69434466612315549</v>
      </c>
      <c r="N404" s="174">
        <f>IFERROR('Ringkasan (milyar)'!N404/'Ringkasan (milyar)'!G404,0)</f>
        <v>0.63074072543347703</v>
      </c>
      <c r="O404" s="174">
        <f>IFERROR('Ringkasan (milyar)'!O404/'Ringkasan (milyar)'!G404,0)</f>
        <v>0</v>
      </c>
      <c r="P404" s="174">
        <f>IFERROR('Ringkasan (milyar)'!P404/'Ringkasan (milyar)'!G404,0)</f>
        <v>0</v>
      </c>
      <c r="Q404" s="174">
        <f>IFERROR('Ringkasan (milyar)'!Q404/'Ringkasan (milyar)'!G404,0)</f>
        <v>0</v>
      </c>
      <c r="R404" s="174">
        <f>IFERROR('Ringkasan (milyar)'!R404/'Ringkasan (milyar)'!G404,0)</f>
        <v>5.4230290672449416E-3</v>
      </c>
      <c r="S404" s="174">
        <f>IFERROR('Ringkasan (milyar)'!S404/'Ringkasan (milyar)'!G404,0)</f>
        <v>0.16315558688472651</v>
      </c>
      <c r="T404" s="174">
        <f>IFERROR('Ringkasan (milyar)'!T404/'Ringkasan (milyar)'!G404,0)</f>
        <v>0.35708766210116522</v>
      </c>
      <c r="U404" s="174">
        <f>IFERROR('Ringkasan (milyar)'!U404/'Ringkasan (milyar)'!G404,0)</f>
        <v>0.10507444738034047</v>
      </c>
      <c r="V404" s="174">
        <f>IFERROR('Ringkasan (milyar)'!V404/'Ringkasan (milyar)'!G404,0)</f>
        <v>6.3603940689678298E-2</v>
      </c>
      <c r="W404" s="174">
        <f>IFERROR('Ringkasan (milyar)'!W404/'Ringkasan (milyar)'!G404,0)</f>
        <v>6.3603940689678298E-2</v>
      </c>
      <c r="X404" s="174">
        <f>IFERROR('Ringkasan (milyar)'!X404/'Ringkasan (milyar)'!G404,0)</f>
        <v>0</v>
      </c>
      <c r="Y404" s="174">
        <f>IFERROR('Ringkasan (milyar)'!Y404/'Ringkasan (milyar)'!G404,0)</f>
        <v>0</v>
      </c>
      <c r="Z404" s="174">
        <f>IFERROR('Ringkasan (milyar)'!Z404/'Ringkasan (milyar)'!G404,0)</f>
        <v>0</v>
      </c>
      <c r="AA404" s="174">
        <f>IFERROR('Ringkasan (milyar)'!AA404/'Ringkasan (milyar)'!G404,0)</f>
        <v>0</v>
      </c>
      <c r="AB404" s="174">
        <f>IFERROR('Ringkasan (milyar)'!AB404/'Ringkasan (milyar)'!G404,0)</f>
        <v>0</v>
      </c>
      <c r="AC404" s="7"/>
      <c r="AD404" s="174">
        <f>IFERROR('Ringkasan (milyar)'!AD404/'Ringkasan (milyar)'!AC404,0)</f>
        <v>0.79083260476344686</v>
      </c>
      <c r="AE404" s="174">
        <f>IFERROR('Ringkasan (milyar)'!AE404/'Ringkasan (milyar)'!AD404,0)</f>
        <v>0.47953820694529709</v>
      </c>
      <c r="AF404" s="174">
        <f>IFERROR('Ringkasan (milyar)'!AF404/'Ringkasan (milyar)'!AD404,0)</f>
        <v>0.48688361436959549</v>
      </c>
      <c r="AG404" s="174">
        <f>IFERROR('Ringkasan (milyar)'!AG404/'Ringkasan (milyar)'!AD404,0)</f>
        <v>0</v>
      </c>
      <c r="AH404" s="174">
        <f>IFERROR('Ringkasan (milyar)'!AH404/'Ringkasan (milyar)'!AC404,0)</f>
        <v>2.0125160858560948E-4</v>
      </c>
      <c r="AI404" s="174">
        <f>IFERROR('Ringkasan (milyar)'!AI404/'Ringkasan (milyar)'!AC404,0)</f>
        <v>2.5091208453486558E-2</v>
      </c>
      <c r="AJ404" s="174">
        <f>IFERROR('Ringkasan (milyar)'!AJ404/'Ringkasan (milyar)'!AC404,0)</f>
        <v>1.262258450683725E-3</v>
      </c>
      <c r="AK404" s="174">
        <f>IFERROR('Ringkasan (milyar)'!AK404/'Ringkasan (milyar)'!AC404,0)</f>
        <v>0.203262202473976</v>
      </c>
      <c r="AL404" s="174">
        <f>IFERROR('Ringkasan (milyar)'!AL404/'Ringkasan (milyar)'!AC404,0)</f>
        <v>1.2830732414522334E-2</v>
      </c>
      <c r="AM404" s="174">
        <f>IFERROR('Ringkasan (milyar)'!AM404/'Ringkasan (milyar)'!AC404,0)</f>
        <v>3.3600791034526858E-2</v>
      </c>
      <c r="AN404" s="174">
        <f>IFERROR('Ringkasan (milyar)'!AN404/'Ringkasan (milyar)'!AC404,0)</f>
        <v>7.1540075152977098E-2</v>
      </c>
      <c r="AO404" s="174">
        <f>IFERROR('Ringkasan (milyar)'!AO404/'Ringkasan (milyar)'!AC404,0)</f>
        <v>8.2586129409717476E-2</v>
      </c>
      <c r="AP404" s="174">
        <f>IFERROR('Ringkasan (milyar)'!AP404/'Ringkasan (milyar)'!AC404,0)</f>
        <v>2.6270450771165078E-3</v>
      </c>
      <c r="AQ404" s="174">
        <f>IFERROR('Ringkasan (milyar)'!AQ404/'Ringkasan (milyar)'!AC404,0)</f>
        <v>7.7429385115709796E-5</v>
      </c>
      <c r="AR404" s="174">
        <f>IFERROR('Ringkasan (milyar)'!AR404/'Ringkasan (milyar)'!AC404,0)</f>
        <v>5.9051927625772228E-3</v>
      </c>
      <c r="AS404" s="174">
        <f>IFERROR('Ringkasan (milyar)'!AS404/'Ringkasan (milyar)'!AC404,0)</f>
        <v>5.9051927625772228E-3</v>
      </c>
      <c r="AT404" s="174">
        <f>IFERROR('Ringkasan (milyar)'!AT404/'Ringkasan (milyar)'!AC404,0)</f>
        <v>0</v>
      </c>
      <c r="AU404" s="174">
        <f>IFERROR('Ringkasan (milyar)'!AU404/'Ringkasan (milyar)'!AC404,0)</f>
        <v>0</v>
      </c>
      <c r="AV404" s="174">
        <f>IFERROR('Ringkasan (milyar)'!AV404/'Ringkasan (milyar)'!AC404,0)</f>
        <v>0</v>
      </c>
      <c r="AW404" s="129"/>
      <c r="AX404" s="129"/>
      <c r="AY404" s="129"/>
      <c r="AZ404" s="129"/>
      <c r="BA404" s="129"/>
      <c r="BB404" s="129"/>
      <c r="BC404" s="129"/>
      <c r="BD404" s="129"/>
      <c r="BE404" s="129"/>
      <c r="BF404" s="129"/>
      <c r="BG404" s="129"/>
      <c r="BH404" s="129"/>
      <c r="BI404" s="129"/>
      <c r="BJ404" s="130"/>
      <c r="BK404" s="130"/>
      <c r="BL404" s="89"/>
      <c r="BM404" s="47"/>
      <c r="BN404" s="48"/>
      <c r="BO404" s="49"/>
      <c r="BR404" s="115" t="e">
        <f>Ringkasan!#REF!/1000000000</f>
        <v>#REF!</v>
      </c>
      <c r="BS404" s="115" t="e">
        <f t="shared" si="70"/>
        <v>#REF!</v>
      </c>
      <c r="BT404" s="39" t="e">
        <f t="shared" si="72"/>
        <v>#REF!</v>
      </c>
      <c r="BV404" s="115" t="e">
        <f>Ringkasan!#REF!/1000000000</f>
        <v>#REF!</v>
      </c>
      <c r="BW404" s="115" t="e">
        <f t="shared" si="71"/>
        <v>#REF!</v>
      </c>
      <c r="BX404" s="39" t="e">
        <f t="shared" si="73"/>
        <v>#REF!</v>
      </c>
    </row>
    <row r="405" spans="1:76" ht="15" customHeight="1" x14ac:dyDescent="0.25">
      <c r="B405" s="13" t="s">
        <v>564</v>
      </c>
      <c r="C405" s="14" t="s">
        <v>564</v>
      </c>
      <c r="D405" s="15" t="s">
        <v>600</v>
      </c>
      <c r="E405" s="16"/>
      <c r="F405" s="93"/>
      <c r="G405" s="115"/>
      <c r="H405" s="174">
        <f>IFERROR('Ringkasan (milyar)'!H405/'Ringkasan (milyar)'!G405,0)</f>
        <v>0.11983020225486621</v>
      </c>
      <c r="I405" s="174">
        <f>IFERROR('Ringkasan (milyar)'!I405/'Ringkasan (milyar)'!G405,0)</f>
        <v>5.6701014763240347E-2</v>
      </c>
      <c r="J405" s="174">
        <f>IFERROR('Ringkasan (milyar)'!J405/'Ringkasan (milyar)'!G405,0)</f>
        <v>1.7650821516560913E-2</v>
      </c>
      <c r="K405" s="174">
        <f>IFERROR('Ringkasan (milyar)'!K405/'Ringkasan (milyar)'!G405,0)</f>
        <v>8.0565781511136702E-3</v>
      </c>
      <c r="L405" s="174">
        <f>IFERROR('Ringkasan (milyar)'!L405/'Ringkasan (milyar)'!G405,0)</f>
        <v>3.7421787823951273E-2</v>
      </c>
      <c r="M405" s="174">
        <f>IFERROR('Ringkasan (milyar)'!M405/'Ringkasan (milyar)'!G405,0)</f>
        <v>0.86045175354420589</v>
      </c>
      <c r="N405" s="174">
        <f>IFERROR('Ringkasan (milyar)'!N405/'Ringkasan (milyar)'!G405,0)</f>
        <v>0.80686229698186307</v>
      </c>
      <c r="O405" s="174">
        <f>IFERROR('Ringkasan (milyar)'!O405/'Ringkasan (milyar)'!G405,0)</f>
        <v>0</v>
      </c>
      <c r="P405" s="174">
        <f>IFERROR('Ringkasan (milyar)'!P405/'Ringkasan (milyar)'!G405,0)</f>
        <v>0</v>
      </c>
      <c r="Q405" s="174">
        <f>IFERROR('Ringkasan (milyar)'!Q405/'Ringkasan (milyar)'!G405,0)</f>
        <v>4.6755809369241473E-2</v>
      </c>
      <c r="R405" s="174">
        <f>IFERROR('Ringkasan (milyar)'!R405/'Ringkasan (milyar)'!G405,0)</f>
        <v>5.0444015992489885E-3</v>
      </c>
      <c r="S405" s="174">
        <f>IFERROR('Ringkasan (milyar)'!S405/'Ringkasan (milyar)'!G405,0)</f>
        <v>0.43295899382234115</v>
      </c>
      <c r="T405" s="174">
        <f>IFERROR('Ringkasan (milyar)'!T405/'Ringkasan (milyar)'!G405,0)</f>
        <v>0.2436197282363734</v>
      </c>
      <c r="U405" s="174">
        <f>IFERROR('Ringkasan (milyar)'!U405/'Ringkasan (milyar)'!G405,0)</f>
        <v>7.848336395465802E-2</v>
      </c>
      <c r="V405" s="174">
        <f>IFERROR('Ringkasan (milyar)'!V405/'Ringkasan (milyar)'!G405,0)</f>
        <v>5.358945656234286E-2</v>
      </c>
      <c r="W405" s="174">
        <f>IFERROR('Ringkasan (milyar)'!W405/'Ringkasan (milyar)'!G405,0)</f>
        <v>5.358945656234286E-2</v>
      </c>
      <c r="X405" s="174">
        <f>IFERROR('Ringkasan (milyar)'!X405/'Ringkasan (milyar)'!G405,0)</f>
        <v>0</v>
      </c>
      <c r="Y405" s="174">
        <f>IFERROR('Ringkasan (milyar)'!Y405/'Ringkasan (milyar)'!G405,0)</f>
        <v>1.9718044200927862E-2</v>
      </c>
      <c r="Z405" s="174">
        <f>IFERROR('Ringkasan (milyar)'!Z405/'Ringkasan (milyar)'!G405,0)</f>
        <v>7.9894543242916491E-3</v>
      </c>
      <c r="AA405" s="174">
        <f>IFERROR('Ringkasan (milyar)'!AA405/'Ringkasan (milyar)'!G405,0)</f>
        <v>0</v>
      </c>
      <c r="AB405" s="174">
        <f>IFERROR('Ringkasan (milyar)'!AB405/'Ringkasan (milyar)'!G405,0)</f>
        <v>1.1728589876636209E-2</v>
      </c>
      <c r="AC405" s="7"/>
      <c r="AD405" s="174">
        <f>IFERROR('Ringkasan (milyar)'!AD405/'Ringkasan (milyar)'!AC405,0)</f>
        <v>0.64394700718500086</v>
      </c>
      <c r="AE405" s="174">
        <f>IFERROR('Ringkasan (milyar)'!AE405/'Ringkasan (milyar)'!AD405,0)</f>
        <v>0.45878027205389527</v>
      </c>
      <c r="AF405" s="174">
        <f>IFERROR('Ringkasan (milyar)'!AF405/'Ringkasan (milyar)'!AD405,0)</f>
        <v>0.47394590303545581</v>
      </c>
      <c r="AG405" s="174">
        <f>IFERROR('Ringkasan (milyar)'!AG405/'Ringkasan (milyar)'!AD405,0)</f>
        <v>3.6266373984179497E-4</v>
      </c>
      <c r="AH405" s="174">
        <f>IFERROR('Ringkasan (milyar)'!AH405/'Ringkasan (milyar)'!AC405,0)</f>
        <v>8.8534262234570135E-5</v>
      </c>
      <c r="AI405" s="174">
        <f>IFERROR('Ringkasan (milyar)'!AI405/'Ringkasan (milyar)'!AC405,0)</f>
        <v>3.6524247839618149E-2</v>
      </c>
      <c r="AJ405" s="174">
        <f>IFERROR('Ringkasan (milyar)'!AJ405/'Ringkasan (milyar)'!AC405,0)</f>
        <v>6.4744598813618439E-3</v>
      </c>
      <c r="AK405" s="174">
        <f>IFERROR('Ringkasan (milyar)'!AK405/'Ringkasan (milyar)'!AC405,0)</f>
        <v>0.23795386988167402</v>
      </c>
      <c r="AL405" s="174">
        <f>IFERROR('Ringkasan (milyar)'!AL405/'Ringkasan (milyar)'!AC405,0)</f>
        <v>1.3526849912654758E-2</v>
      </c>
      <c r="AM405" s="174">
        <f>IFERROR('Ringkasan (milyar)'!AM405/'Ringkasan (milyar)'!AC405,0)</f>
        <v>2.9639735034402787E-2</v>
      </c>
      <c r="AN405" s="174">
        <f>IFERROR('Ringkasan (milyar)'!AN405/'Ringkasan (milyar)'!AC405,0)</f>
        <v>7.7363090040424923E-2</v>
      </c>
      <c r="AO405" s="174">
        <f>IFERROR('Ringkasan (milyar)'!AO405/'Ringkasan (milyar)'!AC405,0)</f>
        <v>0.11406545658568842</v>
      </c>
      <c r="AP405" s="174">
        <f>IFERROR('Ringkasan (milyar)'!AP405/'Ringkasan (milyar)'!AC405,0)</f>
        <v>1.6956984675179072E-3</v>
      </c>
      <c r="AQ405" s="174">
        <f>IFERROR('Ringkasan (milyar)'!AQ405/'Ringkasan (milyar)'!AC405,0)</f>
        <v>1.6630398409852325E-3</v>
      </c>
      <c r="AR405" s="174">
        <f>IFERROR('Ringkasan (milyar)'!AR405/'Ringkasan (milyar)'!AC405,0)</f>
        <v>1.3630172937128588E-2</v>
      </c>
      <c r="AS405" s="174">
        <f>IFERROR('Ringkasan (milyar)'!AS405/'Ringkasan (milyar)'!AC405,0)</f>
        <v>1.3630172937128588E-2</v>
      </c>
      <c r="AT405" s="174">
        <f>IFERROR('Ringkasan (milyar)'!AT405/'Ringkasan (milyar)'!AC405,0)</f>
        <v>0.10446894999619651</v>
      </c>
      <c r="AU405" s="174">
        <f>IFERROR('Ringkasan (milyar)'!AU405/'Ringkasan (milyar)'!AC405,0)</f>
        <v>3.1154848339168808E-3</v>
      </c>
      <c r="AV405" s="174">
        <f>IFERROR('Ringkasan (milyar)'!AV405/'Ringkasan (milyar)'!AC405,0)</f>
        <v>0.10135346516227962</v>
      </c>
      <c r="AW405" s="129"/>
      <c r="AX405" s="129"/>
      <c r="AY405" s="129"/>
      <c r="AZ405" s="129"/>
      <c r="BA405" s="129"/>
      <c r="BB405" s="129"/>
      <c r="BC405" s="129"/>
      <c r="BD405" s="129"/>
      <c r="BE405" s="129"/>
      <c r="BF405" s="129"/>
      <c r="BG405" s="129"/>
      <c r="BH405" s="129"/>
      <c r="BI405" s="129"/>
      <c r="BJ405" s="130"/>
      <c r="BK405" s="130"/>
      <c r="BL405" s="89"/>
      <c r="BM405" s="47"/>
      <c r="BN405" s="48"/>
      <c r="BO405" s="49"/>
      <c r="BR405" s="115" t="e">
        <f>Ringkasan!#REF!/1000000000</f>
        <v>#REF!</v>
      </c>
      <c r="BS405" s="115" t="e">
        <f t="shared" si="70"/>
        <v>#REF!</v>
      </c>
      <c r="BT405" s="39" t="e">
        <f t="shared" si="72"/>
        <v>#REF!</v>
      </c>
      <c r="BV405" s="115" t="e">
        <f>Ringkasan!#REF!/1000000000</f>
        <v>#REF!</v>
      </c>
      <c r="BW405" s="115" t="e">
        <f t="shared" si="71"/>
        <v>#REF!</v>
      </c>
      <c r="BX405" s="39" t="e">
        <f t="shared" si="73"/>
        <v>#REF!</v>
      </c>
    </row>
    <row r="406" spans="1:76" ht="15" customHeight="1" x14ac:dyDescent="0.25">
      <c r="B406" s="13" t="s">
        <v>566</v>
      </c>
      <c r="C406" s="14" t="s">
        <v>566</v>
      </c>
      <c r="D406" s="15" t="s">
        <v>601</v>
      </c>
      <c r="E406" s="16"/>
      <c r="F406" s="93"/>
      <c r="G406" s="115"/>
      <c r="H406" s="174">
        <f>IFERROR('Ringkasan (milyar)'!H406/'Ringkasan (milyar)'!G406,0)</f>
        <v>0.20179096356577481</v>
      </c>
      <c r="I406" s="174">
        <f>IFERROR('Ringkasan (milyar)'!I406/'Ringkasan (milyar)'!G406,0)</f>
        <v>0.13185589043229368</v>
      </c>
      <c r="J406" s="174">
        <f>IFERROR('Ringkasan (milyar)'!J406/'Ringkasan (milyar)'!G406,0)</f>
        <v>2.9852640490140372E-2</v>
      </c>
      <c r="K406" s="174">
        <f>IFERROR('Ringkasan (milyar)'!K406/'Ringkasan (milyar)'!G406,0)</f>
        <v>7.8958518610756315E-3</v>
      </c>
      <c r="L406" s="174">
        <f>IFERROR('Ringkasan (milyar)'!L406/'Ringkasan (milyar)'!G406,0)</f>
        <v>3.2186580782265134E-2</v>
      </c>
      <c r="M406" s="174">
        <f>IFERROR('Ringkasan (milyar)'!M406/'Ringkasan (milyar)'!G406,0)</f>
        <v>0.7828233291292287</v>
      </c>
      <c r="N406" s="174">
        <f>IFERROR('Ringkasan (milyar)'!N406/'Ringkasan (milyar)'!G406,0)</f>
        <v>0.73730699699396152</v>
      </c>
      <c r="O406" s="174">
        <f>IFERROR('Ringkasan (milyar)'!O406/'Ringkasan (milyar)'!G406,0)</f>
        <v>0</v>
      </c>
      <c r="P406" s="174">
        <f>IFERROR('Ringkasan (milyar)'!P406/'Ringkasan (milyar)'!G406,0)</f>
        <v>0</v>
      </c>
      <c r="Q406" s="174">
        <f>IFERROR('Ringkasan (milyar)'!Q406/'Ringkasan (milyar)'!G406,0)</f>
        <v>3.5539426910602932E-2</v>
      </c>
      <c r="R406" s="174">
        <f>IFERROR('Ringkasan (milyar)'!R406/'Ringkasan (milyar)'!G406,0)</f>
        <v>3.9894644198124598E-3</v>
      </c>
      <c r="S406" s="174">
        <f>IFERROR('Ringkasan (milyar)'!S406/'Ringkasan (milyar)'!G406,0)</f>
        <v>0.41072802527956509</v>
      </c>
      <c r="T406" s="174">
        <f>IFERROR('Ringkasan (milyar)'!T406/'Ringkasan (milyar)'!G406,0)</f>
        <v>0.21504177949563494</v>
      </c>
      <c r="U406" s="174">
        <f>IFERROR('Ringkasan (milyar)'!U406/'Ringkasan (milyar)'!G406,0)</f>
        <v>7.200830088834613E-2</v>
      </c>
      <c r="V406" s="174">
        <f>IFERROR('Ringkasan (milyar)'!V406/'Ringkasan (milyar)'!G406,0)</f>
        <v>4.5516332135267158E-2</v>
      </c>
      <c r="W406" s="174">
        <f>IFERROR('Ringkasan (milyar)'!W406/'Ringkasan (milyar)'!G406,0)</f>
        <v>4.0733731281084921E-2</v>
      </c>
      <c r="X406" s="174">
        <f>IFERROR('Ringkasan (milyar)'!X406/'Ringkasan (milyar)'!G406,0)</f>
        <v>4.7826008541822403E-3</v>
      </c>
      <c r="Y406" s="174">
        <f>IFERROR('Ringkasan (milyar)'!Y406/'Ringkasan (milyar)'!G406,0)</f>
        <v>1.5385707304996426E-2</v>
      </c>
      <c r="Z406" s="174">
        <f>IFERROR('Ringkasan (milyar)'!Z406/'Ringkasan (milyar)'!G406,0)</f>
        <v>6.4707218024812703E-3</v>
      </c>
      <c r="AA406" s="174">
        <f>IFERROR('Ringkasan (milyar)'!AA406/'Ringkasan (milyar)'!G406,0)</f>
        <v>0</v>
      </c>
      <c r="AB406" s="174">
        <f>IFERROR('Ringkasan (milyar)'!AB406/'Ringkasan (milyar)'!G406,0)</f>
        <v>8.9149855025151565E-3</v>
      </c>
      <c r="AC406" s="7"/>
      <c r="AD406" s="174">
        <f>IFERROR('Ringkasan (milyar)'!AD406/'Ringkasan (milyar)'!AC406,0)</f>
        <v>0.62916075469841271</v>
      </c>
      <c r="AE406" s="174">
        <f>IFERROR('Ringkasan (milyar)'!AE406/'Ringkasan (milyar)'!AD406,0)</f>
        <v>0.46144513289617017</v>
      </c>
      <c r="AF406" s="174">
        <f>IFERROR('Ringkasan (milyar)'!AF406/'Ringkasan (milyar)'!AD406,0)</f>
        <v>0.47728426425818843</v>
      </c>
      <c r="AG406" s="174">
        <f>IFERROR('Ringkasan (milyar)'!AG406/'Ringkasan (milyar)'!AD406,0)</f>
        <v>2.7950014685413472E-4</v>
      </c>
      <c r="AH406" s="174">
        <f>IFERROR('Ringkasan (milyar)'!AH406/'Ringkasan (milyar)'!AC406,0)</f>
        <v>6.6665443535161763E-5</v>
      </c>
      <c r="AI406" s="174">
        <f>IFERROR('Ringkasan (milyar)'!AI406/'Ringkasan (milyar)'!AC406,0)</f>
        <v>3.2953515574143014E-2</v>
      </c>
      <c r="AJ406" s="174">
        <f>IFERROR('Ringkasan (milyar)'!AJ406/'Ringkasan (milyar)'!AC406,0)</f>
        <v>5.3530271861792445E-3</v>
      </c>
      <c r="AK406" s="174">
        <f>IFERROR('Ringkasan (milyar)'!AK406/'Ringkasan (milyar)'!AC406,0)</f>
        <v>0.24092132813888001</v>
      </c>
      <c r="AL406" s="174">
        <f>IFERROR('Ringkasan (milyar)'!AL406/'Ringkasan (milyar)'!AC406,0)</f>
        <v>1.1821909779933056E-2</v>
      </c>
      <c r="AM406" s="174">
        <f>IFERROR('Ringkasan (milyar)'!AM406/'Ringkasan (milyar)'!AC406,0)</f>
        <v>2.9299952008216248E-2</v>
      </c>
      <c r="AN406" s="174">
        <f>IFERROR('Ringkasan (milyar)'!AN406/'Ringkasan (milyar)'!AC406,0)</f>
        <v>6.7890462273538316E-2</v>
      </c>
      <c r="AO406" s="174">
        <f>IFERROR('Ringkasan (milyar)'!AO406/'Ringkasan (milyar)'!AC406,0)</f>
        <v>0.12892773728650217</v>
      </c>
      <c r="AP406" s="174">
        <f>IFERROR('Ringkasan (milyar)'!AP406/'Ringkasan (milyar)'!AC406,0)</f>
        <v>1.7070684302891821E-3</v>
      </c>
      <c r="AQ406" s="174">
        <f>IFERROR('Ringkasan (milyar)'!AQ406/'Ringkasan (milyar)'!AC406,0)</f>
        <v>1.2741983604010398E-3</v>
      </c>
      <c r="AR406" s="174">
        <f>IFERROR('Ringkasan (milyar)'!AR406/'Ringkasan (milyar)'!AC406,0)</f>
        <v>1.5655005029603854E-2</v>
      </c>
      <c r="AS406" s="174">
        <f>IFERROR('Ringkasan (milyar)'!AS406/'Ringkasan (milyar)'!AC406,0)</f>
        <v>1.5655005029603854E-2</v>
      </c>
      <c r="AT406" s="174">
        <f>IFERROR('Ringkasan (milyar)'!AT406/'Ringkasan (milyar)'!AC406,0)</f>
        <v>0.11426291213310337</v>
      </c>
      <c r="AU406" s="174">
        <f>IFERROR('Ringkasan (milyar)'!AU406/'Ringkasan (milyar)'!AC406,0)</f>
        <v>3.7944732726276978E-2</v>
      </c>
      <c r="AV406" s="174">
        <f>IFERROR('Ringkasan (milyar)'!AV406/'Ringkasan (milyar)'!AC406,0)</f>
        <v>7.6318179406826392E-2</v>
      </c>
      <c r="AW406" s="129"/>
      <c r="AX406" s="129"/>
      <c r="AY406" s="129"/>
      <c r="AZ406" s="129"/>
      <c r="BA406" s="129"/>
      <c r="BB406" s="129"/>
      <c r="BC406" s="129"/>
      <c r="BD406" s="129"/>
      <c r="BE406" s="129"/>
      <c r="BF406" s="129"/>
      <c r="BG406" s="129"/>
      <c r="BH406" s="129"/>
      <c r="BI406" s="129"/>
      <c r="BJ406" s="130"/>
      <c r="BK406" s="130"/>
      <c r="BL406" s="89"/>
      <c r="BM406" s="47"/>
      <c r="BN406" s="48"/>
      <c r="BO406" s="49"/>
      <c r="BR406" s="115" t="e">
        <f>Ringkasan!#REF!/1000000000</f>
        <v>#REF!</v>
      </c>
      <c r="BS406" s="115" t="e">
        <f t="shared" si="70"/>
        <v>#REF!</v>
      </c>
      <c r="BT406" s="39" t="e">
        <f t="shared" si="72"/>
        <v>#REF!</v>
      </c>
      <c r="BV406" s="115" t="e">
        <f>Ringkasan!#REF!/1000000000</f>
        <v>#REF!</v>
      </c>
      <c r="BW406" s="115" t="e">
        <f t="shared" si="71"/>
        <v>#REF!</v>
      </c>
      <c r="BX406" s="39" t="e">
        <f t="shared" si="73"/>
        <v>#REF!</v>
      </c>
    </row>
    <row r="407" spans="1:76" s="141" customFormat="1" ht="15" customHeight="1" x14ac:dyDescent="0.25">
      <c r="A407" s="141" t="s">
        <v>693</v>
      </c>
      <c r="B407" s="9" t="s">
        <v>545</v>
      </c>
      <c r="C407" s="10">
        <v>20</v>
      </c>
      <c r="D407" s="11" t="s">
        <v>323</v>
      </c>
      <c r="E407" s="1" t="str">
        <f>[1]Pendapatan!D407</f>
        <v>12 Tahun 2024</v>
      </c>
      <c r="F407" s="142">
        <f>[1]Pendapatan!E407</f>
        <v>45656.794444444444</v>
      </c>
      <c r="G407" s="113"/>
      <c r="H407" s="172">
        <f>IFERROR('Ringkasan (milyar)'!H407/'Ringkasan (milyar)'!G407,0)</f>
        <v>0.49926157908273627</v>
      </c>
      <c r="I407" s="172">
        <f>IFERROR('Ringkasan (milyar)'!I407/'Ringkasan (milyar)'!G407,0)</f>
        <v>0.41791044776119401</v>
      </c>
      <c r="J407" s="172">
        <f>IFERROR('Ringkasan (milyar)'!J407/'Ringkasan (milyar)'!G407,0)</f>
        <v>5.3250400019651735E-2</v>
      </c>
      <c r="K407" s="172">
        <f>IFERROR('Ringkasan (milyar)'!K407/'Ringkasan (milyar)'!G407,0)</f>
        <v>2.2353721022686568E-2</v>
      </c>
      <c r="L407" s="172">
        <f>IFERROR('Ringkasan (milyar)'!L407/'Ringkasan (milyar)'!G407,0)</f>
        <v>5.7470102792039806E-3</v>
      </c>
      <c r="M407" s="172">
        <f>IFERROR('Ringkasan (milyar)'!M407/'Ringkasan (milyar)'!G407,0)</f>
        <v>0.49068616245253732</v>
      </c>
      <c r="N407" s="172">
        <f>IFERROR('Ringkasan (milyar)'!N407/'Ringkasan (milyar)'!G407,0)</f>
        <v>0.49068616245253732</v>
      </c>
      <c r="O407" s="172">
        <f>IFERROR('Ringkasan (milyar)'!O407/'Ringkasan (milyar)'!G407,0)</f>
        <v>0</v>
      </c>
      <c r="P407" s="172">
        <f>IFERROR('Ringkasan (milyar)'!P407/'Ringkasan (milyar)'!G407,0)</f>
        <v>0</v>
      </c>
      <c r="Q407" s="172">
        <f>IFERROR('Ringkasan (milyar)'!Q407/'Ringkasan (milyar)'!G407,0)</f>
        <v>0</v>
      </c>
      <c r="R407" s="172">
        <f>IFERROR('Ringkasan (milyar)'!R407/'Ringkasan (milyar)'!G407,0)</f>
        <v>1.0654062686567165E-3</v>
      </c>
      <c r="S407" s="172">
        <f>IFERROR('Ringkasan (milyar)'!S407/'Ringkasan (milyar)'!G407,0)</f>
        <v>0.40399224817393037</v>
      </c>
      <c r="T407" s="172">
        <f>IFERROR('Ringkasan (milyar)'!T407/'Ringkasan (milyar)'!G407,0)</f>
        <v>5.317349935323383E-2</v>
      </c>
      <c r="U407" s="172">
        <f>IFERROR('Ringkasan (milyar)'!U407/'Ringkasan (milyar)'!G407,0)</f>
        <v>3.2455008656716418E-2</v>
      </c>
      <c r="V407" s="172">
        <f>IFERROR('Ringkasan (milyar)'!V407/'Ringkasan (milyar)'!G407,0)</f>
        <v>0</v>
      </c>
      <c r="W407" s="172">
        <f>IFERROR('Ringkasan (milyar)'!W407/'Ringkasan (milyar)'!G407,0)</f>
        <v>0</v>
      </c>
      <c r="X407" s="172">
        <f>IFERROR('Ringkasan (milyar)'!X407/'Ringkasan (milyar)'!G407,0)</f>
        <v>0</v>
      </c>
      <c r="Y407" s="172">
        <f>IFERROR('Ringkasan (milyar)'!Y407/'Ringkasan (milyar)'!G407,0)</f>
        <v>1.0052258464726368E-2</v>
      </c>
      <c r="Z407" s="172">
        <f>IFERROR('Ringkasan (milyar)'!Z407/'Ringkasan (milyar)'!G407,0)</f>
        <v>6.8977077199004983E-4</v>
      </c>
      <c r="AA407" s="172">
        <f>IFERROR('Ringkasan (milyar)'!AA407/'Ringkasan (milyar)'!G407,0)</f>
        <v>0</v>
      </c>
      <c r="AB407" s="172">
        <f>IFERROR('Ringkasan (milyar)'!AB407/'Ringkasan (milyar)'!G407,0)</f>
        <v>9.3624876927363189E-3</v>
      </c>
      <c r="AC407" s="147"/>
      <c r="AD407" s="172">
        <f>IFERROR('Ringkasan (milyar)'!AD407/'Ringkasan (milyar)'!AC407,0)</f>
        <v>0.44825200192692127</v>
      </c>
      <c r="AE407" s="172">
        <f>IFERROR('Ringkasan (milyar)'!AE407/'Ringkasan (milyar)'!AD407,0)</f>
        <v>0.39926781458932986</v>
      </c>
      <c r="AF407" s="172">
        <f>IFERROR('Ringkasan (milyar)'!AF407/'Ringkasan (milyar)'!AD407,0)</f>
        <v>0.52351776580573606</v>
      </c>
      <c r="AG407" s="172">
        <f>IFERROR('Ringkasan (milyar)'!AG407/'Ringkasan (milyar)'!AD407,0)</f>
        <v>0</v>
      </c>
      <c r="AH407" s="172">
        <f>IFERROR('Ringkasan (milyar)'!AH407/'Ringkasan (milyar)'!AC407,0)</f>
        <v>8.398089011933175E-5</v>
      </c>
      <c r="AI407" s="172">
        <f>IFERROR('Ringkasan (milyar)'!AI407/'Ringkasan (milyar)'!AC407,0)</f>
        <v>3.3207227012887829E-2</v>
      </c>
      <c r="AJ407" s="172">
        <f>IFERROR('Ringkasan (milyar)'!AJ407/'Ringkasan (milyar)'!AC407,0)</f>
        <v>1.3203102625298328E-3</v>
      </c>
      <c r="AK407" s="172">
        <f>IFERROR('Ringkasan (milyar)'!AK407/'Ringkasan (milyar)'!AC407,0)</f>
        <v>0.22279033262243439</v>
      </c>
      <c r="AL407" s="172">
        <f>IFERROR('Ringkasan (milyar)'!AL407/'Ringkasan (milyar)'!AC407,0)</f>
        <v>6.8698638320763717E-3</v>
      </c>
      <c r="AM407" s="172">
        <f>IFERROR('Ringkasan (milyar)'!AM407/'Ringkasan (milyar)'!AC407,0)</f>
        <v>3.4944477351837706E-2</v>
      </c>
      <c r="AN407" s="172">
        <f>IFERROR('Ringkasan (milyar)'!AN407/'Ringkasan (milyar)'!AC407,0)</f>
        <v>7.1187097582004769E-2</v>
      </c>
      <c r="AO407" s="172">
        <f>IFERROR('Ringkasan (milyar)'!AO407/'Ringkasan (milyar)'!AC407,0)</f>
        <v>0.10763174825059665</v>
      </c>
      <c r="AP407" s="172">
        <f>IFERROR('Ringkasan (milyar)'!AP407/'Ringkasan (milyar)'!AC407,0)</f>
        <v>1.1693310867780429E-3</v>
      </c>
      <c r="AQ407" s="172">
        <f>IFERROR('Ringkasan (milyar)'!AQ407/'Ringkasan (milyar)'!AC407,0)</f>
        <v>9.8781451914081156E-4</v>
      </c>
      <c r="AR407" s="172">
        <f>IFERROR('Ringkasan (milyar)'!AR407/'Ringkasan (milyar)'!AC407,0)</f>
        <v>8.351579566157518E-3</v>
      </c>
      <c r="AS407" s="172">
        <f>IFERROR('Ringkasan (milyar)'!AS407/'Ringkasan (milyar)'!AC407,0)</f>
        <v>8.351579566157518E-3</v>
      </c>
      <c r="AT407" s="172">
        <f>IFERROR('Ringkasan (milyar)'!AT407/'Ringkasan (milyar)'!AC407,0)</f>
        <v>0.32060608588448686</v>
      </c>
      <c r="AU407" s="172">
        <f>IFERROR('Ringkasan (milyar)'!AU407/'Ringkasan (milyar)'!AC407,0)</f>
        <v>0.22259887108735082</v>
      </c>
      <c r="AV407" s="172">
        <f>IFERROR('Ringkasan (milyar)'!AV407/'Ringkasan (milyar)'!AC407,0)</f>
        <v>9.8007214797136047E-2</v>
      </c>
      <c r="AW407" s="148"/>
      <c r="AX407" s="148"/>
      <c r="AY407" s="148"/>
      <c r="AZ407" s="148"/>
      <c r="BA407" s="148"/>
      <c r="BB407" s="148"/>
      <c r="BC407" s="148"/>
      <c r="BD407" s="148"/>
      <c r="BE407" s="148"/>
      <c r="BF407" s="148"/>
      <c r="BG407" s="148"/>
      <c r="BH407" s="148"/>
      <c r="BI407" s="148"/>
      <c r="BJ407" s="98"/>
      <c r="BK407" s="98"/>
      <c r="BL407" s="85"/>
      <c r="BM407" s="143"/>
      <c r="BN407" s="144"/>
      <c r="BO407" s="145"/>
      <c r="BP407" s="146">
        <f t="shared" ref="BP407:BP417" si="74">IF(G407&gt;0,1,0)</f>
        <v>0</v>
      </c>
      <c r="BR407" s="113" t="e">
        <f>Ringkasan!#REF!/1000000000</f>
        <v>#REF!</v>
      </c>
      <c r="BS407" s="113" t="e">
        <f t="shared" si="70"/>
        <v>#REF!</v>
      </c>
      <c r="BT407" s="146" t="e">
        <f t="shared" si="72"/>
        <v>#REF!</v>
      </c>
      <c r="BV407" s="113" t="e">
        <f>Ringkasan!#REF!/1000000000</f>
        <v>#REF!</v>
      </c>
      <c r="BW407" s="113" t="e">
        <f t="shared" si="71"/>
        <v>#REF!</v>
      </c>
      <c r="BX407" s="146" t="e">
        <f t="shared" si="73"/>
        <v>#REF!</v>
      </c>
    </row>
    <row r="408" spans="1:76" ht="15" customHeight="1" x14ac:dyDescent="0.25">
      <c r="A408" s="59" t="s">
        <v>324</v>
      </c>
      <c r="B408" s="3">
        <f>B402+1</f>
        <v>309</v>
      </c>
      <c r="C408" s="4">
        <v>1</v>
      </c>
      <c r="D408" s="8" t="s">
        <v>324</v>
      </c>
      <c r="E408" s="12" t="str">
        <f>[1]Pendapatan!D408</f>
        <v>10 Tahun 2024</v>
      </c>
      <c r="F408" s="92">
        <f>[1]Pendapatan!E408</f>
        <v>45646</v>
      </c>
      <c r="G408" s="6"/>
      <c r="H408" s="173">
        <f>IFERROR('Ringkasan (milyar)'!H408/'Ringkasan (milyar)'!G408,0)</f>
        <v>0.18265995799672463</v>
      </c>
      <c r="I408" s="173">
        <f>IFERROR('Ringkasan (milyar)'!I408/'Ringkasan (milyar)'!G408,0)</f>
        <v>7.0757901228981207E-2</v>
      </c>
      <c r="J408" s="173">
        <f>IFERROR('Ringkasan (milyar)'!J408/'Ringkasan (milyar)'!G408,0)</f>
        <v>5.4424860233839148E-2</v>
      </c>
      <c r="K408" s="173">
        <f>IFERROR('Ringkasan (milyar)'!K408/'Ringkasan (milyar)'!G408,0)</f>
        <v>7.0780733723730793E-3</v>
      </c>
      <c r="L408" s="173">
        <f>IFERROR('Ringkasan (milyar)'!L408/'Ringkasan (milyar)'!G408,0)</f>
        <v>5.0399123161531209E-2</v>
      </c>
      <c r="M408" s="173">
        <f>IFERROR('Ringkasan (milyar)'!M408/'Ringkasan (milyar)'!G408,0)</f>
        <v>0.81215292862972954</v>
      </c>
      <c r="N408" s="173">
        <f>IFERROR('Ringkasan (milyar)'!N408/'Ringkasan (milyar)'!G408,0)</f>
        <v>0.4163530615529048</v>
      </c>
      <c r="O408" s="173">
        <f>IFERROR('Ringkasan (milyar)'!O408/'Ringkasan (milyar)'!G408,0)</f>
        <v>0</v>
      </c>
      <c r="P408" s="173">
        <f>IFERROR('Ringkasan (milyar)'!P408/'Ringkasan (milyar)'!G408,0)</f>
        <v>0</v>
      </c>
      <c r="Q408" s="173">
        <f>IFERROR('Ringkasan (milyar)'!Q408/'Ringkasan (milyar)'!G408,0)</f>
        <v>4.6363963400849743E-2</v>
      </c>
      <c r="R408" s="173">
        <f>IFERROR('Ringkasan (milyar)'!R408/'Ringkasan (milyar)'!G408,0)</f>
        <v>3.1962250435172371E-3</v>
      </c>
      <c r="S408" s="173">
        <f>IFERROR('Ringkasan (milyar)'!S408/'Ringkasan (milyar)'!G408,0)</f>
        <v>3.5939858247007995E-3</v>
      </c>
      <c r="T408" s="173">
        <f>IFERROR('Ringkasan (milyar)'!T408/'Ringkasan (milyar)'!G408,0)</f>
        <v>0.27577322698571338</v>
      </c>
      <c r="U408" s="173">
        <f>IFERROR('Ringkasan (milyar)'!U408/'Ringkasan (milyar)'!G408,0)</f>
        <v>8.7425660298123611E-2</v>
      </c>
      <c r="V408" s="173">
        <f>IFERROR('Ringkasan (milyar)'!V408/'Ringkasan (milyar)'!G408,0)</f>
        <v>0.3957998670768248</v>
      </c>
      <c r="W408" s="173">
        <f>IFERROR('Ringkasan (milyar)'!W408/'Ringkasan (milyar)'!G408,0)</f>
        <v>0.24163486252758923</v>
      </c>
      <c r="X408" s="173">
        <f>IFERROR('Ringkasan (milyar)'!X408/'Ringkasan (milyar)'!G408,0)</f>
        <v>0.1541650045492356</v>
      </c>
      <c r="Y408" s="173">
        <f>IFERROR('Ringkasan (milyar)'!Y408/'Ringkasan (milyar)'!G408,0)</f>
        <v>5.1871133735457292E-3</v>
      </c>
      <c r="Z408" s="173">
        <f>IFERROR('Ringkasan (milyar)'!Z408/'Ringkasan (milyar)'!G408,0)</f>
        <v>0</v>
      </c>
      <c r="AA408" s="173">
        <f>IFERROR('Ringkasan (milyar)'!AA408/'Ringkasan (milyar)'!G408,0)</f>
        <v>0</v>
      </c>
      <c r="AB408" s="173">
        <f>IFERROR('Ringkasan (milyar)'!AB408/'Ringkasan (milyar)'!G408,0)</f>
        <v>5.1871133735457292E-3</v>
      </c>
      <c r="AC408" s="6"/>
      <c r="AD408" s="173">
        <f>IFERROR('Ringkasan (milyar)'!AD408/'Ringkasan (milyar)'!AC408,0)</f>
        <v>0.40200701203515665</v>
      </c>
      <c r="AE408" s="173">
        <f>IFERROR('Ringkasan (milyar)'!AE408/'Ringkasan (milyar)'!AD408,0)</f>
        <v>0.47945489527104285</v>
      </c>
      <c r="AF408" s="173">
        <f>IFERROR('Ringkasan (milyar)'!AF408/'Ringkasan (milyar)'!AD408,0)</f>
        <v>0.46095141059375766</v>
      </c>
      <c r="AG408" s="173">
        <f>IFERROR('Ringkasan (milyar)'!AG408/'Ringkasan (milyar)'!AD408,0)</f>
        <v>0</v>
      </c>
      <c r="AH408" s="173">
        <f>IFERROR('Ringkasan (milyar)'!AH408/'Ringkasan (milyar)'!AC408,0)</f>
        <v>0</v>
      </c>
      <c r="AI408" s="173">
        <f>IFERROR('Ringkasan (milyar)'!AI408/'Ringkasan (milyar)'!AC408,0)</f>
        <v>2.2887991896954514E-2</v>
      </c>
      <c r="AJ408" s="173">
        <f>IFERROR('Ringkasan (milyar)'!AJ408/'Ringkasan (milyar)'!AC408,0)</f>
        <v>1.0690910184741136E-3</v>
      </c>
      <c r="AK408" s="173">
        <f>IFERROR('Ringkasan (milyar)'!AK408/'Ringkasan (milyar)'!AC408,0)</f>
        <v>0.50400404650297859</v>
      </c>
      <c r="AL408" s="173">
        <f>IFERROR('Ringkasan (milyar)'!AL408/'Ringkasan (milyar)'!AC408,0)</f>
        <v>1.0255324870973252E-3</v>
      </c>
      <c r="AM408" s="173">
        <f>IFERROR('Ringkasan (milyar)'!AM408/'Ringkasan (milyar)'!AC408,0)</f>
        <v>3.6369526743119066E-2</v>
      </c>
      <c r="AN408" s="173">
        <f>IFERROR('Ringkasan (milyar)'!AN408/'Ringkasan (milyar)'!AC408,0)</f>
        <v>5.0720763274634068E-2</v>
      </c>
      <c r="AO408" s="173">
        <f>IFERROR('Ringkasan (milyar)'!AO408/'Ringkasan (milyar)'!AC408,0)</f>
        <v>0.41367264527044073</v>
      </c>
      <c r="AP408" s="173">
        <f>IFERROR('Ringkasan (milyar)'!AP408/'Ringkasan (milyar)'!AC408,0)</f>
        <v>1.90084055931994E-3</v>
      </c>
      <c r="AQ408" s="173">
        <f>IFERROR('Ringkasan (milyar)'!AQ408/'Ringkasan (milyar)'!AC408,0)</f>
        <v>3.1473816836750912E-4</v>
      </c>
      <c r="AR408" s="173">
        <f>IFERROR('Ringkasan (milyar)'!AR408/'Ringkasan (milyar)'!AC408,0)</f>
        <v>5.7114647946261967E-3</v>
      </c>
      <c r="AS408" s="173">
        <f>IFERROR('Ringkasan (milyar)'!AS408/'Ringkasan (milyar)'!AC408,0)</f>
        <v>5.7114647946261967E-3</v>
      </c>
      <c r="AT408" s="173">
        <f>IFERROR('Ringkasan (milyar)'!AT408/'Ringkasan (milyar)'!AC408,0)</f>
        <v>8.8277476667238453E-2</v>
      </c>
      <c r="AU408" s="173">
        <f>IFERROR('Ringkasan (milyar)'!AU408/'Ringkasan (milyar)'!AC408,0)</f>
        <v>2.1141938848107974E-3</v>
      </c>
      <c r="AV408" s="173">
        <f>IFERROR('Ringkasan (milyar)'!AV408/'Ringkasan (milyar)'!AC408,0)</f>
        <v>8.6163282782427644E-2</v>
      </c>
      <c r="AW408" s="127"/>
      <c r="AX408" s="127"/>
      <c r="AY408" s="127"/>
      <c r="AZ408" s="127"/>
      <c r="BA408" s="127"/>
      <c r="BB408" s="127"/>
      <c r="BC408" s="127"/>
      <c r="BD408" s="127"/>
      <c r="BE408" s="127"/>
      <c r="BF408" s="127"/>
      <c r="BG408" s="127"/>
      <c r="BH408" s="127"/>
      <c r="BI408" s="127"/>
      <c r="BJ408" s="128"/>
      <c r="BK408" s="128"/>
      <c r="BL408" s="87"/>
      <c r="BM408" s="47"/>
      <c r="BN408" s="48"/>
      <c r="BO408" s="49"/>
      <c r="BP408" s="39">
        <f t="shared" si="74"/>
        <v>0</v>
      </c>
      <c r="BR408" s="6" t="e">
        <f>Ringkasan!#REF!/1000000000</f>
        <v>#REF!</v>
      </c>
      <c r="BS408" s="6" t="e">
        <f t="shared" si="70"/>
        <v>#REF!</v>
      </c>
      <c r="BT408" s="39" t="e">
        <f t="shared" si="72"/>
        <v>#REF!</v>
      </c>
      <c r="BV408" s="6" t="e">
        <f>Ringkasan!#REF!/1000000000</f>
        <v>#REF!</v>
      </c>
      <c r="BW408" s="6" t="e">
        <f t="shared" si="71"/>
        <v>#REF!</v>
      </c>
      <c r="BX408" s="39" t="e">
        <f t="shared" si="73"/>
        <v>#REF!</v>
      </c>
    </row>
    <row r="409" spans="1:76" ht="15" customHeight="1" x14ac:dyDescent="0.25">
      <c r="A409" s="59" t="s">
        <v>325</v>
      </c>
      <c r="B409" s="3">
        <f t="shared" ref="B409:C417" si="75">B408+1</f>
        <v>310</v>
      </c>
      <c r="C409" s="4">
        <f t="shared" si="75"/>
        <v>2</v>
      </c>
      <c r="D409" s="8" t="s">
        <v>325</v>
      </c>
      <c r="E409" s="12" t="str">
        <f>[1]Pendapatan!D409</f>
        <v>7 Tahun 2024</v>
      </c>
      <c r="F409" s="92">
        <f>[1]Pendapatan!E409</f>
        <v>45657.71597222222</v>
      </c>
      <c r="G409" s="6"/>
      <c r="H409" s="173">
        <f>IFERROR('Ringkasan (milyar)'!H409/'Ringkasan (milyar)'!G409,0)</f>
        <v>7.0189943484338629E-2</v>
      </c>
      <c r="I409" s="173">
        <f>IFERROR('Ringkasan (milyar)'!I409/'Ringkasan (milyar)'!G409,0)</f>
        <v>2.6508914117446006E-2</v>
      </c>
      <c r="J409" s="173">
        <f>IFERROR('Ringkasan (milyar)'!J409/'Ringkasan (milyar)'!G409,0)</f>
        <v>2.5872364768570084E-2</v>
      </c>
      <c r="K409" s="173">
        <f>IFERROR('Ringkasan (milyar)'!K409/'Ringkasan (milyar)'!G409,0)</f>
        <v>1.3477481285169488E-3</v>
      </c>
      <c r="L409" s="173">
        <f>IFERROR('Ringkasan (milyar)'!L409/'Ringkasan (milyar)'!G409,0)</f>
        <v>1.6460916469805589E-2</v>
      </c>
      <c r="M409" s="173">
        <f>IFERROR('Ringkasan (milyar)'!M409/'Ringkasan (milyar)'!G409,0)</f>
        <v>0.91294227517485682</v>
      </c>
      <c r="N409" s="173">
        <f>IFERROR('Ringkasan (milyar)'!N409/'Ringkasan (milyar)'!G409,0)</f>
        <v>0.79594854351555255</v>
      </c>
      <c r="O409" s="173">
        <f>IFERROR('Ringkasan (milyar)'!O409/'Ringkasan (milyar)'!G409,0)</f>
        <v>0</v>
      </c>
      <c r="P409" s="173">
        <f>IFERROR('Ringkasan (milyar)'!P409/'Ringkasan (milyar)'!G409,0)</f>
        <v>0</v>
      </c>
      <c r="Q409" s="173">
        <f>IFERROR('Ringkasan (milyar)'!Q409/'Ringkasan (milyar)'!G409,0)</f>
        <v>4.0803590239284593E-2</v>
      </c>
      <c r="R409" s="173">
        <f>IFERROR('Ringkasan (milyar)'!R409/'Ringkasan (milyar)'!G409,0)</f>
        <v>0</v>
      </c>
      <c r="S409" s="173">
        <f>IFERROR('Ringkasan (milyar)'!S409/'Ringkasan (milyar)'!G409,0)</f>
        <v>0.55661241674959805</v>
      </c>
      <c r="T409" s="173">
        <f>IFERROR('Ringkasan (milyar)'!T409/'Ringkasan (milyar)'!G409,0)</f>
        <v>0.16245612918111904</v>
      </c>
      <c r="U409" s="173">
        <f>IFERROR('Ringkasan (milyar)'!U409/'Ringkasan (milyar)'!G409,0)</f>
        <v>3.6076407345550759E-2</v>
      </c>
      <c r="V409" s="173">
        <f>IFERROR('Ringkasan (milyar)'!V409/'Ringkasan (milyar)'!G409,0)</f>
        <v>0.11699373165930438</v>
      </c>
      <c r="W409" s="173">
        <f>IFERROR('Ringkasan (milyar)'!W409/'Ringkasan (milyar)'!G409,0)</f>
        <v>0.1007264117481048</v>
      </c>
      <c r="X409" s="173">
        <f>IFERROR('Ringkasan (milyar)'!X409/'Ringkasan (milyar)'!G409,0)</f>
        <v>1.6267319911199573E-2</v>
      </c>
      <c r="Y409" s="173">
        <f>IFERROR('Ringkasan (milyar)'!Y409/'Ringkasan (milyar)'!G409,0)</f>
        <v>1.6867781340804532E-2</v>
      </c>
      <c r="Z409" s="173">
        <f>IFERROR('Ringkasan (milyar)'!Z409/'Ringkasan (milyar)'!G409,0)</f>
        <v>0</v>
      </c>
      <c r="AA409" s="173">
        <f>IFERROR('Ringkasan (milyar)'!AA409/'Ringkasan (milyar)'!G409,0)</f>
        <v>0</v>
      </c>
      <c r="AB409" s="173">
        <f>IFERROR('Ringkasan (milyar)'!AB409/'Ringkasan (milyar)'!G409,0)</f>
        <v>1.6867781340804532E-2</v>
      </c>
      <c r="AC409" s="6"/>
      <c r="AD409" s="173">
        <f>IFERROR('Ringkasan (milyar)'!AD409/'Ringkasan (milyar)'!AC409,0)</f>
        <v>0.65562805415173131</v>
      </c>
      <c r="AE409" s="173">
        <f>IFERROR('Ringkasan (milyar)'!AE409/'Ringkasan (milyar)'!AD409,0)</f>
        <v>0.54977534430911867</v>
      </c>
      <c r="AF409" s="173">
        <f>IFERROR('Ringkasan (milyar)'!AF409/'Ringkasan (milyar)'!AD409,0)</f>
        <v>0.43578052076922352</v>
      </c>
      <c r="AG409" s="173">
        <f>IFERROR('Ringkasan (milyar)'!AG409/'Ringkasan (milyar)'!AD409,0)</f>
        <v>0</v>
      </c>
      <c r="AH409" s="173">
        <f>IFERROR('Ringkasan (milyar)'!AH409/'Ringkasan (milyar)'!AC409,0)</f>
        <v>1.105294571529928E-4</v>
      </c>
      <c r="AI409" s="173">
        <f>IFERROR('Ringkasan (milyar)'!AI409/'Ringkasan (milyar)'!AC409,0)</f>
        <v>8.2444350568384589E-3</v>
      </c>
      <c r="AJ409" s="173">
        <f>IFERROR('Ringkasan (milyar)'!AJ409/'Ringkasan (milyar)'!AC409,0)</f>
        <v>1.1150155586000868E-3</v>
      </c>
      <c r="AK409" s="173">
        <f>IFERROR('Ringkasan (milyar)'!AK409/'Ringkasan (milyar)'!AC409,0)</f>
        <v>0.20975984426748689</v>
      </c>
      <c r="AL409" s="173">
        <f>IFERROR('Ringkasan (milyar)'!AL409/'Ringkasan (milyar)'!AC409,0)</f>
        <v>7.966510732410292E-6</v>
      </c>
      <c r="AM409" s="173">
        <f>IFERROR('Ringkasan (milyar)'!AM409/'Ringkasan (milyar)'!AC409,0)</f>
        <v>1.7512520524775442E-2</v>
      </c>
      <c r="AN409" s="173">
        <f>IFERROR('Ringkasan (milyar)'!AN409/'Ringkasan (milyar)'!AC409,0)</f>
        <v>5.56816765863659E-2</v>
      </c>
      <c r="AO409" s="173">
        <f>IFERROR('Ringkasan (milyar)'!AO409/'Ringkasan (milyar)'!AC409,0)</f>
        <v>0.13540355331883649</v>
      </c>
      <c r="AP409" s="173">
        <f>IFERROR('Ringkasan (milyar)'!AP409/'Ringkasan (milyar)'!AC409,0)</f>
        <v>9.1752757183625246E-5</v>
      </c>
      <c r="AQ409" s="173">
        <f>IFERROR('Ringkasan (milyar)'!AQ409/'Ringkasan (milyar)'!AC409,0)</f>
        <v>1.0623745695930308E-3</v>
      </c>
      <c r="AR409" s="173">
        <f>IFERROR('Ringkasan (milyar)'!AR409/'Ringkasan (milyar)'!AC409,0)</f>
        <v>1.570672769120807E-2</v>
      </c>
      <c r="AS409" s="173">
        <f>IFERROR('Ringkasan (milyar)'!AS409/'Ringkasan (milyar)'!AC409,0)</f>
        <v>1.570672769120807E-2</v>
      </c>
      <c r="AT409" s="173">
        <f>IFERROR('Ringkasan (milyar)'!AT409/'Ringkasan (milyar)'!AC409,0)</f>
        <v>0.11890537388957374</v>
      </c>
      <c r="AU409" s="173">
        <f>IFERROR('Ringkasan (milyar)'!AU409/'Ringkasan (milyar)'!AC409,0)</f>
        <v>5.1143558816934814E-3</v>
      </c>
      <c r="AV409" s="173">
        <f>IFERROR('Ringkasan (milyar)'!AV409/'Ringkasan (milyar)'!AC409,0)</f>
        <v>0.11379101800788026</v>
      </c>
      <c r="AW409" s="127"/>
      <c r="AX409" s="127"/>
      <c r="AY409" s="127"/>
      <c r="AZ409" s="127"/>
      <c r="BA409" s="127"/>
      <c r="BB409" s="127"/>
      <c r="BC409" s="127"/>
      <c r="BD409" s="127"/>
      <c r="BE409" s="127"/>
      <c r="BF409" s="127"/>
      <c r="BG409" s="127"/>
      <c r="BH409" s="127"/>
      <c r="BI409" s="127"/>
      <c r="BJ409" s="128"/>
      <c r="BK409" s="128"/>
      <c r="BL409" s="87"/>
      <c r="BM409" s="47"/>
      <c r="BN409" s="48"/>
      <c r="BO409" s="49"/>
      <c r="BP409" s="39">
        <f t="shared" si="74"/>
        <v>0</v>
      </c>
      <c r="BR409" s="6" t="e">
        <f>Ringkasan!#REF!/1000000000</f>
        <v>#REF!</v>
      </c>
      <c r="BS409" s="6" t="e">
        <f t="shared" si="70"/>
        <v>#REF!</v>
      </c>
      <c r="BT409" s="39" t="e">
        <f t="shared" si="72"/>
        <v>#REF!</v>
      </c>
      <c r="BV409" s="6" t="e">
        <f>Ringkasan!#REF!/1000000000</f>
        <v>#REF!</v>
      </c>
      <c r="BW409" s="6" t="e">
        <f t="shared" si="71"/>
        <v>#REF!</v>
      </c>
      <c r="BX409" s="39" t="e">
        <f t="shared" si="73"/>
        <v>#REF!</v>
      </c>
    </row>
    <row r="410" spans="1:76" ht="15" customHeight="1" x14ac:dyDescent="0.25">
      <c r="A410" s="59" t="s">
        <v>694</v>
      </c>
      <c r="B410" s="3">
        <f t="shared" si="75"/>
        <v>311</v>
      </c>
      <c r="C410" s="4">
        <f t="shared" si="75"/>
        <v>3</v>
      </c>
      <c r="D410" s="8" t="s">
        <v>326</v>
      </c>
      <c r="E410" s="12" t="str">
        <f>[1]Pendapatan!D410</f>
        <v>17 Tahun 2024</v>
      </c>
      <c r="F410" s="92">
        <f>[1]Pendapatan!E410</f>
        <v>45656.6875</v>
      </c>
      <c r="G410" s="6"/>
      <c r="H410" s="173">
        <f>IFERROR('Ringkasan (milyar)'!H410/'Ringkasan (milyar)'!G410,0)</f>
        <v>8.2877256278608688E-2</v>
      </c>
      <c r="I410" s="173">
        <f>IFERROR('Ringkasan (milyar)'!I410/'Ringkasan (milyar)'!G410,0)</f>
        <v>3.1691476521739127E-2</v>
      </c>
      <c r="J410" s="173">
        <f>IFERROR('Ringkasan (milyar)'!J410/'Ringkasan (milyar)'!G410,0)</f>
        <v>4.2419172321739133E-2</v>
      </c>
      <c r="K410" s="173">
        <f>IFERROR('Ringkasan (milyar)'!K410/'Ringkasan (milyar)'!G410,0)</f>
        <v>3.8387728899130433E-3</v>
      </c>
      <c r="L410" s="173">
        <f>IFERROR('Ringkasan (milyar)'!L410/'Ringkasan (milyar)'!G410,0)</f>
        <v>4.9278345452173911E-3</v>
      </c>
      <c r="M410" s="173">
        <f>IFERROR('Ringkasan (milyar)'!M410/'Ringkasan (milyar)'!G410,0)</f>
        <v>0.89538361328660876</v>
      </c>
      <c r="N410" s="173">
        <f>IFERROR('Ringkasan (milyar)'!N410/'Ringkasan (milyar)'!G410,0)</f>
        <v>0.83458718898495654</v>
      </c>
      <c r="O410" s="173">
        <f>IFERROR('Ringkasan (milyar)'!O410/'Ringkasan (milyar)'!G410,0)</f>
        <v>0</v>
      </c>
      <c r="P410" s="173">
        <f>IFERROR('Ringkasan (milyar)'!P410/'Ringkasan (milyar)'!G410,0)</f>
        <v>0</v>
      </c>
      <c r="Q410" s="173">
        <f>IFERROR('Ringkasan (milyar)'!Q410/'Ringkasan (milyar)'!G410,0)</f>
        <v>1.7440946782608695E-2</v>
      </c>
      <c r="R410" s="173">
        <f>IFERROR('Ringkasan (milyar)'!R410/'Ringkasan (milyar)'!G410,0)</f>
        <v>1.3634891304347826E-3</v>
      </c>
      <c r="S410" s="173">
        <f>IFERROR('Ringkasan (milyar)'!S410/'Ringkasan (milyar)'!G410,0)</f>
        <v>0.71935805846321743</v>
      </c>
      <c r="T410" s="173">
        <f>IFERROR('Ringkasan (milyar)'!T410/'Ringkasan (milyar)'!G410,0)</f>
        <v>5.5045811565217394E-2</v>
      </c>
      <c r="U410" s="173">
        <f>IFERROR('Ringkasan (milyar)'!U410/'Ringkasan (milyar)'!G410,0)</f>
        <v>4.1378883043478261E-2</v>
      </c>
      <c r="V410" s="173">
        <f>IFERROR('Ringkasan (milyar)'!V410/'Ringkasan (milyar)'!G410,0)</f>
        <v>6.0796424301652177E-2</v>
      </c>
      <c r="W410" s="173">
        <f>IFERROR('Ringkasan (milyar)'!W410/'Ringkasan (milyar)'!G410,0)</f>
        <v>5.4941163432086958E-2</v>
      </c>
      <c r="X410" s="173">
        <f>IFERROR('Ringkasan (milyar)'!X410/'Ringkasan (milyar)'!G410,0)</f>
        <v>5.8552608695652169E-3</v>
      </c>
      <c r="Y410" s="173">
        <f>IFERROR('Ringkasan (milyar)'!Y410/'Ringkasan (milyar)'!G410,0)</f>
        <v>2.1739130434782608E-2</v>
      </c>
      <c r="Z410" s="173">
        <f>IFERROR('Ringkasan (milyar)'!Z410/'Ringkasan (milyar)'!G410,0)</f>
        <v>0</v>
      </c>
      <c r="AA410" s="173">
        <f>IFERROR('Ringkasan (milyar)'!AA410/'Ringkasan (milyar)'!G410,0)</f>
        <v>0</v>
      </c>
      <c r="AB410" s="173">
        <f>IFERROR('Ringkasan (milyar)'!AB410/'Ringkasan (milyar)'!G410,0)</f>
        <v>2.1739130434782608E-2</v>
      </c>
      <c r="AC410" s="6"/>
      <c r="AD410" s="173">
        <f>IFERROR('Ringkasan (milyar)'!AD410/'Ringkasan (milyar)'!AC410,0)</f>
        <v>0.58426557045719829</v>
      </c>
      <c r="AE410" s="173">
        <f>IFERROR('Ringkasan (milyar)'!AE410/'Ringkasan (milyar)'!AD410,0)</f>
        <v>0.35234421165260316</v>
      </c>
      <c r="AF410" s="173">
        <f>IFERROR('Ringkasan (milyar)'!AF410/'Ringkasan (milyar)'!AD410,0)</f>
        <v>0.63210433807472388</v>
      </c>
      <c r="AG410" s="173">
        <f>IFERROR('Ringkasan (milyar)'!AG410/'Ringkasan (milyar)'!AD410,0)</f>
        <v>0</v>
      </c>
      <c r="AH410" s="173">
        <f>IFERROR('Ringkasan (milyar)'!AH410/'Ringkasan (milyar)'!AC410,0)</f>
        <v>1.1725333333333333E-5</v>
      </c>
      <c r="AI410" s="173">
        <f>IFERROR('Ringkasan (milyar)'!AI410/'Ringkasan (milyar)'!AC410,0)</f>
        <v>8.8002391316666668E-3</v>
      </c>
      <c r="AJ410" s="173">
        <f>IFERROR('Ringkasan (milyar)'!AJ410/'Ringkasan (milyar)'!AC410,0)</f>
        <v>2.7421250000000003E-4</v>
      </c>
      <c r="AK410" s="173">
        <f>IFERROR('Ringkasan (milyar)'!AK410/'Ringkasan (milyar)'!AC410,0)</f>
        <v>0.31245985964255168</v>
      </c>
      <c r="AL410" s="173">
        <f>IFERROR('Ringkasan (milyar)'!AL410/'Ringkasan (milyar)'!AC410,0)</f>
        <v>6.6716237765450008E-3</v>
      </c>
      <c r="AM410" s="173">
        <f>IFERROR('Ringkasan (milyar)'!AM410/'Ringkasan (milyar)'!AC410,0)</f>
        <v>5.5427367794511677E-2</v>
      </c>
      <c r="AN410" s="173">
        <f>IFERROR('Ringkasan (milyar)'!AN410/'Ringkasan (milyar)'!AC410,0)</f>
        <v>9.6251045828726664E-2</v>
      </c>
      <c r="AO410" s="173">
        <f>IFERROR('Ringkasan (milyar)'!AO410/'Ringkasan (milyar)'!AC410,0)</f>
        <v>0.14471998201443498</v>
      </c>
      <c r="AP410" s="173">
        <f>IFERROR('Ringkasan (milyar)'!AP410/'Ringkasan (milyar)'!AC410,0)</f>
        <v>1.9433475208333333E-3</v>
      </c>
      <c r="AQ410" s="173">
        <f>IFERROR('Ringkasan (milyar)'!AQ410/'Ringkasan (milyar)'!AC410,0)</f>
        <v>7.4464927075000003E-3</v>
      </c>
      <c r="AR410" s="173">
        <f>IFERROR('Ringkasan (milyar)'!AR410/'Ringkasan (milyar)'!AC410,0)</f>
        <v>4.1666666666666666E-3</v>
      </c>
      <c r="AS410" s="173">
        <f>IFERROR('Ringkasan (milyar)'!AS410/'Ringkasan (milyar)'!AC410,0)</f>
        <v>4.1666666666666666E-3</v>
      </c>
      <c r="AT410" s="173">
        <f>IFERROR('Ringkasan (milyar)'!AT410/'Ringkasan (milyar)'!AC410,0)</f>
        <v>9.910790323358333E-2</v>
      </c>
      <c r="AU410" s="173">
        <f>IFERROR('Ringkasan (milyar)'!AU410/'Ringkasan (milyar)'!AC410,0)</f>
        <v>3.0774136333333335E-3</v>
      </c>
      <c r="AV410" s="173">
        <f>IFERROR('Ringkasan (milyar)'!AV410/'Ringkasan (milyar)'!AC410,0)</f>
        <v>9.6030489600250013E-2</v>
      </c>
      <c r="AW410" s="127"/>
      <c r="AX410" s="127"/>
      <c r="AY410" s="127"/>
      <c r="AZ410" s="127"/>
      <c r="BA410" s="127"/>
      <c r="BB410" s="127"/>
      <c r="BC410" s="127"/>
      <c r="BD410" s="127"/>
      <c r="BE410" s="127"/>
      <c r="BF410" s="127"/>
      <c r="BG410" s="127"/>
      <c r="BH410" s="127"/>
      <c r="BI410" s="127"/>
      <c r="BJ410" s="128"/>
      <c r="BK410" s="128"/>
      <c r="BL410" s="87"/>
      <c r="BM410" s="47"/>
      <c r="BN410" s="48"/>
      <c r="BO410" s="49"/>
      <c r="BP410" s="39">
        <f t="shared" si="74"/>
        <v>0</v>
      </c>
      <c r="BR410" s="6" t="e">
        <f>Ringkasan!#REF!/1000000000</f>
        <v>#REF!</v>
      </c>
      <c r="BS410" s="6" t="e">
        <f t="shared" si="70"/>
        <v>#REF!</v>
      </c>
      <c r="BT410" s="39" t="e">
        <f t="shared" si="72"/>
        <v>#REF!</v>
      </c>
      <c r="BV410" s="6" t="e">
        <f>Ringkasan!#REF!/1000000000</f>
        <v>#REF!</v>
      </c>
      <c r="BW410" s="6" t="e">
        <f t="shared" si="71"/>
        <v>#REF!</v>
      </c>
      <c r="BX410" s="39" t="e">
        <f t="shared" si="73"/>
        <v>#REF!</v>
      </c>
    </row>
    <row r="411" spans="1:76" x14ac:dyDescent="0.25">
      <c r="A411" s="59" t="s">
        <v>327</v>
      </c>
      <c r="B411" s="3">
        <f t="shared" si="75"/>
        <v>312</v>
      </c>
      <c r="C411" s="4">
        <f t="shared" si="75"/>
        <v>4</v>
      </c>
      <c r="D411" s="8" t="s">
        <v>327</v>
      </c>
      <c r="E411" s="12" t="str">
        <f>[1]Pendapatan!D411</f>
        <v>6 Tahun 2024</v>
      </c>
      <c r="F411" s="92">
        <f>[1]Pendapatan!E411</f>
        <v>45657.619444444441</v>
      </c>
      <c r="G411" s="6"/>
      <c r="H411" s="173">
        <f>IFERROR('Ringkasan (milyar)'!H411/'Ringkasan (milyar)'!G411,0)</f>
        <v>3.2138212929131812E-2</v>
      </c>
      <c r="I411" s="173">
        <f>IFERROR('Ringkasan (milyar)'!I411/'Ringkasan (milyar)'!G411,0)</f>
        <v>1.8653979555061616E-2</v>
      </c>
      <c r="J411" s="173">
        <f>IFERROR('Ringkasan (milyar)'!J411/'Ringkasan (milyar)'!G411,0)</f>
        <v>1.0621662418049274E-2</v>
      </c>
      <c r="K411" s="173">
        <f>IFERROR('Ringkasan (milyar)'!K411/'Ringkasan (milyar)'!G411,0)</f>
        <v>6.6734473565034061E-4</v>
      </c>
      <c r="L411" s="173">
        <f>IFERROR('Ringkasan (milyar)'!L411/'Ringkasan (milyar)'!G411,0)</f>
        <v>2.195226220370584E-3</v>
      </c>
      <c r="M411" s="173">
        <f>IFERROR('Ringkasan (milyar)'!M411/'Ringkasan (milyar)'!G411,0)</f>
        <v>0.91873866830502249</v>
      </c>
      <c r="N411" s="173">
        <f>IFERROR('Ringkasan (milyar)'!N411/'Ringkasan (milyar)'!G411,0)</f>
        <v>0.81049985320335738</v>
      </c>
      <c r="O411" s="173">
        <f>IFERROR('Ringkasan (milyar)'!O411/'Ringkasan (milyar)'!G411,0)</f>
        <v>0</v>
      </c>
      <c r="P411" s="173">
        <f>IFERROR('Ringkasan (milyar)'!P411/'Ringkasan (milyar)'!G411,0)</f>
        <v>0</v>
      </c>
      <c r="Q411" s="173">
        <f>IFERROR('Ringkasan (milyar)'!Q411/'Ringkasan (milyar)'!G411,0)</f>
        <v>1.3479331419572228E-2</v>
      </c>
      <c r="R411" s="173">
        <f>IFERROR('Ringkasan (milyar)'!R411/'Ringkasan (milyar)'!G411,0)</f>
        <v>0</v>
      </c>
      <c r="S411" s="173">
        <f>IFERROR('Ringkasan (milyar)'!S411/'Ringkasan (milyar)'!G411,0)</f>
        <v>0.7138727685289088</v>
      </c>
      <c r="T411" s="173">
        <f>IFERROR('Ringkasan (milyar)'!T411/'Ringkasan (milyar)'!G411,0)</f>
        <v>5.8737025641633141E-2</v>
      </c>
      <c r="U411" s="173">
        <f>IFERROR('Ringkasan (milyar)'!U411/'Ringkasan (milyar)'!G411,0)</f>
        <v>2.4410727613243199E-2</v>
      </c>
      <c r="V411" s="173">
        <f>IFERROR('Ringkasan (milyar)'!V411/'Ringkasan (milyar)'!G411,0)</f>
        <v>0.10823881510166503</v>
      </c>
      <c r="W411" s="173">
        <f>IFERROR('Ringkasan (milyar)'!W411/'Ringkasan (milyar)'!G411,0)</f>
        <v>0.10277989368969366</v>
      </c>
      <c r="X411" s="173">
        <f>IFERROR('Ringkasan (milyar)'!X411/'Ringkasan (milyar)'!G411,0)</f>
        <v>5.4589214119713757E-3</v>
      </c>
      <c r="Y411" s="173">
        <f>IFERROR('Ringkasan (milyar)'!Y411/'Ringkasan (milyar)'!G411,0)</f>
        <v>4.9123118765845748E-2</v>
      </c>
      <c r="Z411" s="173">
        <f>IFERROR('Ringkasan (milyar)'!Z411/'Ringkasan (milyar)'!G411,0)</f>
        <v>0</v>
      </c>
      <c r="AA411" s="173">
        <f>IFERROR('Ringkasan (milyar)'!AA411/'Ringkasan (milyar)'!G411,0)</f>
        <v>0</v>
      </c>
      <c r="AB411" s="173">
        <f>IFERROR('Ringkasan (milyar)'!AB411/'Ringkasan (milyar)'!G411,0)</f>
        <v>4.9123118765845748E-2</v>
      </c>
      <c r="AC411" s="6"/>
      <c r="AD411" s="173">
        <f>IFERROR('Ringkasan (milyar)'!AD411/'Ringkasan (milyar)'!AC411,0)</f>
        <v>0.51216012567438463</v>
      </c>
      <c r="AE411" s="173">
        <f>IFERROR('Ringkasan (milyar)'!AE411/'Ringkasan (milyar)'!AD411,0)</f>
        <v>0.40402047495560578</v>
      </c>
      <c r="AF411" s="173">
        <f>IFERROR('Ringkasan (milyar)'!AF411/'Ringkasan (milyar)'!AD411,0)</f>
        <v>0.5692309603993797</v>
      </c>
      <c r="AG411" s="173">
        <f>IFERROR('Ringkasan (milyar)'!AG411/'Ringkasan (milyar)'!AD411,0)</f>
        <v>0</v>
      </c>
      <c r="AH411" s="173">
        <f>IFERROR('Ringkasan (milyar)'!AH411/'Ringkasan (milyar)'!AC411,0)</f>
        <v>0</v>
      </c>
      <c r="AI411" s="173">
        <f>IFERROR('Ringkasan (milyar)'!AI411/'Ringkasan (milyar)'!AC411,0)</f>
        <v>1.369865027961697E-2</v>
      </c>
      <c r="AJ411" s="173">
        <f>IFERROR('Ringkasan (milyar)'!AJ411/'Ringkasan (milyar)'!AC411,0)</f>
        <v>8.9795058307492993E-7</v>
      </c>
      <c r="AK411" s="173">
        <f>IFERROR('Ringkasan (milyar)'!AK411/'Ringkasan (milyar)'!AC411,0)</f>
        <v>0.37902461834518614</v>
      </c>
      <c r="AL411" s="173">
        <f>IFERROR('Ringkasan (milyar)'!AL411/'Ringkasan (milyar)'!AC411,0)</f>
        <v>1.14911149173367E-3</v>
      </c>
      <c r="AM411" s="173">
        <f>IFERROR('Ringkasan (milyar)'!AM411/'Ringkasan (milyar)'!AC411,0)</f>
        <v>4.2125691611203719E-2</v>
      </c>
      <c r="AN411" s="173">
        <f>IFERROR('Ringkasan (milyar)'!AN411/'Ringkasan (milyar)'!AC411,0)</f>
        <v>0.11920324303734077</v>
      </c>
      <c r="AO411" s="173">
        <f>IFERROR('Ringkasan (milyar)'!AO411/'Ringkasan (milyar)'!AC411,0)</f>
        <v>0.20909805575647444</v>
      </c>
      <c r="AP411" s="173">
        <f>IFERROR('Ringkasan (milyar)'!AP411/'Ringkasan (milyar)'!AC411,0)</f>
        <v>3.686064001091185E-3</v>
      </c>
      <c r="AQ411" s="173">
        <f>IFERROR('Ringkasan (milyar)'!AQ411/'Ringkasan (milyar)'!AC411,0)</f>
        <v>3.762452447342318E-3</v>
      </c>
      <c r="AR411" s="173">
        <f>IFERROR('Ringkasan (milyar)'!AR411/'Ringkasan (milyar)'!AC411,0)</f>
        <v>1.7959011661498599E-3</v>
      </c>
      <c r="AS411" s="173">
        <f>IFERROR('Ringkasan (milyar)'!AS411/'Ringkasan (milyar)'!AC411,0)</f>
        <v>1.7959011661498599E-3</v>
      </c>
      <c r="AT411" s="173">
        <f>IFERROR('Ringkasan (milyar)'!AT411/'Ringkasan (milyar)'!AC411,0)</f>
        <v>0.1070193548142794</v>
      </c>
      <c r="AU411" s="173">
        <f>IFERROR('Ringkasan (milyar)'!AU411/'Ringkasan (milyar)'!AC411,0)</f>
        <v>0</v>
      </c>
      <c r="AV411" s="173">
        <f>IFERROR('Ringkasan (milyar)'!AV411/'Ringkasan (milyar)'!AC411,0)</f>
        <v>0.1070193548142794</v>
      </c>
      <c r="AW411" s="127"/>
      <c r="AX411" s="127"/>
      <c r="AY411" s="127"/>
      <c r="AZ411" s="127"/>
      <c r="BA411" s="127"/>
      <c r="BB411" s="127"/>
      <c r="BC411" s="127"/>
      <c r="BD411" s="127"/>
      <c r="BE411" s="127"/>
      <c r="BF411" s="127"/>
      <c r="BG411" s="127"/>
      <c r="BH411" s="127"/>
      <c r="BI411" s="127"/>
      <c r="BJ411" s="128"/>
      <c r="BK411" s="128"/>
      <c r="BL411" s="87"/>
      <c r="BM411" s="47"/>
      <c r="BN411" s="48"/>
      <c r="BO411" s="49"/>
      <c r="BP411" s="39">
        <f t="shared" si="74"/>
        <v>0</v>
      </c>
      <c r="BR411" s="6" t="e">
        <f>Ringkasan!#REF!/1000000000</f>
        <v>#REF!</v>
      </c>
      <c r="BS411" s="6" t="e">
        <f t="shared" si="70"/>
        <v>#REF!</v>
      </c>
      <c r="BT411" s="39" t="e">
        <f t="shared" si="72"/>
        <v>#REF!</v>
      </c>
      <c r="BV411" s="6" t="e">
        <f>Ringkasan!#REF!/1000000000</f>
        <v>#REF!</v>
      </c>
      <c r="BW411" s="6" t="e">
        <f t="shared" si="71"/>
        <v>#REF!</v>
      </c>
      <c r="BX411" s="39" t="e">
        <f t="shared" si="73"/>
        <v>#REF!</v>
      </c>
    </row>
    <row r="412" spans="1:76" ht="15" customHeight="1" x14ac:dyDescent="0.25">
      <c r="A412" s="59" t="s">
        <v>328</v>
      </c>
      <c r="B412" s="3">
        <f t="shared" si="75"/>
        <v>313</v>
      </c>
      <c r="C412" s="4">
        <f t="shared" si="75"/>
        <v>5</v>
      </c>
      <c r="D412" s="8" t="s">
        <v>328</v>
      </c>
      <c r="E412" s="12" t="str">
        <f>[1]Pendapatan!D412</f>
        <v>10 Tahun 2024</v>
      </c>
      <c r="F412" s="92">
        <f>[1]Pendapatan!E412</f>
        <v>45653.958333333336</v>
      </c>
      <c r="G412" s="6"/>
      <c r="H412" s="173">
        <f>IFERROR('Ringkasan (milyar)'!H412/'Ringkasan (milyar)'!G412,0)</f>
        <v>7.1316562064761904E-3</v>
      </c>
      <c r="I412" s="173">
        <f>IFERROR('Ringkasan (milyar)'!I412/'Ringkasan (milyar)'!G412,0)</f>
        <v>1.8770396315844157E-3</v>
      </c>
      <c r="J412" s="173">
        <f>IFERROR('Ringkasan (milyar)'!J412/'Ringkasan (milyar)'!G412,0)</f>
        <v>3.4978354978354979E-4</v>
      </c>
      <c r="K412" s="173">
        <f>IFERROR('Ringkasan (milyar)'!K412/'Ringkasan (milyar)'!G412,0)</f>
        <v>1.2066362770562772E-4</v>
      </c>
      <c r="L412" s="173">
        <f>IFERROR('Ringkasan (milyar)'!L412/'Ringkasan (milyar)'!G412,0)</f>
        <v>4.7841693974025974E-3</v>
      </c>
      <c r="M412" s="173">
        <f>IFERROR('Ringkasan (milyar)'!M412/'Ringkasan (milyar)'!G412,0)</f>
        <v>0.9914584985827013</v>
      </c>
      <c r="N412" s="173">
        <f>IFERROR('Ringkasan (milyar)'!N412/'Ringkasan (milyar)'!G412,0)</f>
        <v>0.9076564918000174</v>
      </c>
      <c r="O412" s="173">
        <f>IFERROR('Ringkasan (milyar)'!O412/'Ringkasan (milyar)'!G412,0)</f>
        <v>0</v>
      </c>
      <c r="P412" s="173">
        <f>IFERROR('Ringkasan (milyar)'!P412/'Ringkasan (milyar)'!G412,0)</f>
        <v>0</v>
      </c>
      <c r="Q412" s="173">
        <f>IFERROR('Ringkasan (milyar)'!Q412/'Ringkasan (milyar)'!G412,0)</f>
        <v>2.261739696969697E-2</v>
      </c>
      <c r="R412" s="173">
        <f>IFERROR('Ringkasan (milyar)'!R412/'Ringkasan (milyar)'!G412,0)</f>
        <v>0</v>
      </c>
      <c r="S412" s="173">
        <f>IFERROR('Ringkasan (milyar)'!S412/'Ringkasan (milyar)'!G412,0)</f>
        <v>0.64506700305542863</v>
      </c>
      <c r="T412" s="173">
        <f>IFERROR('Ringkasan (milyar)'!T412/'Ringkasan (milyar)'!G412,0)</f>
        <v>0.21135743549783551</v>
      </c>
      <c r="U412" s="173">
        <f>IFERROR('Ringkasan (milyar)'!U412/'Ringkasan (milyar)'!G412,0)</f>
        <v>2.8614656277056279E-2</v>
      </c>
      <c r="V412" s="173">
        <f>IFERROR('Ringkasan (milyar)'!V412/'Ringkasan (milyar)'!G412,0)</f>
        <v>8.3802006782683985E-2</v>
      </c>
      <c r="W412" s="173">
        <f>IFERROR('Ringkasan (milyar)'!W412/'Ringkasan (milyar)'!G412,0)</f>
        <v>6.1810664791341993E-2</v>
      </c>
      <c r="X412" s="173">
        <f>IFERROR('Ringkasan (milyar)'!X412/'Ringkasan (milyar)'!G412,0)</f>
        <v>2.1991341991341989E-2</v>
      </c>
      <c r="Y412" s="173">
        <f>IFERROR('Ringkasan (milyar)'!Y412/'Ringkasan (milyar)'!G412,0)</f>
        <v>1.409845210822511E-3</v>
      </c>
      <c r="Z412" s="173">
        <f>IFERROR('Ringkasan (milyar)'!Z412/'Ringkasan (milyar)'!G412,0)</f>
        <v>0</v>
      </c>
      <c r="AA412" s="173">
        <f>IFERROR('Ringkasan (milyar)'!AA412/'Ringkasan (milyar)'!G412,0)</f>
        <v>0</v>
      </c>
      <c r="AB412" s="173">
        <f>IFERROR('Ringkasan (milyar)'!AB412/'Ringkasan (milyar)'!G412,0)</f>
        <v>1.409845210822511E-3</v>
      </c>
      <c r="AC412" s="6"/>
      <c r="AD412" s="173">
        <f>IFERROR('Ringkasan (milyar)'!AD412/'Ringkasan (milyar)'!AC412,0)</f>
        <v>0.46801882971722969</v>
      </c>
      <c r="AE412" s="173">
        <f>IFERROR('Ringkasan (milyar)'!AE412/'Ringkasan (milyar)'!AD412,0)</f>
        <v>0.25735453922739354</v>
      </c>
      <c r="AF412" s="173">
        <f>IFERROR('Ringkasan (milyar)'!AF412/'Ringkasan (milyar)'!AD412,0)</f>
        <v>0.70558220539624239</v>
      </c>
      <c r="AG412" s="173">
        <f>IFERROR('Ringkasan (milyar)'!AG412/'Ringkasan (milyar)'!AD412,0)</f>
        <v>0</v>
      </c>
      <c r="AH412" s="173">
        <f>IFERROR('Ringkasan (milyar)'!AH412/'Ringkasan (milyar)'!AC412,0)</f>
        <v>0</v>
      </c>
      <c r="AI412" s="173">
        <f>IFERROR('Ringkasan (milyar)'!AI412/'Ringkasan (milyar)'!AC412,0)</f>
        <v>1.6246301406756758E-2</v>
      </c>
      <c r="AJ412" s="173">
        <f>IFERROR('Ringkasan (milyar)'!AJ412/'Ringkasan (milyar)'!AC412,0)</f>
        <v>1.0999999999999998E-3</v>
      </c>
      <c r="AK412" s="173">
        <f>IFERROR('Ringkasan (milyar)'!AK412/'Ringkasan (milyar)'!AC412,0)</f>
        <v>0.42800589031317571</v>
      </c>
      <c r="AL412" s="173">
        <f>IFERROR('Ringkasan (milyar)'!AL412/'Ringkasan (milyar)'!AC412,0)</f>
        <v>8.7702702702702709E-6</v>
      </c>
      <c r="AM412" s="173">
        <f>IFERROR('Ringkasan (milyar)'!AM412/'Ringkasan (milyar)'!AC412,0)</f>
        <v>2.6311637697972973E-2</v>
      </c>
      <c r="AN412" s="173">
        <f>IFERROR('Ringkasan (milyar)'!AN412/'Ringkasan (milyar)'!AC412,0)</f>
        <v>0.12880952679358107</v>
      </c>
      <c r="AO412" s="173">
        <f>IFERROR('Ringkasan (milyar)'!AO412/'Ringkasan (milyar)'!AC412,0)</f>
        <v>0.25438067639087841</v>
      </c>
      <c r="AP412" s="173">
        <f>IFERROR('Ringkasan (milyar)'!AP412/'Ringkasan (milyar)'!AC412,0)</f>
        <v>8.7456081081081076E-6</v>
      </c>
      <c r="AQ412" s="173">
        <f>IFERROR('Ringkasan (milyar)'!AQ412/'Ringkasan (milyar)'!AC412,0)</f>
        <v>1.8486533552364865E-2</v>
      </c>
      <c r="AR412" s="173">
        <f>IFERROR('Ringkasan (milyar)'!AR412/'Ringkasan (milyar)'!AC412,0)</f>
        <v>4.1545426289864865E-2</v>
      </c>
      <c r="AS412" s="173">
        <f>IFERROR('Ringkasan (milyar)'!AS412/'Ringkasan (milyar)'!AC412,0)</f>
        <v>4.1545426289864865E-2</v>
      </c>
      <c r="AT412" s="173">
        <f>IFERROR('Ringkasan (milyar)'!AT412/'Ringkasan (milyar)'!AC412,0)</f>
        <v>6.2429853679729724E-2</v>
      </c>
      <c r="AU412" s="173">
        <f>IFERROR('Ringkasan (milyar)'!AU412/'Ringkasan (milyar)'!AC412,0)</f>
        <v>0</v>
      </c>
      <c r="AV412" s="173">
        <f>IFERROR('Ringkasan (milyar)'!AV412/'Ringkasan (milyar)'!AC412,0)</f>
        <v>6.2429853679729724E-2</v>
      </c>
      <c r="AW412" s="127"/>
      <c r="AX412" s="127"/>
      <c r="AY412" s="127"/>
      <c r="AZ412" s="127"/>
      <c r="BA412" s="127"/>
      <c r="BB412" s="127"/>
      <c r="BC412" s="127"/>
      <c r="BD412" s="127"/>
      <c r="BE412" s="127"/>
      <c r="BF412" s="127"/>
      <c r="BG412" s="127"/>
      <c r="BH412" s="127"/>
      <c r="BI412" s="127"/>
      <c r="BJ412" s="128"/>
      <c r="BK412" s="128"/>
      <c r="BL412" s="87"/>
      <c r="BM412" s="47"/>
      <c r="BN412" s="48"/>
      <c r="BO412" s="49"/>
      <c r="BP412" s="39">
        <f t="shared" si="74"/>
        <v>0</v>
      </c>
      <c r="BR412" s="6" t="e">
        <f>Ringkasan!#REF!/1000000000</f>
        <v>#REF!</v>
      </c>
      <c r="BS412" s="6" t="e">
        <f t="shared" si="70"/>
        <v>#REF!</v>
      </c>
      <c r="BT412" s="39" t="e">
        <f t="shared" si="72"/>
        <v>#REF!</v>
      </c>
      <c r="BV412" s="6" t="e">
        <f>Ringkasan!#REF!/1000000000</f>
        <v>#REF!</v>
      </c>
      <c r="BW412" s="6" t="e">
        <f t="shared" si="71"/>
        <v>#REF!</v>
      </c>
      <c r="BX412" s="39" t="e">
        <f t="shared" si="73"/>
        <v>#REF!</v>
      </c>
    </row>
    <row r="413" spans="1:76" ht="15" customHeight="1" x14ac:dyDescent="0.25">
      <c r="A413" s="59" t="s">
        <v>329</v>
      </c>
      <c r="B413" s="3">
        <f t="shared" si="75"/>
        <v>314</v>
      </c>
      <c r="C413" s="4">
        <f t="shared" si="75"/>
        <v>6</v>
      </c>
      <c r="D413" s="8" t="s">
        <v>329</v>
      </c>
      <c r="E413" s="12" t="str">
        <f>[1]Pendapatan!D413</f>
        <v>12 Tahun 2024</v>
      </c>
      <c r="F413" s="92">
        <f>[1]Pendapatan!E413</f>
        <v>45656</v>
      </c>
      <c r="G413" s="6"/>
      <c r="H413" s="173">
        <f>IFERROR('Ringkasan (milyar)'!H413/'Ringkasan (milyar)'!G413,0)</f>
        <v>7.2484501527332768E-2</v>
      </c>
      <c r="I413" s="173">
        <f>IFERROR('Ringkasan (milyar)'!I413/'Ringkasan (milyar)'!G413,0)</f>
        <v>2.5657982906706244E-2</v>
      </c>
      <c r="J413" s="173">
        <f>IFERROR('Ringkasan (milyar)'!J413/'Ringkasan (milyar)'!G413,0)</f>
        <v>4.1320208617967771E-2</v>
      </c>
      <c r="K413" s="173">
        <f>IFERROR('Ringkasan (milyar)'!K413/'Ringkasan (milyar)'!G413,0)</f>
        <v>1.4679869480448047E-3</v>
      </c>
      <c r="L413" s="173">
        <f>IFERROR('Ringkasan (milyar)'!L413/'Ringkasan (milyar)'!G413,0)</f>
        <v>4.0383230546139565E-3</v>
      </c>
      <c r="M413" s="173">
        <f>IFERROR('Ringkasan (milyar)'!M413/'Ringkasan (milyar)'!G413,0)</f>
        <v>0.92751549847266734</v>
      </c>
      <c r="N413" s="173">
        <f>IFERROR('Ringkasan (milyar)'!N413/'Ringkasan (milyar)'!G413,0)</f>
        <v>0.78164415519743968</v>
      </c>
      <c r="O413" s="173">
        <f>IFERROR('Ringkasan (milyar)'!O413/'Ringkasan (milyar)'!G413,0)</f>
        <v>0</v>
      </c>
      <c r="P413" s="173">
        <f>IFERROR('Ringkasan (milyar)'!P413/'Ringkasan (milyar)'!G413,0)</f>
        <v>0</v>
      </c>
      <c r="Q413" s="173">
        <f>IFERROR('Ringkasan (milyar)'!Q413/'Ringkasan (milyar)'!G413,0)</f>
        <v>2.9290582147624963E-2</v>
      </c>
      <c r="R413" s="173">
        <f>IFERROR('Ringkasan (milyar)'!R413/'Ringkasan (milyar)'!G413,0)</f>
        <v>0</v>
      </c>
      <c r="S413" s="173">
        <f>IFERROR('Ringkasan (milyar)'!S413/'Ringkasan (milyar)'!G413,0)</f>
        <v>0.59906098081945214</v>
      </c>
      <c r="T413" s="173">
        <f>IFERROR('Ringkasan (milyar)'!T413/'Ringkasan (milyar)'!G413,0)</f>
        <v>0.10423055772409179</v>
      </c>
      <c r="U413" s="173">
        <f>IFERROR('Ringkasan (milyar)'!U413/'Ringkasan (milyar)'!G413,0)</f>
        <v>4.9062034506270745E-2</v>
      </c>
      <c r="V413" s="173">
        <f>IFERROR('Ringkasan (milyar)'!V413/'Ringkasan (milyar)'!G413,0)</f>
        <v>0.14587134327522761</v>
      </c>
      <c r="W413" s="173">
        <f>IFERROR('Ringkasan (milyar)'!W413/'Ringkasan (milyar)'!G413,0)</f>
        <v>8.0999883447668133E-2</v>
      </c>
      <c r="X413" s="173">
        <f>IFERROR('Ringkasan (milyar)'!X413/'Ringkasan (milyar)'!G413,0)</f>
        <v>6.4871459827559444E-2</v>
      </c>
      <c r="Y413" s="173">
        <f>IFERROR('Ringkasan (milyar)'!Y413/'Ringkasan (milyar)'!G413,0)</f>
        <v>0</v>
      </c>
      <c r="Z413" s="173">
        <f>IFERROR('Ringkasan (milyar)'!Z413/'Ringkasan (milyar)'!G413,0)</f>
        <v>0</v>
      </c>
      <c r="AA413" s="173">
        <f>IFERROR('Ringkasan (milyar)'!AA413/'Ringkasan (milyar)'!G413,0)</f>
        <v>0</v>
      </c>
      <c r="AB413" s="173">
        <f>IFERROR('Ringkasan (milyar)'!AB413/'Ringkasan (milyar)'!G413,0)</f>
        <v>0</v>
      </c>
      <c r="AC413" s="6"/>
      <c r="AD413" s="173">
        <f>IFERROR('Ringkasan (milyar)'!AD413/'Ringkasan (milyar)'!AC413,0)</f>
        <v>0.63408475282200061</v>
      </c>
      <c r="AE413" s="173">
        <f>IFERROR('Ringkasan (milyar)'!AE413/'Ringkasan (milyar)'!AD413,0)</f>
        <v>0.44629969000782688</v>
      </c>
      <c r="AF413" s="173">
        <f>IFERROR('Ringkasan (milyar)'!AF413/'Ringkasan (milyar)'!AD413,0)</f>
        <v>0.53349656428590064</v>
      </c>
      <c r="AG413" s="173">
        <f>IFERROR('Ringkasan (milyar)'!AG413/'Ringkasan (milyar)'!AD413,0)</f>
        <v>0</v>
      </c>
      <c r="AH413" s="173">
        <f>IFERROR('Ringkasan (milyar)'!AH413/'Ringkasan (milyar)'!AC413,0)</f>
        <v>0</v>
      </c>
      <c r="AI413" s="173">
        <f>IFERROR('Ringkasan (milyar)'!AI413/'Ringkasan (milyar)'!AC413,0)</f>
        <v>1.2810887102240296E-2</v>
      </c>
      <c r="AJ413" s="173">
        <f>IFERROR('Ringkasan (milyar)'!AJ413/'Ringkasan (milyar)'!AC413,0)</f>
        <v>0</v>
      </c>
      <c r="AK413" s="173">
        <f>IFERROR('Ringkasan (milyar)'!AK413/'Ringkasan (milyar)'!AC413,0)</f>
        <v>0.26693667227563733</v>
      </c>
      <c r="AL413" s="173">
        <f>IFERROR('Ringkasan (milyar)'!AL413/'Ringkasan (milyar)'!AC413,0)</f>
        <v>1.0004593533670544E-2</v>
      </c>
      <c r="AM413" s="173">
        <f>IFERROR('Ringkasan (milyar)'!AM413/'Ringkasan (milyar)'!AC413,0)</f>
        <v>2.1376247863725131E-2</v>
      </c>
      <c r="AN413" s="173">
        <f>IFERROR('Ringkasan (milyar)'!AN413/'Ringkasan (milyar)'!AC413,0)</f>
        <v>8.2496488782710028E-2</v>
      </c>
      <c r="AO413" s="173">
        <f>IFERROR('Ringkasan (milyar)'!AO413/'Ringkasan (milyar)'!AC413,0)</f>
        <v>0.15238886022192744</v>
      </c>
      <c r="AP413" s="173">
        <f>IFERROR('Ringkasan (milyar)'!AP413/'Ringkasan (milyar)'!AC413,0)</f>
        <v>3.6760584926462576E-4</v>
      </c>
      <c r="AQ413" s="173">
        <f>IFERROR('Ringkasan (milyar)'!AQ413/'Ringkasan (milyar)'!AC413,0)</f>
        <v>3.0287602433957104E-4</v>
      </c>
      <c r="AR413" s="173">
        <f>IFERROR('Ringkasan (milyar)'!AR413/'Ringkasan (milyar)'!AC413,0)</f>
        <v>2.1567276866560629E-3</v>
      </c>
      <c r="AS413" s="173">
        <f>IFERROR('Ringkasan (milyar)'!AS413/'Ringkasan (milyar)'!AC413,0)</f>
        <v>2.1567276866560629E-3</v>
      </c>
      <c r="AT413" s="173">
        <f>IFERROR('Ringkasan (milyar)'!AT413/'Ringkasan (milyar)'!AC413,0)</f>
        <v>9.68218472157059E-2</v>
      </c>
      <c r="AU413" s="173">
        <f>IFERROR('Ringkasan (milyar)'!AU413/'Ringkasan (milyar)'!AC413,0)</f>
        <v>1.0590540564656475E-3</v>
      </c>
      <c r="AV413" s="173">
        <f>IFERROR('Ringkasan (milyar)'!AV413/'Ringkasan (milyar)'!AC413,0)</f>
        <v>9.5762793159240259E-2</v>
      </c>
      <c r="AW413" s="127"/>
      <c r="AX413" s="127"/>
      <c r="AY413" s="127"/>
      <c r="AZ413" s="127"/>
      <c r="BA413" s="127"/>
      <c r="BB413" s="127"/>
      <c r="BC413" s="127"/>
      <c r="BD413" s="127"/>
      <c r="BE413" s="127"/>
      <c r="BF413" s="127"/>
      <c r="BG413" s="127"/>
      <c r="BH413" s="127"/>
      <c r="BI413" s="127"/>
      <c r="BJ413" s="128"/>
      <c r="BK413" s="128"/>
      <c r="BL413" s="87"/>
      <c r="BM413" s="47"/>
      <c r="BN413" s="48"/>
      <c r="BO413" s="49"/>
      <c r="BP413" s="39">
        <f t="shared" si="74"/>
        <v>0</v>
      </c>
      <c r="BR413" s="6" t="e">
        <f>Ringkasan!#REF!/1000000000</f>
        <v>#REF!</v>
      </c>
      <c r="BS413" s="6" t="e">
        <f t="shared" si="70"/>
        <v>#REF!</v>
      </c>
      <c r="BT413" s="39" t="e">
        <f t="shared" si="72"/>
        <v>#REF!</v>
      </c>
      <c r="BV413" s="6" t="e">
        <f>Ringkasan!#REF!/1000000000</f>
        <v>#REF!</v>
      </c>
      <c r="BW413" s="6" t="e">
        <f t="shared" si="71"/>
        <v>#REF!</v>
      </c>
      <c r="BX413" s="39" t="e">
        <f t="shared" si="73"/>
        <v>#REF!</v>
      </c>
    </row>
    <row r="414" spans="1:76" ht="15" customHeight="1" x14ac:dyDescent="0.25">
      <c r="A414" s="59" t="s">
        <v>647</v>
      </c>
      <c r="B414" s="3">
        <f t="shared" si="75"/>
        <v>315</v>
      </c>
      <c r="C414" s="4">
        <f t="shared" si="75"/>
        <v>7</v>
      </c>
      <c r="D414" s="8" t="s">
        <v>647</v>
      </c>
      <c r="E414" s="12" t="str">
        <f>[1]Pendapatan!D414</f>
        <v>10 Tahun 2024</v>
      </c>
      <c r="F414" s="92">
        <f>[1]Pendapatan!E414</f>
        <v>45656.396527777775</v>
      </c>
      <c r="G414" s="6"/>
      <c r="H414" s="173">
        <f>IFERROR('Ringkasan (milyar)'!H414/'Ringkasan (milyar)'!G414,0)</f>
        <v>8.2567041376094982E-2</v>
      </c>
      <c r="I414" s="173">
        <f>IFERROR('Ringkasan (milyar)'!I414/'Ringkasan (milyar)'!G414,0)</f>
        <v>3.6024684301104649E-2</v>
      </c>
      <c r="J414" s="173">
        <f>IFERROR('Ringkasan (milyar)'!J414/'Ringkasan (milyar)'!G414,0)</f>
        <v>6.2264458071555747E-3</v>
      </c>
      <c r="K414" s="173">
        <f>IFERROR('Ringkasan (milyar)'!K414/'Ringkasan (milyar)'!G414,0)</f>
        <v>1.0453306991149566E-3</v>
      </c>
      <c r="L414" s="173">
        <f>IFERROR('Ringkasan (milyar)'!L414/'Ringkasan (milyar)'!G414,0)</f>
        <v>3.92705805687198E-2</v>
      </c>
      <c r="M414" s="173">
        <f>IFERROR('Ringkasan (milyar)'!M414/'Ringkasan (milyar)'!G414,0)</f>
        <v>0.89206353939907435</v>
      </c>
      <c r="N414" s="173">
        <f>IFERROR('Ringkasan (milyar)'!N414/'Ringkasan (milyar)'!G414,0)</f>
        <v>0.79690452330613704</v>
      </c>
      <c r="O414" s="173">
        <f>IFERROR('Ringkasan (milyar)'!O414/'Ringkasan (milyar)'!G414,0)</f>
        <v>0</v>
      </c>
      <c r="P414" s="173">
        <f>IFERROR('Ringkasan (milyar)'!P414/'Ringkasan (milyar)'!G414,0)</f>
        <v>0</v>
      </c>
      <c r="Q414" s="173">
        <f>IFERROR('Ringkasan (milyar)'!Q414/'Ringkasan (milyar)'!G414,0)</f>
        <v>1.1533087611030278E-2</v>
      </c>
      <c r="R414" s="173">
        <f>IFERROR('Ringkasan (milyar)'!R414/'Ringkasan (milyar)'!G414,0)</f>
        <v>0</v>
      </c>
      <c r="S414" s="173">
        <f>IFERROR('Ringkasan (milyar)'!S414/'Ringkasan (milyar)'!G414,0)</f>
        <v>0.58355010877090729</v>
      </c>
      <c r="T414" s="173">
        <f>IFERROR('Ringkasan (milyar)'!T414/'Ringkasan (milyar)'!G414,0)</f>
        <v>0.12933214113316036</v>
      </c>
      <c r="U414" s="173">
        <f>IFERROR('Ringkasan (milyar)'!U414/'Ringkasan (milyar)'!G414,0)</f>
        <v>7.2489185791039093E-2</v>
      </c>
      <c r="V414" s="173">
        <f>IFERROR('Ringkasan (milyar)'!V414/'Ringkasan (milyar)'!G414,0)</f>
        <v>9.5159016092937324E-2</v>
      </c>
      <c r="W414" s="173">
        <f>IFERROR('Ringkasan (milyar)'!W414/'Ringkasan (milyar)'!G414,0)</f>
        <v>7.1430265290091291E-2</v>
      </c>
      <c r="X414" s="173">
        <f>IFERROR('Ringkasan (milyar)'!X414/'Ringkasan (milyar)'!G414,0)</f>
        <v>2.3728750802846029E-2</v>
      </c>
      <c r="Y414" s="173">
        <f>IFERROR('Ringkasan (milyar)'!Y414/'Ringkasan (milyar)'!G414,0)</f>
        <v>2.5369419224830662E-2</v>
      </c>
      <c r="Z414" s="173">
        <f>IFERROR('Ringkasan (milyar)'!Z414/'Ringkasan (milyar)'!G414,0)</f>
        <v>0</v>
      </c>
      <c r="AA414" s="173">
        <f>IFERROR('Ringkasan (milyar)'!AA414/'Ringkasan (milyar)'!G414,0)</f>
        <v>0</v>
      </c>
      <c r="AB414" s="173">
        <f>IFERROR('Ringkasan (milyar)'!AB414/'Ringkasan (milyar)'!G414,0)</f>
        <v>2.5369419224830662E-2</v>
      </c>
      <c r="AC414" s="6"/>
      <c r="AD414" s="173">
        <f>IFERROR('Ringkasan (milyar)'!AD414/'Ringkasan (milyar)'!AC414,0)</f>
        <v>0.63557900510362986</v>
      </c>
      <c r="AE414" s="173">
        <f>IFERROR('Ringkasan (milyar)'!AE414/'Ringkasan (milyar)'!AD414,0)</f>
        <v>0.47113317928091292</v>
      </c>
      <c r="AF414" s="173">
        <f>IFERROR('Ringkasan (milyar)'!AF414/'Ringkasan (milyar)'!AD414,0)</f>
        <v>0.49933073140485196</v>
      </c>
      <c r="AG414" s="173">
        <f>IFERROR('Ringkasan (milyar)'!AG414/'Ringkasan (milyar)'!AD414,0)</f>
        <v>6.7202087983805354E-3</v>
      </c>
      <c r="AH414" s="173">
        <f>IFERROR('Ringkasan (milyar)'!AH414/'Ringkasan (milyar)'!AC414,0)</f>
        <v>0</v>
      </c>
      <c r="AI414" s="173">
        <f>IFERROR('Ringkasan (milyar)'!AI414/'Ringkasan (milyar)'!AC414,0)</f>
        <v>1.3447638942559115E-2</v>
      </c>
      <c r="AJ414" s="173">
        <f>IFERROR('Ringkasan (milyar)'!AJ414/'Ringkasan (milyar)'!AC414,0)</f>
        <v>1.0536556962710949E-3</v>
      </c>
      <c r="AK414" s="173">
        <f>IFERROR('Ringkasan (milyar)'!AK414/'Ringkasan (milyar)'!AC414,0)</f>
        <v>0.29581174043017761</v>
      </c>
      <c r="AL414" s="173">
        <f>IFERROR('Ringkasan (milyar)'!AL414/'Ringkasan (milyar)'!AC414,0)</f>
        <v>3.0073166282764863E-3</v>
      </c>
      <c r="AM414" s="173">
        <f>IFERROR('Ringkasan (milyar)'!AM414/'Ringkasan (milyar)'!AC414,0)</f>
        <v>3.6930105610661887E-2</v>
      </c>
      <c r="AN414" s="173">
        <f>IFERROR('Ringkasan (milyar)'!AN414/'Ringkasan (milyar)'!AC414,0)</f>
        <v>9.8921034195376498E-2</v>
      </c>
      <c r="AO414" s="173">
        <f>IFERROR('Ringkasan (milyar)'!AO414/'Ringkasan (milyar)'!AC414,0)</f>
        <v>0.15489400056988134</v>
      </c>
      <c r="AP414" s="173">
        <f>IFERROR('Ringkasan (milyar)'!AP414/'Ringkasan (milyar)'!AC414,0)</f>
        <v>1.8536765226904483E-3</v>
      </c>
      <c r="AQ414" s="173">
        <f>IFERROR('Ringkasan (milyar)'!AQ414/'Ringkasan (milyar)'!AC414,0)</f>
        <v>2.056069032909692E-4</v>
      </c>
      <c r="AR414" s="173">
        <f>IFERROR('Ringkasan (milyar)'!AR414/'Ringkasan (milyar)'!AC414,0)</f>
        <v>3.8309180347262028E-3</v>
      </c>
      <c r="AS414" s="173">
        <f>IFERROR('Ringkasan (milyar)'!AS414/'Ringkasan (milyar)'!AC414,0)</f>
        <v>3.8309180347262028E-3</v>
      </c>
      <c r="AT414" s="173">
        <f>IFERROR('Ringkasan (milyar)'!AT414/'Ringkasan (milyar)'!AC414,0)</f>
        <v>6.477833643146623E-2</v>
      </c>
      <c r="AU414" s="173">
        <f>IFERROR('Ringkasan (milyar)'!AU414/'Ringkasan (milyar)'!AC414,0)</f>
        <v>3.7153854909735889E-3</v>
      </c>
      <c r="AV414" s="173">
        <f>IFERROR('Ringkasan (milyar)'!AV414/'Ringkasan (milyar)'!AC414,0)</f>
        <v>6.106295094049264E-2</v>
      </c>
      <c r="AW414" s="127"/>
      <c r="AX414" s="127"/>
      <c r="AY414" s="127"/>
      <c r="AZ414" s="127"/>
      <c r="BA414" s="127"/>
      <c r="BB414" s="127"/>
      <c r="BC414" s="127"/>
      <c r="BD414" s="127"/>
      <c r="BE414" s="127"/>
      <c r="BF414" s="127"/>
      <c r="BG414" s="127"/>
      <c r="BH414" s="127"/>
      <c r="BI414" s="127"/>
      <c r="BJ414" s="128"/>
      <c r="BK414" s="128"/>
      <c r="BL414" s="87"/>
      <c r="BM414" s="47"/>
      <c r="BN414" s="48"/>
      <c r="BO414" s="49"/>
      <c r="BP414" s="39">
        <f t="shared" si="74"/>
        <v>0</v>
      </c>
      <c r="BR414" s="6" t="e">
        <f>Ringkasan!#REF!/1000000000</f>
        <v>#REF!</v>
      </c>
      <c r="BS414" s="6" t="e">
        <f t="shared" si="70"/>
        <v>#REF!</v>
      </c>
      <c r="BT414" s="39" t="e">
        <f t="shared" si="72"/>
        <v>#REF!</v>
      </c>
      <c r="BV414" s="6" t="e">
        <f>Ringkasan!#REF!/1000000000</f>
        <v>#REF!</v>
      </c>
      <c r="BW414" s="6" t="e">
        <f t="shared" si="71"/>
        <v>#REF!</v>
      </c>
      <c r="BX414" s="39" t="e">
        <f t="shared" si="73"/>
        <v>#REF!</v>
      </c>
    </row>
    <row r="415" spans="1:76" ht="15" customHeight="1" x14ac:dyDescent="0.25">
      <c r="A415" s="59" t="s">
        <v>330</v>
      </c>
      <c r="B415" s="3">
        <f t="shared" si="75"/>
        <v>316</v>
      </c>
      <c r="C415" s="4">
        <f t="shared" si="75"/>
        <v>8</v>
      </c>
      <c r="D415" s="8" t="s">
        <v>330</v>
      </c>
      <c r="E415" s="12" t="str">
        <f>[1]Pendapatan!D415</f>
        <v>09 Tahun 2024</v>
      </c>
      <c r="F415" s="92">
        <f>[1]Pendapatan!E415</f>
        <v>45656</v>
      </c>
      <c r="G415" s="6"/>
      <c r="H415" s="173">
        <f>IFERROR('Ringkasan (milyar)'!H415/'Ringkasan (milyar)'!G415,0)</f>
        <v>0.30842843150745936</v>
      </c>
      <c r="I415" s="173">
        <f>IFERROR('Ringkasan (milyar)'!I415/'Ringkasan (milyar)'!G415,0)</f>
        <v>0.24964628845147507</v>
      </c>
      <c r="J415" s="173">
        <f>IFERROR('Ringkasan (milyar)'!J415/'Ringkasan (milyar)'!G415,0)</f>
        <v>4.0728199637830129E-2</v>
      </c>
      <c r="K415" s="173">
        <f>IFERROR('Ringkasan (milyar)'!K415/'Ringkasan (milyar)'!G415,0)</f>
        <v>5.691113512839352E-3</v>
      </c>
      <c r="L415" s="173">
        <f>IFERROR('Ringkasan (milyar)'!L415/'Ringkasan (milyar)'!G415,0)</f>
        <v>1.2362829905314758E-2</v>
      </c>
      <c r="M415" s="173">
        <f>IFERROR('Ringkasan (milyar)'!M415/'Ringkasan (milyar)'!G415,0)</f>
        <v>0.69050498422584816</v>
      </c>
      <c r="N415" s="173">
        <f>IFERROR('Ringkasan (milyar)'!N415/'Ringkasan (milyar)'!G415,0)</f>
        <v>0.55972859690391008</v>
      </c>
      <c r="O415" s="173">
        <f>IFERROR('Ringkasan (milyar)'!O415/'Ringkasan (milyar)'!G415,0)</f>
        <v>0</v>
      </c>
      <c r="P415" s="173">
        <f>IFERROR('Ringkasan (milyar)'!P415/'Ringkasan (milyar)'!G415,0)</f>
        <v>0</v>
      </c>
      <c r="Q415" s="173">
        <f>IFERROR('Ringkasan (milyar)'!Q415/'Ringkasan (milyar)'!G415,0)</f>
        <v>0</v>
      </c>
      <c r="R415" s="173">
        <f>IFERROR('Ringkasan (milyar)'!R415/'Ringkasan (milyar)'!G415,0)</f>
        <v>1.8872717970360711E-3</v>
      </c>
      <c r="S415" s="173">
        <f>IFERROR('Ringkasan (milyar)'!S415/'Ringkasan (milyar)'!G415,0)</f>
        <v>0.34068334985121085</v>
      </c>
      <c r="T415" s="173">
        <f>IFERROR('Ringkasan (milyar)'!T415/'Ringkasan (milyar)'!G415,0)</f>
        <v>0.15449035471664976</v>
      </c>
      <c r="U415" s="173">
        <f>IFERROR('Ringkasan (milyar)'!U415/'Ringkasan (milyar)'!G415,0)</f>
        <v>6.2667620539013355E-2</v>
      </c>
      <c r="V415" s="173">
        <f>IFERROR('Ringkasan (milyar)'!V415/'Ringkasan (milyar)'!G415,0)</f>
        <v>0.13077638732193816</v>
      </c>
      <c r="W415" s="173">
        <f>IFERROR('Ringkasan (milyar)'!W415/'Ringkasan (milyar)'!G415,0)</f>
        <v>8.6202171685777998E-2</v>
      </c>
      <c r="X415" s="173">
        <f>IFERROR('Ringkasan (milyar)'!X415/'Ringkasan (milyar)'!G415,0)</f>
        <v>4.457421563616016E-2</v>
      </c>
      <c r="Y415" s="173">
        <f>IFERROR('Ringkasan (milyar)'!Y415/'Ringkasan (milyar)'!G415,0)</f>
        <v>1.0665842666924773E-3</v>
      </c>
      <c r="Z415" s="173">
        <f>IFERROR('Ringkasan (milyar)'!Z415/'Ringkasan (milyar)'!G415,0)</f>
        <v>1.0665842666924773E-3</v>
      </c>
      <c r="AA415" s="173">
        <f>IFERROR('Ringkasan (milyar)'!AA415/'Ringkasan (milyar)'!G415,0)</f>
        <v>0</v>
      </c>
      <c r="AB415" s="173">
        <f>IFERROR('Ringkasan (milyar)'!AB415/'Ringkasan (milyar)'!G415,0)</f>
        <v>0</v>
      </c>
      <c r="AC415" s="6"/>
      <c r="AD415" s="173">
        <f>IFERROR('Ringkasan (milyar)'!AD415/'Ringkasan (milyar)'!AC415,0)</f>
        <v>0.681518517114305</v>
      </c>
      <c r="AE415" s="173">
        <f>IFERROR('Ringkasan (milyar)'!AE415/'Ringkasan (milyar)'!AD415,0)</f>
        <v>0.43582238279635205</v>
      </c>
      <c r="AF415" s="173">
        <f>IFERROR('Ringkasan (milyar)'!AF415/'Ringkasan (milyar)'!AD415,0)</f>
        <v>0.51647725077649709</v>
      </c>
      <c r="AG415" s="173">
        <f>IFERROR('Ringkasan (milyar)'!AG415/'Ringkasan (milyar)'!AD415,0)</f>
        <v>0</v>
      </c>
      <c r="AH415" s="173">
        <f>IFERROR('Ringkasan (milyar)'!AH415/'Ringkasan (milyar)'!AC415,0)</f>
        <v>0</v>
      </c>
      <c r="AI415" s="173">
        <f>IFERROR('Ringkasan (milyar)'!AI415/'Ringkasan (milyar)'!AC415,0)</f>
        <v>3.1819260941867392E-2</v>
      </c>
      <c r="AJ415" s="173">
        <f>IFERROR('Ringkasan (milyar)'!AJ415/'Ringkasan (milyar)'!AC415,0)</f>
        <v>6.8942205137348151E-4</v>
      </c>
      <c r="AK415" s="173">
        <f>IFERROR('Ringkasan (milyar)'!AK415/'Ringkasan (milyar)'!AC415,0)</f>
        <v>0.31569640258848386</v>
      </c>
      <c r="AL415" s="173">
        <f>IFERROR('Ringkasan (milyar)'!AL415/'Ringkasan (milyar)'!AC415,0)</f>
        <v>1.8509757016627097E-2</v>
      </c>
      <c r="AM415" s="173">
        <f>IFERROR('Ringkasan (milyar)'!AM415/'Ringkasan (milyar)'!AC415,0)</f>
        <v>4.3141624179203475E-2</v>
      </c>
      <c r="AN415" s="173">
        <f>IFERROR('Ringkasan (milyar)'!AN415/'Ringkasan (milyar)'!AC415,0)</f>
        <v>8.7556014007560509E-2</v>
      </c>
      <c r="AO415" s="173">
        <f>IFERROR('Ringkasan (milyar)'!AO415/'Ringkasan (milyar)'!AC415,0)</f>
        <v>0.1619064884181026</v>
      </c>
      <c r="AP415" s="173">
        <f>IFERROR('Ringkasan (milyar)'!AP415/'Ringkasan (milyar)'!AC415,0)</f>
        <v>1.2240910355099067E-4</v>
      </c>
      <c r="AQ415" s="173">
        <f>IFERROR('Ringkasan (milyar)'!AQ415/'Ringkasan (milyar)'!AC415,0)</f>
        <v>4.4601098634392154E-3</v>
      </c>
      <c r="AR415" s="173">
        <f>IFERROR('Ringkasan (milyar)'!AR415/'Ringkasan (milyar)'!AC415,0)</f>
        <v>2.785080297211035E-3</v>
      </c>
      <c r="AS415" s="173">
        <f>IFERROR('Ringkasan (milyar)'!AS415/'Ringkasan (milyar)'!AC415,0)</f>
        <v>2.785080297211035E-3</v>
      </c>
      <c r="AT415" s="173">
        <f>IFERROR('Ringkasan (milyar)'!AT415/'Ringkasan (milyar)'!AC415,0)</f>
        <v>0</v>
      </c>
      <c r="AU415" s="173">
        <f>IFERROR('Ringkasan (milyar)'!AU415/'Ringkasan (milyar)'!AC415,0)</f>
        <v>0</v>
      </c>
      <c r="AV415" s="173">
        <f>IFERROR('Ringkasan (milyar)'!AV415/'Ringkasan (milyar)'!AC415,0)</f>
        <v>0</v>
      </c>
      <c r="AW415" s="127"/>
      <c r="AX415" s="127"/>
      <c r="AY415" s="127"/>
      <c r="AZ415" s="127"/>
      <c r="BA415" s="127"/>
      <c r="BB415" s="127"/>
      <c r="BC415" s="127"/>
      <c r="BD415" s="127"/>
      <c r="BE415" s="127"/>
      <c r="BF415" s="127"/>
      <c r="BG415" s="127"/>
      <c r="BH415" s="127"/>
      <c r="BI415" s="127"/>
      <c r="BJ415" s="128"/>
      <c r="BK415" s="128"/>
      <c r="BL415" s="87"/>
      <c r="BM415" s="47"/>
      <c r="BN415" s="48"/>
      <c r="BO415" s="49"/>
      <c r="BP415" s="39">
        <f t="shared" si="74"/>
        <v>0</v>
      </c>
      <c r="BR415" s="6" t="e">
        <f>Ringkasan!#REF!/1000000000</f>
        <v>#REF!</v>
      </c>
      <c r="BS415" s="6" t="e">
        <f t="shared" si="70"/>
        <v>#REF!</v>
      </c>
      <c r="BT415" s="39" t="e">
        <f t="shared" si="72"/>
        <v>#REF!</v>
      </c>
      <c r="BV415" s="6" t="e">
        <f>Ringkasan!#REF!/1000000000</f>
        <v>#REF!</v>
      </c>
      <c r="BW415" s="6" t="e">
        <f t="shared" si="71"/>
        <v>#REF!</v>
      </c>
      <c r="BX415" s="39" t="e">
        <f t="shared" si="73"/>
        <v>#REF!</v>
      </c>
    </row>
    <row r="416" spans="1:76" ht="15" customHeight="1" x14ac:dyDescent="0.25">
      <c r="A416" s="59" t="s">
        <v>331</v>
      </c>
      <c r="B416" s="3">
        <f t="shared" si="75"/>
        <v>317</v>
      </c>
      <c r="C416" s="4">
        <f t="shared" si="75"/>
        <v>9</v>
      </c>
      <c r="D416" s="8" t="s">
        <v>331</v>
      </c>
      <c r="E416" s="12" t="str">
        <f>[1]Pendapatan!D416</f>
        <v>13 Tahun 2024</v>
      </c>
      <c r="F416" s="92">
        <f>[1]Pendapatan!E416</f>
        <v>45656.5</v>
      </c>
      <c r="G416" s="6"/>
      <c r="H416" s="173">
        <f>IFERROR('Ringkasan (milyar)'!H416/'Ringkasan (milyar)'!G416,0)</f>
        <v>0.13864995099503694</v>
      </c>
      <c r="I416" s="173">
        <f>IFERROR('Ringkasan (milyar)'!I416/'Ringkasan (milyar)'!G416,0)</f>
        <v>7.9824761653068177E-2</v>
      </c>
      <c r="J416" s="173">
        <f>IFERROR('Ringkasan (milyar)'!J416/'Ringkasan (milyar)'!G416,0)</f>
        <v>5.0554833428724043E-2</v>
      </c>
      <c r="K416" s="173">
        <f>IFERROR('Ringkasan (milyar)'!K416/'Ringkasan (milyar)'!G416,0)</f>
        <v>2.0604171599316171E-3</v>
      </c>
      <c r="L416" s="173">
        <f>IFERROR('Ringkasan (milyar)'!L416/'Ringkasan (milyar)'!G416,0)</f>
        <v>6.209938753313075E-3</v>
      </c>
      <c r="M416" s="173">
        <f>IFERROR('Ringkasan (milyar)'!M416/'Ringkasan (milyar)'!G416,0)</f>
        <v>0.85019628103483791</v>
      </c>
      <c r="N416" s="173">
        <f>IFERROR('Ringkasan (milyar)'!N416/'Ringkasan (milyar)'!G416,0)</f>
        <v>0.6859417035795139</v>
      </c>
      <c r="O416" s="173">
        <f>IFERROR('Ringkasan (milyar)'!O416/'Ringkasan (milyar)'!G416,0)</f>
        <v>0</v>
      </c>
      <c r="P416" s="173">
        <f>IFERROR('Ringkasan (milyar)'!P416/'Ringkasan (milyar)'!G416,0)</f>
        <v>0</v>
      </c>
      <c r="Q416" s="173">
        <f>IFERROR('Ringkasan (milyar)'!Q416/'Ringkasan (milyar)'!G416,0)</f>
        <v>0</v>
      </c>
      <c r="R416" s="173">
        <f>IFERROR('Ringkasan (milyar)'!R416/'Ringkasan (milyar)'!G416,0)</f>
        <v>0</v>
      </c>
      <c r="S416" s="173">
        <f>IFERROR('Ringkasan (milyar)'!S416/'Ringkasan (milyar)'!G416,0)</f>
        <v>0.5586069949411232</v>
      </c>
      <c r="T416" s="173">
        <f>IFERROR('Ringkasan (milyar)'!T416/'Ringkasan (milyar)'!G416,0)</f>
        <v>9.943336607466545E-2</v>
      </c>
      <c r="U416" s="173">
        <f>IFERROR('Ringkasan (milyar)'!U416/'Ringkasan (milyar)'!G416,0)</f>
        <v>2.7901342563725253E-2</v>
      </c>
      <c r="V416" s="173">
        <f>IFERROR('Ringkasan (milyar)'!V416/'Ringkasan (milyar)'!G416,0)</f>
        <v>0.16425457745532396</v>
      </c>
      <c r="W416" s="173">
        <f>IFERROR('Ringkasan (milyar)'!W416/'Ringkasan (milyar)'!G416,0)</f>
        <v>8.202035452159645E-2</v>
      </c>
      <c r="X416" s="173">
        <f>IFERROR('Ringkasan (milyar)'!X416/'Ringkasan (milyar)'!G416,0)</f>
        <v>8.2234222933727508E-2</v>
      </c>
      <c r="Y416" s="173">
        <f>IFERROR('Ringkasan (milyar)'!Y416/'Ringkasan (milyar)'!G416,0)</f>
        <v>1.1153767970125137E-2</v>
      </c>
      <c r="Z416" s="173">
        <f>IFERROR('Ringkasan (milyar)'!Z416/'Ringkasan (milyar)'!G416,0)</f>
        <v>0</v>
      </c>
      <c r="AA416" s="173">
        <f>IFERROR('Ringkasan (milyar)'!AA416/'Ringkasan (milyar)'!G416,0)</f>
        <v>0</v>
      </c>
      <c r="AB416" s="173">
        <f>IFERROR('Ringkasan (milyar)'!AB416/'Ringkasan (milyar)'!G416,0)</f>
        <v>1.1153767970125137E-2</v>
      </c>
      <c r="AC416" s="6"/>
      <c r="AD416" s="173">
        <f>IFERROR('Ringkasan (milyar)'!AD416/'Ringkasan (milyar)'!AC416,0)</f>
        <v>0.67416379734243725</v>
      </c>
      <c r="AE416" s="173">
        <f>IFERROR('Ringkasan (milyar)'!AE416/'Ringkasan (milyar)'!AD416,0)</f>
        <v>0.42394047487330222</v>
      </c>
      <c r="AF416" s="173">
        <f>IFERROR('Ringkasan (milyar)'!AF416/'Ringkasan (milyar)'!AD416,0)</f>
        <v>0.53372871344433137</v>
      </c>
      <c r="AG416" s="173">
        <f>IFERROR('Ringkasan (milyar)'!AG416/'Ringkasan (milyar)'!AD416,0)</f>
        <v>0</v>
      </c>
      <c r="AH416" s="173">
        <f>IFERROR('Ringkasan (milyar)'!AH416/'Ringkasan (milyar)'!AC416,0)</f>
        <v>0</v>
      </c>
      <c r="AI416" s="173">
        <f>IFERROR('Ringkasan (milyar)'!AI416/'Ringkasan (milyar)'!AC416,0)</f>
        <v>2.6879509452555364E-2</v>
      </c>
      <c r="AJ416" s="173">
        <f>IFERROR('Ringkasan (milyar)'!AJ416/'Ringkasan (milyar)'!AC416,0)</f>
        <v>1.6583912958163401E-3</v>
      </c>
      <c r="AK416" s="173">
        <f>IFERROR('Ringkasan (milyar)'!AK416/'Ringkasan (milyar)'!AC416,0)</f>
        <v>0.3236855309729692</v>
      </c>
      <c r="AL416" s="173">
        <f>IFERROR('Ringkasan (milyar)'!AL416/'Ringkasan (milyar)'!AC416,0)</f>
        <v>2.2009643147563257E-3</v>
      </c>
      <c r="AM416" s="173">
        <f>IFERROR('Ringkasan (milyar)'!AM416/'Ringkasan (milyar)'!AC416,0)</f>
        <v>5.6820336765826589E-2</v>
      </c>
      <c r="AN416" s="173">
        <f>IFERROR('Ringkasan (milyar)'!AN416/'Ringkasan (milyar)'!AC416,0)</f>
        <v>4.3715045428900035E-2</v>
      </c>
      <c r="AO416" s="173">
        <f>IFERROR('Ringkasan (milyar)'!AO416/'Ringkasan (milyar)'!AC416,0)</f>
        <v>0.21891797672261606</v>
      </c>
      <c r="AP416" s="173">
        <f>IFERROR('Ringkasan (milyar)'!AP416/'Ringkasan (milyar)'!AC416,0)</f>
        <v>1.2357617849819787E-3</v>
      </c>
      <c r="AQ416" s="173">
        <f>IFERROR('Ringkasan (milyar)'!AQ416/'Ringkasan (milyar)'!AC416,0)</f>
        <v>7.9544595588822034E-4</v>
      </c>
      <c r="AR416" s="173">
        <f>IFERROR('Ringkasan (milyar)'!AR416/'Ringkasan (milyar)'!AC416,0)</f>
        <v>2.1506716845935232E-3</v>
      </c>
      <c r="AS416" s="173">
        <f>IFERROR('Ringkasan (milyar)'!AS416/'Ringkasan (milyar)'!AC416,0)</f>
        <v>2.1506716845935232E-3</v>
      </c>
      <c r="AT416" s="173">
        <f>IFERROR('Ringkasan (milyar)'!AT416/'Ringkasan (milyar)'!AC416,0)</f>
        <v>0</v>
      </c>
      <c r="AU416" s="173">
        <f>IFERROR('Ringkasan (milyar)'!AU416/'Ringkasan (milyar)'!AC416,0)</f>
        <v>0</v>
      </c>
      <c r="AV416" s="173">
        <f>IFERROR('Ringkasan (milyar)'!AV416/'Ringkasan (milyar)'!AC416,0)</f>
        <v>0</v>
      </c>
      <c r="AW416" s="127"/>
      <c r="AX416" s="127"/>
      <c r="AY416" s="127"/>
      <c r="AZ416" s="127"/>
      <c r="BA416" s="127"/>
      <c r="BB416" s="127"/>
      <c r="BC416" s="127"/>
      <c r="BD416" s="127"/>
      <c r="BE416" s="127"/>
      <c r="BF416" s="127"/>
      <c r="BG416" s="127"/>
      <c r="BH416" s="127"/>
      <c r="BI416" s="127"/>
      <c r="BJ416" s="128"/>
      <c r="BK416" s="128"/>
      <c r="BL416" s="87"/>
      <c r="BM416" s="47"/>
      <c r="BN416" s="48"/>
      <c r="BO416" s="49"/>
      <c r="BP416" s="39">
        <f t="shared" si="74"/>
        <v>0</v>
      </c>
      <c r="BR416" s="6" t="e">
        <f>Ringkasan!#REF!/1000000000</f>
        <v>#REF!</v>
      </c>
      <c r="BS416" s="6" t="e">
        <f t="shared" si="70"/>
        <v>#REF!</v>
      </c>
      <c r="BT416" s="39" t="e">
        <f t="shared" si="72"/>
        <v>#REF!</v>
      </c>
      <c r="BV416" s="6" t="e">
        <f>Ringkasan!#REF!/1000000000</f>
        <v>#REF!</v>
      </c>
      <c r="BW416" s="6" t="e">
        <f t="shared" si="71"/>
        <v>#REF!</v>
      </c>
      <c r="BX416" s="39" t="e">
        <f t="shared" si="73"/>
        <v>#REF!</v>
      </c>
    </row>
    <row r="417" spans="1:76" ht="15" customHeight="1" x14ac:dyDescent="0.25">
      <c r="A417" s="59" t="s">
        <v>332</v>
      </c>
      <c r="B417" s="3">
        <f t="shared" si="75"/>
        <v>318</v>
      </c>
      <c r="C417" s="4">
        <f t="shared" si="75"/>
        <v>10</v>
      </c>
      <c r="D417" s="8" t="s">
        <v>332</v>
      </c>
      <c r="E417" s="12" t="str">
        <f>[1]Pendapatan!D417</f>
        <v>5 Tahun 2024</v>
      </c>
      <c r="F417" s="92">
        <f>[1]Pendapatan!E417</f>
        <v>45656</v>
      </c>
      <c r="G417" s="6"/>
      <c r="H417" s="173">
        <f>IFERROR('Ringkasan (milyar)'!H417/'Ringkasan (milyar)'!G417,0)</f>
        <v>0.21187111536551684</v>
      </c>
      <c r="I417" s="173">
        <f>IFERROR('Ringkasan (milyar)'!I417/'Ringkasan (milyar)'!G417,0)</f>
        <v>0.1695966859491668</v>
      </c>
      <c r="J417" s="173">
        <f>IFERROR('Ringkasan (milyar)'!J417/'Ringkasan (milyar)'!G417,0)</f>
        <v>2.9993050749673927E-2</v>
      </c>
      <c r="K417" s="173">
        <f>IFERROR('Ringkasan (milyar)'!K417/'Ringkasan (milyar)'!G417,0)</f>
        <v>4.0349374382451352E-3</v>
      </c>
      <c r="L417" s="173">
        <f>IFERROR('Ringkasan (milyar)'!L417/'Ringkasan (milyar)'!G417,0)</f>
        <v>8.2464412284310017E-3</v>
      </c>
      <c r="M417" s="173">
        <f>IFERROR('Ringkasan (milyar)'!M417/'Ringkasan (milyar)'!G417,0)</f>
        <v>0.78383045634544268</v>
      </c>
      <c r="N417" s="173">
        <f>IFERROR('Ringkasan (milyar)'!N417/'Ringkasan (milyar)'!G417,0)</f>
        <v>0.53979343863610496</v>
      </c>
      <c r="O417" s="173">
        <f>IFERROR('Ringkasan (milyar)'!O417/'Ringkasan (milyar)'!G417,0)</f>
        <v>0</v>
      </c>
      <c r="P417" s="173">
        <f>IFERROR('Ringkasan (milyar)'!P417/'Ringkasan (milyar)'!G417,0)</f>
        <v>0</v>
      </c>
      <c r="Q417" s="173">
        <f>IFERROR('Ringkasan (milyar)'!Q417/'Ringkasan (milyar)'!G417,0)</f>
        <v>0</v>
      </c>
      <c r="R417" s="173">
        <f>IFERROR('Ringkasan (milyar)'!R417/'Ringkasan (milyar)'!G417,0)</f>
        <v>1.3995931070403958E-3</v>
      </c>
      <c r="S417" s="173">
        <f>IFERROR('Ringkasan (milyar)'!S417/'Ringkasan (milyar)'!G417,0)</f>
        <v>0.30033118846122436</v>
      </c>
      <c r="T417" s="173">
        <f>IFERROR('Ringkasan (milyar)'!T417/'Ringkasan (milyar)'!G417,0)</f>
        <v>0.17331392692634531</v>
      </c>
      <c r="U417" s="173">
        <f>IFERROR('Ringkasan (milyar)'!U417/'Ringkasan (milyar)'!G417,0)</f>
        <v>6.4748730141494917E-2</v>
      </c>
      <c r="V417" s="173">
        <f>IFERROR('Ringkasan (milyar)'!V417/'Ringkasan (milyar)'!G417,0)</f>
        <v>0.24403701770933767</v>
      </c>
      <c r="W417" s="173">
        <f>IFERROR('Ringkasan (milyar)'!W417/'Ringkasan (milyar)'!G417,0)</f>
        <v>0.10852109511618185</v>
      </c>
      <c r="X417" s="173">
        <f>IFERROR('Ringkasan (milyar)'!X417/'Ringkasan (milyar)'!G417,0)</f>
        <v>0.13551592259315584</v>
      </c>
      <c r="Y417" s="173">
        <f>IFERROR('Ringkasan (milyar)'!Y417/'Ringkasan (milyar)'!G417,0)</f>
        <v>4.2984282890405215E-3</v>
      </c>
      <c r="Z417" s="173">
        <f>IFERROR('Ringkasan (milyar)'!Z417/'Ringkasan (milyar)'!G417,0)</f>
        <v>0</v>
      </c>
      <c r="AA417" s="173">
        <f>IFERROR('Ringkasan (milyar)'!AA417/'Ringkasan (milyar)'!G417,0)</f>
        <v>0</v>
      </c>
      <c r="AB417" s="173">
        <f>IFERROR('Ringkasan (milyar)'!AB417/'Ringkasan (milyar)'!G417,0)</f>
        <v>4.2984282890405215E-3</v>
      </c>
      <c r="AC417" s="6"/>
      <c r="AD417" s="173">
        <f>IFERROR('Ringkasan (milyar)'!AD417/'Ringkasan (milyar)'!AC417,0)</f>
        <v>0.53772274461530267</v>
      </c>
      <c r="AE417" s="173">
        <f>IFERROR('Ringkasan (milyar)'!AE417/'Ringkasan (milyar)'!AD417,0)</f>
        <v>0.41825154030132317</v>
      </c>
      <c r="AF417" s="173">
        <f>IFERROR('Ringkasan (milyar)'!AF417/'Ringkasan (milyar)'!AD417,0)</f>
        <v>0.52649763259486937</v>
      </c>
      <c r="AG417" s="173">
        <f>IFERROR('Ringkasan (milyar)'!AG417/'Ringkasan (milyar)'!AD417,0)</f>
        <v>0</v>
      </c>
      <c r="AH417" s="173">
        <f>IFERROR('Ringkasan (milyar)'!AH417/'Ringkasan (milyar)'!AC417,0)</f>
        <v>0</v>
      </c>
      <c r="AI417" s="173">
        <f>IFERROR('Ringkasan (milyar)'!AI417/'Ringkasan (milyar)'!AC417,0)</f>
        <v>2.8996201733679523E-2</v>
      </c>
      <c r="AJ417" s="173">
        <f>IFERROR('Ringkasan (milyar)'!AJ417/'Ringkasan (milyar)'!AC417,0)</f>
        <v>7.1342465884539073E-4</v>
      </c>
      <c r="AK417" s="173">
        <f>IFERROR('Ringkasan (milyar)'!AK417/'Ringkasan (milyar)'!AC417,0)</f>
        <v>0.45544057529705806</v>
      </c>
      <c r="AL417" s="173">
        <f>IFERROR('Ringkasan (milyar)'!AL417/'Ringkasan (milyar)'!AC417,0)</f>
        <v>1.5428827425615641E-2</v>
      </c>
      <c r="AM417" s="173">
        <f>IFERROR('Ringkasan (milyar)'!AM417/'Ringkasan (milyar)'!AC417,0)</f>
        <v>3.8888667979537134E-2</v>
      </c>
      <c r="AN417" s="173">
        <f>IFERROR('Ringkasan (milyar)'!AN417/'Ringkasan (milyar)'!AC417,0)</f>
        <v>0.14767567959198011</v>
      </c>
      <c r="AO417" s="173">
        <f>IFERROR('Ringkasan (milyar)'!AO417/'Ringkasan (milyar)'!AC417,0)</f>
        <v>0.24963716320898724</v>
      </c>
      <c r="AP417" s="173">
        <f>IFERROR('Ringkasan (milyar)'!AP417/'Ringkasan (milyar)'!AC417,0)</f>
        <v>3.4278957570366962E-3</v>
      </c>
      <c r="AQ417" s="173">
        <f>IFERROR('Ringkasan (milyar)'!AQ417/'Ringkasan (milyar)'!AC417,0)</f>
        <v>3.8234133390123361E-4</v>
      </c>
      <c r="AR417" s="173">
        <f>IFERROR('Ringkasan (milyar)'!AR417/'Ringkasan (milyar)'!AC417,0)</f>
        <v>6.8366800876394022E-3</v>
      </c>
      <c r="AS417" s="173">
        <f>IFERROR('Ringkasan (milyar)'!AS417/'Ringkasan (milyar)'!AC417,0)</f>
        <v>6.8366800876394022E-3</v>
      </c>
      <c r="AT417" s="173">
        <f>IFERROR('Ringkasan (milyar)'!AT417/'Ringkasan (milyar)'!AC417,0)</f>
        <v>0</v>
      </c>
      <c r="AU417" s="173">
        <f>IFERROR('Ringkasan (milyar)'!AU417/'Ringkasan (milyar)'!AC417,0)</f>
        <v>0</v>
      </c>
      <c r="AV417" s="173">
        <f>IFERROR('Ringkasan (milyar)'!AV417/'Ringkasan (milyar)'!AC417,0)</f>
        <v>0</v>
      </c>
      <c r="AW417" s="127"/>
      <c r="AX417" s="127"/>
      <c r="AY417" s="127"/>
      <c r="AZ417" s="127"/>
      <c r="BA417" s="127"/>
      <c r="BB417" s="127"/>
      <c r="BC417" s="127"/>
      <c r="BD417" s="127"/>
      <c r="BE417" s="127"/>
      <c r="BF417" s="127"/>
      <c r="BG417" s="127"/>
      <c r="BH417" s="127"/>
      <c r="BI417" s="127"/>
      <c r="BJ417" s="128"/>
      <c r="BK417" s="128"/>
      <c r="BL417" s="87"/>
      <c r="BM417" s="47"/>
      <c r="BN417" s="48"/>
      <c r="BO417" s="49"/>
      <c r="BP417" s="39">
        <f t="shared" si="74"/>
        <v>0</v>
      </c>
      <c r="BR417" s="6" t="e">
        <f>Ringkasan!#REF!/1000000000</f>
        <v>#REF!</v>
      </c>
      <c r="BS417" s="6" t="e">
        <f t="shared" si="70"/>
        <v>#REF!</v>
      </c>
      <c r="BT417" s="39" t="e">
        <f t="shared" si="72"/>
        <v>#REF!</v>
      </c>
      <c r="BV417" s="6" t="e">
        <f>Ringkasan!#REF!/1000000000</f>
        <v>#REF!</v>
      </c>
      <c r="BW417" s="6" t="e">
        <f t="shared" si="71"/>
        <v>#REF!</v>
      </c>
      <c r="BX417" s="39" t="e">
        <f t="shared" si="73"/>
        <v>#REF!</v>
      </c>
    </row>
    <row r="418" spans="1:76" ht="15" customHeight="1" x14ac:dyDescent="0.25">
      <c r="B418" s="13" t="s">
        <v>560</v>
      </c>
      <c r="C418" s="14" t="s">
        <v>560</v>
      </c>
      <c r="D418" s="15" t="s">
        <v>561</v>
      </c>
      <c r="E418" s="16"/>
      <c r="F418" s="93"/>
      <c r="G418" s="115"/>
      <c r="H418" s="174">
        <f>IFERROR('Ringkasan (milyar)'!H418/'Ringkasan (milyar)'!G418,0)</f>
        <v>6.6568692113841324E-2</v>
      </c>
      <c r="I418" s="174">
        <f>IFERROR('Ringkasan (milyar)'!I418/'Ringkasan (milyar)'!G418,0)</f>
        <v>2.7377246655689139E-2</v>
      </c>
      <c r="J418" s="174">
        <f>IFERROR('Ringkasan (milyar)'!J418/'Ringkasan (milyar)'!G418,0)</f>
        <v>2.6914442424685072E-2</v>
      </c>
      <c r="K418" s="174">
        <f>IFERROR('Ringkasan (milyar)'!K418/'Ringkasan (milyar)'!G418,0)</f>
        <v>2.1577432391479785E-3</v>
      </c>
      <c r="L418" s="174">
        <f>IFERROR('Ringkasan (milyar)'!L418/'Ringkasan (milyar)'!G418,0)</f>
        <v>1.011925979431913E-2</v>
      </c>
      <c r="M418" s="174">
        <f>IFERROR('Ringkasan (milyar)'!M418/'Ringkasan (milyar)'!G418,0)</f>
        <v>0.90848146256815598</v>
      </c>
      <c r="N418" s="174">
        <f>IFERROR('Ringkasan (milyar)'!N418/'Ringkasan (milyar)'!G418,0)</f>
        <v>0.79528547352815204</v>
      </c>
      <c r="O418" s="174">
        <f>IFERROR('Ringkasan (milyar)'!O418/'Ringkasan (milyar)'!G418,0)</f>
        <v>0</v>
      </c>
      <c r="P418" s="174">
        <f>IFERROR('Ringkasan (milyar)'!P418/'Ringkasan (milyar)'!G418,0)</f>
        <v>0</v>
      </c>
      <c r="Q418" s="174">
        <f>IFERROR('Ringkasan (milyar)'!Q418/'Ringkasan (milyar)'!G418,0)</f>
        <v>2.1504524095903709E-2</v>
      </c>
      <c r="R418" s="174">
        <f>IFERROR('Ringkasan (milyar)'!R418/'Ringkasan (milyar)'!G418,0)</f>
        <v>6.0207348357207567E-4</v>
      </c>
      <c r="S418" s="174">
        <f>IFERROR('Ringkasan (milyar)'!S418/'Ringkasan (milyar)'!G418,0)</f>
        <v>0.63274651788653169</v>
      </c>
      <c r="T418" s="174">
        <f>IFERROR('Ringkasan (milyar)'!T418/'Ringkasan (milyar)'!G418,0)</f>
        <v>9.9726648247731906E-2</v>
      </c>
      <c r="U418" s="174">
        <f>IFERROR('Ringkasan (milyar)'!U418/'Ringkasan (milyar)'!G418,0)</f>
        <v>4.0705709814412613E-2</v>
      </c>
      <c r="V418" s="174">
        <f>IFERROR('Ringkasan (milyar)'!V418/'Ringkasan (milyar)'!G418,0)</f>
        <v>0.113195989040004</v>
      </c>
      <c r="W418" s="174">
        <f>IFERROR('Ringkasan (milyar)'!W418/'Ringkasan (milyar)'!G418,0)</f>
        <v>8.8947265496004693E-2</v>
      </c>
      <c r="X418" s="174">
        <f>IFERROR('Ringkasan (milyar)'!X418/'Ringkasan (milyar)'!G418,0)</f>
        <v>2.4248723543999297E-2</v>
      </c>
      <c r="Y418" s="174">
        <f>IFERROR('Ringkasan (milyar)'!Y418/'Ringkasan (milyar)'!G418,0)</f>
        <v>2.4949845318002616E-2</v>
      </c>
      <c r="Z418" s="174">
        <f>IFERROR('Ringkasan (milyar)'!Z418/'Ringkasan (milyar)'!G418,0)</f>
        <v>0</v>
      </c>
      <c r="AA418" s="174">
        <f>IFERROR('Ringkasan (milyar)'!AA418/'Ringkasan (milyar)'!G418,0)</f>
        <v>0</v>
      </c>
      <c r="AB418" s="174">
        <f>IFERROR('Ringkasan (milyar)'!AB418/'Ringkasan (milyar)'!G418,0)</f>
        <v>2.4949845318002616E-2</v>
      </c>
      <c r="AC418" s="7"/>
      <c r="AD418" s="174">
        <f>IFERROR('Ringkasan (milyar)'!AD418/'Ringkasan (milyar)'!AC418,0)</f>
        <v>0.5496322866976282</v>
      </c>
      <c r="AE418" s="174">
        <f>IFERROR('Ringkasan (milyar)'!AE418/'Ringkasan (milyar)'!AD418,0)</f>
        <v>0.41228412447382046</v>
      </c>
      <c r="AF418" s="174">
        <f>IFERROR('Ringkasan (milyar)'!AF418/'Ringkasan (milyar)'!AD418,0)</f>
        <v>0.56268955870442405</v>
      </c>
      <c r="AG418" s="174">
        <f>IFERROR('Ringkasan (milyar)'!AG418/'Ringkasan (milyar)'!AD418,0)</f>
        <v>4.784679430907928E-4</v>
      </c>
      <c r="AH418" s="174">
        <f>IFERROR('Ringkasan (milyar)'!AH418/'Ringkasan (milyar)'!AC418,0)</f>
        <v>1.3225414330691719E-5</v>
      </c>
      <c r="AI418" s="174">
        <f>IFERROR('Ringkasan (milyar)'!AI418/'Ringkasan (milyar)'!AC418,0)</f>
        <v>1.3027149353090364E-2</v>
      </c>
      <c r="AJ418" s="174">
        <f>IFERROR('Ringkasan (milyar)'!AJ418/'Ringkasan (milyar)'!AC418,0)</f>
        <v>4.5191554526719701E-4</v>
      </c>
      <c r="AK418" s="174">
        <f>IFERROR('Ringkasan (milyar)'!AK418/'Ringkasan (milyar)'!AC418,0)</f>
        <v>0.34653469189006425</v>
      </c>
      <c r="AL418" s="174">
        <f>IFERROR('Ringkasan (milyar)'!AL418/'Ringkasan (milyar)'!AC418,0)</f>
        <v>3.5979245095046079E-3</v>
      </c>
      <c r="AM418" s="174">
        <f>IFERROR('Ringkasan (milyar)'!AM418/'Ringkasan (milyar)'!AC418,0)</f>
        <v>3.9278204804241858E-2</v>
      </c>
      <c r="AN418" s="174">
        <f>IFERROR('Ringkasan (milyar)'!AN418/'Ringkasan (milyar)'!AC418,0)</f>
        <v>9.3936267109369129E-2</v>
      </c>
      <c r="AO418" s="174">
        <f>IFERROR('Ringkasan (milyar)'!AO418/'Ringkasan (milyar)'!AC418,0)</f>
        <v>0.2032386193331468</v>
      </c>
      <c r="AP418" s="174">
        <f>IFERROR('Ringkasan (milyar)'!AP418/'Ringkasan (milyar)'!AC418,0)</f>
        <v>1.9169750971796845E-3</v>
      </c>
      <c r="AQ418" s="174">
        <f>IFERROR('Ringkasan (milyar)'!AQ418/'Ringkasan (milyar)'!AC418,0)</f>
        <v>4.5667010366221448E-3</v>
      </c>
      <c r="AR418" s="174">
        <f>IFERROR('Ringkasan (milyar)'!AR418/'Ringkasan (milyar)'!AC418,0)</f>
        <v>7.1388501319431842E-3</v>
      </c>
      <c r="AS418" s="174">
        <f>IFERROR('Ringkasan (milyar)'!AS418/'Ringkasan (milyar)'!AC418,0)</f>
        <v>7.1388501319431842E-3</v>
      </c>
      <c r="AT418" s="174">
        <f>IFERROR('Ringkasan (milyar)'!AT418/'Ringkasan (milyar)'!AC418,0)</f>
        <v>9.6694171280364394E-2</v>
      </c>
      <c r="AU418" s="174">
        <f>IFERROR('Ringkasan (milyar)'!AU418/'Ringkasan (milyar)'!AC418,0)</f>
        <v>1.9359597372865119E-3</v>
      </c>
      <c r="AV418" s="174">
        <f>IFERROR('Ringkasan (milyar)'!AV418/'Ringkasan (milyar)'!AC418,0)</f>
        <v>9.4758211543077869E-2</v>
      </c>
      <c r="AW418" s="129"/>
      <c r="AX418" s="129"/>
      <c r="AY418" s="129"/>
      <c r="AZ418" s="129"/>
      <c r="BA418" s="129"/>
      <c r="BB418" s="129"/>
      <c r="BC418" s="129"/>
      <c r="BD418" s="129"/>
      <c r="BE418" s="129"/>
      <c r="BF418" s="129"/>
      <c r="BG418" s="129"/>
      <c r="BH418" s="129"/>
      <c r="BI418" s="129"/>
      <c r="BJ418" s="130"/>
      <c r="BK418" s="130"/>
      <c r="BL418" s="89"/>
      <c r="BM418" s="47"/>
      <c r="BN418" s="48"/>
      <c r="BO418" s="49"/>
      <c r="BR418" s="115" t="e">
        <f>Ringkasan!#REF!/1000000000</f>
        <v>#REF!</v>
      </c>
      <c r="BS418" s="115" t="e">
        <f t="shared" si="70"/>
        <v>#REF!</v>
      </c>
      <c r="BT418" s="39" t="e">
        <f t="shared" si="72"/>
        <v>#REF!</v>
      </c>
      <c r="BV418" s="115" t="e">
        <f>Ringkasan!#REF!/1000000000</f>
        <v>#REF!</v>
      </c>
      <c r="BW418" s="115" t="e">
        <f t="shared" si="71"/>
        <v>#REF!</v>
      </c>
      <c r="BX418" s="39" t="e">
        <f t="shared" si="73"/>
        <v>#REF!</v>
      </c>
    </row>
    <row r="419" spans="1:76" ht="15" customHeight="1" x14ac:dyDescent="0.25">
      <c r="B419" s="13" t="s">
        <v>562</v>
      </c>
      <c r="C419" s="14" t="s">
        <v>562</v>
      </c>
      <c r="D419" s="15" t="s">
        <v>563</v>
      </c>
      <c r="E419" s="16"/>
      <c r="F419" s="93"/>
      <c r="G419" s="115"/>
      <c r="H419" s="174">
        <f>IFERROR('Ringkasan (milyar)'!H419/'Ringkasan (milyar)'!G419,0)</f>
        <v>0.22854916662900332</v>
      </c>
      <c r="I419" s="174">
        <f>IFERROR('Ringkasan (milyar)'!I419/'Ringkasan (milyar)'!G419,0)</f>
        <v>0.17692348700964955</v>
      </c>
      <c r="J419" s="174">
        <f>IFERROR('Ringkasan (milyar)'!J419/'Ringkasan (milyar)'!G419,0)</f>
        <v>3.8265290802274261E-2</v>
      </c>
      <c r="K419" s="174">
        <f>IFERROR('Ringkasan (milyar)'!K419/'Ringkasan (milyar)'!G419,0)</f>
        <v>4.1603189426836253E-3</v>
      </c>
      <c r="L419" s="174">
        <f>IFERROR('Ringkasan (milyar)'!L419/'Ringkasan (milyar)'!G419,0)</f>
        <v>9.2000698743958855E-3</v>
      </c>
      <c r="M419" s="174">
        <f>IFERROR('Ringkasan (milyar)'!M419/'Ringkasan (milyar)'!G419,0)</f>
        <v>0.76672574983819375</v>
      </c>
      <c r="N419" s="174">
        <f>IFERROR('Ringkasan (milyar)'!N419/'Ringkasan (milyar)'!G419,0)</f>
        <v>0.57929643466931335</v>
      </c>
      <c r="O419" s="174">
        <f>IFERROR('Ringkasan (milyar)'!O419/'Ringkasan (milyar)'!G419,0)</f>
        <v>0</v>
      </c>
      <c r="P419" s="174">
        <f>IFERROR('Ringkasan (milyar)'!P419/'Ringkasan (milyar)'!G419,0)</f>
        <v>0</v>
      </c>
      <c r="Q419" s="174">
        <f>IFERROR('Ringkasan (milyar)'!Q419/'Ringkasan (milyar)'!G419,0)</f>
        <v>0</v>
      </c>
      <c r="R419" s="174">
        <f>IFERROR('Ringkasan (milyar)'!R419/'Ringkasan (milyar)'!G419,0)</f>
        <v>1.2535656373115875E-3</v>
      </c>
      <c r="S419" s="174">
        <f>IFERROR('Ringkasan (milyar)'!S419/'Ringkasan (milyar)'!G419,0)</f>
        <v>0.37189492973278399</v>
      </c>
      <c r="T419" s="174">
        <f>IFERROR('Ringkasan (milyar)'!T419/'Ringkasan (milyar)'!G419,0)</f>
        <v>0.15035078850043698</v>
      </c>
      <c r="U419" s="174">
        <f>IFERROR('Ringkasan (milyar)'!U419/'Ringkasan (milyar)'!G419,0)</f>
        <v>5.5797150798780712E-2</v>
      </c>
      <c r="V419" s="174">
        <f>IFERROR('Ringkasan (milyar)'!V419/'Ringkasan (milyar)'!G419,0)</f>
        <v>0.18742931516888059</v>
      </c>
      <c r="W419" s="174">
        <f>IFERROR('Ringkasan (milyar)'!W419/'Ringkasan (milyar)'!G419,0)</f>
        <v>9.4955865925009389E-2</v>
      </c>
      <c r="X419" s="174">
        <f>IFERROR('Ringkasan (milyar)'!X419/'Ringkasan (milyar)'!G419,0)</f>
        <v>9.2473449243871172E-2</v>
      </c>
      <c r="Y419" s="174">
        <f>IFERROR('Ringkasan (milyar)'!Y419/'Ringkasan (milyar)'!G419,0)</f>
        <v>4.7250835328028918E-3</v>
      </c>
      <c r="Z419" s="174">
        <f>IFERROR('Ringkasan (milyar)'!Z419/'Ringkasan (milyar)'!G419,0)</f>
        <v>3.6508132736976997E-4</v>
      </c>
      <c r="AA419" s="174">
        <f>IFERROR('Ringkasan (milyar)'!AA419/'Ringkasan (milyar)'!G419,0)</f>
        <v>0</v>
      </c>
      <c r="AB419" s="174">
        <f>IFERROR('Ringkasan (milyar)'!AB419/'Ringkasan (milyar)'!G419,0)</f>
        <v>4.3600022054331219E-3</v>
      </c>
      <c r="AC419" s="7"/>
      <c r="AD419" s="174">
        <f>IFERROR('Ringkasan (milyar)'!AD419/'Ringkasan (milyar)'!AC419,0)</f>
        <v>0.61741508232282116</v>
      </c>
      <c r="AE419" s="174">
        <f>IFERROR('Ringkasan (milyar)'!AE419/'Ringkasan (milyar)'!AD419,0)</f>
        <v>0.42626525267456922</v>
      </c>
      <c r="AF419" s="174">
        <f>IFERROR('Ringkasan (milyar)'!AF419/'Ringkasan (milyar)'!AD419,0)</f>
        <v>0.52449374897941925</v>
      </c>
      <c r="AG419" s="174">
        <f>IFERROR('Ringkasan (milyar)'!AG419/'Ringkasan (milyar)'!AD419,0)</f>
        <v>0</v>
      </c>
      <c r="AH419" s="174">
        <f>IFERROR('Ringkasan (milyar)'!AH419/'Ringkasan (milyar)'!AC419,0)</f>
        <v>0</v>
      </c>
      <c r="AI419" s="174">
        <f>IFERROR('Ringkasan (milyar)'!AI419/'Ringkasan (milyar)'!AC419,0)</f>
        <v>2.948489582652326E-2</v>
      </c>
      <c r="AJ419" s="174">
        <f>IFERROR('Ringkasan (milyar)'!AJ419/'Ringkasan (milyar)'!AC419,0)</f>
        <v>9.1723922093734343E-4</v>
      </c>
      <c r="AK419" s="174">
        <f>IFERROR('Ringkasan (milyar)'!AK419/'Ringkasan (milyar)'!AC419,0)</f>
        <v>0.37818247903761409</v>
      </c>
      <c r="AL419" s="174">
        <f>IFERROR('Ringkasan (milyar)'!AL419/'Ringkasan (milyar)'!AC419,0)</f>
        <v>1.3512701050221555E-2</v>
      </c>
      <c r="AM419" s="174">
        <f>IFERROR('Ringkasan (milyar)'!AM419/'Ringkasan (milyar)'!AC419,0)</f>
        <v>4.4363357635681777E-2</v>
      </c>
      <c r="AN419" s="174">
        <f>IFERROR('Ringkasan (milyar)'!AN419/'Ringkasan (milyar)'!AC419,0)</f>
        <v>0.10383127676724908</v>
      </c>
      <c r="AO419" s="174">
        <f>IFERROR('Ringkasan (milyar)'!AO419/'Ringkasan (milyar)'!AC419,0)</f>
        <v>0.21280043953161179</v>
      </c>
      <c r="AP419" s="174">
        <f>IFERROR('Ringkasan (milyar)'!AP419/'Ringkasan (milyar)'!AC419,0)</f>
        <v>1.8078332848771234E-3</v>
      </c>
      <c r="AQ419" s="174">
        <f>IFERROR('Ringkasan (milyar)'!AQ419/'Ringkasan (milyar)'!AC419,0)</f>
        <v>1.86687076797282E-3</v>
      </c>
      <c r="AR419" s="174">
        <f>IFERROR('Ringkasan (milyar)'!AR419/'Ringkasan (milyar)'!AC419,0)</f>
        <v>4.4024386395645834E-3</v>
      </c>
      <c r="AS419" s="174">
        <f>IFERROR('Ringkasan (milyar)'!AS419/'Ringkasan (milyar)'!AC419,0)</f>
        <v>4.4024386395645834E-3</v>
      </c>
      <c r="AT419" s="174">
        <f>IFERROR('Ringkasan (milyar)'!AT419/'Ringkasan (milyar)'!AC419,0)</f>
        <v>0</v>
      </c>
      <c r="AU419" s="174">
        <f>IFERROR('Ringkasan (milyar)'!AU419/'Ringkasan (milyar)'!AC419,0)</f>
        <v>0</v>
      </c>
      <c r="AV419" s="174">
        <f>IFERROR('Ringkasan (milyar)'!AV419/'Ringkasan (milyar)'!AC419,0)</f>
        <v>0</v>
      </c>
      <c r="AW419" s="129"/>
      <c r="AX419" s="129"/>
      <c r="AY419" s="129"/>
      <c r="AZ419" s="129"/>
      <c r="BA419" s="129"/>
      <c r="BB419" s="129"/>
      <c r="BC419" s="129"/>
      <c r="BD419" s="129"/>
      <c r="BE419" s="129"/>
      <c r="BF419" s="129"/>
      <c r="BG419" s="129"/>
      <c r="BH419" s="129"/>
      <c r="BI419" s="129"/>
      <c r="BJ419" s="130"/>
      <c r="BK419" s="130"/>
      <c r="BL419" s="89"/>
      <c r="BM419" s="47"/>
      <c r="BN419" s="48"/>
      <c r="BO419" s="49"/>
      <c r="BR419" s="115" t="e">
        <f>Ringkasan!#REF!/1000000000</f>
        <v>#REF!</v>
      </c>
      <c r="BS419" s="115" t="e">
        <f t="shared" si="70"/>
        <v>#REF!</v>
      </c>
      <c r="BT419" s="39" t="e">
        <f t="shared" si="72"/>
        <v>#REF!</v>
      </c>
      <c r="BV419" s="115" t="e">
        <f>Ringkasan!#REF!/1000000000</f>
        <v>#REF!</v>
      </c>
      <c r="BW419" s="115" t="e">
        <f t="shared" si="71"/>
        <v>#REF!</v>
      </c>
      <c r="BX419" s="39" t="e">
        <f t="shared" si="73"/>
        <v>#REF!</v>
      </c>
    </row>
    <row r="420" spans="1:76" ht="15" customHeight="1" x14ac:dyDescent="0.25">
      <c r="B420" s="13" t="s">
        <v>564</v>
      </c>
      <c r="C420" s="14" t="s">
        <v>564</v>
      </c>
      <c r="D420" s="15" t="s">
        <v>602</v>
      </c>
      <c r="E420" s="16"/>
      <c r="F420" s="93"/>
      <c r="G420" s="115"/>
      <c r="H420" s="174">
        <f>IFERROR('Ringkasan (milyar)'!H420/'Ringkasan (milyar)'!G420,0)</f>
        <v>0.10650428357877789</v>
      </c>
      <c r="I420" s="174">
        <f>IFERROR('Ringkasan (milyar)'!I420/'Ringkasan (milyar)'!G420,0)</f>
        <v>6.4247231002684937E-2</v>
      </c>
      <c r="J420" s="174">
        <f>IFERROR('Ringkasan (milyar)'!J420/'Ringkasan (milyar)'!G420,0)</f>
        <v>2.9712945422930143E-2</v>
      </c>
      <c r="K420" s="174">
        <f>IFERROR('Ringkasan (milyar)'!K420/'Ringkasan (milyar)'!G420,0)</f>
        <v>2.6514696923725717E-3</v>
      </c>
      <c r="L420" s="174">
        <f>IFERROR('Ringkasan (milyar)'!L420/'Ringkasan (milyar)'!G420,0)</f>
        <v>9.892637460790242E-3</v>
      </c>
      <c r="M420" s="174">
        <f>IFERROR('Ringkasan (milyar)'!M420/'Ringkasan (milyar)'!G420,0)</f>
        <v>0.87353219940326265</v>
      </c>
      <c r="N420" s="174">
        <f>IFERROR('Ringkasan (milyar)'!N420/'Ringkasan (milyar)'!G420,0)</f>
        <v>0.7420343020978355</v>
      </c>
      <c r="O420" s="174">
        <f>IFERROR('Ringkasan (milyar)'!O420/'Ringkasan (milyar)'!G420,0)</f>
        <v>0</v>
      </c>
      <c r="P420" s="174">
        <f>IFERROR('Ringkasan (milyar)'!P420/'Ringkasan (milyar)'!G420,0)</f>
        <v>0</v>
      </c>
      <c r="Q420" s="174">
        <f>IFERROR('Ringkasan (milyar)'!Q420/'Ringkasan (milyar)'!G420,0)</f>
        <v>1.6202675885417642E-2</v>
      </c>
      <c r="R420" s="174">
        <f>IFERROR('Ringkasan (milyar)'!R420/'Ringkasan (milyar)'!G420,0)</f>
        <v>7.6269608066119234E-4</v>
      </c>
      <c r="S420" s="174">
        <f>IFERROR('Ringkasan (milyar)'!S420/'Ringkasan (milyar)'!G420,0)</f>
        <v>0.56843467728556551</v>
      </c>
      <c r="T420" s="174">
        <f>IFERROR('Ringkasan (milyar)'!T420/'Ringkasan (milyar)'!G420,0)</f>
        <v>0.11220781296494257</v>
      </c>
      <c r="U420" s="174">
        <f>IFERROR('Ringkasan (milyar)'!U420/'Ringkasan (milyar)'!G420,0)</f>
        <v>4.4426439881248607E-2</v>
      </c>
      <c r="V420" s="174">
        <f>IFERROR('Ringkasan (milyar)'!V420/'Ringkasan (milyar)'!G420,0)</f>
        <v>0.13149789730542721</v>
      </c>
      <c r="W420" s="174">
        <f>IFERROR('Ringkasan (milyar)'!W420/'Ringkasan (milyar)'!G420,0)</f>
        <v>9.0428660168584904E-2</v>
      </c>
      <c r="X420" s="174">
        <f>IFERROR('Ringkasan (milyar)'!X420/'Ringkasan (milyar)'!G420,0)</f>
        <v>4.106923713684231E-2</v>
      </c>
      <c r="Y420" s="174">
        <f>IFERROR('Ringkasan (milyar)'!Y420/'Ringkasan (milyar)'!G420,0)</f>
        <v>1.9963517017959297E-2</v>
      </c>
      <c r="Z420" s="174">
        <f>IFERROR('Ringkasan (milyar)'!Z420/'Ringkasan (milyar)'!G420,0)</f>
        <v>9.0009235896831418E-5</v>
      </c>
      <c r="AA420" s="174">
        <f>IFERROR('Ringkasan (milyar)'!AA420/'Ringkasan (milyar)'!G420,0)</f>
        <v>0</v>
      </c>
      <c r="AB420" s="174">
        <f>IFERROR('Ringkasan (milyar)'!AB420/'Ringkasan (milyar)'!G420,0)</f>
        <v>1.9873507782062465E-2</v>
      </c>
      <c r="AC420" s="7"/>
      <c r="AD420" s="174">
        <f>IFERROR('Ringkasan (milyar)'!AD420/'Ringkasan (milyar)'!AC420,0)</f>
        <v>0.5659766587750551</v>
      </c>
      <c r="AE420" s="174">
        <f>IFERROR('Ringkasan (milyar)'!AE420/'Ringkasan (milyar)'!AD420,0)</f>
        <v>0.41596176854250672</v>
      </c>
      <c r="AF420" s="174">
        <f>IFERROR('Ringkasan (milyar)'!AF420/'Ringkasan (milyar)'!AD420,0)</f>
        <v>0.55264240148886323</v>
      </c>
      <c r="AG420" s="174">
        <f>IFERROR('Ringkasan (milyar)'!AG420/'Ringkasan (milyar)'!AD420,0)</f>
        <v>3.526100890107385E-4</v>
      </c>
      <c r="AH420" s="174">
        <f>IFERROR('Ringkasan (milyar)'!AH420/'Ringkasan (milyar)'!AC420,0)</f>
        <v>1.0036388403017863E-5</v>
      </c>
      <c r="AI420" s="174">
        <f>IFERROR('Ringkasan (milyar)'!AI420/'Ringkasan (milyar)'!AC420,0)</f>
        <v>1.699558307490295E-2</v>
      </c>
      <c r="AJ420" s="174">
        <f>IFERROR('Ringkasan (milyar)'!AJ420/'Ringkasan (milyar)'!AC420,0)</f>
        <v>5.6411840178027404E-4</v>
      </c>
      <c r="AK420" s="174">
        <f>IFERROR('Ringkasan (milyar)'!AK420/'Ringkasan (milyar)'!AC420,0)</f>
        <v>0.35416587918170361</v>
      </c>
      <c r="AL420" s="174">
        <f>IFERROR('Ringkasan (milyar)'!AL420/'Ringkasan (milyar)'!AC420,0)</f>
        <v>5.9886609102586487E-3</v>
      </c>
      <c r="AM420" s="174">
        <f>IFERROR('Ringkasan (milyar)'!AM420/'Ringkasan (milyar)'!AC420,0)</f>
        <v>4.0504380697122019E-2</v>
      </c>
      <c r="AN420" s="174">
        <f>IFERROR('Ringkasan (milyar)'!AN420/'Ringkasan (milyar)'!AC420,0)</f>
        <v>9.6322237148911305E-2</v>
      </c>
      <c r="AO420" s="174">
        <f>IFERROR('Ringkasan (milyar)'!AO420/'Ringkasan (milyar)'!AC420,0)</f>
        <v>0.20554424785760797</v>
      </c>
      <c r="AP420" s="174">
        <f>IFERROR('Ringkasan (milyar)'!AP420/'Ringkasan (milyar)'!AC420,0)</f>
        <v>1.8906578824200333E-3</v>
      </c>
      <c r="AQ420" s="174">
        <f>IFERROR('Ringkasan (milyar)'!AQ420/'Ringkasan (milyar)'!AC420,0)</f>
        <v>3.9156946853836161E-3</v>
      </c>
      <c r="AR420" s="174">
        <f>IFERROR('Ringkasan (milyar)'!AR420/'Ringkasan (milyar)'!AC420,0)</f>
        <v>6.4790230006503031E-3</v>
      </c>
      <c r="AS420" s="174">
        <f>IFERROR('Ringkasan (milyar)'!AS420/'Ringkasan (milyar)'!AC420,0)</f>
        <v>6.4790230006503031E-3</v>
      </c>
      <c r="AT420" s="174">
        <f>IFERROR('Ringkasan (milyar)'!AT420/'Ringkasan (milyar)'!AC420,0)</f>
        <v>7.3378439042591032E-2</v>
      </c>
      <c r="AU420" s="174">
        <f>IFERROR('Ringkasan (milyar)'!AU420/'Ringkasan (milyar)'!AC420,0)</f>
        <v>1.4691444343578174E-3</v>
      </c>
      <c r="AV420" s="174">
        <f>IFERROR('Ringkasan (milyar)'!AV420/'Ringkasan (milyar)'!AC420,0)</f>
        <v>7.1909294608233199E-2</v>
      </c>
      <c r="AW420" s="129"/>
      <c r="AX420" s="129"/>
      <c r="AY420" s="129"/>
      <c r="AZ420" s="129"/>
      <c r="BA420" s="129"/>
      <c r="BB420" s="129"/>
      <c r="BC420" s="129"/>
      <c r="BD420" s="129"/>
      <c r="BE420" s="129"/>
      <c r="BF420" s="129"/>
      <c r="BG420" s="129"/>
      <c r="BH420" s="129"/>
      <c r="BI420" s="129"/>
      <c r="BJ420" s="130"/>
      <c r="BK420" s="130"/>
      <c r="BL420" s="89"/>
      <c r="BM420" s="47"/>
      <c r="BN420" s="48"/>
      <c r="BO420" s="49"/>
      <c r="BR420" s="115" t="e">
        <f>Ringkasan!#REF!/1000000000</f>
        <v>#REF!</v>
      </c>
      <c r="BS420" s="115" t="e">
        <f t="shared" si="70"/>
        <v>#REF!</v>
      </c>
      <c r="BT420" s="39" t="e">
        <f t="shared" si="72"/>
        <v>#REF!</v>
      </c>
      <c r="BV420" s="115" t="e">
        <f>Ringkasan!#REF!/1000000000</f>
        <v>#REF!</v>
      </c>
      <c r="BW420" s="115" t="e">
        <f t="shared" si="71"/>
        <v>#REF!</v>
      </c>
      <c r="BX420" s="39" t="e">
        <f t="shared" si="73"/>
        <v>#REF!</v>
      </c>
    </row>
    <row r="421" spans="1:76" ht="15" customHeight="1" x14ac:dyDescent="0.25">
      <c r="B421" s="13" t="s">
        <v>566</v>
      </c>
      <c r="C421" s="14" t="s">
        <v>566</v>
      </c>
      <c r="D421" s="15" t="s">
        <v>603</v>
      </c>
      <c r="E421" s="16"/>
      <c r="F421" s="93"/>
      <c r="G421" s="115"/>
      <c r="H421" s="174">
        <f>IFERROR('Ringkasan (milyar)'!H421/'Ringkasan (milyar)'!G421,0)</f>
        <v>0.21912909762031996</v>
      </c>
      <c r="I421" s="174">
        <f>IFERROR('Ringkasan (milyar)'!I421/'Ringkasan (milyar)'!G421,0)</f>
        <v>0.16566165277593814</v>
      </c>
      <c r="J421" s="174">
        <f>IFERROR('Ringkasan (milyar)'!J421/'Ringkasan (milyar)'!G421,0)</f>
        <v>3.6462409983647109E-2</v>
      </c>
      <c r="K421" s="174">
        <f>IFERROR('Ringkasan (milyar)'!K421/'Ringkasan (milyar)'!G421,0)</f>
        <v>8.3011735111880123E-3</v>
      </c>
      <c r="L421" s="174">
        <f>IFERROR('Ringkasan (milyar)'!L421/'Ringkasan (milyar)'!G421,0)</f>
        <v>8.7038613495467303E-3</v>
      </c>
      <c r="M421" s="174">
        <f>IFERROR('Ringkasan (milyar)'!M421/'Ringkasan (milyar)'!G421,0)</f>
        <v>0.76374948063086956</v>
      </c>
      <c r="N421" s="174">
        <f>IFERROR('Ringkasan (milyar)'!N421/'Ringkasan (milyar)'!G421,0)</f>
        <v>0.66995916100868935</v>
      </c>
      <c r="O421" s="174">
        <f>IFERROR('Ringkasan (milyar)'!O421/'Ringkasan (milyar)'!G421,0)</f>
        <v>0</v>
      </c>
      <c r="P421" s="174">
        <f>IFERROR('Ringkasan (milyar)'!P421/'Ringkasan (milyar)'!G421,0)</f>
        <v>0</v>
      </c>
      <c r="Q421" s="174">
        <f>IFERROR('Ringkasan (milyar)'!Q421/'Ringkasan (milyar)'!G421,0)</f>
        <v>1.1556490112524347E-2</v>
      </c>
      <c r="R421" s="174">
        <f>IFERROR('Ringkasan (milyar)'!R421/'Ringkasan (milyar)'!G421,0)</f>
        <v>8.4949950613984789E-4</v>
      </c>
      <c r="S421" s="174">
        <f>IFERROR('Ringkasan (milyar)'!S421/'Ringkasan (milyar)'!G421,0)</f>
        <v>0.52128011590313861</v>
      </c>
      <c r="T421" s="174">
        <f>IFERROR('Ringkasan (milyar)'!T421/'Ringkasan (milyar)'!G421,0)</f>
        <v>9.527947409333079E-2</v>
      </c>
      <c r="U421" s="174">
        <f>IFERROR('Ringkasan (milyar)'!U421/'Ringkasan (milyar)'!G421,0)</f>
        <v>4.0993581393555772E-2</v>
      </c>
      <c r="V421" s="174">
        <f>IFERROR('Ringkasan (milyar)'!V421/'Ringkasan (milyar)'!G421,0)</f>
        <v>9.3790319622180152E-2</v>
      </c>
      <c r="W421" s="174">
        <f>IFERROR('Ringkasan (milyar)'!W421/'Ringkasan (milyar)'!G421,0)</f>
        <v>6.4497859768188448E-2</v>
      </c>
      <c r="X421" s="174">
        <f>IFERROR('Ringkasan (milyar)'!X421/'Ringkasan (milyar)'!G421,0)</f>
        <v>2.9292459853991707E-2</v>
      </c>
      <c r="Y421" s="174">
        <f>IFERROR('Ringkasan (milyar)'!Y421/'Ringkasan (milyar)'!G421,0)</f>
        <v>1.7121421748810435E-2</v>
      </c>
      <c r="Z421" s="174">
        <f>IFERROR('Ringkasan (milyar)'!Z421/'Ringkasan (milyar)'!G421,0)</f>
        <v>2.619933906025905E-4</v>
      </c>
      <c r="AA421" s="174">
        <f>IFERROR('Ringkasan (milyar)'!AA421/'Ringkasan (milyar)'!G421,0)</f>
        <v>0</v>
      </c>
      <c r="AB421" s="174">
        <f>IFERROR('Ringkasan (milyar)'!AB421/'Ringkasan (milyar)'!G421,0)</f>
        <v>1.6859428358207845E-2</v>
      </c>
      <c r="AC421" s="7"/>
      <c r="AD421" s="174">
        <f>IFERROR('Ringkasan (milyar)'!AD421/'Ringkasan (milyar)'!AC421,0)</f>
        <v>0.5338701188560333</v>
      </c>
      <c r="AE421" s="174">
        <f>IFERROR('Ringkasan (milyar)'!AE421/'Ringkasan (milyar)'!AD421,0)</f>
        <v>0.41213905366402831</v>
      </c>
      <c r="AF421" s="174">
        <f>IFERROR('Ringkasan (milyar)'!AF421/'Ringkasan (milyar)'!AD421,0)</f>
        <v>0.54597320984807973</v>
      </c>
      <c r="AG421" s="174">
        <f>IFERROR('Ringkasan (milyar)'!AG421/'Ringkasan (milyar)'!AD421,0)</f>
        <v>2.7186661521515936E-4</v>
      </c>
      <c r="AH421" s="174">
        <f>IFERROR('Ringkasan (milyar)'!AH421/'Ringkasan (milyar)'!AC421,0)</f>
        <v>3.0202954691757364E-5</v>
      </c>
      <c r="AI421" s="174">
        <f>IFERROR('Ringkasan (milyar)'!AI421/'Ringkasan (milyar)'!AC421,0)</f>
        <v>2.1416915081156566E-2</v>
      </c>
      <c r="AJ421" s="174">
        <f>IFERROR('Ringkasan (milyar)'!AJ421/'Ringkasan (milyar)'!AC421,0)</f>
        <v>7.7035135937483161E-4</v>
      </c>
      <c r="AK421" s="174">
        <f>IFERROR('Ringkasan (milyar)'!AK421/'Ringkasan (milyar)'!AC421,0)</f>
        <v>0.31833639075575931</v>
      </c>
      <c r="AL421" s="174">
        <f>IFERROR('Ringkasan (milyar)'!AL421/'Ringkasan (milyar)'!AC421,0)</f>
        <v>6.2289875974928851E-3</v>
      </c>
      <c r="AM421" s="174">
        <f>IFERROR('Ringkasan (milyar)'!AM421/'Ringkasan (milyar)'!AC421,0)</f>
        <v>3.8988052143015026E-2</v>
      </c>
      <c r="AN421" s="174">
        <f>IFERROR('Ringkasan (milyar)'!AN421/'Ringkasan (milyar)'!AC421,0)</f>
        <v>8.9467238514970848E-2</v>
      </c>
      <c r="AO421" s="174">
        <f>IFERROR('Ringkasan (milyar)'!AO421/'Ringkasan (milyar)'!AC421,0)</f>
        <v>0.17884099247025928</v>
      </c>
      <c r="AP421" s="174">
        <f>IFERROR('Ringkasan (milyar)'!AP421/'Ringkasan (milyar)'!AC421,0)</f>
        <v>1.6939335242525224E-3</v>
      </c>
      <c r="AQ421" s="174">
        <f>IFERROR('Ringkasan (milyar)'!AQ421/'Ringkasan (milyar)'!AC421,0)</f>
        <v>3.1171865057687633E-3</v>
      </c>
      <c r="AR421" s="174">
        <f>IFERROR('Ringkasan (milyar)'!AR421/'Ringkasan (milyar)'!AC421,0)</f>
        <v>6.9897173082891931E-3</v>
      </c>
      <c r="AS421" s="174">
        <f>IFERROR('Ringkasan (milyar)'!AS421/'Ringkasan (milyar)'!AC421,0)</f>
        <v>6.9897173082891931E-3</v>
      </c>
      <c r="AT421" s="174">
        <f>IFERROR('Ringkasan (milyar)'!AT421/'Ringkasan (milyar)'!AC421,0)</f>
        <v>0.14080377307991812</v>
      </c>
      <c r="AU421" s="174">
        <f>IFERROR('Ringkasan (milyar)'!AU421/'Ringkasan (milyar)'!AC421,0)</f>
        <v>6.177690481479698E-2</v>
      </c>
      <c r="AV421" s="174">
        <f>IFERROR('Ringkasan (milyar)'!AV421/'Ringkasan (milyar)'!AC421,0)</f>
        <v>7.9026868265121161E-2</v>
      </c>
      <c r="AW421" s="129"/>
      <c r="AX421" s="129"/>
      <c r="AY421" s="129"/>
      <c r="AZ421" s="129"/>
      <c r="BA421" s="129"/>
      <c r="BB421" s="129"/>
      <c r="BC421" s="129"/>
      <c r="BD421" s="129"/>
      <c r="BE421" s="129"/>
      <c r="BF421" s="129"/>
      <c r="BG421" s="129"/>
      <c r="BH421" s="129"/>
      <c r="BI421" s="129"/>
      <c r="BJ421" s="130"/>
      <c r="BK421" s="130"/>
      <c r="BL421" s="89"/>
      <c r="BM421" s="47"/>
      <c r="BN421" s="48"/>
      <c r="BO421" s="49"/>
      <c r="BR421" s="115" t="e">
        <f>Ringkasan!#REF!/1000000000</f>
        <v>#REF!</v>
      </c>
      <c r="BS421" s="115" t="e">
        <f t="shared" si="70"/>
        <v>#REF!</v>
      </c>
      <c r="BT421" s="39" t="e">
        <f t="shared" si="72"/>
        <v>#REF!</v>
      </c>
      <c r="BV421" s="115" t="e">
        <f>Ringkasan!#REF!/1000000000</f>
        <v>#REF!</v>
      </c>
      <c r="BW421" s="115" t="e">
        <f t="shared" si="71"/>
        <v>#REF!</v>
      </c>
      <c r="BX421" s="39" t="e">
        <f t="shared" si="73"/>
        <v>#REF!</v>
      </c>
    </row>
    <row r="422" spans="1:76" s="141" customFormat="1" ht="15" customHeight="1" x14ac:dyDescent="0.25">
      <c r="A422" s="141" t="s">
        <v>695</v>
      </c>
      <c r="B422" s="9" t="s">
        <v>546</v>
      </c>
      <c r="C422" s="10">
        <v>21</v>
      </c>
      <c r="D422" s="11" t="s">
        <v>333</v>
      </c>
      <c r="E422" s="1" t="str">
        <f>[1]Pendapatan!D422</f>
        <v>14 Tahun 2024</v>
      </c>
      <c r="F422" s="142">
        <f>[1]Pendapatan!E422</f>
        <v>45656.323611111111</v>
      </c>
      <c r="G422" s="113"/>
      <c r="H422" s="172">
        <f>IFERROR('Ringkasan (milyar)'!H422/'Ringkasan (milyar)'!G422,0)</f>
        <v>0.34826998706727619</v>
      </c>
      <c r="I422" s="172">
        <f>IFERROR('Ringkasan (milyar)'!I422/'Ringkasan (milyar)'!G422,0)</f>
        <v>0.25534975549026723</v>
      </c>
      <c r="J422" s="172">
        <f>IFERROR('Ringkasan (milyar)'!J422/'Ringkasan (milyar)'!G422,0)</f>
        <v>4.2491555005426569E-3</v>
      </c>
      <c r="K422" s="172">
        <f>IFERROR('Ringkasan (milyar)'!K422/'Ringkasan (milyar)'!G422,0)</f>
        <v>3.8584980179420126E-3</v>
      </c>
      <c r="L422" s="172">
        <f>IFERROR('Ringkasan (milyar)'!L422/'Ringkasan (milyar)'!G422,0)</f>
        <v>8.4812578058524296E-2</v>
      </c>
      <c r="M422" s="172">
        <f>IFERROR('Ringkasan (milyar)'!M422/'Ringkasan (milyar)'!G422,0)</f>
        <v>0.65161125305992418</v>
      </c>
      <c r="N422" s="172">
        <f>IFERROR('Ringkasan (milyar)'!N422/'Ringkasan (milyar)'!G422,0)</f>
        <v>0.65161125305992418</v>
      </c>
      <c r="O422" s="172">
        <f>IFERROR('Ringkasan (milyar)'!O422/'Ringkasan (milyar)'!G422,0)</f>
        <v>0</v>
      </c>
      <c r="P422" s="172">
        <f>IFERROR('Ringkasan (milyar)'!P422/'Ringkasan (milyar)'!G422,0)</f>
        <v>0</v>
      </c>
      <c r="Q422" s="172">
        <f>IFERROR('Ringkasan (milyar)'!Q422/'Ringkasan (milyar)'!G422,0)</f>
        <v>0</v>
      </c>
      <c r="R422" s="172">
        <f>IFERROR('Ringkasan (milyar)'!R422/'Ringkasan (milyar)'!G422,0)</f>
        <v>0</v>
      </c>
      <c r="S422" s="172">
        <f>IFERROR('Ringkasan (milyar)'!S422/'Ringkasan (milyar)'!G422,0)</f>
        <v>0.18885610869663733</v>
      </c>
      <c r="T422" s="172">
        <f>IFERROR('Ringkasan (milyar)'!T422/'Ringkasan (milyar)'!G422,0)</f>
        <v>0.40164666072941047</v>
      </c>
      <c r="U422" s="172">
        <f>IFERROR('Ringkasan (milyar)'!U422/'Ringkasan (milyar)'!G422,0)</f>
        <v>6.1108483633876436E-2</v>
      </c>
      <c r="V422" s="172">
        <f>IFERROR('Ringkasan (milyar)'!V422/'Ringkasan (milyar)'!G422,0)</f>
        <v>0</v>
      </c>
      <c r="W422" s="172">
        <f>IFERROR('Ringkasan (milyar)'!W422/'Ringkasan (milyar)'!G422,0)</f>
        <v>0</v>
      </c>
      <c r="X422" s="172">
        <f>IFERROR('Ringkasan (milyar)'!X422/'Ringkasan (milyar)'!G422,0)</f>
        <v>0</v>
      </c>
      <c r="Y422" s="172">
        <f>IFERROR('Ringkasan (milyar)'!Y422/'Ringkasan (milyar)'!G422,0)</f>
        <v>1.1875987279957984E-4</v>
      </c>
      <c r="Z422" s="172">
        <f>IFERROR('Ringkasan (milyar)'!Z422/'Ringkasan (milyar)'!G422,0)</f>
        <v>1.1875987279957984E-4</v>
      </c>
      <c r="AA422" s="172">
        <f>IFERROR('Ringkasan (milyar)'!AA422/'Ringkasan (milyar)'!G422,0)</f>
        <v>0</v>
      </c>
      <c r="AB422" s="172">
        <f>IFERROR('Ringkasan (milyar)'!AB422/'Ringkasan (milyar)'!G422,0)</f>
        <v>0</v>
      </c>
      <c r="AC422" s="147"/>
      <c r="AD422" s="172">
        <f>IFERROR('Ringkasan (milyar)'!AD422/'Ringkasan (milyar)'!AC422,0)</f>
        <v>0.66386932484691363</v>
      </c>
      <c r="AE422" s="172">
        <f>IFERROR('Ringkasan (milyar)'!AE422/'Ringkasan (milyar)'!AD422,0)</f>
        <v>0.46596145144716894</v>
      </c>
      <c r="AF422" s="172">
        <f>IFERROR('Ringkasan (milyar)'!AF422/'Ringkasan (milyar)'!AD422,0)</f>
        <v>0.50484031115728289</v>
      </c>
      <c r="AG422" s="172">
        <f>IFERROR('Ringkasan (milyar)'!AG422/'Ringkasan (milyar)'!AD422,0)</f>
        <v>0</v>
      </c>
      <c r="AH422" s="172">
        <f>IFERROR('Ringkasan (milyar)'!AH422/'Ringkasan (milyar)'!AC422,0)</f>
        <v>1.2379843881994076E-3</v>
      </c>
      <c r="AI422" s="172">
        <f>IFERROR('Ringkasan (milyar)'!AI422/'Ringkasan (milyar)'!AC422,0)</f>
        <v>1.7221134172829496E-2</v>
      </c>
      <c r="AJ422" s="172">
        <f>IFERROR('Ringkasan (milyar)'!AJ422/'Ringkasan (milyar)'!AC422,0)</f>
        <v>9.246955854735118E-4</v>
      </c>
      <c r="AK422" s="172">
        <f>IFERROR('Ringkasan (milyar)'!AK422/'Ringkasan (milyar)'!AC422,0)</f>
        <v>0.12173894500381674</v>
      </c>
      <c r="AL422" s="172">
        <f>IFERROR('Ringkasan (milyar)'!AL422/'Ringkasan (milyar)'!AC422,0)</f>
        <v>2.3070807348723396E-3</v>
      </c>
      <c r="AM422" s="172">
        <f>IFERROR('Ringkasan (milyar)'!AM422/'Ringkasan (milyar)'!AC422,0)</f>
        <v>2.0339163865279071E-2</v>
      </c>
      <c r="AN422" s="172">
        <f>IFERROR('Ringkasan (milyar)'!AN422/'Ringkasan (milyar)'!AC422,0)</f>
        <v>5.228416473329759E-2</v>
      </c>
      <c r="AO422" s="172">
        <f>IFERROR('Ringkasan (milyar)'!AO422/'Ringkasan (milyar)'!AC422,0)</f>
        <v>4.5406811338179226E-2</v>
      </c>
      <c r="AP422" s="172">
        <f>IFERROR('Ringkasan (milyar)'!AP422/'Ringkasan (milyar)'!AC422,0)</f>
        <v>1.2168792041419717E-3</v>
      </c>
      <c r="AQ422" s="172">
        <f>IFERROR('Ringkasan (milyar)'!AQ422/'Ringkasan (milyar)'!AC422,0)</f>
        <v>1.8484512804654312E-4</v>
      </c>
      <c r="AR422" s="172">
        <f>IFERROR('Ringkasan (milyar)'!AR422/'Ringkasan (milyar)'!AC422,0)</f>
        <v>7.8324206799382685E-3</v>
      </c>
      <c r="AS422" s="172">
        <f>IFERROR('Ringkasan (milyar)'!AS422/'Ringkasan (milyar)'!AC422,0)</f>
        <v>7.8324206799382685E-3</v>
      </c>
      <c r="AT422" s="172">
        <f>IFERROR('Ringkasan (milyar)'!AT422/'Ringkasan (milyar)'!AC422,0)</f>
        <v>0.2065593094693314</v>
      </c>
      <c r="AU422" s="172">
        <f>IFERROR('Ringkasan (milyar)'!AU422/'Ringkasan (milyar)'!AC422,0)</f>
        <v>0.13684465094374809</v>
      </c>
      <c r="AV422" s="172">
        <f>IFERROR('Ringkasan (milyar)'!AV422/'Ringkasan (milyar)'!AC422,0)</f>
        <v>6.9714658525583312E-2</v>
      </c>
      <c r="AW422" s="148"/>
      <c r="AX422" s="148"/>
      <c r="AY422" s="148"/>
      <c r="AZ422" s="148"/>
      <c r="BA422" s="148"/>
      <c r="BB422" s="148"/>
      <c r="BC422" s="148"/>
      <c r="BD422" s="148"/>
      <c r="BE422" s="148"/>
      <c r="BF422" s="148"/>
      <c r="BG422" s="148"/>
      <c r="BH422" s="148"/>
      <c r="BI422" s="148"/>
      <c r="BJ422" s="98"/>
      <c r="BK422" s="98"/>
      <c r="BL422" s="85"/>
      <c r="BM422" s="143"/>
      <c r="BN422" s="144"/>
      <c r="BO422" s="145"/>
      <c r="BP422" s="146">
        <f t="shared" ref="BP422:BP427" si="76">IF(G422&gt;0,1,0)</f>
        <v>0</v>
      </c>
      <c r="BR422" s="113" t="e">
        <f>Ringkasan!#REF!/1000000000</f>
        <v>#REF!</v>
      </c>
      <c r="BS422" s="113" t="e">
        <f t="shared" si="70"/>
        <v>#REF!</v>
      </c>
      <c r="BT422" s="146" t="e">
        <f t="shared" si="72"/>
        <v>#REF!</v>
      </c>
      <c r="BV422" s="113" t="e">
        <f>Ringkasan!#REF!/1000000000</f>
        <v>#REF!</v>
      </c>
      <c r="BW422" s="113" t="e">
        <f t="shared" si="71"/>
        <v>#REF!</v>
      </c>
      <c r="BX422" s="146" t="e">
        <f t="shared" si="73"/>
        <v>#REF!</v>
      </c>
    </row>
    <row r="423" spans="1:76" ht="15" customHeight="1" x14ac:dyDescent="0.25">
      <c r="A423" s="59" t="s">
        <v>334</v>
      </c>
      <c r="B423" s="3">
        <f>B417+1</f>
        <v>319</v>
      </c>
      <c r="C423" s="4">
        <v>1</v>
      </c>
      <c r="D423" s="8" t="s">
        <v>334</v>
      </c>
      <c r="E423" s="12" t="str">
        <f>[1]Pendapatan!D423</f>
        <v>4 Tahun 2024</v>
      </c>
      <c r="F423" s="92">
        <f>[1]Pendapatan!E423</f>
        <v>45656.760416666664</v>
      </c>
      <c r="G423" s="6"/>
      <c r="H423" s="173">
        <f>IFERROR('Ringkasan (milyar)'!H423/'Ringkasan (milyar)'!G423,0)</f>
        <v>0.13290761880447127</v>
      </c>
      <c r="I423" s="173">
        <f>IFERROR('Ringkasan (milyar)'!I423/'Ringkasan (milyar)'!G423,0)</f>
        <v>6.7768702960934069E-2</v>
      </c>
      <c r="J423" s="173">
        <f>IFERROR('Ringkasan (milyar)'!J423/'Ringkasan (milyar)'!G423,0)</f>
        <v>6.733024640413119E-3</v>
      </c>
      <c r="K423" s="173">
        <f>IFERROR('Ringkasan (milyar)'!K423/'Ringkasan (milyar)'!G423,0)</f>
        <v>7.1062588486117901E-3</v>
      </c>
      <c r="L423" s="173">
        <f>IFERROR('Ringkasan (milyar)'!L423/'Ringkasan (milyar)'!G423,0)</f>
        <v>5.1299632354512285E-2</v>
      </c>
      <c r="M423" s="173">
        <f>IFERROR('Ringkasan (milyar)'!M423/'Ringkasan (milyar)'!G423,0)</f>
        <v>0.86709238119552878</v>
      </c>
      <c r="N423" s="173">
        <f>IFERROR('Ringkasan (milyar)'!N423/'Ringkasan (milyar)'!G423,0)</f>
        <v>0.80560222296046669</v>
      </c>
      <c r="O423" s="173">
        <f>IFERROR('Ringkasan (milyar)'!O423/'Ringkasan (milyar)'!G423,0)</f>
        <v>0</v>
      </c>
      <c r="P423" s="173">
        <f>IFERROR('Ringkasan (milyar)'!P423/'Ringkasan (milyar)'!G423,0)</f>
        <v>0</v>
      </c>
      <c r="Q423" s="173">
        <f>IFERROR('Ringkasan (milyar)'!Q423/'Ringkasan (milyar)'!G423,0)</f>
        <v>3.7899770838085434E-2</v>
      </c>
      <c r="R423" s="173">
        <f>IFERROR('Ringkasan (milyar)'!R423/'Ringkasan (milyar)'!G423,0)</f>
        <v>4.0555761402231308E-3</v>
      </c>
      <c r="S423" s="173">
        <f>IFERROR('Ringkasan (milyar)'!S423/'Ringkasan (milyar)'!G423,0)</f>
        <v>0.374050007240881</v>
      </c>
      <c r="T423" s="173">
        <f>IFERROR('Ringkasan (milyar)'!T423/'Ringkasan (milyar)'!G423,0)</f>
        <v>0.30378200377194681</v>
      </c>
      <c r="U423" s="173">
        <f>IFERROR('Ringkasan (milyar)'!U423/'Ringkasan (milyar)'!G423,0)</f>
        <v>8.5814864969330273E-2</v>
      </c>
      <c r="V423" s="173">
        <f>IFERROR('Ringkasan (milyar)'!V423/'Ringkasan (milyar)'!G423,0)</f>
        <v>6.1490158235062008E-2</v>
      </c>
      <c r="W423" s="173">
        <f>IFERROR('Ringkasan (milyar)'!W423/'Ringkasan (milyar)'!G423,0)</f>
        <v>6.1490158235062008E-2</v>
      </c>
      <c r="X423" s="173">
        <f>IFERROR('Ringkasan (milyar)'!X423/'Ringkasan (milyar)'!G423,0)</f>
        <v>0</v>
      </c>
      <c r="Y423" s="173">
        <f>IFERROR('Ringkasan (milyar)'!Y423/'Ringkasan (milyar)'!G423,0)</f>
        <v>0</v>
      </c>
      <c r="Z423" s="173">
        <f>IFERROR('Ringkasan (milyar)'!Z423/'Ringkasan (milyar)'!G423,0)</f>
        <v>0</v>
      </c>
      <c r="AA423" s="173">
        <f>IFERROR('Ringkasan (milyar)'!AA423/'Ringkasan (milyar)'!G423,0)</f>
        <v>0</v>
      </c>
      <c r="AB423" s="173">
        <f>IFERROR('Ringkasan (milyar)'!AB423/'Ringkasan (milyar)'!G423,0)</f>
        <v>0</v>
      </c>
      <c r="AC423" s="6"/>
      <c r="AD423" s="173">
        <f>IFERROR('Ringkasan (milyar)'!AD423/'Ringkasan (milyar)'!AC423,0)</f>
        <v>0.67994588593097338</v>
      </c>
      <c r="AE423" s="173">
        <f>IFERROR('Ringkasan (milyar)'!AE423/'Ringkasan (milyar)'!AD423,0)</f>
        <v>0.48873854933853145</v>
      </c>
      <c r="AF423" s="173">
        <f>IFERROR('Ringkasan (milyar)'!AF423/'Ringkasan (milyar)'!AD423,0)</f>
        <v>0.37917128839696618</v>
      </c>
      <c r="AG423" s="173">
        <f>IFERROR('Ringkasan (milyar)'!AG423/'Ringkasan (milyar)'!AD423,0)</f>
        <v>0</v>
      </c>
      <c r="AH423" s="173">
        <f>IFERROR('Ringkasan (milyar)'!AH423/'Ringkasan (milyar)'!AC423,0)</f>
        <v>8.3184010478643228E-4</v>
      </c>
      <c r="AI423" s="173">
        <f>IFERROR('Ringkasan (milyar)'!AI423/'Ringkasan (milyar)'!AC423,0)</f>
        <v>8.8789804001747186E-2</v>
      </c>
      <c r="AJ423" s="173">
        <f>IFERROR('Ringkasan (milyar)'!AJ423/'Ringkasan (milyar)'!AC423,0)</f>
        <v>1.9251829716950209E-4</v>
      </c>
      <c r="AK423" s="173">
        <f>IFERROR('Ringkasan (milyar)'!AK423/'Ringkasan (milyar)'!AC423,0)</f>
        <v>0.22252222059362861</v>
      </c>
      <c r="AL423" s="173">
        <f>IFERROR('Ringkasan (milyar)'!AL423/'Ringkasan (milyar)'!AC423,0)</f>
        <v>3.3273063495389181E-4</v>
      </c>
      <c r="AM423" s="173">
        <f>IFERROR('Ringkasan (milyar)'!AM423/'Ringkasan (milyar)'!AC423,0)</f>
        <v>3.3903022246414005E-2</v>
      </c>
      <c r="AN423" s="173">
        <f>IFERROR('Ringkasan (milyar)'!AN423/'Ringkasan (milyar)'!AC423,0)</f>
        <v>5.60080171267709E-2</v>
      </c>
      <c r="AO423" s="173">
        <f>IFERROR('Ringkasan (milyar)'!AO423/'Ringkasan (milyar)'!AC423,0)</f>
        <v>0.12913477045229649</v>
      </c>
      <c r="AP423" s="173">
        <f>IFERROR('Ringkasan (milyar)'!AP423/'Ringkasan (milyar)'!AC423,0)</f>
        <v>4.0132670669098055E-4</v>
      </c>
      <c r="AQ423" s="173">
        <f>IFERROR('Ringkasan (milyar)'!AQ423/'Ringkasan (milyar)'!AC423,0)</f>
        <v>2.7423534265023255E-3</v>
      </c>
      <c r="AR423" s="173">
        <f>IFERROR('Ringkasan (milyar)'!AR423/'Ringkasan (milyar)'!AC423,0)</f>
        <v>4.9910406287185941E-3</v>
      </c>
      <c r="AS423" s="173">
        <f>IFERROR('Ringkasan (milyar)'!AS423/'Ringkasan (milyar)'!AC423,0)</f>
        <v>4.9910406287185941E-3</v>
      </c>
      <c r="AT423" s="173">
        <f>IFERROR('Ringkasan (milyar)'!AT423/'Ringkasan (milyar)'!AC423,0)</f>
        <v>9.2540852846679428E-2</v>
      </c>
      <c r="AU423" s="173">
        <f>IFERROR('Ringkasan (milyar)'!AU423/'Ringkasan (milyar)'!AC423,0)</f>
        <v>5.8949671651457132E-3</v>
      </c>
      <c r="AV423" s="173">
        <f>IFERROR('Ringkasan (milyar)'!AV423/'Ringkasan (milyar)'!AC423,0)</f>
        <v>8.664588568153371E-2</v>
      </c>
      <c r="AW423" s="127"/>
      <c r="AX423" s="127"/>
      <c r="AY423" s="127"/>
      <c r="AZ423" s="127"/>
      <c r="BA423" s="127"/>
      <c r="BB423" s="127"/>
      <c r="BC423" s="127"/>
      <c r="BD423" s="127"/>
      <c r="BE423" s="127"/>
      <c r="BF423" s="127"/>
      <c r="BG423" s="127"/>
      <c r="BH423" s="127"/>
      <c r="BI423" s="127"/>
      <c r="BJ423" s="128"/>
      <c r="BK423" s="128"/>
      <c r="BL423" s="87"/>
      <c r="BM423" s="47"/>
      <c r="BN423" s="48"/>
      <c r="BO423" s="49"/>
      <c r="BP423" s="39">
        <f t="shared" si="76"/>
        <v>0</v>
      </c>
      <c r="BR423" s="6" t="e">
        <f>Ringkasan!#REF!/1000000000</f>
        <v>#REF!</v>
      </c>
      <c r="BS423" s="6" t="e">
        <f t="shared" si="70"/>
        <v>#REF!</v>
      </c>
      <c r="BT423" s="39" t="e">
        <f t="shared" si="72"/>
        <v>#REF!</v>
      </c>
      <c r="BV423" s="6" t="e">
        <f>Ringkasan!#REF!/1000000000</f>
        <v>#REF!</v>
      </c>
      <c r="BW423" s="6" t="e">
        <f t="shared" si="71"/>
        <v>#REF!</v>
      </c>
      <c r="BX423" s="39" t="e">
        <f t="shared" si="73"/>
        <v>#REF!</v>
      </c>
    </row>
    <row r="424" spans="1:76" ht="15" customHeight="1" x14ac:dyDescent="0.25">
      <c r="A424" s="59" t="s">
        <v>335</v>
      </c>
      <c r="B424" s="3">
        <f t="shared" ref="B424:C427" si="77">B423+1</f>
        <v>320</v>
      </c>
      <c r="C424" s="4">
        <f t="shared" si="77"/>
        <v>2</v>
      </c>
      <c r="D424" s="8" t="s">
        <v>335</v>
      </c>
      <c r="E424" s="12" t="str">
        <f>[1]Pendapatan!D424</f>
        <v>10 Tahun 2024</v>
      </c>
      <c r="F424" s="92">
        <f>[1]Pendapatan!E424</f>
        <v>45653</v>
      </c>
      <c r="G424" s="6"/>
      <c r="H424" s="173">
        <f>IFERROR('Ringkasan (milyar)'!H424/'Ringkasan (milyar)'!G424,0)</f>
        <v>3.1934470210888133E-2</v>
      </c>
      <c r="I424" s="173">
        <f>IFERROR('Ringkasan (milyar)'!I424/'Ringkasan (milyar)'!G424,0)</f>
        <v>9.9388986420681676E-3</v>
      </c>
      <c r="J424" s="173">
        <f>IFERROR('Ringkasan (milyar)'!J424/'Ringkasan (milyar)'!G424,0)</f>
        <v>9.7397015177871134E-4</v>
      </c>
      <c r="K424" s="173">
        <f>IFERROR('Ringkasan (milyar)'!K424/'Ringkasan (milyar)'!G424,0)</f>
        <v>1.4789280230310478E-3</v>
      </c>
      <c r="L424" s="173">
        <f>IFERROR('Ringkasan (milyar)'!L424/'Ringkasan (milyar)'!G424,0)</f>
        <v>1.9542673394010206E-2</v>
      </c>
      <c r="M424" s="173">
        <f>IFERROR('Ringkasan (milyar)'!M424/'Ringkasan (milyar)'!G424,0)</f>
        <v>0.96540999604610034</v>
      </c>
      <c r="N424" s="173">
        <f>IFERROR('Ringkasan (milyar)'!N424/'Ringkasan (milyar)'!G424,0)</f>
        <v>0.95167144292312655</v>
      </c>
      <c r="O424" s="173">
        <f>IFERROR('Ringkasan (milyar)'!O424/'Ringkasan (milyar)'!G424,0)</f>
        <v>0</v>
      </c>
      <c r="P424" s="173">
        <f>IFERROR('Ringkasan (milyar)'!P424/'Ringkasan (milyar)'!G424,0)</f>
        <v>0</v>
      </c>
      <c r="Q424" s="173">
        <f>IFERROR('Ringkasan (milyar)'!Q424/'Ringkasan (milyar)'!G424,0)</f>
        <v>4.5529016125690429E-2</v>
      </c>
      <c r="R424" s="173">
        <f>IFERROR('Ringkasan (milyar)'!R424/'Ringkasan (milyar)'!G424,0)</f>
        <v>0</v>
      </c>
      <c r="S424" s="173">
        <f>IFERROR('Ringkasan (milyar)'!S424/'Ringkasan (milyar)'!G424,0)</f>
        <v>0.49864469153441138</v>
      </c>
      <c r="T424" s="173">
        <f>IFERROR('Ringkasan (milyar)'!T424/'Ringkasan (milyar)'!G424,0)</f>
        <v>0.35409319209355</v>
      </c>
      <c r="U424" s="173">
        <f>IFERROR('Ringkasan (milyar)'!U424/'Ringkasan (milyar)'!G424,0)</f>
        <v>5.3404543169474746E-2</v>
      </c>
      <c r="V424" s="173">
        <f>IFERROR('Ringkasan (milyar)'!V424/'Ringkasan (milyar)'!G424,0)</f>
        <v>1.3738553122973788E-2</v>
      </c>
      <c r="W424" s="173">
        <f>IFERROR('Ringkasan (milyar)'!W424/'Ringkasan (milyar)'!G424,0)</f>
        <v>1.3738553122973788E-2</v>
      </c>
      <c r="X424" s="173">
        <f>IFERROR('Ringkasan (milyar)'!X424/'Ringkasan (milyar)'!G424,0)</f>
        <v>0</v>
      </c>
      <c r="Y424" s="173">
        <f>IFERROR('Ringkasan (milyar)'!Y424/'Ringkasan (milyar)'!G424,0)</f>
        <v>2.6555337430115497E-3</v>
      </c>
      <c r="Z424" s="173">
        <f>IFERROR('Ringkasan (milyar)'!Z424/'Ringkasan (milyar)'!G424,0)</f>
        <v>0</v>
      </c>
      <c r="AA424" s="173">
        <f>IFERROR('Ringkasan (milyar)'!AA424/'Ringkasan (milyar)'!G424,0)</f>
        <v>0</v>
      </c>
      <c r="AB424" s="173">
        <f>IFERROR('Ringkasan (milyar)'!AB424/'Ringkasan (milyar)'!G424,0)</f>
        <v>2.6555337430115497E-3</v>
      </c>
      <c r="AC424" s="6"/>
      <c r="AD424" s="173">
        <f>IFERROR('Ringkasan (milyar)'!AD424/'Ringkasan (milyar)'!AC424,0)</f>
        <v>0.62427677104084323</v>
      </c>
      <c r="AE424" s="173">
        <f>IFERROR('Ringkasan (milyar)'!AE424/'Ringkasan (milyar)'!AD424,0)</f>
        <v>0.53408616730287195</v>
      </c>
      <c r="AF424" s="173">
        <f>IFERROR('Ringkasan (milyar)'!AF424/'Ringkasan (milyar)'!AD424,0)</f>
        <v>0.39549109910034913</v>
      </c>
      <c r="AG424" s="173">
        <f>IFERROR('Ringkasan (milyar)'!AG424/'Ringkasan (milyar)'!AD424,0)</f>
        <v>0</v>
      </c>
      <c r="AH424" s="173">
        <f>IFERROR('Ringkasan (milyar)'!AH424/'Ringkasan (milyar)'!AC424,0)</f>
        <v>2.4072221666666678E-2</v>
      </c>
      <c r="AI424" s="173">
        <f>IFERROR('Ringkasan (milyar)'!AI424/'Ringkasan (milyar)'!AC424,0)</f>
        <v>1.5916855419666674E-2</v>
      </c>
      <c r="AJ424" s="173">
        <f>IFERROR('Ringkasan (milyar)'!AJ424/'Ringkasan (milyar)'!AC424,0)</f>
        <v>3.9741996513333348E-3</v>
      </c>
      <c r="AK424" s="173">
        <f>IFERROR('Ringkasan (milyar)'!AK424/'Ringkasan (milyar)'!AC424,0)</f>
        <v>0.23417691744137678</v>
      </c>
      <c r="AL424" s="173">
        <f>IFERROR('Ringkasan (milyar)'!AL424/'Ringkasan (milyar)'!AC424,0)</f>
        <v>1.3980684549000007E-2</v>
      </c>
      <c r="AM424" s="173">
        <f>IFERROR('Ringkasan (milyar)'!AM424/'Ringkasan (milyar)'!AC424,0)</f>
        <v>3.846852097300002E-2</v>
      </c>
      <c r="AN424" s="173">
        <f>IFERROR('Ringkasan (milyar)'!AN424/'Ringkasan (milyar)'!AC424,0)</f>
        <v>3.3995163201416684E-2</v>
      </c>
      <c r="AO424" s="173">
        <f>IFERROR('Ringkasan (milyar)'!AO424/'Ringkasan (milyar)'!AC424,0)</f>
        <v>0.14707970105129342</v>
      </c>
      <c r="AP424" s="173">
        <f>IFERROR('Ringkasan (milyar)'!AP424/'Ringkasan (milyar)'!AC424,0)</f>
        <v>0</v>
      </c>
      <c r="AQ424" s="173">
        <f>IFERROR('Ringkasan (milyar)'!AQ424/'Ringkasan (milyar)'!AC424,0)</f>
        <v>6.5284766666666699E-4</v>
      </c>
      <c r="AR424" s="173">
        <f>IFERROR('Ringkasan (milyar)'!AR424/'Ringkasan (milyar)'!AC424,0)</f>
        <v>3.4079014896113348E-2</v>
      </c>
      <c r="AS424" s="173">
        <f>IFERROR('Ringkasan (milyar)'!AS424/'Ringkasan (milyar)'!AC424,0)</f>
        <v>3.4079014896113348E-2</v>
      </c>
      <c r="AT424" s="173">
        <f>IFERROR('Ringkasan (milyar)'!AT424/'Ringkasan (milyar)'!AC424,0)</f>
        <v>0.10746729662166671</v>
      </c>
      <c r="AU424" s="173">
        <f>IFERROR('Ringkasan (milyar)'!AU424/'Ringkasan (milyar)'!AC424,0)</f>
        <v>8.9038782166666697E-4</v>
      </c>
      <c r="AV424" s="173">
        <f>IFERROR('Ringkasan (milyar)'!AV424/'Ringkasan (milyar)'!AC424,0)</f>
        <v>0.10657690880000004</v>
      </c>
      <c r="AW424" s="127"/>
      <c r="AX424" s="127"/>
      <c r="AY424" s="127"/>
      <c r="AZ424" s="127"/>
      <c r="BA424" s="127"/>
      <c r="BB424" s="127"/>
      <c r="BC424" s="127"/>
      <c r="BD424" s="127"/>
      <c r="BE424" s="127"/>
      <c r="BF424" s="127"/>
      <c r="BG424" s="127"/>
      <c r="BH424" s="127"/>
      <c r="BI424" s="127"/>
      <c r="BJ424" s="128"/>
      <c r="BK424" s="128"/>
      <c r="BL424" s="87"/>
      <c r="BM424" s="47"/>
      <c r="BN424" s="48"/>
      <c r="BO424" s="49"/>
      <c r="BP424" s="39">
        <f t="shared" si="76"/>
        <v>0</v>
      </c>
      <c r="BR424" s="6" t="e">
        <f>Ringkasan!#REF!/1000000000</f>
        <v>#REF!</v>
      </c>
      <c r="BS424" s="6" t="e">
        <f t="shared" si="70"/>
        <v>#REF!</v>
      </c>
      <c r="BT424" s="39" t="e">
        <f t="shared" si="72"/>
        <v>#REF!</v>
      </c>
      <c r="BV424" s="6" t="e">
        <f>Ringkasan!#REF!/1000000000</f>
        <v>#REF!</v>
      </c>
      <c r="BW424" s="6" t="e">
        <f t="shared" si="71"/>
        <v>#REF!</v>
      </c>
      <c r="BX424" s="39" t="e">
        <f t="shared" si="73"/>
        <v>#REF!</v>
      </c>
    </row>
    <row r="425" spans="1:76" ht="15" customHeight="1" x14ac:dyDescent="0.25">
      <c r="A425" s="59" t="s">
        <v>336</v>
      </c>
      <c r="B425" s="3">
        <f t="shared" si="77"/>
        <v>321</v>
      </c>
      <c r="C425" s="4">
        <f t="shared" si="77"/>
        <v>3</v>
      </c>
      <c r="D425" s="8" t="s">
        <v>336</v>
      </c>
      <c r="E425" s="12">
        <f>[1]Pendapatan!D425</f>
        <v>9</v>
      </c>
      <c r="F425" s="92">
        <f>[1]Pendapatan!E425</f>
        <v>45656.976388888892</v>
      </c>
      <c r="G425" s="6"/>
      <c r="H425" s="173">
        <f>IFERROR('Ringkasan (milyar)'!H425/'Ringkasan (milyar)'!G425,0)</f>
        <v>7.042662869274427E-2</v>
      </c>
      <c r="I425" s="173">
        <f>IFERROR('Ringkasan (milyar)'!I425/'Ringkasan (milyar)'!G425,0)</f>
        <v>2.3188928987964097E-2</v>
      </c>
      <c r="J425" s="173">
        <f>IFERROR('Ringkasan (milyar)'!J425/'Ringkasan (milyar)'!G425,0)</f>
        <v>2.6762271374998134E-3</v>
      </c>
      <c r="K425" s="173">
        <f>IFERROR('Ringkasan (milyar)'!K425/'Ringkasan (milyar)'!G425,0)</f>
        <v>1.8060606670165461E-3</v>
      </c>
      <c r="L425" s="173">
        <f>IFERROR('Ringkasan (milyar)'!L425/'Ringkasan (milyar)'!G425,0)</f>
        <v>4.2755411900263808E-2</v>
      </c>
      <c r="M425" s="173">
        <f>IFERROR('Ringkasan (milyar)'!M425/'Ringkasan (milyar)'!G425,0)</f>
        <v>0.92327222631344241</v>
      </c>
      <c r="N425" s="173">
        <f>IFERROR('Ringkasan (milyar)'!N425/'Ringkasan (milyar)'!G425,0)</f>
        <v>0.87673037974520851</v>
      </c>
      <c r="O425" s="173">
        <f>IFERROR('Ringkasan (milyar)'!O425/'Ringkasan (milyar)'!G425,0)</f>
        <v>0</v>
      </c>
      <c r="P425" s="173">
        <f>IFERROR('Ringkasan (milyar)'!P425/'Ringkasan (milyar)'!G425,0)</f>
        <v>0</v>
      </c>
      <c r="Q425" s="173">
        <f>IFERROR('Ringkasan (milyar)'!Q425/'Ringkasan (milyar)'!G425,0)</f>
        <v>8.872652650637318E-2</v>
      </c>
      <c r="R425" s="173">
        <f>IFERROR('Ringkasan (milyar)'!R425/'Ringkasan (milyar)'!G425,0)</f>
        <v>3.6332572606723721E-3</v>
      </c>
      <c r="S425" s="173">
        <f>IFERROR('Ringkasan (milyar)'!S425/'Ringkasan (milyar)'!G425,0)</f>
        <v>0.4198638130932863</v>
      </c>
      <c r="T425" s="173">
        <f>IFERROR('Ringkasan (milyar)'!T425/'Ringkasan (milyar)'!G425,0)</f>
        <v>0.27891051470637418</v>
      </c>
      <c r="U425" s="173">
        <f>IFERROR('Ringkasan (milyar)'!U425/'Ringkasan (milyar)'!G425,0)</f>
        <v>8.5596268178502327E-2</v>
      </c>
      <c r="V425" s="173">
        <f>IFERROR('Ringkasan (milyar)'!V425/'Ringkasan (milyar)'!G425,0)</f>
        <v>4.6541846568233979E-2</v>
      </c>
      <c r="W425" s="173">
        <f>IFERROR('Ringkasan (milyar)'!W425/'Ringkasan (milyar)'!G425,0)</f>
        <v>4.6541846568233979E-2</v>
      </c>
      <c r="X425" s="173">
        <f>IFERROR('Ringkasan (milyar)'!X425/'Ringkasan (milyar)'!G425,0)</f>
        <v>0</v>
      </c>
      <c r="Y425" s="173">
        <f>IFERROR('Ringkasan (milyar)'!Y425/'Ringkasan (milyar)'!G425,0)</f>
        <v>6.3011449938132832E-3</v>
      </c>
      <c r="Z425" s="173">
        <f>IFERROR('Ringkasan (milyar)'!Z425/'Ringkasan (milyar)'!G425,0)</f>
        <v>0</v>
      </c>
      <c r="AA425" s="173">
        <f>IFERROR('Ringkasan (milyar)'!AA425/'Ringkasan (milyar)'!G425,0)</f>
        <v>0</v>
      </c>
      <c r="AB425" s="173">
        <f>IFERROR('Ringkasan (milyar)'!AB425/'Ringkasan (milyar)'!G425,0)</f>
        <v>6.3011449938132832E-3</v>
      </c>
      <c r="AC425" s="6"/>
      <c r="AD425" s="173">
        <f>IFERROR('Ringkasan (milyar)'!AD425/'Ringkasan (milyar)'!AC425,0)</f>
        <v>0.62873577107446477</v>
      </c>
      <c r="AE425" s="173">
        <f>IFERROR('Ringkasan (milyar)'!AE425/'Ringkasan (milyar)'!AD425,0)</f>
        <v>0.55502697248364019</v>
      </c>
      <c r="AF425" s="173">
        <f>IFERROR('Ringkasan (milyar)'!AF425/'Ringkasan (milyar)'!AD425,0)</f>
        <v>0.40975640465108887</v>
      </c>
      <c r="AG425" s="173">
        <f>IFERROR('Ringkasan (milyar)'!AG425/'Ringkasan (milyar)'!AD425,0)</f>
        <v>0</v>
      </c>
      <c r="AH425" s="173">
        <f>IFERROR('Ringkasan (milyar)'!AH425/'Ringkasan (milyar)'!AC425,0)</f>
        <v>5.8345786224696834E-3</v>
      </c>
      <c r="AI425" s="173">
        <f>IFERROR('Ringkasan (milyar)'!AI425/'Ringkasan (milyar)'!AC425,0)</f>
        <v>1.5889821842606042E-2</v>
      </c>
      <c r="AJ425" s="173">
        <f>IFERROR('Ringkasan (milyar)'!AJ425/'Ringkasan (milyar)'!AC425,0)</f>
        <v>4.1755006675908278E-4</v>
      </c>
      <c r="AK425" s="173">
        <f>IFERROR('Ringkasan (milyar)'!AK425/'Ringkasan (milyar)'!AC425,0)</f>
        <v>0.22475483218909373</v>
      </c>
      <c r="AL425" s="173">
        <f>IFERROR('Ringkasan (milyar)'!AL425/'Ringkasan (milyar)'!AC425,0)</f>
        <v>0</v>
      </c>
      <c r="AM425" s="173">
        <f>IFERROR('Ringkasan (milyar)'!AM425/'Ringkasan (milyar)'!AC425,0)</f>
        <v>2.4871347308295797E-2</v>
      </c>
      <c r="AN425" s="173">
        <f>IFERROR('Ringkasan (milyar)'!AN425/'Ringkasan (milyar)'!AC425,0)</f>
        <v>4.7624130977699283E-2</v>
      </c>
      <c r="AO425" s="173">
        <f>IFERROR('Ringkasan (milyar)'!AO425/'Ringkasan (milyar)'!AC425,0)</f>
        <v>0.15031323518711664</v>
      </c>
      <c r="AP425" s="173">
        <f>IFERROR('Ringkasan (milyar)'!AP425/'Ringkasan (milyar)'!AC425,0)</f>
        <v>7.7766662344234808E-4</v>
      </c>
      <c r="AQ425" s="173">
        <f>IFERROR('Ringkasan (milyar)'!AQ425/'Ringkasan (milyar)'!AC425,0)</f>
        <v>1.1684520925396562E-3</v>
      </c>
      <c r="AR425" s="173">
        <f>IFERROR('Ringkasan (milyar)'!AR425/'Ringkasan (milyar)'!AC425,0)</f>
        <v>8.8020621109368563E-3</v>
      </c>
      <c r="AS425" s="173">
        <f>IFERROR('Ringkasan (milyar)'!AS425/'Ringkasan (milyar)'!AC425,0)</f>
        <v>8.8020621109368563E-3</v>
      </c>
      <c r="AT425" s="173">
        <f>IFERROR('Ringkasan (milyar)'!AT425/'Ringkasan (milyar)'!AC425,0)</f>
        <v>0.1377073346255045</v>
      </c>
      <c r="AU425" s="173">
        <f>IFERROR('Ringkasan (milyar)'!AU425/'Ringkasan (milyar)'!AC425,0)</f>
        <v>0</v>
      </c>
      <c r="AV425" s="173">
        <f>IFERROR('Ringkasan (milyar)'!AV425/'Ringkasan (milyar)'!AC425,0)</f>
        <v>0.1377073346255045</v>
      </c>
      <c r="AW425" s="127"/>
      <c r="AX425" s="127"/>
      <c r="AY425" s="127"/>
      <c r="AZ425" s="127"/>
      <c r="BA425" s="127"/>
      <c r="BB425" s="127"/>
      <c r="BC425" s="127"/>
      <c r="BD425" s="127"/>
      <c r="BE425" s="127"/>
      <c r="BF425" s="127"/>
      <c r="BG425" s="127"/>
      <c r="BH425" s="127"/>
      <c r="BI425" s="127"/>
      <c r="BJ425" s="128"/>
      <c r="BK425" s="128"/>
      <c r="BL425" s="87"/>
      <c r="BM425" s="47"/>
      <c r="BN425" s="48"/>
      <c r="BO425" s="49"/>
      <c r="BP425" s="39">
        <f t="shared" si="76"/>
        <v>0</v>
      </c>
      <c r="BR425" s="6" t="e">
        <f>Ringkasan!#REF!/1000000000</f>
        <v>#REF!</v>
      </c>
      <c r="BS425" s="6" t="e">
        <f t="shared" si="70"/>
        <v>#REF!</v>
      </c>
      <c r="BT425" s="39" t="e">
        <f t="shared" si="72"/>
        <v>#REF!</v>
      </c>
      <c r="BV425" s="6" t="e">
        <f>Ringkasan!#REF!/1000000000</f>
        <v>#REF!</v>
      </c>
      <c r="BW425" s="6" t="e">
        <f t="shared" si="71"/>
        <v>#REF!</v>
      </c>
      <c r="BX425" s="39" t="e">
        <f t="shared" si="73"/>
        <v>#REF!</v>
      </c>
    </row>
    <row r="426" spans="1:76" ht="15" customHeight="1" x14ac:dyDescent="0.25">
      <c r="A426" s="59" t="s">
        <v>337</v>
      </c>
      <c r="B426" s="3">
        <f t="shared" si="77"/>
        <v>322</v>
      </c>
      <c r="C426" s="4">
        <f t="shared" si="77"/>
        <v>4</v>
      </c>
      <c r="D426" s="8" t="s">
        <v>337</v>
      </c>
      <c r="E426" s="12" t="str">
        <f>[1]Pendapatan!D426</f>
        <v>05 Tahun 2024</v>
      </c>
      <c r="F426" s="92">
        <f>[1]Pendapatan!E426</f>
        <v>45650.333333333336</v>
      </c>
      <c r="G426" s="6"/>
      <c r="H426" s="173">
        <f>IFERROR('Ringkasan (milyar)'!H426/'Ringkasan (milyar)'!G426,0)</f>
        <v>2.5169439976004501E-2</v>
      </c>
      <c r="I426" s="173">
        <f>IFERROR('Ringkasan (milyar)'!I426/'Ringkasan (milyar)'!G426,0)</f>
        <v>4.3860372441994842E-3</v>
      </c>
      <c r="J426" s="173">
        <f>IFERROR('Ringkasan (milyar)'!J426/'Ringkasan (milyar)'!G426,0)</f>
        <v>5.6273701924719856E-4</v>
      </c>
      <c r="K426" s="173">
        <f>IFERROR('Ringkasan (milyar)'!K426/'Ringkasan (milyar)'!G426,0)</f>
        <v>5.5008979592407617E-3</v>
      </c>
      <c r="L426" s="173">
        <f>IFERROR('Ringkasan (milyar)'!L426/'Ringkasan (milyar)'!G426,0)</f>
        <v>1.4719767753317054E-2</v>
      </c>
      <c r="M426" s="173">
        <f>IFERROR('Ringkasan (milyar)'!M426/'Ringkasan (milyar)'!G426,0)</f>
        <v>0.97463495429507963</v>
      </c>
      <c r="N426" s="173">
        <f>IFERROR('Ringkasan (milyar)'!N426/'Ringkasan (milyar)'!G426,0)</f>
        <v>0.96106691738908812</v>
      </c>
      <c r="O426" s="173">
        <f>IFERROR('Ringkasan (milyar)'!O426/'Ringkasan (milyar)'!G426,0)</f>
        <v>0</v>
      </c>
      <c r="P426" s="173">
        <f>IFERROR('Ringkasan (milyar)'!P426/'Ringkasan (milyar)'!G426,0)</f>
        <v>0</v>
      </c>
      <c r="Q426" s="173">
        <f>IFERROR('Ringkasan (milyar)'!Q426/'Ringkasan (milyar)'!G426,0)</f>
        <v>2.4698633262630811E-2</v>
      </c>
      <c r="R426" s="173">
        <f>IFERROR('Ringkasan (milyar)'!R426/'Ringkasan (milyar)'!G426,0)</f>
        <v>6.3197475808119408E-3</v>
      </c>
      <c r="S426" s="173">
        <f>IFERROR('Ringkasan (milyar)'!S426/'Ringkasan (milyar)'!G426,0)</f>
        <v>0.45402546026413748</v>
      </c>
      <c r="T426" s="173">
        <f>IFERROR('Ringkasan (milyar)'!T426/'Ringkasan (milyar)'!G426,0)</f>
        <v>0.4074164393715759</v>
      </c>
      <c r="U426" s="173">
        <f>IFERROR('Ringkasan (milyar)'!U426/'Ringkasan (milyar)'!G426,0)</f>
        <v>6.8606636909932073E-2</v>
      </c>
      <c r="V426" s="173">
        <f>IFERROR('Ringkasan (milyar)'!V426/'Ringkasan (milyar)'!G426,0)</f>
        <v>1.356803690599156E-2</v>
      </c>
      <c r="W426" s="173">
        <f>IFERROR('Ringkasan (milyar)'!W426/'Ringkasan (milyar)'!G426,0)</f>
        <v>1.356803690599156E-2</v>
      </c>
      <c r="X426" s="173">
        <f>IFERROR('Ringkasan (milyar)'!X426/'Ringkasan (milyar)'!G426,0)</f>
        <v>0</v>
      </c>
      <c r="Y426" s="173">
        <f>IFERROR('Ringkasan (milyar)'!Y426/'Ringkasan (milyar)'!G426,0)</f>
        <v>1.9560572891586661E-4</v>
      </c>
      <c r="Z426" s="173">
        <f>IFERROR('Ringkasan (milyar)'!Z426/'Ringkasan (milyar)'!G426,0)</f>
        <v>0</v>
      </c>
      <c r="AA426" s="173">
        <f>IFERROR('Ringkasan (milyar)'!AA426/'Ringkasan (milyar)'!G426,0)</f>
        <v>0</v>
      </c>
      <c r="AB426" s="173">
        <f>IFERROR('Ringkasan (milyar)'!AB426/'Ringkasan (milyar)'!G426,0)</f>
        <v>1.9560572891586661E-4</v>
      </c>
      <c r="AC426" s="6"/>
      <c r="AD426" s="173">
        <f>IFERROR('Ringkasan (milyar)'!AD426/'Ringkasan (milyar)'!AC426,0)</f>
        <v>0.57629755309823072</v>
      </c>
      <c r="AE426" s="173">
        <f>IFERROR('Ringkasan (milyar)'!AE426/'Ringkasan (milyar)'!AD426,0)</f>
        <v>0.5162620178734042</v>
      </c>
      <c r="AF426" s="173">
        <f>IFERROR('Ringkasan (milyar)'!AF426/'Ringkasan (milyar)'!AD426,0)</f>
        <v>0.45081707213581657</v>
      </c>
      <c r="AG426" s="173">
        <f>IFERROR('Ringkasan (milyar)'!AG426/'Ringkasan (milyar)'!AD426,0)</f>
        <v>0</v>
      </c>
      <c r="AH426" s="173">
        <f>IFERROR('Ringkasan (milyar)'!AH426/'Ringkasan (milyar)'!AC426,0)</f>
        <v>0</v>
      </c>
      <c r="AI426" s="173">
        <f>IFERROR('Ringkasan (milyar)'!AI426/'Ringkasan (milyar)'!AC426,0)</f>
        <v>1.8712460295548166E-2</v>
      </c>
      <c r="AJ426" s="173">
        <f>IFERROR('Ringkasan (milyar)'!AJ426/'Ringkasan (milyar)'!AC426,0)</f>
        <v>2.5977957790508703E-4</v>
      </c>
      <c r="AK426" s="173">
        <f>IFERROR('Ringkasan (milyar)'!AK426/'Ringkasan (milyar)'!AC426,0)</f>
        <v>0.30835920503706782</v>
      </c>
      <c r="AL426" s="173">
        <f>IFERROR('Ringkasan (milyar)'!AL426/'Ringkasan (milyar)'!AC426,0)</f>
        <v>1.146086373110678E-4</v>
      </c>
      <c r="AM426" s="173">
        <f>IFERROR('Ringkasan (milyar)'!AM426/'Ringkasan (milyar)'!AC426,0)</f>
        <v>2.2513674942516704E-2</v>
      </c>
      <c r="AN426" s="173">
        <f>IFERROR('Ringkasan (milyar)'!AN426/'Ringkasan (milyar)'!AC426,0)</f>
        <v>0.16214022425549221</v>
      </c>
      <c r="AO426" s="173">
        <f>IFERROR('Ringkasan (milyar)'!AO426/'Ringkasan (milyar)'!AC426,0)</f>
        <v>0.12235283658700666</v>
      </c>
      <c r="AP426" s="173">
        <f>IFERROR('Ringkasan (milyar)'!AP426/'Ringkasan (milyar)'!AC426,0)</f>
        <v>3.8202879103689264E-4</v>
      </c>
      <c r="AQ426" s="173">
        <f>IFERROR('Ringkasan (milyar)'!AQ426/'Ringkasan (milyar)'!AC426,0)</f>
        <v>8.5583182370427052E-4</v>
      </c>
      <c r="AR426" s="173">
        <f>IFERROR('Ringkasan (milyar)'!AR426/'Ringkasan (milyar)'!AC426,0)</f>
        <v>2.1087989265236477E-2</v>
      </c>
      <c r="AS426" s="173">
        <f>IFERROR('Ringkasan (milyar)'!AS426/'Ringkasan (milyar)'!AC426,0)</f>
        <v>2.1087989265236477E-2</v>
      </c>
      <c r="AT426" s="173">
        <f>IFERROR('Ringkasan (milyar)'!AT426/'Ringkasan (milyar)'!AC426,0)</f>
        <v>9.4255252599465017E-2</v>
      </c>
      <c r="AU426" s="173">
        <f>IFERROR('Ringkasan (milyar)'!AU426/'Ringkasan (milyar)'!AC426,0)</f>
        <v>3.5048927415167808E-4</v>
      </c>
      <c r="AV426" s="173">
        <f>IFERROR('Ringkasan (milyar)'!AV426/'Ringkasan (milyar)'!AC426,0)</f>
        <v>9.3904763325313334E-2</v>
      </c>
      <c r="AW426" s="127"/>
      <c r="AX426" s="127"/>
      <c r="AY426" s="127"/>
      <c r="AZ426" s="127"/>
      <c r="BA426" s="127"/>
      <c r="BB426" s="127"/>
      <c r="BC426" s="127"/>
      <c r="BD426" s="127"/>
      <c r="BE426" s="127"/>
      <c r="BF426" s="127"/>
      <c r="BG426" s="127"/>
      <c r="BH426" s="127"/>
      <c r="BI426" s="127"/>
      <c r="BJ426" s="128"/>
      <c r="BK426" s="128"/>
      <c r="BL426" s="87"/>
      <c r="BM426" s="47"/>
      <c r="BN426" s="48"/>
      <c r="BO426" s="49"/>
      <c r="BP426" s="39">
        <f t="shared" si="76"/>
        <v>0</v>
      </c>
      <c r="BR426" s="6" t="e">
        <f>Ringkasan!#REF!/1000000000</f>
        <v>#REF!</v>
      </c>
      <c r="BS426" s="6" t="e">
        <f t="shared" si="70"/>
        <v>#REF!</v>
      </c>
      <c r="BT426" s="39" t="e">
        <f t="shared" si="72"/>
        <v>#REF!</v>
      </c>
      <c r="BV426" s="6" t="e">
        <f>Ringkasan!#REF!/1000000000</f>
        <v>#REF!</v>
      </c>
      <c r="BW426" s="6" t="e">
        <f t="shared" si="71"/>
        <v>#REF!</v>
      </c>
      <c r="BX426" s="39" t="e">
        <f t="shared" si="73"/>
        <v>#REF!</v>
      </c>
    </row>
    <row r="427" spans="1:76" ht="15" customHeight="1" x14ac:dyDescent="0.25">
      <c r="A427" s="59" t="s">
        <v>637</v>
      </c>
      <c r="B427" s="3">
        <f t="shared" si="77"/>
        <v>323</v>
      </c>
      <c r="C427" s="4">
        <f t="shared" si="77"/>
        <v>5</v>
      </c>
      <c r="D427" s="8" t="s">
        <v>637</v>
      </c>
      <c r="E427" s="12" t="str">
        <f>[1]Pendapatan!D427</f>
        <v xml:space="preserve">5 Tahun 2024 </v>
      </c>
      <c r="F427" s="92">
        <f>[1]Pendapatan!E427</f>
        <v>45656</v>
      </c>
      <c r="G427" s="6"/>
      <c r="H427" s="173">
        <f>IFERROR('Ringkasan (milyar)'!H427/'Ringkasan (milyar)'!G427,0)</f>
        <v>0.22360879810890583</v>
      </c>
      <c r="I427" s="173">
        <f>IFERROR('Ringkasan (milyar)'!I427/'Ringkasan (milyar)'!G427,0)</f>
        <v>0.12544284352789156</v>
      </c>
      <c r="J427" s="173">
        <f>IFERROR('Ringkasan (milyar)'!J427/'Ringkasan (milyar)'!G427,0)</f>
        <v>1.6334784451222124E-2</v>
      </c>
      <c r="K427" s="173">
        <f>IFERROR('Ringkasan (milyar)'!K427/'Ringkasan (milyar)'!G427,0)</f>
        <v>1.4053794391881931E-2</v>
      </c>
      <c r="L427" s="173">
        <f>IFERROR('Ringkasan (milyar)'!L427/'Ringkasan (milyar)'!G427,0)</f>
        <v>6.7777375737910192E-2</v>
      </c>
      <c r="M427" s="173">
        <f>IFERROR('Ringkasan (milyar)'!M427/'Ringkasan (milyar)'!G427,0)</f>
        <v>0.77639120189109423</v>
      </c>
      <c r="N427" s="173">
        <f>IFERROR('Ringkasan (milyar)'!N427/'Ringkasan (milyar)'!G427,0)</f>
        <v>0.69913762978503502</v>
      </c>
      <c r="O427" s="173">
        <f>IFERROR('Ringkasan (milyar)'!O427/'Ringkasan (milyar)'!G427,0)</f>
        <v>0</v>
      </c>
      <c r="P427" s="173">
        <f>IFERROR('Ringkasan (milyar)'!P427/'Ringkasan (milyar)'!G427,0)</f>
        <v>0</v>
      </c>
      <c r="Q427" s="173">
        <f>IFERROR('Ringkasan (milyar)'!Q427/'Ringkasan (milyar)'!G427,0)</f>
        <v>0</v>
      </c>
      <c r="R427" s="173">
        <f>IFERROR('Ringkasan (milyar)'!R427/'Ringkasan (milyar)'!G427,0)</f>
        <v>0</v>
      </c>
      <c r="S427" s="173">
        <f>IFERROR('Ringkasan (milyar)'!S427/'Ringkasan (milyar)'!G427,0)</f>
        <v>0.1813747705840458</v>
      </c>
      <c r="T427" s="173">
        <f>IFERROR('Ringkasan (milyar)'!T427/'Ringkasan (milyar)'!G427,0)</f>
        <v>0.42364882616285704</v>
      </c>
      <c r="U427" s="173">
        <f>IFERROR('Ringkasan (milyar)'!U427/'Ringkasan (milyar)'!G427,0)</f>
        <v>9.4114033038132178E-2</v>
      </c>
      <c r="V427" s="173">
        <f>IFERROR('Ringkasan (milyar)'!V427/'Ringkasan (milyar)'!G427,0)</f>
        <v>7.7253572106059293E-2</v>
      </c>
      <c r="W427" s="173">
        <f>IFERROR('Ringkasan (milyar)'!W427/'Ringkasan (milyar)'!G427,0)</f>
        <v>5.708609922222023E-2</v>
      </c>
      <c r="X427" s="173">
        <f>IFERROR('Ringkasan (milyar)'!X427/'Ringkasan (milyar)'!G427,0)</f>
        <v>2.0167472883839063E-2</v>
      </c>
      <c r="Y427" s="173">
        <f>IFERROR('Ringkasan (milyar)'!Y427/'Ringkasan (milyar)'!G427,0)</f>
        <v>0</v>
      </c>
      <c r="Z427" s="173">
        <f>IFERROR('Ringkasan (milyar)'!Z427/'Ringkasan (milyar)'!G427,0)</f>
        <v>0</v>
      </c>
      <c r="AA427" s="173">
        <f>IFERROR('Ringkasan (milyar)'!AA427/'Ringkasan (milyar)'!G427,0)</f>
        <v>0</v>
      </c>
      <c r="AB427" s="173">
        <f>IFERROR('Ringkasan (milyar)'!AB427/'Ringkasan (milyar)'!G427,0)</f>
        <v>0</v>
      </c>
      <c r="AC427" s="6"/>
      <c r="AD427" s="173">
        <f>IFERROR('Ringkasan (milyar)'!AD427/'Ringkasan (milyar)'!AC427,0)</f>
        <v>0.87286365137121458</v>
      </c>
      <c r="AE427" s="173">
        <f>IFERROR('Ringkasan (milyar)'!AE427/'Ringkasan (milyar)'!AD427,0)</f>
        <v>0.53368190795196557</v>
      </c>
      <c r="AF427" s="173">
        <f>IFERROR('Ringkasan (milyar)'!AF427/'Ringkasan (milyar)'!AD427,0)</f>
        <v>0.36213465410212903</v>
      </c>
      <c r="AG427" s="173">
        <f>IFERROR('Ringkasan (milyar)'!AG427/'Ringkasan (milyar)'!AD427,0)</f>
        <v>0</v>
      </c>
      <c r="AH427" s="173">
        <f>IFERROR('Ringkasan (milyar)'!AH427/'Ringkasan (milyar)'!AC427,0)</f>
        <v>0</v>
      </c>
      <c r="AI427" s="173">
        <f>IFERROR('Ringkasan (milyar)'!AI427/'Ringkasan (milyar)'!AC427,0)</f>
        <v>8.7208194749508611E-2</v>
      </c>
      <c r="AJ427" s="173">
        <f>IFERROR('Ringkasan (milyar)'!AJ427/'Ringkasan (milyar)'!AC427,0)</f>
        <v>3.7297413083608373E-3</v>
      </c>
      <c r="AK427" s="173">
        <f>IFERROR('Ringkasan (milyar)'!AK427/'Ringkasan (milyar)'!AC427,0)</f>
        <v>0.12288632204050598</v>
      </c>
      <c r="AL427" s="173">
        <f>IFERROR('Ringkasan (milyar)'!AL427/'Ringkasan (milyar)'!AC427,0)</f>
        <v>3.1152694892087915E-3</v>
      </c>
      <c r="AM427" s="173">
        <f>IFERROR('Ringkasan (milyar)'!AM427/'Ringkasan (milyar)'!AC427,0)</f>
        <v>2.8767044742797121E-2</v>
      </c>
      <c r="AN427" s="173">
        <f>IFERROR('Ringkasan (milyar)'!AN427/'Ringkasan (milyar)'!AC427,0)</f>
        <v>1.5683537311597606E-2</v>
      </c>
      <c r="AO427" s="173">
        <f>IFERROR('Ringkasan (milyar)'!AO427/'Ringkasan (milyar)'!AC427,0)</f>
        <v>6.8461585305634259E-2</v>
      </c>
      <c r="AP427" s="173">
        <f>IFERROR('Ringkasan (milyar)'!AP427/'Ringkasan (milyar)'!AC427,0)</f>
        <v>3.0629888921399851E-3</v>
      </c>
      <c r="AQ427" s="173">
        <f>IFERROR('Ringkasan (milyar)'!AQ427/'Ringkasan (milyar)'!AC427,0)</f>
        <v>3.7958962991282187E-3</v>
      </c>
      <c r="AR427" s="173">
        <f>IFERROR('Ringkasan (milyar)'!AR427/'Ringkasan (milyar)'!AC427,0)</f>
        <v>4.2500265882793884E-3</v>
      </c>
      <c r="AS427" s="173">
        <f>IFERROR('Ringkasan (milyar)'!AS427/'Ringkasan (milyar)'!AC427,0)</f>
        <v>4.2500265882793884E-3</v>
      </c>
      <c r="AT427" s="173">
        <f>IFERROR('Ringkasan (milyar)'!AT427/'Ringkasan (milyar)'!AC427,0)</f>
        <v>0</v>
      </c>
      <c r="AU427" s="173">
        <f>IFERROR('Ringkasan (milyar)'!AU427/'Ringkasan (milyar)'!AC427,0)</f>
        <v>0</v>
      </c>
      <c r="AV427" s="173">
        <f>IFERROR('Ringkasan (milyar)'!AV427/'Ringkasan (milyar)'!AC427,0)</f>
        <v>0</v>
      </c>
      <c r="AW427" s="127"/>
      <c r="AX427" s="127"/>
      <c r="AY427" s="127"/>
      <c r="AZ427" s="127"/>
      <c r="BA427" s="127"/>
      <c r="BB427" s="127"/>
      <c r="BC427" s="127"/>
      <c r="BD427" s="127"/>
      <c r="BE427" s="127"/>
      <c r="BF427" s="127"/>
      <c r="BG427" s="127"/>
      <c r="BH427" s="127"/>
      <c r="BI427" s="127"/>
      <c r="BJ427" s="128"/>
      <c r="BK427" s="128"/>
      <c r="BL427" s="87"/>
      <c r="BM427" s="47"/>
      <c r="BN427" s="48"/>
      <c r="BO427" s="49"/>
      <c r="BP427" s="39">
        <f t="shared" si="76"/>
        <v>0</v>
      </c>
      <c r="BR427" s="6" t="e">
        <f>Ringkasan!#REF!/1000000000</f>
        <v>#REF!</v>
      </c>
      <c r="BS427" s="6" t="e">
        <f t="shared" si="70"/>
        <v>#REF!</v>
      </c>
      <c r="BT427" s="39" t="e">
        <f t="shared" si="72"/>
        <v>#REF!</v>
      </c>
      <c r="BV427" s="6" t="e">
        <f>Ringkasan!#REF!/1000000000</f>
        <v>#REF!</v>
      </c>
      <c r="BW427" s="6" t="e">
        <f t="shared" si="71"/>
        <v>#REF!</v>
      </c>
      <c r="BX427" s="39" t="e">
        <f t="shared" si="73"/>
        <v>#REF!</v>
      </c>
    </row>
    <row r="428" spans="1:76" ht="15" customHeight="1" x14ac:dyDescent="0.25">
      <c r="B428" s="13" t="s">
        <v>560</v>
      </c>
      <c r="C428" s="14" t="s">
        <v>560</v>
      </c>
      <c r="D428" s="15" t="s">
        <v>561</v>
      </c>
      <c r="E428" s="16"/>
      <c r="F428" s="93"/>
      <c r="G428" s="115"/>
      <c r="H428" s="174">
        <f>IFERROR('Ringkasan (milyar)'!H428/'Ringkasan (milyar)'!G428,0)</f>
        <v>6.6976485502149283E-2</v>
      </c>
      <c r="I428" s="174">
        <f>IFERROR('Ringkasan (milyar)'!I428/'Ringkasan (milyar)'!G428,0)</f>
        <v>2.7405116706834338E-2</v>
      </c>
      <c r="J428" s="174">
        <f>IFERROR('Ringkasan (milyar)'!J428/'Ringkasan (milyar)'!G428,0)</f>
        <v>2.8368741637032823E-3</v>
      </c>
      <c r="K428" s="174">
        <f>IFERROR('Ringkasan (milyar)'!K428/'Ringkasan (milyar)'!G428,0)</f>
        <v>3.6001410919675654E-3</v>
      </c>
      <c r="L428" s="174">
        <f>IFERROR('Ringkasan (milyar)'!L428/'Ringkasan (milyar)'!G428,0)</f>
        <v>3.3134353539644092E-2</v>
      </c>
      <c r="M428" s="174">
        <f>IFERROR('Ringkasan (milyar)'!M428/'Ringkasan (milyar)'!G428,0)</f>
        <v>0.93043585403236329</v>
      </c>
      <c r="N428" s="174">
        <f>IFERROR('Ringkasan (milyar)'!N428/'Ringkasan (milyar)'!G428,0)</f>
        <v>0.89576813837078495</v>
      </c>
      <c r="O428" s="174">
        <f>IFERROR('Ringkasan (milyar)'!O428/'Ringkasan (milyar)'!G428,0)</f>
        <v>0</v>
      </c>
      <c r="P428" s="174">
        <f>IFERROR('Ringkasan (milyar)'!P428/'Ringkasan (milyar)'!G428,0)</f>
        <v>0</v>
      </c>
      <c r="Q428" s="174">
        <f>IFERROR('Ringkasan (milyar)'!Q428/'Ringkasan (milyar)'!G428,0)</f>
        <v>5.2041469138525455E-2</v>
      </c>
      <c r="R428" s="174">
        <f>IFERROR('Ringkasan (milyar)'!R428/'Ringkasan (milyar)'!G428,0)</f>
        <v>2.9470254610437039E-3</v>
      </c>
      <c r="S428" s="174">
        <f>IFERROR('Ringkasan (milyar)'!S428/'Ringkasan (milyar)'!G428,0)</f>
        <v>0.43915062094752261</v>
      </c>
      <c r="T428" s="174">
        <f>IFERROR('Ringkasan (milyar)'!T428/'Ringkasan (milyar)'!G428,0)</f>
        <v>0.32908310565883114</v>
      </c>
      <c r="U428" s="174">
        <f>IFERROR('Ringkasan (milyar)'!U428/'Ringkasan (milyar)'!G428,0)</f>
        <v>7.254591716486207E-2</v>
      </c>
      <c r="V428" s="174">
        <f>IFERROR('Ringkasan (milyar)'!V428/'Ringkasan (milyar)'!G428,0)</f>
        <v>3.4667715661578294E-2</v>
      </c>
      <c r="W428" s="174">
        <f>IFERROR('Ringkasan (milyar)'!W428/'Ringkasan (milyar)'!G428,0)</f>
        <v>3.4667715661578294E-2</v>
      </c>
      <c r="X428" s="174">
        <f>IFERROR('Ringkasan (milyar)'!X428/'Ringkasan (milyar)'!G428,0)</f>
        <v>0</v>
      </c>
      <c r="Y428" s="174">
        <f>IFERROR('Ringkasan (milyar)'!Y428/'Ringkasan (milyar)'!G428,0)</f>
        <v>2.5876604654874328E-3</v>
      </c>
      <c r="Z428" s="174">
        <f>IFERROR('Ringkasan (milyar)'!Z428/'Ringkasan (milyar)'!G428,0)</f>
        <v>0</v>
      </c>
      <c r="AA428" s="174">
        <f>IFERROR('Ringkasan (milyar)'!AA428/'Ringkasan (milyar)'!G428,0)</f>
        <v>0</v>
      </c>
      <c r="AB428" s="174">
        <f>IFERROR('Ringkasan (milyar)'!AB428/'Ringkasan (milyar)'!G428,0)</f>
        <v>2.5876604654874328E-3</v>
      </c>
      <c r="AC428" s="7"/>
      <c r="AD428" s="174">
        <f>IFERROR('Ringkasan (milyar)'!AD428/'Ringkasan (milyar)'!AC428,0)</f>
        <v>0.63337836490619726</v>
      </c>
      <c r="AE428" s="174">
        <f>IFERROR('Ringkasan (milyar)'!AE428/'Ringkasan (milyar)'!AD428,0)</f>
        <v>0.52350415962976016</v>
      </c>
      <c r="AF428" s="174">
        <f>IFERROR('Ringkasan (milyar)'!AF428/'Ringkasan (milyar)'!AD428,0)</f>
        <v>0.40160112610326393</v>
      </c>
      <c r="AG428" s="174">
        <f>IFERROR('Ringkasan (milyar)'!AG428/'Ringkasan (milyar)'!AD428,0)</f>
        <v>0</v>
      </c>
      <c r="AH428" s="174">
        <f>IFERROR('Ringkasan (milyar)'!AH428/'Ringkasan (milyar)'!AC428,0)</f>
        <v>9.7919994464994234E-3</v>
      </c>
      <c r="AI428" s="174">
        <f>IFERROR('Ringkasan (milyar)'!AI428/'Ringkasan (milyar)'!AC428,0)</f>
        <v>3.6106775606128572E-2</v>
      </c>
      <c r="AJ428" s="174">
        <f>IFERROR('Ringkasan (milyar)'!AJ428/'Ringkasan (milyar)'!AC428,0)</f>
        <v>1.5379166099060467E-3</v>
      </c>
      <c r="AK428" s="174">
        <f>IFERROR('Ringkasan (milyar)'!AK428/'Ringkasan (milyar)'!AC428,0)</f>
        <v>0.23969543450175987</v>
      </c>
      <c r="AL428" s="174">
        <f>IFERROR('Ringkasan (milyar)'!AL428/'Ringkasan (milyar)'!AC428,0)</f>
        <v>4.8430566960625514E-3</v>
      </c>
      <c r="AM428" s="174">
        <f>IFERROR('Ringkasan (milyar)'!AM428/'Ringkasan (milyar)'!AC428,0)</f>
        <v>3.1580702632530287E-2</v>
      </c>
      <c r="AN428" s="174">
        <f>IFERROR('Ringkasan (milyar)'!AN428/'Ringkasan (milyar)'!AC428,0)</f>
        <v>6.2206742573277914E-2</v>
      </c>
      <c r="AO428" s="174">
        <f>IFERROR('Ringkasan (milyar)'!AO428/'Ringkasan (milyar)'!AC428,0)</f>
        <v>0.13933645042082529</v>
      </c>
      <c r="AP428" s="174">
        <f>IFERROR('Ringkasan (milyar)'!AP428/'Ringkasan (milyar)'!AC428,0)</f>
        <v>3.5360615322653391E-4</v>
      </c>
      <c r="AQ428" s="174">
        <f>IFERROR('Ringkasan (milyar)'!AQ428/'Ringkasan (milyar)'!AC428,0)</f>
        <v>1.3748760258372882E-3</v>
      </c>
      <c r="AR428" s="174">
        <f>IFERROR('Ringkasan (milyar)'!AR428/'Ringkasan (milyar)'!AC428,0)</f>
        <v>1.8145344429469419E-2</v>
      </c>
      <c r="AS428" s="174">
        <f>IFERROR('Ringkasan (milyar)'!AS428/'Ringkasan (milyar)'!AC428,0)</f>
        <v>1.8145344429469419E-2</v>
      </c>
      <c r="AT428" s="174">
        <f>IFERROR('Ringkasan (milyar)'!AT428/'Ringkasan (milyar)'!AC428,0)</f>
        <v>0.10878085616257363</v>
      </c>
      <c r="AU428" s="174">
        <f>IFERROR('Ringkasan (milyar)'!AU428/'Ringkasan (milyar)'!AC428,0)</f>
        <v>1.9537515445539832E-3</v>
      </c>
      <c r="AV428" s="174">
        <f>IFERROR('Ringkasan (milyar)'!AV428/'Ringkasan (milyar)'!AC428,0)</f>
        <v>0.10682710461801966</v>
      </c>
      <c r="AW428" s="129"/>
      <c r="AX428" s="129"/>
      <c r="AY428" s="129"/>
      <c r="AZ428" s="129"/>
      <c r="BA428" s="129"/>
      <c r="BB428" s="129"/>
      <c r="BC428" s="129"/>
      <c r="BD428" s="129"/>
      <c r="BE428" s="129"/>
      <c r="BF428" s="129"/>
      <c r="BG428" s="129"/>
      <c r="BH428" s="129"/>
      <c r="BI428" s="129"/>
      <c r="BJ428" s="130"/>
      <c r="BK428" s="130"/>
      <c r="BL428" s="89"/>
      <c r="BM428" s="47"/>
      <c r="BN428" s="48"/>
      <c r="BO428" s="49"/>
      <c r="BR428" s="115" t="e">
        <f>Ringkasan!#REF!/1000000000</f>
        <v>#REF!</v>
      </c>
      <c r="BS428" s="115" t="e">
        <f t="shared" si="70"/>
        <v>#REF!</v>
      </c>
      <c r="BT428" s="39" t="e">
        <f t="shared" si="72"/>
        <v>#REF!</v>
      </c>
      <c r="BV428" s="115" t="e">
        <f>Ringkasan!#REF!/1000000000</f>
        <v>#REF!</v>
      </c>
      <c r="BW428" s="115" t="e">
        <f t="shared" si="71"/>
        <v>#REF!</v>
      </c>
      <c r="BX428" s="39" t="e">
        <f t="shared" si="73"/>
        <v>#REF!</v>
      </c>
    </row>
    <row r="429" spans="1:76" ht="15" customHeight="1" x14ac:dyDescent="0.25">
      <c r="B429" s="13" t="s">
        <v>562</v>
      </c>
      <c r="C429" s="14" t="s">
        <v>562</v>
      </c>
      <c r="D429" s="15" t="s">
        <v>563</v>
      </c>
      <c r="E429" s="16"/>
      <c r="F429" s="93"/>
      <c r="G429" s="115"/>
      <c r="H429" s="174">
        <f>IFERROR('Ringkasan (milyar)'!H429/'Ringkasan (milyar)'!G429,0)</f>
        <v>0.22360879810890583</v>
      </c>
      <c r="I429" s="174">
        <f>IFERROR('Ringkasan (milyar)'!I429/'Ringkasan (milyar)'!G429,0)</f>
        <v>0.12544284352789156</v>
      </c>
      <c r="J429" s="174">
        <f>IFERROR('Ringkasan (milyar)'!J429/'Ringkasan (milyar)'!G429,0)</f>
        <v>1.6334784451222124E-2</v>
      </c>
      <c r="K429" s="174">
        <f>IFERROR('Ringkasan (milyar)'!K429/'Ringkasan (milyar)'!G429,0)</f>
        <v>1.4053794391881931E-2</v>
      </c>
      <c r="L429" s="174">
        <f>IFERROR('Ringkasan (milyar)'!L429/'Ringkasan (milyar)'!G429,0)</f>
        <v>6.7777375737910192E-2</v>
      </c>
      <c r="M429" s="174">
        <f>IFERROR('Ringkasan (milyar)'!M429/'Ringkasan (milyar)'!G429,0)</f>
        <v>0.77639120189109423</v>
      </c>
      <c r="N429" s="174">
        <f>IFERROR('Ringkasan (milyar)'!N429/'Ringkasan (milyar)'!G429,0)</f>
        <v>0.69913762978503502</v>
      </c>
      <c r="O429" s="174">
        <f>IFERROR('Ringkasan (milyar)'!O429/'Ringkasan (milyar)'!G429,0)</f>
        <v>0</v>
      </c>
      <c r="P429" s="174">
        <f>IFERROR('Ringkasan (milyar)'!P429/'Ringkasan (milyar)'!G429,0)</f>
        <v>0</v>
      </c>
      <c r="Q429" s="174">
        <f>IFERROR('Ringkasan (milyar)'!Q429/'Ringkasan (milyar)'!G429,0)</f>
        <v>0</v>
      </c>
      <c r="R429" s="174">
        <f>IFERROR('Ringkasan (milyar)'!R429/'Ringkasan (milyar)'!G429,0)</f>
        <v>0</v>
      </c>
      <c r="S429" s="174">
        <f>IFERROR('Ringkasan (milyar)'!S429/'Ringkasan (milyar)'!G429,0)</f>
        <v>0.1813747705840458</v>
      </c>
      <c r="T429" s="174">
        <f>IFERROR('Ringkasan (milyar)'!T429/'Ringkasan (milyar)'!G429,0)</f>
        <v>0.42364882616285704</v>
      </c>
      <c r="U429" s="174">
        <f>IFERROR('Ringkasan (milyar)'!U429/'Ringkasan (milyar)'!G429,0)</f>
        <v>9.4114033038132178E-2</v>
      </c>
      <c r="V429" s="174">
        <f>IFERROR('Ringkasan (milyar)'!V429/'Ringkasan (milyar)'!G429,0)</f>
        <v>7.7253572106059293E-2</v>
      </c>
      <c r="W429" s="174">
        <f>IFERROR('Ringkasan (milyar)'!W429/'Ringkasan (milyar)'!G429,0)</f>
        <v>5.708609922222023E-2</v>
      </c>
      <c r="X429" s="174">
        <f>IFERROR('Ringkasan (milyar)'!X429/'Ringkasan (milyar)'!G429,0)</f>
        <v>2.0167472883839063E-2</v>
      </c>
      <c r="Y429" s="174">
        <f>IFERROR('Ringkasan (milyar)'!Y429/'Ringkasan (milyar)'!G429,0)</f>
        <v>0</v>
      </c>
      <c r="Z429" s="174">
        <f>IFERROR('Ringkasan (milyar)'!Z429/'Ringkasan (milyar)'!G429,0)</f>
        <v>0</v>
      </c>
      <c r="AA429" s="174">
        <f>IFERROR('Ringkasan (milyar)'!AA429/'Ringkasan (milyar)'!G429,0)</f>
        <v>0</v>
      </c>
      <c r="AB429" s="174">
        <f>IFERROR('Ringkasan (milyar)'!AB429/'Ringkasan (milyar)'!G429,0)</f>
        <v>0</v>
      </c>
      <c r="AC429" s="7"/>
      <c r="AD429" s="174">
        <f>IFERROR('Ringkasan (milyar)'!AD429/'Ringkasan (milyar)'!AC429,0)</f>
        <v>0.87286365137121458</v>
      </c>
      <c r="AE429" s="174">
        <f>IFERROR('Ringkasan (milyar)'!AE429/'Ringkasan (milyar)'!AD429,0)</f>
        <v>0.53368190795196557</v>
      </c>
      <c r="AF429" s="174">
        <f>IFERROR('Ringkasan (milyar)'!AF429/'Ringkasan (milyar)'!AD429,0)</f>
        <v>0.36213465410212903</v>
      </c>
      <c r="AG429" s="174">
        <f>IFERROR('Ringkasan (milyar)'!AG429/'Ringkasan (milyar)'!AD429,0)</f>
        <v>0</v>
      </c>
      <c r="AH429" s="174">
        <f>IFERROR('Ringkasan (milyar)'!AH429/'Ringkasan (milyar)'!AC429,0)</f>
        <v>0</v>
      </c>
      <c r="AI429" s="174">
        <f>IFERROR('Ringkasan (milyar)'!AI429/'Ringkasan (milyar)'!AC429,0)</f>
        <v>8.7208194749508611E-2</v>
      </c>
      <c r="AJ429" s="174">
        <f>IFERROR('Ringkasan (milyar)'!AJ429/'Ringkasan (milyar)'!AC429,0)</f>
        <v>3.7297413083608373E-3</v>
      </c>
      <c r="AK429" s="174">
        <f>IFERROR('Ringkasan (milyar)'!AK429/'Ringkasan (milyar)'!AC429,0)</f>
        <v>0.12288632204050598</v>
      </c>
      <c r="AL429" s="174">
        <f>IFERROR('Ringkasan (milyar)'!AL429/'Ringkasan (milyar)'!AC429,0)</f>
        <v>3.1152694892087915E-3</v>
      </c>
      <c r="AM429" s="174">
        <f>IFERROR('Ringkasan (milyar)'!AM429/'Ringkasan (milyar)'!AC429,0)</f>
        <v>2.8767044742797121E-2</v>
      </c>
      <c r="AN429" s="174">
        <f>IFERROR('Ringkasan (milyar)'!AN429/'Ringkasan (milyar)'!AC429,0)</f>
        <v>1.5683537311597606E-2</v>
      </c>
      <c r="AO429" s="174">
        <f>IFERROR('Ringkasan (milyar)'!AO429/'Ringkasan (milyar)'!AC429,0)</f>
        <v>6.8461585305634259E-2</v>
      </c>
      <c r="AP429" s="174">
        <f>IFERROR('Ringkasan (milyar)'!AP429/'Ringkasan (milyar)'!AC429,0)</f>
        <v>3.0629888921399851E-3</v>
      </c>
      <c r="AQ429" s="174">
        <f>IFERROR('Ringkasan (milyar)'!AQ429/'Ringkasan (milyar)'!AC429,0)</f>
        <v>3.7958962991282187E-3</v>
      </c>
      <c r="AR429" s="174">
        <f>IFERROR('Ringkasan (milyar)'!AR429/'Ringkasan (milyar)'!AC429,0)</f>
        <v>4.2500265882793884E-3</v>
      </c>
      <c r="AS429" s="174">
        <f>IFERROR('Ringkasan (milyar)'!AS429/'Ringkasan (milyar)'!AC429,0)</f>
        <v>4.2500265882793884E-3</v>
      </c>
      <c r="AT429" s="174">
        <f>IFERROR('Ringkasan (milyar)'!AT429/'Ringkasan (milyar)'!AC429,0)</f>
        <v>0</v>
      </c>
      <c r="AU429" s="174">
        <f>IFERROR('Ringkasan (milyar)'!AU429/'Ringkasan (milyar)'!AC429,0)</f>
        <v>0</v>
      </c>
      <c r="AV429" s="174">
        <f>IFERROR('Ringkasan (milyar)'!AV429/'Ringkasan (milyar)'!AC429,0)</f>
        <v>0</v>
      </c>
      <c r="AW429" s="129"/>
      <c r="AX429" s="129"/>
      <c r="AY429" s="129"/>
      <c r="AZ429" s="129"/>
      <c r="BA429" s="129"/>
      <c r="BB429" s="129"/>
      <c r="BC429" s="129"/>
      <c r="BD429" s="129"/>
      <c r="BE429" s="129"/>
      <c r="BF429" s="129"/>
      <c r="BG429" s="129"/>
      <c r="BH429" s="129"/>
      <c r="BI429" s="129"/>
      <c r="BJ429" s="130"/>
      <c r="BK429" s="130"/>
      <c r="BL429" s="89"/>
      <c r="BM429" s="47"/>
      <c r="BN429" s="48"/>
      <c r="BO429" s="49"/>
      <c r="BR429" s="115" t="e">
        <f>Ringkasan!#REF!/1000000000</f>
        <v>#REF!</v>
      </c>
      <c r="BS429" s="115" t="e">
        <f t="shared" si="70"/>
        <v>#REF!</v>
      </c>
      <c r="BT429" s="39" t="e">
        <f t="shared" si="72"/>
        <v>#REF!</v>
      </c>
      <c r="BV429" s="115" t="e">
        <f>Ringkasan!#REF!/1000000000</f>
        <v>#REF!</v>
      </c>
      <c r="BW429" s="115" t="e">
        <f t="shared" si="71"/>
        <v>#REF!</v>
      </c>
      <c r="BX429" s="39" t="e">
        <f t="shared" si="73"/>
        <v>#REF!</v>
      </c>
    </row>
    <row r="430" spans="1:76" ht="15" customHeight="1" x14ac:dyDescent="0.25">
      <c r="B430" s="13" t="s">
        <v>564</v>
      </c>
      <c r="C430" s="14" t="s">
        <v>564</v>
      </c>
      <c r="D430" s="15" t="s">
        <v>604</v>
      </c>
      <c r="E430" s="16"/>
      <c r="F430" s="93"/>
      <c r="G430" s="115"/>
      <c r="H430" s="174">
        <f>IFERROR('Ringkasan (milyar)'!H430/'Ringkasan (milyar)'!G430,0)</f>
        <v>8.7969860186837959E-2</v>
      </c>
      <c r="I430" s="174">
        <f>IFERROR('Ringkasan (milyar)'!I430/'Ringkasan (milyar)'!G430,0)</f>
        <v>4.0545079324616866E-2</v>
      </c>
      <c r="J430" s="174">
        <f>IFERROR('Ringkasan (milyar)'!J430/'Ringkasan (milyar)'!G430,0)</f>
        <v>4.6459944110536595E-3</v>
      </c>
      <c r="K430" s="174">
        <f>IFERROR('Ringkasan (milyar)'!K430/'Ringkasan (milyar)'!G430,0)</f>
        <v>5.0012406281782556E-3</v>
      </c>
      <c r="L430" s="174">
        <f>IFERROR('Ringkasan (milyar)'!L430/'Ringkasan (milyar)'!G430,0)</f>
        <v>3.7777545822989179E-2</v>
      </c>
      <c r="M430" s="174">
        <f>IFERROR('Ringkasan (milyar)'!M430/'Ringkasan (milyar)'!G430,0)</f>
        <v>0.90978930258487678</v>
      </c>
      <c r="N430" s="174">
        <f>IFERROR('Ringkasan (milyar)'!N430/'Ringkasan (milyar)'!G430,0)</f>
        <v>0.8694138193130998</v>
      </c>
      <c r="O430" s="174">
        <f>IFERROR('Ringkasan (milyar)'!O430/'Ringkasan (milyar)'!G430,0)</f>
        <v>0</v>
      </c>
      <c r="P430" s="174">
        <f>IFERROR('Ringkasan (milyar)'!P430/'Ringkasan (milyar)'!G430,0)</f>
        <v>0</v>
      </c>
      <c r="Q430" s="174">
        <f>IFERROR('Ringkasan (milyar)'!Q430/'Ringkasan (milyar)'!G430,0)</f>
        <v>4.5066369029331262E-2</v>
      </c>
      <c r="R430" s="174">
        <f>IFERROR('Ringkasan (milyar)'!R430/'Ringkasan (milyar)'!G430,0)</f>
        <v>2.5520366577797527E-3</v>
      </c>
      <c r="S430" s="174">
        <f>IFERROR('Ringkasan (milyar)'!S430/'Ringkasan (milyar)'!G430,0)</f>
        <v>0.40460101287954292</v>
      </c>
      <c r="T430" s="174">
        <f>IFERROR('Ringkasan (milyar)'!T430/'Ringkasan (milyar)'!G430,0)</f>
        <v>0.34175771647079534</v>
      </c>
      <c r="U430" s="174">
        <f>IFERROR('Ringkasan (milyar)'!U430/'Ringkasan (milyar)'!G430,0)</f>
        <v>7.5436684275650479E-2</v>
      </c>
      <c r="V430" s="174">
        <f>IFERROR('Ringkasan (milyar)'!V430/'Ringkasan (milyar)'!G430,0)</f>
        <v>4.0375483271776945E-2</v>
      </c>
      <c r="W430" s="174">
        <f>IFERROR('Ringkasan (milyar)'!W430/'Ringkasan (milyar)'!G430,0)</f>
        <v>3.7672443856425368E-2</v>
      </c>
      <c r="X430" s="174">
        <f>IFERROR('Ringkasan (milyar)'!X430/'Ringkasan (milyar)'!G430,0)</f>
        <v>2.703039415351576E-3</v>
      </c>
      <c r="Y430" s="174">
        <f>IFERROR('Ringkasan (milyar)'!Y430/'Ringkasan (milyar)'!G430,0)</f>
        <v>2.2408372282852881E-3</v>
      </c>
      <c r="Z430" s="174">
        <f>IFERROR('Ringkasan (milyar)'!Z430/'Ringkasan (milyar)'!G430,0)</f>
        <v>0</v>
      </c>
      <c r="AA430" s="174">
        <f>IFERROR('Ringkasan (milyar)'!AA430/'Ringkasan (milyar)'!G430,0)</f>
        <v>0</v>
      </c>
      <c r="AB430" s="174">
        <f>IFERROR('Ringkasan (milyar)'!AB430/'Ringkasan (milyar)'!G430,0)</f>
        <v>2.2408372282852881E-3</v>
      </c>
      <c r="AC430" s="7"/>
      <c r="AD430" s="174">
        <f>IFERROR('Ringkasan (milyar)'!AD430/'Ringkasan (milyar)'!AC430,0)</f>
        <v>0.66146064466264209</v>
      </c>
      <c r="AE430" s="174">
        <f>IFERROR('Ringkasan (milyar)'!AE430/'Ringkasan (milyar)'!AD430,0)</f>
        <v>0.52507904022265484</v>
      </c>
      <c r="AF430" s="174">
        <f>IFERROR('Ringkasan (milyar)'!AF430/'Ringkasan (milyar)'!AD430,0)</f>
        <v>0.39549417799874054</v>
      </c>
      <c r="AG430" s="174">
        <f>IFERROR('Ringkasan (milyar)'!AG430/'Ringkasan (milyar)'!AD430,0)</f>
        <v>0</v>
      </c>
      <c r="AH430" s="174">
        <f>IFERROR('Ringkasan (milyar)'!AH430/'Ringkasan (milyar)'!AC430,0)</f>
        <v>8.6437799801159683E-3</v>
      </c>
      <c r="AI430" s="174">
        <f>IFERROR('Ringkasan (milyar)'!AI430/'Ringkasan (milyar)'!AC430,0)</f>
        <v>4.2098978173217685E-2</v>
      </c>
      <c r="AJ430" s="174">
        <f>IFERROR('Ringkasan (milyar)'!AJ430/'Ringkasan (milyar)'!AC430,0)</f>
        <v>1.7949321254211686E-3</v>
      </c>
      <c r="AK430" s="174">
        <f>IFERROR('Ringkasan (milyar)'!AK430/'Ringkasan (milyar)'!AC430,0)</f>
        <v>0.22599828332116687</v>
      </c>
      <c r="AL430" s="174">
        <f>IFERROR('Ringkasan (milyar)'!AL430/'Ringkasan (milyar)'!AC430,0)</f>
        <v>4.6404546722861907E-3</v>
      </c>
      <c r="AM430" s="174">
        <f>IFERROR('Ringkasan (milyar)'!AM430/'Ringkasan (milyar)'!AC430,0)</f>
        <v>3.1250770346648679E-2</v>
      </c>
      <c r="AN430" s="174">
        <f>IFERROR('Ringkasan (milyar)'!AN430/'Ringkasan (milyar)'!AC430,0)</f>
        <v>5.6751385859679301E-2</v>
      </c>
      <c r="AO430" s="174">
        <f>IFERROR('Ringkasan (milyar)'!AO430/'Ringkasan (milyar)'!AC430,0)</f>
        <v>0.13102559417055692</v>
      </c>
      <c r="AP430" s="174">
        <f>IFERROR('Ringkasan (milyar)'!AP430/'Ringkasan (milyar)'!AC430,0)</f>
        <v>6.7131103257228348E-4</v>
      </c>
      <c r="AQ430" s="174">
        <f>IFERROR('Ringkasan (milyar)'!AQ430/'Ringkasan (milyar)'!AC430,0)</f>
        <v>1.658767239423439E-3</v>
      </c>
      <c r="AR430" s="174">
        <f>IFERROR('Ringkasan (milyar)'!AR430/'Ringkasan (milyar)'!AC430,0)</f>
        <v>1.6515965820533378E-2</v>
      </c>
      <c r="AS430" s="174">
        <f>IFERROR('Ringkasan (milyar)'!AS430/'Ringkasan (milyar)'!AC430,0)</f>
        <v>1.6515965820533378E-2</v>
      </c>
      <c r="AT430" s="174">
        <f>IFERROR('Ringkasan (milyar)'!AT430/'Ringkasan (milyar)'!AC430,0)</f>
        <v>9.6025106195657711E-2</v>
      </c>
      <c r="AU430" s="174">
        <f>IFERROR('Ringkasan (milyar)'!AU430/'Ringkasan (milyar)'!AC430,0)</f>
        <v>1.7246527207447557E-3</v>
      </c>
      <c r="AV430" s="174">
        <f>IFERROR('Ringkasan (milyar)'!AV430/'Ringkasan (milyar)'!AC430,0)</f>
        <v>9.4300453474912962E-2</v>
      </c>
      <c r="AW430" s="129"/>
      <c r="AX430" s="129"/>
      <c r="AY430" s="129"/>
      <c r="AZ430" s="129"/>
      <c r="BA430" s="129"/>
      <c r="BB430" s="129"/>
      <c r="BC430" s="129"/>
      <c r="BD430" s="129"/>
      <c r="BE430" s="129"/>
      <c r="BF430" s="129"/>
      <c r="BG430" s="129"/>
      <c r="BH430" s="129"/>
      <c r="BI430" s="129"/>
      <c r="BJ430" s="130"/>
      <c r="BK430" s="130"/>
      <c r="BL430" s="89"/>
      <c r="BM430" s="47"/>
      <c r="BN430" s="48"/>
      <c r="BO430" s="49"/>
      <c r="BR430" s="115" t="e">
        <f>Ringkasan!#REF!/1000000000</f>
        <v>#REF!</v>
      </c>
      <c r="BS430" s="115" t="e">
        <f t="shared" si="70"/>
        <v>#REF!</v>
      </c>
      <c r="BT430" s="39" t="e">
        <f t="shared" si="72"/>
        <v>#REF!</v>
      </c>
      <c r="BV430" s="115" t="e">
        <f>Ringkasan!#REF!/1000000000</f>
        <v>#REF!</v>
      </c>
      <c r="BW430" s="115" t="e">
        <f t="shared" si="71"/>
        <v>#REF!</v>
      </c>
      <c r="BX430" s="39" t="e">
        <f t="shared" si="73"/>
        <v>#REF!</v>
      </c>
    </row>
    <row r="431" spans="1:76" ht="15" customHeight="1" x14ac:dyDescent="0.25">
      <c r="B431" s="13" t="s">
        <v>566</v>
      </c>
      <c r="C431" s="14" t="s">
        <v>566</v>
      </c>
      <c r="D431" s="15" t="s">
        <v>605</v>
      </c>
      <c r="E431" s="16"/>
      <c r="F431" s="93"/>
      <c r="G431" s="115"/>
      <c r="H431" s="174">
        <f>IFERROR('Ringkasan (milyar)'!H431/'Ringkasan (milyar)'!G431,0)</f>
        <v>0.15439055865264251</v>
      </c>
      <c r="I431" s="174">
        <f>IFERROR('Ringkasan (milyar)'!I431/'Ringkasan (milyar)'!G431,0)</f>
        <v>9.5356718472210639E-2</v>
      </c>
      <c r="J431" s="174">
        <f>IFERROR('Ringkasan (milyar)'!J431/'Ringkasan (milyar)'!G431,0)</f>
        <v>4.5447331557079921E-3</v>
      </c>
      <c r="K431" s="174">
        <f>IFERROR('Ringkasan (milyar)'!K431/'Ringkasan (milyar)'!G431,0)</f>
        <v>4.7096473690885618E-3</v>
      </c>
      <c r="L431" s="174">
        <f>IFERROR('Ringkasan (milyar)'!L431/'Ringkasan (milyar)'!G431,0)</f>
        <v>4.9779459655635308E-2</v>
      </c>
      <c r="M431" s="174">
        <f>IFERROR('Ringkasan (milyar)'!M431/'Ringkasan (milyar)'!G431,0)</f>
        <v>0.84391009390564686</v>
      </c>
      <c r="N431" s="174">
        <f>IFERROR('Ringkasan (milyar)'!N431/'Ringkasan (milyar)'!G431,0)</f>
        <v>0.81383720952978833</v>
      </c>
      <c r="O431" s="174">
        <f>IFERROR('Ringkasan (milyar)'!O431/'Ringkasan (milyar)'!G431,0)</f>
        <v>0</v>
      </c>
      <c r="P431" s="174">
        <f>IFERROR('Ringkasan (milyar)'!P431/'Ringkasan (milyar)'!G431,0)</f>
        <v>0</v>
      </c>
      <c r="Q431" s="174">
        <f>IFERROR('Ringkasan (milyar)'!Q431/'Ringkasan (milyar)'!G431,0)</f>
        <v>3.3566798344831394E-2</v>
      </c>
      <c r="R431" s="174">
        <f>IFERROR('Ringkasan (milyar)'!R431/'Ringkasan (milyar)'!G431,0)</f>
        <v>1.9008342962921327E-3</v>
      </c>
      <c r="S431" s="174">
        <f>IFERROR('Ringkasan (milyar)'!S431/'Ringkasan (milyar)'!G431,0)</f>
        <v>0.34954945605548987</v>
      </c>
      <c r="T431" s="174">
        <f>IFERROR('Ringkasan (milyar)'!T431/'Ringkasan (milyar)'!G431,0)</f>
        <v>0.3570395588414062</v>
      </c>
      <c r="U431" s="174">
        <f>IFERROR('Ringkasan (milyar)'!U431/'Ringkasan (milyar)'!G431,0)</f>
        <v>7.1780561991768715E-2</v>
      </c>
      <c r="V431" s="174">
        <f>IFERROR('Ringkasan (milyar)'!V431/'Ringkasan (milyar)'!G431,0)</f>
        <v>3.0072884375858512E-2</v>
      </c>
      <c r="W431" s="174">
        <f>IFERROR('Ringkasan (milyar)'!W431/'Ringkasan (milyar)'!G431,0)</f>
        <v>2.8059578646386842E-2</v>
      </c>
      <c r="X431" s="174">
        <f>IFERROR('Ringkasan (milyar)'!X431/'Ringkasan (milyar)'!G431,0)</f>
        <v>2.013305729471671E-3</v>
      </c>
      <c r="Y431" s="174">
        <f>IFERROR('Ringkasan (milyar)'!Y431/'Ringkasan (milyar)'!G431,0)</f>
        <v>1.6993474417106949E-3</v>
      </c>
      <c r="Z431" s="174">
        <f>IFERROR('Ringkasan (milyar)'!Z431/'Ringkasan (milyar)'!G431,0)</f>
        <v>3.0303918002626963E-5</v>
      </c>
      <c r="AA431" s="174">
        <f>IFERROR('Ringkasan (milyar)'!AA431/'Ringkasan (milyar)'!G431,0)</f>
        <v>0</v>
      </c>
      <c r="AB431" s="174">
        <f>IFERROR('Ringkasan (milyar)'!AB431/'Ringkasan (milyar)'!G431,0)</f>
        <v>1.6690435237080676E-3</v>
      </c>
      <c r="AC431" s="7"/>
      <c r="AD431" s="174">
        <f>IFERROR('Ringkasan (milyar)'!AD431/'Ringkasan (milyar)'!AC431,0)</f>
        <v>0.66204199316206824</v>
      </c>
      <c r="AE431" s="174">
        <f>IFERROR('Ringkasan (milyar)'!AE431/'Ringkasan (milyar)'!AD431,0)</f>
        <v>0.51077129518240949</v>
      </c>
      <c r="AF431" s="174">
        <f>IFERROR('Ringkasan (milyar)'!AF431/'Ringkasan (milyar)'!AD431,0)</f>
        <v>0.42195832558619906</v>
      </c>
      <c r="AG431" s="174">
        <f>IFERROR('Ringkasan (milyar)'!AG431/'Ringkasan (milyar)'!AD431,0)</f>
        <v>0</v>
      </c>
      <c r="AH431" s="174">
        <f>IFERROR('Ringkasan (milyar)'!AH431/'Ringkasan (milyar)'!AC431,0)</f>
        <v>6.8563495929144869E-3</v>
      </c>
      <c r="AI431" s="174">
        <f>IFERROR('Ringkasan (milyar)'!AI431/'Ringkasan (milyar)'!AC431,0)</f>
        <v>3.6094570708489898E-2</v>
      </c>
      <c r="AJ431" s="174">
        <f>IFERROR('Ringkasan (milyar)'!AJ431/'Ringkasan (milyar)'!AC431,0)</f>
        <v>1.5848956457142028E-3</v>
      </c>
      <c r="AK431" s="174">
        <f>IFERROR('Ringkasan (milyar)'!AK431/'Ringkasan (milyar)'!AC431,0)</f>
        <v>0.20083470607345563</v>
      </c>
      <c r="AL431" s="174">
        <f>IFERROR('Ringkasan (milyar)'!AL431/'Ringkasan (milyar)'!AC431,0)</f>
        <v>4.077281758765614E-3</v>
      </c>
      <c r="AM431" s="174">
        <f>IFERROR('Ringkasan (milyar)'!AM431/'Ringkasan (milyar)'!AC431,0)</f>
        <v>2.8617192798373776E-2</v>
      </c>
      <c r="AN431" s="174">
        <f>IFERROR('Ringkasan (milyar)'!AN431/'Ringkasan (milyar)'!AC431,0)</f>
        <v>5.5673196934729968E-2</v>
      </c>
      <c r="AO431" s="174">
        <f>IFERROR('Ringkasan (milyar)'!AO431/'Ringkasan (milyar)'!AC431,0)</f>
        <v>0.1103610197503775</v>
      </c>
      <c r="AP431" s="174">
        <f>IFERROR('Ringkasan (milyar)'!AP431/'Ringkasan (milyar)'!AC431,0)</f>
        <v>8.029869769121471E-4</v>
      </c>
      <c r="AQ431" s="174">
        <f>IFERROR('Ringkasan (milyar)'!AQ431/'Ringkasan (milyar)'!AC431,0)</f>
        <v>1.3030278542966298E-3</v>
      </c>
      <c r="AR431" s="174">
        <f>IFERROR('Ringkasan (milyar)'!AR431/'Ringkasan (milyar)'!AC431,0)</f>
        <v>1.442014339871594E-2</v>
      </c>
      <c r="AS431" s="174">
        <f>IFERROR('Ringkasan (milyar)'!AS431/'Ringkasan (milyar)'!AC431,0)</f>
        <v>1.442014339871594E-2</v>
      </c>
      <c r="AT431" s="174">
        <f>IFERROR('Ringkasan (milyar)'!AT431/'Ringkasan (milyar)'!AC431,0)</f>
        <v>0.12270315736576026</v>
      </c>
      <c r="AU431" s="174">
        <f>IFERROR('Ringkasan (milyar)'!AU431/'Ringkasan (milyar)'!AC431,0)</f>
        <v>3.4336623675765884E-2</v>
      </c>
      <c r="AV431" s="174">
        <f>IFERROR('Ringkasan (milyar)'!AV431/'Ringkasan (milyar)'!AC431,0)</f>
        <v>8.8366533689994378E-2</v>
      </c>
      <c r="AW431" s="129"/>
      <c r="AX431" s="129"/>
      <c r="AY431" s="129"/>
      <c r="AZ431" s="129"/>
      <c r="BA431" s="129"/>
      <c r="BB431" s="129"/>
      <c r="BC431" s="129"/>
      <c r="BD431" s="129"/>
      <c r="BE431" s="129"/>
      <c r="BF431" s="129"/>
      <c r="BG431" s="129"/>
      <c r="BH431" s="129"/>
      <c r="BI431" s="129"/>
      <c r="BJ431" s="130"/>
      <c r="BK431" s="130"/>
      <c r="BL431" s="89"/>
      <c r="BM431" s="47"/>
      <c r="BN431" s="48"/>
      <c r="BO431" s="49"/>
      <c r="BR431" s="115" t="e">
        <f>Ringkasan!#REF!/1000000000</f>
        <v>#REF!</v>
      </c>
      <c r="BS431" s="115" t="e">
        <f t="shared" si="70"/>
        <v>#REF!</v>
      </c>
      <c r="BT431" s="39" t="e">
        <f t="shared" si="72"/>
        <v>#REF!</v>
      </c>
      <c r="BV431" s="115" t="e">
        <f>Ringkasan!#REF!/1000000000</f>
        <v>#REF!</v>
      </c>
      <c r="BW431" s="115" t="e">
        <f t="shared" si="71"/>
        <v>#REF!</v>
      </c>
      <c r="BX431" s="39" t="e">
        <f t="shared" si="73"/>
        <v>#REF!</v>
      </c>
    </row>
    <row r="432" spans="1:76" s="141" customFormat="1" ht="15" customHeight="1" x14ac:dyDescent="0.25">
      <c r="A432" s="141" t="s">
        <v>696</v>
      </c>
      <c r="B432" s="9" t="s">
        <v>547</v>
      </c>
      <c r="C432" s="10">
        <v>22</v>
      </c>
      <c r="D432" s="11" t="s">
        <v>338</v>
      </c>
      <c r="E432" s="1" t="str">
        <f>[1]Pendapatan!D432</f>
        <v>01 Tahun 2025</v>
      </c>
      <c r="F432" s="142">
        <f>[1]Pendapatan!E432</f>
        <v>45665</v>
      </c>
      <c r="G432" s="113"/>
      <c r="H432" s="172">
        <f>IFERROR('Ringkasan (milyar)'!H432/'Ringkasan (milyar)'!G432,0)</f>
        <v>0.3114310859106571</v>
      </c>
      <c r="I432" s="172">
        <f>IFERROR('Ringkasan (milyar)'!I432/'Ringkasan (milyar)'!G432,0)</f>
        <v>0.22036955226876731</v>
      </c>
      <c r="J432" s="172">
        <f>IFERROR('Ringkasan (milyar)'!J432/'Ringkasan (milyar)'!G432,0)</f>
        <v>7.5265934842671217E-2</v>
      </c>
      <c r="K432" s="172">
        <f>IFERROR('Ringkasan (milyar)'!K432/'Ringkasan (milyar)'!G432,0)</f>
        <v>6.7612719929128744E-3</v>
      </c>
      <c r="L432" s="172">
        <f>IFERROR('Ringkasan (milyar)'!L432/'Ringkasan (milyar)'!G432,0)</f>
        <v>9.0343268063056686E-3</v>
      </c>
      <c r="M432" s="172">
        <f>IFERROR('Ringkasan (milyar)'!M432/'Ringkasan (milyar)'!G432,0)</f>
        <v>0.67754260944328804</v>
      </c>
      <c r="N432" s="172">
        <f>IFERROR('Ringkasan (milyar)'!N432/'Ringkasan (milyar)'!G432,0)</f>
        <v>0.67754260944328804</v>
      </c>
      <c r="O432" s="172">
        <f>IFERROR('Ringkasan (milyar)'!O432/'Ringkasan (milyar)'!G432,0)</f>
        <v>0</v>
      </c>
      <c r="P432" s="172">
        <f>IFERROR('Ringkasan (milyar)'!P432/'Ringkasan (milyar)'!G432,0)</f>
        <v>0</v>
      </c>
      <c r="Q432" s="172">
        <f>IFERROR('Ringkasan (milyar)'!Q432/'Ringkasan (milyar)'!G432,0)</f>
        <v>0</v>
      </c>
      <c r="R432" s="172">
        <f>IFERROR('Ringkasan (milyar)'!R432/'Ringkasan (milyar)'!G432,0)</f>
        <v>3.1143868173898583E-3</v>
      </c>
      <c r="S432" s="172">
        <f>IFERROR('Ringkasan (milyar)'!S432/'Ringkasan (milyar)'!G432,0)</f>
        <v>1.0144921166812357E-2</v>
      </c>
      <c r="T432" s="172">
        <f>IFERROR('Ringkasan (milyar)'!T432/'Ringkasan (milyar)'!G432,0)</f>
        <v>0.5142619339057537</v>
      </c>
      <c r="U432" s="172">
        <f>IFERROR('Ringkasan (milyar)'!U432/'Ringkasan (milyar)'!G432,0)</f>
        <v>0.15002136755333209</v>
      </c>
      <c r="V432" s="172">
        <f>IFERROR('Ringkasan (milyar)'!V432/'Ringkasan (milyar)'!G432,0)</f>
        <v>0</v>
      </c>
      <c r="W432" s="172">
        <f>IFERROR('Ringkasan (milyar)'!W432/'Ringkasan (milyar)'!G432,0)</f>
        <v>0</v>
      </c>
      <c r="X432" s="172">
        <f>IFERROR('Ringkasan (milyar)'!X432/'Ringkasan (milyar)'!G432,0)</f>
        <v>0</v>
      </c>
      <c r="Y432" s="172">
        <f>IFERROR('Ringkasan (milyar)'!Y432/'Ringkasan (milyar)'!G432,0)</f>
        <v>1.1026304646054938E-2</v>
      </c>
      <c r="Z432" s="172">
        <f>IFERROR('Ringkasan (milyar)'!Z432/'Ringkasan (milyar)'!G432,0)</f>
        <v>1.0756713011400574E-2</v>
      </c>
      <c r="AA432" s="172">
        <f>IFERROR('Ringkasan (milyar)'!AA432/'Ringkasan (milyar)'!G432,0)</f>
        <v>0</v>
      </c>
      <c r="AB432" s="172">
        <f>IFERROR('Ringkasan (milyar)'!AB432/'Ringkasan (milyar)'!G432,0)</f>
        <v>2.6959163465436299E-4</v>
      </c>
      <c r="AC432" s="147"/>
      <c r="AD432" s="172">
        <f>IFERROR('Ringkasan (milyar)'!AD432/'Ringkasan (milyar)'!AC432,0)</f>
        <v>0.7756164489452102</v>
      </c>
      <c r="AE432" s="172">
        <f>IFERROR('Ringkasan (milyar)'!AE432/'Ringkasan (milyar)'!AD432,0)</f>
        <v>0.4985937845073703</v>
      </c>
      <c r="AF432" s="172">
        <f>IFERROR('Ringkasan (milyar)'!AF432/'Ringkasan (milyar)'!AD432,0)</f>
        <v>0.47085864950220635</v>
      </c>
      <c r="AG432" s="172">
        <f>IFERROR('Ringkasan (milyar)'!AG432/'Ringkasan (milyar)'!AD432,0)</f>
        <v>5.3914217755209534E-3</v>
      </c>
      <c r="AH432" s="172">
        <f>IFERROR('Ringkasan (milyar)'!AH432/'Ringkasan (milyar)'!AC432,0)</f>
        <v>0</v>
      </c>
      <c r="AI432" s="172">
        <f>IFERROR('Ringkasan (milyar)'!AI432/'Ringkasan (milyar)'!AC432,0)</f>
        <v>1.7963183574904975E-2</v>
      </c>
      <c r="AJ432" s="172">
        <f>IFERROR('Ringkasan (milyar)'!AJ432/'Ringkasan (milyar)'!AC432,0)</f>
        <v>1.5483356702111668E-3</v>
      </c>
      <c r="AK432" s="172">
        <f>IFERROR('Ringkasan (milyar)'!AK432/'Ringkasan (milyar)'!AC432,0)</f>
        <v>0.13913072018478218</v>
      </c>
      <c r="AL432" s="172">
        <f>IFERROR('Ringkasan (milyar)'!AL432/'Ringkasan (milyar)'!AC432,0)</f>
        <v>2.4209754968181816E-2</v>
      </c>
      <c r="AM432" s="172">
        <f>IFERROR('Ringkasan (milyar)'!AM432/'Ringkasan (milyar)'!AC432,0)</f>
        <v>4.2781387459185936E-2</v>
      </c>
      <c r="AN432" s="172">
        <f>IFERROR('Ringkasan (milyar)'!AN432/'Ringkasan (milyar)'!AC432,0)</f>
        <v>1.7424245886775793E-2</v>
      </c>
      <c r="AO432" s="172">
        <f>IFERROR('Ringkasan (milyar)'!AO432/'Ringkasan (milyar)'!AC432,0)</f>
        <v>5.1496617644780571E-2</v>
      </c>
      <c r="AP432" s="172">
        <f>IFERROR('Ringkasan (milyar)'!AP432/'Ringkasan (milyar)'!AC432,0)</f>
        <v>4.4302293644916696E-4</v>
      </c>
      <c r="AQ432" s="172">
        <f>IFERROR('Ringkasan (milyar)'!AQ432/'Ringkasan (milyar)'!AC432,0)</f>
        <v>2.7756912894088977E-3</v>
      </c>
      <c r="AR432" s="172">
        <f>IFERROR('Ringkasan (milyar)'!AR432/'Ringkasan (milyar)'!AC432,0)</f>
        <v>2.3968044430513419E-3</v>
      </c>
      <c r="AS432" s="172">
        <f>IFERROR('Ringkasan (milyar)'!AS432/'Ringkasan (milyar)'!AC432,0)</f>
        <v>2.3968044430513419E-3</v>
      </c>
      <c r="AT432" s="172">
        <f>IFERROR('Ringkasan (milyar)'!AT432/'Ringkasan (milyar)'!AC432,0)</f>
        <v>8.2856026426956317E-2</v>
      </c>
      <c r="AU432" s="172">
        <f>IFERROR('Ringkasan (milyar)'!AU432/'Ringkasan (milyar)'!AC432,0)</f>
        <v>7.4323402609693542E-2</v>
      </c>
      <c r="AV432" s="172">
        <f>IFERROR('Ringkasan (milyar)'!AV432/'Ringkasan (milyar)'!AC432,0)</f>
        <v>8.5326238172627779E-3</v>
      </c>
      <c r="AW432" s="148"/>
      <c r="AX432" s="148"/>
      <c r="AY432" s="148"/>
      <c r="AZ432" s="148"/>
      <c r="BA432" s="148"/>
      <c r="BB432" s="148"/>
      <c r="BC432" s="148"/>
      <c r="BD432" s="148"/>
      <c r="BE432" s="148"/>
      <c r="BF432" s="148"/>
      <c r="BG432" s="148"/>
      <c r="BH432" s="148"/>
      <c r="BI432" s="148"/>
      <c r="BJ432" s="98"/>
      <c r="BK432" s="98"/>
      <c r="BL432" s="85"/>
      <c r="BM432" s="143"/>
      <c r="BN432" s="144"/>
      <c r="BO432" s="145"/>
      <c r="BP432" s="146">
        <f t="shared" ref="BP432:BP438" si="78">IF(G432&gt;0,1,0)</f>
        <v>0</v>
      </c>
      <c r="BR432" s="113" t="e">
        <f>Ringkasan!#REF!/1000000000</f>
        <v>#REF!</v>
      </c>
      <c r="BS432" s="113" t="e">
        <f t="shared" si="70"/>
        <v>#REF!</v>
      </c>
      <c r="BT432" s="146" t="e">
        <f t="shared" si="72"/>
        <v>#REF!</v>
      </c>
      <c r="BV432" s="113" t="e">
        <f>Ringkasan!#REF!/1000000000</f>
        <v>#REF!</v>
      </c>
      <c r="BW432" s="113" t="e">
        <f t="shared" si="71"/>
        <v>#REF!</v>
      </c>
      <c r="BX432" s="146" t="e">
        <f t="shared" si="73"/>
        <v>#REF!</v>
      </c>
    </row>
    <row r="433" spans="1:76" ht="15" customHeight="1" x14ac:dyDescent="0.25">
      <c r="A433" s="59" t="s">
        <v>339</v>
      </c>
      <c r="B433" s="3">
        <f>B427+1</f>
        <v>324</v>
      </c>
      <c r="C433" s="4">
        <v>1</v>
      </c>
      <c r="D433" s="8" t="s">
        <v>339</v>
      </c>
      <c r="E433" s="12" t="str">
        <f>[1]Pendapatan!D433</f>
        <v>05 Tahun 2024</v>
      </c>
      <c r="F433" s="92">
        <f>[1]Pendapatan!E433</f>
        <v>45657</v>
      </c>
      <c r="G433" s="6"/>
      <c r="H433" s="173">
        <f>IFERROR('Ringkasan (milyar)'!H433/'Ringkasan (milyar)'!G433,0)</f>
        <v>0.11459426872421431</v>
      </c>
      <c r="I433" s="173">
        <f>IFERROR('Ringkasan (milyar)'!I433/'Ringkasan (milyar)'!G433,0)</f>
        <v>2.5089125637578411E-2</v>
      </c>
      <c r="J433" s="173">
        <f>IFERROR('Ringkasan (milyar)'!J433/'Ringkasan (milyar)'!G433,0)</f>
        <v>8.3380813272943388E-2</v>
      </c>
      <c r="K433" s="173">
        <f>IFERROR('Ringkasan (milyar)'!K433/'Ringkasan (milyar)'!G433,0)</f>
        <v>3.4464319227582754E-3</v>
      </c>
      <c r="L433" s="173">
        <f>IFERROR('Ringkasan (milyar)'!L433/'Ringkasan (milyar)'!G433,0)</f>
        <v>2.677897890934232E-3</v>
      </c>
      <c r="M433" s="173">
        <f>IFERROR('Ringkasan (milyar)'!M433/'Ringkasan (milyar)'!G433,0)</f>
        <v>0.8854057312757857</v>
      </c>
      <c r="N433" s="173">
        <f>IFERROR('Ringkasan (milyar)'!N433/'Ringkasan (milyar)'!G433,0)</f>
        <v>0.8637713114538077</v>
      </c>
      <c r="O433" s="173">
        <f>IFERROR('Ringkasan (milyar)'!O433/'Ringkasan (milyar)'!G433,0)</f>
        <v>0</v>
      </c>
      <c r="P433" s="173">
        <f>IFERROR('Ringkasan (milyar)'!P433/'Ringkasan (milyar)'!G433,0)</f>
        <v>0</v>
      </c>
      <c r="Q433" s="173">
        <f>IFERROR('Ringkasan (milyar)'!Q433/'Ringkasan (milyar)'!G433,0)</f>
        <v>5.4442856252526241E-2</v>
      </c>
      <c r="R433" s="173">
        <f>IFERROR('Ringkasan (milyar)'!R433/'Ringkasan (milyar)'!G433,0)</f>
        <v>0</v>
      </c>
      <c r="S433" s="173">
        <f>IFERROR('Ringkasan (milyar)'!S433/'Ringkasan (milyar)'!G433,0)</f>
        <v>6.0244534440484169E-3</v>
      </c>
      <c r="T433" s="173">
        <f>IFERROR('Ringkasan (milyar)'!T433/'Ringkasan (milyar)'!G433,0)</f>
        <v>0.57785146503644491</v>
      </c>
      <c r="U433" s="173">
        <f>IFERROR('Ringkasan (milyar)'!U433/'Ringkasan (milyar)'!G433,0)</f>
        <v>0.22545253672078813</v>
      </c>
      <c r="V433" s="173">
        <f>IFERROR('Ringkasan (milyar)'!V433/'Ringkasan (milyar)'!G433,0)</f>
        <v>2.1634419821978015E-2</v>
      </c>
      <c r="W433" s="173">
        <f>IFERROR('Ringkasan (milyar)'!W433/'Ringkasan (milyar)'!G433,0)</f>
        <v>2.1634419821978015E-2</v>
      </c>
      <c r="X433" s="173">
        <f>IFERROR('Ringkasan (milyar)'!X433/'Ringkasan (milyar)'!G433,0)</f>
        <v>0</v>
      </c>
      <c r="Y433" s="173">
        <f>IFERROR('Ringkasan (milyar)'!Y433/'Ringkasan (milyar)'!G433,0)</f>
        <v>0</v>
      </c>
      <c r="Z433" s="173">
        <f>IFERROR('Ringkasan (milyar)'!Z433/'Ringkasan (milyar)'!G433,0)</f>
        <v>0</v>
      </c>
      <c r="AA433" s="173">
        <f>IFERROR('Ringkasan (milyar)'!AA433/'Ringkasan (milyar)'!G433,0)</f>
        <v>0</v>
      </c>
      <c r="AB433" s="173">
        <f>IFERROR('Ringkasan (milyar)'!AB433/'Ringkasan (milyar)'!G433,0)</f>
        <v>0</v>
      </c>
      <c r="AC433" s="6"/>
      <c r="AD433" s="173">
        <f>IFERROR('Ringkasan (milyar)'!AD433/'Ringkasan (milyar)'!AC433,0)</f>
        <v>0.75707197845033036</v>
      </c>
      <c r="AE433" s="173">
        <f>IFERROR('Ringkasan (milyar)'!AE433/'Ringkasan (milyar)'!AD433,0)</f>
        <v>0.65086920611053933</v>
      </c>
      <c r="AF433" s="173">
        <f>IFERROR('Ringkasan (milyar)'!AF433/'Ringkasan (milyar)'!AD433,0)</f>
        <v>0.33520411214614743</v>
      </c>
      <c r="AG433" s="173">
        <f>IFERROR('Ringkasan (milyar)'!AG433/'Ringkasan (milyar)'!AD433,0)</f>
        <v>0</v>
      </c>
      <c r="AH433" s="173">
        <f>IFERROR('Ringkasan (milyar)'!AH433/'Ringkasan (milyar)'!AC433,0)</f>
        <v>0</v>
      </c>
      <c r="AI433" s="173">
        <f>IFERROR('Ringkasan (milyar)'!AI433/'Ringkasan (milyar)'!AC433,0)</f>
        <v>1.0477956342105531E-2</v>
      </c>
      <c r="AJ433" s="173">
        <f>IFERROR('Ringkasan (milyar)'!AJ433/'Ringkasan (milyar)'!AC433,0)</f>
        <v>6.5544158552729222E-5</v>
      </c>
      <c r="AK433" s="173">
        <f>IFERROR('Ringkasan (milyar)'!AK433/'Ringkasan (milyar)'!AC433,0)</f>
        <v>0.12392972746066609</v>
      </c>
      <c r="AL433" s="173">
        <f>IFERROR('Ringkasan (milyar)'!AL433/'Ringkasan (milyar)'!AC433,0)</f>
        <v>1.2455780479929657E-3</v>
      </c>
      <c r="AM433" s="173">
        <f>IFERROR('Ringkasan (milyar)'!AM433/'Ringkasan (milyar)'!AC433,0)</f>
        <v>3.7768097240512444E-2</v>
      </c>
      <c r="AN433" s="173">
        <f>IFERROR('Ringkasan (milyar)'!AN433/'Ringkasan (milyar)'!AC433,0)</f>
        <v>2.6151045260053424E-2</v>
      </c>
      <c r="AO433" s="173">
        <f>IFERROR('Ringkasan (milyar)'!AO433/'Ringkasan (milyar)'!AC433,0)</f>
        <v>5.8238641595257636E-2</v>
      </c>
      <c r="AP433" s="173">
        <f>IFERROR('Ringkasan (milyar)'!AP433/'Ringkasan (milyar)'!AC433,0)</f>
        <v>4.8498642887442037E-4</v>
      </c>
      <c r="AQ433" s="173">
        <f>IFERROR('Ringkasan (milyar)'!AQ433/'Ringkasan (milyar)'!AC433,0)</f>
        <v>4.1378887975207839E-5</v>
      </c>
      <c r="AR433" s="173">
        <f>IFERROR('Ringkasan (milyar)'!AR433/'Ringkasan (milyar)'!AC433,0)</f>
        <v>3.3723793699794386E-3</v>
      </c>
      <c r="AS433" s="173">
        <f>IFERROR('Ringkasan (milyar)'!AS433/'Ringkasan (milyar)'!AC433,0)</f>
        <v>3.3723793699794386E-3</v>
      </c>
      <c r="AT433" s="173">
        <f>IFERROR('Ringkasan (milyar)'!AT433/'Ringkasan (milyar)'!AC433,0)</f>
        <v>0.11562591471902413</v>
      </c>
      <c r="AU433" s="173">
        <f>IFERROR('Ringkasan (milyar)'!AU433/'Ringkasan (milyar)'!AC433,0)</f>
        <v>2.7896655838167274E-3</v>
      </c>
      <c r="AV433" s="173">
        <f>IFERROR('Ringkasan (milyar)'!AV433/'Ringkasan (milyar)'!AC433,0)</f>
        <v>0.11283624913520741</v>
      </c>
      <c r="AW433" s="127"/>
      <c r="AX433" s="127"/>
      <c r="AY433" s="127"/>
      <c r="AZ433" s="127"/>
      <c r="BA433" s="127"/>
      <c r="BB433" s="127"/>
      <c r="BC433" s="127"/>
      <c r="BD433" s="127"/>
      <c r="BE433" s="127"/>
      <c r="BF433" s="127"/>
      <c r="BG433" s="127"/>
      <c r="BH433" s="127"/>
      <c r="BI433" s="127"/>
      <c r="BJ433" s="128"/>
      <c r="BK433" s="128"/>
      <c r="BL433" s="87"/>
      <c r="BM433" s="47"/>
      <c r="BN433" s="48"/>
      <c r="BO433" s="49"/>
      <c r="BP433" s="39">
        <f t="shared" si="78"/>
        <v>0</v>
      </c>
      <c r="BR433" s="6" t="e">
        <f>Ringkasan!#REF!/1000000000</f>
        <v>#REF!</v>
      </c>
      <c r="BS433" s="6" t="e">
        <f t="shared" si="70"/>
        <v>#REF!</v>
      </c>
      <c r="BT433" s="39" t="e">
        <f t="shared" si="72"/>
        <v>#REF!</v>
      </c>
      <c r="BV433" s="6" t="e">
        <f>Ringkasan!#REF!/1000000000</f>
        <v>#REF!</v>
      </c>
      <c r="BW433" s="6" t="e">
        <f t="shared" si="71"/>
        <v>#REF!</v>
      </c>
      <c r="BX433" s="39" t="e">
        <f t="shared" si="73"/>
        <v>#REF!</v>
      </c>
    </row>
    <row r="434" spans="1:76" ht="15" customHeight="1" x14ac:dyDescent="0.25">
      <c r="A434" s="59" t="s">
        <v>340</v>
      </c>
      <c r="B434" s="3">
        <f t="shared" ref="B434:C438" si="79">B433+1</f>
        <v>325</v>
      </c>
      <c r="C434" s="4">
        <f t="shared" si="79"/>
        <v>2</v>
      </c>
      <c r="D434" s="8" t="s">
        <v>340</v>
      </c>
      <c r="E434" s="12" t="str">
        <f>[1]Pendapatan!D434</f>
        <v>01 Tahun 2025</v>
      </c>
      <c r="F434" s="92">
        <f>[1]Pendapatan!E434</f>
        <v>45659.333333333336</v>
      </c>
      <c r="G434" s="6"/>
      <c r="H434" s="173">
        <f>IFERROR('Ringkasan (milyar)'!H434/'Ringkasan (milyar)'!G434,0)</f>
        <v>5.1279453267274566E-2</v>
      </c>
      <c r="I434" s="173">
        <f>IFERROR('Ringkasan (milyar)'!I434/'Ringkasan (milyar)'!G434,0)</f>
        <v>1.8961988012581907E-2</v>
      </c>
      <c r="J434" s="173">
        <f>IFERROR('Ringkasan (milyar)'!J434/'Ringkasan (milyar)'!G434,0)</f>
        <v>1.1381072109377685E-2</v>
      </c>
      <c r="K434" s="173">
        <f>IFERROR('Ringkasan (milyar)'!K434/'Ringkasan (milyar)'!G434,0)</f>
        <v>4.5159034387119807E-3</v>
      </c>
      <c r="L434" s="173">
        <f>IFERROR('Ringkasan (milyar)'!L434/'Ringkasan (milyar)'!G434,0)</f>
        <v>1.6420489706602991E-2</v>
      </c>
      <c r="M434" s="173">
        <f>IFERROR('Ringkasan (milyar)'!M434/'Ringkasan (milyar)'!G434,0)</f>
        <v>0.93539590650766791</v>
      </c>
      <c r="N434" s="173">
        <f>IFERROR('Ringkasan (milyar)'!N434/'Ringkasan (milyar)'!G434,0)</f>
        <v>0.92280303342434222</v>
      </c>
      <c r="O434" s="173">
        <f>IFERROR('Ringkasan (milyar)'!O434/'Ringkasan (milyar)'!G434,0)</f>
        <v>0</v>
      </c>
      <c r="P434" s="173">
        <f>IFERROR('Ringkasan (milyar)'!P434/'Ringkasan (milyar)'!G434,0)</f>
        <v>0</v>
      </c>
      <c r="Q434" s="173">
        <f>IFERROR('Ringkasan (milyar)'!Q434/'Ringkasan (milyar)'!G434,0)</f>
        <v>0.13715617968375146</v>
      </c>
      <c r="R434" s="173">
        <f>IFERROR('Ringkasan (milyar)'!R434/'Ringkasan (milyar)'!G434,0)</f>
        <v>0</v>
      </c>
      <c r="S434" s="173">
        <f>IFERROR('Ringkasan (milyar)'!S434/'Ringkasan (milyar)'!G434,0)</f>
        <v>5.0831442264221323E-3</v>
      </c>
      <c r="T434" s="173">
        <f>IFERROR('Ringkasan (milyar)'!T434/'Ringkasan (milyar)'!G434,0)</f>
        <v>0.55467656123087261</v>
      </c>
      <c r="U434" s="173">
        <f>IFERROR('Ringkasan (milyar)'!U434/'Ringkasan (milyar)'!G434,0)</f>
        <v>0.22588714828329595</v>
      </c>
      <c r="V434" s="173">
        <f>IFERROR('Ringkasan (milyar)'!V434/'Ringkasan (milyar)'!G434,0)</f>
        <v>1.2592873083325696E-2</v>
      </c>
      <c r="W434" s="173">
        <f>IFERROR('Ringkasan (milyar)'!W434/'Ringkasan (milyar)'!G434,0)</f>
        <v>1.2592873083325696E-2</v>
      </c>
      <c r="X434" s="173">
        <f>IFERROR('Ringkasan (milyar)'!X434/'Ringkasan (milyar)'!G434,0)</f>
        <v>0</v>
      </c>
      <c r="Y434" s="173">
        <f>IFERROR('Ringkasan (milyar)'!Y434/'Ringkasan (milyar)'!G434,0)</f>
        <v>1.3324640225057558E-2</v>
      </c>
      <c r="Z434" s="173">
        <f>IFERROR('Ringkasan (milyar)'!Z434/'Ringkasan (milyar)'!G434,0)</f>
        <v>0</v>
      </c>
      <c r="AA434" s="173">
        <f>IFERROR('Ringkasan (milyar)'!AA434/'Ringkasan (milyar)'!G434,0)</f>
        <v>0</v>
      </c>
      <c r="AB434" s="173">
        <f>IFERROR('Ringkasan (milyar)'!AB434/'Ringkasan (milyar)'!G434,0)</f>
        <v>1.3324640225057558E-2</v>
      </c>
      <c r="AC434" s="6"/>
      <c r="AD434" s="173">
        <f>IFERROR('Ringkasan (milyar)'!AD434/'Ringkasan (milyar)'!AC434,0)</f>
        <v>0.69525240809498656</v>
      </c>
      <c r="AE434" s="173">
        <f>IFERROR('Ringkasan (milyar)'!AE434/'Ringkasan (milyar)'!AD434,0)</f>
        <v>0.67229620206502105</v>
      </c>
      <c r="AF434" s="173">
        <f>IFERROR('Ringkasan (milyar)'!AF434/'Ringkasan (milyar)'!AD434,0)</f>
        <v>0.30890275904912612</v>
      </c>
      <c r="AG434" s="173">
        <f>IFERROR('Ringkasan (milyar)'!AG434/'Ringkasan (milyar)'!AD434,0)</f>
        <v>4.7105481627434083E-3</v>
      </c>
      <c r="AH434" s="173">
        <f>IFERROR('Ringkasan (milyar)'!AH434/'Ringkasan (milyar)'!AC434,0)</f>
        <v>0</v>
      </c>
      <c r="AI434" s="173">
        <f>IFERROR('Ringkasan (milyar)'!AI434/'Ringkasan (milyar)'!AC434,0)</f>
        <v>9.7964476064818819E-3</v>
      </c>
      <c r="AJ434" s="173">
        <f>IFERROR('Ringkasan (milyar)'!AJ434/'Ringkasan (milyar)'!AC434,0)</f>
        <v>0</v>
      </c>
      <c r="AK434" s="173">
        <f>IFERROR('Ringkasan (milyar)'!AK434/'Ringkasan (milyar)'!AC434,0)</f>
        <v>0.10384258471553737</v>
      </c>
      <c r="AL434" s="173">
        <f>IFERROR('Ringkasan (milyar)'!AL434/'Ringkasan (milyar)'!AC434,0)</f>
        <v>4.1493184947683247E-4</v>
      </c>
      <c r="AM434" s="173">
        <f>IFERROR('Ringkasan (milyar)'!AM434/'Ringkasan (milyar)'!AC434,0)</f>
        <v>2.3282372940837393E-2</v>
      </c>
      <c r="AN434" s="173">
        <f>IFERROR('Ringkasan (milyar)'!AN434/'Ringkasan (milyar)'!AC434,0)</f>
        <v>1.6538139406387112E-2</v>
      </c>
      <c r="AO434" s="173">
        <f>IFERROR('Ringkasan (milyar)'!AO434/'Ringkasan (milyar)'!AC434,0)</f>
        <v>5.5705304412948506E-2</v>
      </c>
      <c r="AP434" s="173">
        <f>IFERROR('Ringkasan (milyar)'!AP434/'Ringkasan (milyar)'!AC434,0)</f>
        <v>7.9018361058875181E-3</v>
      </c>
      <c r="AQ434" s="173">
        <f>IFERROR('Ringkasan (milyar)'!AQ434/'Ringkasan (milyar)'!AC434,0)</f>
        <v>0</v>
      </c>
      <c r="AR434" s="173">
        <f>IFERROR('Ringkasan (milyar)'!AR434/'Ringkasan (milyar)'!AC434,0)</f>
        <v>5.4978470055680297E-3</v>
      </c>
      <c r="AS434" s="173">
        <f>IFERROR('Ringkasan (milyar)'!AS434/'Ringkasan (milyar)'!AC434,0)</f>
        <v>5.4978470055680297E-3</v>
      </c>
      <c r="AT434" s="173">
        <f>IFERROR('Ringkasan (milyar)'!AT434/'Ringkasan (milyar)'!AC434,0)</f>
        <v>0.195407160183908</v>
      </c>
      <c r="AU434" s="173">
        <f>IFERROR('Ringkasan (milyar)'!AU434/'Ringkasan (milyar)'!AC434,0)</f>
        <v>0</v>
      </c>
      <c r="AV434" s="173">
        <f>IFERROR('Ringkasan (milyar)'!AV434/'Ringkasan (milyar)'!AC434,0)</f>
        <v>0.195407160183908</v>
      </c>
      <c r="AW434" s="127"/>
      <c r="AX434" s="127"/>
      <c r="AY434" s="127"/>
      <c r="AZ434" s="127"/>
      <c r="BA434" s="127"/>
      <c r="BB434" s="127"/>
      <c r="BC434" s="127"/>
      <c r="BD434" s="127"/>
      <c r="BE434" s="127"/>
      <c r="BF434" s="127"/>
      <c r="BG434" s="127"/>
      <c r="BH434" s="127"/>
      <c r="BI434" s="127"/>
      <c r="BJ434" s="128"/>
      <c r="BK434" s="128"/>
      <c r="BL434" s="87"/>
      <c r="BM434" s="47"/>
      <c r="BN434" s="48"/>
      <c r="BO434" s="49"/>
      <c r="BP434" s="39">
        <f t="shared" si="78"/>
        <v>0</v>
      </c>
      <c r="BR434" s="6" t="e">
        <f>Ringkasan!#REF!/1000000000</f>
        <v>#REF!</v>
      </c>
      <c r="BS434" s="6" t="e">
        <f t="shared" si="70"/>
        <v>#REF!</v>
      </c>
      <c r="BT434" s="39" t="e">
        <f t="shared" si="72"/>
        <v>#REF!</v>
      </c>
      <c r="BV434" s="6" t="e">
        <f>Ringkasan!#REF!/1000000000</f>
        <v>#REF!</v>
      </c>
      <c r="BW434" s="6" t="e">
        <f t="shared" si="71"/>
        <v>#REF!</v>
      </c>
      <c r="BX434" s="39" t="e">
        <f t="shared" si="73"/>
        <v>#REF!</v>
      </c>
    </row>
    <row r="435" spans="1:76" ht="15" customHeight="1" x14ac:dyDescent="0.25">
      <c r="A435" s="59" t="s">
        <v>341</v>
      </c>
      <c r="B435" s="3">
        <f t="shared" si="79"/>
        <v>326</v>
      </c>
      <c r="C435" s="4">
        <f t="shared" si="79"/>
        <v>3</v>
      </c>
      <c r="D435" s="8" t="s">
        <v>341</v>
      </c>
      <c r="E435" s="12" t="str">
        <f>[1]Pendapatan!D435</f>
        <v>08 Tahun 2024</v>
      </c>
      <c r="F435" s="92">
        <f>[1]Pendapatan!E435</f>
        <v>45657</v>
      </c>
      <c r="G435" s="6"/>
      <c r="H435" s="173">
        <f>IFERROR('Ringkasan (milyar)'!H435/'Ringkasan (milyar)'!G435,0)</f>
        <v>0.10461689895143701</v>
      </c>
      <c r="I435" s="173">
        <f>IFERROR('Ringkasan (milyar)'!I435/'Ringkasan (milyar)'!G435,0)</f>
        <v>4.0149065936863529E-2</v>
      </c>
      <c r="J435" s="173">
        <f>IFERROR('Ringkasan (milyar)'!J435/'Ringkasan (milyar)'!G435,0)</f>
        <v>5.6901463842237189E-2</v>
      </c>
      <c r="K435" s="173">
        <f>IFERROR('Ringkasan (milyar)'!K435/'Ringkasan (milyar)'!G435,0)</f>
        <v>3.6440451554938598E-3</v>
      </c>
      <c r="L435" s="173">
        <f>IFERROR('Ringkasan (milyar)'!L435/'Ringkasan (milyar)'!G435,0)</f>
        <v>3.9223240168424298E-3</v>
      </c>
      <c r="M435" s="173">
        <f>IFERROR('Ringkasan (milyar)'!M435/'Ringkasan (milyar)'!G435,0)</f>
        <v>0.895383101048563</v>
      </c>
      <c r="N435" s="173">
        <f>IFERROR('Ringkasan (milyar)'!N435/'Ringkasan (milyar)'!G435,0)</f>
        <v>0.86842411975606559</v>
      </c>
      <c r="O435" s="173">
        <f>IFERROR('Ringkasan (milyar)'!O435/'Ringkasan (milyar)'!G435,0)</f>
        <v>0</v>
      </c>
      <c r="P435" s="173">
        <f>IFERROR('Ringkasan (milyar)'!P435/'Ringkasan (milyar)'!G435,0)</f>
        <v>0</v>
      </c>
      <c r="Q435" s="173">
        <f>IFERROR('Ringkasan (milyar)'!Q435/'Ringkasan (milyar)'!G435,0)</f>
        <v>6.7138584162295858E-2</v>
      </c>
      <c r="R435" s="173">
        <f>IFERROR('Ringkasan (milyar)'!R435/'Ringkasan (milyar)'!G435,0)</f>
        <v>5.5636631007009831E-3</v>
      </c>
      <c r="S435" s="173">
        <f>IFERROR('Ringkasan (milyar)'!S435/'Ringkasan (milyar)'!G435,0)</f>
        <v>1.4387549064122649E-2</v>
      </c>
      <c r="T435" s="173">
        <f>IFERROR('Ringkasan (milyar)'!T435/'Ringkasan (milyar)'!G435,0)</f>
        <v>0.54249316254821567</v>
      </c>
      <c r="U435" s="173">
        <f>IFERROR('Ringkasan (milyar)'!U435/'Ringkasan (milyar)'!G435,0)</f>
        <v>0.23884116088073051</v>
      </c>
      <c r="V435" s="173">
        <f>IFERROR('Ringkasan (milyar)'!V435/'Ringkasan (milyar)'!G435,0)</f>
        <v>2.6958981292497408E-2</v>
      </c>
      <c r="W435" s="173">
        <f>IFERROR('Ringkasan (milyar)'!W435/'Ringkasan (milyar)'!G435,0)</f>
        <v>2.6958981292497408E-2</v>
      </c>
      <c r="X435" s="173">
        <f>IFERROR('Ringkasan (milyar)'!X435/'Ringkasan (milyar)'!G435,0)</f>
        <v>0</v>
      </c>
      <c r="Y435" s="173">
        <f>IFERROR('Ringkasan (milyar)'!Y435/'Ringkasan (milyar)'!G435,0)</f>
        <v>0</v>
      </c>
      <c r="Z435" s="173">
        <f>IFERROR('Ringkasan (milyar)'!Z435/'Ringkasan (milyar)'!G435,0)</f>
        <v>0</v>
      </c>
      <c r="AA435" s="173">
        <f>IFERROR('Ringkasan (milyar)'!AA435/'Ringkasan (milyar)'!G435,0)</f>
        <v>0</v>
      </c>
      <c r="AB435" s="173">
        <f>IFERROR('Ringkasan (milyar)'!AB435/'Ringkasan (milyar)'!G435,0)</f>
        <v>0</v>
      </c>
      <c r="AC435" s="6"/>
      <c r="AD435" s="173">
        <f>IFERROR('Ringkasan (milyar)'!AD435/'Ringkasan (milyar)'!AC435,0)</f>
        <v>0.70569117644237767</v>
      </c>
      <c r="AE435" s="173">
        <f>IFERROR('Ringkasan (milyar)'!AE435/'Ringkasan (milyar)'!AD435,0)</f>
        <v>0.60960044745964281</v>
      </c>
      <c r="AF435" s="173">
        <f>IFERROR('Ringkasan (milyar)'!AF435/'Ringkasan (milyar)'!AD435,0)</f>
        <v>0.37407870413503452</v>
      </c>
      <c r="AG435" s="173">
        <f>IFERROR('Ringkasan (milyar)'!AG435/'Ringkasan (milyar)'!AD435,0)</f>
        <v>0</v>
      </c>
      <c r="AH435" s="173">
        <f>IFERROR('Ringkasan (milyar)'!AH435/'Ringkasan (milyar)'!AC435,0)</f>
        <v>0</v>
      </c>
      <c r="AI435" s="173">
        <f>IFERROR('Ringkasan (milyar)'!AI435/'Ringkasan (milyar)'!AC435,0)</f>
        <v>1.1517478711689788E-2</v>
      </c>
      <c r="AJ435" s="173">
        <f>IFERROR('Ringkasan (milyar)'!AJ435/'Ringkasan (milyar)'!AC435,0)</f>
        <v>0</v>
      </c>
      <c r="AK435" s="173">
        <f>IFERROR('Ringkasan (milyar)'!AK435/'Ringkasan (milyar)'!AC435,0)</f>
        <v>0.16244411864845582</v>
      </c>
      <c r="AL435" s="173">
        <f>IFERROR('Ringkasan (milyar)'!AL435/'Ringkasan (milyar)'!AC435,0)</f>
        <v>2.3955638481293806E-4</v>
      </c>
      <c r="AM435" s="173">
        <f>IFERROR('Ringkasan (milyar)'!AM435/'Ringkasan (milyar)'!AC435,0)</f>
        <v>3.4545834325462078E-2</v>
      </c>
      <c r="AN435" s="173">
        <f>IFERROR('Ringkasan (milyar)'!AN435/'Ringkasan (milyar)'!AC435,0)</f>
        <v>5.8681394294166307E-2</v>
      </c>
      <c r="AO435" s="173">
        <f>IFERROR('Ringkasan (milyar)'!AO435/'Ringkasan (milyar)'!AC435,0)</f>
        <v>6.5825755513584813E-2</v>
      </c>
      <c r="AP435" s="173">
        <f>IFERROR('Ringkasan (milyar)'!AP435/'Ringkasan (milyar)'!AC435,0)</f>
        <v>3.0179643038737362E-3</v>
      </c>
      <c r="AQ435" s="173">
        <f>IFERROR('Ringkasan (milyar)'!AQ435/'Ringkasan (milyar)'!AC435,0)</f>
        <v>1.3361382655594219E-4</v>
      </c>
      <c r="AR435" s="173">
        <f>IFERROR('Ringkasan (milyar)'!AR435/'Ringkasan (milyar)'!AC435,0)</f>
        <v>6.333909767999156E-3</v>
      </c>
      <c r="AS435" s="173">
        <f>IFERROR('Ringkasan (milyar)'!AS435/'Ringkasan (milyar)'!AC435,0)</f>
        <v>6.333909767999156E-3</v>
      </c>
      <c r="AT435" s="173">
        <f>IFERROR('Ringkasan (milyar)'!AT435/'Ringkasan (milyar)'!AC435,0)</f>
        <v>0.12553079514116738</v>
      </c>
      <c r="AU435" s="173">
        <f>IFERROR('Ringkasan (milyar)'!AU435/'Ringkasan (milyar)'!AC435,0)</f>
        <v>4.7461902350613566E-3</v>
      </c>
      <c r="AV435" s="173">
        <f>IFERROR('Ringkasan (milyar)'!AV435/'Ringkasan (milyar)'!AC435,0)</f>
        <v>0.12078460490610604</v>
      </c>
      <c r="AW435" s="127"/>
      <c r="AX435" s="127"/>
      <c r="AY435" s="127"/>
      <c r="AZ435" s="127"/>
      <c r="BA435" s="127"/>
      <c r="BB435" s="127"/>
      <c r="BC435" s="127"/>
      <c r="BD435" s="127"/>
      <c r="BE435" s="127"/>
      <c r="BF435" s="127"/>
      <c r="BG435" s="127"/>
      <c r="BH435" s="127"/>
      <c r="BI435" s="127"/>
      <c r="BJ435" s="128"/>
      <c r="BK435" s="128"/>
      <c r="BL435" s="87"/>
      <c r="BM435" s="47"/>
      <c r="BN435" s="48"/>
      <c r="BO435" s="49"/>
      <c r="BP435" s="39">
        <f t="shared" si="78"/>
        <v>0</v>
      </c>
      <c r="BR435" s="6" t="e">
        <f>Ringkasan!#REF!/1000000000</f>
        <v>#REF!</v>
      </c>
      <c r="BS435" s="6" t="e">
        <f t="shared" si="70"/>
        <v>#REF!</v>
      </c>
      <c r="BT435" s="39" t="e">
        <f t="shared" si="72"/>
        <v>#REF!</v>
      </c>
      <c r="BV435" s="6" t="e">
        <f>Ringkasan!#REF!/1000000000</f>
        <v>#REF!</v>
      </c>
      <c r="BW435" s="6" t="e">
        <f t="shared" si="71"/>
        <v>#REF!</v>
      </c>
      <c r="BX435" s="39" t="e">
        <f t="shared" si="73"/>
        <v>#REF!</v>
      </c>
    </row>
    <row r="436" spans="1:76" ht="15" customHeight="1" x14ac:dyDescent="0.25">
      <c r="A436" s="59" t="s">
        <v>342</v>
      </c>
      <c r="B436" s="3">
        <f t="shared" si="79"/>
        <v>327</v>
      </c>
      <c r="C436" s="4">
        <f t="shared" si="79"/>
        <v>4</v>
      </c>
      <c r="D436" s="8" t="s">
        <v>342</v>
      </c>
      <c r="E436" s="12" t="str">
        <f>[1]Pendapatan!D436</f>
        <v>07 Tahun 2024</v>
      </c>
      <c r="F436" s="92">
        <f>[1]Pendapatan!E436</f>
        <v>45656.9375</v>
      </c>
      <c r="G436" s="6"/>
      <c r="H436" s="173">
        <f>IFERROR('Ringkasan (milyar)'!H436/'Ringkasan (milyar)'!G436,0)</f>
        <v>8.822137991047628E-2</v>
      </c>
      <c r="I436" s="173">
        <f>IFERROR('Ringkasan (milyar)'!I436/'Ringkasan (milyar)'!G436,0)</f>
        <v>3.5411164139297437E-2</v>
      </c>
      <c r="J436" s="173">
        <f>IFERROR('Ringkasan (milyar)'!J436/'Ringkasan (milyar)'!G436,0)</f>
        <v>4.6341201873847611E-2</v>
      </c>
      <c r="K436" s="173">
        <f>IFERROR('Ringkasan (milyar)'!K436/'Ringkasan (milyar)'!G436,0)</f>
        <v>2.9256856140993785E-3</v>
      </c>
      <c r="L436" s="173">
        <f>IFERROR('Ringkasan (milyar)'!L436/'Ringkasan (milyar)'!G436,0)</f>
        <v>3.5433282832318578E-3</v>
      </c>
      <c r="M436" s="173">
        <f>IFERROR('Ringkasan (milyar)'!M436/'Ringkasan (milyar)'!G436,0)</f>
        <v>0.8994564850006066</v>
      </c>
      <c r="N436" s="173">
        <f>IFERROR('Ringkasan (milyar)'!N436/'Ringkasan (milyar)'!G436,0)</f>
        <v>0.87394692884614622</v>
      </c>
      <c r="O436" s="173">
        <f>IFERROR('Ringkasan (milyar)'!O436/'Ringkasan (milyar)'!G436,0)</f>
        <v>0</v>
      </c>
      <c r="P436" s="173">
        <f>IFERROR('Ringkasan (milyar)'!P436/'Ringkasan (milyar)'!G436,0)</f>
        <v>0</v>
      </c>
      <c r="Q436" s="173">
        <f>IFERROR('Ringkasan (milyar)'!Q436/'Ringkasan (milyar)'!G436,0)</f>
        <v>7.5073652875389918E-2</v>
      </c>
      <c r="R436" s="173">
        <f>IFERROR('Ringkasan (milyar)'!R436/'Ringkasan (milyar)'!G436,0)</f>
        <v>0</v>
      </c>
      <c r="S436" s="173">
        <f>IFERROR('Ringkasan (milyar)'!S436/'Ringkasan (milyar)'!G436,0)</f>
        <v>1.1236664484262516E-2</v>
      </c>
      <c r="T436" s="173">
        <f>IFERROR('Ringkasan (milyar)'!T436/'Ringkasan (milyar)'!G436,0)</f>
        <v>0.55728057812759668</v>
      </c>
      <c r="U436" s="173">
        <f>IFERROR('Ringkasan (milyar)'!U436/'Ringkasan (milyar)'!G436,0)</f>
        <v>0.23035603335889718</v>
      </c>
      <c r="V436" s="173">
        <f>IFERROR('Ringkasan (milyar)'!V436/'Ringkasan (milyar)'!G436,0)</f>
        <v>2.5509556154460218E-2</v>
      </c>
      <c r="W436" s="173">
        <f>IFERROR('Ringkasan (milyar)'!W436/'Ringkasan (milyar)'!G436,0)</f>
        <v>2.5509556154460218E-2</v>
      </c>
      <c r="X436" s="173">
        <f>IFERROR('Ringkasan (milyar)'!X436/'Ringkasan (milyar)'!G436,0)</f>
        <v>0</v>
      </c>
      <c r="Y436" s="173">
        <f>IFERROR('Ringkasan (milyar)'!Y436/'Ringkasan (milyar)'!G436,0)</f>
        <v>1.232213508891721E-2</v>
      </c>
      <c r="Z436" s="173">
        <f>IFERROR('Ringkasan (milyar)'!Z436/'Ringkasan (milyar)'!G436,0)</f>
        <v>0</v>
      </c>
      <c r="AA436" s="173">
        <f>IFERROR('Ringkasan (milyar)'!AA436/'Ringkasan (milyar)'!G436,0)</f>
        <v>0</v>
      </c>
      <c r="AB436" s="173">
        <f>IFERROR('Ringkasan (milyar)'!AB436/'Ringkasan (milyar)'!G436,0)</f>
        <v>1.232213508891721E-2</v>
      </c>
      <c r="AC436" s="6"/>
      <c r="AD436" s="173">
        <f>IFERROR('Ringkasan (milyar)'!AD436/'Ringkasan (milyar)'!AC436,0)</f>
        <v>0.70326187192665135</v>
      </c>
      <c r="AE436" s="173">
        <f>IFERROR('Ringkasan (milyar)'!AE436/'Ringkasan (milyar)'!AD436,0)</f>
        <v>0.57301985501607045</v>
      </c>
      <c r="AF436" s="173">
        <f>IFERROR('Ringkasan (milyar)'!AF436/'Ringkasan (milyar)'!AD436,0)</f>
        <v>0.39638257419897932</v>
      </c>
      <c r="AG436" s="173">
        <f>IFERROR('Ringkasan (milyar)'!AG436/'Ringkasan (milyar)'!AD436,0)</f>
        <v>0</v>
      </c>
      <c r="AH436" s="173">
        <f>IFERROR('Ringkasan (milyar)'!AH436/'Ringkasan (milyar)'!AC436,0)</f>
        <v>0</v>
      </c>
      <c r="AI436" s="173">
        <f>IFERROR('Ringkasan (milyar)'!AI436/'Ringkasan (milyar)'!AC436,0)</f>
        <v>2.1488639603674739E-2</v>
      </c>
      <c r="AJ436" s="173">
        <f>IFERROR('Ringkasan (milyar)'!AJ436/'Ringkasan (milyar)'!AC436,0)</f>
        <v>2.94653029575916E-5</v>
      </c>
      <c r="AK436" s="173">
        <f>IFERROR('Ringkasan (milyar)'!AK436/'Ringkasan (milyar)'!AC436,0)</f>
        <v>0.16251020230163934</v>
      </c>
      <c r="AL436" s="173">
        <f>IFERROR('Ringkasan (milyar)'!AL436/'Ringkasan (milyar)'!AC436,0)</f>
        <v>4.0439655044146594E-3</v>
      </c>
      <c r="AM436" s="173">
        <f>IFERROR('Ringkasan (milyar)'!AM436/'Ringkasan (milyar)'!AC436,0)</f>
        <v>1.2208972808869527E-2</v>
      </c>
      <c r="AN436" s="173">
        <f>IFERROR('Ringkasan (milyar)'!AN436/'Ringkasan (milyar)'!AC436,0)</f>
        <v>5.36188663633268E-2</v>
      </c>
      <c r="AO436" s="173">
        <f>IFERROR('Ringkasan (milyar)'!AO436/'Ringkasan (milyar)'!AC436,0)</f>
        <v>9.2131594414157789E-2</v>
      </c>
      <c r="AP436" s="173">
        <f>IFERROR('Ringkasan (milyar)'!AP436/'Ringkasan (milyar)'!AC436,0)</f>
        <v>2.8581343868863853E-4</v>
      </c>
      <c r="AQ436" s="173">
        <f>IFERROR('Ringkasan (milyar)'!AQ436/'Ringkasan (milyar)'!AC436,0)</f>
        <v>2.2098977218193698E-4</v>
      </c>
      <c r="AR436" s="173">
        <f>IFERROR('Ringkasan (milyar)'!AR436/'Ringkasan (milyar)'!AC436,0)</f>
        <v>2.9465302957591599E-3</v>
      </c>
      <c r="AS436" s="173">
        <f>IFERROR('Ringkasan (milyar)'!AS436/'Ringkasan (milyar)'!AC436,0)</f>
        <v>2.9465302957591599E-3</v>
      </c>
      <c r="AT436" s="173">
        <f>IFERROR('Ringkasan (milyar)'!AT436/'Ringkasan (milyar)'!AC436,0)</f>
        <v>0.13128139547595022</v>
      </c>
      <c r="AU436" s="173">
        <f>IFERROR('Ringkasan (milyar)'!AU436/'Ringkasan (milyar)'!AC436,0)</f>
        <v>0</v>
      </c>
      <c r="AV436" s="173">
        <f>IFERROR('Ringkasan (milyar)'!AV436/'Ringkasan (milyar)'!AC436,0)</f>
        <v>0.13128139547595022</v>
      </c>
      <c r="AW436" s="127"/>
      <c r="AX436" s="127"/>
      <c r="AY436" s="127"/>
      <c r="AZ436" s="127"/>
      <c r="BA436" s="127"/>
      <c r="BB436" s="127"/>
      <c r="BC436" s="127"/>
      <c r="BD436" s="127"/>
      <c r="BE436" s="127"/>
      <c r="BF436" s="127"/>
      <c r="BG436" s="127"/>
      <c r="BH436" s="127"/>
      <c r="BI436" s="127"/>
      <c r="BJ436" s="128"/>
      <c r="BK436" s="128"/>
      <c r="BL436" s="87"/>
      <c r="BM436" s="47"/>
      <c r="BN436" s="48"/>
      <c r="BO436" s="49"/>
      <c r="BP436" s="39">
        <f t="shared" si="78"/>
        <v>0</v>
      </c>
      <c r="BR436" s="6" t="e">
        <f>Ringkasan!#REF!/1000000000</f>
        <v>#REF!</v>
      </c>
      <c r="BS436" s="6" t="e">
        <f t="shared" si="70"/>
        <v>#REF!</v>
      </c>
      <c r="BT436" s="39" t="e">
        <f t="shared" si="72"/>
        <v>#REF!</v>
      </c>
      <c r="BV436" s="6" t="e">
        <f>Ringkasan!#REF!/1000000000</f>
        <v>#REF!</v>
      </c>
      <c r="BW436" s="6" t="e">
        <f t="shared" si="71"/>
        <v>#REF!</v>
      </c>
      <c r="BX436" s="39" t="e">
        <f t="shared" si="73"/>
        <v>#REF!</v>
      </c>
    </row>
    <row r="437" spans="1:76" ht="15" customHeight="1" x14ac:dyDescent="0.25">
      <c r="A437" s="59" t="s">
        <v>726</v>
      </c>
      <c r="B437" s="3">
        <f t="shared" si="79"/>
        <v>328</v>
      </c>
      <c r="C437" s="4">
        <f t="shared" si="79"/>
        <v>5</v>
      </c>
      <c r="D437" s="8" t="s">
        <v>652</v>
      </c>
      <c r="E437" s="12" t="str">
        <f>[1]Pendapatan!D437</f>
        <v>5 Tahun 2024</v>
      </c>
      <c r="F437" s="92">
        <f>[1]Pendapatan!E437</f>
        <v>45657.805555555555</v>
      </c>
      <c r="G437" s="6"/>
      <c r="H437" s="173">
        <f>IFERROR('Ringkasan (milyar)'!H437/'Ringkasan (milyar)'!G437,0)</f>
        <v>9.3695717419423161E-2</v>
      </c>
      <c r="I437" s="173">
        <f>IFERROR('Ringkasan (milyar)'!I437/'Ringkasan (milyar)'!G437,0)</f>
        <v>4.6546421821786484E-2</v>
      </c>
      <c r="J437" s="173">
        <f>IFERROR('Ringkasan (milyar)'!J437/'Ringkasan (milyar)'!G437,0)</f>
        <v>3.8981580068360257E-2</v>
      </c>
      <c r="K437" s="173">
        <f>IFERROR('Ringkasan (milyar)'!K437/'Ringkasan (milyar)'!G437,0)</f>
        <v>3.357682871494017E-3</v>
      </c>
      <c r="L437" s="173">
        <f>IFERROR('Ringkasan (milyar)'!L437/'Ringkasan (milyar)'!G437,0)</f>
        <v>4.8100326577824115E-3</v>
      </c>
      <c r="M437" s="173">
        <f>IFERROR('Ringkasan (milyar)'!M437/'Ringkasan (milyar)'!G437,0)</f>
        <v>0.8975706700277104</v>
      </c>
      <c r="N437" s="173">
        <f>IFERROR('Ringkasan (milyar)'!N437/'Ringkasan (milyar)'!G437,0)</f>
        <v>0.87482796507856286</v>
      </c>
      <c r="O437" s="173">
        <f>IFERROR('Ringkasan (milyar)'!O437/'Ringkasan (milyar)'!G437,0)</f>
        <v>0</v>
      </c>
      <c r="P437" s="173">
        <f>IFERROR('Ringkasan (milyar)'!P437/'Ringkasan (milyar)'!G437,0)</f>
        <v>0</v>
      </c>
      <c r="Q437" s="173">
        <f>IFERROR('Ringkasan (milyar)'!Q437/'Ringkasan (milyar)'!G437,0)</f>
        <v>5.8050407702835302E-2</v>
      </c>
      <c r="R437" s="173">
        <f>IFERROR('Ringkasan (milyar)'!R437/'Ringkasan (milyar)'!G437,0)</f>
        <v>0</v>
      </c>
      <c r="S437" s="173">
        <f>IFERROR('Ringkasan (milyar)'!S437/'Ringkasan (milyar)'!G437,0)</f>
        <v>1.8049122700101481E-2</v>
      </c>
      <c r="T437" s="173">
        <f>IFERROR('Ringkasan (milyar)'!T437/'Ringkasan (milyar)'!G437,0)</f>
        <v>0.54718116712823928</v>
      </c>
      <c r="U437" s="173">
        <f>IFERROR('Ringkasan (milyar)'!U437/'Ringkasan (milyar)'!G437,0)</f>
        <v>0.25154726754738671</v>
      </c>
      <c r="V437" s="173">
        <f>IFERROR('Ringkasan (milyar)'!V437/'Ringkasan (milyar)'!G437,0)</f>
        <v>2.2742704949147704E-2</v>
      </c>
      <c r="W437" s="173">
        <f>IFERROR('Ringkasan (milyar)'!W437/'Ringkasan (milyar)'!G437,0)</f>
        <v>2.2742704949147704E-2</v>
      </c>
      <c r="X437" s="173">
        <f>IFERROR('Ringkasan (milyar)'!X437/'Ringkasan (milyar)'!G437,0)</f>
        <v>0</v>
      </c>
      <c r="Y437" s="173">
        <f>IFERROR('Ringkasan (milyar)'!Y437/'Ringkasan (milyar)'!G437,0)</f>
        <v>8.7336125528663933E-3</v>
      </c>
      <c r="Z437" s="173">
        <f>IFERROR('Ringkasan (milyar)'!Z437/'Ringkasan (milyar)'!G437,0)</f>
        <v>5.3362436541739915E-4</v>
      </c>
      <c r="AA437" s="173">
        <f>IFERROR('Ringkasan (milyar)'!AA437/'Ringkasan (milyar)'!G437,0)</f>
        <v>0</v>
      </c>
      <c r="AB437" s="173">
        <f>IFERROR('Ringkasan (milyar)'!AB437/'Ringkasan (milyar)'!G437,0)</f>
        <v>8.1999881874489956E-3</v>
      </c>
      <c r="AC437" s="6"/>
      <c r="AD437" s="173">
        <f>IFERROR('Ringkasan (milyar)'!AD437/'Ringkasan (milyar)'!AC437,0)</f>
        <v>0.64949898381997362</v>
      </c>
      <c r="AE437" s="173">
        <f>IFERROR('Ringkasan (milyar)'!AE437/'Ringkasan (milyar)'!AD437,0)</f>
        <v>0.52997925585140615</v>
      </c>
      <c r="AF437" s="173">
        <f>IFERROR('Ringkasan (milyar)'!AF437/'Ringkasan (milyar)'!AD437,0)</f>
        <v>0.44821704036609361</v>
      </c>
      <c r="AG437" s="173">
        <f>IFERROR('Ringkasan (milyar)'!AG437/'Ringkasan (milyar)'!AD437,0)</f>
        <v>0</v>
      </c>
      <c r="AH437" s="173">
        <f>IFERROR('Ringkasan (milyar)'!AH437/'Ringkasan (milyar)'!AC437,0)</f>
        <v>0</v>
      </c>
      <c r="AI437" s="173">
        <f>IFERROR('Ringkasan (milyar)'!AI437/'Ringkasan (milyar)'!AC437,0)</f>
        <v>1.391048616550492E-2</v>
      </c>
      <c r="AJ437" s="173">
        <f>IFERROR('Ringkasan (milyar)'!AJ437/'Ringkasan (milyar)'!AC437,0)</f>
        <v>2.5099728474081668E-4</v>
      </c>
      <c r="AK437" s="173">
        <f>IFERROR('Ringkasan (milyar)'!AK437/'Ringkasan (milyar)'!AC437,0)</f>
        <v>0.23173378452136909</v>
      </c>
      <c r="AL437" s="173">
        <f>IFERROR('Ringkasan (milyar)'!AL437/'Ringkasan (milyar)'!AC437,0)</f>
        <v>1.092770538953163E-3</v>
      </c>
      <c r="AM437" s="173">
        <f>IFERROR('Ringkasan (milyar)'!AM437/'Ringkasan (milyar)'!AC437,0)</f>
        <v>2.4869408244213069E-2</v>
      </c>
      <c r="AN437" s="173">
        <f>IFERROR('Ringkasan (milyar)'!AN437/'Ringkasan (milyar)'!AC437,0)</f>
        <v>6.8713105402369426E-2</v>
      </c>
      <c r="AO437" s="173">
        <f>IFERROR('Ringkasan (milyar)'!AO437/'Ringkasan (milyar)'!AC437,0)</f>
        <v>0.13463001403196753</v>
      </c>
      <c r="AP437" s="173">
        <f>IFERROR('Ringkasan (milyar)'!AP437/'Ringkasan (milyar)'!AC437,0)</f>
        <v>5.1141668020851148E-4</v>
      </c>
      <c r="AQ437" s="173">
        <f>IFERROR('Ringkasan (milyar)'!AQ437/'Ringkasan (milyar)'!AC437,0)</f>
        <v>1.9170696236573584E-3</v>
      </c>
      <c r="AR437" s="173">
        <f>IFERROR('Ringkasan (milyar)'!AR437/'Ringkasan (milyar)'!AC437,0)</f>
        <v>2.091644039506806E-3</v>
      </c>
      <c r="AS437" s="173">
        <f>IFERROR('Ringkasan (milyar)'!AS437/'Ringkasan (milyar)'!AC437,0)</f>
        <v>2.091644039506806E-3</v>
      </c>
      <c r="AT437" s="173">
        <f>IFERROR('Ringkasan (milyar)'!AT437/'Ringkasan (milyar)'!AC437,0)</f>
        <v>0.11667558761915051</v>
      </c>
      <c r="AU437" s="173">
        <f>IFERROR('Ringkasan (milyar)'!AU437/'Ringkasan (milyar)'!AC437,0)</f>
        <v>4.7939196310772779E-3</v>
      </c>
      <c r="AV437" s="173">
        <f>IFERROR('Ringkasan (milyar)'!AV437/'Ringkasan (milyar)'!AC437,0)</f>
        <v>0.11188166798807322</v>
      </c>
      <c r="AW437" s="127"/>
      <c r="AX437" s="127"/>
      <c r="AY437" s="127"/>
      <c r="AZ437" s="127"/>
      <c r="BA437" s="127"/>
      <c r="BB437" s="127"/>
      <c r="BC437" s="127"/>
      <c r="BD437" s="127"/>
      <c r="BE437" s="127"/>
      <c r="BF437" s="127"/>
      <c r="BG437" s="127"/>
      <c r="BH437" s="127"/>
      <c r="BI437" s="127"/>
      <c r="BJ437" s="128"/>
      <c r="BK437" s="128"/>
      <c r="BL437" s="87"/>
      <c r="BM437" s="47"/>
      <c r="BN437" s="48"/>
      <c r="BO437" s="49"/>
      <c r="BP437" s="39">
        <f t="shared" si="78"/>
        <v>0</v>
      </c>
      <c r="BR437" s="6" t="e">
        <f>Ringkasan!#REF!/1000000000</f>
        <v>#REF!</v>
      </c>
      <c r="BS437" s="6" t="e">
        <f t="shared" si="70"/>
        <v>#REF!</v>
      </c>
      <c r="BT437" s="39" t="e">
        <f t="shared" si="72"/>
        <v>#REF!</v>
      </c>
      <c r="BV437" s="6" t="e">
        <f>Ringkasan!#REF!/1000000000</f>
        <v>#REF!</v>
      </c>
      <c r="BW437" s="6" t="e">
        <f t="shared" si="71"/>
        <v>#REF!</v>
      </c>
      <c r="BX437" s="39" t="e">
        <f t="shared" si="73"/>
        <v>#REF!</v>
      </c>
    </row>
    <row r="438" spans="1:76" ht="15" customHeight="1" x14ac:dyDescent="0.25">
      <c r="A438" s="59" t="s">
        <v>343</v>
      </c>
      <c r="B438" s="3">
        <f t="shared" si="79"/>
        <v>329</v>
      </c>
      <c r="C438" s="4">
        <f t="shared" si="79"/>
        <v>6</v>
      </c>
      <c r="D438" s="8" t="s">
        <v>343</v>
      </c>
      <c r="E438" s="12" t="str">
        <f>[1]Pendapatan!D438</f>
        <v>7 Tahun 2024</v>
      </c>
      <c r="F438" s="92">
        <f>[1]Pendapatan!E438</f>
        <v>45657.965277777781</v>
      </c>
      <c r="G438" s="6"/>
      <c r="H438" s="173">
        <f>IFERROR('Ringkasan (milyar)'!H438/'Ringkasan (milyar)'!G438,0)</f>
        <v>0.1781111840907571</v>
      </c>
      <c r="I438" s="173">
        <f>IFERROR('Ringkasan (milyar)'!I438/'Ringkasan (milyar)'!G438,0)</f>
        <v>3.6527155123744472E-2</v>
      </c>
      <c r="J438" s="173">
        <f>IFERROR('Ringkasan (milyar)'!J438/'Ringkasan (milyar)'!G438,0)</f>
        <v>0.1362858474372331</v>
      </c>
      <c r="K438" s="173">
        <f>IFERROR('Ringkasan (milyar)'!K438/'Ringkasan (milyar)'!G438,0)</f>
        <v>2.4702228231193099E-3</v>
      </c>
      <c r="L438" s="173">
        <f>IFERROR('Ringkasan (milyar)'!L438/'Ringkasan (milyar)'!G438,0)</f>
        <v>2.8279587066602028E-3</v>
      </c>
      <c r="M438" s="173">
        <f>IFERROR('Ringkasan (milyar)'!M438/'Ringkasan (milyar)'!G438,0)</f>
        <v>0.82188881590924301</v>
      </c>
      <c r="N438" s="173">
        <f>IFERROR('Ringkasan (milyar)'!N438/'Ringkasan (milyar)'!G438,0)</f>
        <v>0.7985581176872748</v>
      </c>
      <c r="O438" s="173">
        <f>IFERROR('Ringkasan (milyar)'!O438/'Ringkasan (milyar)'!G438,0)</f>
        <v>0</v>
      </c>
      <c r="P438" s="173">
        <f>IFERROR('Ringkasan (milyar)'!P438/'Ringkasan (milyar)'!G438,0)</f>
        <v>0</v>
      </c>
      <c r="Q438" s="173">
        <f>IFERROR('Ringkasan (milyar)'!Q438/'Ringkasan (milyar)'!G438,0)</f>
        <v>8.0195904189920272E-2</v>
      </c>
      <c r="R438" s="173">
        <f>IFERROR('Ringkasan (milyar)'!R438/'Ringkasan (milyar)'!G438,0)</f>
        <v>0</v>
      </c>
      <c r="S438" s="173">
        <f>IFERROR('Ringkasan (milyar)'!S438/'Ringkasan (milyar)'!G438,0)</f>
        <v>4.9078958474773051E-3</v>
      </c>
      <c r="T438" s="173">
        <f>IFERROR('Ringkasan (milyar)'!T438/'Ringkasan (milyar)'!G438,0)</f>
        <v>0.51906562957432767</v>
      </c>
      <c r="U438" s="173">
        <f>IFERROR('Ringkasan (milyar)'!U438/'Ringkasan (milyar)'!G438,0)</f>
        <v>0.19438868807554963</v>
      </c>
      <c r="V438" s="173">
        <f>IFERROR('Ringkasan (milyar)'!V438/'Ringkasan (milyar)'!G438,0)</f>
        <v>2.3330698221968128E-2</v>
      </c>
      <c r="W438" s="173">
        <f>IFERROR('Ringkasan (milyar)'!W438/'Ringkasan (milyar)'!G438,0)</f>
        <v>2.3330698221968128E-2</v>
      </c>
      <c r="X438" s="173">
        <f>IFERROR('Ringkasan (milyar)'!X438/'Ringkasan (milyar)'!G438,0)</f>
        <v>0</v>
      </c>
      <c r="Y438" s="173">
        <f>IFERROR('Ringkasan (milyar)'!Y438/'Ringkasan (milyar)'!G438,0)</f>
        <v>0</v>
      </c>
      <c r="Z438" s="173">
        <f>IFERROR('Ringkasan (milyar)'!Z438/'Ringkasan (milyar)'!G438,0)</f>
        <v>0</v>
      </c>
      <c r="AA438" s="173">
        <f>IFERROR('Ringkasan (milyar)'!AA438/'Ringkasan (milyar)'!G438,0)</f>
        <v>0</v>
      </c>
      <c r="AB438" s="173">
        <f>IFERROR('Ringkasan (milyar)'!AB438/'Ringkasan (milyar)'!G438,0)</f>
        <v>0</v>
      </c>
      <c r="AC438" s="6"/>
      <c r="AD438" s="173">
        <f>IFERROR('Ringkasan (milyar)'!AD438/'Ringkasan (milyar)'!AC438,0)</f>
        <v>0.7794283028296588</v>
      </c>
      <c r="AE438" s="173">
        <f>IFERROR('Ringkasan (milyar)'!AE438/'Ringkasan (milyar)'!AD438,0)</f>
        <v>0.63037158426390516</v>
      </c>
      <c r="AF438" s="173">
        <f>IFERROR('Ringkasan (milyar)'!AF438/'Ringkasan (milyar)'!AD438,0)</f>
        <v>0.34002714685958157</v>
      </c>
      <c r="AG438" s="173">
        <f>IFERROR('Ringkasan (milyar)'!AG438/'Ringkasan (milyar)'!AD438,0)</f>
        <v>0</v>
      </c>
      <c r="AH438" s="173">
        <f>IFERROR('Ringkasan (milyar)'!AH438/'Ringkasan (milyar)'!AC438,0)</f>
        <v>0</v>
      </c>
      <c r="AI438" s="173">
        <f>IFERROR('Ringkasan (milyar)'!AI438/'Ringkasan (milyar)'!AC438,0)</f>
        <v>2.2251833737866364E-2</v>
      </c>
      <c r="AJ438" s="173">
        <f>IFERROR('Ringkasan (milyar)'!AJ438/'Ringkasan (milyar)'!AC438,0)</f>
        <v>8.2023302415865269E-4</v>
      </c>
      <c r="AK438" s="173">
        <f>IFERROR('Ringkasan (milyar)'!AK438/'Ringkasan (milyar)'!AC438,0)</f>
        <v>8.3580678305916103E-2</v>
      </c>
      <c r="AL438" s="173">
        <f>IFERROR('Ringkasan (milyar)'!AL438/'Ringkasan (milyar)'!AC438,0)</f>
        <v>1.7857032456284168E-4</v>
      </c>
      <c r="AM438" s="173">
        <f>IFERROR('Ringkasan (milyar)'!AM438/'Ringkasan (milyar)'!AC438,0)</f>
        <v>2.9211552208365296E-2</v>
      </c>
      <c r="AN438" s="173">
        <f>IFERROR('Ringkasan (milyar)'!AN438/'Ringkasan (milyar)'!AC438,0)</f>
        <v>1.6206499740441992E-2</v>
      </c>
      <c r="AO438" s="173">
        <f>IFERROR('Ringkasan (milyar)'!AO438/'Ringkasan (milyar)'!AC438,0)</f>
        <v>3.5076048488048531E-2</v>
      </c>
      <c r="AP438" s="173">
        <f>IFERROR('Ringkasan (milyar)'!AP438/'Ringkasan (milyar)'!AC438,0)</f>
        <v>2.8633649633567435E-3</v>
      </c>
      <c r="AQ438" s="173">
        <f>IFERROR('Ringkasan (milyar)'!AQ438/'Ringkasan (milyar)'!AC438,0)</f>
        <v>4.4642581140710421E-5</v>
      </c>
      <c r="AR438" s="173">
        <f>IFERROR('Ringkasan (milyar)'!AR438/'Ringkasan (milyar)'!AC438,0)</f>
        <v>2.3809376608378893E-3</v>
      </c>
      <c r="AS438" s="173">
        <f>IFERROR('Ringkasan (milyar)'!AS438/'Ringkasan (milyar)'!AC438,0)</f>
        <v>2.3809376608378893E-3</v>
      </c>
      <c r="AT438" s="173">
        <f>IFERROR('Ringkasan (milyar)'!AT438/'Ringkasan (milyar)'!AC438,0)</f>
        <v>0.13461008120358728</v>
      </c>
      <c r="AU438" s="173">
        <f>IFERROR('Ringkasan (milyar)'!AU438/'Ringkasan (milyar)'!AC438,0)</f>
        <v>2.0912577017802702E-3</v>
      </c>
      <c r="AV438" s="173">
        <f>IFERROR('Ringkasan (milyar)'!AV438/'Ringkasan (milyar)'!AC438,0)</f>
        <v>0.13251882350180699</v>
      </c>
      <c r="AW438" s="127"/>
      <c r="AX438" s="127"/>
      <c r="AY438" s="127"/>
      <c r="AZ438" s="127"/>
      <c r="BA438" s="127"/>
      <c r="BB438" s="127"/>
      <c r="BC438" s="127"/>
      <c r="BD438" s="127"/>
      <c r="BE438" s="127"/>
      <c r="BF438" s="127"/>
      <c r="BG438" s="127"/>
      <c r="BH438" s="127"/>
      <c r="BI438" s="127"/>
      <c r="BJ438" s="128"/>
      <c r="BK438" s="128"/>
      <c r="BL438" s="87"/>
      <c r="BM438" s="47"/>
      <c r="BN438" s="48"/>
      <c r="BO438" s="49"/>
      <c r="BP438" s="39">
        <f t="shared" si="78"/>
        <v>0</v>
      </c>
      <c r="BR438" s="6" t="e">
        <f>Ringkasan!#REF!/1000000000</f>
        <v>#REF!</v>
      </c>
      <c r="BS438" s="6" t="e">
        <f t="shared" si="70"/>
        <v>#REF!</v>
      </c>
      <c r="BT438" s="39" t="e">
        <f t="shared" si="72"/>
        <v>#REF!</v>
      </c>
      <c r="BV438" s="6" t="e">
        <f>Ringkasan!#REF!/1000000000</f>
        <v>#REF!</v>
      </c>
      <c r="BW438" s="6" t="e">
        <f t="shared" si="71"/>
        <v>#REF!</v>
      </c>
      <c r="BX438" s="39" t="e">
        <f t="shared" si="73"/>
        <v>#REF!</v>
      </c>
    </row>
    <row r="439" spans="1:76" ht="15" customHeight="1" x14ac:dyDescent="0.25">
      <c r="B439" s="13" t="s">
        <v>560</v>
      </c>
      <c r="C439" s="14" t="s">
        <v>560</v>
      </c>
      <c r="D439" s="15" t="s">
        <v>561</v>
      </c>
      <c r="E439" s="16"/>
      <c r="F439" s="93"/>
      <c r="G439" s="115"/>
      <c r="H439" s="174">
        <f>IFERROR('Ringkasan (milyar)'!H439/'Ringkasan (milyar)'!G439,0)</f>
        <v>0.11383717427374862</v>
      </c>
      <c r="I439" s="174">
        <f>IFERROR('Ringkasan (milyar)'!I439/'Ringkasan (milyar)'!G439,0)</f>
        <v>3.4203207784556357E-2</v>
      </c>
      <c r="J439" s="174">
        <f>IFERROR('Ringkasan (milyar)'!J439/'Ringkasan (milyar)'!G439,0)</f>
        <v>7.0885664322790115E-2</v>
      </c>
      <c r="K439" s="174">
        <f>IFERROR('Ringkasan (milyar)'!K439/'Ringkasan (milyar)'!G439,0)</f>
        <v>3.32509643785282E-3</v>
      </c>
      <c r="L439" s="174">
        <f>IFERROR('Ringkasan (milyar)'!L439/'Ringkasan (milyar)'!G439,0)</f>
        <v>5.423205728549322E-3</v>
      </c>
      <c r="M439" s="174">
        <f>IFERROR('Ringkasan (milyar)'!M439/'Ringkasan (milyar)'!G439,0)</f>
        <v>0.88160740534400073</v>
      </c>
      <c r="N439" s="174">
        <f>IFERROR('Ringkasan (milyar)'!N439/'Ringkasan (milyar)'!G439,0)</f>
        <v>0.85930730202992489</v>
      </c>
      <c r="O439" s="174">
        <f>IFERROR('Ringkasan (milyar)'!O439/'Ringkasan (milyar)'!G439,0)</f>
        <v>0</v>
      </c>
      <c r="P439" s="174">
        <f>IFERROR('Ringkasan (milyar)'!P439/'Ringkasan (milyar)'!G439,0)</f>
        <v>0</v>
      </c>
      <c r="Q439" s="174">
        <f>IFERROR('Ringkasan (milyar)'!Q439/'Ringkasan (milyar)'!G439,0)</f>
        <v>7.8684150088332877E-2</v>
      </c>
      <c r="R439" s="174">
        <f>IFERROR('Ringkasan (milyar)'!R439/'Ringkasan (milyar)'!G439,0)</f>
        <v>1.0681022122284354E-3</v>
      </c>
      <c r="S439" s="174">
        <f>IFERROR('Ringkasan (milyar)'!S439/'Ringkasan (milyar)'!G439,0)</f>
        <v>9.4816602917886534E-3</v>
      </c>
      <c r="T439" s="174">
        <f>IFERROR('Ringkasan (milyar)'!T439/'Ringkasan (milyar)'!G439,0)</f>
        <v>0.54575297563445602</v>
      </c>
      <c r="U439" s="174">
        <f>IFERROR('Ringkasan (milyar)'!U439/'Ringkasan (milyar)'!G439,0)</f>
        <v>0.22432041380311887</v>
      </c>
      <c r="V439" s="174">
        <f>IFERROR('Ringkasan (milyar)'!V439/'Ringkasan (milyar)'!G439,0)</f>
        <v>2.2300103314075746E-2</v>
      </c>
      <c r="W439" s="174">
        <f>IFERROR('Ringkasan (milyar)'!W439/'Ringkasan (milyar)'!G439,0)</f>
        <v>2.2300103314075746E-2</v>
      </c>
      <c r="X439" s="174">
        <f>IFERROR('Ringkasan (milyar)'!X439/'Ringkasan (milyar)'!G439,0)</f>
        <v>0</v>
      </c>
      <c r="Y439" s="174">
        <f>IFERROR('Ringkasan (milyar)'!Y439/'Ringkasan (milyar)'!G439,0)</f>
        <v>4.5554203822507217E-3</v>
      </c>
      <c r="Z439" s="174">
        <f>IFERROR('Ringkasan (milyar)'!Z439/'Ringkasan (milyar)'!G439,0)</f>
        <v>7.7151724878749413E-5</v>
      </c>
      <c r="AA439" s="174">
        <f>IFERROR('Ringkasan (milyar)'!AA439/'Ringkasan (milyar)'!G439,0)</f>
        <v>0</v>
      </c>
      <c r="AB439" s="174">
        <f>IFERROR('Ringkasan (milyar)'!AB439/'Ringkasan (milyar)'!G439,0)</f>
        <v>4.4782686573719725E-3</v>
      </c>
      <c r="AC439" s="7"/>
      <c r="AD439" s="174">
        <f>IFERROR('Ringkasan (milyar)'!AD439/'Ringkasan (milyar)'!AC439,0)</f>
        <v>0.72230058377193196</v>
      </c>
      <c r="AE439" s="174">
        <f>IFERROR('Ringkasan (milyar)'!AE439/'Ringkasan (milyar)'!AD439,0)</f>
        <v>0.61651607240602113</v>
      </c>
      <c r="AF439" s="174">
        <f>IFERROR('Ringkasan (milyar)'!AF439/'Ringkasan (milyar)'!AD439,0)</f>
        <v>0.36130924767622014</v>
      </c>
      <c r="AG439" s="174">
        <f>IFERROR('Ringkasan (milyar)'!AG439/'Ringkasan (milyar)'!AD439,0)</f>
        <v>6.7156085220160331E-4</v>
      </c>
      <c r="AH439" s="174">
        <f>IFERROR('Ringkasan (milyar)'!AH439/'Ringkasan (milyar)'!AC439,0)</f>
        <v>0</v>
      </c>
      <c r="AI439" s="174">
        <f>IFERROR('Ringkasan (milyar)'!AI439/'Ringkasan (milyar)'!AC439,0)</f>
        <v>1.5270317378591513E-2</v>
      </c>
      <c r="AJ439" s="174">
        <f>IFERROR('Ringkasan (milyar)'!AJ439/'Ringkasan (milyar)'!AC439,0)</f>
        <v>2.6139807537767836E-4</v>
      </c>
      <c r="AK439" s="174">
        <f>IFERROR('Ringkasan (milyar)'!AK439/'Ringkasan (milyar)'!AC439,0)</f>
        <v>0.13787445698594764</v>
      </c>
      <c r="AL439" s="174">
        <f>IFERROR('Ringkasan (milyar)'!AL439/'Ringkasan (milyar)'!AC439,0)</f>
        <v>9.2129586503151921E-4</v>
      </c>
      <c r="AM439" s="174">
        <f>IFERROR('Ringkasan (milyar)'!AM439/'Ringkasan (milyar)'!AC439,0)</f>
        <v>2.8228311334710515E-2</v>
      </c>
      <c r="AN439" s="174">
        <f>IFERROR('Ringkasan (milyar)'!AN439/'Ringkasan (milyar)'!AC439,0)</f>
        <v>3.7590318559842011E-2</v>
      </c>
      <c r="AO439" s="174">
        <f>IFERROR('Ringkasan (milyar)'!AO439/'Ringkasan (milyar)'!AC439,0)</f>
        <v>6.8114194182390897E-2</v>
      </c>
      <c r="AP439" s="174">
        <f>IFERROR('Ringkasan (milyar)'!AP439/'Ringkasan (milyar)'!AC439,0)</f>
        <v>2.6720591001925323E-3</v>
      </c>
      <c r="AQ439" s="174">
        <f>IFERROR('Ringkasan (milyar)'!AQ439/'Ringkasan (milyar)'!AC439,0)</f>
        <v>3.4827794378016299E-4</v>
      </c>
      <c r="AR439" s="174">
        <f>IFERROR('Ringkasan (milyar)'!AR439/'Ringkasan (milyar)'!AC439,0)</f>
        <v>3.7734146396269925E-3</v>
      </c>
      <c r="AS439" s="174">
        <f>IFERROR('Ringkasan (milyar)'!AS439/'Ringkasan (milyar)'!AC439,0)</f>
        <v>3.7734146396269925E-3</v>
      </c>
      <c r="AT439" s="174">
        <f>IFERROR('Ringkasan (milyar)'!AT439/'Ringkasan (milyar)'!AC439,0)</f>
        <v>0.1360515446024933</v>
      </c>
      <c r="AU439" s="174">
        <f>IFERROR('Ringkasan (milyar)'!AU439/'Ringkasan (milyar)'!AC439,0)</f>
        <v>2.5794051669970719E-3</v>
      </c>
      <c r="AV439" s="174">
        <f>IFERROR('Ringkasan (milyar)'!AV439/'Ringkasan (milyar)'!AC439,0)</f>
        <v>0.13347213943549624</v>
      </c>
      <c r="AW439" s="129"/>
      <c r="AX439" s="129"/>
      <c r="AY439" s="129"/>
      <c r="AZ439" s="129"/>
      <c r="BA439" s="129"/>
      <c r="BB439" s="129"/>
      <c r="BC439" s="129"/>
      <c r="BD439" s="129"/>
      <c r="BE439" s="129"/>
      <c r="BF439" s="129"/>
      <c r="BG439" s="129"/>
      <c r="BH439" s="129"/>
      <c r="BI439" s="129"/>
      <c r="BJ439" s="130"/>
      <c r="BK439" s="130"/>
      <c r="BL439" s="89"/>
      <c r="BM439" s="47"/>
      <c r="BN439" s="48"/>
      <c r="BO439" s="49"/>
      <c r="BR439" s="115" t="e">
        <f>Ringkasan!#REF!/1000000000</f>
        <v>#REF!</v>
      </c>
      <c r="BS439" s="115" t="e">
        <f t="shared" si="70"/>
        <v>#REF!</v>
      </c>
      <c r="BT439" s="39" t="e">
        <f t="shared" si="72"/>
        <v>#REF!</v>
      </c>
      <c r="BV439" s="115" t="e">
        <f>Ringkasan!#REF!/1000000000</f>
        <v>#REF!</v>
      </c>
      <c r="BW439" s="115" t="e">
        <f t="shared" si="71"/>
        <v>#REF!</v>
      </c>
      <c r="BX439" s="39" t="e">
        <f t="shared" si="73"/>
        <v>#REF!</v>
      </c>
    </row>
    <row r="440" spans="1:76" ht="16.5" customHeight="1" x14ac:dyDescent="0.25">
      <c r="B440" s="13" t="s">
        <v>562</v>
      </c>
      <c r="C440" s="14" t="s">
        <v>562</v>
      </c>
      <c r="D440" s="15" t="s">
        <v>563</v>
      </c>
      <c r="E440" s="16"/>
      <c r="F440" s="93"/>
      <c r="G440" s="115"/>
      <c r="H440" s="174">
        <f>IFERROR('Ringkasan (milyar)'!H440/'Ringkasan (milyar)'!G440,0)</f>
        <v>0</v>
      </c>
      <c r="I440" s="174">
        <f>IFERROR('Ringkasan (milyar)'!I440/'Ringkasan (milyar)'!G440,0)</f>
        <v>0</v>
      </c>
      <c r="J440" s="174">
        <f>IFERROR('Ringkasan (milyar)'!J440/'Ringkasan (milyar)'!G440,0)</f>
        <v>0</v>
      </c>
      <c r="K440" s="174">
        <f>IFERROR('Ringkasan (milyar)'!K440/'Ringkasan (milyar)'!G440,0)</f>
        <v>0</v>
      </c>
      <c r="L440" s="174">
        <f>IFERROR('Ringkasan (milyar)'!L440/'Ringkasan (milyar)'!G440,0)</f>
        <v>0</v>
      </c>
      <c r="M440" s="174">
        <f>IFERROR('Ringkasan (milyar)'!M440/'Ringkasan (milyar)'!G440,0)</f>
        <v>0</v>
      </c>
      <c r="N440" s="174">
        <f>IFERROR('Ringkasan (milyar)'!N440/'Ringkasan (milyar)'!G440,0)</f>
        <v>0</v>
      </c>
      <c r="O440" s="174">
        <f>IFERROR('Ringkasan (milyar)'!O440/'Ringkasan (milyar)'!G440,0)</f>
        <v>0</v>
      </c>
      <c r="P440" s="174">
        <f>IFERROR('Ringkasan (milyar)'!P440/'Ringkasan (milyar)'!G440,0)</f>
        <v>0</v>
      </c>
      <c r="Q440" s="174">
        <f>IFERROR('Ringkasan (milyar)'!Q440/'Ringkasan (milyar)'!G440,0)</f>
        <v>0</v>
      </c>
      <c r="R440" s="174">
        <f>IFERROR('Ringkasan (milyar)'!R440/'Ringkasan (milyar)'!G440,0)</f>
        <v>0</v>
      </c>
      <c r="S440" s="174">
        <f>IFERROR('Ringkasan (milyar)'!S440/'Ringkasan (milyar)'!G440,0)</f>
        <v>0</v>
      </c>
      <c r="T440" s="174">
        <f>IFERROR('Ringkasan (milyar)'!T440/'Ringkasan (milyar)'!G440,0)</f>
        <v>0</v>
      </c>
      <c r="U440" s="174">
        <f>IFERROR('Ringkasan (milyar)'!U440/'Ringkasan (milyar)'!G440,0)</f>
        <v>0</v>
      </c>
      <c r="V440" s="174">
        <f>IFERROR('Ringkasan (milyar)'!V440/'Ringkasan (milyar)'!G440,0)</f>
        <v>0</v>
      </c>
      <c r="W440" s="174">
        <f>IFERROR('Ringkasan (milyar)'!W440/'Ringkasan (milyar)'!G440,0)</f>
        <v>0</v>
      </c>
      <c r="X440" s="174">
        <f>IFERROR('Ringkasan (milyar)'!X440/'Ringkasan (milyar)'!G440,0)</f>
        <v>0</v>
      </c>
      <c r="Y440" s="174">
        <f>IFERROR('Ringkasan (milyar)'!Y440/'Ringkasan (milyar)'!G440,0)</f>
        <v>0</v>
      </c>
      <c r="Z440" s="174">
        <f>IFERROR('Ringkasan (milyar)'!Z440/'Ringkasan (milyar)'!G440,0)</f>
        <v>0</v>
      </c>
      <c r="AA440" s="174">
        <f>IFERROR('Ringkasan (milyar)'!AA440/'Ringkasan (milyar)'!G440,0)</f>
        <v>0</v>
      </c>
      <c r="AB440" s="174">
        <f>IFERROR('Ringkasan (milyar)'!AB440/'Ringkasan (milyar)'!G440,0)</f>
        <v>0</v>
      </c>
      <c r="AC440" s="7"/>
      <c r="AD440" s="174">
        <f>IFERROR('Ringkasan (milyar)'!AD440/'Ringkasan (milyar)'!AC440,0)</f>
        <v>0</v>
      </c>
      <c r="AE440" s="174">
        <f>IFERROR('Ringkasan (milyar)'!AE440/'Ringkasan (milyar)'!AD440,0)</f>
        <v>0</v>
      </c>
      <c r="AF440" s="174">
        <f>IFERROR('Ringkasan (milyar)'!AF440/'Ringkasan (milyar)'!AD440,0)</f>
        <v>0</v>
      </c>
      <c r="AG440" s="174">
        <f>IFERROR('Ringkasan (milyar)'!AG440/'Ringkasan (milyar)'!AD440,0)</f>
        <v>0</v>
      </c>
      <c r="AH440" s="174">
        <f>IFERROR('Ringkasan (milyar)'!AH440/'Ringkasan (milyar)'!AC440,0)</f>
        <v>0</v>
      </c>
      <c r="AI440" s="174">
        <f>IFERROR('Ringkasan (milyar)'!AI440/'Ringkasan (milyar)'!AC440,0)</f>
        <v>0</v>
      </c>
      <c r="AJ440" s="174">
        <f>IFERROR('Ringkasan (milyar)'!AJ440/'Ringkasan (milyar)'!AC440,0)</f>
        <v>0</v>
      </c>
      <c r="AK440" s="174">
        <f>IFERROR('Ringkasan (milyar)'!AK440/'Ringkasan (milyar)'!AC440,0)</f>
        <v>0</v>
      </c>
      <c r="AL440" s="174">
        <f>IFERROR('Ringkasan (milyar)'!AL440/'Ringkasan (milyar)'!AC440,0)</f>
        <v>0</v>
      </c>
      <c r="AM440" s="174">
        <f>IFERROR('Ringkasan (milyar)'!AM440/'Ringkasan (milyar)'!AC440,0)</f>
        <v>0</v>
      </c>
      <c r="AN440" s="174">
        <f>IFERROR('Ringkasan (milyar)'!AN440/'Ringkasan (milyar)'!AC440,0)</f>
        <v>0</v>
      </c>
      <c r="AO440" s="174">
        <f>IFERROR('Ringkasan (milyar)'!AO440/'Ringkasan (milyar)'!AC440,0)</f>
        <v>0</v>
      </c>
      <c r="AP440" s="174">
        <f>IFERROR('Ringkasan (milyar)'!AP440/'Ringkasan (milyar)'!AC440,0)</f>
        <v>0</v>
      </c>
      <c r="AQ440" s="174">
        <f>IFERROR('Ringkasan (milyar)'!AQ440/'Ringkasan (milyar)'!AC440,0)</f>
        <v>0</v>
      </c>
      <c r="AR440" s="174">
        <f>IFERROR('Ringkasan (milyar)'!AR440/'Ringkasan (milyar)'!AC440,0)</f>
        <v>0</v>
      </c>
      <c r="AS440" s="174">
        <f>IFERROR('Ringkasan (milyar)'!AS440/'Ringkasan (milyar)'!AC440,0)</f>
        <v>0</v>
      </c>
      <c r="AT440" s="174">
        <f>IFERROR('Ringkasan (milyar)'!AT440/'Ringkasan (milyar)'!AC440,0)</f>
        <v>0</v>
      </c>
      <c r="AU440" s="174">
        <f>IFERROR('Ringkasan (milyar)'!AU440/'Ringkasan (milyar)'!AC440,0)</f>
        <v>0</v>
      </c>
      <c r="AV440" s="174">
        <f>IFERROR('Ringkasan (milyar)'!AV440/'Ringkasan (milyar)'!AC440,0)</f>
        <v>0</v>
      </c>
      <c r="AW440" s="129"/>
      <c r="AX440" s="129"/>
      <c r="AY440" s="129"/>
      <c r="AZ440" s="129"/>
      <c r="BA440" s="129"/>
      <c r="BB440" s="129"/>
      <c r="BC440" s="129"/>
      <c r="BD440" s="129"/>
      <c r="BE440" s="129"/>
      <c r="BF440" s="129"/>
      <c r="BG440" s="129"/>
      <c r="BH440" s="129"/>
      <c r="BI440" s="129"/>
      <c r="BJ440" s="130"/>
      <c r="BK440" s="130"/>
      <c r="BL440" s="89"/>
      <c r="BM440" s="47"/>
      <c r="BN440" s="48"/>
      <c r="BO440" s="49"/>
      <c r="BR440" s="115" t="e">
        <f>Ringkasan!#REF!/1000000000</f>
        <v>#REF!</v>
      </c>
      <c r="BS440" s="115" t="e">
        <f t="shared" si="70"/>
        <v>#REF!</v>
      </c>
      <c r="BT440" s="39" t="e">
        <f t="shared" si="72"/>
        <v>#REF!</v>
      </c>
      <c r="BV440" s="115" t="e">
        <f>Ringkasan!#REF!/1000000000</f>
        <v>#REF!</v>
      </c>
      <c r="BW440" s="115" t="e">
        <f t="shared" si="71"/>
        <v>#REF!</v>
      </c>
      <c r="BX440" s="39" t="e">
        <f t="shared" si="73"/>
        <v>#REF!</v>
      </c>
    </row>
    <row r="441" spans="1:76" ht="15" customHeight="1" x14ac:dyDescent="0.25">
      <c r="B441" s="13" t="s">
        <v>564</v>
      </c>
      <c r="C441" s="14" t="s">
        <v>564</v>
      </c>
      <c r="D441" s="15" t="s">
        <v>606</v>
      </c>
      <c r="E441" s="16"/>
      <c r="F441" s="93"/>
      <c r="G441" s="115"/>
      <c r="H441" s="174">
        <f>IFERROR('Ringkasan (milyar)'!H441/'Ringkasan (milyar)'!G441,0)</f>
        <v>0.11383717427374862</v>
      </c>
      <c r="I441" s="174">
        <f>IFERROR('Ringkasan (milyar)'!I441/'Ringkasan (milyar)'!G441,0)</f>
        <v>3.4203207784556357E-2</v>
      </c>
      <c r="J441" s="174">
        <f>IFERROR('Ringkasan (milyar)'!J441/'Ringkasan (milyar)'!G441,0)</f>
        <v>7.0885664322790115E-2</v>
      </c>
      <c r="K441" s="174">
        <f>IFERROR('Ringkasan (milyar)'!K441/'Ringkasan (milyar)'!G441,0)</f>
        <v>3.32509643785282E-3</v>
      </c>
      <c r="L441" s="174">
        <f>IFERROR('Ringkasan (milyar)'!L441/'Ringkasan (milyar)'!G441,0)</f>
        <v>5.423205728549322E-3</v>
      </c>
      <c r="M441" s="174">
        <f>IFERROR('Ringkasan (milyar)'!M441/'Ringkasan (milyar)'!G441,0)</f>
        <v>0.88160740534400073</v>
      </c>
      <c r="N441" s="174">
        <f>IFERROR('Ringkasan (milyar)'!N441/'Ringkasan (milyar)'!G441,0)</f>
        <v>0.85930730202992489</v>
      </c>
      <c r="O441" s="174">
        <f>IFERROR('Ringkasan (milyar)'!O441/'Ringkasan (milyar)'!G441,0)</f>
        <v>0</v>
      </c>
      <c r="P441" s="174">
        <f>IFERROR('Ringkasan (milyar)'!P441/'Ringkasan (milyar)'!G441,0)</f>
        <v>0</v>
      </c>
      <c r="Q441" s="174">
        <f>IFERROR('Ringkasan (milyar)'!Q441/'Ringkasan (milyar)'!G441,0)</f>
        <v>7.8684150088332877E-2</v>
      </c>
      <c r="R441" s="174">
        <f>IFERROR('Ringkasan (milyar)'!R441/'Ringkasan (milyar)'!G441,0)</f>
        <v>1.0681022122284354E-3</v>
      </c>
      <c r="S441" s="174">
        <f>IFERROR('Ringkasan (milyar)'!S441/'Ringkasan (milyar)'!G441,0)</f>
        <v>9.4816602917886534E-3</v>
      </c>
      <c r="T441" s="174">
        <f>IFERROR('Ringkasan (milyar)'!T441/'Ringkasan (milyar)'!G441,0)</f>
        <v>0.54575297563445602</v>
      </c>
      <c r="U441" s="174">
        <f>IFERROR('Ringkasan (milyar)'!U441/'Ringkasan (milyar)'!G441,0)</f>
        <v>0.22432041380311887</v>
      </c>
      <c r="V441" s="174">
        <f>IFERROR('Ringkasan (milyar)'!V441/'Ringkasan (milyar)'!G441,0)</f>
        <v>2.2300103314075746E-2</v>
      </c>
      <c r="W441" s="174">
        <f>IFERROR('Ringkasan (milyar)'!W441/'Ringkasan (milyar)'!G441,0)</f>
        <v>2.2300103314075746E-2</v>
      </c>
      <c r="X441" s="174">
        <f>IFERROR('Ringkasan (milyar)'!X441/'Ringkasan (milyar)'!G441,0)</f>
        <v>0</v>
      </c>
      <c r="Y441" s="174">
        <f>IFERROR('Ringkasan (milyar)'!Y441/'Ringkasan (milyar)'!G441,0)</f>
        <v>4.5554203822507217E-3</v>
      </c>
      <c r="Z441" s="174">
        <f>IFERROR('Ringkasan (milyar)'!Z441/'Ringkasan (milyar)'!G441,0)</f>
        <v>7.7151724878749413E-5</v>
      </c>
      <c r="AA441" s="174">
        <f>IFERROR('Ringkasan (milyar)'!AA441/'Ringkasan (milyar)'!G441,0)</f>
        <v>0</v>
      </c>
      <c r="AB441" s="174">
        <f>IFERROR('Ringkasan (milyar)'!AB441/'Ringkasan (milyar)'!G441,0)</f>
        <v>4.4782686573719725E-3</v>
      </c>
      <c r="AC441" s="7"/>
      <c r="AD441" s="174">
        <f>IFERROR('Ringkasan (milyar)'!AD441/'Ringkasan (milyar)'!AC441,0)</f>
        <v>0.72230058377193196</v>
      </c>
      <c r="AE441" s="174">
        <f>IFERROR('Ringkasan (milyar)'!AE441/'Ringkasan (milyar)'!AD441,0)</f>
        <v>0.61651607240602113</v>
      </c>
      <c r="AF441" s="174">
        <f>IFERROR('Ringkasan (milyar)'!AF441/'Ringkasan (milyar)'!AD441,0)</f>
        <v>0.36130924767622014</v>
      </c>
      <c r="AG441" s="174">
        <f>IFERROR('Ringkasan (milyar)'!AG441/'Ringkasan (milyar)'!AD441,0)</f>
        <v>6.7156085220160331E-4</v>
      </c>
      <c r="AH441" s="174">
        <f>IFERROR('Ringkasan (milyar)'!AH441/'Ringkasan (milyar)'!AC441,0)</f>
        <v>0</v>
      </c>
      <c r="AI441" s="174">
        <f>IFERROR('Ringkasan (milyar)'!AI441/'Ringkasan (milyar)'!AC441,0)</f>
        <v>1.5270317378591513E-2</v>
      </c>
      <c r="AJ441" s="174">
        <f>IFERROR('Ringkasan (milyar)'!AJ441/'Ringkasan (milyar)'!AC441,0)</f>
        <v>2.6139807537767836E-4</v>
      </c>
      <c r="AK441" s="174">
        <f>IFERROR('Ringkasan (milyar)'!AK441/'Ringkasan (milyar)'!AC441,0)</f>
        <v>0.13787445698594764</v>
      </c>
      <c r="AL441" s="174">
        <f>IFERROR('Ringkasan (milyar)'!AL441/'Ringkasan (milyar)'!AC441,0)</f>
        <v>9.2129586503151921E-4</v>
      </c>
      <c r="AM441" s="174">
        <f>IFERROR('Ringkasan (milyar)'!AM441/'Ringkasan (milyar)'!AC441,0)</f>
        <v>2.8228311334710515E-2</v>
      </c>
      <c r="AN441" s="174">
        <f>IFERROR('Ringkasan (milyar)'!AN441/'Ringkasan (milyar)'!AC441,0)</f>
        <v>3.7590318559842011E-2</v>
      </c>
      <c r="AO441" s="174">
        <f>IFERROR('Ringkasan (milyar)'!AO441/'Ringkasan (milyar)'!AC441,0)</f>
        <v>6.8114194182390897E-2</v>
      </c>
      <c r="AP441" s="174">
        <f>IFERROR('Ringkasan (milyar)'!AP441/'Ringkasan (milyar)'!AC441,0)</f>
        <v>2.6720591001925323E-3</v>
      </c>
      <c r="AQ441" s="174">
        <f>IFERROR('Ringkasan (milyar)'!AQ441/'Ringkasan (milyar)'!AC441,0)</f>
        <v>3.4827794378016299E-4</v>
      </c>
      <c r="AR441" s="174">
        <f>IFERROR('Ringkasan (milyar)'!AR441/'Ringkasan (milyar)'!AC441,0)</f>
        <v>3.7734146396269925E-3</v>
      </c>
      <c r="AS441" s="174">
        <f>IFERROR('Ringkasan (milyar)'!AS441/'Ringkasan (milyar)'!AC441,0)</f>
        <v>3.7734146396269925E-3</v>
      </c>
      <c r="AT441" s="174">
        <f>IFERROR('Ringkasan (milyar)'!AT441/'Ringkasan (milyar)'!AC441,0)</f>
        <v>0.1360515446024933</v>
      </c>
      <c r="AU441" s="174">
        <f>IFERROR('Ringkasan (milyar)'!AU441/'Ringkasan (milyar)'!AC441,0)</f>
        <v>2.5794051669970719E-3</v>
      </c>
      <c r="AV441" s="174">
        <f>IFERROR('Ringkasan (milyar)'!AV441/'Ringkasan (milyar)'!AC441,0)</f>
        <v>0.13347213943549624</v>
      </c>
      <c r="AW441" s="129"/>
      <c r="AX441" s="129"/>
      <c r="AY441" s="129"/>
      <c r="AZ441" s="129"/>
      <c r="BA441" s="129"/>
      <c r="BB441" s="129"/>
      <c r="BC441" s="129"/>
      <c r="BD441" s="129"/>
      <c r="BE441" s="129"/>
      <c r="BF441" s="129"/>
      <c r="BG441" s="129"/>
      <c r="BH441" s="129"/>
      <c r="BI441" s="129"/>
      <c r="BJ441" s="130"/>
      <c r="BK441" s="130"/>
      <c r="BL441" s="89"/>
      <c r="BM441" s="47"/>
      <c r="BN441" s="48"/>
      <c r="BO441" s="49"/>
      <c r="BR441" s="115" t="e">
        <f>Ringkasan!#REF!/1000000000</f>
        <v>#REF!</v>
      </c>
      <c r="BS441" s="115" t="e">
        <f t="shared" si="70"/>
        <v>#REF!</v>
      </c>
      <c r="BT441" s="39" t="e">
        <f t="shared" si="72"/>
        <v>#REF!</v>
      </c>
      <c r="BV441" s="115" t="e">
        <f>Ringkasan!#REF!/1000000000</f>
        <v>#REF!</v>
      </c>
      <c r="BW441" s="115" t="e">
        <f t="shared" si="71"/>
        <v>#REF!</v>
      </c>
      <c r="BX441" s="39" t="e">
        <f t="shared" si="73"/>
        <v>#REF!</v>
      </c>
    </row>
    <row r="442" spans="1:76" ht="15" customHeight="1" x14ac:dyDescent="0.25">
      <c r="B442" s="13" t="s">
        <v>566</v>
      </c>
      <c r="C442" s="14" t="s">
        <v>566</v>
      </c>
      <c r="D442" s="15" t="s">
        <v>607</v>
      </c>
      <c r="E442" s="16"/>
      <c r="F442" s="93"/>
      <c r="G442" s="115"/>
      <c r="H442" s="174">
        <f>IFERROR('Ringkasan (milyar)'!H442/'Ringkasan (milyar)'!G442,0)</f>
        <v>0.16227646009122945</v>
      </c>
      <c r="I442" s="174">
        <f>IFERROR('Ringkasan (milyar)'!I442/'Ringkasan (milyar)'!G442,0)</f>
        <v>7.9841075345157178E-2</v>
      </c>
      <c r="J442" s="174">
        <f>IFERROR('Ringkasan (milyar)'!J442/'Ringkasan (milyar)'!G442,0)</f>
        <v>7.1959468540302107E-2</v>
      </c>
      <c r="K442" s="174">
        <f>IFERROR('Ringkasan (milyar)'!K442/'Ringkasan (milyar)'!G442,0)</f>
        <v>4.1674598915226362E-3</v>
      </c>
      <c r="L442" s="174">
        <f>IFERROR('Ringkasan (milyar)'!L442/'Ringkasan (milyar)'!G442,0)</f>
        <v>6.3084563142475096E-3</v>
      </c>
      <c r="M442" s="174">
        <f>IFERROR('Ringkasan (milyar)'!M442/'Ringkasan (milyar)'!G442,0)</f>
        <v>0.83158181046593382</v>
      </c>
      <c r="N442" s="174">
        <f>IFERROR('Ringkasan (milyar)'!N442/'Ringkasan (milyar)'!G442,0)</f>
        <v>0.81474848023834268</v>
      </c>
      <c r="O442" s="174">
        <f>IFERROR('Ringkasan (milyar)'!O442/'Ringkasan (milyar)'!G442,0)</f>
        <v>0</v>
      </c>
      <c r="P442" s="174">
        <f>IFERROR('Ringkasan (milyar)'!P442/'Ringkasan (milyar)'!G442,0)</f>
        <v>0</v>
      </c>
      <c r="Q442" s="174">
        <f>IFERROR('Ringkasan (milyar)'!Q442/'Ringkasan (milyar)'!G442,0)</f>
        <v>5.9395073801215191E-2</v>
      </c>
      <c r="R442" s="174">
        <f>IFERROR('Ringkasan (milyar)'!R442/'Ringkasan (milyar)'!G442,0)</f>
        <v>1.5697399602348895E-3</v>
      </c>
      <c r="S442" s="174">
        <f>IFERROR('Ringkasan (milyar)'!S442/'Ringkasan (milyar)'!G442,0)</f>
        <v>9.6442558031112017E-3</v>
      </c>
      <c r="T442" s="174">
        <f>IFERROR('Ringkasan (milyar)'!T442/'Ringkasan (milyar)'!G442,0)</f>
        <v>0.53803308407327333</v>
      </c>
      <c r="U442" s="174">
        <f>IFERROR('Ringkasan (milyar)'!U442/'Ringkasan (milyar)'!G442,0)</f>
        <v>0.20610632660050793</v>
      </c>
      <c r="V442" s="174">
        <f>IFERROR('Ringkasan (milyar)'!V442/'Ringkasan (milyar)'!G442,0)</f>
        <v>1.6833330227591148E-2</v>
      </c>
      <c r="W442" s="174">
        <f>IFERROR('Ringkasan (milyar)'!W442/'Ringkasan (milyar)'!G442,0)</f>
        <v>1.6833330227591148E-2</v>
      </c>
      <c r="X442" s="174">
        <f>IFERROR('Ringkasan (milyar)'!X442/'Ringkasan (milyar)'!G442,0)</f>
        <v>0</v>
      </c>
      <c r="Y442" s="174">
        <f>IFERROR('Ringkasan (milyar)'!Y442/'Ringkasan (milyar)'!G442,0)</f>
        <v>6.1417294428366912E-3</v>
      </c>
      <c r="Z442" s="174">
        <f>IFERROR('Ringkasan (milyar)'!Z442/'Ringkasan (milyar)'!G442,0)</f>
        <v>2.6951996053910048E-3</v>
      </c>
      <c r="AA442" s="174">
        <f>IFERROR('Ringkasan (milyar)'!AA442/'Ringkasan (milyar)'!G442,0)</f>
        <v>0</v>
      </c>
      <c r="AB442" s="174">
        <f>IFERROR('Ringkasan (milyar)'!AB442/'Ringkasan (milyar)'!G442,0)</f>
        <v>3.4465298374456864E-3</v>
      </c>
      <c r="AC442" s="7"/>
      <c r="AD442" s="174">
        <f>IFERROR('Ringkasan (milyar)'!AD442/'Ringkasan (milyar)'!AC442,0)</f>
        <v>0.73524128633583596</v>
      </c>
      <c r="AE442" s="174">
        <f>IFERROR('Ringkasan (milyar)'!AE442/'Ringkasan (milyar)'!AD442,0)</f>
        <v>0.58632250589873425</v>
      </c>
      <c r="AF442" s="174">
        <f>IFERROR('Ringkasan (milyar)'!AF442/'Ringkasan (milyar)'!AD442,0)</f>
        <v>0.38935896761304184</v>
      </c>
      <c r="AG442" s="174">
        <f>IFERROR('Ringkasan (milyar)'!AG442/'Ringkasan (milyar)'!AD442,0)</f>
        <v>1.8800638182894748E-3</v>
      </c>
      <c r="AH442" s="174">
        <f>IFERROR('Ringkasan (milyar)'!AH442/'Ringkasan (milyar)'!AC442,0)</f>
        <v>0</v>
      </c>
      <c r="AI442" s="174">
        <f>IFERROR('Ringkasan (milyar)'!AI442/'Ringkasan (milyar)'!AC442,0)</f>
        <v>1.5923923587130531E-2</v>
      </c>
      <c r="AJ442" s="174">
        <f>IFERROR('Ringkasan (milyar)'!AJ442/'Ringkasan (milyar)'!AC442,0)</f>
        <v>5.7376056971065873E-4</v>
      </c>
      <c r="AK442" s="174">
        <f>IFERROR('Ringkasan (milyar)'!AK442/'Ringkasan (milyar)'!AC442,0)</f>
        <v>0.13817937426235799</v>
      </c>
      <c r="AL442" s="174">
        <f>IFERROR('Ringkasan (milyar)'!AL442/'Ringkasan (milyar)'!AC442,0)</f>
        <v>6.5738163942595431E-3</v>
      </c>
      <c r="AM442" s="174">
        <f>IFERROR('Ringkasan (milyar)'!AM442/'Ringkasan (milyar)'!AC442,0)</f>
        <v>3.1760600061614207E-2</v>
      </c>
      <c r="AN442" s="174">
        <f>IFERROR('Ringkasan (milyar)'!AN442/'Ringkasan (milyar)'!AC442,0)</f>
        <v>3.2695656389471479E-2</v>
      </c>
      <c r="AO442" s="174">
        <f>IFERROR('Ringkasan (milyar)'!AO442/'Ringkasan (milyar)'!AC442,0)</f>
        <v>6.408081472569023E-2</v>
      </c>
      <c r="AP442" s="174">
        <f>IFERROR('Ringkasan (milyar)'!AP442/'Ringkasan (milyar)'!AC442,0)</f>
        <v>2.1310326363915568E-3</v>
      </c>
      <c r="AQ442" s="174">
        <f>IFERROR('Ringkasan (milyar)'!AQ442/'Ringkasan (milyar)'!AC442,0)</f>
        <v>9.3745405493096147E-4</v>
      </c>
      <c r="AR442" s="174">
        <f>IFERROR('Ringkasan (milyar)'!AR442/'Ringkasan (milyar)'!AC442,0)</f>
        <v>3.4392870203447069E-3</v>
      </c>
      <c r="AS442" s="174">
        <f>IFERROR('Ringkasan (milyar)'!AS442/'Ringkasan (milyar)'!AC442,0)</f>
        <v>3.4392870203447069E-3</v>
      </c>
      <c r="AT442" s="174">
        <f>IFERROR('Ringkasan (milyar)'!AT442/'Ringkasan (milyar)'!AC442,0)</f>
        <v>0.12314005238146139</v>
      </c>
      <c r="AU442" s="174">
        <f>IFERROR('Ringkasan (milyar)'!AU442/'Ringkasan (milyar)'!AC442,0)</f>
        <v>1.9992941056061836E-2</v>
      </c>
      <c r="AV442" s="174">
        <f>IFERROR('Ringkasan (milyar)'!AV442/'Ringkasan (milyar)'!AC442,0)</f>
        <v>0.10314711132539955</v>
      </c>
      <c r="AW442" s="129"/>
      <c r="AX442" s="129"/>
      <c r="AY442" s="129"/>
      <c r="AZ442" s="129"/>
      <c r="BA442" s="129"/>
      <c r="BB442" s="129"/>
      <c r="BC442" s="129"/>
      <c r="BD442" s="129"/>
      <c r="BE442" s="129"/>
      <c r="BF442" s="129"/>
      <c r="BG442" s="129"/>
      <c r="BH442" s="129"/>
      <c r="BI442" s="129"/>
      <c r="BJ442" s="130"/>
      <c r="BK442" s="130"/>
      <c r="BL442" s="89"/>
      <c r="BM442" s="47"/>
      <c r="BN442" s="48"/>
      <c r="BO442" s="49"/>
      <c r="BR442" s="115" t="e">
        <f>Ringkasan!#REF!/1000000000</f>
        <v>#REF!</v>
      </c>
      <c r="BS442" s="115" t="e">
        <f t="shared" si="70"/>
        <v>#REF!</v>
      </c>
      <c r="BT442" s="39" t="e">
        <f t="shared" si="72"/>
        <v>#REF!</v>
      </c>
      <c r="BV442" s="115" t="e">
        <f>Ringkasan!#REF!/1000000000</f>
        <v>#REF!</v>
      </c>
      <c r="BW442" s="115" t="e">
        <f t="shared" si="71"/>
        <v>#REF!</v>
      </c>
      <c r="BX442" s="39" t="e">
        <f t="shared" si="73"/>
        <v>#REF!</v>
      </c>
    </row>
    <row r="443" spans="1:76" s="141" customFormat="1" ht="15" customHeight="1" x14ac:dyDescent="0.25">
      <c r="A443" s="141" t="s">
        <v>697</v>
      </c>
      <c r="B443" s="9" t="s">
        <v>548</v>
      </c>
      <c r="C443" s="10">
        <v>23</v>
      </c>
      <c r="D443" s="11" t="s">
        <v>344</v>
      </c>
      <c r="E443" s="1" t="str">
        <f>[1]Pendapatan!D443</f>
        <v>06 Tahun 2024</v>
      </c>
      <c r="F443" s="142">
        <f>[1]Pendapatan!E443</f>
        <v>45657.981944444444</v>
      </c>
      <c r="G443" s="113"/>
      <c r="H443" s="172">
        <f>IFERROR('Ringkasan (milyar)'!H443/'Ringkasan (milyar)'!G443,0)</f>
        <v>0.39433285247103667</v>
      </c>
      <c r="I443" s="172">
        <f>IFERROR('Ringkasan (milyar)'!I443/'Ringkasan (milyar)'!G443,0)</f>
        <v>0.29832510847098576</v>
      </c>
      <c r="J443" s="172">
        <f>IFERROR('Ringkasan (milyar)'!J443/'Ringkasan (milyar)'!G443,0)</f>
        <v>6.0315034244343729E-2</v>
      </c>
      <c r="K443" s="172">
        <f>IFERROR('Ringkasan (milyar)'!K443/'Ringkasan (milyar)'!G443,0)</f>
        <v>1.8430963472417503E-2</v>
      </c>
      <c r="L443" s="172">
        <f>IFERROR('Ringkasan (milyar)'!L443/'Ringkasan (milyar)'!G443,0)</f>
        <v>1.7261746283289716E-2</v>
      </c>
      <c r="M443" s="172">
        <f>IFERROR('Ringkasan (milyar)'!M443/'Ringkasan (milyar)'!G443,0)</f>
        <v>0.60543942069750678</v>
      </c>
      <c r="N443" s="172">
        <f>IFERROR('Ringkasan (milyar)'!N443/'Ringkasan (milyar)'!G443,0)</f>
        <v>0.60543942069750678</v>
      </c>
      <c r="O443" s="172">
        <f>IFERROR('Ringkasan (milyar)'!O443/'Ringkasan (milyar)'!G443,0)</f>
        <v>0</v>
      </c>
      <c r="P443" s="172">
        <f>IFERROR('Ringkasan (milyar)'!P443/'Ringkasan (milyar)'!G443,0)</f>
        <v>0</v>
      </c>
      <c r="Q443" s="172">
        <f>IFERROR('Ringkasan (milyar)'!Q443/'Ringkasan (milyar)'!G443,0)</f>
        <v>0</v>
      </c>
      <c r="R443" s="172">
        <f>IFERROR('Ringkasan (milyar)'!R443/'Ringkasan (milyar)'!G443,0)</f>
        <v>3.9098877749009029E-3</v>
      </c>
      <c r="S443" s="172">
        <f>IFERROR('Ringkasan (milyar)'!S443/'Ringkasan (milyar)'!G443,0)</f>
        <v>4.7610492097441705E-2</v>
      </c>
      <c r="T443" s="172">
        <f>IFERROR('Ringkasan (milyar)'!T443/'Ringkasan (milyar)'!G443,0)</f>
        <v>0.38572796209914267</v>
      </c>
      <c r="U443" s="172">
        <f>IFERROR('Ringkasan (milyar)'!U443/'Ringkasan (milyar)'!G443,0)</f>
        <v>0.16819107872602154</v>
      </c>
      <c r="V443" s="172">
        <f>IFERROR('Ringkasan (milyar)'!V443/'Ringkasan (milyar)'!G443,0)</f>
        <v>0</v>
      </c>
      <c r="W443" s="172">
        <f>IFERROR('Ringkasan (milyar)'!W443/'Ringkasan (milyar)'!G443,0)</f>
        <v>0</v>
      </c>
      <c r="X443" s="172">
        <f>IFERROR('Ringkasan (milyar)'!X443/'Ringkasan (milyar)'!G443,0)</f>
        <v>0</v>
      </c>
      <c r="Y443" s="172">
        <f>IFERROR('Ringkasan (milyar)'!Y443/'Ringkasan (milyar)'!G443,0)</f>
        <v>2.2772683145642585E-4</v>
      </c>
      <c r="Z443" s="172">
        <f>IFERROR('Ringkasan (milyar)'!Z443/'Ringkasan (milyar)'!G443,0)</f>
        <v>2.2772683145642585E-4</v>
      </c>
      <c r="AA443" s="172">
        <f>IFERROR('Ringkasan (milyar)'!AA443/'Ringkasan (milyar)'!G443,0)</f>
        <v>0</v>
      </c>
      <c r="AB443" s="172">
        <f>IFERROR('Ringkasan (milyar)'!AB443/'Ringkasan (milyar)'!G443,0)</f>
        <v>0</v>
      </c>
      <c r="AC443" s="147"/>
      <c r="AD443" s="172">
        <f>IFERROR('Ringkasan (milyar)'!AD443/'Ringkasan (milyar)'!AC443,0)</f>
        <v>0.72260725010042171</v>
      </c>
      <c r="AE443" s="172">
        <f>IFERROR('Ringkasan (milyar)'!AE443/'Ringkasan (milyar)'!AD443,0)</f>
        <v>0.6501286507711509</v>
      </c>
      <c r="AF443" s="172">
        <f>IFERROR('Ringkasan (milyar)'!AF443/'Ringkasan (milyar)'!AD443,0)</f>
        <v>0.3136711923249153</v>
      </c>
      <c r="AG443" s="172">
        <f>IFERROR('Ringkasan (milyar)'!AG443/'Ringkasan (milyar)'!AD443,0)</f>
        <v>8.4545832619838512E-3</v>
      </c>
      <c r="AH443" s="172">
        <f>IFERROR('Ringkasan (milyar)'!AH443/'Ringkasan (milyar)'!AC443,0)</f>
        <v>1.0500393649391902E-3</v>
      </c>
      <c r="AI443" s="172">
        <f>IFERROR('Ringkasan (milyar)'!AI443/'Ringkasan (milyar)'!AC443,0)</f>
        <v>1.8679286256452553E-2</v>
      </c>
      <c r="AJ443" s="172">
        <f>IFERROR('Ringkasan (milyar)'!AJ443/'Ringkasan (milyar)'!AC443,0)</f>
        <v>3.1982705047639299E-4</v>
      </c>
      <c r="AK443" s="172">
        <f>IFERROR('Ringkasan (milyar)'!AK443/'Ringkasan (milyar)'!AC443,0)</f>
        <v>0.10037829201537207</v>
      </c>
      <c r="AL443" s="172">
        <f>IFERROR('Ringkasan (milyar)'!AL443/'Ringkasan (milyar)'!AC443,0)</f>
        <v>1.0925107191459907E-2</v>
      </c>
      <c r="AM443" s="172">
        <f>IFERROR('Ringkasan (milyar)'!AM443/'Ringkasan (milyar)'!AC443,0)</f>
        <v>4.0785213527536245E-2</v>
      </c>
      <c r="AN443" s="172">
        <f>IFERROR('Ringkasan (milyar)'!AN443/'Ringkasan (milyar)'!AC443,0)</f>
        <v>3.1906257839032372E-2</v>
      </c>
      <c r="AO443" s="172">
        <f>IFERROR('Ringkasan (milyar)'!AO443/'Ringkasan (milyar)'!AC443,0)</f>
        <v>1.1720995135029012E-2</v>
      </c>
      <c r="AP443" s="172">
        <f>IFERROR('Ringkasan (milyar)'!AP443/'Ringkasan (milyar)'!AC443,0)</f>
        <v>4.9888240631550873E-3</v>
      </c>
      <c r="AQ443" s="172">
        <f>IFERROR('Ringkasan (milyar)'!AQ443/'Ringkasan (milyar)'!AC443,0)</f>
        <v>5.1894259159434555E-5</v>
      </c>
      <c r="AR443" s="172">
        <f>IFERROR('Ringkasan (milyar)'!AR443/'Ringkasan (milyar)'!AC443,0)</f>
        <v>2.597077177934472E-3</v>
      </c>
      <c r="AS443" s="172">
        <f>IFERROR('Ringkasan (milyar)'!AS443/'Ringkasan (milyar)'!AC443,0)</f>
        <v>2.597077177934472E-3</v>
      </c>
      <c r="AT443" s="172">
        <f>IFERROR('Ringkasan (milyar)'!AT443/'Ringkasan (milyar)'!AC443,0)</f>
        <v>0.17441738070627191</v>
      </c>
      <c r="AU443" s="172">
        <f>IFERROR('Ringkasan (milyar)'!AU443/'Ringkasan (milyar)'!AC443,0)</f>
        <v>0.17441738070627191</v>
      </c>
      <c r="AV443" s="172">
        <f>IFERROR('Ringkasan (milyar)'!AV443/'Ringkasan (milyar)'!AC443,0)</f>
        <v>0</v>
      </c>
      <c r="AW443" s="148"/>
      <c r="AX443" s="148"/>
      <c r="AY443" s="148"/>
      <c r="AZ443" s="148"/>
      <c r="BA443" s="148"/>
      <c r="BB443" s="148"/>
      <c r="BC443" s="148"/>
      <c r="BD443" s="148"/>
      <c r="BE443" s="148"/>
      <c r="BF443" s="148"/>
      <c r="BG443" s="148"/>
      <c r="BH443" s="148"/>
      <c r="BI443" s="148"/>
      <c r="BJ443" s="98"/>
      <c r="BK443" s="98"/>
      <c r="BL443" s="85"/>
      <c r="BM443" s="143"/>
      <c r="BN443" s="144"/>
      <c r="BO443" s="145"/>
      <c r="BP443" s="146">
        <f t="shared" ref="BP443:BP458" si="80">IF(G443&gt;0,1,0)</f>
        <v>0</v>
      </c>
      <c r="BR443" s="113" t="e">
        <f>Ringkasan!#REF!/1000000000</f>
        <v>#REF!</v>
      </c>
      <c r="BS443" s="113" t="e">
        <f t="shared" si="70"/>
        <v>#REF!</v>
      </c>
      <c r="BT443" s="146" t="e">
        <f t="shared" si="72"/>
        <v>#REF!</v>
      </c>
      <c r="BV443" s="113" t="e">
        <f>Ringkasan!#REF!/1000000000</f>
        <v>#REF!</v>
      </c>
      <c r="BW443" s="113" t="e">
        <f t="shared" si="71"/>
        <v>#REF!</v>
      </c>
      <c r="BX443" s="146" t="e">
        <f t="shared" si="73"/>
        <v>#REF!</v>
      </c>
    </row>
    <row r="444" spans="1:76" ht="15" customHeight="1" x14ac:dyDescent="0.25">
      <c r="A444" s="59" t="s">
        <v>345</v>
      </c>
      <c r="B444" s="3">
        <f>B438+1</f>
        <v>330</v>
      </c>
      <c r="C444" s="4">
        <v>1</v>
      </c>
      <c r="D444" s="8" t="s">
        <v>345</v>
      </c>
      <c r="E444" s="12" t="str">
        <f>[1]Pendapatan!D444</f>
        <v>09 Tahun 2024</v>
      </c>
      <c r="F444" s="92">
        <f>[1]Pendapatan!E444</f>
        <v>45656</v>
      </c>
      <c r="G444" s="6"/>
      <c r="H444" s="173">
        <f>IFERROR('Ringkasan (milyar)'!H444/'Ringkasan (milyar)'!G444,0)</f>
        <v>6.2405871901105754E-2</v>
      </c>
      <c r="I444" s="173">
        <f>IFERROR('Ringkasan (milyar)'!I444/'Ringkasan (milyar)'!G444,0)</f>
        <v>4.2131285183568762E-2</v>
      </c>
      <c r="J444" s="173">
        <f>IFERROR('Ringkasan (milyar)'!J444/'Ringkasan (milyar)'!G444,0)</f>
        <v>1.5688724150674974E-2</v>
      </c>
      <c r="K444" s="173">
        <f>IFERROR('Ringkasan (milyar)'!K444/'Ringkasan (milyar)'!G444,0)</f>
        <v>2.3778546642988273E-3</v>
      </c>
      <c r="L444" s="173">
        <f>IFERROR('Ringkasan (milyar)'!L444/'Ringkasan (milyar)'!G444,0)</f>
        <v>2.208007902563197E-3</v>
      </c>
      <c r="M444" s="173">
        <f>IFERROR('Ringkasan (milyar)'!M444/'Ringkasan (milyar)'!G444,0)</f>
        <v>0.92939154858763373</v>
      </c>
      <c r="N444" s="173">
        <f>IFERROR('Ringkasan (milyar)'!N444/'Ringkasan (milyar)'!G444,0)</f>
        <v>0.89984709741931823</v>
      </c>
      <c r="O444" s="173">
        <f>IFERROR('Ringkasan (milyar)'!O444/'Ringkasan (milyar)'!G444,0)</f>
        <v>0</v>
      </c>
      <c r="P444" s="173">
        <f>IFERROR('Ringkasan (milyar)'!P444/'Ringkasan (milyar)'!G444,0)</f>
        <v>0</v>
      </c>
      <c r="Q444" s="173">
        <f>IFERROR('Ringkasan (milyar)'!Q444/'Ringkasan (milyar)'!G444,0)</f>
        <v>0.12955532226915226</v>
      </c>
      <c r="R444" s="173">
        <f>IFERROR('Ringkasan (milyar)'!R444/'Ringkasan (milyar)'!G444,0)</f>
        <v>0</v>
      </c>
      <c r="S444" s="173">
        <f>IFERROR('Ringkasan (milyar)'!S444/'Ringkasan (milyar)'!G444,0)</f>
        <v>0.10188760494356391</v>
      </c>
      <c r="T444" s="173">
        <f>IFERROR('Ringkasan (milyar)'!T444/'Ringkasan (milyar)'!G444,0)</f>
        <v>0.51436997978490129</v>
      </c>
      <c r="U444" s="173">
        <f>IFERROR('Ringkasan (milyar)'!U444/'Ringkasan (milyar)'!G444,0)</f>
        <v>0.15403419042170077</v>
      </c>
      <c r="V444" s="173">
        <f>IFERROR('Ringkasan (milyar)'!V444/'Ringkasan (milyar)'!G444,0)</f>
        <v>2.9544451168315465E-2</v>
      </c>
      <c r="W444" s="173">
        <f>IFERROR('Ringkasan (milyar)'!W444/'Ringkasan (milyar)'!G444,0)</f>
        <v>2.9544451168315465E-2</v>
      </c>
      <c r="X444" s="173">
        <f>IFERROR('Ringkasan (milyar)'!X444/'Ringkasan (milyar)'!G444,0)</f>
        <v>0</v>
      </c>
      <c r="Y444" s="173">
        <f>IFERROR('Ringkasan (milyar)'!Y444/'Ringkasan (milyar)'!G444,0)</f>
        <v>8.2025795112605406E-3</v>
      </c>
      <c r="Z444" s="173">
        <f>IFERROR('Ringkasan (milyar)'!Z444/'Ringkasan (milyar)'!G444,0)</f>
        <v>0</v>
      </c>
      <c r="AA444" s="173">
        <f>IFERROR('Ringkasan (milyar)'!AA444/'Ringkasan (milyar)'!G444,0)</f>
        <v>0</v>
      </c>
      <c r="AB444" s="173">
        <f>IFERROR('Ringkasan (milyar)'!AB444/'Ringkasan (milyar)'!G444,0)</f>
        <v>8.2025795112605406E-3</v>
      </c>
      <c r="AC444" s="6"/>
      <c r="AD444" s="173">
        <f>IFERROR('Ringkasan (milyar)'!AD444/'Ringkasan (milyar)'!AC444,0)</f>
        <v>0.71570534112943252</v>
      </c>
      <c r="AE444" s="173">
        <f>IFERROR('Ringkasan (milyar)'!AE444/'Ringkasan (milyar)'!AD444,0)</f>
        <v>0.6421430622261739</v>
      </c>
      <c r="AF444" s="173">
        <f>IFERROR('Ringkasan (milyar)'!AF444/'Ringkasan (milyar)'!AD444,0)</f>
        <v>0.33673831480463523</v>
      </c>
      <c r="AG444" s="173">
        <f>IFERROR('Ringkasan (milyar)'!AG444/'Ringkasan (milyar)'!AD444,0)</f>
        <v>0</v>
      </c>
      <c r="AH444" s="173">
        <f>IFERROR('Ringkasan (milyar)'!AH444/'Ringkasan (milyar)'!AC444,0)</f>
        <v>0</v>
      </c>
      <c r="AI444" s="173">
        <f>IFERROR('Ringkasan (milyar)'!AI444/'Ringkasan (milyar)'!AC444,0)</f>
        <v>1.469522950201115E-2</v>
      </c>
      <c r="AJ444" s="173">
        <f>IFERROR('Ringkasan (milyar)'!AJ444/'Ringkasan (milyar)'!AC444,0)</f>
        <v>4.1948175433752677E-4</v>
      </c>
      <c r="AK444" s="173">
        <f>IFERROR('Ringkasan (milyar)'!AK444/'Ringkasan (milyar)'!AC444,0)</f>
        <v>8.5787727035578479E-2</v>
      </c>
      <c r="AL444" s="173">
        <f>IFERROR('Ringkasan (milyar)'!AL444/'Ringkasan (milyar)'!AC444,0)</f>
        <v>0</v>
      </c>
      <c r="AM444" s="173">
        <f>IFERROR('Ringkasan (milyar)'!AM444/'Ringkasan (milyar)'!AC444,0)</f>
        <v>2.5839070648936261E-2</v>
      </c>
      <c r="AN444" s="173">
        <f>IFERROR('Ringkasan (milyar)'!AN444/'Ringkasan (milyar)'!AC444,0)</f>
        <v>3.1757049893906826E-2</v>
      </c>
      <c r="AO444" s="173">
        <f>IFERROR('Ringkasan (milyar)'!AO444/'Ringkasan (milyar)'!AC444,0)</f>
        <v>2.7333488844959827E-2</v>
      </c>
      <c r="AP444" s="173">
        <f>IFERROR('Ringkasan (milyar)'!AP444/'Ringkasan (milyar)'!AC444,0)</f>
        <v>6.7835533050697092E-4</v>
      </c>
      <c r="AQ444" s="173">
        <f>IFERROR('Ringkasan (milyar)'!AQ444/'Ringkasan (milyar)'!AC444,0)</f>
        <v>1.7976231726859866E-4</v>
      </c>
      <c r="AR444" s="173">
        <f>IFERROR('Ringkasan (milyar)'!AR444/'Ringkasan (milyar)'!AC444,0)</f>
        <v>4.1098346294966151E-3</v>
      </c>
      <c r="AS444" s="173">
        <f>IFERROR('Ringkasan (milyar)'!AS444/'Ringkasan (milyar)'!AC444,0)</f>
        <v>4.1098346294966151E-3</v>
      </c>
      <c r="AT444" s="173">
        <f>IFERROR('Ringkasan (milyar)'!AT444/'Ringkasan (milyar)'!AC444,0)</f>
        <v>0.19439709720549236</v>
      </c>
      <c r="AU444" s="173">
        <f>IFERROR('Ringkasan (milyar)'!AU444/'Ringkasan (milyar)'!AC444,0)</f>
        <v>5.5963546014037987E-3</v>
      </c>
      <c r="AV444" s="173">
        <f>IFERROR('Ringkasan (milyar)'!AV444/'Ringkasan (milyar)'!AC444,0)</f>
        <v>0.18880074260408858</v>
      </c>
      <c r="AW444" s="127"/>
      <c r="AX444" s="127"/>
      <c r="AY444" s="127"/>
      <c r="AZ444" s="127"/>
      <c r="BA444" s="127"/>
      <c r="BB444" s="127"/>
      <c r="BC444" s="127"/>
      <c r="BD444" s="127"/>
      <c r="BE444" s="127"/>
      <c r="BF444" s="127"/>
      <c r="BG444" s="127"/>
      <c r="BH444" s="127"/>
      <c r="BI444" s="127"/>
      <c r="BJ444" s="128"/>
      <c r="BK444" s="128"/>
      <c r="BL444" s="87"/>
      <c r="BM444" s="47"/>
      <c r="BN444" s="48"/>
      <c r="BO444" s="49"/>
      <c r="BP444" s="39">
        <f t="shared" si="80"/>
        <v>0</v>
      </c>
      <c r="BR444" s="6" t="e">
        <f>Ringkasan!#REF!/1000000000</f>
        <v>#REF!</v>
      </c>
      <c r="BS444" s="6" t="e">
        <f t="shared" si="70"/>
        <v>#REF!</v>
      </c>
      <c r="BT444" s="39" t="e">
        <f t="shared" si="72"/>
        <v>#REF!</v>
      </c>
      <c r="BV444" s="6" t="e">
        <f>Ringkasan!#REF!/1000000000</f>
        <v>#REF!</v>
      </c>
      <c r="BW444" s="6" t="e">
        <f t="shared" si="71"/>
        <v>#REF!</v>
      </c>
      <c r="BX444" s="39" t="e">
        <f t="shared" si="73"/>
        <v>#REF!</v>
      </c>
    </row>
    <row r="445" spans="1:76" ht="15" customHeight="1" x14ac:dyDescent="0.25">
      <c r="A445" s="59" t="s">
        <v>346</v>
      </c>
      <c r="B445" s="3">
        <f t="shared" ref="B445:C458" si="81">B444+1</f>
        <v>331</v>
      </c>
      <c r="C445" s="4">
        <f t="shared" si="81"/>
        <v>2</v>
      </c>
      <c r="D445" s="8" t="s">
        <v>346</v>
      </c>
      <c r="E445" s="12" t="str">
        <f>[1]Pendapatan!D445</f>
        <v>11 Tahun 2024</v>
      </c>
      <c r="F445" s="92">
        <f>[1]Pendapatan!E445</f>
        <v>45656.999305555553</v>
      </c>
      <c r="G445" s="6"/>
      <c r="H445" s="173">
        <f>IFERROR('Ringkasan (milyar)'!H445/'Ringkasan (milyar)'!G445,0)</f>
        <v>2.4942285125558804E-2</v>
      </c>
      <c r="I445" s="173">
        <f>IFERROR('Ringkasan (milyar)'!I445/'Ringkasan (milyar)'!G445,0)</f>
        <v>1.2200226306920591E-2</v>
      </c>
      <c r="J445" s="173">
        <f>IFERROR('Ringkasan (milyar)'!J445/'Ringkasan (milyar)'!G445,0)</f>
        <v>1.0640730976836151E-2</v>
      </c>
      <c r="K445" s="173">
        <f>IFERROR('Ringkasan (milyar)'!K445/'Ringkasan (milyar)'!G445,0)</f>
        <v>4.8687554971431801E-4</v>
      </c>
      <c r="L445" s="173">
        <f>IFERROR('Ringkasan (milyar)'!L445/'Ringkasan (milyar)'!G445,0)</f>
        <v>1.6144522920877424E-3</v>
      </c>
      <c r="M445" s="173">
        <f>IFERROR('Ringkasan (milyar)'!M445/'Ringkasan (milyar)'!G445,0)</f>
        <v>0.96912908460757963</v>
      </c>
      <c r="N445" s="173">
        <f>IFERROR('Ringkasan (milyar)'!N445/'Ringkasan (milyar)'!G445,0)</f>
        <v>0.95487992890797257</v>
      </c>
      <c r="O445" s="173">
        <f>IFERROR('Ringkasan (milyar)'!O445/'Ringkasan (milyar)'!G445,0)</f>
        <v>0</v>
      </c>
      <c r="P445" s="173">
        <f>IFERROR('Ringkasan (milyar)'!P445/'Ringkasan (milyar)'!G445,0)</f>
        <v>0</v>
      </c>
      <c r="Q445" s="173">
        <f>IFERROR('Ringkasan (milyar)'!Q445/'Ringkasan (milyar)'!G445,0)</f>
        <v>7.0192756462622213E-2</v>
      </c>
      <c r="R445" s="173">
        <f>IFERROR('Ringkasan (milyar)'!R445/'Ringkasan (milyar)'!G445,0)</f>
        <v>0</v>
      </c>
      <c r="S445" s="173">
        <f>IFERROR('Ringkasan (milyar)'!S445/'Ringkasan (milyar)'!G445,0)</f>
        <v>3.6562387196736247E-2</v>
      </c>
      <c r="T445" s="173">
        <f>IFERROR('Ringkasan (milyar)'!T445/'Ringkasan (milyar)'!G445,0)</f>
        <v>0.44245667247730164</v>
      </c>
      <c r="U445" s="173">
        <f>IFERROR('Ringkasan (milyar)'!U445/'Ringkasan (milyar)'!G445,0)</f>
        <v>0.40566811277131254</v>
      </c>
      <c r="V445" s="173">
        <f>IFERROR('Ringkasan (milyar)'!V445/'Ringkasan (milyar)'!G445,0)</f>
        <v>1.4249155699607087E-2</v>
      </c>
      <c r="W445" s="173">
        <f>IFERROR('Ringkasan (milyar)'!W445/'Ringkasan (milyar)'!G445,0)</f>
        <v>1.4249155699607087E-2</v>
      </c>
      <c r="X445" s="173">
        <f>IFERROR('Ringkasan (milyar)'!X445/'Ringkasan (milyar)'!G445,0)</f>
        <v>0</v>
      </c>
      <c r="Y445" s="173">
        <f>IFERROR('Ringkasan (milyar)'!Y445/'Ringkasan (milyar)'!G445,0)</f>
        <v>5.9286302668614833E-3</v>
      </c>
      <c r="Z445" s="173">
        <f>IFERROR('Ringkasan (milyar)'!Z445/'Ringkasan (milyar)'!G445,0)</f>
        <v>0</v>
      </c>
      <c r="AA445" s="173">
        <f>IFERROR('Ringkasan (milyar)'!AA445/'Ringkasan (milyar)'!G445,0)</f>
        <v>0</v>
      </c>
      <c r="AB445" s="173">
        <f>IFERROR('Ringkasan (milyar)'!AB445/'Ringkasan (milyar)'!G445,0)</f>
        <v>5.9286302668614833E-3</v>
      </c>
      <c r="AC445" s="6"/>
      <c r="AD445" s="173">
        <f>IFERROR('Ringkasan (milyar)'!AD445/'Ringkasan (milyar)'!AC445,0)</f>
        <v>0.53519566638859606</v>
      </c>
      <c r="AE445" s="173">
        <f>IFERROR('Ringkasan (milyar)'!AE445/'Ringkasan (milyar)'!AD445,0)</f>
        <v>0.56987176127687067</v>
      </c>
      <c r="AF445" s="173">
        <f>IFERROR('Ringkasan (milyar)'!AF445/'Ringkasan (milyar)'!AD445,0)</f>
        <v>0.39858944465616691</v>
      </c>
      <c r="AG445" s="173">
        <f>IFERROR('Ringkasan (milyar)'!AG445/'Ringkasan (milyar)'!AD445,0)</f>
        <v>0</v>
      </c>
      <c r="AH445" s="173">
        <f>IFERROR('Ringkasan (milyar)'!AH445/'Ringkasan (milyar)'!AC445,0)</f>
        <v>0</v>
      </c>
      <c r="AI445" s="173">
        <f>IFERROR('Ringkasan (milyar)'!AI445/'Ringkasan (milyar)'!AC445,0)</f>
        <v>3.3168127408121162E-3</v>
      </c>
      <c r="AJ445" s="173">
        <f>IFERROR('Ringkasan (milyar)'!AJ445/'Ringkasan (milyar)'!AC445,0)</f>
        <v>1.3562613166948552E-2</v>
      </c>
      <c r="AK445" s="173">
        <f>IFERROR('Ringkasan (milyar)'!AK445/'Ringkasan (milyar)'!AC445,0)</f>
        <v>0.34736174341715614</v>
      </c>
      <c r="AL445" s="173">
        <f>IFERROR('Ringkasan (milyar)'!AL445/'Ringkasan (milyar)'!AC445,0)</f>
        <v>0</v>
      </c>
      <c r="AM445" s="173">
        <f>IFERROR('Ringkasan (milyar)'!AM445/'Ringkasan (milyar)'!AC445,0)</f>
        <v>3.7088263144595152E-2</v>
      </c>
      <c r="AN445" s="173">
        <f>IFERROR('Ringkasan (milyar)'!AN445/'Ringkasan (milyar)'!AC445,0)</f>
        <v>0.19838214505913054</v>
      </c>
      <c r="AO445" s="173">
        <f>IFERROR('Ringkasan (milyar)'!AO445/'Ringkasan (milyar)'!AC445,0)</f>
        <v>0.11184706196293508</v>
      </c>
      <c r="AP445" s="173">
        <f>IFERROR('Ringkasan (milyar)'!AP445/'Ringkasan (milyar)'!AC445,0)</f>
        <v>4.4273250495420191E-5</v>
      </c>
      <c r="AQ445" s="173">
        <f>IFERROR('Ringkasan (milyar)'!AQ445/'Ringkasan (milyar)'!AC445,0)</f>
        <v>0</v>
      </c>
      <c r="AR445" s="173">
        <f>IFERROR('Ringkasan (milyar)'!AR445/'Ringkasan (milyar)'!AC445,0)</f>
        <v>1.1432797348834224E-3</v>
      </c>
      <c r="AS445" s="173">
        <f>IFERROR('Ringkasan (milyar)'!AS445/'Ringkasan (milyar)'!AC445,0)</f>
        <v>1.1432797348834224E-3</v>
      </c>
      <c r="AT445" s="173">
        <f>IFERROR('Ringkasan (milyar)'!AT445/'Ringkasan (milyar)'!AC445,0)</f>
        <v>0.1162993104593643</v>
      </c>
      <c r="AU445" s="173">
        <f>IFERROR('Ringkasan (milyar)'!AU445/'Ringkasan (milyar)'!AC445,0)</f>
        <v>1.1749831851295255E-3</v>
      </c>
      <c r="AV445" s="173">
        <f>IFERROR('Ringkasan (milyar)'!AV445/'Ringkasan (milyar)'!AC445,0)</f>
        <v>0.11512432727423476</v>
      </c>
      <c r="AW445" s="127"/>
      <c r="AX445" s="127"/>
      <c r="AY445" s="127"/>
      <c r="AZ445" s="127"/>
      <c r="BA445" s="127"/>
      <c r="BB445" s="127"/>
      <c r="BC445" s="127"/>
      <c r="BD445" s="127"/>
      <c r="BE445" s="127"/>
      <c r="BF445" s="127"/>
      <c r="BG445" s="127"/>
      <c r="BH445" s="127"/>
      <c r="BI445" s="127"/>
      <c r="BJ445" s="128"/>
      <c r="BK445" s="128"/>
      <c r="BL445" s="87"/>
      <c r="BM445" s="47"/>
      <c r="BN445" s="48"/>
      <c r="BO445" s="49"/>
      <c r="BP445" s="39">
        <f t="shared" si="80"/>
        <v>0</v>
      </c>
      <c r="BR445" s="6" t="e">
        <f>Ringkasan!#REF!/1000000000</f>
        <v>#REF!</v>
      </c>
      <c r="BS445" s="6" t="e">
        <f t="shared" si="70"/>
        <v>#REF!</v>
      </c>
      <c r="BT445" s="39" t="e">
        <f t="shared" si="72"/>
        <v>#REF!</v>
      </c>
      <c r="BV445" s="6" t="e">
        <f>Ringkasan!#REF!/1000000000</f>
        <v>#REF!</v>
      </c>
      <c r="BW445" s="6" t="e">
        <f t="shared" si="71"/>
        <v>#REF!</v>
      </c>
      <c r="BX445" s="39" t="e">
        <f t="shared" si="73"/>
        <v>#REF!</v>
      </c>
    </row>
    <row r="446" spans="1:76" ht="15" customHeight="1" x14ac:dyDescent="0.25">
      <c r="A446" s="59" t="s">
        <v>347</v>
      </c>
      <c r="B446" s="3">
        <f t="shared" si="81"/>
        <v>332</v>
      </c>
      <c r="C446" s="4">
        <f t="shared" si="81"/>
        <v>3</v>
      </c>
      <c r="D446" s="8" t="s">
        <v>347</v>
      </c>
      <c r="E446" s="12" t="str">
        <f>[1]Pendapatan!D446</f>
        <v>08 TAHUN 2024</v>
      </c>
      <c r="F446" s="92">
        <f>[1]Pendapatan!E446</f>
        <v>45657.842361111114</v>
      </c>
      <c r="G446" s="6"/>
      <c r="H446" s="173">
        <f>IFERROR('Ringkasan (milyar)'!H446/'Ringkasan (milyar)'!G446,0)</f>
        <v>3.8920872476833832E-2</v>
      </c>
      <c r="I446" s="173">
        <f>IFERROR('Ringkasan (milyar)'!I446/'Ringkasan (milyar)'!G446,0)</f>
        <v>3.1195975336002619E-2</v>
      </c>
      <c r="J446" s="173">
        <f>IFERROR('Ringkasan (milyar)'!J446/'Ringkasan (milyar)'!G446,0)</f>
        <v>4.1565137723377256E-3</v>
      </c>
      <c r="K446" s="173">
        <f>IFERROR('Ringkasan (milyar)'!K446/'Ringkasan (milyar)'!G446,0)</f>
        <v>1.9463909282691767E-3</v>
      </c>
      <c r="L446" s="173">
        <f>IFERROR('Ringkasan (milyar)'!L446/'Ringkasan (milyar)'!G446,0)</f>
        <v>1.6219924402243139E-3</v>
      </c>
      <c r="M446" s="173">
        <f>IFERROR('Ringkasan (milyar)'!M446/'Ringkasan (milyar)'!G446,0)</f>
        <v>0.95011459592566583</v>
      </c>
      <c r="N446" s="173">
        <f>IFERROR('Ringkasan (milyar)'!N446/'Ringkasan (milyar)'!G446,0)</f>
        <v>0.92702841756976884</v>
      </c>
      <c r="O446" s="173">
        <f>IFERROR('Ringkasan (milyar)'!O446/'Ringkasan (milyar)'!G446,0)</f>
        <v>0</v>
      </c>
      <c r="P446" s="173">
        <f>IFERROR('Ringkasan (milyar)'!P446/'Ringkasan (milyar)'!G446,0)</f>
        <v>0</v>
      </c>
      <c r="Q446" s="173">
        <f>IFERROR('Ringkasan (milyar)'!Q446/'Ringkasan (milyar)'!G446,0)</f>
        <v>9.7251168078156286E-2</v>
      </c>
      <c r="R446" s="173">
        <f>IFERROR('Ringkasan (milyar)'!R446/'Ringkasan (milyar)'!G446,0)</f>
        <v>0</v>
      </c>
      <c r="S446" s="173">
        <f>IFERROR('Ringkasan (milyar)'!S446/'Ringkasan (milyar)'!G446,0)</f>
        <v>3.653094356672866E-2</v>
      </c>
      <c r="T446" s="173">
        <f>IFERROR('Ringkasan (milyar)'!T446/'Ringkasan (milyar)'!G446,0)</f>
        <v>0.59460875518996237</v>
      </c>
      <c r="U446" s="173">
        <f>IFERROR('Ringkasan (milyar)'!U446/'Ringkasan (milyar)'!G446,0)</f>
        <v>0.19863755073492151</v>
      </c>
      <c r="V446" s="173">
        <f>IFERROR('Ringkasan (milyar)'!V446/'Ringkasan (milyar)'!G446,0)</f>
        <v>2.3086178355896988E-2</v>
      </c>
      <c r="W446" s="173">
        <f>IFERROR('Ringkasan (milyar)'!W446/'Ringkasan (milyar)'!G446,0)</f>
        <v>2.3086178355896988E-2</v>
      </c>
      <c r="X446" s="173">
        <f>IFERROR('Ringkasan (milyar)'!X446/'Ringkasan (milyar)'!G446,0)</f>
        <v>0</v>
      </c>
      <c r="Y446" s="173">
        <f>IFERROR('Ringkasan (milyar)'!Y446/'Ringkasan (milyar)'!G446,0)</f>
        <v>1.0964531597500281E-2</v>
      </c>
      <c r="Z446" s="173">
        <f>IFERROR('Ringkasan (milyar)'!Z446/'Ringkasan (milyar)'!G446,0)</f>
        <v>0</v>
      </c>
      <c r="AA446" s="173">
        <f>IFERROR('Ringkasan (milyar)'!AA446/'Ringkasan (milyar)'!G446,0)</f>
        <v>0</v>
      </c>
      <c r="AB446" s="173">
        <f>IFERROR('Ringkasan (milyar)'!AB446/'Ringkasan (milyar)'!G446,0)</f>
        <v>1.0964531597500281E-2</v>
      </c>
      <c r="AC446" s="6"/>
      <c r="AD446" s="173">
        <f>IFERROR('Ringkasan (milyar)'!AD446/'Ringkasan (milyar)'!AC446,0)</f>
        <v>0.66951396117643613</v>
      </c>
      <c r="AE446" s="173">
        <f>IFERROR('Ringkasan (milyar)'!AE446/'Ringkasan (milyar)'!AD446,0)</f>
        <v>0.62018198605712993</v>
      </c>
      <c r="AF446" s="173">
        <f>IFERROR('Ringkasan (milyar)'!AF446/'Ringkasan (milyar)'!AD446,0)</f>
        <v>0.36358605939170202</v>
      </c>
      <c r="AG446" s="173">
        <f>IFERROR('Ringkasan (milyar)'!AG446/'Ringkasan (milyar)'!AD446,0)</f>
        <v>0</v>
      </c>
      <c r="AH446" s="173">
        <f>IFERROR('Ringkasan (milyar)'!AH446/'Ringkasan (milyar)'!AC446,0)</f>
        <v>0</v>
      </c>
      <c r="AI446" s="173">
        <f>IFERROR('Ringkasan (milyar)'!AI446/'Ringkasan (milyar)'!AC446,0)</f>
        <v>8.6021270857917307E-3</v>
      </c>
      <c r="AJ446" s="173">
        <f>IFERROR('Ringkasan (milyar)'!AJ446/'Ringkasan (milyar)'!AC446,0)</f>
        <v>2.265393103396606E-3</v>
      </c>
      <c r="AK446" s="173">
        <f>IFERROR('Ringkasan (milyar)'!AK446/'Ringkasan (milyar)'!AC446,0)</f>
        <v>0.16549076870229093</v>
      </c>
      <c r="AL446" s="173">
        <f>IFERROR('Ringkasan (milyar)'!AL446/'Ringkasan (milyar)'!AC446,0)</f>
        <v>0</v>
      </c>
      <c r="AM446" s="173">
        <f>IFERROR('Ringkasan (milyar)'!AM446/'Ringkasan (milyar)'!AC446,0)</f>
        <v>6.3668783784937261E-2</v>
      </c>
      <c r="AN446" s="173">
        <f>IFERROR('Ringkasan (milyar)'!AN446/'Ringkasan (milyar)'!AC446,0)</f>
        <v>3.8086367166847812E-3</v>
      </c>
      <c r="AO446" s="173">
        <f>IFERROR('Ringkasan (milyar)'!AO446/'Ringkasan (milyar)'!AC446,0)</f>
        <v>9.7173536584288261E-2</v>
      </c>
      <c r="AP446" s="173">
        <f>IFERROR('Ringkasan (milyar)'!AP446/'Ringkasan (milyar)'!AC446,0)</f>
        <v>8.3981161638062979E-4</v>
      </c>
      <c r="AQ446" s="173">
        <f>IFERROR('Ringkasan (milyar)'!AQ446/'Ringkasan (milyar)'!AC446,0)</f>
        <v>0</v>
      </c>
      <c r="AR446" s="173">
        <f>IFERROR('Ringkasan (milyar)'!AR446/'Ringkasan (milyar)'!AC446,0)</f>
        <v>2.413415948220816E-3</v>
      </c>
      <c r="AS446" s="173">
        <f>IFERROR('Ringkasan (milyar)'!AS446/'Ringkasan (milyar)'!AC446,0)</f>
        <v>2.413415948220816E-3</v>
      </c>
      <c r="AT446" s="173">
        <f>IFERROR('Ringkasan (milyar)'!AT446/'Ringkasan (milyar)'!AC446,0)</f>
        <v>0.16258185417305213</v>
      </c>
      <c r="AU446" s="173">
        <f>IFERROR('Ringkasan (milyar)'!AU446/'Ringkasan (milyar)'!AC446,0)</f>
        <v>3.506808824148033E-3</v>
      </c>
      <c r="AV446" s="173">
        <f>IFERROR('Ringkasan (milyar)'!AV446/'Ringkasan (milyar)'!AC446,0)</f>
        <v>0.15907504534890407</v>
      </c>
      <c r="AW446" s="127"/>
      <c r="AX446" s="127"/>
      <c r="AY446" s="127"/>
      <c r="AZ446" s="127"/>
      <c r="BA446" s="127"/>
      <c r="BB446" s="127"/>
      <c r="BC446" s="127"/>
      <c r="BD446" s="127"/>
      <c r="BE446" s="127"/>
      <c r="BF446" s="127"/>
      <c r="BG446" s="127"/>
      <c r="BH446" s="127"/>
      <c r="BI446" s="127"/>
      <c r="BJ446" s="128"/>
      <c r="BK446" s="128"/>
      <c r="BL446" s="87"/>
      <c r="BM446" s="47"/>
      <c r="BN446" s="48"/>
      <c r="BO446" s="49"/>
      <c r="BP446" s="39">
        <f t="shared" si="80"/>
        <v>0</v>
      </c>
      <c r="BR446" s="6" t="e">
        <f>Ringkasan!#REF!/1000000000</f>
        <v>#REF!</v>
      </c>
      <c r="BS446" s="6" t="e">
        <f t="shared" si="70"/>
        <v>#REF!</v>
      </c>
      <c r="BT446" s="39" t="e">
        <f t="shared" si="72"/>
        <v>#REF!</v>
      </c>
      <c r="BV446" s="6" t="e">
        <f>Ringkasan!#REF!/1000000000</f>
        <v>#REF!</v>
      </c>
      <c r="BW446" s="6" t="e">
        <f t="shared" si="71"/>
        <v>#REF!</v>
      </c>
      <c r="BX446" s="39" t="e">
        <f t="shared" si="73"/>
        <v>#REF!</v>
      </c>
    </row>
    <row r="447" spans="1:76" ht="15" customHeight="1" x14ac:dyDescent="0.25">
      <c r="A447" s="59" t="s">
        <v>650</v>
      </c>
      <c r="B447" s="3">
        <f t="shared" si="81"/>
        <v>333</v>
      </c>
      <c r="C447" s="4">
        <f t="shared" si="81"/>
        <v>4</v>
      </c>
      <c r="D447" s="8" t="s">
        <v>650</v>
      </c>
      <c r="E447" s="12" t="str">
        <f>[1]Pendapatan!D447</f>
        <v>04 Tahun 2024</v>
      </c>
      <c r="F447" s="92">
        <f>[1]Pendapatan!E447</f>
        <v>45657.919444444444</v>
      </c>
      <c r="G447" s="6"/>
      <c r="H447" s="173">
        <f>IFERROR('Ringkasan (milyar)'!H447/'Ringkasan (milyar)'!G447,0)</f>
        <v>2.2175266963404893E-2</v>
      </c>
      <c r="I447" s="173">
        <f>IFERROR('Ringkasan (milyar)'!I447/'Ringkasan (milyar)'!G447,0)</f>
        <v>1.4261836921315595E-2</v>
      </c>
      <c r="J447" s="173">
        <f>IFERROR('Ringkasan (milyar)'!J447/'Ringkasan (milyar)'!G447,0)</f>
        <v>2.2581512411166639E-3</v>
      </c>
      <c r="K447" s="173">
        <f>IFERROR('Ringkasan (milyar)'!K447/'Ringkasan (milyar)'!G447,0)</f>
        <v>1.2672893671647359E-3</v>
      </c>
      <c r="L447" s="173">
        <f>IFERROR('Ringkasan (milyar)'!L447/'Ringkasan (milyar)'!G447,0)</f>
        <v>4.3879894338078977E-3</v>
      </c>
      <c r="M447" s="173">
        <f>IFERROR('Ringkasan (milyar)'!M447/'Ringkasan (milyar)'!G447,0)</f>
        <v>0.95129150886438962</v>
      </c>
      <c r="N447" s="173">
        <f>IFERROR('Ringkasan (milyar)'!N447/'Ringkasan (milyar)'!G447,0)</f>
        <v>0.92605415468200725</v>
      </c>
      <c r="O447" s="173">
        <f>IFERROR('Ringkasan (milyar)'!O447/'Ringkasan (milyar)'!G447,0)</f>
        <v>0</v>
      </c>
      <c r="P447" s="173">
        <f>IFERROR('Ringkasan (milyar)'!P447/'Ringkasan (milyar)'!G447,0)</f>
        <v>0</v>
      </c>
      <c r="Q447" s="173">
        <f>IFERROR('Ringkasan (milyar)'!Q447/'Ringkasan (milyar)'!G447,0)</f>
        <v>0.12068874728423541</v>
      </c>
      <c r="R447" s="173">
        <f>IFERROR('Ringkasan (milyar)'!R447/'Ringkasan (milyar)'!G447,0)</f>
        <v>0</v>
      </c>
      <c r="S447" s="173">
        <f>IFERROR('Ringkasan (milyar)'!S447/'Ringkasan (milyar)'!G447,0)</f>
        <v>3.4482183306932167E-2</v>
      </c>
      <c r="T447" s="173">
        <f>IFERROR('Ringkasan (milyar)'!T447/'Ringkasan (milyar)'!G447,0)</f>
        <v>0.63749628487096488</v>
      </c>
      <c r="U447" s="173">
        <f>IFERROR('Ringkasan (milyar)'!U447/'Ringkasan (milyar)'!G447,0)</f>
        <v>0.13338693921987482</v>
      </c>
      <c r="V447" s="173">
        <f>IFERROR('Ringkasan (milyar)'!V447/'Ringkasan (milyar)'!G447,0)</f>
        <v>2.5237354182382304E-2</v>
      </c>
      <c r="W447" s="173">
        <f>IFERROR('Ringkasan (milyar)'!W447/'Ringkasan (milyar)'!G447,0)</f>
        <v>2.5237354182382304E-2</v>
      </c>
      <c r="X447" s="173">
        <f>IFERROR('Ringkasan (milyar)'!X447/'Ringkasan (milyar)'!G447,0)</f>
        <v>0</v>
      </c>
      <c r="Y447" s="173">
        <f>IFERROR('Ringkasan (milyar)'!Y447/'Ringkasan (milyar)'!G447,0)</f>
        <v>2.6533224172205605E-2</v>
      </c>
      <c r="Z447" s="173">
        <f>IFERROR('Ringkasan (milyar)'!Z447/'Ringkasan (milyar)'!G447,0)</f>
        <v>0</v>
      </c>
      <c r="AA447" s="173">
        <f>IFERROR('Ringkasan (milyar)'!AA447/'Ringkasan (milyar)'!G447,0)</f>
        <v>0</v>
      </c>
      <c r="AB447" s="173">
        <f>IFERROR('Ringkasan (milyar)'!AB447/'Ringkasan (milyar)'!G447,0)</f>
        <v>2.6533224172205605E-2</v>
      </c>
      <c r="AC447" s="6"/>
      <c r="AD447" s="173">
        <f>IFERROR('Ringkasan (milyar)'!AD447/'Ringkasan (milyar)'!AC447,0)</f>
        <v>0.7166347255372737</v>
      </c>
      <c r="AE447" s="173">
        <f>IFERROR('Ringkasan (milyar)'!AE447/'Ringkasan (milyar)'!AD447,0)</f>
        <v>0.63784374950508627</v>
      </c>
      <c r="AF447" s="173">
        <f>IFERROR('Ringkasan (milyar)'!AF447/'Ringkasan (milyar)'!AD447,0)</f>
        <v>0.32965932261650427</v>
      </c>
      <c r="AG447" s="173">
        <f>IFERROR('Ringkasan (milyar)'!AG447/'Ringkasan (milyar)'!AD447,0)</f>
        <v>0</v>
      </c>
      <c r="AH447" s="173">
        <f>IFERROR('Ringkasan (milyar)'!AH447/'Ringkasan (milyar)'!AC447,0)</f>
        <v>9.2523667286544293E-5</v>
      </c>
      <c r="AI447" s="173">
        <f>IFERROR('Ringkasan (milyar)'!AI447/'Ringkasan (milyar)'!AC447,0)</f>
        <v>2.1510947416813399E-2</v>
      </c>
      <c r="AJ447" s="173">
        <f>IFERROR('Ringkasan (milyar)'!AJ447/'Ringkasan (milyar)'!AC447,0)</f>
        <v>1.6849559068486412E-3</v>
      </c>
      <c r="AK447" s="173">
        <f>IFERROR('Ringkasan (milyar)'!AK447/'Ringkasan (milyar)'!AC447,0)</f>
        <v>9.5842907136791514E-2</v>
      </c>
      <c r="AL447" s="173">
        <f>IFERROR('Ringkasan (milyar)'!AL447/'Ringkasan (milyar)'!AC447,0)</f>
        <v>0</v>
      </c>
      <c r="AM447" s="173">
        <f>IFERROR('Ringkasan (milyar)'!AM447/'Ringkasan (milyar)'!AC447,0)</f>
        <v>2.0964312504766918E-2</v>
      </c>
      <c r="AN447" s="173">
        <f>IFERROR('Ringkasan (milyar)'!AN447/'Ringkasan (milyar)'!AC447,0)</f>
        <v>1.9380480958445613E-2</v>
      </c>
      <c r="AO447" s="173">
        <f>IFERROR('Ringkasan (milyar)'!AO447/'Ringkasan (milyar)'!AC447,0)</f>
        <v>5.3810720076509576E-2</v>
      </c>
      <c r="AP447" s="173">
        <f>IFERROR('Ringkasan (milyar)'!AP447/'Ringkasan (milyar)'!AC447,0)</f>
        <v>1.4175329008169963E-3</v>
      </c>
      <c r="AQ447" s="173">
        <f>IFERROR('Ringkasan (milyar)'!AQ447/'Ringkasan (milyar)'!AC447,0)</f>
        <v>2.6986069625242081E-4</v>
      </c>
      <c r="AR447" s="173">
        <f>IFERROR('Ringkasan (milyar)'!AR447/'Ringkasan (milyar)'!AC447,0)</f>
        <v>3.0990516875852598E-3</v>
      </c>
      <c r="AS447" s="173">
        <f>IFERROR('Ringkasan (milyar)'!AS447/'Ringkasan (milyar)'!AC447,0)</f>
        <v>3.0990516875852598E-3</v>
      </c>
      <c r="AT447" s="173">
        <f>IFERROR('Ringkasan (milyar)'!AT447/'Ringkasan (milyar)'!AC447,0)</f>
        <v>0.18442331563834954</v>
      </c>
      <c r="AU447" s="173">
        <f>IFERROR('Ringkasan (milyar)'!AU447/'Ringkasan (milyar)'!AC447,0)</f>
        <v>1.5242117639617091E-3</v>
      </c>
      <c r="AV447" s="173">
        <f>IFERROR('Ringkasan (milyar)'!AV447/'Ringkasan (milyar)'!AC447,0)</f>
        <v>0.18289910387438782</v>
      </c>
      <c r="AW447" s="127"/>
      <c r="AX447" s="127"/>
      <c r="AY447" s="127"/>
      <c r="AZ447" s="127"/>
      <c r="BA447" s="127"/>
      <c r="BB447" s="127"/>
      <c r="BC447" s="127"/>
      <c r="BD447" s="127"/>
      <c r="BE447" s="127"/>
      <c r="BF447" s="127"/>
      <c r="BG447" s="127"/>
      <c r="BH447" s="127"/>
      <c r="BI447" s="127"/>
      <c r="BJ447" s="128"/>
      <c r="BK447" s="128"/>
      <c r="BL447" s="87"/>
      <c r="BM447" s="47"/>
      <c r="BN447" s="48"/>
      <c r="BO447" s="49"/>
      <c r="BP447" s="39">
        <f t="shared" si="80"/>
        <v>0</v>
      </c>
      <c r="BR447" s="6" t="e">
        <f>Ringkasan!#REF!/1000000000</f>
        <v>#REF!</v>
      </c>
      <c r="BS447" s="6" t="e">
        <f t="shared" si="70"/>
        <v>#REF!</v>
      </c>
      <c r="BT447" s="39" t="e">
        <f t="shared" si="72"/>
        <v>#REF!</v>
      </c>
      <c r="BV447" s="6" t="e">
        <f>Ringkasan!#REF!/1000000000</f>
        <v>#REF!</v>
      </c>
      <c r="BW447" s="6" t="e">
        <f t="shared" si="71"/>
        <v>#REF!</v>
      </c>
      <c r="BX447" s="39" t="e">
        <f t="shared" si="73"/>
        <v>#REF!</v>
      </c>
    </row>
    <row r="448" spans="1:76" ht="15" customHeight="1" x14ac:dyDescent="0.25">
      <c r="A448" s="59" t="s">
        <v>698</v>
      </c>
      <c r="B448" s="3">
        <f t="shared" si="81"/>
        <v>334</v>
      </c>
      <c r="C448" s="4">
        <f t="shared" si="81"/>
        <v>5</v>
      </c>
      <c r="D448" s="8" t="s">
        <v>348</v>
      </c>
      <c r="E448" s="12" t="str">
        <f>[1]Pendapatan!D448</f>
        <v>04 Tahun 2024</v>
      </c>
      <c r="F448" s="92">
        <f>[1]Pendapatan!E448</f>
        <v>45657</v>
      </c>
      <c r="G448" s="6"/>
      <c r="H448" s="173">
        <f>IFERROR('Ringkasan (milyar)'!H448/'Ringkasan (milyar)'!G448,0)</f>
        <v>5.4585579786819292E-2</v>
      </c>
      <c r="I448" s="173">
        <f>IFERROR('Ringkasan (milyar)'!I448/'Ringkasan (milyar)'!G448,0)</f>
        <v>1.4287421910697313E-2</v>
      </c>
      <c r="J448" s="173">
        <f>IFERROR('Ringkasan (milyar)'!J448/'Ringkasan (milyar)'!G448,0)</f>
        <v>2.8511869622471257E-2</v>
      </c>
      <c r="K448" s="173">
        <f>IFERROR('Ringkasan (milyar)'!K448/'Ringkasan (milyar)'!G448,0)</f>
        <v>1.2069076241067707E-3</v>
      </c>
      <c r="L448" s="173">
        <f>IFERROR('Ringkasan (milyar)'!L448/'Ringkasan (milyar)'!G448,0)</f>
        <v>1.0579380629543953E-2</v>
      </c>
      <c r="M448" s="173">
        <f>IFERROR('Ringkasan (milyar)'!M448/'Ringkasan (milyar)'!G448,0)</f>
        <v>0.93996698358757247</v>
      </c>
      <c r="N448" s="173">
        <f>IFERROR('Ringkasan (milyar)'!N448/'Ringkasan (milyar)'!G448,0)</f>
        <v>0.92217216242411271</v>
      </c>
      <c r="O448" s="173">
        <f>IFERROR('Ringkasan (milyar)'!O448/'Ringkasan (milyar)'!G448,0)</f>
        <v>0</v>
      </c>
      <c r="P448" s="173">
        <f>IFERROR('Ringkasan (milyar)'!P448/'Ringkasan (milyar)'!G448,0)</f>
        <v>0</v>
      </c>
      <c r="Q448" s="173">
        <f>IFERROR('Ringkasan (milyar)'!Q448/'Ringkasan (milyar)'!G448,0)</f>
        <v>0.11765689721009057</v>
      </c>
      <c r="R448" s="173">
        <f>IFERROR('Ringkasan (milyar)'!R448/'Ringkasan (milyar)'!G448,0)</f>
        <v>1.6026199082869577E-2</v>
      </c>
      <c r="S448" s="173">
        <f>IFERROR('Ringkasan (milyar)'!S448/'Ringkasan (milyar)'!G448,0)</f>
        <v>1.7822131009993056E-2</v>
      </c>
      <c r="T448" s="173">
        <f>IFERROR('Ringkasan (milyar)'!T448/'Ringkasan (milyar)'!G448,0)</f>
        <v>0.59999471732169485</v>
      </c>
      <c r="U448" s="173">
        <f>IFERROR('Ringkasan (milyar)'!U448/'Ringkasan (milyar)'!G448,0)</f>
        <v>0.17067221779946465</v>
      </c>
      <c r="V448" s="173">
        <f>IFERROR('Ringkasan (milyar)'!V448/'Ringkasan (milyar)'!G448,0)</f>
        <v>1.7794821163459661E-2</v>
      </c>
      <c r="W448" s="173">
        <f>IFERROR('Ringkasan (milyar)'!W448/'Ringkasan (milyar)'!G448,0)</f>
        <v>1.7794821163459661E-2</v>
      </c>
      <c r="X448" s="173">
        <f>IFERROR('Ringkasan (milyar)'!X448/'Ringkasan (milyar)'!G448,0)</f>
        <v>0</v>
      </c>
      <c r="Y448" s="173">
        <f>IFERROR('Ringkasan (milyar)'!Y448/'Ringkasan (milyar)'!G448,0)</f>
        <v>5.4474366256082518E-3</v>
      </c>
      <c r="Z448" s="173">
        <f>IFERROR('Ringkasan (milyar)'!Z448/'Ringkasan (milyar)'!G448,0)</f>
        <v>0</v>
      </c>
      <c r="AA448" s="173">
        <f>IFERROR('Ringkasan (milyar)'!AA448/'Ringkasan (milyar)'!G448,0)</f>
        <v>0</v>
      </c>
      <c r="AB448" s="173">
        <f>IFERROR('Ringkasan (milyar)'!AB448/'Ringkasan (milyar)'!G448,0)</f>
        <v>5.4474366256082518E-3</v>
      </c>
      <c r="AC448" s="6"/>
      <c r="AD448" s="173">
        <f>IFERROR('Ringkasan (milyar)'!AD448/'Ringkasan (milyar)'!AC448,0)</f>
        <v>0.69427579792236349</v>
      </c>
      <c r="AE448" s="173">
        <f>IFERROR('Ringkasan (milyar)'!AE448/'Ringkasan (milyar)'!AD448,0)</f>
        <v>0.61538944614505675</v>
      </c>
      <c r="AF448" s="173">
        <f>IFERROR('Ringkasan (milyar)'!AF448/'Ringkasan (milyar)'!AD448,0)</f>
        <v>0.36386175781326091</v>
      </c>
      <c r="AG448" s="173">
        <f>IFERROR('Ringkasan (milyar)'!AG448/'Ringkasan (milyar)'!AD448,0)</f>
        <v>0</v>
      </c>
      <c r="AH448" s="173">
        <f>IFERROR('Ringkasan (milyar)'!AH448/'Ringkasan (milyar)'!AC448,0)</f>
        <v>2.094302477944184E-4</v>
      </c>
      <c r="AI448" s="173">
        <f>IFERROR('Ringkasan (milyar)'!AI448/'Ringkasan (milyar)'!AC448,0)</f>
        <v>1.1092596627047577E-2</v>
      </c>
      <c r="AJ448" s="173">
        <f>IFERROR('Ringkasan (milyar)'!AJ448/'Ringkasan (milyar)'!AC448,0)</f>
        <v>3.1033600529255614E-3</v>
      </c>
      <c r="AK448" s="173">
        <f>IFERROR('Ringkasan (milyar)'!AK448/'Ringkasan (milyar)'!AC448,0)</f>
        <v>0.11421500649529674</v>
      </c>
      <c r="AL448" s="173">
        <f>IFERROR('Ringkasan (milyar)'!AL448/'Ringkasan (milyar)'!AC448,0)</f>
        <v>5.6602769674167128E-4</v>
      </c>
      <c r="AM448" s="173">
        <f>IFERROR('Ringkasan (milyar)'!AM448/'Ringkasan (milyar)'!AC448,0)</f>
        <v>1.5367510055468415E-2</v>
      </c>
      <c r="AN448" s="173">
        <f>IFERROR('Ringkasan (milyar)'!AN448/'Ringkasan (milyar)'!AC448,0)</f>
        <v>2.2751743676101589E-2</v>
      </c>
      <c r="AO448" s="173">
        <f>IFERROR('Ringkasan (milyar)'!AO448/'Ringkasan (milyar)'!AC448,0)</f>
        <v>7.4487006673919984E-2</v>
      </c>
      <c r="AP448" s="173">
        <f>IFERROR('Ringkasan (milyar)'!AP448/'Ringkasan (milyar)'!AC448,0)</f>
        <v>1.0427183930650597E-3</v>
      </c>
      <c r="AQ448" s="173">
        <f>IFERROR('Ringkasan (milyar)'!AQ448/'Ringkasan (milyar)'!AC448,0)</f>
        <v>0</v>
      </c>
      <c r="AR448" s="173">
        <f>IFERROR('Ringkasan (milyar)'!AR448/'Ringkasan (milyar)'!AC448,0)</f>
        <v>5.6602769674167133E-3</v>
      </c>
      <c r="AS448" s="173">
        <f>IFERROR('Ringkasan (milyar)'!AS448/'Ringkasan (milyar)'!AC448,0)</f>
        <v>5.6602769674167133E-3</v>
      </c>
      <c r="AT448" s="173">
        <f>IFERROR('Ringkasan (milyar)'!AT448/'Ringkasan (milyar)'!AC448,0)</f>
        <v>0.185848918614923</v>
      </c>
      <c r="AU448" s="173">
        <f>IFERROR('Ringkasan (milyar)'!AU448/'Ringkasan (milyar)'!AC448,0)</f>
        <v>3.9444976110539305E-3</v>
      </c>
      <c r="AV448" s="173">
        <f>IFERROR('Ringkasan (milyar)'!AV448/'Ringkasan (milyar)'!AC448,0)</f>
        <v>0.18190442100386908</v>
      </c>
      <c r="AW448" s="127"/>
      <c r="AX448" s="127"/>
      <c r="AY448" s="127"/>
      <c r="AZ448" s="127"/>
      <c r="BA448" s="127"/>
      <c r="BB448" s="127"/>
      <c r="BC448" s="127"/>
      <c r="BD448" s="127"/>
      <c r="BE448" s="127"/>
      <c r="BF448" s="127"/>
      <c r="BG448" s="127"/>
      <c r="BH448" s="127"/>
      <c r="BI448" s="127"/>
      <c r="BJ448" s="128"/>
      <c r="BK448" s="128"/>
      <c r="BL448" s="87"/>
      <c r="BM448" s="47"/>
      <c r="BN448" s="48"/>
      <c r="BO448" s="49"/>
      <c r="BP448" s="39">
        <f t="shared" si="80"/>
        <v>0</v>
      </c>
      <c r="BR448" s="6" t="e">
        <f>Ringkasan!#REF!/1000000000</f>
        <v>#REF!</v>
      </c>
      <c r="BS448" s="6" t="e">
        <f t="shared" si="70"/>
        <v>#REF!</v>
      </c>
      <c r="BT448" s="39" t="e">
        <f t="shared" si="72"/>
        <v>#REF!</v>
      </c>
      <c r="BV448" s="6" t="e">
        <f>Ringkasan!#REF!/1000000000</f>
        <v>#REF!</v>
      </c>
      <c r="BW448" s="6" t="e">
        <f t="shared" si="71"/>
        <v>#REF!</v>
      </c>
      <c r="BX448" s="39" t="e">
        <f t="shared" si="73"/>
        <v>#REF!</v>
      </c>
    </row>
    <row r="449" spans="1:76" ht="15" customHeight="1" x14ac:dyDescent="0.25">
      <c r="A449" s="59" t="s">
        <v>349</v>
      </c>
      <c r="B449" s="3">
        <f t="shared" si="81"/>
        <v>335</v>
      </c>
      <c r="C449" s="4">
        <f t="shared" si="81"/>
        <v>6</v>
      </c>
      <c r="D449" s="8" t="s">
        <v>349</v>
      </c>
      <c r="E449" s="12" t="str">
        <f>[1]Pendapatan!D449</f>
        <v>05 Tahun 2024</v>
      </c>
      <c r="F449" s="92">
        <f>[1]Pendapatan!E449</f>
        <v>45657</v>
      </c>
      <c r="G449" s="6"/>
      <c r="H449" s="173">
        <f>IFERROR('Ringkasan (milyar)'!H449/'Ringkasan (milyar)'!G449,0)</f>
        <v>9.0390340371188233E-2</v>
      </c>
      <c r="I449" s="173">
        <f>IFERROR('Ringkasan (milyar)'!I449/'Ringkasan (milyar)'!G449,0)</f>
        <v>5.3636328296350157E-2</v>
      </c>
      <c r="J449" s="173">
        <f>IFERROR('Ringkasan (milyar)'!J449/'Ringkasan (milyar)'!G449,0)</f>
        <v>2.6878133262846788E-3</v>
      </c>
      <c r="K449" s="173">
        <f>IFERROR('Ringkasan (milyar)'!K449/'Ringkasan (milyar)'!G449,0)</f>
        <v>3.3326328681828874E-3</v>
      </c>
      <c r="L449" s="173">
        <f>IFERROR('Ringkasan (milyar)'!L449/'Ringkasan (milyar)'!G449,0)</f>
        <v>3.0733565880370513E-2</v>
      </c>
      <c r="M449" s="173">
        <f>IFERROR('Ringkasan (milyar)'!M449/'Ringkasan (milyar)'!G449,0)</f>
        <v>0.89162749469715052</v>
      </c>
      <c r="N449" s="173">
        <f>IFERROR('Ringkasan (milyar)'!N449/'Ringkasan (milyar)'!G449,0)</f>
        <v>0.854314305887662</v>
      </c>
      <c r="O449" s="173">
        <f>IFERROR('Ringkasan (milyar)'!O449/'Ringkasan (milyar)'!G449,0)</f>
        <v>0</v>
      </c>
      <c r="P449" s="173">
        <f>IFERROR('Ringkasan (milyar)'!P449/'Ringkasan (milyar)'!G449,0)</f>
        <v>0</v>
      </c>
      <c r="Q449" s="173">
        <f>IFERROR('Ringkasan (milyar)'!Q449/'Ringkasan (milyar)'!G449,0)</f>
        <v>0.12100242233405033</v>
      </c>
      <c r="R449" s="173">
        <f>IFERROR('Ringkasan (milyar)'!R449/'Ringkasan (milyar)'!G449,0)</f>
        <v>1.1845008198282811E-2</v>
      </c>
      <c r="S449" s="173">
        <f>IFERROR('Ringkasan (milyar)'!S449/'Ringkasan (milyar)'!G449,0)</f>
        <v>3.5168119828196648E-2</v>
      </c>
      <c r="T449" s="173">
        <f>IFERROR('Ringkasan (milyar)'!T449/'Ringkasan (milyar)'!G449,0)</f>
        <v>0.51384020350594217</v>
      </c>
      <c r="U449" s="173">
        <f>IFERROR('Ringkasan (milyar)'!U449/'Ringkasan (milyar)'!G449,0)</f>
        <v>0.17245855202119006</v>
      </c>
      <c r="V449" s="173">
        <f>IFERROR('Ringkasan (milyar)'!V449/'Ringkasan (milyar)'!G449,0)</f>
        <v>3.7313188809488494E-2</v>
      </c>
      <c r="W449" s="173">
        <f>IFERROR('Ringkasan (milyar)'!W449/'Ringkasan (milyar)'!G449,0)</f>
        <v>3.7313188809488494E-2</v>
      </c>
      <c r="X449" s="173">
        <f>IFERROR('Ringkasan (milyar)'!X449/'Ringkasan (milyar)'!G449,0)</f>
        <v>0</v>
      </c>
      <c r="Y449" s="173">
        <f>IFERROR('Ringkasan (milyar)'!Y449/'Ringkasan (milyar)'!G449,0)</f>
        <v>1.7982164931661174E-2</v>
      </c>
      <c r="Z449" s="173">
        <f>IFERROR('Ringkasan (milyar)'!Z449/'Ringkasan (milyar)'!G449,0)</f>
        <v>2.8979416245068588E-3</v>
      </c>
      <c r="AA449" s="173">
        <f>IFERROR('Ringkasan (milyar)'!AA449/'Ringkasan (milyar)'!G449,0)</f>
        <v>0</v>
      </c>
      <c r="AB449" s="173">
        <f>IFERROR('Ringkasan (milyar)'!AB449/'Ringkasan (milyar)'!G449,0)</f>
        <v>1.5084223307154315E-2</v>
      </c>
      <c r="AC449" s="6"/>
      <c r="AD449" s="173">
        <f>IFERROR('Ringkasan (milyar)'!AD449/'Ringkasan (milyar)'!AC449,0)</f>
        <v>0.71528830921510411</v>
      </c>
      <c r="AE449" s="173">
        <f>IFERROR('Ringkasan (milyar)'!AE449/'Ringkasan (milyar)'!AD449,0)</f>
        <v>0.59688933048986215</v>
      </c>
      <c r="AF449" s="173">
        <f>IFERROR('Ringkasan (milyar)'!AF449/'Ringkasan (milyar)'!AD449,0)</f>
        <v>0.36708691461832343</v>
      </c>
      <c r="AG449" s="173">
        <f>IFERROR('Ringkasan (milyar)'!AG449/'Ringkasan (milyar)'!AD449,0)</f>
        <v>3.6151638733277302E-3</v>
      </c>
      <c r="AH449" s="173">
        <f>IFERROR('Ringkasan (milyar)'!AH449/'Ringkasan (milyar)'!AC449,0)</f>
        <v>0</v>
      </c>
      <c r="AI449" s="173">
        <f>IFERROR('Ringkasan (milyar)'!AI449/'Ringkasan (milyar)'!AC449,0)</f>
        <v>2.2982097266167404E-2</v>
      </c>
      <c r="AJ449" s="173">
        <f>IFERROR('Ringkasan (milyar)'!AJ449/'Ringkasan (milyar)'!AC449,0)</f>
        <v>1.993890074898367E-4</v>
      </c>
      <c r="AK449" s="173">
        <f>IFERROR('Ringkasan (milyar)'!AK449/'Ringkasan (milyar)'!AC449,0)</f>
        <v>9.6049176033179681E-2</v>
      </c>
      <c r="AL449" s="173">
        <f>IFERROR('Ringkasan (milyar)'!AL449/'Ringkasan (milyar)'!AC449,0)</f>
        <v>0</v>
      </c>
      <c r="AM449" s="173">
        <f>IFERROR('Ringkasan (milyar)'!AM449/'Ringkasan (milyar)'!AC449,0)</f>
        <v>2.4021824724007042E-2</v>
      </c>
      <c r="AN449" s="173">
        <f>IFERROR('Ringkasan (milyar)'!AN449/'Ringkasan (milyar)'!AC449,0)</f>
        <v>3.8217809911115182E-2</v>
      </c>
      <c r="AO449" s="173">
        <f>IFERROR('Ringkasan (milyar)'!AO449/'Ringkasan (milyar)'!AC449,0)</f>
        <v>3.303947565039636E-2</v>
      </c>
      <c r="AP449" s="173">
        <f>IFERROR('Ringkasan (milyar)'!AP449/'Ringkasan (milyar)'!AC449,0)</f>
        <v>6.9956749144147552E-4</v>
      </c>
      <c r="AQ449" s="173">
        <f>IFERROR('Ringkasan (milyar)'!AQ449/'Ringkasan (milyar)'!AC449,0)</f>
        <v>7.0498256219620825E-5</v>
      </c>
      <c r="AR449" s="173">
        <f>IFERROR('Ringkasan (milyar)'!AR449/'Ringkasan (milyar)'!AC449,0)</f>
        <v>1.0229378793299623E-2</v>
      </c>
      <c r="AS449" s="173">
        <f>IFERROR('Ringkasan (milyar)'!AS449/'Ringkasan (milyar)'!AC449,0)</f>
        <v>1.0229378793299623E-2</v>
      </c>
      <c r="AT449" s="173">
        <f>IFERROR('Ringkasan (milyar)'!AT449/'Ringkasan (milyar)'!AC449,0)</f>
        <v>0.17843313595841659</v>
      </c>
      <c r="AU449" s="173">
        <f>IFERROR('Ringkasan (milyar)'!AU449/'Ringkasan (milyar)'!AC449,0)</f>
        <v>5.5361534648704479E-3</v>
      </c>
      <c r="AV449" s="173">
        <f>IFERROR('Ringkasan (milyar)'!AV449/'Ringkasan (milyar)'!AC449,0)</f>
        <v>0.17289698249354613</v>
      </c>
      <c r="AW449" s="127"/>
      <c r="AX449" s="127"/>
      <c r="AY449" s="127"/>
      <c r="AZ449" s="127"/>
      <c r="BA449" s="127"/>
      <c r="BB449" s="127"/>
      <c r="BC449" s="127"/>
      <c r="BD449" s="127"/>
      <c r="BE449" s="127"/>
      <c r="BF449" s="127"/>
      <c r="BG449" s="127"/>
      <c r="BH449" s="127"/>
      <c r="BI449" s="127"/>
      <c r="BJ449" s="128"/>
      <c r="BK449" s="128"/>
      <c r="BL449" s="87"/>
      <c r="BM449" s="47"/>
      <c r="BN449" s="48"/>
      <c r="BO449" s="49"/>
      <c r="BP449" s="39">
        <f t="shared" si="80"/>
        <v>0</v>
      </c>
      <c r="BR449" s="6" t="e">
        <f>Ringkasan!#REF!/1000000000</f>
        <v>#REF!</v>
      </c>
      <c r="BS449" s="6" t="e">
        <f t="shared" si="70"/>
        <v>#REF!</v>
      </c>
      <c r="BT449" s="39" t="e">
        <f t="shared" si="72"/>
        <v>#REF!</v>
      </c>
      <c r="BV449" s="6" t="e">
        <f>Ringkasan!#REF!/1000000000</f>
        <v>#REF!</v>
      </c>
      <c r="BW449" s="6" t="e">
        <f t="shared" si="71"/>
        <v>#REF!</v>
      </c>
      <c r="BX449" s="39" t="e">
        <f t="shared" si="73"/>
        <v>#REF!</v>
      </c>
    </row>
    <row r="450" spans="1:76" ht="15" customHeight="1" x14ac:dyDescent="0.25">
      <c r="A450" s="59" t="s">
        <v>350</v>
      </c>
      <c r="B450" s="3">
        <f t="shared" si="81"/>
        <v>336</v>
      </c>
      <c r="C450" s="4">
        <f t="shared" si="81"/>
        <v>7</v>
      </c>
      <c r="D450" s="8" t="s">
        <v>350</v>
      </c>
      <c r="E450" s="12" t="str">
        <f>[1]Pendapatan!D450</f>
        <v>6 Tahun 2024</v>
      </c>
      <c r="F450" s="92">
        <f>[1]Pendapatan!E450</f>
        <v>45657.8125</v>
      </c>
      <c r="G450" s="6"/>
      <c r="H450" s="173">
        <f>IFERROR('Ringkasan (milyar)'!H450/'Ringkasan (milyar)'!G450,0)</f>
        <v>4.4751883656336838E-2</v>
      </c>
      <c r="I450" s="173">
        <f>IFERROR('Ringkasan (milyar)'!I450/'Ringkasan (milyar)'!G450,0)</f>
        <v>3.0945791287821649E-2</v>
      </c>
      <c r="J450" s="173">
        <f>IFERROR('Ringkasan (milyar)'!J450/'Ringkasan (milyar)'!G450,0)</f>
        <v>6.3226476672154858E-3</v>
      </c>
      <c r="K450" s="173">
        <f>IFERROR('Ringkasan (milyar)'!K450/'Ringkasan (milyar)'!G450,0)</f>
        <v>1.2608168796964152E-3</v>
      </c>
      <c r="L450" s="173">
        <f>IFERROR('Ringkasan (milyar)'!L450/'Ringkasan (milyar)'!G450,0)</f>
        <v>6.2226278216032885E-3</v>
      </c>
      <c r="M450" s="173">
        <f>IFERROR('Ringkasan (milyar)'!M450/'Ringkasan (milyar)'!G450,0)</f>
        <v>0.94466669370437051</v>
      </c>
      <c r="N450" s="173">
        <f>IFERROR('Ringkasan (milyar)'!N450/'Ringkasan (milyar)'!G450,0)</f>
        <v>0.91325404942171839</v>
      </c>
      <c r="O450" s="173">
        <f>IFERROR('Ringkasan (milyar)'!O450/'Ringkasan (milyar)'!G450,0)</f>
        <v>0</v>
      </c>
      <c r="P450" s="173">
        <f>IFERROR('Ringkasan (milyar)'!P450/'Ringkasan (milyar)'!G450,0)</f>
        <v>0</v>
      </c>
      <c r="Q450" s="173">
        <f>IFERROR('Ringkasan (milyar)'!Q450/'Ringkasan (milyar)'!G450,0)</f>
        <v>0.11929246645823582</v>
      </c>
      <c r="R450" s="173">
        <f>IFERROR('Ringkasan (milyar)'!R450/'Ringkasan (milyar)'!G450,0)</f>
        <v>0</v>
      </c>
      <c r="S450" s="173">
        <f>IFERROR('Ringkasan (milyar)'!S450/'Ringkasan (milyar)'!G450,0)</f>
        <v>2.351992996756571E-2</v>
      </c>
      <c r="T450" s="173">
        <f>IFERROR('Ringkasan (milyar)'!T450/'Ringkasan (milyar)'!G450,0)</f>
        <v>0.53597301371320982</v>
      </c>
      <c r="U450" s="173">
        <f>IFERROR('Ringkasan (milyar)'!U450/'Ringkasan (milyar)'!G450,0)</f>
        <v>0.234468639282707</v>
      </c>
      <c r="V450" s="173">
        <f>IFERROR('Ringkasan (milyar)'!V450/'Ringkasan (milyar)'!G450,0)</f>
        <v>3.1412644282652086E-2</v>
      </c>
      <c r="W450" s="173">
        <f>IFERROR('Ringkasan (milyar)'!W450/'Ringkasan (milyar)'!G450,0)</f>
        <v>3.1412644282652086E-2</v>
      </c>
      <c r="X450" s="173">
        <f>IFERROR('Ringkasan (milyar)'!X450/'Ringkasan (milyar)'!G450,0)</f>
        <v>0</v>
      </c>
      <c r="Y450" s="173">
        <f>IFERROR('Ringkasan (milyar)'!Y450/'Ringkasan (milyar)'!G450,0)</f>
        <v>1.0581422639292661E-2</v>
      </c>
      <c r="Z450" s="173">
        <f>IFERROR('Ringkasan (milyar)'!Z450/'Ringkasan (milyar)'!G450,0)</f>
        <v>0</v>
      </c>
      <c r="AA450" s="173">
        <f>IFERROR('Ringkasan (milyar)'!AA450/'Ringkasan (milyar)'!G450,0)</f>
        <v>0</v>
      </c>
      <c r="AB450" s="173">
        <f>IFERROR('Ringkasan (milyar)'!AB450/'Ringkasan (milyar)'!G450,0)</f>
        <v>1.0581422639292661E-2</v>
      </c>
      <c r="AC450" s="6"/>
      <c r="AD450" s="173">
        <f>IFERROR('Ringkasan (milyar)'!AD450/'Ringkasan (milyar)'!AC450,0)</f>
        <v>0.66324334378400362</v>
      </c>
      <c r="AE450" s="173">
        <f>IFERROR('Ringkasan (milyar)'!AE450/'Ringkasan (milyar)'!AD450,0)</f>
        <v>0.63847869049132966</v>
      </c>
      <c r="AF450" s="173">
        <f>IFERROR('Ringkasan (milyar)'!AF450/'Ringkasan (milyar)'!AD450,0)</f>
        <v>0.33043588933124141</v>
      </c>
      <c r="AG450" s="173">
        <f>IFERROR('Ringkasan (milyar)'!AG450/'Ringkasan (milyar)'!AD450,0)</f>
        <v>0</v>
      </c>
      <c r="AH450" s="173">
        <f>IFERROR('Ringkasan (milyar)'!AH450/'Ringkasan (milyar)'!AC450,0)</f>
        <v>0</v>
      </c>
      <c r="AI450" s="173">
        <f>IFERROR('Ringkasan (milyar)'!AI450/'Ringkasan (milyar)'!AC450,0)</f>
        <v>1.8408237082353448E-2</v>
      </c>
      <c r="AJ450" s="173">
        <f>IFERROR('Ringkasan (milyar)'!AJ450/'Ringkasan (milyar)'!AC450,0)</f>
        <v>2.2089609390553381E-3</v>
      </c>
      <c r="AK450" s="173">
        <f>IFERROR('Ringkasan (milyar)'!AK450/'Ringkasan (milyar)'!AC450,0)</f>
        <v>0.1500956600391522</v>
      </c>
      <c r="AL450" s="173">
        <f>IFERROR('Ringkasan (milyar)'!AL450/'Ringkasan (milyar)'!AC450,0)</f>
        <v>0</v>
      </c>
      <c r="AM450" s="173">
        <f>IFERROR('Ringkasan (milyar)'!AM450/'Ringkasan (milyar)'!AC450,0)</f>
        <v>4.6329844111543381E-2</v>
      </c>
      <c r="AN450" s="173">
        <f>IFERROR('Ringkasan (milyar)'!AN450/'Ringkasan (milyar)'!AC450,0)</f>
        <v>5.1574823663863414E-2</v>
      </c>
      <c r="AO450" s="173">
        <f>IFERROR('Ringkasan (milyar)'!AO450/'Ringkasan (milyar)'!AC450,0)</f>
        <v>5.2076981376568354E-2</v>
      </c>
      <c r="AP450" s="173">
        <f>IFERROR('Ringkasan (milyar)'!AP450/'Ringkasan (milyar)'!AC450,0)</f>
        <v>0</v>
      </c>
      <c r="AQ450" s="173">
        <f>IFERROR('Ringkasan (milyar)'!AQ450/'Ringkasan (milyar)'!AC450,0)</f>
        <v>1.1401088717704969E-4</v>
      </c>
      <c r="AR450" s="173">
        <f>IFERROR('Ringkasan (milyar)'!AR450/'Ringkasan (milyar)'!AC450,0)</f>
        <v>4.2754082691393641E-3</v>
      </c>
      <c r="AS450" s="173">
        <f>IFERROR('Ringkasan (milyar)'!AS450/'Ringkasan (milyar)'!AC450,0)</f>
        <v>4.2754082691393641E-3</v>
      </c>
      <c r="AT450" s="173">
        <f>IFERROR('Ringkasan (milyar)'!AT450/'Ringkasan (milyar)'!AC450,0)</f>
        <v>0.1823855879077049</v>
      </c>
      <c r="AU450" s="173">
        <f>IFERROR('Ringkasan (milyar)'!AU450/'Ringkasan (milyar)'!AC450,0)</f>
        <v>3.6264306830404505E-3</v>
      </c>
      <c r="AV450" s="173">
        <f>IFERROR('Ringkasan (milyar)'!AV450/'Ringkasan (milyar)'!AC450,0)</f>
        <v>0.17875915722466448</v>
      </c>
      <c r="AW450" s="127"/>
      <c r="AX450" s="127"/>
      <c r="AY450" s="127"/>
      <c r="AZ450" s="127"/>
      <c r="BA450" s="127"/>
      <c r="BB450" s="127"/>
      <c r="BC450" s="127"/>
      <c r="BD450" s="127"/>
      <c r="BE450" s="127"/>
      <c r="BF450" s="127"/>
      <c r="BG450" s="127"/>
      <c r="BH450" s="127"/>
      <c r="BI450" s="127"/>
      <c r="BJ450" s="128"/>
      <c r="BK450" s="128"/>
      <c r="BL450" s="87"/>
      <c r="BM450" s="47"/>
      <c r="BN450" s="48"/>
      <c r="BO450" s="49"/>
      <c r="BP450" s="39">
        <f t="shared" si="80"/>
        <v>0</v>
      </c>
      <c r="BR450" s="6" t="e">
        <f>Ringkasan!#REF!/1000000000</f>
        <v>#REF!</v>
      </c>
      <c r="BS450" s="6" t="e">
        <f t="shared" si="70"/>
        <v>#REF!</v>
      </c>
      <c r="BT450" s="39" t="e">
        <f t="shared" si="72"/>
        <v>#REF!</v>
      </c>
      <c r="BV450" s="6" t="e">
        <f>Ringkasan!#REF!/1000000000</f>
        <v>#REF!</v>
      </c>
      <c r="BW450" s="6" t="e">
        <f t="shared" si="71"/>
        <v>#REF!</v>
      </c>
      <c r="BX450" s="39" t="e">
        <f t="shared" si="73"/>
        <v>#REF!</v>
      </c>
    </row>
    <row r="451" spans="1:76" ht="15" customHeight="1" x14ac:dyDescent="0.25">
      <c r="A451" s="59" t="s">
        <v>351</v>
      </c>
      <c r="B451" s="3">
        <f t="shared" si="81"/>
        <v>337</v>
      </c>
      <c r="C451" s="4">
        <f t="shared" si="81"/>
        <v>8</v>
      </c>
      <c r="D451" s="8" t="s">
        <v>351</v>
      </c>
      <c r="E451" s="12">
        <f>[1]Pendapatan!D451</f>
        <v>7</v>
      </c>
      <c r="F451" s="92">
        <f>[1]Pendapatan!E451</f>
        <v>45657</v>
      </c>
      <c r="G451" s="6"/>
      <c r="H451" s="173">
        <f>IFERROR('Ringkasan (milyar)'!H451/'Ringkasan (milyar)'!G451,0)</f>
        <v>3.8888633063738624E-2</v>
      </c>
      <c r="I451" s="173">
        <f>IFERROR('Ringkasan (milyar)'!I451/'Ringkasan (milyar)'!G451,0)</f>
        <v>2.3750825077375831E-2</v>
      </c>
      <c r="J451" s="173">
        <f>IFERROR('Ringkasan (milyar)'!J451/'Ringkasan (milyar)'!G451,0)</f>
        <v>1.049468507008801E-2</v>
      </c>
      <c r="K451" s="173">
        <f>IFERROR('Ringkasan (milyar)'!K451/'Ringkasan (milyar)'!G451,0)</f>
        <v>1.2646574119483259E-3</v>
      </c>
      <c r="L451" s="173">
        <f>IFERROR('Ringkasan (milyar)'!L451/'Ringkasan (milyar)'!G451,0)</f>
        <v>3.3784655043264593E-3</v>
      </c>
      <c r="M451" s="173">
        <f>IFERROR('Ringkasan (milyar)'!M451/'Ringkasan (milyar)'!G451,0)</f>
        <v>0.95114625631626459</v>
      </c>
      <c r="N451" s="173">
        <f>IFERROR('Ringkasan (milyar)'!N451/'Ringkasan (milyar)'!G451,0)</f>
        <v>0.91985601450130494</v>
      </c>
      <c r="O451" s="173">
        <f>IFERROR('Ringkasan (milyar)'!O451/'Ringkasan (milyar)'!G451,0)</f>
        <v>0</v>
      </c>
      <c r="P451" s="173">
        <f>IFERROR('Ringkasan (milyar)'!P451/'Ringkasan (milyar)'!G451,0)</f>
        <v>0</v>
      </c>
      <c r="Q451" s="173">
        <f>IFERROR('Ringkasan (milyar)'!Q451/'Ringkasan (milyar)'!G451,0)</f>
        <v>0.13851900942633055</v>
      </c>
      <c r="R451" s="173">
        <f>IFERROR('Ringkasan (milyar)'!R451/'Ringkasan (milyar)'!G451,0)</f>
        <v>0</v>
      </c>
      <c r="S451" s="173">
        <f>IFERROR('Ringkasan (milyar)'!S451/'Ringkasan (milyar)'!G451,0)</f>
        <v>2.1203530332510368E-2</v>
      </c>
      <c r="T451" s="173">
        <f>IFERROR('Ringkasan (milyar)'!T451/'Ringkasan (milyar)'!G451,0)</f>
        <v>0.60289107591571078</v>
      </c>
      <c r="U451" s="173">
        <f>IFERROR('Ringkasan (milyar)'!U451/'Ringkasan (milyar)'!G451,0)</f>
        <v>0.1572423988267532</v>
      </c>
      <c r="V451" s="173">
        <f>IFERROR('Ringkasan (milyar)'!V451/'Ringkasan (milyar)'!G451,0)</f>
        <v>3.1290241814959679E-2</v>
      </c>
      <c r="W451" s="173">
        <f>IFERROR('Ringkasan (milyar)'!W451/'Ringkasan (milyar)'!G451,0)</f>
        <v>3.1290241814959679E-2</v>
      </c>
      <c r="X451" s="173">
        <f>IFERROR('Ringkasan (milyar)'!X451/'Ringkasan (milyar)'!G451,0)</f>
        <v>0</v>
      </c>
      <c r="Y451" s="173">
        <f>IFERROR('Ringkasan (milyar)'!Y451/'Ringkasan (milyar)'!G451,0)</f>
        <v>9.9651106199967528E-3</v>
      </c>
      <c r="Z451" s="173">
        <f>IFERROR('Ringkasan (milyar)'!Z451/'Ringkasan (milyar)'!G451,0)</f>
        <v>0</v>
      </c>
      <c r="AA451" s="173">
        <f>IFERROR('Ringkasan (milyar)'!AA451/'Ringkasan (milyar)'!G451,0)</f>
        <v>0</v>
      </c>
      <c r="AB451" s="173">
        <f>IFERROR('Ringkasan (milyar)'!AB451/'Ringkasan (milyar)'!G451,0)</f>
        <v>9.9651106199967528E-3</v>
      </c>
      <c r="AC451" s="6"/>
      <c r="AD451" s="173">
        <f>IFERROR('Ringkasan (milyar)'!AD451/'Ringkasan (milyar)'!AC451,0)</f>
        <v>0.66807859541049464</v>
      </c>
      <c r="AE451" s="173">
        <f>IFERROR('Ringkasan (milyar)'!AE451/'Ringkasan (milyar)'!AD451,0)</f>
        <v>0.64314900221985638</v>
      </c>
      <c r="AF451" s="173">
        <f>IFERROR('Ringkasan (milyar)'!AF451/'Ringkasan (milyar)'!AD451,0)</f>
        <v>0.34238565539066851</v>
      </c>
      <c r="AG451" s="173">
        <f>IFERROR('Ringkasan (milyar)'!AG451/'Ringkasan (milyar)'!AD451,0)</f>
        <v>0</v>
      </c>
      <c r="AH451" s="173">
        <f>IFERROR('Ringkasan (milyar)'!AH451/'Ringkasan (milyar)'!AC451,0)</f>
        <v>0</v>
      </c>
      <c r="AI451" s="173">
        <f>IFERROR('Ringkasan (milyar)'!AI451/'Ringkasan (milyar)'!AC451,0)</f>
        <v>9.5938982111980799E-3</v>
      </c>
      <c r="AJ451" s="173">
        <f>IFERROR('Ringkasan (milyar)'!AJ451/'Ringkasan (milyar)'!AC451,0)</f>
        <v>7.0087414494295977E-5</v>
      </c>
      <c r="AK451" s="173">
        <f>IFERROR('Ringkasan (milyar)'!AK451/'Ringkasan (milyar)'!AC451,0)</f>
        <v>0.1301245068635094</v>
      </c>
      <c r="AL451" s="173">
        <f>IFERROR('Ringkasan (milyar)'!AL451/'Ringkasan (milyar)'!AC451,0)</f>
        <v>1.9624476058402872E-3</v>
      </c>
      <c r="AM451" s="173">
        <f>IFERROR('Ringkasan (milyar)'!AM451/'Ringkasan (milyar)'!AC451,0)</f>
        <v>2.8916588179655929E-2</v>
      </c>
      <c r="AN451" s="173">
        <f>IFERROR('Ringkasan (milyar)'!AN451/'Ringkasan (milyar)'!AC451,0)</f>
        <v>1.1427772863352144E-2</v>
      </c>
      <c r="AO451" s="173">
        <f>IFERROR('Ringkasan (milyar)'!AO451/'Ringkasan (milyar)'!AC451,0)</f>
        <v>8.3122273882890646E-2</v>
      </c>
      <c r="AP451" s="173">
        <f>IFERROR('Ringkasan (milyar)'!AP451/'Ringkasan (milyar)'!AC451,0)</f>
        <v>2.4972026635713012E-3</v>
      </c>
      <c r="AQ451" s="173">
        <f>IFERROR('Ringkasan (milyar)'!AQ451/'Ringkasan (milyar)'!AC451,0)</f>
        <v>2.1982216681990987E-3</v>
      </c>
      <c r="AR451" s="173">
        <f>IFERROR('Ringkasan (milyar)'!AR451/'Ringkasan (milyar)'!AC451,0)</f>
        <v>1.1213986319087356E-3</v>
      </c>
      <c r="AS451" s="173">
        <f>IFERROR('Ringkasan (milyar)'!AS451/'Ringkasan (milyar)'!AC451,0)</f>
        <v>1.1213986319087356E-3</v>
      </c>
      <c r="AT451" s="173">
        <f>IFERROR('Ringkasan (milyar)'!AT451/'Ringkasan (milyar)'!AC451,0)</f>
        <v>0.20067549909408727</v>
      </c>
      <c r="AU451" s="173">
        <f>IFERROR('Ringkasan (milyar)'!AU451/'Ringkasan (milyar)'!AC451,0)</f>
        <v>2.3247995387757976E-3</v>
      </c>
      <c r="AV451" s="173">
        <f>IFERROR('Ringkasan (milyar)'!AV451/'Ringkasan (milyar)'!AC451,0)</f>
        <v>0.19835069955531145</v>
      </c>
      <c r="AW451" s="127"/>
      <c r="AX451" s="127"/>
      <c r="AY451" s="127"/>
      <c r="AZ451" s="127"/>
      <c r="BA451" s="127"/>
      <c r="BB451" s="127"/>
      <c r="BC451" s="127"/>
      <c r="BD451" s="127"/>
      <c r="BE451" s="127"/>
      <c r="BF451" s="127"/>
      <c r="BG451" s="127"/>
      <c r="BH451" s="127"/>
      <c r="BI451" s="127"/>
      <c r="BJ451" s="128"/>
      <c r="BK451" s="128"/>
      <c r="BL451" s="87"/>
      <c r="BM451" s="47"/>
      <c r="BN451" s="48"/>
      <c r="BO451" s="49"/>
      <c r="BP451" s="39">
        <f t="shared" si="80"/>
        <v>0</v>
      </c>
      <c r="BR451" s="6" t="e">
        <f>Ringkasan!#REF!/1000000000</f>
        <v>#REF!</v>
      </c>
      <c r="BS451" s="6" t="e">
        <f t="shared" si="70"/>
        <v>#REF!</v>
      </c>
      <c r="BT451" s="39" t="e">
        <f t="shared" si="72"/>
        <v>#REF!</v>
      </c>
      <c r="BV451" s="6" t="e">
        <f>Ringkasan!#REF!/1000000000</f>
        <v>#REF!</v>
      </c>
      <c r="BW451" s="6" t="e">
        <f t="shared" si="71"/>
        <v>#REF!</v>
      </c>
      <c r="BX451" s="39" t="e">
        <f t="shared" si="73"/>
        <v>#REF!</v>
      </c>
    </row>
    <row r="452" spans="1:76" ht="15" customHeight="1" x14ac:dyDescent="0.25">
      <c r="A452" s="59" t="s">
        <v>352</v>
      </c>
      <c r="B452" s="3">
        <f t="shared" si="81"/>
        <v>338</v>
      </c>
      <c r="C452" s="4">
        <f t="shared" si="81"/>
        <v>9</v>
      </c>
      <c r="D452" s="8" t="s">
        <v>352</v>
      </c>
      <c r="E452" s="12" t="str">
        <f>[1]Pendapatan!D452</f>
        <v>7 Tahun 2024</v>
      </c>
      <c r="F452" s="92">
        <f>[1]Pendapatan!E452</f>
        <v>45657.666666666664</v>
      </c>
      <c r="G452" s="6"/>
      <c r="H452" s="173">
        <f>IFERROR('Ringkasan (milyar)'!H452/'Ringkasan (milyar)'!G452,0)</f>
        <v>0.11625706668251536</v>
      </c>
      <c r="I452" s="173">
        <f>IFERROR('Ringkasan (milyar)'!I452/'Ringkasan (milyar)'!G452,0)</f>
        <v>7.6619702125399133E-2</v>
      </c>
      <c r="J452" s="173">
        <f>IFERROR('Ringkasan (milyar)'!J452/'Ringkasan (milyar)'!G452,0)</f>
        <v>7.0471207510397968E-3</v>
      </c>
      <c r="K452" s="173">
        <f>IFERROR('Ringkasan (milyar)'!K452/'Ringkasan (milyar)'!G452,0)</f>
        <v>8.5978531611573673E-4</v>
      </c>
      <c r="L452" s="173">
        <f>IFERROR('Ringkasan (milyar)'!L452/'Ringkasan (milyar)'!G452,0)</f>
        <v>3.1730458489960693E-2</v>
      </c>
      <c r="M452" s="173">
        <f>IFERROR('Ringkasan (milyar)'!M452/'Ringkasan (milyar)'!G452,0)</f>
        <v>0.87293461098221059</v>
      </c>
      <c r="N452" s="173">
        <f>IFERROR('Ringkasan (milyar)'!N452/'Ringkasan (milyar)'!G452,0)</f>
        <v>0.83512886895044369</v>
      </c>
      <c r="O452" s="173">
        <f>IFERROR('Ringkasan (milyar)'!O452/'Ringkasan (milyar)'!G452,0)</f>
        <v>0</v>
      </c>
      <c r="P452" s="173">
        <f>IFERROR('Ringkasan (milyar)'!P452/'Ringkasan (milyar)'!G452,0)</f>
        <v>0</v>
      </c>
      <c r="Q452" s="173">
        <f>IFERROR('Ringkasan (milyar)'!Q452/'Ringkasan (milyar)'!G452,0)</f>
        <v>9.3179030249881431E-2</v>
      </c>
      <c r="R452" s="173">
        <f>IFERROR('Ringkasan (milyar)'!R452/'Ringkasan (milyar)'!G452,0)</f>
        <v>8.8841689180320926E-3</v>
      </c>
      <c r="S452" s="173">
        <f>IFERROR('Ringkasan (milyar)'!S452/'Ringkasan (milyar)'!G452,0)</f>
        <v>8.2892254443286059E-2</v>
      </c>
      <c r="T452" s="173">
        <f>IFERROR('Ringkasan (milyar)'!T452/'Ringkasan (milyar)'!G452,0)</f>
        <v>0.50532695879916278</v>
      </c>
      <c r="U452" s="173">
        <f>IFERROR('Ringkasan (milyar)'!U452/'Ringkasan (milyar)'!G452,0)</f>
        <v>0.14484645654008133</v>
      </c>
      <c r="V452" s="173">
        <f>IFERROR('Ringkasan (milyar)'!V452/'Ringkasan (milyar)'!G452,0)</f>
        <v>3.7805742031766947E-2</v>
      </c>
      <c r="W452" s="173">
        <f>IFERROR('Ringkasan (milyar)'!W452/'Ringkasan (milyar)'!G452,0)</f>
        <v>3.7805742031766947E-2</v>
      </c>
      <c r="X452" s="173">
        <f>IFERROR('Ringkasan (milyar)'!X452/'Ringkasan (milyar)'!G452,0)</f>
        <v>0</v>
      </c>
      <c r="Y452" s="173">
        <f>IFERROR('Ringkasan (milyar)'!Y452/'Ringkasan (milyar)'!G452,0)</f>
        <v>1.0808322335273988E-2</v>
      </c>
      <c r="Z452" s="173">
        <f>IFERROR('Ringkasan (milyar)'!Z452/'Ringkasan (milyar)'!G452,0)</f>
        <v>0</v>
      </c>
      <c r="AA452" s="173">
        <f>IFERROR('Ringkasan (milyar)'!AA452/'Ringkasan (milyar)'!G452,0)</f>
        <v>0</v>
      </c>
      <c r="AB452" s="173">
        <f>IFERROR('Ringkasan (milyar)'!AB452/'Ringkasan (milyar)'!G452,0)</f>
        <v>1.0808322335273988E-2</v>
      </c>
      <c r="AC452" s="6"/>
      <c r="AD452" s="173">
        <f>IFERROR('Ringkasan (milyar)'!AD452/'Ringkasan (milyar)'!AC452,0)</f>
        <v>0.75544543236353956</v>
      </c>
      <c r="AE452" s="173">
        <f>IFERROR('Ringkasan (milyar)'!AE452/'Ringkasan (milyar)'!AD452,0)</f>
        <v>0.57763465099274358</v>
      </c>
      <c r="AF452" s="173">
        <f>IFERROR('Ringkasan (milyar)'!AF452/'Ringkasan (milyar)'!AD452,0)</f>
        <v>0.39004029090698278</v>
      </c>
      <c r="AG452" s="173">
        <f>IFERROR('Ringkasan (milyar)'!AG452/'Ringkasan (milyar)'!AD452,0)</f>
        <v>0</v>
      </c>
      <c r="AH452" s="173">
        <f>IFERROR('Ringkasan (milyar)'!AH452/'Ringkasan (milyar)'!AC452,0)</f>
        <v>1.8882721795917816E-4</v>
      </c>
      <c r="AI452" s="173">
        <f>IFERROR('Ringkasan (milyar)'!AI452/'Ringkasan (milyar)'!AC452,0)</f>
        <v>2.2743975933350043E-2</v>
      </c>
      <c r="AJ452" s="173">
        <f>IFERROR('Ringkasan (milyar)'!AJ452/'Ringkasan (milyar)'!AC452,0)</f>
        <v>1.4870143414285279E-3</v>
      </c>
      <c r="AK452" s="173">
        <f>IFERROR('Ringkasan (milyar)'!AK452/'Ringkasan (milyar)'!AC452,0)</f>
        <v>8.0713207157034603E-2</v>
      </c>
      <c r="AL452" s="173">
        <f>IFERROR('Ringkasan (milyar)'!AL452/'Ringkasan (milyar)'!AC452,0)</f>
        <v>0</v>
      </c>
      <c r="AM452" s="173">
        <f>IFERROR('Ringkasan (milyar)'!AM452/'Ringkasan (milyar)'!AC452,0)</f>
        <v>2.0563461962921303E-2</v>
      </c>
      <c r="AN452" s="173">
        <f>IFERROR('Ringkasan (milyar)'!AN452/'Ringkasan (milyar)'!AC452,0)</f>
        <v>4.283161175996527E-2</v>
      </c>
      <c r="AO452" s="173">
        <f>IFERROR('Ringkasan (milyar)'!AO452/'Ringkasan (milyar)'!AC452,0)</f>
        <v>1.4010102636311549E-2</v>
      </c>
      <c r="AP452" s="173">
        <f>IFERROR('Ringkasan (milyar)'!AP452/'Ringkasan (milyar)'!AC452,0)</f>
        <v>3.3033101173875019E-3</v>
      </c>
      <c r="AQ452" s="173">
        <f>IFERROR('Ringkasan (milyar)'!AQ452/'Ringkasan (milyar)'!AC452,0)</f>
        <v>4.7206804489794536E-6</v>
      </c>
      <c r="AR452" s="173">
        <f>IFERROR('Ringkasan (milyar)'!AR452/'Ringkasan (milyar)'!AC452,0)</f>
        <v>3.7765443591835628E-3</v>
      </c>
      <c r="AS452" s="173">
        <f>IFERROR('Ringkasan (milyar)'!AS452/'Ringkasan (milyar)'!AC452,0)</f>
        <v>3.7765443591835628E-3</v>
      </c>
      <c r="AT452" s="173">
        <f>IFERROR('Ringkasan (milyar)'!AT452/'Ringkasan (milyar)'!AC452,0)</f>
        <v>0.16006481612024209</v>
      </c>
      <c r="AU452" s="173">
        <f>IFERROR('Ringkasan (milyar)'!AU452/'Ringkasan (milyar)'!AC452,0)</f>
        <v>8.3508837142446547E-3</v>
      </c>
      <c r="AV452" s="173">
        <f>IFERROR('Ringkasan (milyar)'!AV452/'Ringkasan (milyar)'!AC452,0)</f>
        <v>0.15171393240599745</v>
      </c>
      <c r="AW452" s="127"/>
      <c r="AX452" s="127"/>
      <c r="AY452" s="127"/>
      <c r="AZ452" s="127"/>
      <c r="BA452" s="127"/>
      <c r="BB452" s="127"/>
      <c r="BC452" s="127"/>
      <c r="BD452" s="127"/>
      <c r="BE452" s="127"/>
      <c r="BF452" s="127"/>
      <c r="BG452" s="127"/>
      <c r="BH452" s="127"/>
      <c r="BI452" s="127"/>
      <c r="BJ452" s="128"/>
      <c r="BK452" s="128"/>
      <c r="BL452" s="87"/>
      <c r="BM452" s="47"/>
      <c r="BN452" s="48"/>
      <c r="BO452" s="49"/>
      <c r="BP452" s="39">
        <f t="shared" si="80"/>
        <v>0</v>
      </c>
      <c r="BR452" s="6" t="e">
        <f>Ringkasan!#REF!/1000000000</f>
        <v>#REF!</v>
      </c>
      <c r="BS452" s="6" t="e">
        <f t="shared" si="70"/>
        <v>#REF!</v>
      </c>
      <c r="BT452" s="39" t="e">
        <f t="shared" si="72"/>
        <v>#REF!</v>
      </c>
      <c r="BV452" s="6" t="e">
        <f>Ringkasan!#REF!/1000000000</f>
        <v>#REF!</v>
      </c>
      <c r="BW452" s="6" t="e">
        <f t="shared" si="71"/>
        <v>#REF!</v>
      </c>
      <c r="BX452" s="39" t="e">
        <f t="shared" si="73"/>
        <v>#REF!</v>
      </c>
    </row>
    <row r="453" spans="1:76" ht="15" customHeight="1" x14ac:dyDescent="0.25">
      <c r="A453" s="59" t="s">
        <v>699</v>
      </c>
      <c r="B453" s="3">
        <f t="shared" si="81"/>
        <v>339</v>
      </c>
      <c r="C453" s="4">
        <f t="shared" si="81"/>
        <v>10</v>
      </c>
      <c r="D453" s="8" t="s">
        <v>353</v>
      </c>
      <c r="E453" s="12" t="str">
        <f>[1]Pendapatan!D453</f>
        <v>07 Tahun 2024</v>
      </c>
      <c r="F453" s="92">
        <f>[1]Pendapatan!E453</f>
        <v>45656</v>
      </c>
      <c r="G453" s="6"/>
      <c r="H453" s="173">
        <f>IFERROR('Ringkasan (milyar)'!H453/'Ringkasan (milyar)'!G453,0)</f>
        <v>4.0066760240918341E-2</v>
      </c>
      <c r="I453" s="173">
        <f>IFERROR('Ringkasan (milyar)'!I453/'Ringkasan (milyar)'!G453,0)</f>
        <v>1.1850215995261414E-2</v>
      </c>
      <c r="J453" s="173">
        <f>IFERROR('Ringkasan (milyar)'!J453/'Ringkasan (milyar)'!G453,0)</f>
        <v>2.2672397819259085E-2</v>
      </c>
      <c r="K453" s="173">
        <f>IFERROR('Ringkasan (milyar)'!K453/'Ringkasan (milyar)'!G453,0)</f>
        <v>9.8977527841777042E-4</v>
      </c>
      <c r="L453" s="173">
        <f>IFERROR('Ringkasan (milyar)'!L453/'Ringkasan (milyar)'!G453,0)</f>
        <v>4.5543711479800733E-3</v>
      </c>
      <c r="M453" s="173">
        <f>IFERROR('Ringkasan (milyar)'!M453/'Ringkasan (milyar)'!G453,0)</f>
        <v>0.9505176744154048</v>
      </c>
      <c r="N453" s="173">
        <f>IFERROR('Ringkasan (milyar)'!N453/'Ringkasan (milyar)'!G453,0)</f>
        <v>0.92574597073105191</v>
      </c>
      <c r="O453" s="173">
        <f>IFERROR('Ringkasan (milyar)'!O453/'Ringkasan (milyar)'!G453,0)</f>
        <v>0</v>
      </c>
      <c r="P453" s="173">
        <f>IFERROR('Ringkasan (milyar)'!P453/'Ringkasan (milyar)'!G453,0)</f>
        <v>0</v>
      </c>
      <c r="Q453" s="173">
        <f>IFERROR('Ringkasan (milyar)'!Q453/'Ringkasan (milyar)'!G453,0)</f>
        <v>0.10044055193362481</v>
      </c>
      <c r="R453" s="173">
        <f>IFERROR('Ringkasan (milyar)'!R453/'Ringkasan (milyar)'!G453,0)</f>
        <v>0</v>
      </c>
      <c r="S453" s="173">
        <f>IFERROR('Ringkasan (milyar)'!S453/'Ringkasan (milyar)'!G453,0)</f>
        <v>2.4312766252225775E-2</v>
      </c>
      <c r="T453" s="173">
        <f>IFERROR('Ringkasan (milyar)'!T453/'Ringkasan (milyar)'!G453,0)</f>
        <v>0.69129065665648604</v>
      </c>
      <c r="U453" s="173">
        <f>IFERROR('Ringkasan (milyar)'!U453/'Ringkasan (milyar)'!G453,0)</f>
        <v>0.10970199588871533</v>
      </c>
      <c r="V453" s="173">
        <f>IFERROR('Ringkasan (milyar)'!V453/'Ringkasan (milyar)'!G453,0)</f>
        <v>2.4771703684352813E-2</v>
      </c>
      <c r="W453" s="173">
        <f>IFERROR('Ringkasan (milyar)'!W453/'Ringkasan (milyar)'!G453,0)</f>
        <v>2.4771703684352813E-2</v>
      </c>
      <c r="X453" s="173">
        <f>IFERROR('Ringkasan (milyar)'!X453/'Ringkasan (milyar)'!G453,0)</f>
        <v>0</v>
      </c>
      <c r="Y453" s="173">
        <f>IFERROR('Ringkasan (milyar)'!Y453/'Ringkasan (milyar)'!G453,0)</f>
        <v>9.4155653436768898E-3</v>
      </c>
      <c r="Z453" s="173">
        <f>IFERROR('Ringkasan (milyar)'!Z453/'Ringkasan (milyar)'!G453,0)</f>
        <v>0</v>
      </c>
      <c r="AA453" s="173">
        <f>IFERROR('Ringkasan (milyar)'!AA453/'Ringkasan (milyar)'!G453,0)</f>
        <v>0</v>
      </c>
      <c r="AB453" s="173">
        <f>IFERROR('Ringkasan (milyar)'!AB453/'Ringkasan (milyar)'!G453,0)</f>
        <v>9.4155653436768898E-3</v>
      </c>
      <c r="AC453" s="6"/>
      <c r="AD453" s="173">
        <f>IFERROR('Ringkasan (milyar)'!AD453/'Ringkasan (milyar)'!AC453,0)</f>
        <v>0.73781579994388269</v>
      </c>
      <c r="AE453" s="173">
        <f>IFERROR('Ringkasan (milyar)'!AE453/'Ringkasan (milyar)'!AD453,0)</f>
        <v>0.57947233345111837</v>
      </c>
      <c r="AF453" s="173">
        <f>IFERROR('Ringkasan (milyar)'!AF453/'Ringkasan (milyar)'!AD453,0)</f>
        <v>0.39384996858435178</v>
      </c>
      <c r="AG453" s="173">
        <f>IFERROR('Ringkasan (milyar)'!AG453/'Ringkasan (milyar)'!AD453,0)</f>
        <v>0</v>
      </c>
      <c r="AH453" s="173">
        <f>IFERROR('Ringkasan (milyar)'!AH453/'Ringkasan (milyar)'!AC453,0)</f>
        <v>0</v>
      </c>
      <c r="AI453" s="173">
        <f>IFERROR('Ringkasan (milyar)'!AI453/'Ringkasan (milyar)'!AC453,0)</f>
        <v>1.9622672295942861E-2</v>
      </c>
      <c r="AJ453" s="173">
        <f>IFERROR('Ringkasan (milyar)'!AJ453/'Ringkasan (milyar)'!AC453,0)</f>
        <v>6.055476841796438E-5</v>
      </c>
      <c r="AK453" s="173">
        <f>IFERROR('Ringkasan (milyar)'!AK453/'Ringkasan (milyar)'!AC453,0)</f>
        <v>8.515318183151252E-2</v>
      </c>
      <c r="AL453" s="173">
        <f>IFERROR('Ringkasan (milyar)'!AL453/'Ringkasan (milyar)'!AC453,0)</f>
        <v>5.2144383915469334E-4</v>
      </c>
      <c r="AM453" s="173">
        <f>IFERROR('Ringkasan (milyar)'!AM453/'Ringkasan (milyar)'!AC453,0)</f>
        <v>3.0978820834886983E-2</v>
      </c>
      <c r="AN453" s="173">
        <f>IFERROR('Ringkasan (milyar)'!AN453/'Ringkasan (milyar)'!AC453,0)</f>
        <v>2.9762187182916729E-2</v>
      </c>
      <c r="AO453" s="173">
        <f>IFERROR('Ringkasan (milyar)'!AO453/'Ringkasan (milyar)'!AC453,0)</f>
        <v>2.1212145302123168E-2</v>
      </c>
      <c r="AP453" s="173">
        <f>IFERROR('Ringkasan (milyar)'!AP453/'Ringkasan (milyar)'!AC453,0)</f>
        <v>2.325348523326146E-3</v>
      </c>
      <c r="AQ453" s="173">
        <f>IFERROR('Ringkasan (milyar)'!AQ453/'Ringkasan (milyar)'!AC453,0)</f>
        <v>3.5323614910479225E-4</v>
      </c>
      <c r="AR453" s="173">
        <f>IFERROR('Ringkasan (milyar)'!AR453/'Ringkasan (milyar)'!AC453,0)</f>
        <v>4.2051922512475271E-3</v>
      </c>
      <c r="AS453" s="173">
        <f>IFERROR('Ringkasan (milyar)'!AS453/'Ringkasan (milyar)'!AC453,0)</f>
        <v>4.2051922512475271E-3</v>
      </c>
      <c r="AT453" s="173">
        <f>IFERROR('Ringkasan (milyar)'!AT453/'Ringkasan (milyar)'!AC453,0)</f>
        <v>0.17282582597335733</v>
      </c>
      <c r="AU453" s="173">
        <f>IFERROR('Ringkasan (milyar)'!AU453/'Ringkasan (milyar)'!AC453,0)</f>
        <v>3.2820867997126542E-3</v>
      </c>
      <c r="AV453" s="173">
        <f>IFERROR('Ringkasan (milyar)'!AV453/'Ringkasan (milyar)'!AC453,0)</f>
        <v>0.16954373917364471</v>
      </c>
      <c r="AW453" s="127"/>
      <c r="AX453" s="127"/>
      <c r="AY453" s="127"/>
      <c r="AZ453" s="127"/>
      <c r="BA453" s="127"/>
      <c r="BB453" s="127"/>
      <c r="BC453" s="127"/>
      <c r="BD453" s="127"/>
      <c r="BE453" s="127"/>
      <c r="BF453" s="127"/>
      <c r="BG453" s="127"/>
      <c r="BH453" s="127"/>
      <c r="BI453" s="127"/>
      <c r="BJ453" s="128"/>
      <c r="BK453" s="128"/>
      <c r="BL453" s="87"/>
      <c r="BM453" s="47"/>
      <c r="BN453" s="48"/>
      <c r="BO453" s="49"/>
      <c r="BP453" s="39">
        <f t="shared" si="80"/>
        <v>0</v>
      </c>
      <c r="BR453" s="6" t="e">
        <f>Ringkasan!#REF!/1000000000</f>
        <v>#REF!</v>
      </c>
      <c r="BS453" s="6" t="e">
        <f t="shared" si="70"/>
        <v>#REF!</v>
      </c>
      <c r="BT453" s="39" t="e">
        <f t="shared" si="72"/>
        <v>#REF!</v>
      </c>
      <c r="BV453" s="6" t="e">
        <f>Ringkasan!#REF!/1000000000</f>
        <v>#REF!</v>
      </c>
      <c r="BW453" s="6" t="e">
        <f t="shared" si="71"/>
        <v>#REF!</v>
      </c>
      <c r="BX453" s="39" t="e">
        <f t="shared" si="73"/>
        <v>#REF!</v>
      </c>
    </row>
    <row r="454" spans="1:76" ht="15" customHeight="1" x14ac:dyDescent="0.25">
      <c r="A454" s="59" t="s">
        <v>700</v>
      </c>
      <c r="B454" s="3">
        <f t="shared" si="81"/>
        <v>340</v>
      </c>
      <c r="C454" s="4">
        <f t="shared" si="81"/>
        <v>11</v>
      </c>
      <c r="D454" s="8" t="s">
        <v>642</v>
      </c>
      <c r="E454" s="12" t="str">
        <f>[1]Pendapatan!D454</f>
        <v>4 TAHUN 2024</v>
      </c>
      <c r="F454" s="92">
        <f>[1]Pendapatan!E454</f>
        <v>45657.677083333336</v>
      </c>
      <c r="G454" s="6"/>
      <c r="H454" s="173">
        <f>IFERROR('Ringkasan (milyar)'!H454/'Ringkasan (milyar)'!G454,0)</f>
        <v>9.1750004450552342E-2</v>
      </c>
      <c r="I454" s="173">
        <f>IFERROR('Ringkasan (milyar)'!I454/'Ringkasan (milyar)'!G454,0)</f>
        <v>1.7635569546641156E-2</v>
      </c>
      <c r="J454" s="173">
        <f>IFERROR('Ringkasan (milyar)'!J454/'Ringkasan (milyar)'!G454,0)</f>
        <v>1.7103820076038001E-2</v>
      </c>
      <c r="K454" s="173">
        <f>IFERROR('Ringkasan (milyar)'!K454/'Ringkasan (milyar)'!G454,0)</f>
        <v>2.2131882870640475E-3</v>
      </c>
      <c r="L454" s="173">
        <f>IFERROR('Ringkasan (milyar)'!L454/'Ringkasan (milyar)'!G454,0)</f>
        <v>5.479742654080913E-2</v>
      </c>
      <c r="M454" s="173">
        <f>IFERROR('Ringkasan (milyar)'!M454/'Ringkasan (milyar)'!G454,0)</f>
        <v>0.89803835951616917</v>
      </c>
      <c r="N454" s="173">
        <f>IFERROR('Ringkasan (milyar)'!N454/'Ringkasan (milyar)'!G454,0)</f>
        <v>0.87582832504866259</v>
      </c>
      <c r="O454" s="173">
        <f>IFERROR('Ringkasan (milyar)'!O454/'Ringkasan (milyar)'!G454,0)</f>
        <v>0</v>
      </c>
      <c r="P454" s="173">
        <f>IFERROR('Ringkasan (milyar)'!P454/'Ringkasan (milyar)'!G454,0)</f>
        <v>0</v>
      </c>
      <c r="Q454" s="173">
        <f>IFERROR('Ringkasan (milyar)'!Q454/'Ringkasan (milyar)'!G454,0)</f>
        <v>0.11327336124231727</v>
      </c>
      <c r="R454" s="173">
        <f>IFERROR('Ringkasan (milyar)'!R454/'Ringkasan (milyar)'!G454,0)</f>
        <v>0</v>
      </c>
      <c r="S454" s="173">
        <f>IFERROR('Ringkasan (milyar)'!S454/'Ringkasan (milyar)'!G454,0)</f>
        <v>1.9894635013707754E-2</v>
      </c>
      <c r="T454" s="173">
        <f>IFERROR('Ringkasan (milyar)'!T454/'Ringkasan (milyar)'!G454,0)</f>
        <v>0.61026016501498515</v>
      </c>
      <c r="U454" s="173">
        <f>IFERROR('Ringkasan (milyar)'!U454/'Ringkasan (milyar)'!G454,0)</f>
        <v>0.13240016377765243</v>
      </c>
      <c r="V454" s="173">
        <f>IFERROR('Ringkasan (milyar)'!V454/'Ringkasan (milyar)'!G454,0)</f>
        <v>2.2210034467506568E-2</v>
      </c>
      <c r="W454" s="173">
        <f>IFERROR('Ringkasan (milyar)'!W454/'Ringkasan (milyar)'!G454,0)</f>
        <v>2.2210034467506568E-2</v>
      </c>
      <c r="X454" s="173">
        <f>IFERROR('Ringkasan (milyar)'!X454/'Ringkasan (milyar)'!G454,0)</f>
        <v>0</v>
      </c>
      <c r="Y454" s="173">
        <f>IFERROR('Ringkasan (milyar)'!Y454/'Ringkasan (milyar)'!G454,0)</f>
        <v>1.0211636033278435E-2</v>
      </c>
      <c r="Z454" s="173">
        <f>IFERROR('Ringkasan (milyar)'!Z454/'Ringkasan (milyar)'!G454,0)</f>
        <v>0</v>
      </c>
      <c r="AA454" s="173">
        <f>IFERROR('Ringkasan (milyar)'!AA454/'Ringkasan (milyar)'!G454,0)</f>
        <v>0</v>
      </c>
      <c r="AB454" s="173">
        <f>IFERROR('Ringkasan (milyar)'!AB454/'Ringkasan (milyar)'!G454,0)</f>
        <v>1.0211636033278435E-2</v>
      </c>
      <c r="AC454" s="6"/>
      <c r="AD454" s="173">
        <f>IFERROR('Ringkasan (milyar)'!AD454/'Ringkasan (milyar)'!AC454,0)</f>
        <v>0.78113435614204207</v>
      </c>
      <c r="AE454" s="173">
        <f>IFERROR('Ringkasan (milyar)'!AE454/'Ringkasan (milyar)'!AD454,0)</f>
        <v>0.61279925163720028</v>
      </c>
      <c r="AF454" s="173">
        <f>IFERROR('Ringkasan (milyar)'!AF454/'Ringkasan (milyar)'!AD454,0)</f>
        <v>0.35842419099164202</v>
      </c>
      <c r="AG454" s="173">
        <f>IFERROR('Ringkasan (milyar)'!AG454/'Ringkasan (milyar)'!AD454,0)</f>
        <v>1.3962015338829563E-2</v>
      </c>
      <c r="AH454" s="173">
        <f>IFERROR('Ringkasan (milyar)'!AH454/'Ringkasan (milyar)'!AC454,0)</f>
        <v>0</v>
      </c>
      <c r="AI454" s="173">
        <f>IFERROR('Ringkasan (milyar)'!AI454/'Ringkasan (milyar)'!AC454,0)</f>
        <v>1.1494246987509968E-2</v>
      </c>
      <c r="AJ454" s="173">
        <f>IFERROR('Ringkasan (milyar)'!AJ454/'Ringkasan (milyar)'!AC454,0)</f>
        <v>7.7900764451843728E-5</v>
      </c>
      <c r="AK454" s="173">
        <f>IFERROR('Ringkasan (milyar)'!AK454/'Ringkasan (milyar)'!AC454,0)</f>
        <v>3.5997339483146561E-2</v>
      </c>
      <c r="AL454" s="173">
        <f>IFERROR('Ringkasan (milyar)'!AL454/'Ringkasan (milyar)'!AC454,0)</f>
        <v>0</v>
      </c>
      <c r="AM454" s="173">
        <f>IFERROR('Ringkasan (milyar)'!AM454/'Ringkasan (milyar)'!AC454,0)</f>
        <v>1.7801499156723553E-2</v>
      </c>
      <c r="AN454" s="173">
        <f>IFERROR('Ringkasan (milyar)'!AN454/'Ringkasan (milyar)'!AC454,0)</f>
        <v>1.4743511709333098E-2</v>
      </c>
      <c r="AO454" s="173">
        <f>IFERROR('Ringkasan (milyar)'!AO454/'Ringkasan (milyar)'!AC454,0)</f>
        <v>9.3810075501868156E-4</v>
      </c>
      <c r="AP454" s="173">
        <f>IFERROR('Ringkasan (milyar)'!AP454/'Ringkasan (milyar)'!AC454,0)</f>
        <v>2.5092904896763879E-3</v>
      </c>
      <c r="AQ454" s="173">
        <f>IFERROR('Ringkasan (milyar)'!AQ454/'Ringkasan (milyar)'!AC454,0)</f>
        <v>4.937372394835166E-6</v>
      </c>
      <c r="AR454" s="173">
        <f>IFERROR('Ringkasan (milyar)'!AR454/'Ringkasan (milyar)'!AC454,0)</f>
        <v>4.2375662863726755E-3</v>
      </c>
      <c r="AS454" s="173">
        <f>IFERROR('Ringkasan (milyar)'!AS454/'Ringkasan (milyar)'!AC454,0)</f>
        <v>4.2375662863726755E-3</v>
      </c>
      <c r="AT454" s="173">
        <f>IFERROR('Ringkasan (milyar)'!AT454/'Ringkasan (milyar)'!AC454,0)</f>
        <v>0.17863073808843885</v>
      </c>
      <c r="AU454" s="173">
        <f>IFERROR('Ringkasan (milyar)'!AU454/'Ringkasan (milyar)'!AC454,0)</f>
        <v>3.8394324374876878E-3</v>
      </c>
      <c r="AV454" s="173">
        <f>IFERROR('Ringkasan (milyar)'!AV454/'Ringkasan (milyar)'!AC454,0)</f>
        <v>0.17479130565095119</v>
      </c>
      <c r="AW454" s="127"/>
      <c r="AX454" s="127"/>
      <c r="AY454" s="127"/>
      <c r="AZ454" s="127"/>
      <c r="BA454" s="127"/>
      <c r="BB454" s="127"/>
      <c r="BC454" s="127"/>
      <c r="BD454" s="127"/>
      <c r="BE454" s="127"/>
      <c r="BF454" s="127"/>
      <c r="BG454" s="127"/>
      <c r="BH454" s="127"/>
      <c r="BI454" s="127"/>
      <c r="BJ454" s="128"/>
      <c r="BK454" s="128"/>
      <c r="BL454" s="87"/>
      <c r="BM454" s="47"/>
      <c r="BN454" s="48"/>
      <c r="BO454" s="49"/>
      <c r="BP454" s="39">
        <f t="shared" si="80"/>
        <v>0</v>
      </c>
      <c r="BR454" s="6" t="e">
        <f>Ringkasan!#REF!/1000000000</f>
        <v>#REF!</v>
      </c>
      <c r="BS454" s="6" t="e">
        <f t="shared" si="70"/>
        <v>#REF!</v>
      </c>
      <c r="BT454" s="39" t="e">
        <f t="shared" si="72"/>
        <v>#REF!</v>
      </c>
      <c r="BV454" s="6" t="e">
        <f>Ringkasan!#REF!/1000000000</f>
        <v>#REF!</v>
      </c>
      <c r="BW454" s="6" t="e">
        <f t="shared" si="71"/>
        <v>#REF!</v>
      </c>
      <c r="BX454" s="39" t="e">
        <f t="shared" si="73"/>
        <v>#REF!</v>
      </c>
    </row>
    <row r="455" spans="1:76" ht="15" customHeight="1" x14ac:dyDescent="0.25">
      <c r="A455" s="59" t="s">
        <v>354</v>
      </c>
      <c r="B455" s="3">
        <f t="shared" si="81"/>
        <v>341</v>
      </c>
      <c r="C455" s="4">
        <f t="shared" si="81"/>
        <v>12</v>
      </c>
      <c r="D455" s="8" t="s">
        <v>354</v>
      </c>
      <c r="E455" s="12" t="str">
        <f>[1]Pendapatan!D455</f>
        <v>12 Tahun 2024</v>
      </c>
      <c r="F455" s="92">
        <f>[1]Pendapatan!E455</f>
        <v>45657.777777777781</v>
      </c>
      <c r="G455" s="6"/>
      <c r="H455" s="173">
        <f>IFERROR('Ringkasan (milyar)'!H455/'Ringkasan (milyar)'!G455,0)</f>
        <v>0.13948858104151654</v>
      </c>
      <c r="I455" s="173">
        <f>IFERROR('Ringkasan (milyar)'!I455/'Ringkasan (milyar)'!G455,0)</f>
        <v>0.1097738362374326</v>
      </c>
      <c r="J455" s="173">
        <f>IFERROR('Ringkasan (milyar)'!J455/'Ringkasan (milyar)'!G455,0)</f>
        <v>1.8411553862997233E-2</v>
      </c>
      <c r="K455" s="173">
        <f>IFERROR('Ringkasan (milyar)'!K455/'Ringkasan (milyar)'!G455,0)</f>
        <v>5.7122713004856204E-3</v>
      </c>
      <c r="L455" s="173">
        <f>IFERROR('Ringkasan (milyar)'!L455/'Ringkasan (milyar)'!G455,0)</f>
        <v>5.5909196406011014E-3</v>
      </c>
      <c r="M455" s="173">
        <f>IFERROR('Ringkasan (milyar)'!M455/'Ringkasan (milyar)'!G455,0)</f>
        <v>0.84344685908733308</v>
      </c>
      <c r="N455" s="173">
        <f>IFERROR('Ringkasan (milyar)'!N455/'Ringkasan (milyar)'!G455,0)</f>
        <v>0.79907084282766616</v>
      </c>
      <c r="O455" s="173">
        <f>IFERROR('Ringkasan (milyar)'!O455/'Ringkasan (milyar)'!G455,0)</f>
        <v>0</v>
      </c>
      <c r="P455" s="173">
        <f>IFERROR('Ringkasan (milyar)'!P455/'Ringkasan (milyar)'!G455,0)</f>
        <v>0</v>
      </c>
      <c r="Q455" s="173">
        <f>IFERROR('Ringkasan (milyar)'!Q455/'Ringkasan (milyar)'!G455,0)</f>
        <v>0</v>
      </c>
      <c r="R455" s="173">
        <f>IFERROR('Ringkasan (milyar)'!R455/'Ringkasan (milyar)'!G455,0)</f>
        <v>9.1020941730117471E-3</v>
      </c>
      <c r="S455" s="173">
        <f>IFERROR('Ringkasan (milyar)'!S455/'Ringkasan (milyar)'!G455,0)</f>
        <v>7.2399040844494222E-2</v>
      </c>
      <c r="T455" s="173">
        <f>IFERROR('Ringkasan (milyar)'!T455/'Ringkasan (milyar)'!G455,0)</f>
        <v>0.606588209874523</v>
      </c>
      <c r="U455" s="173">
        <f>IFERROR('Ringkasan (milyar)'!U455/'Ringkasan (milyar)'!G455,0)</f>
        <v>0.11098149793563737</v>
      </c>
      <c r="V455" s="173">
        <f>IFERROR('Ringkasan (milyar)'!V455/'Ringkasan (milyar)'!G455,0)</f>
        <v>4.4376016259666737E-2</v>
      </c>
      <c r="W455" s="173">
        <f>IFERROR('Ringkasan (milyar)'!W455/'Ringkasan (milyar)'!G455,0)</f>
        <v>4.4376016259666737E-2</v>
      </c>
      <c r="X455" s="173">
        <f>IFERROR('Ringkasan (milyar)'!X455/'Ringkasan (milyar)'!G455,0)</f>
        <v>0</v>
      </c>
      <c r="Y455" s="173">
        <f>IFERROR('Ringkasan (milyar)'!Y455/'Ringkasan (milyar)'!G455,0)</f>
        <v>1.7064559871150464E-2</v>
      </c>
      <c r="Z455" s="173">
        <f>IFERROR('Ringkasan (milyar)'!Z455/'Ringkasan (milyar)'!G455,0)</f>
        <v>0</v>
      </c>
      <c r="AA455" s="173">
        <f>IFERROR('Ringkasan (milyar)'!AA455/'Ringkasan (milyar)'!G455,0)</f>
        <v>0</v>
      </c>
      <c r="AB455" s="173">
        <f>IFERROR('Ringkasan (milyar)'!AB455/'Ringkasan (milyar)'!G455,0)</f>
        <v>1.7064559871150464E-2</v>
      </c>
      <c r="AC455" s="6"/>
      <c r="AD455" s="173">
        <f>IFERROR('Ringkasan (milyar)'!AD455/'Ringkasan (milyar)'!AC455,0)</f>
        <v>0.88548935170242671</v>
      </c>
      <c r="AE455" s="173">
        <f>IFERROR('Ringkasan (milyar)'!AE455/'Ringkasan (milyar)'!AD455,0)</f>
        <v>0.56518946420355543</v>
      </c>
      <c r="AF455" s="173">
        <f>IFERROR('Ringkasan (milyar)'!AF455/'Ringkasan (milyar)'!AD455,0)</f>
        <v>0.39266523735123354</v>
      </c>
      <c r="AG455" s="173">
        <f>IFERROR('Ringkasan (milyar)'!AG455/'Ringkasan (milyar)'!AD455,0)</f>
        <v>1.5801115317412084E-2</v>
      </c>
      <c r="AH455" s="173">
        <f>IFERROR('Ringkasan (milyar)'!AH455/'Ringkasan (milyar)'!AC455,0)</f>
        <v>0</v>
      </c>
      <c r="AI455" s="173">
        <f>IFERROR('Ringkasan (milyar)'!AI455/'Ringkasan (milyar)'!AC455,0)</f>
        <v>1.6091844180875666E-2</v>
      </c>
      <c r="AJ455" s="173">
        <f>IFERROR('Ringkasan (milyar)'!AJ455/'Ringkasan (milyar)'!AC455,0)</f>
        <v>7.2356494580890929E-3</v>
      </c>
      <c r="AK455" s="173">
        <f>IFERROR('Ringkasan (milyar)'!AK455/'Ringkasan (milyar)'!AC455,0)</f>
        <v>0.10808604014741105</v>
      </c>
      <c r="AL455" s="173">
        <f>IFERROR('Ringkasan (milyar)'!AL455/'Ringkasan (milyar)'!AC455,0)</f>
        <v>8.640571394534724E-3</v>
      </c>
      <c r="AM455" s="173">
        <f>IFERROR('Ringkasan (milyar)'!AM455/'Ringkasan (milyar)'!AC455,0)</f>
        <v>2.3991324515337826E-2</v>
      </c>
      <c r="AN455" s="173">
        <f>IFERROR('Ringkasan (milyar)'!AN455/'Ringkasan (milyar)'!AC455,0)</f>
        <v>3.0008674367388653E-2</v>
      </c>
      <c r="AO455" s="173">
        <f>IFERROR('Ringkasan (milyar)'!AO455/'Ringkasan (milyar)'!AC455,0)</f>
        <v>4.2955386350587779E-2</v>
      </c>
      <c r="AP455" s="173">
        <f>IFERROR('Ringkasan (milyar)'!AP455/'Ringkasan (milyar)'!AC455,0)</f>
        <v>2.4900835195620806E-3</v>
      </c>
      <c r="AQ455" s="173">
        <f>IFERROR('Ringkasan (milyar)'!AQ455/'Ringkasan (milyar)'!AC455,0)</f>
        <v>0</v>
      </c>
      <c r="AR455" s="173">
        <f>IFERROR('Ringkasan (milyar)'!AR455/'Ringkasan (milyar)'!AC455,0)</f>
        <v>6.4246081501621163E-3</v>
      </c>
      <c r="AS455" s="173">
        <f>IFERROR('Ringkasan (milyar)'!AS455/'Ringkasan (milyar)'!AC455,0)</f>
        <v>6.4246081501621163E-3</v>
      </c>
      <c r="AT455" s="173">
        <f>IFERROR('Ringkasan (milyar)'!AT455/'Ringkasan (milyar)'!AC455,0)</f>
        <v>0</v>
      </c>
      <c r="AU455" s="173">
        <f>IFERROR('Ringkasan (milyar)'!AU455/'Ringkasan (milyar)'!AC455,0)</f>
        <v>0</v>
      </c>
      <c r="AV455" s="173">
        <f>IFERROR('Ringkasan (milyar)'!AV455/'Ringkasan (milyar)'!AC455,0)</f>
        <v>0</v>
      </c>
      <c r="AW455" s="127"/>
      <c r="AX455" s="127"/>
      <c r="AY455" s="127"/>
      <c r="AZ455" s="127"/>
      <c r="BA455" s="127"/>
      <c r="BB455" s="127"/>
      <c r="BC455" s="127"/>
      <c r="BD455" s="127"/>
      <c r="BE455" s="127"/>
      <c r="BF455" s="127"/>
      <c r="BG455" s="127"/>
      <c r="BH455" s="127"/>
      <c r="BI455" s="127"/>
      <c r="BJ455" s="128"/>
      <c r="BK455" s="128"/>
      <c r="BL455" s="87"/>
      <c r="BM455" s="47"/>
      <c r="BN455" s="48"/>
      <c r="BO455" s="49"/>
      <c r="BP455" s="39">
        <f t="shared" si="80"/>
        <v>0</v>
      </c>
      <c r="BR455" s="6" t="e">
        <f>Ringkasan!#REF!/1000000000</f>
        <v>#REF!</v>
      </c>
      <c r="BS455" s="6" t="e">
        <f t="shared" si="70"/>
        <v>#REF!</v>
      </c>
      <c r="BT455" s="39" t="e">
        <f t="shared" si="72"/>
        <v>#REF!</v>
      </c>
      <c r="BV455" s="6" t="e">
        <f>Ringkasan!#REF!/1000000000</f>
        <v>#REF!</v>
      </c>
      <c r="BW455" s="6" t="e">
        <f t="shared" si="71"/>
        <v>#REF!</v>
      </c>
      <c r="BX455" s="39" t="e">
        <f t="shared" si="73"/>
        <v>#REF!</v>
      </c>
    </row>
    <row r="456" spans="1:76" ht="15" customHeight="1" x14ac:dyDescent="0.25">
      <c r="A456" s="59" t="s">
        <v>355</v>
      </c>
      <c r="B456" s="3">
        <f t="shared" si="81"/>
        <v>342</v>
      </c>
      <c r="C456" s="4">
        <f t="shared" si="81"/>
        <v>13</v>
      </c>
      <c r="D456" s="8" t="s">
        <v>355</v>
      </c>
      <c r="E456" s="12" t="str">
        <f>[1]Pendapatan!D456</f>
        <v>06 Tahun 2024</v>
      </c>
      <c r="F456" s="92">
        <f>[1]Pendapatan!E456</f>
        <v>45657</v>
      </c>
      <c r="G456" s="6"/>
      <c r="H456" s="173">
        <f>IFERROR('Ringkasan (milyar)'!H456/'Ringkasan (milyar)'!G456,0)</f>
        <v>0.20175160186932062</v>
      </c>
      <c r="I456" s="173">
        <f>IFERROR('Ringkasan (milyar)'!I456/'Ringkasan (milyar)'!G456,0)</f>
        <v>5.3818797927905664E-2</v>
      </c>
      <c r="J456" s="173">
        <f>IFERROR('Ringkasan (milyar)'!J456/'Ringkasan (milyar)'!G456,0)</f>
        <v>1.1476596807600228E-2</v>
      </c>
      <c r="K456" s="173">
        <f>IFERROR('Ringkasan (milyar)'!K456/'Ringkasan (milyar)'!G456,0)</f>
        <v>2.3538404079051145E-3</v>
      </c>
      <c r="L456" s="173">
        <f>IFERROR('Ringkasan (milyar)'!L456/'Ringkasan (milyar)'!G456,0)</f>
        <v>0.13410236672590964</v>
      </c>
      <c r="M456" s="173">
        <f>IFERROR('Ringkasan (milyar)'!M456/'Ringkasan (milyar)'!G456,0)</f>
        <v>0.79115888538522361</v>
      </c>
      <c r="N456" s="173">
        <f>IFERROR('Ringkasan (milyar)'!N456/'Ringkasan (milyar)'!G456,0)</f>
        <v>0.75187202642473128</v>
      </c>
      <c r="O456" s="173">
        <f>IFERROR('Ringkasan (milyar)'!O456/'Ringkasan (milyar)'!G456,0)</f>
        <v>0</v>
      </c>
      <c r="P456" s="173">
        <f>IFERROR('Ringkasan (milyar)'!P456/'Ringkasan (milyar)'!G456,0)</f>
        <v>0</v>
      </c>
      <c r="Q456" s="173">
        <f>IFERROR('Ringkasan (milyar)'!Q456/'Ringkasan (milyar)'!G456,0)</f>
        <v>1.8918909222088172E-2</v>
      </c>
      <c r="R456" s="173">
        <f>IFERROR('Ringkasan (milyar)'!R456/'Ringkasan (milyar)'!G456,0)</f>
        <v>0</v>
      </c>
      <c r="S456" s="173">
        <f>IFERROR('Ringkasan (milyar)'!S456/'Ringkasan (milyar)'!G456,0)</f>
        <v>3.50111058550958E-2</v>
      </c>
      <c r="T456" s="173">
        <f>IFERROR('Ringkasan (milyar)'!T456/'Ringkasan (milyar)'!G456,0)</f>
        <v>0.58527712190958503</v>
      </c>
      <c r="U456" s="173">
        <f>IFERROR('Ringkasan (milyar)'!U456/'Ringkasan (milyar)'!G456,0)</f>
        <v>0.11266488943796232</v>
      </c>
      <c r="V456" s="173">
        <f>IFERROR('Ringkasan (milyar)'!V456/'Ringkasan (milyar)'!G456,0)</f>
        <v>3.9286858960492388E-2</v>
      </c>
      <c r="W456" s="173">
        <f>IFERROR('Ringkasan (milyar)'!W456/'Ringkasan (milyar)'!G456,0)</f>
        <v>3.9286858960492388E-2</v>
      </c>
      <c r="X456" s="173">
        <f>IFERROR('Ringkasan (milyar)'!X456/'Ringkasan (milyar)'!G456,0)</f>
        <v>0</v>
      </c>
      <c r="Y456" s="173">
        <f>IFERROR('Ringkasan (milyar)'!Y456/'Ringkasan (milyar)'!G456,0)</f>
        <v>7.0895127454556253E-3</v>
      </c>
      <c r="Z456" s="173">
        <f>IFERROR('Ringkasan (milyar)'!Z456/'Ringkasan (milyar)'!G456,0)</f>
        <v>0</v>
      </c>
      <c r="AA456" s="173">
        <f>IFERROR('Ringkasan (milyar)'!AA456/'Ringkasan (milyar)'!G456,0)</f>
        <v>0</v>
      </c>
      <c r="AB456" s="173">
        <f>IFERROR('Ringkasan (milyar)'!AB456/'Ringkasan (milyar)'!G456,0)</f>
        <v>7.0895127454556253E-3</v>
      </c>
      <c r="AC456" s="6"/>
      <c r="AD456" s="173">
        <f>IFERROR('Ringkasan (milyar)'!AD456/'Ringkasan (milyar)'!AC456,0)</f>
        <v>0.82155429448319528</v>
      </c>
      <c r="AE456" s="173">
        <f>IFERROR('Ringkasan (milyar)'!AE456/'Ringkasan (milyar)'!AD456,0)</f>
        <v>0.54042679444885988</v>
      </c>
      <c r="AF456" s="173">
        <f>IFERROR('Ringkasan (milyar)'!AF456/'Ringkasan (milyar)'!AD456,0)</f>
        <v>0.43325995533252382</v>
      </c>
      <c r="AG456" s="173">
        <f>IFERROR('Ringkasan (milyar)'!AG456/'Ringkasan (milyar)'!AD456,0)</f>
        <v>0</v>
      </c>
      <c r="AH456" s="173">
        <f>IFERROR('Ringkasan (milyar)'!AH456/'Ringkasan (milyar)'!AC456,0)</f>
        <v>0</v>
      </c>
      <c r="AI456" s="173">
        <f>IFERROR('Ringkasan (milyar)'!AI456/'Ringkasan (milyar)'!AC456,0)</f>
        <v>2.0956963519835732E-2</v>
      </c>
      <c r="AJ456" s="173">
        <f>IFERROR('Ringkasan (milyar)'!AJ456/'Ringkasan (milyar)'!AC456,0)</f>
        <v>6.6080019907939177E-4</v>
      </c>
      <c r="AK456" s="173">
        <f>IFERROR('Ringkasan (milyar)'!AK456/'Ringkasan (milyar)'!AC456,0)</f>
        <v>9.8495290205958874E-2</v>
      </c>
      <c r="AL456" s="173">
        <f>IFERROR('Ringkasan (milyar)'!AL456/'Ringkasan (milyar)'!AC456,0)</f>
        <v>0</v>
      </c>
      <c r="AM456" s="173">
        <f>IFERROR('Ringkasan (milyar)'!AM456/'Ringkasan (milyar)'!AC456,0)</f>
        <v>3.2649040493424701E-2</v>
      </c>
      <c r="AN456" s="173">
        <f>IFERROR('Ringkasan (milyar)'!AN456/'Ringkasan (milyar)'!AC456,0)</f>
        <v>3.6384433047971759E-2</v>
      </c>
      <c r="AO456" s="173">
        <f>IFERROR('Ringkasan (milyar)'!AO456/'Ringkasan (milyar)'!AC456,0)</f>
        <v>2.7938562119183163E-2</v>
      </c>
      <c r="AP456" s="173">
        <f>IFERROR('Ringkasan (milyar)'!AP456/'Ringkasan (milyar)'!AC456,0)</f>
        <v>1.5232545453792491E-3</v>
      </c>
      <c r="AQ456" s="173">
        <f>IFERROR('Ringkasan (milyar)'!AQ456/'Ringkasan (milyar)'!AC456,0)</f>
        <v>0</v>
      </c>
      <c r="AR456" s="173">
        <f>IFERROR('Ringkasan (milyar)'!AR456/'Ringkasan (milyar)'!AC456,0)</f>
        <v>7.0297893519084235E-4</v>
      </c>
      <c r="AS456" s="173">
        <f>IFERROR('Ringkasan (milyar)'!AS456/'Ringkasan (milyar)'!AC456,0)</f>
        <v>7.0297893519084235E-4</v>
      </c>
      <c r="AT456" s="173">
        <f>IFERROR('Ringkasan (milyar)'!AT456/'Ringkasan (milyar)'!AC456,0)</f>
        <v>7.9247436375654998E-2</v>
      </c>
      <c r="AU456" s="173">
        <f>IFERROR('Ringkasan (milyar)'!AU456/'Ringkasan (milyar)'!AC456,0)</f>
        <v>9.1731369763585415E-4</v>
      </c>
      <c r="AV456" s="173">
        <f>IFERROR('Ringkasan (milyar)'!AV456/'Ringkasan (milyar)'!AC456,0)</f>
        <v>7.8330122678019143E-2</v>
      </c>
      <c r="AW456" s="127"/>
      <c r="AX456" s="127"/>
      <c r="AY456" s="127"/>
      <c r="AZ456" s="127"/>
      <c r="BA456" s="127"/>
      <c r="BB456" s="127"/>
      <c r="BC456" s="127"/>
      <c r="BD456" s="127"/>
      <c r="BE456" s="127"/>
      <c r="BF456" s="127"/>
      <c r="BG456" s="127"/>
      <c r="BH456" s="127"/>
      <c r="BI456" s="127"/>
      <c r="BJ456" s="128"/>
      <c r="BK456" s="128"/>
      <c r="BL456" s="87"/>
      <c r="BM456" s="47"/>
      <c r="BN456" s="48"/>
      <c r="BO456" s="49"/>
      <c r="BP456" s="39">
        <f t="shared" si="80"/>
        <v>0</v>
      </c>
      <c r="BR456" s="6" t="e">
        <f>Ringkasan!#REF!/1000000000</f>
        <v>#REF!</v>
      </c>
      <c r="BS456" s="6" t="e">
        <f t="shared" si="70"/>
        <v>#REF!</v>
      </c>
      <c r="BT456" s="39" t="e">
        <f t="shared" si="72"/>
        <v>#REF!</v>
      </c>
      <c r="BV456" s="6" t="e">
        <f>Ringkasan!#REF!/1000000000</f>
        <v>#REF!</v>
      </c>
      <c r="BW456" s="6" t="e">
        <f t="shared" si="71"/>
        <v>#REF!</v>
      </c>
      <c r="BX456" s="39" t="e">
        <f t="shared" si="73"/>
        <v>#REF!</v>
      </c>
    </row>
    <row r="457" spans="1:76" ht="15" customHeight="1" x14ac:dyDescent="0.25">
      <c r="A457" s="59" t="s">
        <v>356</v>
      </c>
      <c r="B457" s="3">
        <f t="shared" si="81"/>
        <v>343</v>
      </c>
      <c r="C457" s="4">
        <f t="shared" si="81"/>
        <v>14</v>
      </c>
      <c r="D457" s="8" t="s">
        <v>356</v>
      </c>
      <c r="E457" s="12" t="str">
        <f>[1]Pendapatan!D457</f>
        <v>07 Tahun 2024</v>
      </c>
      <c r="F457" s="92">
        <f>[1]Pendapatan!E457</f>
        <v>45657.708333333336</v>
      </c>
      <c r="G457" s="6"/>
      <c r="H457" s="173">
        <f>IFERROR('Ringkasan (milyar)'!H457/'Ringkasan (milyar)'!G457,0)</f>
        <v>0.2955504461517322</v>
      </c>
      <c r="I457" s="173">
        <f>IFERROR('Ringkasan (milyar)'!I457/'Ringkasan (milyar)'!G457,0)</f>
        <v>0.27118099421592301</v>
      </c>
      <c r="J457" s="173">
        <f>IFERROR('Ringkasan (milyar)'!J457/'Ringkasan (milyar)'!G457,0)</f>
        <v>1.7001943211029658E-2</v>
      </c>
      <c r="K457" s="173">
        <f>IFERROR('Ringkasan (milyar)'!K457/'Ringkasan (milyar)'!G457,0)</f>
        <v>2.8336572018382764E-3</v>
      </c>
      <c r="L457" s="173">
        <f>IFERROR('Ringkasan (milyar)'!L457/'Ringkasan (milyar)'!G457,0)</f>
        <v>4.5338515229412417E-3</v>
      </c>
      <c r="M457" s="173">
        <f>IFERROR('Ringkasan (milyar)'!M457/'Ringkasan (milyar)'!G457,0)</f>
        <v>0.68382052941888505</v>
      </c>
      <c r="N457" s="173">
        <f>IFERROR('Ringkasan (milyar)'!N457/'Ringkasan (milyar)'!G457,0)</f>
        <v>0.63621508842800201</v>
      </c>
      <c r="O457" s="173">
        <f>IFERROR('Ringkasan (milyar)'!O457/'Ringkasan (milyar)'!G457,0)</f>
        <v>0</v>
      </c>
      <c r="P457" s="173">
        <f>IFERROR('Ringkasan (milyar)'!P457/'Ringkasan (milyar)'!G457,0)</f>
        <v>0</v>
      </c>
      <c r="Q457" s="173">
        <f>IFERROR('Ringkasan (milyar)'!Q457/'Ringkasan (milyar)'!G457,0)</f>
        <v>0</v>
      </c>
      <c r="R457" s="173">
        <f>IFERROR('Ringkasan (milyar)'!R457/'Ringkasan (milyar)'!G457,0)</f>
        <v>4.6062418300137232E-3</v>
      </c>
      <c r="S457" s="173">
        <f>IFERROR('Ringkasan (milyar)'!S457/'Ringkasan (milyar)'!G457,0)</f>
        <v>3.5724896788966981E-2</v>
      </c>
      <c r="T457" s="173">
        <f>IFERROR('Ringkasan (milyar)'!T457/'Ringkasan (milyar)'!G457,0)</f>
        <v>0.48259277976845466</v>
      </c>
      <c r="U457" s="173">
        <f>IFERROR('Ringkasan (milyar)'!U457/'Ringkasan (milyar)'!G457,0)</f>
        <v>0.11329117004056666</v>
      </c>
      <c r="V457" s="173">
        <f>IFERROR('Ringkasan (milyar)'!V457/'Ringkasan (milyar)'!G457,0)</f>
        <v>4.7605440990883041E-2</v>
      </c>
      <c r="W457" s="173">
        <f>IFERROR('Ringkasan (milyar)'!W457/'Ringkasan (milyar)'!G457,0)</f>
        <v>4.7605440990883041E-2</v>
      </c>
      <c r="X457" s="173">
        <f>IFERROR('Ringkasan (milyar)'!X457/'Ringkasan (milyar)'!G457,0)</f>
        <v>0</v>
      </c>
      <c r="Y457" s="173">
        <f>IFERROR('Ringkasan (milyar)'!Y457/'Ringkasan (milyar)'!G457,0)</f>
        <v>2.062902442938265E-2</v>
      </c>
      <c r="Z457" s="173">
        <f>IFERROR('Ringkasan (milyar)'!Z457/'Ringkasan (milyar)'!G457,0)</f>
        <v>0</v>
      </c>
      <c r="AA457" s="173">
        <f>IFERROR('Ringkasan (milyar)'!AA457/'Ringkasan (milyar)'!G457,0)</f>
        <v>0</v>
      </c>
      <c r="AB457" s="173">
        <f>IFERROR('Ringkasan (milyar)'!AB457/'Ringkasan (milyar)'!G457,0)</f>
        <v>2.062902442938265E-2</v>
      </c>
      <c r="AC457" s="6"/>
      <c r="AD457" s="173">
        <f>IFERROR('Ringkasan (milyar)'!AD457/'Ringkasan (milyar)'!AC457,0)</f>
        <v>0.79754868733157191</v>
      </c>
      <c r="AE457" s="173">
        <f>IFERROR('Ringkasan (milyar)'!AE457/'Ringkasan (milyar)'!AD457,0)</f>
        <v>0.47883878070407421</v>
      </c>
      <c r="AF457" s="173">
        <f>IFERROR('Ringkasan (milyar)'!AF457/'Ringkasan (milyar)'!AD457,0)</f>
        <v>0.45042892236345983</v>
      </c>
      <c r="AG457" s="173">
        <f>IFERROR('Ringkasan (milyar)'!AG457/'Ringkasan (milyar)'!AD457,0)</f>
        <v>1.4528683336150996E-2</v>
      </c>
      <c r="AH457" s="173">
        <f>IFERROR('Ringkasan (milyar)'!AH457/'Ringkasan (milyar)'!AC457,0)</f>
        <v>0</v>
      </c>
      <c r="AI457" s="173">
        <f>IFERROR('Ringkasan (milyar)'!AI457/'Ringkasan (milyar)'!AC457,0)</f>
        <v>4.099911229119127E-2</v>
      </c>
      <c r="AJ457" s="173">
        <f>IFERROR('Ringkasan (milyar)'!AJ457/'Ringkasan (milyar)'!AC457,0)</f>
        <v>3.826005955840716E-3</v>
      </c>
      <c r="AK457" s="173">
        <f>IFERROR('Ringkasan (milyar)'!AK457/'Ringkasan (milyar)'!AC457,0)</f>
        <v>0.20029235216477503</v>
      </c>
      <c r="AL457" s="173">
        <f>IFERROR('Ringkasan (milyar)'!AL457/'Ringkasan (milyar)'!AC457,0)</f>
        <v>2.1862891176232663E-3</v>
      </c>
      <c r="AM457" s="173">
        <f>IFERROR('Ringkasan (milyar)'!AM457/'Ringkasan (milyar)'!AC457,0)</f>
        <v>2.3389437956270749E-2</v>
      </c>
      <c r="AN457" s="173">
        <f>IFERROR('Ringkasan (milyar)'!AN457/'Ringkasan (milyar)'!AC457,0)</f>
        <v>4.7325468007378739E-2</v>
      </c>
      <c r="AO457" s="173">
        <f>IFERROR('Ringkasan (milyar)'!AO457/'Ringkasan (milyar)'!AC457,0)</f>
        <v>0.12558961514046491</v>
      </c>
      <c r="AP457" s="173">
        <f>IFERROR('Ringkasan (milyar)'!AP457/'Ringkasan (milyar)'!AC457,0)</f>
        <v>1.622868011471905E-3</v>
      </c>
      <c r="AQ457" s="173">
        <f>IFERROR('Ringkasan (milyar)'!AQ457/'Ringkasan (milyar)'!AC457,0)</f>
        <v>1.7867393156548202E-4</v>
      </c>
      <c r="AR457" s="173">
        <f>IFERROR('Ringkasan (milyar)'!AR457/'Ringkasan (milyar)'!AC457,0)</f>
        <v>2.1589605036529754E-3</v>
      </c>
      <c r="AS457" s="173">
        <f>IFERROR('Ringkasan (milyar)'!AS457/'Ringkasan (milyar)'!AC457,0)</f>
        <v>2.1589605036529754E-3</v>
      </c>
      <c r="AT457" s="173">
        <f>IFERROR('Ringkasan (milyar)'!AT457/'Ringkasan (milyar)'!AC457,0)</f>
        <v>0</v>
      </c>
      <c r="AU457" s="173">
        <f>IFERROR('Ringkasan (milyar)'!AU457/'Ringkasan (milyar)'!AC457,0)</f>
        <v>0</v>
      </c>
      <c r="AV457" s="173">
        <f>IFERROR('Ringkasan (milyar)'!AV457/'Ringkasan (milyar)'!AC457,0)</f>
        <v>0</v>
      </c>
      <c r="AW457" s="127"/>
      <c r="AX457" s="127"/>
      <c r="AY457" s="127"/>
      <c r="AZ457" s="127"/>
      <c r="BA457" s="127"/>
      <c r="BB457" s="127"/>
      <c r="BC457" s="127"/>
      <c r="BD457" s="127"/>
      <c r="BE457" s="127"/>
      <c r="BF457" s="127"/>
      <c r="BG457" s="127"/>
      <c r="BH457" s="127"/>
      <c r="BI457" s="127"/>
      <c r="BJ457" s="128"/>
      <c r="BK457" s="128"/>
      <c r="BL457" s="87"/>
      <c r="BM457" s="47"/>
      <c r="BN457" s="48"/>
      <c r="BO457" s="49"/>
      <c r="BP457" s="39">
        <f t="shared" si="80"/>
        <v>0</v>
      </c>
      <c r="BR457" s="6" t="e">
        <f>Ringkasan!#REF!/1000000000</f>
        <v>#REF!</v>
      </c>
      <c r="BS457" s="6" t="e">
        <f t="shared" ref="BS457:BS520" si="82">G457-BR457</f>
        <v>#REF!</v>
      </c>
      <c r="BT457" s="39" t="e">
        <f t="shared" si="72"/>
        <v>#REF!</v>
      </c>
      <c r="BV457" s="6" t="e">
        <f>Ringkasan!#REF!/1000000000</f>
        <v>#REF!</v>
      </c>
      <c r="BW457" s="6" t="e">
        <f t="shared" ref="BW457:BW520" si="83">AC457-BV457</f>
        <v>#REF!</v>
      </c>
      <c r="BX457" s="39" t="e">
        <f t="shared" si="73"/>
        <v>#REF!</v>
      </c>
    </row>
    <row r="458" spans="1:76" ht="15" customHeight="1" x14ac:dyDescent="0.25">
      <c r="A458" s="59" t="s">
        <v>357</v>
      </c>
      <c r="B458" s="3">
        <f t="shared" si="81"/>
        <v>344</v>
      </c>
      <c r="C458" s="4">
        <f t="shared" si="81"/>
        <v>15</v>
      </c>
      <c r="D458" s="8" t="s">
        <v>357</v>
      </c>
      <c r="E458" s="12" t="str">
        <f>[1]Pendapatan!D458</f>
        <v>05 Tahun 2024</v>
      </c>
      <c r="F458" s="92">
        <f>[1]Pendapatan!E458</f>
        <v>45657.854166666664</v>
      </c>
      <c r="G458" s="6"/>
      <c r="H458" s="173">
        <f>IFERROR('Ringkasan (milyar)'!H458/'Ringkasan (milyar)'!G458,0)</f>
        <v>0.12868032407242619</v>
      </c>
      <c r="I458" s="173">
        <f>IFERROR('Ringkasan (milyar)'!I458/'Ringkasan (milyar)'!G458,0)</f>
        <v>7.6811440040311735E-2</v>
      </c>
      <c r="J458" s="173">
        <f>IFERROR('Ringkasan (milyar)'!J458/'Ringkasan (milyar)'!G458,0)</f>
        <v>4.2172541356771377E-2</v>
      </c>
      <c r="K458" s="173">
        <f>IFERROR('Ringkasan (milyar)'!K458/'Ringkasan (milyar)'!G458,0)</f>
        <v>5.2948816955621933E-3</v>
      </c>
      <c r="L458" s="173">
        <f>IFERROR('Ringkasan (milyar)'!L458/'Ringkasan (milyar)'!G458,0)</f>
        <v>4.4014609797808661E-3</v>
      </c>
      <c r="M458" s="173">
        <f>IFERROR('Ringkasan (milyar)'!M458/'Ringkasan (milyar)'!G458,0)</f>
        <v>0.85649618922861426</v>
      </c>
      <c r="N458" s="173">
        <f>IFERROR('Ringkasan (milyar)'!N458/'Ringkasan (milyar)'!G458,0)</f>
        <v>0.8357392722570558</v>
      </c>
      <c r="O458" s="173">
        <f>IFERROR('Ringkasan (milyar)'!O458/'Ringkasan (milyar)'!G458,0)</f>
        <v>0</v>
      </c>
      <c r="P458" s="173">
        <f>IFERROR('Ringkasan (milyar)'!P458/'Ringkasan (milyar)'!G458,0)</f>
        <v>0</v>
      </c>
      <c r="Q458" s="173">
        <f>IFERROR('Ringkasan (milyar)'!Q458/'Ringkasan (milyar)'!G458,0)</f>
        <v>0</v>
      </c>
      <c r="R458" s="173">
        <f>IFERROR('Ringkasan (milyar)'!R458/'Ringkasan (milyar)'!G458,0)</f>
        <v>2.840663760700432E-2</v>
      </c>
      <c r="S458" s="173">
        <f>IFERROR('Ringkasan (milyar)'!S458/'Ringkasan (milyar)'!G458,0)</f>
        <v>5.1442623761382957E-2</v>
      </c>
      <c r="T458" s="173">
        <f>IFERROR('Ringkasan (milyar)'!T458/'Ringkasan (milyar)'!G458,0)</f>
        <v>0.60936342740034199</v>
      </c>
      <c r="U458" s="173">
        <f>IFERROR('Ringkasan (milyar)'!U458/'Ringkasan (milyar)'!G458,0)</f>
        <v>0.14652658348832656</v>
      </c>
      <c r="V458" s="173">
        <f>IFERROR('Ringkasan (milyar)'!V458/'Ringkasan (milyar)'!G458,0)</f>
        <v>2.0756916971558403E-2</v>
      </c>
      <c r="W458" s="173">
        <f>IFERROR('Ringkasan (milyar)'!W458/'Ringkasan (milyar)'!G458,0)</f>
        <v>2.0756916971558403E-2</v>
      </c>
      <c r="X458" s="173">
        <f>IFERROR('Ringkasan (milyar)'!X458/'Ringkasan (milyar)'!G458,0)</f>
        <v>0</v>
      </c>
      <c r="Y458" s="173">
        <f>IFERROR('Ringkasan (milyar)'!Y458/'Ringkasan (milyar)'!G458,0)</f>
        <v>1.4823486698959604E-2</v>
      </c>
      <c r="Z458" s="173">
        <f>IFERROR('Ringkasan (milyar)'!Z458/'Ringkasan (milyar)'!G458,0)</f>
        <v>0</v>
      </c>
      <c r="AA458" s="173">
        <f>IFERROR('Ringkasan (milyar)'!AA458/'Ringkasan (milyar)'!G458,0)</f>
        <v>0</v>
      </c>
      <c r="AB458" s="173">
        <f>IFERROR('Ringkasan (milyar)'!AB458/'Ringkasan (milyar)'!G458,0)</f>
        <v>1.4823486698959604E-2</v>
      </c>
      <c r="AC458" s="6"/>
      <c r="AD458" s="173">
        <f>IFERROR('Ringkasan (milyar)'!AD458/'Ringkasan (milyar)'!AC458,0)</f>
        <v>0.85674968936804796</v>
      </c>
      <c r="AE458" s="173">
        <f>IFERROR('Ringkasan (milyar)'!AE458/'Ringkasan (milyar)'!AD458,0)</f>
        <v>0.51019154381514653</v>
      </c>
      <c r="AF458" s="173">
        <f>IFERROR('Ringkasan (milyar)'!AF458/'Ringkasan (milyar)'!AD458,0)</f>
        <v>0.44694813460093108</v>
      </c>
      <c r="AG458" s="173">
        <f>IFERROR('Ringkasan (milyar)'!AG458/'Ringkasan (milyar)'!AD458,0)</f>
        <v>1.0052268395204771E-2</v>
      </c>
      <c r="AH458" s="173">
        <f>IFERROR('Ringkasan (milyar)'!AH458/'Ringkasan (milyar)'!AC458,0)</f>
        <v>0</v>
      </c>
      <c r="AI458" s="173">
        <f>IFERROR('Ringkasan (milyar)'!AI458/'Ringkasan (milyar)'!AC458,0)</f>
        <v>2.1955305852752446E-2</v>
      </c>
      <c r="AJ458" s="173">
        <f>IFERROR('Ringkasan (milyar)'!AJ458/'Ringkasan (milyar)'!AC458,0)</f>
        <v>6.1529835254516699E-3</v>
      </c>
      <c r="AK458" s="173">
        <f>IFERROR('Ringkasan (milyar)'!AK458/'Ringkasan (milyar)'!AC458,0)</f>
        <v>0.12982350266236226</v>
      </c>
      <c r="AL458" s="173">
        <f>IFERROR('Ringkasan (milyar)'!AL458/'Ringkasan (milyar)'!AC458,0)</f>
        <v>2.1217181531832402E-4</v>
      </c>
      <c r="AM458" s="173">
        <f>IFERROR('Ringkasan (milyar)'!AM458/'Ringkasan (milyar)'!AC458,0)</f>
        <v>2.6290801202233174E-2</v>
      </c>
      <c r="AN458" s="173">
        <f>IFERROR('Ringkasan (milyar)'!AN458/'Ringkasan (milyar)'!AC458,0)</f>
        <v>1.7521203680377954E-2</v>
      </c>
      <c r="AO458" s="173">
        <f>IFERROR('Ringkasan (milyar)'!AO458/'Ringkasan (milyar)'!AC458,0)</f>
        <v>8.4180966100095136E-2</v>
      </c>
      <c r="AP458" s="173">
        <f>IFERROR('Ringkasan (milyar)'!AP458/'Ringkasan (milyar)'!AC458,0)</f>
        <v>1.6183598643376798E-3</v>
      </c>
      <c r="AQ458" s="173">
        <f>IFERROR('Ringkasan (milyar)'!AQ458/'Ringkasan (milyar)'!AC458,0)</f>
        <v>0</v>
      </c>
      <c r="AR458" s="173">
        <f>IFERROR('Ringkasan (milyar)'!AR458/'Ringkasan (milyar)'!AC458,0)</f>
        <v>1.3426807969589892E-2</v>
      </c>
      <c r="AS458" s="173">
        <f>IFERROR('Ringkasan (milyar)'!AS458/'Ringkasan (milyar)'!AC458,0)</f>
        <v>1.3426807969589892E-2</v>
      </c>
      <c r="AT458" s="173">
        <f>IFERROR('Ringkasan (milyar)'!AT458/'Ringkasan (milyar)'!AC458,0)</f>
        <v>0</v>
      </c>
      <c r="AU458" s="173">
        <f>IFERROR('Ringkasan (milyar)'!AU458/'Ringkasan (milyar)'!AC458,0)</f>
        <v>0</v>
      </c>
      <c r="AV458" s="173">
        <f>IFERROR('Ringkasan (milyar)'!AV458/'Ringkasan (milyar)'!AC458,0)</f>
        <v>0</v>
      </c>
      <c r="AW458" s="127"/>
      <c r="AX458" s="127"/>
      <c r="AY458" s="127"/>
      <c r="AZ458" s="127"/>
      <c r="BA458" s="127"/>
      <c r="BB458" s="127"/>
      <c r="BC458" s="127"/>
      <c r="BD458" s="127"/>
      <c r="BE458" s="127"/>
      <c r="BF458" s="127"/>
      <c r="BG458" s="127"/>
      <c r="BH458" s="127"/>
      <c r="BI458" s="127"/>
      <c r="BJ458" s="128"/>
      <c r="BK458" s="128"/>
      <c r="BL458" s="87"/>
      <c r="BM458" s="47"/>
      <c r="BN458" s="48"/>
      <c r="BO458" s="49"/>
      <c r="BP458" s="39">
        <f t="shared" si="80"/>
        <v>0</v>
      </c>
      <c r="BR458" s="6" t="e">
        <f>Ringkasan!#REF!/1000000000</f>
        <v>#REF!</v>
      </c>
      <c r="BS458" s="6" t="e">
        <f t="shared" si="82"/>
        <v>#REF!</v>
      </c>
      <c r="BT458" s="39" t="e">
        <f t="shared" si="72"/>
        <v>#REF!</v>
      </c>
      <c r="BV458" s="6" t="e">
        <f>Ringkasan!#REF!/1000000000</f>
        <v>#REF!</v>
      </c>
      <c r="BW458" s="6" t="e">
        <f t="shared" si="83"/>
        <v>#REF!</v>
      </c>
      <c r="BX458" s="39" t="e">
        <f t="shared" si="73"/>
        <v>#REF!</v>
      </c>
    </row>
    <row r="459" spans="1:76" ht="15" customHeight="1" x14ac:dyDescent="0.25">
      <c r="B459" s="13" t="s">
        <v>560</v>
      </c>
      <c r="C459" s="14" t="s">
        <v>560</v>
      </c>
      <c r="D459" s="15" t="s">
        <v>561</v>
      </c>
      <c r="E459" s="16"/>
      <c r="F459" s="93"/>
      <c r="G459" s="115"/>
      <c r="H459" s="174">
        <f>IFERROR('Ringkasan (milyar)'!H459/'Ringkasan (milyar)'!G459,0)</f>
        <v>6.1932641734932341E-2</v>
      </c>
      <c r="I459" s="174">
        <f>IFERROR('Ringkasan (milyar)'!I459/'Ringkasan (milyar)'!G459,0)</f>
        <v>3.3368061106233401E-2</v>
      </c>
      <c r="J459" s="174">
        <f>IFERROR('Ringkasan (milyar)'!J459/'Ringkasan (milyar)'!G459,0)</f>
        <v>1.1203754025089805E-2</v>
      </c>
      <c r="K459" s="174">
        <f>IFERROR('Ringkasan (milyar)'!K459/'Ringkasan (milyar)'!G459,0)</f>
        <v>1.68606175790364E-3</v>
      </c>
      <c r="L459" s="174">
        <f>IFERROR('Ringkasan (milyar)'!L459/'Ringkasan (milyar)'!G459,0)</f>
        <v>1.5674764845705496E-2</v>
      </c>
      <c r="M459" s="174">
        <f>IFERROR('Ringkasan (milyar)'!M459/'Ringkasan (milyar)'!G459,0)</f>
        <v>0.92665923622180457</v>
      </c>
      <c r="N459" s="174">
        <f>IFERROR('Ringkasan (milyar)'!N459/'Ringkasan (milyar)'!G459,0)</f>
        <v>0.8988098509743625</v>
      </c>
      <c r="O459" s="174">
        <f>IFERROR('Ringkasan (milyar)'!O459/'Ringkasan (milyar)'!G459,0)</f>
        <v>0</v>
      </c>
      <c r="P459" s="174">
        <f>IFERROR('Ringkasan (milyar)'!P459/'Ringkasan (milyar)'!G459,0)</f>
        <v>0</v>
      </c>
      <c r="Q459" s="174">
        <f>IFERROR('Ringkasan (milyar)'!Q459/'Ringkasan (milyar)'!G459,0)</f>
        <v>0.11194784857072927</v>
      </c>
      <c r="R459" s="174">
        <f>IFERROR('Ringkasan (milyar)'!R459/'Ringkasan (milyar)'!G459,0)</f>
        <v>4.0275761861434415E-3</v>
      </c>
      <c r="S459" s="174">
        <f>IFERROR('Ringkasan (milyar)'!S459/'Ringkasan (milyar)'!G459,0)</f>
        <v>4.2647822248059936E-2</v>
      </c>
      <c r="T459" s="174">
        <f>IFERROR('Ringkasan (milyar)'!T459/'Ringkasan (milyar)'!G459,0)</f>
        <v>0.55556913435552324</v>
      </c>
      <c r="U459" s="174">
        <f>IFERROR('Ringkasan (milyar)'!U459/'Ringkasan (milyar)'!G459,0)</f>
        <v>0.18461746961390657</v>
      </c>
      <c r="V459" s="174">
        <f>IFERROR('Ringkasan (milyar)'!V459/'Ringkasan (milyar)'!G459,0)</f>
        <v>2.7849385247442179E-2</v>
      </c>
      <c r="W459" s="174">
        <f>IFERROR('Ringkasan (milyar)'!W459/'Ringkasan (milyar)'!G459,0)</f>
        <v>2.7849385247442179E-2</v>
      </c>
      <c r="X459" s="174">
        <f>IFERROR('Ringkasan (milyar)'!X459/'Ringkasan (milyar)'!G459,0)</f>
        <v>0</v>
      </c>
      <c r="Y459" s="174">
        <f>IFERROR('Ringkasan (milyar)'!Y459/'Ringkasan (milyar)'!G459,0)</f>
        <v>1.1408122043262994E-2</v>
      </c>
      <c r="Z459" s="174">
        <f>IFERROR('Ringkasan (milyar)'!Z459/'Ringkasan (milyar)'!G459,0)</f>
        <v>4.0732478853830885E-4</v>
      </c>
      <c r="AA459" s="174">
        <f>IFERROR('Ringkasan (milyar)'!AA459/'Ringkasan (milyar)'!G459,0)</f>
        <v>0</v>
      </c>
      <c r="AB459" s="174">
        <f>IFERROR('Ringkasan (milyar)'!AB459/'Ringkasan (milyar)'!G459,0)</f>
        <v>1.1000797254724685E-2</v>
      </c>
      <c r="AC459" s="7"/>
      <c r="AD459" s="174">
        <f>IFERROR('Ringkasan (milyar)'!AD459/'Ringkasan (milyar)'!AC459,0)</f>
        <v>0.69768570927620421</v>
      </c>
      <c r="AE459" s="174">
        <f>IFERROR('Ringkasan (milyar)'!AE459/'Ringkasan (milyar)'!AD459,0)</f>
        <v>0.61213996585023289</v>
      </c>
      <c r="AF459" s="174">
        <f>IFERROR('Ringkasan (milyar)'!AF459/'Ringkasan (milyar)'!AD459,0)</f>
        <v>0.36049094779499774</v>
      </c>
      <c r="AG459" s="174">
        <f>IFERROR('Ringkasan (milyar)'!AG459/'Ringkasan (milyar)'!AD459,0)</f>
        <v>1.9491176040827654E-3</v>
      </c>
      <c r="AH459" s="174">
        <f>IFERROR('Ringkasan (milyar)'!AH459/'Ringkasan (milyar)'!AC459,0)</f>
        <v>4.4589480633380612E-5</v>
      </c>
      <c r="AI459" s="174">
        <f>IFERROR('Ringkasan (milyar)'!AI459/'Ringkasan (milyar)'!AC459,0)</f>
        <v>1.5490919909133701E-2</v>
      </c>
      <c r="AJ459" s="174">
        <f>IFERROR('Ringkasan (milyar)'!AJ459/'Ringkasan (milyar)'!AC459,0)</f>
        <v>2.1996395378347674E-3</v>
      </c>
      <c r="AK459" s="174">
        <f>IFERROR('Ringkasan (milyar)'!AK459/'Ringkasan (milyar)'!AC459,0)</f>
        <v>0.12311823862585547</v>
      </c>
      <c r="AL459" s="174">
        <f>IFERROR('Ringkasan (milyar)'!AL459/'Ringkasan (milyar)'!AC459,0)</f>
        <v>2.2144438696577786E-4</v>
      </c>
      <c r="AM459" s="174">
        <f>IFERROR('Ringkasan (milyar)'!AM459/'Ringkasan (milyar)'!AC459,0)</f>
        <v>2.9074893032372345E-2</v>
      </c>
      <c r="AN459" s="174">
        <f>IFERROR('Ringkasan (milyar)'!AN459/'Ringkasan (milyar)'!AC459,0)</f>
        <v>4.4067540883580426E-2</v>
      </c>
      <c r="AO459" s="174">
        <f>IFERROR('Ringkasan (milyar)'!AO459/'Ringkasan (milyar)'!AC459,0)</f>
        <v>4.8195353137533675E-2</v>
      </c>
      <c r="AP459" s="174">
        <f>IFERROR('Ringkasan (milyar)'!AP459/'Ringkasan (milyar)'!AC459,0)</f>
        <v>1.3184847382436088E-3</v>
      </c>
      <c r="AQ459" s="174">
        <f>IFERROR('Ringkasan (milyar)'!AQ459/'Ringkasan (milyar)'!AC459,0)</f>
        <v>2.4052244715963014E-4</v>
      </c>
      <c r="AR459" s="174">
        <f>IFERROR('Ringkasan (milyar)'!AR459/'Ringkasan (milyar)'!AC459,0)</f>
        <v>4.4626436719741383E-3</v>
      </c>
      <c r="AS459" s="174">
        <f>IFERROR('Ringkasan (milyar)'!AS459/'Ringkasan (milyar)'!AC459,0)</f>
        <v>4.4626436719741383E-3</v>
      </c>
      <c r="AT459" s="174">
        <f>IFERROR('Ringkasan (milyar)'!AT459/'Ringkasan (milyar)'!AC459,0)</f>
        <v>0.17473340842596599</v>
      </c>
      <c r="AU459" s="174">
        <f>IFERROR('Ringkasan (milyar)'!AU459/'Ringkasan (milyar)'!AC459,0)</f>
        <v>4.2118435179204364E-3</v>
      </c>
      <c r="AV459" s="174">
        <f>IFERROR('Ringkasan (milyar)'!AV459/'Ringkasan (milyar)'!AC459,0)</f>
        <v>0.17052156490804554</v>
      </c>
      <c r="AW459" s="129"/>
      <c r="AX459" s="129"/>
      <c r="AY459" s="129"/>
      <c r="AZ459" s="129"/>
      <c r="BA459" s="129"/>
      <c r="BB459" s="129"/>
      <c r="BC459" s="129"/>
      <c r="BD459" s="129"/>
      <c r="BE459" s="129"/>
      <c r="BF459" s="129"/>
      <c r="BG459" s="129"/>
      <c r="BH459" s="129"/>
      <c r="BI459" s="129"/>
      <c r="BJ459" s="130"/>
      <c r="BK459" s="130"/>
      <c r="BL459" s="89"/>
      <c r="BM459" s="47"/>
      <c r="BN459" s="48"/>
      <c r="BO459" s="49"/>
      <c r="BR459" s="115" t="e">
        <f>Ringkasan!#REF!/1000000000</f>
        <v>#REF!</v>
      </c>
      <c r="BS459" s="115" t="e">
        <f t="shared" si="82"/>
        <v>#REF!</v>
      </c>
      <c r="BT459" s="39" t="e">
        <f t="shared" si="72"/>
        <v>#REF!</v>
      </c>
      <c r="BV459" s="115" t="e">
        <f>Ringkasan!#REF!/1000000000</f>
        <v>#REF!</v>
      </c>
      <c r="BW459" s="115" t="e">
        <f t="shared" si="83"/>
        <v>#REF!</v>
      </c>
      <c r="BX459" s="39" t="e">
        <f t="shared" si="73"/>
        <v>#REF!</v>
      </c>
    </row>
    <row r="460" spans="1:76" ht="15" customHeight="1" x14ac:dyDescent="0.25">
      <c r="B460" s="13" t="s">
        <v>562</v>
      </c>
      <c r="C460" s="14" t="s">
        <v>562</v>
      </c>
      <c r="D460" s="15" t="s">
        <v>563</v>
      </c>
      <c r="E460" s="16"/>
      <c r="F460" s="93"/>
      <c r="G460" s="115"/>
      <c r="H460" s="174">
        <f>IFERROR('Ringkasan (milyar)'!H460/'Ringkasan (milyar)'!G460,0)</f>
        <v>0.21642730894525228</v>
      </c>
      <c r="I460" s="174">
        <f>IFERROR('Ringkasan (milyar)'!I460/'Ringkasan (milyar)'!G460,0)</f>
        <v>0.16494638265918243</v>
      </c>
      <c r="J460" s="174">
        <f>IFERROR('Ringkasan (milyar)'!J460/'Ringkasan (milyar)'!G460,0)</f>
        <v>2.0838244666923137E-2</v>
      </c>
      <c r="K460" s="174">
        <f>IFERROR('Ringkasan (milyar)'!K460/'Ringkasan (milyar)'!G460,0)</f>
        <v>3.8064861749894287E-3</v>
      </c>
      <c r="L460" s="174">
        <f>IFERROR('Ringkasan (milyar)'!L460/'Ringkasan (milyar)'!G460,0)</f>
        <v>2.683619544415726E-2</v>
      </c>
      <c r="M460" s="174">
        <f>IFERROR('Ringkasan (milyar)'!M460/'Ringkasan (milyar)'!G460,0)</f>
        <v>0.76704942472689575</v>
      </c>
      <c r="N460" s="174">
        <f>IFERROR('Ringkasan (milyar)'!N460/'Ringkasan (milyar)'!G460,0)</f>
        <v>0.72632995787870069</v>
      </c>
      <c r="O460" s="174">
        <f>IFERROR('Ringkasan (milyar)'!O460/'Ringkasan (milyar)'!G460,0)</f>
        <v>0</v>
      </c>
      <c r="P460" s="174">
        <f>IFERROR('Ringkasan (milyar)'!P460/'Ringkasan (milyar)'!G460,0)</f>
        <v>0</v>
      </c>
      <c r="Q460" s="174">
        <f>IFERROR('Ringkasan (milyar)'!Q460/'Ringkasan (milyar)'!G460,0)</f>
        <v>3.2268289781362501E-3</v>
      </c>
      <c r="R460" s="174">
        <f>IFERROR('Ringkasan (milyar)'!R460/'Ringkasan (milyar)'!G460,0)</f>
        <v>9.0170503015490674E-3</v>
      </c>
      <c r="S460" s="174">
        <f>IFERROR('Ringkasan (milyar)'!S460/'Ringkasan (milyar)'!G460,0)</f>
        <v>4.6258461967032587E-2</v>
      </c>
      <c r="T460" s="174">
        <f>IFERROR('Ringkasan (milyar)'!T460/'Ringkasan (milyar)'!G460,0)</f>
        <v>0.54922732951246422</v>
      </c>
      <c r="U460" s="174">
        <f>IFERROR('Ringkasan (milyar)'!U460/'Ringkasan (milyar)'!G460,0)</f>
        <v>0.11860028711951869</v>
      </c>
      <c r="V460" s="174">
        <f>IFERROR('Ringkasan (milyar)'!V460/'Ringkasan (milyar)'!G460,0)</f>
        <v>4.0719466848194892E-2</v>
      </c>
      <c r="W460" s="174">
        <f>IFERROR('Ringkasan (milyar)'!W460/'Ringkasan (milyar)'!G460,0)</f>
        <v>4.0719466848194892E-2</v>
      </c>
      <c r="X460" s="174">
        <f>IFERROR('Ringkasan (milyar)'!X460/'Ringkasan (milyar)'!G460,0)</f>
        <v>0</v>
      </c>
      <c r="Y460" s="174">
        <f>IFERROR('Ringkasan (milyar)'!Y460/'Ringkasan (milyar)'!G460,0)</f>
        <v>1.6523266327852001E-2</v>
      </c>
      <c r="Z460" s="174">
        <f>IFERROR('Ringkasan (milyar)'!Z460/'Ringkasan (milyar)'!G460,0)</f>
        <v>0</v>
      </c>
      <c r="AA460" s="174">
        <f>IFERROR('Ringkasan (milyar)'!AA460/'Ringkasan (milyar)'!G460,0)</f>
        <v>0</v>
      </c>
      <c r="AB460" s="174">
        <f>IFERROR('Ringkasan (milyar)'!AB460/'Ringkasan (milyar)'!G460,0)</f>
        <v>1.6523266327852001E-2</v>
      </c>
      <c r="AC460" s="7"/>
      <c r="AD460" s="174">
        <f>IFERROR('Ringkasan (milyar)'!AD460/'Ringkasan (milyar)'!AC460,0)</f>
        <v>0.82988843610339824</v>
      </c>
      <c r="AE460" s="174">
        <f>IFERROR('Ringkasan (milyar)'!AE460/'Ringkasan (milyar)'!AD460,0)</f>
        <v>0.51382732558804045</v>
      </c>
      <c r="AF460" s="174">
        <f>IFERROR('Ringkasan (milyar)'!AF460/'Ringkasan (milyar)'!AD460,0)</f>
        <v>0.43430503313846752</v>
      </c>
      <c r="AG460" s="174">
        <f>IFERROR('Ringkasan (milyar)'!AG460/'Ringkasan (milyar)'!AD460,0)</f>
        <v>1.1494330000805063E-2</v>
      </c>
      <c r="AH460" s="174">
        <f>IFERROR('Ringkasan (milyar)'!AH460/'Ringkasan (milyar)'!AC460,0)</f>
        <v>0</v>
      </c>
      <c r="AI460" s="174">
        <f>IFERROR('Ringkasan (milyar)'!AI460/'Ringkasan (milyar)'!AC460,0)</f>
        <v>2.9134531126778232E-2</v>
      </c>
      <c r="AJ460" s="174">
        <f>IFERROR('Ringkasan (milyar)'!AJ460/'Ringkasan (milyar)'!AC460,0)</f>
        <v>4.3708130256278196E-3</v>
      </c>
      <c r="AK460" s="174">
        <f>IFERROR('Ringkasan (milyar)'!AK460/'Ringkasan (milyar)'!AC460,0)</f>
        <v>0.15156006053711746</v>
      </c>
      <c r="AL460" s="174">
        <f>IFERROR('Ringkasan (milyar)'!AL460/'Ringkasan (milyar)'!AC460,0)</f>
        <v>2.7752944812553491E-3</v>
      </c>
      <c r="AM460" s="174">
        <f>IFERROR('Ringkasan (milyar)'!AM460/'Ringkasan (milyar)'!AC460,0)</f>
        <v>2.5630341523998967E-2</v>
      </c>
      <c r="AN460" s="174">
        <f>IFERROR('Ringkasan (milyar)'!AN460/'Ringkasan (milyar)'!AC460,0)</f>
        <v>3.6726537001922847E-2</v>
      </c>
      <c r="AO460" s="174">
        <f>IFERROR('Ringkasan (milyar)'!AO460/'Ringkasan (milyar)'!AC460,0)</f>
        <v>8.4566616473206346E-2</v>
      </c>
      <c r="AP460" s="174">
        <f>IFERROR('Ringkasan (milyar)'!AP460/'Ringkasan (milyar)'!AC460,0)</f>
        <v>1.781090677535713E-3</v>
      </c>
      <c r="AQ460" s="174">
        <f>IFERROR('Ringkasan (milyar)'!AQ460/'Ringkasan (milyar)'!AC460,0)</f>
        <v>8.0180379198222933E-5</v>
      </c>
      <c r="AR460" s="174">
        <f>IFERROR('Ringkasan (milyar)'!AR460/'Ringkasan (milyar)'!AC460,0)</f>
        <v>4.7264305107409428E-3</v>
      </c>
      <c r="AS460" s="174">
        <f>IFERROR('Ringkasan (milyar)'!AS460/'Ringkasan (milyar)'!AC460,0)</f>
        <v>4.7264305107409428E-3</v>
      </c>
      <c r="AT460" s="174">
        <f>IFERROR('Ringkasan (milyar)'!AT460/'Ringkasan (milyar)'!AC460,0)</f>
        <v>1.3825072848743273E-2</v>
      </c>
      <c r="AU460" s="174">
        <f>IFERROR('Ringkasan (milyar)'!AU460/'Ringkasan (milyar)'!AC460,0)</f>
        <v>1.6002951357126376E-4</v>
      </c>
      <c r="AV460" s="174">
        <f>IFERROR('Ringkasan (milyar)'!AV460/'Ringkasan (milyar)'!AC460,0)</f>
        <v>1.3665043335172008E-2</v>
      </c>
      <c r="AW460" s="129"/>
      <c r="AX460" s="129"/>
      <c r="AY460" s="129"/>
      <c r="AZ460" s="129"/>
      <c r="BA460" s="129"/>
      <c r="BB460" s="129"/>
      <c r="BC460" s="129"/>
      <c r="BD460" s="129"/>
      <c r="BE460" s="129"/>
      <c r="BF460" s="129"/>
      <c r="BG460" s="129"/>
      <c r="BH460" s="129"/>
      <c r="BI460" s="129"/>
      <c r="BJ460" s="130"/>
      <c r="BK460" s="130"/>
      <c r="BL460" s="89"/>
      <c r="BM460" s="47"/>
      <c r="BN460" s="48"/>
      <c r="BO460" s="49"/>
      <c r="BR460" s="115" t="e">
        <f>Ringkasan!#REF!/1000000000</f>
        <v>#REF!</v>
      </c>
      <c r="BS460" s="115" t="e">
        <f t="shared" si="82"/>
        <v>#REF!</v>
      </c>
      <c r="BT460" s="39" t="e">
        <f t="shared" ref="BT460:BT523" si="84">IF(BS460=0,"Benar","Salah")</f>
        <v>#REF!</v>
      </c>
      <c r="BV460" s="115" t="e">
        <f>Ringkasan!#REF!/1000000000</f>
        <v>#REF!</v>
      </c>
      <c r="BW460" s="115" t="e">
        <f t="shared" si="83"/>
        <v>#REF!</v>
      </c>
      <c r="BX460" s="39" t="e">
        <f t="shared" ref="BX460:BX523" si="85">IF(BW460=0,"Benar","Salah")</f>
        <v>#REF!</v>
      </c>
    </row>
    <row r="461" spans="1:76" ht="15" customHeight="1" x14ac:dyDescent="0.25">
      <c r="B461" s="13" t="s">
        <v>564</v>
      </c>
      <c r="C461" s="14" t="s">
        <v>564</v>
      </c>
      <c r="D461" s="15" t="s">
        <v>608</v>
      </c>
      <c r="E461" s="16"/>
      <c r="F461" s="93"/>
      <c r="G461" s="115"/>
      <c r="H461" s="174">
        <f>IFERROR('Ringkasan (milyar)'!H461/'Ringkasan (milyar)'!G461,0)</f>
        <v>0.10692774099919823</v>
      </c>
      <c r="I461" s="174">
        <f>IFERROR('Ringkasan (milyar)'!I461/'Ringkasan (milyar)'!G461,0)</f>
        <v>7.1688993124170181E-2</v>
      </c>
      <c r="J461" s="174">
        <f>IFERROR('Ringkasan (milyar)'!J461/'Ringkasan (milyar)'!G461,0)</f>
        <v>1.4009707593699286E-2</v>
      </c>
      <c r="K461" s="174">
        <f>IFERROR('Ringkasan (milyar)'!K461/'Ringkasan (milyar)'!G461,0)</f>
        <v>2.3036151586256497E-3</v>
      </c>
      <c r="L461" s="174">
        <f>IFERROR('Ringkasan (milyar)'!L461/'Ringkasan (milyar)'!G461,0)</f>
        <v>1.8925425122703107E-2</v>
      </c>
      <c r="M461" s="174">
        <f>IFERROR('Ringkasan (milyar)'!M461/'Ringkasan (milyar)'!G461,0)</f>
        <v>0.88017439993947844</v>
      </c>
      <c r="N461" s="174">
        <f>IFERROR('Ringkasan (milyar)'!N461/'Ringkasan (milyar)'!G461,0)</f>
        <v>0.84857672609656831</v>
      </c>
      <c r="O461" s="174">
        <f>IFERROR('Ringkasan (milyar)'!O461/'Ringkasan (milyar)'!G461,0)</f>
        <v>0</v>
      </c>
      <c r="P461" s="174">
        <f>IFERROR('Ringkasan (milyar)'!P461/'Ringkasan (milyar)'!G461,0)</f>
        <v>0</v>
      </c>
      <c r="Q461" s="174">
        <f>IFERROR('Ringkasan (milyar)'!Q461/'Ringkasan (milyar)'!G461,0)</f>
        <v>8.0283887885139044E-2</v>
      </c>
      <c r="R461" s="174">
        <f>IFERROR('Ringkasan (milyar)'!R461/'Ringkasan (milyar)'!G461,0)</f>
        <v>5.4807129652501129E-3</v>
      </c>
      <c r="S461" s="174">
        <f>IFERROR('Ringkasan (milyar)'!S461/'Ringkasan (milyar)'!G461,0)</f>
        <v>4.3699386651519317E-2</v>
      </c>
      <c r="T461" s="174">
        <f>IFERROR('Ringkasan (milyar)'!T461/'Ringkasan (milyar)'!G461,0)</f>
        <v>0.55372214414168253</v>
      </c>
      <c r="U461" s="174">
        <f>IFERROR('Ringkasan (milyar)'!U461/'Ringkasan (milyar)'!G461,0)</f>
        <v>0.1653905944529773</v>
      </c>
      <c r="V461" s="174">
        <f>IFERROR('Ringkasan (milyar)'!V461/'Ringkasan (milyar)'!G461,0)</f>
        <v>3.1597673842910207E-2</v>
      </c>
      <c r="W461" s="174">
        <f>IFERROR('Ringkasan (milyar)'!W461/'Ringkasan (milyar)'!G461,0)</f>
        <v>3.1597673842910207E-2</v>
      </c>
      <c r="X461" s="174">
        <f>IFERROR('Ringkasan (milyar)'!X461/'Ringkasan (milyar)'!G461,0)</f>
        <v>0</v>
      </c>
      <c r="Y461" s="174">
        <f>IFERROR('Ringkasan (milyar)'!Y461/'Ringkasan (milyar)'!G461,0)</f>
        <v>1.2897859061323321E-2</v>
      </c>
      <c r="Z461" s="174">
        <f>IFERROR('Ringkasan (milyar)'!Z461/'Ringkasan (milyar)'!G461,0)</f>
        <v>2.8869532627908941E-4</v>
      </c>
      <c r="AA461" s="174">
        <f>IFERROR('Ringkasan (milyar)'!AA461/'Ringkasan (milyar)'!G461,0)</f>
        <v>0</v>
      </c>
      <c r="AB461" s="174">
        <f>IFERROR('Ringkasan (milyar)'!AB461/'Ringkasan (milyar)'!G461,0)</f>
        <v>1.2609163735044232E-2</v>
      </c>
      <c r="AC461" s="7"/>
      <c r="AD461" s="174">
        <f>IFERROR('Ringkasan (milyar)'!AD461/'Ringkasan (milyar)'!AC461,0)</f>
        <v>0.73602940413112172</v>
      </c>
      <c r="AE461" s="174">
        <f>IFERROR('Ringkasan (milyar)'!AE461/'Ringkasan (milyar)'!AD461,0)</f>
        <v>0.57998948632755554</v>
      </c>
      <c r="AF461" s="174">
        <f>IFERROR('Ringkasan (milyar)'!AF461/'Ringkasan (milyar)'!AD461,0)</f>
        <v>0.38462984013876289</v>
      </c>
      <c r="AG461" s="174">
        <f>IFERROR('Ringkasan (milyar)'!AG461/'Ringkasan (milyar)'!AD461,0)</f>
        <v>5.0706201380599893E-3</v>
      </c>
      <c r="AH461" s="174">
        <f>IFERROR('Ringkasan (milyar)'!AH461/'Ringkasan (milyar)'!AC461,0)</f>
        <v>3.1656877197897582E-5</v>
      </c>
      <c r="AI461" s="174">
        <f>IFERROR('Ringkasan (milyar)'!AI461/'Ringkasan (milyar)'!AC461,0)</f>
        <v>1.9448073273544329E-2</v>
      </c>
      <c r="AJ461" s="174">
        <f>IFERROR('Ringkasan (milyar)'!AJ461/'Ringkasan (milyar)'!AC461,0)</f>
        <v>2.8293603892196486E-3</v>
      </c>
      <c r="AK461" s="174">
        <f>IFERROR('Ringkasan (milyar)'!AK461/'Ringkasan (milyar)'!AC461,0)</f>
        <v>0.1313674220327064</v>
      </c>
      <c r="AL461" s="174">
        <f>IFERROR('Ringkasan (milyar)'!AL461/'Ringkasan (milyar)'!AC461,0)</f>
        <v>9.6215564966643775E-4</v>
      </c>
      <c r="AM461" s="174">
        <f>IFERROR('Ringkasan (milyar)'!AM461/'Ringkasan (milyar)'!AC461,0)</f>
        <v>2.8075845318918179E-2</v>
      </c>
      <c r="AN461" s="174">
        <f>IFERROR('Ringkasan (milyar)'!AN461/'Ringkasan (milyar)'!AC461,0)</f>
        <v>4.1938377442534508E-2</v>
      </c>
      <c r="AO461" s="174">
        <f>IFERROR('Ringkasan (milyar)'!AO461/'Ringkasan (milyar)'!AC461,0)</f>
        <v>5.8744368700985788E-2</v>
      </c>
      <c r="AP461" s="174">
        <f>IFERROR('Ringkasan (milyar)'!AP461/'Ringkasan (milyar)'!AC461,0)</f>
        <v>1.4526576210577035E-3</v>
      </c>
      <c r="AQ461" s="174">
        <f>IFERROR('Ringkasan (milyar)'!AQ461/'Ringkasan (milyar)'!AC461,0)</f>
        <v>1.9401729954376444E-4</v>
      </c>
      <c r="AR461" s="174">
        <f>IFERROR('Ringkasan (milyar)'!AR461/'Ringkasan (milyar)'!AC461,0)</f>
        <v>4.5391516404189852E-3</v>
      </c>
      <c r="AS461" s="174">
        <f>IFERROR('Ringkasan (milyar)'!AS461/'Ringkasan (milyar)'!AC461,0)</f>
        <v>4.5391516404189852E-3</v>
      </c>
      <c r="AT461" s="174">
        <f>IFERROR('Ringkasan (milyar)'!AT461/'Ringkasan (milyar)'!AC461,0)</f>
        <v>0.12806402219575289</v>
      </c>
      <c r="AU461" s="174">
        <f>IFERROR('Ringkasan (milyar)'!AU461/'Ringkasan (milyar)'!AC461,0)</f>
        <v>3.0366671541626525E-3</v>
      </c>
      <c r="AV461" s="174">
        <f>IFERROR('Ringkasan (milyar)'!AV461/'Ringkasan (milyar)'!AC461,0)</f>
        <v>0.12502735504159024</v>
      </c>
      <c r="AW461" s="129"/>
      <c r="AX461" s="129"/>
      <c r="AY461" s="129"/>
      <c r="AZ461" s="129"/>
      <c r="BA461" s="129"/>
      <c r="BB461" s="129"/>
      <c r="BC461" s="129"/>
      <c r="BD461" s="129"/>
      <c r="BE461" s="129"/>
      <c r="BF461" s="129"/>
      <c r="BG461" s="129"/>
      <c r="BH461" s="129"/>
      <c r="BI461" s="129"/>
      <c r="BJ461" s="130"/>
      <c r="BK461" s="130"/>
      <c r="BL461" s="89"/>
      <c r="BM461" s="47"/>
      <c r="BN461" s="48"/>
      <c r="BO461" s="49"/>
      <c r="BR461" s="115" t="e">
        <f>Ringkasan!#REF!/1000000000</f>
        <v>#REF!</v>
      </c>
      <c r="BS461" s="115" t="e">
        <f t="shared" si="82"/>
        <v>#REF!</v>
      </c>
      <c r="BT461" s="39" t="e">
        <f t="shared" si="84"/>
        <v>#REF!</v>
      </c>
      <c r="BV461" s="115" t="e">
        <f>Ringkasan!#REF!/1000000000</f>
        <v>#REF!</v>
      </c>
      <c r="BW461" s="115" t="e">
        <f t="shared" si="83"/>
        <v>#REF!</v>
      </c>
      <c r="BX461" s="39" t="e">
        <f t="shared" si="85"/>
        <v>#REF!</v>
      </c>
    </row>
    <row r="462" spans="1:76" ht="15" customHeight="1" x14ac:dyDescent="0.25">
      <c r="B462" s="13" t="s">
        <v>566</v>
      </c>
      <c r="C462" s="14" t="s">
        <v>566</v>
      </c>
      <c r="D462" s="15" t="s">
        <v>609</v>
      </c>
      <c r="E462" s="16"/>
      <c r="F462" s="93"/>
      <c r="G462" s="115"/>
      <c r="H462" s="174">
        <f>IFERROR('Ringkasan (milyar)'!H462/'Ringkasan (milyar)'!G462,0)</f>
        <v>0.16932564943354442</v>
      </c>
      <c r="I462" s="174">
        <f>IFERROR('Ringkasan (milyar)'!I462/'Ringkasan (milyar)'!G462,0)</f>
        <v>0.12089347491263061</v>
      </c>
      <c r="J462" s="174">
        <f>IFERROR('Ringkasan (milyar)'!J462/'Ringkasan (milyar)'!G462,0)</f>
        <v>2.4062957925861588E-2</v>
      </c>
      <c r="K462" s="174">
        <f>IFERROR('Ringkasan (milyar)'!K462/'Ringkasan (milyar)'!G462,0)</f>
        <v>5.8049892233363798E-3</v>
      </c>
      <c r="L462" s="174">
        <f>IFERROR('Ringkasan (milyar)'!L462/'Ringkasan (milyar)'!G462,0)</f>
        <v>1.8564227371715827E-2</v>
      </c>
      <c r="M462" s="174">
        <f>IFERROR('Ringkasan (milyar)'!M462/'Ringkasan (milyar)'!G462,0)</f>
        <v>0.82052727678755677</v>
      </c>
      <c r="N462" s="174">
        <f>IFERROR('Ringkasan (milyar)'!N462/'Ringkasan (milyar)'!G462,0)</f>
        <v>0.79578970626393442</v>
      </c>
      <c r="O462" s="174">
        <f>IFERROR('Ringkasan (milyar)'!O462/'Ringkasan (milyar)'!G462,0)</f>
        <v>0</v>
      </c>
      <c r="P462" s="174">
        <f>IFERROR('Ringkasan (milyar)'!P462/'Ringkasan (milyar)'!G462,0)</f>
        <v>0</v>
      </c>
      <c r="Q462" s="174">
        <f>IFERROR('Ringkasan (milyar)'!Q462/'Ringkasan (milyar)'!G462,0)</f>
        <v>6.2853624869440794E-2</v>
      </c>
      <c r="R462" s="174">
        <f>IFERROR('Ringkasan (milyar)'!R462/'Ringkasan (milyar)'!G462,0)</f>
        <v>5.1396744712170015E-3</v>
      </c>
      <c r="S462" s="174">
        <f>IFERROR('Ringkasan (milyar)'!S462/'Ringkasan (milyar)'!G462,0)</f>
        <v>4.454851838143864E-2</v>
      </c>
      <c r="T462" s="174">
        <f>IFERROR('Ringkasan (milyar)'!T462/'Ringkasan (milyar)'!G462,0)</f>
        <v>0.51724928694401084</v>
      </c>
      <c r="U462" s="174">
        <f>IFERROR('Ringkasan (milyar)'!U462/'Ringkasan (milyar)'!G462,0)</f>
        <v>0.16599860159782712</v>
      </c>
      <c r="V462" s="174">
        <f>IFERROR('Ringkasan (milyar)'!V462/'Ringkasan (milyar)'!G462,0)</f>
        <v>2.4737570523622385E-2</v>
      </c>
      <c r="W462" s="174">
        <f>IFERROR('Ringkasan (milyar)'!W462/'Ringkasan (milyar)'!G462,0)</f>
        <v>2.4737570523622385E-2</v>
      </c>
      <c r="X462" s="174">
        <f>IFERROR('Ringkasan (milyar)'!X462/'Ringkasan (milyar)'!G462,0)</f>
        <v>0</v>
      </c>
      <c r="Y462" s="174">
        <f>IFERROR('Ringkasan (milyar)'!Y462/'Ringkasan (milyar)'!G462,0)</f>
        <v>1.0147073778898867E-2</v>
      </c>
      <c r="Z462" s="174">
        <f>IFERROR('Ringkasan (milyar)'!Z462/'Ringkasan (milyar)'!G462,0)</f>
        <v>2.7545858689807383E-4</v>
      </c>
      <c r="AA462" s="174">
        <f>IFERROR('Ringkasan (milyar)'!AA462/'Ringkasan (milyar)'!G462,0)</f>
        <v>0</v>
      </c>
      <c r="AB462" s="174">
        <f>IFERROR('Ringkasan (milyar)'!AB462/'Ringkasan (milyar)'!G462,0)</f>
        <v>9.871615192000794E-3</v>
      </c>
      <c r="AC462" s="7"/>
      <c r="AD462" s="174">
        <f>IFERROR('Ringkasan (milyar)'!AD462/'Ringkasan (milyar)'!AC462,0)</f>
        <v>0.73325585907771773</v>
      </c>
      <c r="AE462" s="174">
        <f>IFERROR('Ringkasan (milyar)'!AE462/'Ringkasan (milyar)'!AD462,0)</f>
        <v>0.59427251694550942</v>
      </c>
      <c r="AF462" s="174">
        <f>IFERROR('Ringkasan (milyar)'!AF462/'Ringkasan (milyar)'!AD462,0)</f>
        <v>0.3701799311988177</v>
      </c>
      <c r="AG462" s="174">
        <f>IFERROR('Ringkasan (milyar)'!AG462/'Ringkasan (milyar)'!AD462,0)</f>
        <v>5.7597251379905229E-3</v>
      </c>
      <c r="AH462" s="174">
        <f>IFERROR('Ringkasan (milyar)'!AH462/'Ringkasan (milyar)'!AC462,0)</f>
        <v>2.4209476256917275E-4</v>
      </c>
      <c r="AI462" s="174">
        <f>IFERROR('Ringkasan (milyar)'!AI462/'Ringkasan (milyar)'!AC462,0)</f>
        <v>1.9289211631553109E-2</v>
      </c>
      <c r="AJ462" s="174">
        <f>IFERROR('Ringkasan (milyar)'!AJ462/'Ringkasan (milyar)'!AC462,0)</f>
        <v>2.310792075810076E-3</v>
      </c>
      <c r="AK462" s="174">
        <f>IFERROR('Ringkasan (milyar)'!AK462/'Ringkasan (milyar)'!AC462,0)</f>
        <v>0.12496384865154274</v>
      </c>
      <c r="AL462" s="174">
        <f>IFERROR('Ringkasan (milyar)'!AL462/'Ringkasan (milyar)'!AC462,0)</f>
        <v>3.0208933830318148E-3</v>
      </c>
      <c r="AM462" s="174">
        <f>IFERROR('Ringkasan (milyar)'!AM462/'Ringkasan (milyar)'!AC462,0)</f>
        <v>3.0702100780319954E-2</v>
      </c>
      <c r="AN462" s="174">
        <f>IFERROR('Ringkasan (milyar)'!AN462/'Ringkasan (milyar)'!AC462,0)</f>
        <v>3.9865346866532481E-2</v>
      </c>
      <c r="AO462" s="174">
        <f>IFERROR('Ringkasan (milyar)'!AO462/'Ringkasan (milyar)'!AC462,0)</f>
        <v>4.9027489811806289E-2</v>
      </c>
      <c r="AP462" s="174">
        <f>IFERROR('Ringkasan (milyar)'!AP462/'Ringkasan (milyar)'!AC462,0)</f>
        <v>2.1833687216053E-3</v>
      </c>
      <c r="AQ462" s="174">
        <f>IFERROR('Ringkasan (milyar)'!AQ462/'Ringkasan (milyar)'!AC462,0)</f>
        <v>1.6464908824689807E-4</v>
      </c>
      <c r="AR462" s="174">
        <f>IFERROR('Ringkasan (milyar)'!AR462/'Ringkasan (milyar)'!AC462,0)</f>
        <v>4.1378426548086414E-3</v>
      </c>
      <c r="AS462" s="174">
        <f>IFERROR('Ringkasan (milyar)'!AS462/'Ringkasan (milyar)'!AC462,0)</f>
        <v>4.1378426548086414E-3</v>
      </c>
      <c r="AT462" s="174">
        <f>IFERROR('Ringkasan (milyar)'!AT462/'Ringkasan (milyar)'!AC462,0)</f>
        <v>0.13764244961593083</v>
      </c>
      <c r="AU462" s="174">
        <f>IFERROR('Ringkasan (milyar)'!AU462/'Ringkasan (milyar)'!AC462,0)</f>
        <v>3.8450664731159448E-2</v>
      </c>
      <c r="AV462" s="174">
        <f>IFERROR('Ringkasan (milyar)'!AV462/'Ringkasan (milyar)'!AC462,0)</f>
        <v>9.9191784884771372E-2</v>
      </c>
      <c r="AW462" s="129"/>
      <c r="AX462" s="129"/>
      <c r="AY462" s="129"/>
      <c r="AZ462" s="129"/>
      <c r="BA462" s="129"/>
      <c r="BB462" s="129"/>
      <c r="BC462" s="129"/>
      <c r="BD462" s="129"/>
      <c r="BE462" s="129"/>
      <c r="BF462" s="129"/>
      <c r="BG462" s="129"/>
      <c r="BH462" s="129"/>
      <c r="BI462" s="129"/>
      <c r="BJ462" s="130"/>
      <c r="BK462" s="130"/>
      <c r="BL462" s="89"/>
      <c r="BM462" s="47"/>
      <c r="BN462" s="48"/>
      <c r="BO462" s="49"/>
      <c r="BR462" s="115" t="e">
        <f>Ringkasan!#REF!/1000000000</f>
        <v>#REF!</v>
      </c>
      <c r="BS462" s="115" t="e">
        <f t="shared" si="82"/>
        <v>#REF!</v>
      </c>
      <c r="BT462" s="39" t="e">
        <f t="shared" si="84"/>
        <v>#REF!</v>
      </c>
      <c r="BV462" s="115" t="e">
        <f>Ringkasan!#REF!/1000000000</f>
        <v>#REF!</v>
      </c>
      <c r="BW462" s="115" t="e">
        <f t="shared" si="83"/>
        <v>#REF!</v>
      </c>
      <c r="BX462" s="39" t="e">
        <f t="shared" si="85"/>
        <v>#REF!</v>
      </c>
    </row>
    <row r="463" spans="1:76" s="141" customFormat="1" ht="15" customHeight="1" x14ac:dyDescent="0.25">
      <c r="A463" s="141" t="s">
        <v>701</v>
      </c>
      <c r="B463" s="9" t="s">
        <v>549</v>
      </c>
      <c r="C463" s="10">
        <v>24</v>
      </c>
      <c r="D463" s="11" t="s">
        <v>358</v>
      </c>
      <c r="E463" s="1" t="str">
        <f>[1]Pendapatan!D463</f>
        <v>6 Tahun 2024</v>
      </c>
      <c r="F463" s="142">
        <f>[1]Pendapatan!E463</f>
        <v>45656</v>
      </c>
      <c r="G463" s="113"/>
      <c r="H463" s="172">
        <f>IFERROR('Ringkasan (milyar)'!H463/'Ringkasan (milyar)'!G463,0)</f>
        <v>0.22952731403455981</v>
      </c>
      <c r="I463" s="172">
        <f>IFERROR('Ringkasan (milyar)'!I463/'Ringkasan (milyar)'!G463,0)</f>
        <v>0.20325600295112248</v>
      </c>
      <c r="J463" s="172">
        <f>IFERROR('Ringkasan (milyar)'!J463/'Ringkasan (milyar)'!G463,0)</f>
        <v>2.0153951714375503E-2</v>
      </c>
      <c r="K463" s="172">
        <f>IFERROR('Ringkasan (milyar)'!K463/'Ringkasan (milyar)'!G463,0)</f>
        <v>2.8447541708806773E-3</v>
      </c>
      <c r="L463" s="172">
        <f>IFERROR('Ringkasan (milyar)'!L463/'Ringkasan (milyar)'!G463,0)</f>
        <v>3.2726051981811308E-3</v>
      </c>
      <c r="M463" s="172">
        <f>IFERROR('Ringkasan (milyar)'!M463/'Ringkasan (milyar)'!G463,0)</f>
        <v>0.77024510563176973</v>
      </c>
      <c r="N463" s="172">
        <f>IFERROR('Ringkasan (milyar)'!N463/'Ringkasan (milyar)'!G463,0)</f>
        <v>0.77024510563176973</v>
      </c>
      <c r="O463" s="172">
        <f>IFERROR('Ringkasan (milyar)'!O463/'Ringkasan (milyar)'!G463,0)</f>
        <v>0</v>
      </c>
      <c r="P463" s="172">
        <f>IFERROR('Ringkasan (milyar)'!P463/'Ringkasan (milyar)'!G463,0)</f>
        <v>0</v>
      </c>
      <c r="Q463" s="172">
        <f>IFERROR('Ringkasan (milyar)'!Q463/'Ringkasan (milyar)'!G463,0)</f>
        <v>0</v>
      </c>
      <c r="R463" s="172">
        <f>IFERROR('Ringkasan (milyar)'!R463/'Ringkasan (milyar)'!G463,0)</f>
        <v>3.813694510007661E-3</v>
      </c>
      <c r="S463" s="172">
        <f>IFERROR('Ringkasan (milyar)'!S463/'Ringkasan (milyar)'!G463,0)</f>
        <v>1.8453288202126182E-2</v>
      </c>
      <c r="T463" s="172">
        <f>IFERROR('Ringkasan (milyar)'!T463/'Ringkasan (milyar)'!G463,0)</f>
        <v>0.58712050550798234</v>
      </c>
      <c r="U463" s="172">
        <f>IFERROR('Ringkasan (milyar)'!U463/'Ringkasan (milyar)'!G463,0)</f>
        <v>0.16085761741165353</v>
      </c>
      <c r="V463" s="172">
        <f>IFERROR('Ringkasan (milyar)'!V463/'Ringkasan (milyar)'!G463,0)</f>
        <v>0</v>
      </c>
      <c r="W463" s="172">
        <f>IFERROR('Ringkasan (milyar)'!W463/'Ringkasan (milyar)'!G463,0)</f>
        <v>0</v>
      </c>
      <c r="X463" s="172">
        <f>IFERROR('Ringkasan (milyar)'!X463/'Ringkasan (milyar)'!G463,0)</f>
        <v>0</v>
      </c>
      <c r="Y463" s="172">
        <f>IFERROR('Ringkasan (milyar)'!Y463/'Ringkasan (milyar)'!G463,0)</f>
        <v>2.2758033367045418E-4</v>
      </c>
      <c r="Z463" s="172">
        <f>IFERROR('Ringkasan (milyar)'!Z463/'Ringkasan (milyar)'!G463,0)</f>
        <v>0</v>
      </c>
      <c r="AA463" s="172">
        <f>IFERROR('Ringkasan (milyar)'!AA463/'Ringkasan (milyar)'!G463,0)</f>
        <v>0</v>
      </c>
      <c r="AB463" s="172">
        <f>IFERROR('Ringkasan (milyar)'!AB463/'Ringkasan (milyar)'!G463,0)</f>
        <v>2.2758033367045418E-4</v>
      </c>
      <c r="AC463" s="147"/>
      <c r="AD463" s="172">
        <f>IFERROR('Ringkasan (milyar)'!AD463/'Ringkasan (milyar)'!AC463,0)</f>
        <v>0.81519604512291743</v>
      </c>
      <c r="AE463" s="172">
        <f>IFERROR('Ringkasan (milyar)'!AE463/'Ringkasan (milyar)'!AD463,0)</f>
        <v>0.56164605924341748</v>
      </c>
      <c r="AF463" s="172">
        <f>IFERROR('Ringkasan (milyar)'!AF463/'Ringkasan (milyar)'!AD463,0)</f>
        <v>0.42007992227660595</v>
      </c>
      <c r="AG463" s="172">
        <f>IFERROR('Ringkasan (milyar)'!AG463/'Ringkasan (milyar)'!AD463,0)</f>
        <v>3.9771574389916515E-3</v>
      </c>
      <c r="AH463" s="172">
        <f>IFERROR('Ringkasan (milyar)'!AH463/'Ringkasan (milyar)'!AC463,0)</f>
        <v>0</v>
      </c>
      <c r="AI463" s="172">
        <f>IFERROR('Ringkasan (milyar)'!AI463/'Ringkasan (milyar)'!AC463,0)</f>
        <v>8.7567455592238164E-3</v>
      </c>
      <c r="AJ463" s="172">
        <f>IFERROR('Ringkasan (milyar)'!AJ463/'Ringkasan (milyar)'!AC463,0)</f>
        <v>2.8979990190590153E-3</v>
      </c>
      <c r="AK463" s="172">
        <f>IFERROR('Ringkasan (milyar)'!AK463/'Ringkasan (milyar)'!AC463,0)</f>
        <v>7.6939909927865299E-2</v>
      </c>
      <c r="AL463" s="172">
        <f>IFERROR('Ringkasan (milyar)'!AL463/'Ringkasan (milyar)'!AC463,0)</f>
        <v>1.1075860955700424E-3</v>
      </c>
      <c r="AM463" s="172">
        <f>IFERROR('Ringkasan (milyar)'!AM463/'Ringkasan (milyar)'!AC463,0)</f>
        <v>2.0070048634056214E-2</v>
      </c>
      <c r="AN463" s="172">
        <f>IFERROR('Ringkasan (milyar)'!AN463/'Ringkasan (milyar)'!AC463,0)</f>
        <v>2.3100648331200964E-2</v>
      </c>
      <c r="AO463" s="172">
        <f>IFERROR('Ringkasan (milyar)'!AO463/'Ringkasan (milyar)'!AC463,0)</f>
        <v>3.2564270049237481E-2</v>
      </c>
      <c r="AP463" s="172">
        <f>IFERROR('Ringkasan (milyar)'!AP463/'Ringkasan (milyar)'!AC463,0)</f>
        <v>9.7356817800606728E-5</v>
      </c>
      <c r="AQ463" s="172">
        <f>IFERROR('Ringkasan (milyar)'!AQ463/'Ringkasan (milyar)'!AC463,0)</f>
        <v>0</v>
      </c>
      <c r="AR463" s="172">
        <f>IFERROR('Ringkasan (milyar)'!AR463/'Ringkasan (milyar)'!AC463,0)</f>
        <v>1.8944969650430639E-2</v>
      </c>
      <c r="AS463" s="172">
        <f>IFERROR('Ringkasan (milyar)'!AS463/'Ringkasan (milyar)'!AC463,0)</f>
        <v>1.8944969650430639E-2</v>
      </c>
      <c r="AT463" s="172">
        <f>IFERROR('Ringkasan (milyar)'!AT463/'Ringkasan (milyar)'!AC463,0)</f>
        <v>8.8919075298786607E-2</v>
      </c>
      <c r="AU463" s="172">
        <f>IFERROR('Ringkasan (milyar)'!AU463/'Ringkasan (milyar)'!AC463,0)</f>
        <v>8.8508436091367285E-2</v>
      </c>
      <c r="AV463" s="172">
        <f>IFERROR('Ringkasan (milyar)'!AV463/'Ringkasan (milyar)'!AC463,0)</f>
        <v>4.1063920741932263E-4</v>
      </c>
      <c r="AW463" s="148"/>
      <c r="AX463" s="148"/>
      <c r="AY463" s="148"/>
      <c r="AZ463" s="148"/>
      <c r="BA463" s="148"/>
      <c r="BB463" s="148"/>
      <c r="BC463" s="148"/>
      <c r="BD463" s="148"/>
      <c r="BE463" s="148"/>
      <c r="BF463" s="148"/>
      <c r="BG463" s="148"/>
      <c r="BH463" s="148"/>
      <c r="BI463" s="148"/>
      <c r="BJ463" s="98"/>
      <c r="BK463" s="98"/>
      <c r="BL463" s="85"/>
      <c r="BM463" s="143"/>
      <c r="BN463" s="144"/>
      <c r="BO463" s="145"/>
      <c r="BP463" s="146">
        <f t="shared" ref="BP463:BP469" si="86">IF(G463&gt;0,1,0)</f>
        <v>0</v>
      </c>
      <c r="BR463" s="113" t="e">
        <f>Ringkasan!#REF!/1000000000</f>
        <v>#REF!</v>
      </c>
      <c r="BS463" s="113" t="e">
        <f t="shared" si="82"/>
        <v>#REF!</v>
      </c>
      <c r="BT463" s="146" t="e">
        <f t="shared" si="84"/>
        <v>#REF!</v>
      </c>
      <c r="BV463" s="113" t="e">
        <f>Ringkasan!#REF!/1000000000</f>
        <v>#REF!</v>
      </c>
      <c r="BW463" s="113" t="e">
        <f t="shared" si="83"/>
        <v>#REF!</v>
      </c>
      <c r="BX463" s="146" t="e">
        <f t="shared" si="85"/>
        <v>#REF!</v>
      </c>
    </row>
    <row r="464" spans="1:76" ht="15" customHeight="1" x14ac:dyDescent="0.25">
      <c r="A464" s="59" t="s">
        <v>359</v>
      </c>
      <c r="B464" s="3">
        <f>B458+1</f>
        <v>345</v>
      </c>
      <c r="C464" s="4">
        <v>1</v>
      </c>
      <c r="D464" s="8" t="s">
        <v>359</v>
      </c>
      <c r="E464" s="12" t="str">
        <f>[1]Pendapatan!D464</f>
        <v>05 Tahun 2024</v>
      </c>
      <c r="F464" s="92">
        <f>[1]Pendapatan!E464</f>
        <v>45657.625</v>
      </c>
      <c r="G464" s="6"/>
      <c r="H464" s="173">
        <f>IFERROR('Ringkasan (milyar)'!H464/'Ringkasan (milyar)'!G464,0)</f>
        <v>9.4715936144636331E-2</v>
      </c>
      <c r="I464" s="173">
        <f>IFERROR('Ringkasan (milyar)'!I464/'Ringkasan (milyar)'!G464,0)</f>
        <v>1.5064481742495632E-2</v>
      </c>
      <c r="J464" s="173">
        <f>IFERROR('Ringkasan (milyar)'!J464/'Ringkasan (milyar)'!G464,0)</f>
        <v>2.1178021343329378E-3</v>
      </c>
      <c r="K464" s="173">
        <f>IFERROR('Ringkasan (milyar)'!K464/'Ringkasan (milyar)'!G464,0)</f>
        <v>8.1622555060622843E-3</v>
      </c>
      <c r="L464" s="173">
        <f>IFERROR('Ringkasan (milyar)'!L464/'Ringkasan (milyar)'!G464,0)</f>
        <v>6.937139676174546E-2</v>
      </c>
      <c r="M464" s="173">
        <f>IFERROR('Ringkasan (milyar)'!M464/'Ringkasan (milyar)'!G464,0)</f>
        <v>0.90528406385536364</v>
      </c>
      <c r="N464" s="173">
        <f>IFERROR('Ringkasan (milyar)'!N464/'Ringkasan (milyar)'!G464,0)</f>
        <v>0.88953674091116774</v>
      </c>
      <c r="O464" s="173">
        <f>IFERROR('Ringkasan (milyar)'!O464/'Ringkasan (milyar)'!G464,0)</f>
        <v>0</v>
      </c>
      <c r="P464" s="173">
        <f>IFERROR('Ringkasan (milyar)'!P464/'Ringkasan (milyar)'!G464,0)</f>
        <v>0</v>
      </c>
      <c r="Q464" s="173">
        <f>IFERROR('Ringkasan (milyar)'!Q464/'Ringkasan (milyar)'!G464,0)</f>
        <v>8.1248792554598728E-2</v>
      </c>
      <c r="R464" s="173">
        <f>IFERROR('Ringkasan (milyar)'!R464/'Ringkasan (milyar)'!G464,0)</f>
        <v>1.0296543064444465E-2</v>
      </c>
      <c r="S464" s="173">
        <f>IFERROR('Ringkasan (milyar)'!S464/'Ringkasan (milyar)'!G464,0)</f>
        <v>1.0264818709365405E-2</v>
      </c>
      <c r="T464" s="173">
        <f>IFERROR('Ringkasan (milyar)'!T464/'Ringkasan (milyar)'!G464,0)</f>
        <v>0.55774026984717084</v>
      </c>
      <c r="U464" s="173">
        <f>IFERROR('Ringkasan (milyar)'!U464/'Ringkasan (milyar)'!G464,0)</f>
        <v>0.22998631673558831</v>
      </c>
      <c r="V464" s="173">
        <f>IFERROR('Ringkasan (milyar)'!V464/'Ringkasan (milyar)'!G464,0)</f>
        <v>1.5747322944195879E-2</v>
      </c>
      <c r="W464" s="173">
        <f>IFERROR('Ringkasan (milyar)'!W464/'Ringkasan (milyar)'!G464,0)</f>
        <v>1.5747322944195879E-2</v>
      </c>
      <c r="X464" s="173">
        <f>IFERROR('Ringkasan (milyar)'!X464/'Ringkasan (milyar)'!G464,0)</f>
        <v>0</v>
      </c>
      <c r="Y464" s="173">
        <f>IFERROR('Ringkasan (milyar)'!Y464/'Ringkasan (milyar)'!G464,0)</f>
        <v>0</v>
      </c>
      <c r="Z464" s="173">
        <f>IFERROR('Ringkasan (milyar)'!Z464/'Ringkasan (milyar)'!G464,0)</f>
        <v>0</v>
      </c>
      <c r="AA464" s="173">
        <f>IFERROR('Ringkasan (milyar)'!AA464/'Ringkasan (milyar)'!G464,0)</f>
        <v>0</v>
      </c>
      <c r="AB464" s="173">
        <f>IFERROR('Ringkasan (milyar)'!AB464/'Ringkasan (milyar)'!G464,0)</f>
        <v>0</v>
      </c>
      <c r="AC464" s="6"/>
      <c r="AD464" s="173">
        <f>IFERROR('Ringkasan (milyar)'!AD464/'Ringkasan (milyar)'!AC464,0)</f>
        <v>0.72585181781664276</v>
      </c>
      <c r="AE464" s="173">
        <f>IFERROR('Ringkasan (milyar)'!AE464/'Ringkasan (milyar)'!AD464,0)</f>
        <v>0.66739820675958295</v>
      </c>
      <c r="AF464" s="173">
        <f>IFERROR('Ringkasan (milyar)'!AF464/'Ringkasan (milyar)'!AD464,0)</f>
        <v>0.31997779647292385</v>
      </c>
      <c r="AG464" s="173">
        <f>IFERROR('Ringkasan (milyar)'!AG464/'Ringkasan (milyar)'!AD464,0)</f>
        <v>0</v>
      </c>
      <c r="AH464" s="173">
        <f>IFERROR('Ringkasan (milyar)'!AH464/'Ringkasan (milyar)'!AC464,0)</f>
        <v>0</v>
      </c>
      <c r="AI464" s="173">
        <f>IFERROR('Ringkasan (milyar)'!AI464/'Ringkasan (milyar)'!AC464,0)</f>
        <v>9.1631510017963786E-3</v>
      </c>
      <c r="AJ464" s="173">
        <f>IFERROR('Ringkasan (milyar)'!AJ464/'Ringkasan (milyar)'!AC464,0)</f>
        <v>0</v>
      </c>
      <c r="AK464" s="173">
        <f>IFERROR('Ringkasan (milyar)'!AK464/'Ringkasan (milyar)'!AC464,0)</f>
        <v>0.13304284818963358</v>
      </c>
      <c r="AL464" s="173">
        <f>IFERROR('Ringkasan (milyar)'!AL464/'Ringkasan (milyar)'!AC464,0)</f>
        <v>0</v>
      </c>
      <c r="AM464" s="173">
        <f>IFERROR('Ringkasan (milyar)'!AM464/'Ringkasan (milyar)'!AC464,0)</f>
        <v>4.0832356396994993E-2</v>
      </c>
      <c r="AN464" s="173">
        <f>IFERROR('Ringkasan (milyar)'!AN464/'Ringkasan (milyar)'!AC464,0)</f>
        <v>4.0745456502975549E-2</v>
      </c>
      <c r="AO464" s="173">
        <f>IFERROR('Ringkasan (milyar)'!AO464/'Ringkasan (milyar)'!AC464,0)</f>
        <v>5.124351418466791E-2</v>
      </c>
      <c r="AP464" s="173">
        <f>IFERROR('Ringkasan (milyar)'!AP464/'Ringkasan (milyar)'!AC464,0)</f>
        <v>0</v>
      </c>
      <c r="AQ464" s="173">
        <f>IFERROR('Ringkasan (milyar)'!AQ464/'Ringkasan (milyar)'!AC464,0)</f>
        <v>2.2152110499513408E-4</v>
      </c>
      <c r="AR464" s="173">
        <f>IFERROR('Ringkasan (milyar)'!AR464/'Ringkasan (milyar)'!AC464,0)</f>
        <v>1.1659005526059689E-3</v>
      </c>
      <c r="AS464" s="173">
        <f>IFERROR('Ringkasan (milyar)'!AS464/'Ringkasan (milyar)'!AC464,0)</f>
        <v>1.1659005526059689E-3</v>
      </c>
      <c r="AT464" s="173">
        <f>IFERROR('Ringkasan (milyar)'!AT464/'Ringkasan (milyar)'!AC464,0)</f>
        <v>0.13993943344111781</v>
      </c>
      <c r="AU464" s="173">
        <f>IFERROR('Ringkasan (milyar)'!AU464/'Ringkasan (milyar)'!AC464,0)</f>
        <v>1.7180280593355234E-3</v>
      </c>
      <c r="AV464" s="173">
        <f>IFERROR('Ringkasan (milyar)'!AV464/'Ringkasan (milyar)'!AC464,0)</f>
        <v>0.13822140538178226</v>
      </c>
      <c r="AW464" s="127"/>
      <c r="AX464" s="127"/>
      <c r="AY464" s="127"/>
      <c r="AZ464" s="127"/>
      <c r="BA464" s="127"/>
      <c r="BB464" s="127"/>
      <c r="BC464" s="127"/>
      <c r="BD464" s="127"/>
      <c r="BE464" s="127"/>
      <c r="BF464" s="127"/>
      <c r="BG464" s="127"/>
      <c r="BH464" s="127"/>
      <c r="BI464" s="127"/>
      <c r="BJ464" s="128"/>
      <c r="BK464" s="128"/>
      <c r="BL464" s="87"/>
      <c r="BM464" s="47"/>
      <c r="BN464" s="48"/>
      <c r="BO464" s="49"/>
      <c r="BP464" s="39">
        <f t="shared" si="86"/>
        <v>0</v>
      </c>
      <c r="BR464" s="6" t="e">
        <f>Ringkasan!#REF!/1000000000</f>
        <v>#REF!</v>
      </c>
      <c r="BS464" s="6" t="e">
        <f t="shared" si="82"/>
        <v>#REF!</v>
      </c>
      <c r="BT464" s="39" t="e">
        <f t="shared" si="84"/>
        <v>#REF!</v>
      </c>
      <c r="BV464" s="6" t="e">
        <f>Ringkasan!#REF!/1000000000</f>
        <v>#REF!</v>
      </c>
      <c r="BW464" s="6" t="e">
        <f t="shared" si="83"/>
        <v>#REF!</v>
      </c>
      <c r="BX464" s="39" t="e">
        <f t="shared" si="85"/>
        <v>#REF!</v>
      </c>
    </row>
    <row r="465" spans="1:76" ht="15" customHeight="1" x14ac:dyDescent="0.25">
      <c r="A465" s="59" t="s">
        <v>360</v>
      </c>
      <c r="B465" s="3">
        <f t="shared" ref="B465:C469" si="87">B464+1</f>
        <v>346</v>
      </c>
      <c r="C465" s="4">
        <f t="shared" si="87"/>
        <v>2</v>
      </c>
      <c r="D465" s="8" t="s">
        <v>360</v>
      </c>
      <c r="E465" s="12" t="str">
        <f>[1]Pendapatan!D465</f>
        <v>5 Tahun 2024</v>
      </c>
      <c r="F465" s="92">
        <f>[1]Pendapatan!E465</f>
        <v>45657.969444444447</v>
      </c>
      <c r="G465" s="6"/>
      <c r="H465" s="173">
        <f>IFERROR('Ringkasan (milyar)'!H465/'Ringkasan (milyar)'!G465,0)</f>
        <v>0.15988826840225295</v>
      </c>
      <c r="I465" s="173">
        <f>IFERROR('Ringkasan (milyar)'!I465/'Ringkasan (milyar)'!G465,0)</f>
        <v>3.8121611882801568E-2</v>
      </c>
      <c r="J465" s="173">
        <f>IFERROR('Ringkasan (milyar)'!J465/'Ringkasan (milyar)'!G465,0)</f>
        <v>1.7884623064770681E-2</v>
      </c>
      <c r="K465" s="173">
        <f>IFERROR('Ringkasan (milyar)'!K465/'Ringkasan (milyar)'!G465,0)</f>
        <v>2.4678906058762124E-3</v>
      </c>
      <c r="L465" s="173">
        <f>IFERROR('Ringkasan (milyar)'!L465/'Ringkasan (milyar)'!G465,0)</f>
        <v>0.1014141428488045</v>
      </c>
      <c r="M465" s="173">
        <f>IFERROR('Ringkasan (milyar)'!M465/'Ringkasan (milyar)'!G465,0)</f>
        <v>0.84011173159774699</v>
      </c>
      <c r="N465" s="173">
        <f>IFERROR('Ringkasan (milyar)'!N465/'Ringkasan (milyar)'!G465,0)</f>
        <v>0.82055705210053154</v>
      </c>
      <c r="O465" s="173">
        <f>IFERROR('Ringkasan (milyar)'!O465/'Ringkasan (milyar)'!G465,0)</f>
        <v>0</v>
      </c>
      <c r="P465" s="173">
        <f>IFERROR('Ringkasan (milyar)'!P465/'Ringkasan (milyar)'!G465,0)</f>
        <v>0</v>
      </c>
      <c r="Q465" s="173">
        <f>IFERROR('Ringkasan (milyar)'!Q465/'Ringkasan (milyar)'!G465,0)</f>
        <v>0.11581723941058987</v>
      </c>
      <c r="R465" s="173">
        <f>IFERROR('Ringkasan (milyar)'!R465/'Ringkasan (milyar)'!G465,0)</f>
        <v>1.4999522225361824E-2</v>
      </c>
      <c r="S465" s="173">
        <f>IFERROR('Ringkasan (milyar)'!S465/'Ringkasan (milyar)'!G465,0)</f>
        <v>1.2948053608758741E-2</v>
      </c>
      <c r="T465" s="173">
        <f>IFERROR('Ringkasan (milyar)'!T465/'Ringkasan (milyar)'!G465,0)</f>
        <v>0.50379438177691993</v>
      </c>
      <c r="U465" s="173">
        <f>IFERROR('Ringkasan (milyar)'!U465/'Ringkasan (milyar)'!G465,0)</f>
        <v>0.17299785507890111</v>
      </c>
      <c r="V465" s="173">
        <f>IFERROR('Ringkasan (milyar)'!V465/'Ringkasan (milyar)'!G465,0)</f>
        <v>1.95546794972155E-2</v>
      </c>
      <c r="W465" s="173">
        <f>IFERROR('Ringkasan (milyar)'!W465/'Ringkasan (milyar)'!G465,0)</f>
        <v>1.95546794972155E-2</v>
      </c>
      <c r="X465" s="173">
        <f>IFERROR('Ringkasan (milyar)'!X465/'Ringkasan (milyar)'!G465,0)</f>
        <v>0</v>
      </c>
      <c r="Y465" s="173">
        <f>IFERROR('Ringkasan (milyar)'!Y465/'Ringkasan (milyar)'!G465,0)</f>
        <v>0</v>
      </c>
      <c r="Z465" s="173">
        <f>IFERROR('Ringkasan (milyar)'!Z465/'Ringkasan (milyar)'!G465,0)</f>
        <v>0</v>
      </c>
      <c r="AA465" s="173">
        <f>IFERROR('Ringkasan (milyar)'!AA465/'Ringkasan (milyar)'!G465,0)</f>
        <v>0</v>
      </c>
      <c r="AB465" s="173">
        <f>IFERROR('Ringkasan (milyar)'!AB465/'Ringkasan (milyar)'!G465,0)</f>
        <v>0</v>
      </c>
      <c r="AC465" s="6"/>
      <c r="AD465" s="173">
        <f>IFERROR('Ringkasan (milyar)'!AD465/'Ringkasan (milyar)'!AC465,0)</f>
        <v>0.75038455207810739</v>
      </c>
      <c r="AE465" s="173">
        <f>IFERROR('Ringkasan (milyar)'!AE465/'Ringkasan (milyar)'!AD465,0)</f>
        <v>0.60208744741824682</v>
      </c>
      <c r="AF465" s="173">
        <f>IFERROR('Ringkasan (milyar)'!AF465/'Ringkasan (milyar)'!AD465,0)</f>
        <v>0.34836451180739225</v>
      </c>
      <c r="AG465" s="173">
        <f>IFERROR('Ringkasan (milyar)'!AG465/'Ringkasan (milyar)'!AD465,0)</f>
        <v>7.5455008733843311E-3</v>
      </c>
      <c r="AH465" s="173">
        <f>IFERROR('Ringkasan (milyar)'!AH465/'Ringkasan (milyar)'!AC465,0)</f>
        <v>0</v>
      </c>
      <c r="AI465" s="173">
        <f>IFERROR('Ringkasan (milyar)'!AI465/'Ringkasan (milyar)'!AC465,0)</f>
        <v>3.1364533666832436E-2</v>
      </c>
      <c r="AJ465" s="173">
        <f>IFERROR('Ringkasan (milyar)'!AJ465/'Ringkasan (milyar)'!AC465,0)</f>
        <v>1.5352342290464446E-4</v>
      </c>
      <c r="AK465" s="173">
        <f>IFERROR('Ringkasan (milyar)'!AK465/'Ringkasan (milyar)'!AC465,0)</f>
        <v>6.9865839923005602E-2</v>
      </c>
      <c r="AL465" s="173">
        <f>IFERROR('Ringkasan (milyar)'!AL465/'Ringkasan (milyar)'!AC465,0)</f>
        <v>2.1493279206650229E-3</v>
      </c>
      <c r="AM465" s="173">
        <f>IFERROR('Ringkasan (milyar)'!AM465/'Ringkasan (milyar)'!AC465,0)</f>
        <v>2.6617387437806336E-2</v>
      </c>
      <c r="AN465" s="173">
        <f>IFERROR('Ringkasan (milyar)'!AN465/'Ringkasan (milyar)'!AC465,0)</f>
        <v>2.1399299843319147E-2</v>
      </c>
      <c r="AO465" s="173">
        <f>IFERROR('Ringkasan (milyar)'!AO465/'Ringkasan (milyar)'!AC465,0)</f>
        <v>1.9290473960340088E-2</v>
      </c>
      <c r="AP465" s="173">
        <f>IFERROR('Ringkasan (milyar)'!AP465/'Ringkasan (milyar)'!AC465,0)</f>
        <v>3.0495483329984164E-4</v>
      </c>
      <c r="AQ465" s="173">
        <f>IFERROR('Ringkasan (milyar)'!AQ465/'Ringkasan (milyar)'!AC465,0)</f>
        <v>1.0439592757515824E-4</v>
      </c>
      <c r="AR465" s="173">
        <f>IFERROR('Ringkasan (milyar)'!AR465/'Ringkasan (milyar)'!AC465,0)</f>
        <v>2.2005023949665707E-3</v>
      </c>
      <c r="AS465" s="173">
        <f>IFERROR('Ringkasan (milyar)'!AS465/'Ringkasan (milyar)'!AC465,0)</f>
        <v>2.2005023949665707E-3</v>
      </c>
      <c r="AT465" s="173">
        <f>IFERROR('Ringkasan (milyar)'!AT465/'Ringkasan (milyar)'!AC465,0)</f>
        <v>0.17754910560392054</v>
      </c>
      <c r="AU465" s="173">
        <f>IFERROR('Ringkasan (milyar)'!AU465/'Ringkasan (milyar)'!AC465,0)</f>
        <v>3.9816811475062554E-3</v>
      </c>
      <c r="AV465" s="173">
        <f>IFERROR('Ringkasan (milyar)'!AV465/'Ringkasan (milyar)'!AC465,0)</f>
        <v>0.17356742445641429</v>
      </c>
      <c r="AW465" s="127"/>
      <c r="AX465" s="127"/>
      <c r="AY465" s="127"/>
      <c r="AZ465" s="127"/>
      <c r="BA465" s="127"/>
      <c r="BB465" s="127"/>
      <c r="BC465" s="127"/>
      <c r="BD465" s="127"/>
      <c r="BE465" s="127"/>
      <c r="BF465" s="127"/>
      <c r="BG465" s="127"/>
      <c r="BH465" s="127"/>
      <c r="BI465" s="127"/>
      <c r="BJ465" s="128"/>
      <c r="BK465" s="128"/>
      <c r="BL465" s="87"/>
      <c r="BM465" s="47"/>
      <c r="BN465" s="48"/>
      <c r="BO465" s="49"/>
      <c r="BP465" s="39">
        <f t="shared" si="86"/>
        <v>0</v>
      </c>
      <c r="BR465" s="6" t="e">
        <f>Ringkasan!#REF!/1000000000</f>
        <v>#REF!</v>
      </c>
      <c r="BS465" s="6" t="e">
        <f t="shared" si="82"/>
        <v>#REF!</v>
      </c>
      <c r="BT465" s="39" t="e">
        <f t="shared" si="84"/>
        <v>#REF!</v>
      </c>
      <c r="BV465" s="6" t="e">
        <f>Ringkasan!#REF!/1000000000</f>
        <v>#REF!</v>
      </c>
      <c r="BW465" s="6" t="e">
        <f t="shared" si="83"/>
        <v>#REF!</v>
      </c>
      <c r="BX465" s="39" t="e">
        <f t="shared" si="85"/>
        <v>#REF!</v>
      </c>
    </row>
    <row r="466" spans="1:76" ht="15" customHeight="1" x14ac:dyDescent="0.25">
      <c r="A466" s="59" t="s">
        <v>361</v>
      </c>
      <c r="B466" s="3">
        <f t="shared" si="87"/>
        <v>347</v>
      </c>
      <c r="C466" s="4">
        <f t="shared" si="87"/>
        <v>3</v>
      </c>
      <c r="D466" s="8" t="s">
        <v>361</v>
      </c>
      <c r="E466" s="12" t="str">
        <f>[1]Pendapatan!D466</f>
        <v>07 Tahun 2024</v>
      </c>
      <c r="F466" s="92">
        <f>[1]Pendapatan!E466</f>
        <v>45657.811805555553</v>
      </c>
      <c r="G466" s="6"/>
      <c r="H466" s="173">
        <f>IFERROR('Ringkasan (milyar)'!H466/'Ringkasan (milyar)'!G466,0)</f>
        <v>0.14088271233404642</v>
      </c>
      <c r="I466" s="173">
        <f>IFERROR('Ringkasan (milyar)'!I466/'Ringkasan (milyar)'!G466,0)</f>
        <v>4.9125865504084508E-2</v>
      </c>
      <c r="J466" s="173">
        <f>IFERROR('Ringkasan (milyar)'!J466/'Ringkasan (milyar)'!G466,0)</f>
        <v>7.5790220888893908E-2</v>
      </c>
      <c r="K466" s="173">
        <f>IFERROR('Ringkasan (milyar)'!K466/'Ringkasan (milyar)'!G466,0)</f>
        <v>2.67905730535872E-3</v>
      </c>
      <c r="L466" s="173">
        <f>IFERROR('Ringkasan (milyar)'!L466/'Ringkasan (milyar)'!G466,0)</f>
        <v>1.3287568635709278E-2</v>
      </c>
      <c r="M466" s="173">
        <f>IFERROR('Ringkasan (milyar)'!M466/'Ringkasan (milyar)'!G466,0)</f>
        <v>0.85594077818326941</v>
      </c>
      <c r="N466" s="173">
        <f>IFERROR('Ringkasan (milyar)'!N466/'Ringkasan (milyar)'!G466,0)</f>
        <v>0.83215962667472043</v>
      </c>
      <c r="O466" s="173">
        <f>IFERROR('Ringkasan (milyar)'!O466/'Ringkasan (milyar)'!G466,0)</f>
        <v>0</v>
      </c>
      <c r="P466" s="173">
        <f>IFERROR('Ringkasan (milyar)'!P466/'Ringkasan (milyar)'!G466,0)</f>
        <v>0</v>
      </c>
      <c r="Q466" s="173">
        <f>IFERROR('Ringkasan (milyar)'!Q466/'Ringkasan (milyar)'!G466,0)</f>
        <v>0.10489157683356835</v>
      </c>
      <c r="R466" s="173">
        <f>IFERROR('Ringkasan (milyar)'!R466/'Ringkasan (milyar)'!G466,0)</f>
        <v>5.1279616183138163E-3</v>
      </c>
      <c r="S466" s="173">
        <f>IFERROR('Ringkasan (milyar)'!S466/'Ringkasan (milyar)'!G466,0)</f>
        <v>7.0478802921914736E-3</v>
      </c>
      <c r="T466" s="173">
        <f>IFERROR('Ringkasan (milyar)'!T466/'Ringkasan (milyar)'!G466,0)</f>
        <v>0.51044889091567958</v>
      </c>
      <c r="U466" s="173">
        <f>IFERROR('Ringkasan (milyar)'!U466/'Ringkasan (milyar)'!G466,0)</f>
        <v>0.2046433170149671</v>
      </c>
      <c r="V466" s="173">
        <f>IFERROR('Ringkasan (milyar)'!V466/'Ringkasan (milyar)'!G466,0)</f>
        <v>2.3781151508549037E-2</v>
      </c>
      <c r="W466" s="173">
        <f>IFERROR('Ringkasan (milyar)'!W466/'Ringkasan (milyar)'!G466,0)</f>
        <v>2.3781151508549037E-2</v>
      </c>
      <c r="X466" s="173">
        <f>IFERROR('Ringkasan (milyar)'!X466/'Ringkasan (milyar)'!G466,0)</f>
        <v>0</v>
      </c>
      <c r="Y466" s="173">
        <f>IFERROR('Ringkasan (milyar)'!Y466/'Ringkasan (milyar)'!G466,0)</f>
        <v>3.1765094826841423E-3</v>
      </c>
      <c r="Z466" s="173">
        <f>IFERROR('Ringkasan (milyar)'!Z466/'Ringkasan (milyar)'!G466,0)</f>
        <v>3.1765094826841423E-3</v>
      </c>
      <c r="AA466" s="173">
        <f>IFERROR('Ringkasan (milyar)'!AA466/'Ringkasan (milyar)'!G466,0)</f>
        <v>0</v>
      </c>
      <c r="AB466" s="173">
        <f>IFERROR('Ringkasan (milyar)'!AB466/'Ringkasan (milyar)'!G466,0)</f>
        <v>0</v>
      </c>
      <c r="AC466" s="6"/>
      <c r="AD466" s="173">
        <f>IFERROR('Ringkasan (milyar)'!AD466/'Ringkasan (milyar)'!AC466,0)</f>
        <v>0.72251491278238678</v>
      </c>
      <c r="AE466" s="173">
        <f>IFERROR('Ringkasan (milyar)'!AE466/'Ringkasan (milyar)'!AD466,0)</f>
        <v>0.65799050747397225</v>
      </c>
      <c r="AF466" s="173">
        <f>IFERROR('Ringkasan (milyar)'!AF466/'Ringkasan (milyar)'!AD466,0)</f>
        <v>0.32401739897308435</v>
      </c>
      <c r="AG466" s="173">
        <f>IFERROR('Ringkasan (milyar)'!AG466/'Ringkasan (milyar)'!AD466,0)</f>
        <v>8.6026858886994399E-4</v>
      </c>
      <c r="AH466" s="173">
        <f>IFERROR('Ringkasan (milyar)'!AH466/'Ringkasan (milyar)'!AC466,0)</f>
        <v>0</v>
      </c>
      <c r="AI466" s="173">
        <f>IFERROR('Ringkasan (milyar)'!AI466/'Ringkasan (milyar)'!AC466,0)</f>
        <v>1.2377999019720606E-2</v>
      </c>
      <c r="AJ466" s="173">
        <f>IFERROR('Ringkasan (milyar)'!AJ466/'Ringkasan (milyar)'!AC466,0)</f>
        <v>0</v>
      </c>
      <c r="AK466" s="173">
        <f>IFERROR('Ringkasan (milyar)'!AK466/'Ringkasan (milyar)'!AC466,0)</f>
        <v>9.5823786348753701E-2</v>
      </c>
      <c r="AL466" s="173">
        <f>IFERROR('Ringkasan (milyar)'!AL466/'Ringkasan (milyar)'!AC466,0)</f>
        <v>0</v>
      </c>
      <c r="AM466" s="173">
        <f>IFERROR('Ringkasan (milyar)'!AM466/'Ringkasan (milyar)'!AC466,0)</f>
        <v>1.6613372601779273E-2</v>
      </c>
      <c r="AN466" s="173">
        <f>IFERROR('Ringkasan (milyar)'!AN466/'Ringkasan (milyar)'!AC466,0)</f>
        <v>3.0774746864590752E-2</v>
      </c>
      <c r="AO466" s="173">
        <f>IFERROR('Ringkasan (milyar)'!AO466/'Ringkasan (milyar)'!AC466,0)</f>
        <v>4.5473347878091118E-2</v>
      </c>
      <c r="AP466" s="173">
        <f>IFERROR('Ringkasan (milyar)'!AP466/'Ringkasan (milyar)'!AC466,0)</f>
        <v>2.8312270477997979E-3</v>
      </c>
      <c r="AQ466" s="173">
        <f>IFERROR('Ringkasan (milyar)'!AQ466/'Ringkasan (milyar)'!AC466,0)</f>
        <v>1.3109195649276421E-4</v>
      </c>
      <c r="AR466" s="173">
        <f>IFERROR('Ringkasan (milyar)'!AR466/'Ringkasan (milyar)'!AC466,0)</f>
        <v>4.0966236403988813E-3</v>
      </c>
      <c r="AS466" s="173">
        <f>IFERROR('Ringkasan (milyar)'!AS466/'Ringkasan (milyar)'!AC466,0)</f>
        <v>4.0966236403988813E-3</v>
      </c>
      <c r="AT466" s="173">
        <f>IFERROR('Ringkasan (milyar)'!AT466/'Ringkasan (milyar)'!AC466,0)</f>
        <v>0.17756467722846075</v>
      </c>
      <c r="AU466" s="173">
        <f>IFERROR('Ringkasan (milyar)'!AU466/'Ringkasan (milyar)'!AC466,0)</f>
        <v>4.9912938917423379E-3</v>
      </c>
      <c r="AV466" s="173">
        <f>IFERROR('Ringkasan (milyar)'!AV466/'Ringkasan (milyar)'!AC466,0)</f>
        <v>0.17257338333671843</v>
      </c>
      <c r="AW466" s="127"/>
      <c r="AX466" s="127"/>
      <c r="AY466" s="127"/>
      <c r="AZ466" s="127"/>
      <c r="BA466" s="127"/>
      <c r="BB466" s="127"/>
      <c r="BC466" s="127"/>
      <c r="BD466" s="127"/>
      <c r="BE466" s="127"/>
      <c r="BF466" s="127"/>
      <c r="BG466" s="127"/>
      <c r="BH466" s="127"/>
      <c r="BI466" s="127"/>
      <c r="BJ466" s="128"/>
      <c r="BK466" s="128"/>
      <c r="BL466" s="87"/>
      <c r="BM466" s="47"/>
      <c r="BN466" s="48"/>
      <c r="BO466" s="49"/>
      <c r="BP466" s="39">
        <f t="shared" si="86"/>
        <v>0</v>
      </c>
      <c r="BR466" s="6" t="e">
        <f>Ringkasan!#REF!/1000000000</f>
        <v>#REF!</v>
      </c>
      <c r="BS466" s="6" t="e">
        <f t="shared" si="82"/>
        <v>#REF!</v>
      </c>
      <c r="BT466" s="39" t="e">
        <f t="shared" si="84"/>
        <v>#REF!</v>
      </c>
      <c r="BV466" s="6" t="e">
        <f>Ringkasan!#REF!/1000000000</f>
        <v>#REF!</v>
      </c>
      <c r="BW466" s="6" t="e">
        <f t="shared" si="83"/>
        <v>#REF!</v>
      </c>
      <c r="BX466" s="39" t="e">
        <f t="shared" si="85"/>
        <v>#REF!</v>
      </c>
    </row>
    <row r="467" spans="1:76" ht="15" customHeight="1" x14ac:dyDescent="0.25">
      <c r="A467" s="59" t="s">
        <v>362</v>
      </c>
      <c r="B467" s="3">
        <f t="shared" si="87"/>
        <v>348</v>
      </c>
      <c r="C467" s="4">
        <f t="shared" si="87"/>
        <v>4</v>
      </c>
      <c r="D467" s="8" t="s">
        <v>362</v>
      </c>
      <c r="E467" s="12" t="str">
        <f>[1]Pendapatan!D467</f>
        <v xml:space="preserve">Nomor 5 Tahun 2024 </v>
      </c>
      <c r="F467" s="92">
        <f>[1]Pendapatan!E467</f>
        <v>45657.947916666664</v>
      </c>
      <c r="G467" s="6"/>
      <c r="H467" s="173">
        <f>IFERROR('Ringkasan (milyar)'!H467/'Ringkasan (milyar)'!G467,0)</f>
        <v>6.0099980697366315E-2</v>
      </c>
      <c r="I467" s="173">
        <f>IFERROR('Ringkasan (milyar)'!I467/'Ringkasan (milyar)'!G467,0)</f>
        <v>2.2653891446430961E-2</v>
      </c>
      <c r="J467" s="173">
        <f>IFERROR('Ringkasan (milyar)'!J467/'Ringkasan (milyar)'!G467,0)</f>
        <v>2.3085293182356576E-3</v>
      </c>
      <c r="K467" s="173">
        <f>IFERROR('Ringkasan (milyar)'!K467/'Ringkasan (milyar)'!G467,0)</f>
        <v>4.974349309177094E-3</v>
      </c>
      <c r="L467" s="173">
        <f>IFERROR('Ringkasan (milyar)'!L467/'Ringkasan (milyar)'!G467,0)</f>
        <v>3.0163210623522604E-2</v>
      </c>
      <c r="M467" s="173">
        <f>IFERROR('Ringkasan (milyar)'!M467/'Ringkasan (milyar)'!G467,0)</f>
        <v>0.92773691703460615</v>
      </c>
      <c r="N467" s="173">
        <f>IFERROR('Ringkasan (milyar)'!N467/'Ringkasan (milyar)'!G467,0)</f>
        <v>0.90964623034837444</v>
      </c>
      <c r="O467" s="173">
        <f>IFERROR('Ringkasan (milyar)'!O467/'Ringkasan (milyar)'!G467,0)</f>
        <v>0</v>
      </c>
      <c r="P467" s="173">
        <f>IFERROR('Ringkasan (milyar)'!P467/'Ringkasan (milyar)'!G467,0)</f>
        <v>0</v>
      </c>
      <c r="Q467" s="173">
        <f>IFERROR('Ringkasan (milyar)'!Q467/'Ringkasan (milyar)'!G467,0)</f>
        <v>0.11404850586480614</v>
      </c>
      <c r="R467" s="173">
        <f>IFERROR('Ringkasan (milyar)'!R467/'Ringkasan (milyar)'!G467,0)</f>
        <v>9.1991201388909281E-3</v>
      </c>
      <c r="S467" s="173">
        <f>IFERROR('Ringkasan (milyar)'!S467/'Ringkasan (milyar)'!G467,0)</f>
        <v>8.8668895664676273E-3</v>
      </c>
      <c r="T467" s="173">
        <f>IFERROR('Ringkasan (milyar)'!T467/'Ringkasan (milyar)'!G467,0)</f>
        <v>0.52380144455925604</v>
      </c>
      <c r="U467" s="173">
        <f>IFERROR('Ringkasan (milyar)'!U467/'Ringkasan (milyar)'!G467,0)</f>
        <v>0.25373027021895372</v>
      </c>
      <c r="V467" s="173">
        <f>IFERROR('Ringkasan (milyar)'!V467/'Ringkasan (milyar)'!G467,0)</f>
        <v>1.8090686686231591E-2</v>
      </c>
      <c r="W467" s="173">
        <f>IFERROR('Ringkasan (milyar)'!W467/'Ringkasan (milyar)'!G467,0)</f>
        <v>1.8090686686231591E-2</v>
      </c>
      <c r="X467" s="173">
        <f>IFERROR('Ringkasan (milyar)'!X467/'Ringkasan (milyar)'!G467,0)</f>
        <v>0</v>
      </c>
      <c r="Y467" s="173">
        <f>IFERROR('Ringkasan (milyar)'!Y467/'Ringkasan (milyar)'!G467,0)</f>
        <v>1.2163102268027701E-2</v>
      </c>
      <c r="Z467" s="173">
        <f>IFERROR('Ringkasan (milyar)'!Z467/'Ringkasan (milyar)'!G467,0)</f>
        <v>0</v>
      </c>
      <c r="AA467" s="173">
        <f>IFERROR('Ringkasan (milyar)'!AA467/'Ringkasan (milyar)'!G467,0)</f>
        <v>0</v>
      </c>
      <c r="AB467" s="173">
        <f>IFERROR('Ringkasan (milyar)'!AB467/'Ringkasan (milyar)'!G467,0)</f>
        <v>1.2163102268027701E-2</v>
      </c>
      <c r="AC467" s="6"/>
      <c r="AD467" s="173">
        <f>IFERROR('Ringkasan (milyar)'!AD467/'Ringkasan (milyar)'!AC467,0)</f>
        <v>0.66685380938559646</v>
      </c>
      <c r="AE467" s="173">
        <f>IFERROR('Ringkasan (milyar)'!AE467/'Ringkasan (milyar)'!AD467,0)</f>
        <v>0.65390476720607971</v>
      </c>
      <c r="AF467" s="173">
        <f>IFERROR('Ringkasan (milyar)'!AF467/'Ringkasan (milyar)'!AD467,0)</f>
        <v>0.32284520197022426</v>
      </c>
      <c r="AG467" s="173">
        <f>IFERROR('Ringkasan (milyar)'!AG467/'Ringkasan (milyar)'!AD467,0)</f>
        <v>1.2689290975376896E-2</v>
      </c>
      <c r="AH467" s="173">
        <f>IFERROR('Ringkasan (milyar)'!AH467/'Ringkasan (milyar)'!AC467,0)</f>
        <v>0</v>
      </c>
      <c r="AI467" s="173">
        <f>IFERROR('Ringkasan (milyar)'!AI467/'Ringkasan (milyar)'!AC467,0)</f>
        <v>5.7974497311819966E-3</v>
      </c>
      <c r="AJ467" s="173">
        <f>IFERROR('Ringkasan (milyar)'!AJ467/'Ringkasan (milyar)'!AC467,0)</f>
        <v>1.2450198665998227E-3</v>
      </c>
      <c r="AK467" s="173">
        <f>IFERROR('Ringkasan (milyar)'!AK467/'Ringkasan (milyar)'!AC467,0)</f>
        <v>0.159798512859465</v>
      </c>
      <c r="AL467" s="173">
        <f>IFERROR('Ringkasan (milyar)'!AL467/'Ringkasan (milyar)'!AC467,0)</f>
        <v>3.4902637936286106E-4</v>
      </c>
      <c r="AM467" s="173">
        <f>IFERROR('Ringkasan (milyar)'!AM467/'Ringkasan (milyar)'!AC467,0)</f>
        <v>3.7563986336222779E-2</v>
      </c>
      <c r="AN467" s="173">
        <f>IFERROR('Ringkasan (milyar)'!AN467/'Ringkasan (milyar)'!AC467,0)</f>
        <v>3.0812439923759507E-2</v>
      </c>
      <c r="AO467" s="173">
        <f>IFERROR('Ringkasan (milyar)'!AO467/'Ringkasan (milyar)'!AC467,0)</f>
        <v>8.8416163223203253E-2</v>
      </c>
      <c r="AP467" s="173">
        <f>IFERROR('Ringkasan (milyar)'!AP467/'Ringkasan (milyar)'!AC467,0)</f>
        <v>8.6879554269334036E-4</v>
      </c>
      <c r="AQ467" s="173">
        <f>IFERROR('Ringkasan (milyar)'!AQ467/'Ringkasan (milyar)'!AC467,0)</f>
        <v>1.7881014542232452E-3</v>
      </c>
      <c r="AR467" s="173">
        <f>IFERROR('Ringkasan (milyar)'!AR467/'Ringkasan (milyar)'!AC467,0)</f>
        <v>2.4900397331996454E-3</v>
      </c>
      <c r="AS467" s="173">
        <f>IFERROR('Ringkasan (milyar)'!AS467/'Ringkasan (milyar)'!AC467,0)</f>
        <v>2.4900397331996454E-3</v>
      </c>
      <c r="AT467" s="173">
        <f>IFERROR('Ringkasan (milyar)'!AT467/'Ringkasan (milyar)'!AC467,0)</f>
        <v>0.17085763802173889</v>
      </c>
      <c r="AU467" s="173">
        <f>IFERROR('Ringkasan (milyar)'!AU467/'Ringkasan (milyar)'!AC467,0)</f>
        <v>2.4991176002133408E-3</v>
      </c>
      <c r="AV467" s="173">
        <f>IFERROR('Ringkasan (milyar)'!AV467/'Ringkasan (milyar)'!AC467,0)</f>
        <v>0.16835852042152555</v>
      </c>
      <c r="AW467" s="127"/>
      <c r="AX467" s="127"/>
      <c r="AY467" s="127"/>
      <c r="AZ467" s="127"/>
      <c r="BA467" s="127"/>
      <c r="BB467" s="127"/>
      <c r="BC467" s="127"/>
      <c r="BD467" s="127"/>
      <c r="BE467" s="127"/>
      <c r="BF467" s="127"/>
      <c r="BG467" s="127"/>
      <c r="BH467" s="127"/>
      <c r="BI467" s="127"/>
      <c r="BJ467" s="128"/>
      <c r="BK467" s="128"/>
      <c r="BL467" s="87"/>
      <c r="BM467" s="47"/>
      <c r="BN467" s="48"/>
      <c r="BO467" s="49"/>
      <c r="BP467" s="39">
        <f t="shared" si="86"/>
        <v>0</v>
      </c>
      <c r="BR467" s="6" t="e">
        <f>Ringkasan!#REF!/1000000000</f>
        <v>#REF!</v>
      </c>
      <c r="BS467" s="6" t="e">
        <f t="shared" si="82"/>
        <v>#REF!</v>
      </c>
      <c r="BT467" s="39" t="e">
        <f t="shared" si="84"/>
        <v>#REF!</v>
      </c>
      <c r="BV467" s="6" t="e">
        <f>Ringkasan!#REF!/1000000000</f>
        <v>#REF!</v>
      </c>
      <c r="BW467" s="6" t="e">
        <f t="shared" si="83"/>
        <v>#REF!</v>
      </c>
      <c r="BX467" s="39" t="e">
        <f t="shared" si="85"/>
        <v>#REF!</v>
      </c>
    </row>
    <row r="468" spans="1:76" ht="15" customHeight="1" x14ac:dyDescent="0.25">
      <c r="A468" s="59" t="s">
        <v>363</v>
      </c>
      <c r="B468" s="3">
        <f t="shared" si="87"/>
        <v>349</v>
      </c>
      <c r="C468" s="4">
        <f t="shared" si="87"/>
        <v>5</v>
      </c>
      <c r="D468" s="8" t="s">
        <v>363</v>
      </c>
      <c r="E468" s="12" t="str">
        <f>[1]Pendapatan!D468</f>
        <v>6 Tahun 2024</v>
      </c>
      <c r="F468" s="92">
        <f>[1]Pendapatan!E468</f>
        <v>45657</v>
      </c>
      <c r="G468" s="6"/>
      <c r="H468" s="173">
        <f>IFERROR('Ringkasan (milyar)'!H468/'Ringkasan (milyar)'!G468,0)</f>
        <v>0.13039871541323289</v>
      </c>
      <c r="I468" s="173">
        <f>IFERROR('Ringkasan (milyar)'!I468/'Ringkasan (milyar)'!G468,0)</f>
        <v>3.6263966900558706E-2</v>
      </c>
      <c r="J468" s="173">
        <f>IFERROR('Ringkasan (milyar)'!J468/'Ringkasan (milyar)'!G468,0)</f>
        <v>8.2878726397790911E-2</v>
      </c>
      <c r="K468" s="173">
        <f>IFERROR('Ringkasan (milyar)'!K468/'Ringkasan (milyar)'!G468,0)</f>
        <v>3.4257458610514298E-3</v>
      </c>
      <c r="L468" s="173">
        <f>IFERROR('Ringkasan (milyar)'!L468/'Ringkasan (milyar)'!G468,0)</f>
        <v>7.8302762538318398E-3</v>
      </c>
      <c r="M468" s="173">
        <f>IFERROR('Ringkasan (milyar)'!M468/'Ringkasan (milyar)'!G468,0)</f>
        <v>0.86960128458676711</v>
      </c>
      <c r="N468" s="173">
        <f>IFERROR('Ringkasan (milyar)'!N468/'Ringkasan (milyar)'!G468,0)</f>
        <v>0.85002559395218746</v>
      </c>
      <c r="O468" s="173">
        <f>IFERROR('Ringkasan (milyar)'!O468/'Ringkasan (milyar)'!G468,0)</f>
        <v>0</v>
      </c>
      <c r="P468" s="173">
        <f>IFERROR('Ringkasan (milyar)'!P468/'Ringkasan (milyar)'!G468,0)</f>
        <v>0</v>
      </c>
      <c r="Q468" s="173">
        <f>IFERROR('Ringkasan (milyar)'!Q468/'Ringkasan (milyar)'!G468,0)</f>
        <v>8.2270326322322784E-2</v>
      </c>
      <c r="R468" s="173">
        <f>IFERROR('Ringkasan (milyar)'!R468/'Ringkasan (milyar)'!G468,0)</f>
        <v>7.682910454734725E-3</v>
      </c>
      <c r="S468" s="173">
        <f>IFERROR('Ringkasan (milyar)'!S468/'Ringkasan (milyar)'!G468,0)</f>
        <v>1.0134567013455878E-2</v>
      </c>
      <c r="T468" s="173">
        <f>IFERROR('Ringkasan (milyar)'!T468/'Ringkasan (milyar)'!G468,0)</f>
        <v>0.54397185185403285</v>
      </c>
      <c r="U468" s="173">
        <f>IFERROR('Ringkasan (milyar)'!U468/'Ringkasan (milyar)'!G468,0)</f>
        <v>0.20596593830764129</v>
      </c>
      <c r="V468" s="173">
        <f>IFERROR('Ringkasan (milyar)'!V468/'Ringkasan (milyar)'!G468,0)</f>
        <v>1.9575690634579597E-2</v>
      </c>
      <c r="W468" s="173">
        <f>IFERROR('Ringkasan (milyar)'!W468/'Ringkasan (milyar)'!G468,0)</f>
        <v>1.9575690634579597E-2</v>
      </c>
      <c r="X468" s="173">
        <f>IFERROR('Ringkasan (milyar)'!X468/'Ringkasan (milyar)'!G468,0)</f>
        <v>0</v>
      </c>
      <c r="Y468" s="173">
        <f>IFERROR('Ringkasan (milyar)'!Y468/'Ringkasan (milyar)'!G468,0)</f>
        <v>0</v>
      </c>
      <c r="Z468" s="173">
        <f>IFERROR('Ringkasan (milyar)'!Z468/'Ringkasan (milyar)'!G468,0)</f>
        <v>0</v>
      </c>
      <c r="AA468" s="173">
        <f>IFERROR('Ringkasan (milyar)'!AA468/'Ringkasan (milyar)'!G468,0)</f>
        <v>0</v>
      </c>
      <c r="AB468" s="173">
        <f>IFERROR('Ringkasan (milyar)'!AB468/'Ringkasan (milyar)'!G468,0)</f>
        <v>0</v>
      </c>
      <c r="AC468" s="6"/>
      <c r="AD468" s="173">
        <f>IFERROR('Ringkasan (milyar)'!AD468/'Ringkasan (milyar)'!AC468,0)</f>
        <v>0.6972377734532873</v>
      </c>
      <c r="AE468" s="173">
        <f>IFERROR('Ringkasan (milyar)'!AE468/'Ringkasan (milyar)'!AD468,0)</f>
        <v>0.59862935105315973</v>
      </c>
      <c r="AF468" s="173">
        <f>IFERROR('Ringkasan (milyar)'!AF468/'Ringkasan (milyar)'!AD468,0)</f>
        <v>0.37374270294258755</v>
      </c>
      <c r="AG468" s="173">
        <f>IFERROR('Ringkasan (milyar)'!AG468/'Ringkasan (milyar)'!AD468,0)</f>
        <v>1.0114933502573441E-2</v>
      </c>
      <c r="AH468" s="173">
        <f>IFERROR('Ringkasan (milyar)'!AH468/'Ringkasan (milyar)'!AC468,0)</f>
        <v>0</v>
      </c>
      <c r="AI468" s="173">
        <f>IFERROR('Ringkasan (milyar)'!AI468/'Ringkasan (milyar)'!AC468,0)</f>
        <v>1.2210733843130574E-2</v>
      </c>
      <c r="AJ468" s="173">
        <f>IFERROR('Ringkasan (milyar)'!AJ468/'Ringkasan (milyar)'!AC468,0)</f>
        <v>0</v>
      </c>
      <c r="AK468" s="173">
        <f>IFERROR('Ringkasan (milyar)'!AK468/'Ringkasan (milyar)'!AC468,0)</f>
        <v>0.15277925819198904</v>
      </c>
      <c r="AL468" s="173">
        <f>IFERROR('Ringkasan (milyar)'!AL468/'Ringkasan (milyar)'!AC468,0)</f>
        <v>6.8049190705828447E-4</v>
      </c>
      <c r="AM468" s="173">
        <f>IFERROR('Ringkasan (milyar)'!AM468/'Ringkasan (milyar)'!AC468,0)</f>
        <v>4.1174310809804708E-2</v>
      </c>
      <c r="AN468" s="173">
        <f>IFERROR('Ringkasan (milyar)'!AN468/'Ringkasan (milyar)'!AC468,0)</f>
        <v>3.6421841964412109E-2</v>
      </c>
      <c r="AO468" s="173">
        <f>IFERROR('Ringkasan (milyar)'!AO468/'Ringkasan (milyar)'!AC468,0)</f>
        <v>7.1997758820241176E-2</v>
      </c>
      <c r="AP468" s="173">
        <f>IFERROR('Ringkasan (milyar)'!AP468/'Ringkasan (milyar)'!AC468,0)</f>
        <v>2.5048546904727735E-3</v>
      </c>
      <c r="AQ468" s="173">
        <f>IFERROR('Ringkasan (milyar)'!AQ468/'Ringkasan (milyar)'!AC468,0)</f>
        <v>0</v>
      </c>
      <c r="AR468" s="173">
        <f>IFERROR('Ringkasan (milyar)'!AR468/'Ringkasan (milyar)'!AC468,0)</f>
        <v>5.8327877747852957E-3</v>
      </c>
      <c r="AS468" s="173">
        <f>IFERROR('Ringkasan (milyar)'!AS468/'Ringkasan (milyar)'!AC468,0)</f>
        <v>5.8327877747852957E-3</v>
      </c>
      <c r="AT468" s="173">
        <f>IFERROR('Ringkasan (milyar)'!AT468/'Ringkasan (milyar)'!AC468,0)</f>
        <v>0.14415018057993834</v>
      </c>
      <c r="AU468" s="173">
        <f>IFERROR('Ringkasan (milyar)'!AU468/'Ringkasan (milyar)'!AC468,0)</f>
        <v>4.1265724317890874E-3</v>
      </c>
      <c r="AV468" s="173">
        <f>IFERROR('Ringkasan (milyar)'!AV468/'Ringkasan (milyar)'!AC468,0)</f>
        <v>0.14002360814814924</v>
      </c>
      <c r="AW468" s="127"/>
      <c r="AX468" s="127"/>
      <c r="AY468" s="127"/>
      <c r="AZ468" s="127"/>
      <c r="BA468" s="127"/>
      <c r="BB468" s="127"/>
      <c r="BC468" s="127"/>
      <c r="BD468" s="127"/>
      <c r="BE468" s="127"/>
      <c r="BF468" s="127"/>
      <c r="BG468" s="127"/>
      <c r="BH468" s="127"/>
      <c r="BI468" s="127"/>
      <c r="BJ468" s="128"/>
      <c r="BK468" s="128"/>
      <c r="BL468" s="87"/>
      <c r="BM468" s="47"/>
      <c r="BN468" s="48"/>
      <c r="BO468" s="49"/>
      <c r="BP468" s="39">
        <f t="shared" si="86"/>
        <v>0</v>
      </c>
      <c r="BR468" s="6" t="e">
        <f>Ringkasan!#REF!/1000000000</f>
        <v>#REF!</v>
      </c>
      <c r="BS468" s="6" t="e">
        <f t="shared" si="82"/>
        <v>#REF!</v>
      </c>
      <c r="BT468" s="39" t="e">
        <f t="shared" si="84"/>
        <v>#REF!</v>
      </c>
      <c r="BV468" s="6" t="e">
        <f>Ringkasan!#REF!/1000000000</f>
        <v>#REF!</v>
      </c>
      <c r="BW468" s="6" t="e">
        <f t="shared" si="83"/>
        <v>#REF!</v>
      </c>
      <c r="BX468" s="39" t="e">
        <f t="shared" si="85"/>
        <v>#REF!</v>
      </c>
    </row>
    <row r="469" spans="1:76" ht="15" customHeight="1" x14ac:dyDescent="0.25">
      <c r="A469" s="59" t="s">
        <v>364</v>
      </c>
      <c r="B469" s="3">
        <f t="shared" si="87"/>
        <v>350</v>
      </c>
      <c r="C469" s="4">
        <f t="shared" si="87"/>
        <v>6</v>
      </c>
      <c r="D469" s="8" t="s">
        <v>364</v>
      </c>
      <c r="E469" s="12" t="str">
        <f>[1]Pendapatan!D469</f>
        <v>11 Tahun 2024</v>
      </c>
      <c r="F469" s="92">
        <f>[1]Pendapatan!E469</f>
        <v>45657</v>
      </c>
      <c r="G469" s="6"/>
      <c r="H469" s="173">
        <f>IFERROR('Ringkasan (milyar)'!H469/'Ringkasan (milyar)'!G469,0)</f>
        <v>0.32634201404377633</v>
      </c>
      <c r="I469" s="173">
        <f>IFERROR('Ringkasan (milyar)'!I469/'Ringkasan (milyar)'!G469,0)</f>
        <v>0.10421642022981867</v>
      </c>
      <c r="J469" s="173">
        <f>IFERROR('Ringkasan (milyar)'!J469/'Ringkasan (milyar)'!G469,0)</f>
        <v>0.21329896273358942</v>
      </c>
      <c r="K469" s="173">
        <f>IFERROR('Ringkasan (milyar)'!K469/'Ringkasan (milyar)'!G469,0)</f>
        <v>4.9241461742208399E-3</v>
      </c>
      <c r="L469" s="173">
        <f>IFERROR('Ringkasan (milyar)'!L469/'Ringkasan (milyar)'!G469,0)</f>
        <v>3.9024849061474495E-3</v>
      </c>
      <c r="M469" s="173">
        <f>IFERROR('Ringkasan (milyar)'!M469/'Ringkasan (milyar)'!G469,0)</f>
        <v>0.65421697204329232</v>
      </c>
      <c r="N469" s="173">
        <f>IFERROR('Ringkasan (milyar)'!N469/'Ringkasan (milyar)'!G469,0)</f>
        <v>0.62380095423243576</v>
      </c>
      <c r="O469" s="173">
        <f>IFERROR('Ringkasan (milyar)'!O469/'Ringkasan (milyar)'!G469,0)</f>
        <v>0</v>
      </c>
      <c r="P469" s="173">
        <f>IFERROR('Ringkasan (milyar)'!P469/'Ringkasan (milyar)'!G469,0)</f>
        <v>0</v>
      </c>
      <c r="Q469" s="173">
        <f>IFERROR('Ringkasan (milyar)'!Q469/'Ringkasan (milyar)'!G469,0)</f>
        <v>0</v>
      </c>
      <c r="R469" s="173">
        <f>IFERROR('Ringkasan (milyar)'!R469/'Ringkasan (milyar)'!G469,0)</f>
        <v>1.539640483867648E-2</v>
      </c>
      <c r="S469" s="173">
        <f>IFERROR('Ringkasan (milyar)'!S469/'Ringkasan (milyar)'!G469,0)</f>
        <v>1.2853593660294926E-2</v>
      </c>
      <c r="T469" s="173">
        <f>IFERROR('Ringkasan (milyar)'!T469/'Ringkasan (milyar)'!G469,0)</f>
        <v>0.48967119026146955</v>
      </c>
      <c r="U469" s="173">
        <f>IFERROR('Ringkasan (milyar)'!U469/'Ringkasan (milyar)'!G469,0)</f>
        <v>0.10587976547199481</v>
      </c>
      <c r="V469" s="173">
        <f>IFERROR('Ringkasan (milyar)'!V469/'Ringkasan (milyar)'!G469,0)</f>
        <v>3.0416017810856524E-2</v>
      </c>
      <c r="W469" s="173">
        <f>IFERROR('Ringkasan (milyar)'!W469/'Ringkasan (milyar)'!G469,0)</f>
        <v>3.0416017810856524E-2</v>
      </c>
      <c r="X469" s="173">
        <f>IFERROR('Ringkasan (milyar)'!X469/'Ringkasan (milyar)'!G469,0)</f>
        <v>0</v>
      </c>
      <c r="Y469" s="173">
        <f>IFERROR('Ringkasan (milyar)'!Y469/'Ringkasan (milyar)'!G469,0)</f>
        <v>1.9441013912931401E-2</v>
      </c>
      <c r="Z469" s="173">
        <f>IFERROR('Ringkasan (milyar)'!Z469/'Ringkasan (milyar)'!G469,0)</f>
        <v>0</v>
      </c>
      <c r="AA469" s="173">
        <f>IFERROR('Ringkasan (milyar)'!AA469/'Ringkasan (milyar)'!G469,0)</f>
        <v>0</v>
      </c>
      <c r="AB469" s="173">
        <f>IFERROR('Ringkasan (milyar)'!AB469/'Ringkasan (milyar)'!G469,0)</f>
        <v>1.9441013912931401E-2</v>
      </c>
      <c r="AC469" s="6"/>
      <c r="AD469" s="173">
        <f>IFERROR('Ringkasan (milyar)'!AD469/'Ringkasan (milyar)'!AC469,0)</f>
        <v>0.92338250841247127</v>
      </c>
      <c r="AE469" s="173">
        <f>IFERROR('Ringkasan (milyar)'!AE469/'Ringkasan (milyar)'!AD469,0)</f>
        <v>0.50285977172647689</v>
      </c>
      <c r="AF469" s="173">
        <f>IFERROR('Ringkasan (milyar)'!AF469/'Ringkasan (milyar)'!AD469,0)</f>
        <v>0.48836599259963021</v>
      </c>
      <c r="AG469" s="173">
        <f>IFERROR('Ringkasan (milyar)'!AG469/'Ringkasan (milyar)'!AD469,0)</f>
        <v>0</v>
      </c>
      <c r="AH469" s="173">
        <f>IFERROR('Ringkasan (milyar)'!AH469/'Ringkasan (milyar)'!AC469,0)</f>
        <v>0</v>
      </c>
      <c r="AI469" s="173">
        <f>IFERROR('Ringkasan (milyar)'!AI469/'Ringkasan (milyar)'!AC469,0)</f>
        <v>6.0283239680429049E-3</v>
      </c>
      <c r="AJ469" s="173">
        <f>IFERROR('Ringkasan (milyar)'!AJ469/'Ringkasan (milyar)'!AC469,0)</f>
        <v>2.0736517779185778E-3</v>
      </c>
      <c r="AK469" s="173">
        <f>IFERROR('Ringkasan (milyar)'!AK469/'Ringkasan (milyar)'!AC469,0)</f>
        <v>7.2284544287476313E-2</v>
      </c>
      <c r="AL469" s="173">
        <f>IFERROR('Ringkasan (milyar)'!AL469/'Ringkasan (milyar)'!AC469,0)</f>
        <v>4.6095184043110406E-6</v>
      </c>
      <c r="AM469" s="173">
        <f>IFERROR('Ringkasan (milyar)'!AM469/'Ringkasan (milyar)'!AC469,0)</f>
        <v>3.5969492878571124E-2</v>
      </c>
      <c r="AN469" s="173">
        <f>IFERROR('Ringkasan (milyar)'!AN469/'Ringkasan (milyar)'!AC469,0)</f>
        <v>1.8409386199249311E-2</v>
      </c>
      <c r="AO469" s="173">
        <f>IFERROR('Ringkasan (milyar)'!AO469/'Ringkasan (milyar)'!AC469,0)</f>
        <v>1.6149229733393645E-2</v>
      </c>
      <c r="AP469" s="173">
        <f>IFERROR('Ringkasan (milyar)'!AP469/'Ringkasan (milyar)'!AC469,0)</f>
        <v>1.7518259578579217E-3</v>
      </c>
      <c r="AQ469" s="173">
        <f>IFERROR('Ringkasan (milyar)'!AQ469/'Ringkasan (milyar)'!AC469,0)</f>
        <v>0</v>
      </c>
      <c r="AR469" s="173">
        <f>IFERROR('Ringkasan (milyar)'!AR469/'Ringkasan (milyar)'!AC469,0)</f>
        <v>3.2266628830177283E-3</v>
      </c>
      <c r="AS469" s="173">
        <f>IFERROR('Ringkasan (milyar)'!AS469/'Ringkasan (milyar)'!AC469,0)</f>
        <v>3.2266628830177283E-3</v>
      </c>
      <c r="AT469" s="173">
        <f>IFERROR('Ringkasan (milyar)'!AT469/'Ringkasan (milyar)'!AC469,0)</f>
        <v>1.1062844170346498E-3</v>
      </c>
      <c r="AU469" s="173">
        <f>IFERROR('Ringkasan (milyar)'!AU469/'Ringkasan (milyar)'!AC469,0)</f>
        <v>0</v>
      </c>
      <c r="AV469" s="173">
        <f>IFERROR('Ringkasan (milyar)'!AV469/'Ringkasan (milyar)'!AC469,0)</f>
        <v>1.1062844170346498E-3</v>
      </c>
      <c r="AW469" s="127"/>
      <c r="AX469" s="127"/>
      <c r="AY469" s="127"/>
      <c r="AZ469" s="127"/>
      <c r="BA469" s="127"/>
      <c r="BB469" s="127"/>
      <c r="BC469" s="127"/>
      <c r="BD469" s="127"/>
      <c r="BE469" s="127"/>
      <c r="BF469" s="127"/>
      <c r="BG469" s="127"/>
      <c r="BH469" s="127"/>
      <c r="BI469" s="127"/>
      <c r="BJ469" s="128"/>
      <c r="BK469" s="128"/>
      <c r="BL469" s="87"/>
      <c r="BM469" s="47"/>
      <c r="BN469" s="48"/>
      <c r="BO469" s="49"/>
      <c r="BP469" s="39">
        <f t="shared" si="86"/>
        <v>0</v>
      </c>
      <c r="BR469" s="6" t="e">
        <f>Ringkasan!#REF!/1000000000</f>
        <v>#REF!</v>
      </c>
      <c r="BS469" s="6" t="e">
        <f t="shared" si="82"/>
        <v>#REF!</v>
      </c>
      <c r="BT469" s="39" t="e">
        <f t="shared" si="84"/>
        <v>#REF!</v>
      </c>
      <c r="BV469" s="6" t="e">
        <f>Ringkasan!#REF!/1000000000</f>
        <v>#REF!</v>
      </c>
      <c r="BW469" s="6" t="e">
        <f t="shared" si="83"/>
        <v>#REF!</v>
      </c>
      <c r="BX469" s="39" t="e">
        <f t="shared" si="85"/>
        <v>#REF!</v>
      </c>
    </row>
    <row r="470" spans="1:76" ht="15" customHeight="1" x14ac:dyDescent="0.25">
      <c r="B470" s="13" t="s">
        <v>560</v>
      </c>
      <c r="C470" s="14" t="s">
        <v>560</v>
      </c>
      <c r="D470" s="15" t="s">
        <v>561</v>
      </c>
      <c r="E470" s="16"/>
      <c r="F470" s="93"/>
      <c r="G470" s="115"/>
      <c r="H470" s="174">
        <f>IFERROR('Ringkasan (milyar)'!H470/'Ringkasan (milyar)'!G470,0)</f>
        <v>0.12251397142976804</v>
      </c>
      <c r="I470" s="174">
        <f>IFERROR('Ringkasan (milyar)'!I470/'Ringkasan (milyar)'!G470,0)</f>
        <v>3.4817807953541717E-2</v>
      </c>
      <c r="J470" s="174">
        <f>IFERROR('Ringkasan (milyar)'!J470/'Ringkasan (milyar)'!G470,0)</f>
        <v>4.2560441385188039E-2</v>
      </c>
      <c r="K470" s="174">
        <f>IFERROR('Ringkasan (milyar)'!K470/'Ringkasan (milyar)'!G470,0)</f>
        <v>4.0368690634528656E-3</v>
      </c>
      <c r="L470" s="174">
        <f>IFERROR('Ringkasan (milyar)'!L470/'Ringkasan (milyar)'!G470,0)</f>
        <v>4.1098853027585425E-2</v>
      </c>
      <c r="M470" s="174">
        <f>IFERROR('Ringkasan (milyar)'!M470/'Ringkasan (milyar)'!G470,0)</f>
        <v>0.87468470595213366</v>
      </c>
      <c r="N470" s="174">
        <f>IFERROR('Ringkasan (milyar)'!N470/'Ringkasan (milyar)'!G470,0)</f>
        <v>0.85473832380456993</v>
      </c>
      <c r="O470" s="174">
        <f>IFERROR('Ringkasan (milyar)'!O470/'Ringkasan (milyar)'!G470,0)</f>
        <v>0</v>
      </c>
      <c r="P470" s="174">
        <f>IFERROR('Ringkasan (milyar)'!P470/'Ringkasan (milyar)'!G470,0)</f>
        <v>0</v>
      </c>
      <c r="Q470" s="174">
        <f>IFERROR('Ringkasan (milyar)'!Q470/'Ringkasan (milyar)'!G470,0)</f>
        <v>0.10011688254667249</v>
      </c>
      <c r="R470" s="174">
        <f>IFERROR('Ringkasan (milyar)'!R470/'Ringkasan (milyar)'!G470,0)</f>
        <v>9.0149364005391239E-3</v>
      </c>
      <c r="S470" s="174">
        <f>IFERROR('Ringkasan (milyar)'!S470/'Ringkasan (milyar)'!G470,0)</f>
        <v>9.6024007228818799E-3</v>
      </c>
      <c r="T470" s="174">
        <f>IFERROR('Ringkasan (milyar)'!T470/'Ringkasan (milyar)'!G470,0)</f>
        <v>0.52552544989745187</v>
      </c>
      <c r="U470" s="174">
        <f>IFERROR('Ringkasan (milyar)'!U470/'Ringkasan (milyar)'!G470,0)</f>
        <v>0.2104786542370245</v>
      </c>
      <c r="V470" s="174">
        <f>IFERROR('Ringkasan (milyar)'!V470/'Ringkasan (milyar)'!G470,0)</f>
        <v>1.9946382147563859E-2</v>
      </c>
      <c r="W470" s="174">
        <f>IFERROR('Ringkasan (milyar)'!W470/'Ringkasan (milyar)'!G470,0)</f>
        <v>1.9946382147563859E-2</v>
      </c>
      <c r="X470" s="174">
        <f>IFERROR('Ringkasan (milyar)'!X470/'Ringkasan (milyar)'!G470,0)</f>
        <v>0</v>
      </c>
      <c r="Y470" s="174">
        <f>IFERROR('Ringkasan (milyar)'!Y470/'Ringkasan (milyar)'!G470,0)</f>
        <v>2.8013226180982867E-3</v>
      </c>
      <c r="Z470" s="174">
        <f>IFERROR('Ringkasan (milyar)'!Z470/'Ringkasan (milyar)'!G470,0)</f>
        <v>9.3009079680530095E-4</v>
      </c>
      <c r="AA470" s="174">
        <f>IFERROR('Ringkasan (milyar)'!AA470/'Ringkasan (milyar)'!G470,0)</f>
        <v>0</v>
      </c>
      <c r="AB470" s="174">
        <f>IFERROR('Ringkasan (milyar)'!AB470/'Ringkasan (milyar)'!G470,0)</f>
        <v>1.8712318212929856E-3</v>
      </c>
      <c r="AC470" s="7"/>
      <c r="AD470" s="174">
        <f>IFERROR('Ringkasan (milyar)'!AD470/'Ringkasan (milyar)'!AC470,0)</f>
        <v>0.71459935263708108</v>
      </c>
      <c r="AE470" s="174">
        <f>IFERROR('Ringkasan (milyar)'!AE470/'Ringkasan (milyar)'!AD470,0)</f>
        <v>0.63620223687125721</v>
      </c>
      <c r="AF470" s="174">
        <f>IFERROR('Ringkasan (milyar)'!AF470/'Ringkasan (milyar)'!AD470,0)</f>
        <v>0.33775475243938741</v>
      </c>
      <c r="AG470" s="174">
        <f>IFERROR('Ringkasan (milyar)'!AG470/'Ringkasan (milyar)'!AD470,0)</f>
        <v>5.5890177331570671E-3</v>
      </c>
      <c r="AH470" s="174">
        <f>IFERROR('Ringkasan (milyar)'!AH470/'Ringkasan (milyar)'!AC470,0)</f>
        <v>0</v>
      </c>
      <c r="AI470" s="174">
        <f>IFERROR('Ringkasan (milyar)'!AI470/'Ringkasan (milyar)'!AC470,0)</f>
        <v>1.4392292937716334E-2</v>
      </c>
      <c r="AJ470" s="174">
        <f>IFERROR('Ringkasan (milyar)'!AJ470/'Ringkasan (milyar)'!AC470,0)</f>
        <v>2.2411718762635062E-4</v>
      </c>
      <c r="AK470" s="174">
        <f>IFERROR('Ringkasan (milyar)'!AK470/'Ringkasan (milyar)'!AC470,0)</f>
        <v>0.11853437366989446</v>
      </c>
      <c r="AL470" s="174">
        <f>IFERROR('Ringkasan (milyar)'!AL470/'Ringkasan (milyar)'!AC470,0)</f>
        <v>6.0031016478137187E-4</v>
      </c>
      <c r="AM470" s="174">
        <f>IFERROR('Ringkasan (milyar)'!AM470/'Ringkasan (milyar)'!AC470,0)</f>
        <v>3.0769737572638841E-2</v>
      </c>
      <c r="AN470" s="174">
        <f>IFERROR('Ringkasan (milyar)'!AN470/'Ringkasan (milyar)'!AC470,0)</f>
        <v>3.1794172255370137E-2</v>
      </c>
      <c r="AO470" s="174">
        <f>IFERROR('Ringkasan (milyar)'!AO470/'Ringkasan (milyar)'!AC470,0)</f>
        <v>5.3491600955264965E-2</v>
      </c>
      <c r="AP470" s="174">
        <f>IFERROR('Ringkasan (milyar)'!AP470/'Ringkasan (milyar)'!AC470,0)</f>
        <v>1.5043348699702191E-3</v>
      </c>
      <c r="AQ470" s="174">
        <f>IFERROR('Ringkasan (milyar)'!AQ470/'Ringkasan (milyar)'!AC470,0)</f>
        <v>3.7421785186892136E-4</v>
      </c>
      <c r="AR470" s="174">
        <f>IFERROR('Ringkasan (milyar)'!AR470/'Ringkasan (milyar)'!AC470,0)</f>
        <v>3.342269363297316E-3</v>
      </c>
      <c r="AS470" s="174">
        <f>IFERROR('Ringkasan (milyar)'!AS470/'Ringkasan (milyar)'!AC470,0)</f>
        <v>3.342269363297316E-3</v>
      </c>
      <c r="AT470" s="174">
        <f>IFERROR('Ringkasan (milyar)'!AT470/'Ringkasan (milyar)'!AC470,0)</f>
        <v>0.16352400432972722</v>
      </c>
      <c r="AU470" s="174">
        <f>IFERROR('Ringkasan (milyar)'!AU470/'Ringkasan (milyar)'!AC470,0)</f>
        <v>3.6884580347674094E-3</v>
      </c>
      <c r="AV470" s="174">
        <f>IFERROR('Ringkasan (milyar)'!AV470/'Ringkasan (milyar)'!AC470,0)</f>
        <v>0.15983554629495983</v>
      </c>
      <c r="AW470" s="129"/>
      <c r="AX470" s="129"/>
      <c r="AY470" s="129"/>
      <c r="AZ470" s="129"/>
      <c r="BA470" s="129"/>
      <c r="BB470" s="129"/>
      <c r="BC470" s="129"/>
      <c r="BD470" s="129"/>
      <c r="BE470" s="129"/>
      <c r="BF470" s="129"/>
      <c r="BG470" s="129"/>
      <c r="BH470" s="129"/>
      <c r="BI470" s="129"/>
      <c r="BJ470" s="130"/>
      <c r="BK470" s="130"/>
      <c r="BL470" s="89"/>
      <c r="BM470" s="47"/>
      <c r="BN470" s="48"/>
      <c r="BO470" s="49"/>
      <c r="BR470" s="115" t="e">
        <f>Ringkasan!#REF!/1000000000</f>
        <v>#REF!</v>
      </c>
      <c r="BS470" s="115" t="e">
        <f t="shared" si="82"/>
        <v>#REF!</v>
      </c>
      <c r="BT470" s="39" t="e">
        <f t="shared" si="84"/>
        <v>#REF!</v>
      </c>
      <c r="BV470" s="115" t="e">
        <f>Ringkasan!#REF!/1000000000</f>
        <v>#REF!</v>
      </c>
      <c r="BW470" s="115" t="e">
        <f t="shared" si="83"/>
        <v>#REF!</v>
      </c>
      <c r="BX470" s="39" t="e">
        <f t="shared" si="85"/>
        <v>#REF!</v>
      </c>
    </row>
    <row r="471" spans="1:76" ht="15" customHeight="1" x14ac:dyDescent="0.25">
      <c r="B471" s="13" t="s">
        <v>562</v>
      </c>
      <c r="C471" s="14" t="s">
        <v>562</v>
      </c>
      <c r="D471" s="15" t="s">
        <v>563</v>
      </c>
      <c r="E471" s="16"/>
      <c r="F471" s="93"/>
      <c r="G471" s="115"/>
      <c r="H471" s="174">
        <f>IFERROR('Ringkasan (milyar)'!H471/'Ringkasan (milyar)'!G471,0)</f>
        <v>0.32634201404377633</v>
      </c>
      <c r="I471" s="174">
        <f>IFERROR('Ringkasan (milyar)'!I471/'Ringkasan (milyar)'!G471,0)</f>
        <v>0.10421642022981867</v>
      </c>
      <c r="J471" s="174">
        <f>IFERROR('Ringkasan (milyar)'!J471/'Ringkasan (milyar)'!G471,0)</f>
        <v>0.21329896273358942</v>
      </c>
      <c r="K471" s="174">
        <f>IFERROR('Ringkasan (milyar)'!K471/'Ringkasan (milyar)'!G471,0)</f>
        <v>4.9241461742208399E-3</v>
      </c>
      <c r="L471" s="174">
        <f>IFERROR('Ringkasan (milyar)'!L471/'Ringkasan (milyar)'!G471,0)</f>
        <v>3.9024849061474495E-3</v>
      </c>
      <c r="M471" s="174">
        <f>IFERROR('Ringkasan (milyar)'!M471/'Ringkasan (milyar)'!G471,0)</f>
        <v>0.65421697204329232</v>
      </c>
      <c r="N471" s="174">
        <f>IFERROR('Ringkasan (milyar)'!N471/'Ringkasan (milyar)'!G471,0)</f>
        <v>0.62380095423243576</v>
      </c>
      <c r="O471" s="174">
        <f>IFERROR('Ringkasan (milyar)'!O471/'Ringkasan (milyar)'!G471,0)</f>
        <v>0</v>
      </c>
      <c r="P471" s="174">
        <f>IFERROR('Ringkasan (milyar)'!P471/'Ringkasan (milyar)'!G471,0)</f>
        <v>0</v>
      </c>
      <c r="Q471" s="174">
        <f>IFERROR('Ringkasan (milyar)'!Q471/'Ringkasan (milyar)'!G471,0)</f>
        <v>0</v>
      </c>
      <c r="R471" s="174">
        <f>IFERROR('Ringkasan (milyar)'!R471/'Ringkasan (milyar)'!G471,0)</f>
        <v>1.539640483867648E-2</v>
      </c>
      <c r="S471" s="174">
        <f>IFERROR('Ringkasan (milyar)'!S471/'Ringkasan (milyar)'!G471,0)</f>
        <v>1.2853593660294926E-2</v>
      </c>
      <c r="T471" s="174">
        <f>IFERROR('Ringkasan (milyar)'!T471/'Ringkasan (milyar)'!G471,0)</f>
        <v>0.48967119026146955</v>
      </c>
      <c r="U471" s="174">
        <f>IFERROR('Ringkasan (milyar)'!U471/'Ringkasan (milyar)'!G471,0)</f>
        <v>0.10587976547199481</v>
      </c>
      <c r="V471" s="174">
        <f>IFERROR('Ringkasan (milyar)'!V471/'Ringkasan (milyar)'!G471,0)</f>
        <v>3.0416017810856524E-2</v>
      </c>
      <c r="W471" s="174">
        <f>IFERROR('Ringkasan (milyar)'!W471/'Ringkasan (milyar)'!G471,0)</f>
        <v>3.0416017810856524E-2</v>
      </c>
      <c r="X471" s="174">
        <f>IFERROR('Ringkasan (milyar)'!X471/'Ringkasan (milyar)'!G471,0)</f>
        <v>0</v>
      </c>
      <c r="Y471" s="174">
        <f>IFERROR('Ringkasan (milyar)'!Y471/'Ringkasan (milyar)'!G471,0)</f>
        <v>1.9441013912931401E-2</v>
      </c>
      <c r="Z471" s="174">
        <f>IFERROR('Ringkasan (milyar)'!Z471/'Ringkasan (milyar)'!G471,0)</f>
        <v>0</v>
      </c>
      <c r="AA471" s="174">
        <f>IFERROR('Ringkasan (milyar)'!AA471/'Ringkasan (milyar)'!G471,0)</f>
        <v>0</v>
      </c>
      <c r="AB471" s="174">
        <f>IFERROR('Ringkasan (milyar)'!AB471/'Ringkasan (milyar)'!G471,0)</f>
        <v>1.9441013912931401E-2</v>
      </c>
      <c r="AC471" s="7"/>
      <c r="AD471" s="174">
        <f>IFERROR('Ringkasan (milyar)'!AD471/'Ringkasan (milyar)'!AC471,0)</f>
        <v>0.92338250841247127</v>
      </c>
      <c r="AE471" s="174">
        <f>IFERROR('Ringkasan (milyar)'!AE471/'Ringkasan (milyar)'!AD471,0)</f>
        <v>0.50285977172647689</v>
      </c>
      <c r="AF471" s="174">
        <f>IFERROR('Ringkasan (milyar)'!AF471/'Ringkasan (milyar)'!AD471,0)</f>
        <v>0.48836599259963021</v>
      </c>
      <c r="AG471" s="174">
        <f>IFERROR('Ringkasan (milyar)'!AG471/'Ringkasan (milyar)'!AD471,0)</f>
        <v>0</v>
      </c>
      <c r="AH471" s="174">
        <f>IFERROR('Ringkasan (milyar)'!AH471/'Ringkasan (milyar)'!AC471,0)</f>
        <v>0</v>
      </c>
      <c r="AI471" s="174">
        <f>IFERROR('Ringkasan (milyar)'!AI471/'Ringkasan (milyar)'!AC471,0)</f>
        <v>6.0283239680429049E-3</v>
      </c>
      <c r="AJ471" s="174">
        <f>IFERROR('Ringkasan (milyar)'!AJ471/'Ringkasan (milyar)'!AC471,0)</f>
        <v>2.0736517779185778E-3</v>
      </c>
      <c r="AK471" s="174">
        <f>IFERROR('Ringkasan (milyar)'!AK471/'Ringkasan (milyar)'!AC471,0)</f>
        <v>7.2284544287476313E-2</v>
      </c>
      <c r="AL471" s="174">
        <f>IFERROR('Ringkasan (milyar)'!AL471/'Ringkasan (milyar)'!AC471,0)</f>
        <v>4.6095184043110406E-6</v>
      </c>
      <c r="AM471" s="174">
        <f>IFERROR('Ringkasan (milyar)'!AM471/'Ringkasan (milyar)'!AC471,0)</f>
        <v>3.5969492878571124E-2</v>
      </c>
      <c r="AN471" s="174">
        <f>IFERROR('Ringkasan (milyar)'!AN471/'Ringkasan (milyar)'!AC471,0)</f>
        <v>1.8409386199249311E-2</v>
      </c>
      <c r="AO471" s="174">
        <f>IFERROR('Ringkasan (milyar)'!AO471/'Ringkasan (milyar)'!AC471,0)</f>
        <v>1.6149229733393645E-2</v>
      </c>
      <c r="AP471" s="174">
        <f>IFERROR('Ringkasan (milyar)'!AP471/'Ringkasan (milyar)'!AC471,0)</f>
        <v>1.7518259578579217E-3</v>
      </c>
      <c r="AQ471" s="174">
        <f>IFERROR('Ringkasan (milyar)'!AQ471/'Ringkasan (milyar)'!AC471,0)</f>
        <v>0</v>
      </c>
      <c r="AR471" s="174">
        <f>IFERROR('Ringkasan (milyar)'!AR471/'Ringkasan (milyar)'!AC471,0)</f>
        <v>3.2266628830177283E-3</v>
      </c>
      <c r="AS471" s="174">
        <f>IFERROR('Ringkasan (milyar)'!AS471/'Ringkasan (milyar)'!AC471,0)</f>
        <v>3.2266628830177283E-3</v>
      </c>
      <c r="AT471" s="174">
        <f>IFERROR('Ringkasan (milyar)'!AT471/'Ringkasan (milyar)'!AC471,0)</f>
        <v>1.1062844170346498E-3</v>
      </c>
      <c r="AU471" s="174">
        <f>IFERROR('Ringkasan (milyar)'!AU471/'Ringkasan (milyar)'!AC471,0)</f>
        <v>0</v>
      </c>
      <c r="AV471" s="174">
        <f>IFERROR('Ringkasan (milyar)'!AV471/'Ringkasan (milyar)'!AC471,0)</f>
        <v>1.1062844170346498E-3</v>
      </c>
      <c r="AW471" s="129"/>
      <c r="AX471" s="129"/>
      <c r="AY471" s="129"/>
      <c r="AZ471" s="129"/>
      <c r="BA471" s="129"/>
      <c r="BB471" s="129"/>
      <c r="BC471" s="129"/>
      <c r="BD471" s="129"/>
      <c r="BE471" s="129"/>
      <c r="BF471" s="129"/>
      <c r="BG471" s="129"/>
      <c r="BH471" s="129"/>
      <c r="BI471" s="129"/>
      <c r="BJ471" s="130"/>
      <c r="BK471" s="130"/>
      <c r="BL471" s="89"/>
      <c r="BM471" s="47"/>
      <c r="BN471" s="48"/>
      <c r="BO471" s="49"/>
      <c r="BR471" s="115" t="e">
        <f>Ringkasan!#REF!/1000000000</f>
        <v>#REF!</v>
      </c>
      <c r="BS471" s="115" t="e">
        <f t="shared" si="82"/>
        <v>#REF!</v>
      </c>
      <c r="BT471" s="39" t="e">
        <f t="shared" si="84"/>
        <v>#REF!</v>
      </c>
      <c r="BV471" s="115" t="e">
        <f>Ringkasan!#REF!/1000000000</f>
        <v>#REF!</v>
      </c>
      <c r="BW471" s="115" t="e">
        <f t="shared" si="83"/>
        <v>#REF!</v>
      </c>
      <c r="BX471" s="39" t="e">
        <f t="shared" si="85"/>
        <v>#REF!</v>
      </c>
    </row>
    <row r="472" spans="1:76" ht="15" customHeight="1" x14ac:dyDescent="0.25">
      <c r="B472" s="13" t="s">
        <v>564</v>
      </c>
      <c r="C472" s="14" t="s">
        <v>564</v>
      </c>
      <c r="D472" s="15" t="s">
        <v>610</v>
      </c>
      <c r="E472" s="16"/>
      <c r="F472" s="93"/>
      <c r="G472" s="115"/>
      <c r="H472" s="174">
        <f>IFERROR('Ringkasan (milyar)'!H472/'Ringkasan (milyar)'!G472,0)</f>
        <v>0.15840171811282097</v>
      </c>
      <c r="I472" s="174">
        <f>IFERROR('Ringkasan (milyar)'!I472/'Ringkasan (milyar)'!G472,0)</f>
        <v>4.7036734189529958E-2</v>
      </c>
      <c r="J472" s="174">
        <f>IFERROR('Ringkasan (milyar)'!J472/'Ringkasan (milyar)'!G472,0)</f>
        <v>7.262215774476681E-2</v>
      </c>
      <c r="K472" s="174">
        <f>IFERROR('Ringkasan (milyar)'!K472/'Ringkasan (milyar)'!G472,0)</f>
        <v>4.1930908265652772E-3</v>
      </c>
      <c r="L472" s="174">
        <f>IFERROR('Ringkasan (milyar)'!L472/'Ringkasan (milyar)'!G472,0)</f>
        <v>3.4549735351958932E-2</v>
      </c>
      <c r="M472" s="174">
        <f>IFERROR('Ringkasan (milyar)'!M472/'Ringkasan (milyar)'!G472,0)</f>
        <v>0.8358672297852725</v>
      </c>
      <c r="N472" s="174">
        <f>IFERROR('Ringkasan (milyar)'!N472/'Ringkasan (milyar)'!G472,0)</f>
        <v>0.81407747207598757</v>
      </c>
      <c r="O472" s="174">
        <f>IFERROR('Ringkasan (milyar)'!O472/'Ringkasan (milyar)'!G472,0)</f>
        <v>0</v>
      </c>
      <c r="P472" s="174">
        <f>IFERROR('Ringkasan (milyar)'!P472/'Ringkasan (milyar)'!G472,0)</f>
        <v>0</v>
      </c>
      <c r="Q472" s="174">
        <f>IFERROR('Ringkasan (milyar)'!Q472/'Ringkasan (milyar)'!G472,0)</f>
        <v>8.2489429162664885E-2</v>
      </c>
      <c r="R472" s="174">
        <f>IFERROR('Ringkasan (milyar)'!R472/'Ringkasan (milyar)'!G472,0)</f>
        <v>1.0138513509148572E-2</v>
      </c>
      <c r="S472" s="174">
        <f>IFERROR('Ringkasan (milyar)'!S472/'Ringkasan (milyar)'!G472,0)</f>
        <v>1.0174834167560367E-2</v>
      </c>
      <c r="T472" s="174">
        <f>IFERROR('Ringkasan (milyar)'!T472/'Ringkasan (milyar)'!G472,0)</f>
        <v>0.51921263557208819</v>
      </c>
      <c r="U472" s="174">
        <f>IFERROR('Ringkasan (milyar)'!U472/'Ringkasan (milyar)'!G472,0)</f>
        <v>0.19206205966452564</v>
      </c>
      <c r="V472" s="174">
        <f>IFERROR('Ringkasan (milyar)'!V472/'Ringkasan (milyar)'!G472,0)</f>
        <v>2.1789757709284929E-2</v>
      </c>
      <c r="W472" s="174">
        <f>IFERROR('Ringkasan (milyar)'!W472/'Ringkasan (milyar)'!G472,0)</f>
        <v>2.1789757709284929E-2</v>
      </c>
      <c r="X472" s="174">
        <f>IFERROR('Ringkasan (milyar)'!X472/'Ringkasan (milyar)'!G472,0)</f>
        <v>0</v>
      </c>
      <c r="Y472" s="174">
        <f>IFERROR('Ringkasan (milyar)'!Y472/'Ringkasan (milyar)'!G472,0)</f>
        <v>5.7310521019064749E-3</v>
      </c>
      <c r="Z472" s="174">
        <f>IFERROR('Ringkasan (milyar)'!Z472/'Ringkasan (milyar)'!G472,0)</f>
        <v>7.6633088192843844E-4</v>
      </c>
      <c r="AA472" s="174">
        <f>IFERROR('Ringkasan (milyar)'!AA472/'Ringkasan (milyar)'!G472,0)</f>
        <v>0</v>
      </c>
      <c r="AB472" s="174">
        <f>IFERROR('Ringkasan (milyar)'!AB472/'Ringkasan (milyar)'!G472,0)</f>
        <v>4.9647212199780367E-3</v>
      </c>
      <c r="AC472" s="7"/>
      <c r="AD472" s="174">
        <f>IFERROR('Ringkasan (milyar)'!AD472/'Ringkasan (milyar)'!AC472,0)</f>
        <v>0.75103294274061949</v>
      </c>
      <c r="AE472" s="174">
        <f>IFERROR('Ringkasan (milyar)'!AE472/'Ringkasan (milyar)'!AD472,0)</f>
        <v>0.60759356829433664</v>
      </c>
      <c r="AF472" s="174">
        <f>IFERROR('Ringkasan (milyar)'!AF472/'Ringkasan (milyar)'!AD472,0)</f>
        <v>0.37006844222324564</v>
      </c>
      <c r="AG472" s="174">
        <f>IFERROR('Ringkasan (milyar)'!AG472/'Ringkasan (milyar)'!AD472,0)</f>
        <v>4.3898921895816415E-3</v>
      </c>
      <c r="AH472" s="174">
        <f>IFERROR('Ringkasan (milyar)'!AH472/'Ringkasan (milyar)'!AC472,0)</f>
        <v>0</v>
      </c>
      <c r="AI472" s="174">
        <f>IFERROR('Ringkasan (milyar)'!AI472/'Ringkasan (milyar)'!AC472,0)</f>
        <v>1.2932743119398496E-2</v>
      </c>
      <c r="AJ472" s="174">
        <f>IFERROR('Ringkasan (milyar)'!AJ472/'Ringkasan (milyar)'!AC472,0)</f>
        <v>5.4686920703502374E-4</v>
      </c>
      <c r="AK472" s="174">
        <f>IFERROR('Ringkasan (milyar)'!AK472/'Ringkasan (milyar)'!AC472,0)</f>
        <v>0.1104635725565595</v>
      </c>
      <c r="AL472" s="174">
        <f>IFERROR('Ringkasan (milyar)'!AL472/'Ringkasan (milyar)'!AC472,0)</f>
        <v>4.9635775016290814E-4</v>
      </c>
      <c r="AM472" s="174">
        <f>IFERROR('Ringkasan (milyar)'!AM472/'Ringkasan (milyar)'!AC472,0)</f>
        <v>3.1677118020795501E-2</v>
      </c>
      <c r="AN472" s="174">
        <f>IFERROR('Ringkasan (milyar)'!AN472/'Ringkasan (milyar)'!AC472,0)</f>
        <v>2.9458467504758529E-2</v>
      </c>
      <c r="AO472" s="174">
        <f>IFERROR('Ringkasan (milyar)'!AO472/'Ringkasan (milyar)'!AC472,0)</f>
        <v>4.6975190943455987E-2</v>
      </c>
      <c r="AP472" s="174">
        <f>IFERROR('Ringkasan (milyar)'!AP472/'Ringkasan (milyar)'!AC472,0)</f>
        <v>1.54752316653989E-3</v>
      </c>
      <c r="AQ472" s="174">
        <f>IFERROR('Ringkasan (milyar)'!AQ472/'Ringkasan (milyar)'!AC472,0)</f>
        <v>3.0891517084667198E-4</v>
      </c>
      <c r="AR472" s="174">
        <f>IFERROR('Ringkasan (milyar)'!AR472/'Ringkasan (milyar)'!AC472,0)</f>
        <v>3.3220955178538143E-3</v>
      </c>
      <c r="AS472" s="174">
        <f>IFERROR('Ringkasan (milyar)'!AS472/'Ringkasan (milyar)'!AC472,0)</f>
        <v>3.3220955178538143E-3</v>
      </c>
      <c r="AT472" s="174">
        <f>IFERROR('Ringkasan (milyar)'!AT472/'Ringkasan (milyar)'!AC472,0)</f>
        <v>0.1351813891849673</v>
      </c>
      <c r="AU472" s="174">
        <f>IFERROR('Ringkasan (milyar)'!AU472/'Ringkasan (milyar)'!AC472,0)</f>
        <v>3.0448056881317975E-3</v>
      </c>
      <c r="AV472" s="174">
        <f>IFERROR('Ringkasan (milyar)'!AV472/'Ringkasan (milyar)'!AC472,0)</f>
        <v>0.13213658349683552</v>
      </c>
      <c r="AW472" s="129"/>
      <c r="AX472" s="129"/>
      <c r="AY472" s="129"/>
      <c r="AZ472" s="129"/>
      <c r="BA472" s="129"/>
      <c r="BB472" s="129"/>
      <c r="BC472" s="129"/>
      <c r="BD472" s="129"/>
      <c r="BE472" s="129"/>
      <c r="BF472" s="129"/>
      <c r="BG472" s="129"/>
      <c r="BH472" s="129"/>
      <c r="BI472" s="129"/>
      <c r="BJ472" s="130"/>
      <c r="BK472" s="130"/>
      <c r="BL472" s="89"/>
      <c r="BM472" s="47"/>
      <c r="BN472" s="48"/>
      <c r="BO472" s="49"/>
      <c r="BR472" s="115" t="e">
        <f>Ringkasan!#REF!/1000000000</f>
        <v>#REF!</v>
      </c>
      <c r="BS472" s="115" t="e">
        <f t="shared" si="82"/>
        <v>#REF!</v>
      </c>
      <c r="BT472" s="39" t="e">
        <f t="shared" si="84"/>
        <v>#REF!</v>
      </c>
      <c r="BV472" s="115" t="e">
        <f>Ringkasan!#REF!/1000000000</f>
        <v>#REF!</v>
      </c>
      <c r="BW472" s="115" t="e">
        <f t="shared" si="83"/>
        <v>#REF!</v>
      </c>
      <c r="BX472" s="39" t="e">
        <f t="shared" si="85"/>
        <v>#REF!</v>
      </c>
    </row>
    <row r="473" spans="1:76" ht="15" customHeight="1" x14ac:dyDescent="0.25">
      <c r="B473" s="13" t="s">
        <v>566</v>
      </c>
      <c r="C473" s="14" t="s">
        <v>566</v>
      </c>
      <c r="D473" s="15" t="s">
        <v>611</v>
      </c>
      <c r="E473" s="16"/>
      <c r="F473" s="93"/>
      <c r="G473" s="115"/>
      <c r="H473" s="174">
        <f>IFERROR('Ringkasan (milyar)'!H473/'Ringkasan (milyar)'!G473,0)</f>
        <v>0.17383257208695677</v>
      </c>
      <c r="I473" s="174">
        <f>IFERROR('Ringkasan (milyar)'!I473/'Ringkasan (milyar)'!G473,0)</f>
        <v>8.0928847049418537E-2</v>
      </c>
      <c r="J473" s="174">
        <f>IFERROR('Ringkasan (milyar)'!J473/'Ringkasan (milyar)'!G473,0)</f>
        <v>6.1239065412848896E-2</v>
      </c>
      <c r="K473" s="174">
        <f>IFERROR('Ringkasan (milyar)'!K473/'Ringkasan (milyar)'!G473,0)</f>
        <v>3.9005662329613523E-3</v>
      </c>
      <c r="L473" s="174">
        <f>IFERROR('Ringkasan (milyar)'!L473/'Ringkasan (milyar)'!G473,0)</f>
        <v>2.7764093391727963E-2</v>
      </c>
      <c r="M473" s="174">
        <f>IFERROR('Ringkasan (milyar)'!M473/'Ringkasan (milyar)'!G473,0)</f>
        <v>0.82163036607731144</v>
      </c>
      <c r="N473" s="174">
        <f>IFERROR('Ringkasan (milyar)'!N473/'Ringkasan (milyar)'!G473,0)</f>
        <v>0.80456794407588828</v>
      </c>
      <c r="O473" s="174">
        <f>IFERROR('Ringkasan (milyar)'!O473/'Ringkasan (milyar)'!G473,0)</f>
        <v>0</v>
      </c>
      <c r="P473" s="174">
        <f>IFERROR('Ringkasan (milyar)'!P473/'Ringkasan (milyar)'!G473,0)</f>
        <v>0</v>
      </c>
      <c r="Q473" s="174">
        <f>IFERROR('Ringkasan (milyar)'!Q473/'Ringkasan (milyar)'!G473,0)</f>
        <v>6.4593166652337664E-2</v>
      </c>
      <c r="R473" s="174">
        <f>IFERROR('Ringkasan (milyar)'!R473/'Ringkasan (milyar)'!G473,0)</f>
        <v>8.7663301604709518E-3</v>
      </c>
      <c r="S473" s="174">
        <f>IFERROR('Ringkasan (milyar)'!S473/'Ringkasan (milyar)'!G473,0)</f>
        <v>1.1970862920409615E-2</v>
      </c>
      <c r="T473" s="174">
        <f>IFERROR('Ringkasan (milyar)'!T473/'Ringkasan (milyar)'!G473,0)</f>
        <v>0.53394539683890974</v>
      </c>
      <c r="U473" s="174">
        <f>IFERROR('Ringkasan (milyar)'!U473/'Ringkasan (milyar)'!G473,0)</f>
        <v>0.18529218750376034</v>
      </c>
      <c r="V473" s="174">
        <f>IFERROR('Ringkasan (milyar)'!V473/'Ringkasan (milyar)'!G473,0)</f>
        <v>1.7062422001423282E-2</v>
      </c>
      <c r="W473" s="174">
        <f>IFERROR('Ringkasan (milyar)'!W473/'Ringkasan (milyar)'!G473,0)</f>
        <v>1.7062422001423282E-2</v>
      </c>
      <c r="X473" s="174">
        <f>IFERROR('Ringkasan (milyar)'!X473/'Ringkasan (milyar)'!G473,0)</f>
        <v>0</v>
      </c>
      <c r="Y473" s="174">
        <f>IFERROR('Ringkasan (milyar)'!Y473/'Ringkasan (milyar)'!G473,0)</f>
        <v>4.5370618357318078E-3</v>
      </c>
      <c r="Z473" s="174">
        <f>IFERROR('Ringkasan (milyar)'!Z473/'Ringkasan (milyar)'!G473,0)</f>
        <v>6.0007371695621251E-4</v>
      </c>
      <c r="AA473" s="174">
        <f>IFERROR('Ringkasan (milyar)'!AA473/'Ringkasan (milyar)'!G473,0)</f>
        <v>0</v>
      </c>
      <c r="AB473" s="174">
        <f>IFERROR('Ringkasan (milyar)'!AB473/'Ringkasan (milyar)'!G473,0)</f>
        <v>3.936988118775595E-3</v>
      </c>
      <c r="AC473" s="7"/>
      <c r="AD473" s="174">
        <f>IFERROR('Ringkasan (milyar)'!AD473/'Ringkasan (milyar)'!AC473,0)</f>
        <v>0.76547643658015552</v>
      </c>
      <c r="AE473" s="174">
        <f>IFERROR('Ringkasan (milyar)'!AE473/'Ringkasan (milyar)'!AD473,0)</f>
        <v>0.59657870489827758</v>
      </c>
      <c r="AF473" s="174">
        <f>IFERROR('Ringkasan (milyar)'!AF473/'Ringkasan (milyar)'!AD473,0)</f>
        <v>0.38205754962865518</v>
      </c>
      <c r="AG473" s="174">
        <f>IFERROR('Ringkasan (milyar)'!AG473/'Ringkasan (milyar)'!AD473,0)</f>
        <v>4.2909484820671138E-3</v>
      </c>
      <c r="AH473" s="174">
        <f>IFERROR('Ringkasan (milyar)'!AH473/'Ringkasan (milyar)'!AC473,0)</f>
        <v>0</v>
      </c>
      <c r="AI473" s="174">
        <f>IFERROR('Ringkasan (milyar)'!AI473/'Ringkasan (milyar)'!AC473,0)</f>
        <v>1.1992701369625797E-2</v>
      </c>
      <c r="AJ473" s="174">
        <f>IFERROR('Ringkasan (milyar)'!AJ473/'Ringkasan (milyar)'!AC473,0)</f>
        <v>1.0761224335013113E-3</v>
      </c>
      <c r="AK473" s="174">
        <f>IFERROR('Ringkasan (milyar)'!AK473/'Ringkasan (milyar)'!AC473,0)</f>
        <v>0.10291719782281825</v>
      </c>
      <c r="AL473" s="174">
        <f>IFERROR('Ringkasan (milyar)'!AL473/'Ringkasan (milyar)'!AC473,0)</f>
        <v>6.3394886582992984E-4</v>
      </c>
      <c r="AM473" s="174">
        <f>IFERROR('Ringkasan (milyar)'!AM473/'Ringkasan (milyar)'!AC473,0)</f>
        <v>2.9064298051717948E-2</v>
      </c>
      <c r="AN473" s="174">
        <f>IFERROR('Ringkasan (milyar)'!AN473/'Ringkasan (milyar)'!AC473,0)</f>
        <v>2.8027284805408607E-2</v>
      </c>
      <c r="AO473" s="174">
        <f>IFERROR('Ringkasan (milyar)'!AO473/'Ringkasan (milyar)'!AC473,0)</f>
        <v>4.3731207416638398E-2</v>
      </c>
      <c r="AP473" s="174">
        <f>IFERROR('Ringkasan (milyar)'!AP473/'Ringkasan (milyar)'!AC473,0)</f>
        <v>1.2210821444159831E-3</v>
      </c>
      <c r="AQ473" s="174">
        <f>IFERROR('Ringkasan (milyar)'!AQ473/'Ringkasan (milyar)'!AC473,0)</f>
        <v>2.3937653880736319E-4</v>
      </c>
      <c r="AR473" s="174">
        <f>IFERROR('Ringkasan (milyar)'!AR473/'Ringkasan (milyar)'!AC473,0)</f>
        <v>6.8388968867348502E-3</v>
      </c>
      <c r="AS473" s="174">
        <f>IFERROR('Ringkasan (milyar)'!AS473/'Ringkasan (milyar)'!AC473,0)</f>
        <v>6.8388968867348502E-3</v>
      </c>
      <c r="AT473" s="174">
        <f>IFERROR('Ringkasan (milyar)'!AT473/'Ringkasan (milyar)'!AC473,0)</f>
        <v>0.12476746871029154</v>
      </c>
      <c r="AU473" s="174">
        <f>IFERROR('Ringkasan (milyar)'!AU473/'Ringkasan (milyar)'!AC473,0)</f>
        <v>2.228317436735687E-2</v>
      </c>
      <c r="AV473" s="174">
        <f>IFERROR('Ringkasan (milyar)'!AV473/'Ringkasan (milyar)'!AC473,0)</f>
        <v>0.10248429434293468</v>
      </c>
      <c r="AW473" s="129"/>
      <c r="AX473" s="129"/>
      <c r="AY473" s="129"/>
      <c r="AZ473" s="129"/>
      <c r="BA473" s="129"/>
      <c r="BB473" s="129"/>
      <c r="BC473" s="129"/>
      <c r="BD473" s="129"/>
      <c r="BE473" s="129"/>
      <c r="BF473" s="129"/>
      <c r="BG473" s="129"/>
      <c r="BH473" s="129"/>
      <c r="BI473" s="129"/>
      <c r="BJ473" s="130"/>
      <c r="BK473" s="130"/>
      <c r="BL473" s="89"/>
      <c r="BM473" s="47"/>
      <c r="BN473" s="48"/>
      <c r="BO473" s="49"/>
      <c r="BR473" s="115" t="e">
        <f>Ringkasan!#REF!/1000000000</f>
        <v>#REF!</v>
      </c>
      <c r="BS473" s="115" t="e">
        <f t="shared" si="82"/>
        <v>#REF!</v>
      </c>
      <c r="BT473" s="39" t="e">
        <f t="shared" si="84"/>
        <v>#REF!</v>
      </c>
      <c r="BV473" s="115" t="e">
        <f>Ringkasan!#REF!/1000000000</f>
        <v>#REF!</v>
      </c>
      <c r="BW473" s="115" t="e">
        <f t="shared" si="83"/>
        <v>#REF!</v>
      </c>
      <c r="BX473" s="39" t="e">
        <f t="shared" si="85"/>
        <v>#REF!</v>
      </c>
    </row>
    <row r="474" spans="1:76" s="141" customFormat="1" ht="15" customHeight="1" x14ac:dyDescent="0.25">
      <c r="A474" s="141" t="s">
        <v>702</v>
      </c>
      <c r="B474" s="9" t="s">
        <v>550</v>
      </c>
      <c r="C474" s="10">
        <v>25</v>
      </c>
      <c r="D474" s="11" t="s">
        <v>365</v>
      </c>
      <c r="E474" s="1" t="str">
        <f>[1]Pendapatan!D474</f>
        <v>15 Tahun 2024</v>
      </c>
      <c r="F474" s="142">
        <f>[1]Pendapatan!E474</f>
        <v>45657</v>
      </c>
      <c r="G474" s="113"/>
      <c r="H474" s="172">
        <f>IFERROR('Ringkasan (milyar)'!H474/'Ringkasan (milyar)'!G474,0)</f>
        <v>0.40118515682065492</v>
      </c>
      <c r="I474" s="172">
        <f>IFERROR('Ringkasan (milyar)'!I474/'Ringkasan (milyar)'!G474,0)</f>
        <v>0.31690465626189157</v>
      </c>
      <c r="J474" s="172">
        <f>IFERROR('Ringkasan (milyar)'!J474/'Ringkasan (milyar)'!G474,0)</f>
        <v>3.7491728818520682E-3</v>
      </c>
      <c r="K474" s="172">
        <f>IFERROR('Ringkasan (milyar)'!K474/'Ringkasan (milyar)'!G474,0)</f>
        <v>9.4475128701017336E-3</v>
      </c>
      <c r="L474" s="172">
        <f>IFERROR('Ringkasan (milyar)'!L474/'Ringkasan (milyar)'!G474,0)</f>
        <v>7.1083814806809587E-2</v>
      </c>
      <c r="M474" s="172">
        <f>IFERROR('Ringkasan (milyar)'!M474/'Ringkasan (milyar)'!G474,0)</f>
        <v>0.59845100786147098</v>
      </c>
      <c r="N474" s="172">
        <f>IFERROR('Ringkasan (milyar)'!N474/'Ringkasan (milyar)'!G474,0)</f>
        <v>0.59845100786147098</v>
      </c>
      <c r="O474" s="172">
        <f>IFERROR('Ringkasan (milyar)'!O474/'Ringkasan (milyar)'!G474,0)</f>
        <v>0</v>
      </c>
      <c r="P474" s="172">
        <f>IFERROR('Ringkasan (milyar)'!P474/'Ringkasan (milyar)'!G474,0)</f>
        <v>0</v>
      </c>
      <c r="Q474" s="172">
        <f>IFERROR('Ringkasan (milyar)'!Q474/'Ringkasan (milyar)'!G474,0)</f>
        <v>0</v>
      </c>
      <c r="R474" s="172">
        <f>IFERROR('Ringkasan (milyar)'!R474/'Ringkasan (milyar)'!G474,0)</f>
        <v>0</v>
      </c>
      <c r="S474" s="172">
        <f>IFERROR('Ringkasan (milyar)'!S474/'Ringkasan (milyar)'!G474,0)</f>
        <v>0.14425843005245162</v>
      </c>
      <c r="T474" s="172">
        <f>IFERROR('Ringkasan (milyar)'!T474/'Ringkasan (milyar)'!G474,0)</f>
        <v>0.3180956827120906</v>
      </c>
      <c r="U474" s="172">
        <f>IFERROR('Ringkasan (milyar)'!U474/'Ringkasan (milyar)'!G474,0)</f>
        <v>0.13609689509692879</v>
      </c>
      <c r="V474" s="172">
        <f>IFERROR('Ringkasan (milyar)'!V474/'Ringkasan (milyar)'!G474,0)</f>
        <v>0</v>
      </c>
      <c r="W474" s="172">
        <f>IFERROR('Ringkasan (milyar)'!W474/'Ringkasan (milyar)'!G474,0)</f>
        <v>0</v>
      </c>
      <c r="X474" s="172">
        <f>IFERROR('Ringkasan (milyar)'!X474/'Ringkasan (milyar)'!G474,0)</f>
        <v>0</v>
      </c>
      <c r="Y474" s="172">
        <f>IFERROR('Ringkasan (milyar)'!Y474/'Ringkasan (milyar)'!G474,0)</f>
        <v>3.6383531787395531E-4</v>
      </c>
      <c r="Z474" s="172">
        <f>IFERROR('Ringkasan (milyar)'!Z474/'Ringkasan (milyar)'!G474,0)</f>
        <v>3.6383531787395531E-4</v>
      </c>
      <c r="AA474" s="172">
        <f>IFERROR('Ringkasan (milyar)'!AA474/'Ringkasan (milyar)'!G474,0)</f>
        <v>0</v>
      </c>
      <c r="AB474" s="172">
        <f>IFERROR('Ringkasan (milyar)'!AB474/'Ringkasan (milyar)'!G474,0)</f>
        <v>0</v>
      </c>
      <c r="AC474" s="147"/>
      <c r="AD474" s="172">
        <f>IFERROR('Ringkasan (milyar)'!AD474/'Ringkasan (milyar)'!AC474,0)</f>
        <v>0.74208447102311881</v>
      </c>
      <c r="AE474" s="172">
        <f>IFERROR('Ringkasan (milyar)'!AE474/'Ringkasan (milyar)'!AD474,0)</f>
        <v>0.58485145157622498</v>
      </c>
      <c r="AF474" s="172">
        <f>IFERROR('Ringkasan (milyar)'!AF474/'Ringkasan (milyar)'!AD474,0)</f>
        <v>0.37884392126736527</v>
      </c>
      <c r="AG474" s="172">
        <f>IFERROR('Ringkasan (milyar)'!AG474/'Ringkasan (milyar)'!AD474,0)</f>
        <v>0</v>
      </c>
      <c r="AH474" s="172">
        <f>IFERROR('Ringkasan (milyar)'!AH474/'Ringkasan (milyar)'!AC474,0)</f>
        <v>0</v>
      </c>
      <c r="AI474" s="172">
        <f>IFERROR('Ringkasan (milyar)'!AI474/'Ringkasan (milyar)'!AC474,0)</f>
        <v>1.996673760868942E-2</v>
      </c>
      <c r="AJ474" s="172">
        <f>IFERROR('Ringkasan (milyar)'!AJ474/'Ringkasan (milyar)'!AC474,0)</f>
        <v>6.9743624303664912E-3</v>
      </c>
      <c r="AK474" s="172">
        <f>IFERROR('Ringkasan (milyar)'!AK474/'Ringkasan (milyar)'!AC474,0)</f>
        <v>0.10795140910671636</v>
      </c>
      <c r="AL474" s="172">
        <f>IFERROR('Ringkasan (milyar)'!AL474/'Ringkasan (milyar)'!AC474,0)</f>
        <v>0</v>
      </c>
      <c r="AM474" s="172">
        <f>IFERROR('Ringkasan (milyar)'!AM474/'Ringkasan (milyar)'!AC474,0)</f>
        <v>2.6988606986265491E-2</v>
      </c>
      <c r="AN474" s="172">
        <f>IFERROR('Ringkasan (milyar)'!AN474/'Ringkasan (milyar)'!AC474,0)</f>
        <v>3.4067935148552726E-2</v>
      </c>
      <c r="AO474" s="172">
        <f>IFERROR('Ringkasan (milyar)'!AO474/'Ringkasan (milyar)'!AC474,0)</f>
        <v>4.4876337581669007E-2</v>
      </c>
      <c r="AP474" s="172">
        <f>IFERROR('Ringkasan (milyar)'!AP474/'Ringkasan (milyar)'!AC474,0)</f>
        <v>2.0185293902291448E-3</v>
      </c>
      <c r="AQ474" s="172">
        <f>IFERROR('Ringkasan (milyar)'!AQ474/'Ringkasan (milyar)'!AC474,0)</f>
        <v>0</v>
      </c>
      <c r="AR474" s="172">
        <f>IFERROR('Ringkasan (milyar)'!AR474/'Ringkasan (milyar)'!AC474,0)</f>
        <v>2.9983737993018482E-3</v>
      </c>
      <c r="AS474" s="172">
        <f>IFERROR('Ringkasan (milyar)'!AS474/'Ringkasan (milyar)'!AC474,0)</f>
        <v>2.9983737993018482E-3</v>
      </c>
      <c r="AT474" s="172">
        <f>IFERROR('Ringkasan (milyar)'!AT474/'Ringkasan (milyar)'!AC474,0)</f>
        <v>0.14696574607086293</v>
      </c>
      <c r="AU474" s="172">
        <f>IFERROR('Ringkasan (milyar)'!AU474/'Ringkasan (milyar)'!AC474,0)</f>
        <v>0.14655687691641267</v>
      </c>
      <c r="AV474" s="172">
        <f>IFERROR('Ringkasan (milyar)'!AV474/'Ringkasan (milyar)'!AC474,0)</f>
        <v>4.0886915445025203E-4</v>
      </c>
      <c r="AW474" s="148"/>
      <c r="AX474" s="148"/>
      <c r="AY474" s="148"/>
      <c r="AZ474" s="148"/>
      <c r="BA474" s="148"/>
      <c r="BB474" s="148"/>
      <c r="BC474" s="148"/>
      <c r="BD474" s="148"/>
      <c r="BE474" s="148"/>
      <c r="BF474" s="148"/>
      <c r="BG474" s="148"/>
      <c r="BH474" s="148"/>
      <c r="BI474" s="148"/>
      <c r="BJ474" s="98"/>
      <c r="BK474" s="98"/>
      <c r="BL474" s="85"/>
      <c r="BM474" s="143"/>
      <c r="BN474" s="144"/>
      <c r="BO474" s="145"/>
      <c r="BP474" s="146">
        <f t="shared" ref="BP474:BP487" si="88">IF(G474&gt;0,1,0)</f>
        <v>0</v>
      </c>
      <c r="BR474" s="113" t="e">
        <f>Ringkasan!#REF!/1000000000</f>
        <v>#REF!</v>
      </c>
      <c r="BS474" s="113" t="e">
        <f t="shared" si="82"/>
        <v>#REF!</v>
      </c>
      <c r="BT474" s="146" t="e">
        <f t="shared" si="84"/>
        <v>#REF!</v>
      </c>
      <c r="BV474" s="113" t="e">
        <f>Ringkasan!#REF!/1000000000</f>
        <v>#REF!</v>
      </c>
      <c r="BW474" s="113" t="e">
        <f t="shared" si="83"/>
        <v>#REF!</v>
      </c>
      <c r="BX474" s="146" t="e">
        <f t="shared" si="85"/>
        <v>#REF!</v>
      </c>
    </row>
    <row r="475" spans="1:76" ht="15" customHeight="1" x14ac:dyDescent="0.25">
      <c r="A475" s="59" t="s">
        <v>366</v>
      </c>
      <c r="B475" s="3">
        <f>B469+1</f>
        <v>351</v>
      </c>
      <c r="C475" s="4">
        <v>1</v>
      </c>
      <c r="D475" s="8" t="s">
        <v>366</v>
      </c>
      <c r="E475" s="12" t="str">
        <f>[1]Pendapatan!D475</f>
        <v>9 Tahun 2024</v>
      </c>
      <c r="F475" s="92">
        <f>[1]Pendapatan!E475</f>
        <v>45657.163888888892</v>
      </c>
      <c r="G475" s="6"/>
      <c r="H475" s="173">
        <f>IFERROR('Ringkasan (milyar)'!H475/'Ringkasan (milyar)'!G475,0)</f>
        <v>9.5890761046431544E-2</v>
      </c>
      <c r="I475" s="173">
        <f>IFERROR('Ringkasan (milyar)'!I475/'Ringkasan (milyar)'!G475,0)</f>
        <v>4.4971418514778358E-2</v>
      </c>
      <c r="J475" s="173">
        <f>IFERROR('Ringkasan (milyar)'!J475/'Ringkasan (milyar)'!G475,0)</f>
        <v>9.0893830422582138E-3</v>
      </c>
      <c r="K475" s="173">
        <f>IFERROR('Ringkasan (milyar)'!K475/'Ringkasan (milyar)'!G475,0)</f>
        <v>1.8605635746098631E-3</v>
      </c>
      <c r="L475" s="173">
        <f>IFERROR('Ringkasan (milyar)'!L475/'Ringkasan (milyar)'!G475,0)</f>
        <v>3.9969395914785107E-2</v>
      </c>
      <c r="M475" s="173">
        <f>IFERROR('Ringkasan (milyar)'!M475/'Ringkasan (milyar)'!G475,0)</f>
        <v>0.89601972080960346</v>
      </c>
      <c r="N475" s="173">
        <f>IFERROR('Ringkasan (milyar)'!N475/'Ringkasan (milyar)'!G475,0)</f>
        <v>0.87427181838715418</v>
      </c>
      <c r="O475" s="173">
        <f>IFERROR('Ringkasan (milyar)'!O475/'Ringkasan (milyar)'!G475,0)</f>
        <v>0</v>
      </c>
      <c r="P475" s="173">
        <f>IFERROR('Ringkasan (milyar)'!P475/'Ringkasan (milyar)'!G475,0)</f>
        <v>0</v>
      </c>
      <c r="Q475" s="173">
        <f>IFERROR('Ringkasan (milyar)'!Q475/'Ringkasan (milyar)'!G475,0)</f>
        <v>7.1333644129150497E-2</v>
      </c>
      <c r="R475" s="173">
        <f>IFERROR('Ringkasan (milyar)'!R475/'Ringkasan (milyar)'!G475,0)</f>
        <v>0</v>
      </c>
      <c r="S475" s="173">
        <f>IFERROR('Ringkasan (milyar)'!S475/'Ringkasan (milyar)'!G475,0)</f>
        <v>0.41784471628599579</v>
      </c>
      <c r="T475" s="173">
        <f>IFERROR('Ringkasan (milyar)'!T475/'Ringkasan (milyar)'!G475,0)</f>
        <v>0.30752226728341914</v>
      </c>
      <c r="U475" s="173">
        <f>IFERROR('Ringkasan (milyar)'!U475/'Ringkasan (milyar)'!G475,0)</f>
        <v>7.7571190688588781E-2</v>
      </c>
      <c r="V475" s="173">
        <f>IFERROR('Ringkasan (milyar)'!V475/'Ringkasan (milyar)'!G475,0)</f>
        <v>2.1747902422449235E-2</v>
      </c>
      <c r="W475" s="173">
        <f>IFERROR('Ringkasan (milyar)'!W475/'Ringkasan (milyar)'!G475,0)</f>
        <v>2.0959948035696268E-2</v>
      </c>
      <c r="X475" s="173">
        <f>IFERROR('Ringkasan (milyar)'!X475/'Ringkasan (milyar)'!G475,0)</f>
        <v>7.8795438675296722E-4</v>
      </c>
      <c r="Y475" s="173">
        <f>IFERROR('Ringkasan (milyar)'!Y475/'Ringkasan (milyar)'!G475,0)</f>
        <v>8.0895181439649827E-3</v>
      </c>
      <c r="Z475" s="173">
        <f>IFERROR('Ringkasan (milyar)'!Z475/'Ringkasan (milyar)'!G475,0)</f>
        <v>0</v>
      </c>
      <c r="AA475" s="173">
        <f>IFERROR('Ringkasan (milyar)'!AA475/'Ringkasan (milyar)'!G475,0)</f>
        <v>0</v>
      </c>
      <c r="AB475" s="173">
        <f>IFERROR('Ringkasan (milyar)'!AB475/'Ringkasan (milyar)'!G475,0)</f>
        <v>8.0895181439649827E-3</v>
      </c>
      <c r="AC475" s="6"/>
      <c r="AD475" s="173">
        <f>IFERROR('Ringkasan (milyar)'!AD475/'Ringkasan (milyar)'!AC475,0)</f>
        <v>0.68363708563501369</v>
      </c>
      <c r="AE475" s="173">
        <f>IFERROR('Ringkasan (milyar)'!AE475/'Ringkasan (milyar)'!AD475,0)</f>
        <v>0.50420679913260869</v>
      </c>
      <c r="AF475" s="173">
        <f>IFERROR('Ringkasan (milyar)'!AF475/'Ringkasan (milyar)'!AD475,0)</f>
        <v>0.47152038793971196</v>
      </c>
      <c r="AG475" s="173">
        <f>IFERROR('Ringkasan (milyar)'!AG475/'Ringkasan (milyar)'!AD475,0)</f>
        <v>0</v>
      </c>
      <c r="AH475" s="173">
        <f>IFERROR('Ringkasan (milyar)'!AH475/'Ringkasan (milyar)'!AC475,0)</f>
        <v>1.2406277005498276E-4</v>
      </c>
      <c r="AI475" s="173">
        <f>IFERROR('Ringkasan (milyar)'!AI475/'Ringkasan (milyar)'!AC475,0)</f>
        <v>1.6469732319987593E-2</v>
      </c>
      <c r="AJ475" s="173">
        <f>IFERROR('Ringkasan (milyar)'!AJ475/'Ringkasan (milyar)'!AC475,0)</f>
        <v>0</v>
      </c>
      <c r="AK475" s="173">
        <f>IFERROR('Ringkasan (milyar)'!AK475/'Ringkasan (milyar)'!AC475,0)</f>
        <v>0.18729873058917246</v>
      </c>
      <c r="AL475" s="173">
        <f>IFERROR('Ringkasan (milyar)'!AL475/'Ringkasan (milyar)'!AC475,0)</f>
        <v>4.4702330859509596E-3</v>
      </c>
      <c r="AM475" s="173">
        <f>IFERROR('Ringkasan (milyar)'!AM475/'Ringkasan (milyar)'!AC475,0)</f>
        <v>2.6345965595427057E-2</v>
      </c>
      <c r="AN475" s="173">
        <f>IFERROR('Ringkasan (milyar)'!AN475/'Ringkasan (milyar)'!AC475,0)</f>
        <v>6.7360538819338636E-2</v>
      </c>
      <c r="AO475" s="173">
        <f>IFERROR('Ringkasan (milyar)'!AO475/'Ringkasan (milyar)'!AC475,0)</f>
        <v>8.8844036900954979E-2</v>
      </c>
      <c r="AP475" s="173">
        <f>IFERROR('Ringkasan (milyar)'!AP475/'Ringkasan (milyar)'!AC475,0)</f>
        <v>1.6740520428352315E-4</v>
      </c>
      <c r="AQ475" s="173">
        <f>IFERROR('Ringkasan (milyar)'!AQ475/'Ringkasan (milyar)'!AC475,0)</f>
        <v>1.1055098321731136E-4</v>
      </c>
      <c r="AR475" s="173">
        <f>IFERROR('Ringkasan (milyar)'!AR475/'Ringkasan (milyar)'!AC475,0)</f>
        <v>3.1581657043982456E-3</v>
      </c>
      <c r="AS475" s="173">
        <f>IFERROR('Ringkasan (milyar)'!AS475/'Ringkasan (milyar)'!AC475,0)</f>
        <v>3.1581657043982456E-3</v>
      </c>
      <c r="AT475" s="173">
        <f>IFERROR('Ringkasan (milyar)'!AT475/'Ringkasan (milyar)'!AC475,0)</f>
        <v>0.12590601807141574</v>
      </c>
      <c r="AU475" s="173">
        <f>IFERROR('Ringkasan (milyar)'!AU475/'Ringkasan (milyar)'!AC475,0)</f>
        <v>5.0986696892637929E-3</v>
      </c>
      <c r="AV475" s="173">
        <f>IFERROR('Ringkasan (milyar)'!AV475/'Ringkasan (milyar)'!AC475,0)</f>
        <v>0.12080734838215194</v>
      </c>
      <c r="AW475" s="127"/>
      <c r="AX475" s="127"/>
      <c r="AY475" s="127"/>
      <c r="AZ475" s="127"/>
      <c r="BA475" s="127"/>
      <c r="BB475" s="127"/>
      <c r="BC475" s="127"/>
      <c r="BD475" s="127"/>
      <c r="BE475" s="127"/>
      <c r="BF475" s="127"/>
      <c r="BG475" s="127"/>
      <c r="BH475" s="127"/>
      <c r="BI475" s="127"/>
      <c r="BJ475" s="128"/>
      <c r="BK475" s="128"/>
      <c r="BL475" s="87"/>
      <c r="BM475" s="47"/>
      <c r="BN475" s="48"/>
      <c r="BO475" s="49"/>
      <c r="BP475" s="39">
        <f t="shared" si="88"/>
        <v>0</v>
      </c>
      <c r="BR475" s="6" t="e">
        <f>Ringkasan!#REF!/1000000000</f>
        <v>#REF!</v>
      </c>
      <c r="BS475" s="6" t="e">
        <f t="shared" si="82"/>
        <v>#REF!</v>
      </c>
      <c r="BT475" s="39" t="e">
        <f t="shared" si="84"/>
        <v>#REF!</v>
      </c>
      <c r="BV475" s="6" t="e">
        <f>Ringkasan!#REF!/1000000000</f>
        <v>#REF!</v>
      </c>
      <c r="BW475" s="6" t="e">
        <f t="shared" si="83"/>
        <v>#REF!</v>
      </c>
      <c r="BX475" s="39" t="e">
        <f t="shared" si="85"/>
        <v>#REF!</v>
      </c>
    </row>
    <row r="476" spans="1:76" ht="15" customHeight="1" x14ac:dyDescent="0.25">
      <c r="A476" s="59" t="s">
        <v>367</v>
      </c>
      <c r="B476" s="3">
        <f t="shared" ref="B476:C487" si="89">B475+1</f>
        <v>352</v>
      </c>
      <c r="C476" s="4">
        <f t="shared" si="89"/>
        <v>2</v>
      </c>
      <c r="D476" s="8" t="s">
        <v>367</v>
      </c>
      <c r="E476" s="12" t="str">
        <f>[1]Pendapatan!D476</f>
        <v>11 Tahun 2024</v>
      </c>
      <c r="F476" s="92">
        <f>[1]Pendapatan!E476</f>
        <v>45656</v>
      </c>
      <c r="G476" s="6"/>
      <c r="H476" s="173">
        <f>IFERROR('Ringkasan (milyar)'!H476/'Ringkasan (milyar)'!G476,0)</f>
        <v>6.5909631473074673E-2</v>
      </c>
      <c r="I476" s="173">
        <f>IFERROR('Ringkasan (milyar)'!I476/'Ringkasan (milyar)'!G476,0)</f>
        <v>1.2751101103628438E-2</v>
      </c>
      <c r="J476" s="173">
        <f>IFERROR('Ringkasan (milyar)'!J476/'Ringkasan (milyar)'!G476,0)</f>
        <v>2.7526933336304927E-3</v>
      </c>
      <c r="K476" s="173">
        <f>IFERROR('Ringkasan (milyar)'!K476/'Ringkasan (milyar)'!G476,0)</f>
        <v>6.2416783219449599E-3</v>
      </c>
      <c r="L476" s="173">
        <f>IFERROR('Ringkasan (milyar)'!L476/'Ringkasan (milyar)'!G476,0)</f>
        <v>4.4164158713870784E-2</v>
      </c>
      <c r="M476" s="173">
        <f>IFERROR('Ringkasan (milyar)'!M476/'Ringkasan (milyar)'!G476,0)</f>
        <v>0.93409036852692529</v>
      </c>
      <c r="N476" s="173">
        <f>IFERROR('Ringkasan (milyar)'!N476/'Ringkasan (milyar)'!G476,0)</f>
        <v>0.90459269268181142</v>
      </c>
      <c r="O476" s="173">
        <f>IFERROR('Ringkasan (milyar)'!O476/'Ringkasan (milyar)'!G476,0)</f>
        <v>0</v>
      </c>
      <c r="P476" s="173">
        <f>IFERROR('Ringkasan (milyar)'!P476/'Ringkasan (milyar)'!G476,0)</f>
        <v>0</v>
      </c>
      <c r="Q476" s="173">
        <f>IFERROR('Ringkasan (milyar)'!Q476/'Ringkasan (milyar)'!G476,0)</f>
        <v>0.10688609473560295</v>
      </c>
      <c r="R476" s="173">
        <f>IFERROR('Ringkasan (milyar)'!R476/'Ringkasan (milyar)'!G476,0)</f>
        <v>0</v>
      </c>
      <c r="S476" s="173">
        <f>IFERROR('Ringkasan (milyar)'!S476/'Ringkasan (milyar)'!G476,0)</f>
        <v>7.1292761326228873E-2</v>
      </c>
      <c r="T476" s="173">
        <f>IFERROR('Ringkasan (milyar)'!T476/'Ringkasan (milyar)'!G476,0)</f>
        <v>0.50375890647252686</v>
      </c>
      <c r="U476" s="173">
        <f>IFERROR('Ringkasan (milyar)'!U476/'Ringkasan (milyar)'!G476,0)</f>
        <v>0.22265493014745261</v>
      </c>
      <c r="V476" s="173">
        <f>IFERROR('Ringkasan (milyar)'!V476/'Ringkasan (milyar)'!G476,0)</f>
        <v>2.9497675845113973E-2</v>
      </c>
      <c r="W476" s="173">
        <f>IFERROR('Ringkasan (milyar)'!W476/'Ringkasan (milyar)'!G476,0)</f>
        <v>2.9497675845113973E-2</v>
      </c>
      <c r="X476" s="173">
        <f>IFERROR('Ringkasan (milyar)'!X476/'Ringkasan (milyar)'!G476,0)</f>
        <v>0</v>
      </c>
      <c r="Y476" s="173">
        <f>IFERROR('Ringkasan (milyar)'!Y476/'Ringkasan (milyar)'!G476,0)</f>
        <v>0</v>
      </c>
      <c r="Z476" s="173">
        <f>IFERROR('Ringkasan (milyar)'!Z476/'Ringkasan (milyar)'!G476,0)</f>
        <v>0</v>
      </c>
      <c r="AA476" s="173">
        <f>IFERROR('Ringkasan (milyar)'!AA476/'Ringkasan (milyar)'!G476,0)</f>
        <v>0</v>
      </c>
      <c r="AB476" s="173">
        <f>IFERROR('Ringkasan (milyar)'!AB476/'Ringkasan (milyar)'!G476,0)</f>
        <v>0</v>
      </c>
      <c r="AC476" s="6"/>
      <c r="AD476" s="173">
        <f>IFERROR('Ringkasan (milyar)'!AD476/'Ringkasan (milyar)'!AC476,0)</f>
        <v>0.62763702109363173</v>
      </c>
      <c r="AE476" s="173">
        <f>IFERROR('Ringkasan (milyar)'!AE476/'Ringkasan (milyar)'!AD476,0)</f>
        <v>0.70268220402264081</v>
      </c>
      <c r="AF476" s="173">
        <f>IFERROR('Ringkasan (milyar)'!AF476/'Ringkasan (milyar)'!AD476,0)</f>
        <v>0.26082694191827765</v>
      </c>
      <c r="AG476" s="173">
        <f>IFERROR('Ringkasan (milyar)'!AG476/'Ringkasan (milyar)'!AD476,0)</f>
        <v>0</v>
      </c>
      <c r="AH476" s="173">
        <f>IFERROR('Ringkasan (milyar)'!AH476/'Ringkasan (milyar)'!AC476,0)</f>
        <v>0</v>
      </c>
      <c r="AI476" s="173">
        <f>IFERROR('Ringkasan (milyar)'!AI476/'Ringkasan (milyar)'!AC476,0)</f>
        <v>2.0563293311548245E-2</v>
      </c>
      <c r="AJ476" s="173">
        <f>IFERROR('Ringkasan (milyar)'!AJ476/'Ringkasan (milyar)'!AC476,0)</f>
        <v>2.3397176272560781E-3</v>
      </c>
      <c r="AK476" s="173">
        <f>IFERROR('Ringkasan (milyar)'!AK476/'Ringkasan (milyar)'!AC476,0)</f>
        <v>0.20714499881692078</v>
      </c>
      <c r="AL476" s="173">
        <f>IFERROR('Ringkasan (milyar)'!AL476/'Ringkasan (milyar)'!AC476,0)</f>
        <v>1.5532285131589977E-3</v>
      </c>
      <c r="AM476" s="173">
        <f>IFERROR('Ringkasan (milyar)'!AM476/'Ringkasan (milyar)'!AC476,0)</f>
        <v>2.4533182641961884E-2</v>
      </c>
      <c r="AN476" s="173">
        <f>IFERROR('Ringkasan (milyar)'!AN476/'Ringkasan (milyar)'!AC476,0)</f>
        <v>3.8534394073509705E-2</v>
      </c>
      <c r="AO476" s="173">
        <f>IFERROR('Ringkasan (milyar)'!AO476/'Ringkasan (milyar)'!AC476,0)</f>
        <v>0.14235233244052387</v>
      </c>
      <c r="AP476" s="173">
        <f>IFERROR('Ringkasan (milyar)'!AP476/'Ringkasan (milyar)'!AC476,0)</f>
        <v>1.718611477663335E-4</v>
      </c>
      <c r="AQ476" s="173">
        <f>IFERROR('Ringkasan (milyar)'!AQ476/'Ringkasan (milyar)'!AC476,0)</f>
        <v>0</v>
      </c>
      <c r="AR476" s="173">
        <f>IFERROR('Ringkasan (milyar)'!AR476/'Ringkasan (milyar)'!AC476,0)</f>
        <v>8.4065023719472158E-3</v>
      </c>
      <c r="AS476" s="173">
        <f>IFERROR('Ringkasan (milyar)'!AS476/'Ringkasan (milyar)'!AC476,0)</f>
        <v>8.4065023719472158E-3</v>
      </c>
      <c r="AT476" s="173">
        <f>IFERROR('Ringkasan (milyar)'!AT476/'Ringkasan (milyar)'!AC476,0)</f>
        <v>0.15681147771750042</v>
      </c>
      <c r="AU476" s="173">
        <f>IFERROR('Ringkasan (milyar)'!AU476/'Ringkasan (milyar)'!AC476,0)</f>
        <v>1.4871639579748966E-3</v>
      </c>
      <c r="AV476" s="173">
        <f>IFERROR('Ringkasan (milyar)'!AV476/'Ringkasan (milyar)'!AC476,0)</f>
        <v>0.15532431375952552</v>
      </c>
      <c r="AW476" s="127"/>
      <c r="AX476" s="127"/>
      <c r="AY476" s="127"/>
      <c r="AZ476" s="127"/>
      <c r="BA476" s="127"/>
      <c r="BB476" s="127"/>
      <c r="BC476" s="127"/>
      <c r="BD476" s="127"/>
      <c r="BE476" s="127"/>
      <c r="BF476" s="127"/>
      <c r="BG476" s="127"/>
      <c r="BH476" s="127"/>
      <c r="BI476" s="127"/>
      <c r="BJ476" s="128"/>
      <c r="BK476" s="128"/>
      <c r="BL476" s="87"/>
      <c r="BM476" s="47"/>
      <c r="BN476" s="48"/>
      <c r="BO476" s="49"/>
      <c r="BP476" s="39">
        <f t="shared" si="88"/>
        <v>0</v>
      </c>
      <c r="BR476" s="6" t="e">
        <f>Ringkasan!#REF!/1000000000</f>
        <v>#REF!</v>
      </c>
      <c r="BS476" s="6" t="e">
        <f t="shared" si="82"/>
        <v>#REF!</v>
      </c>
      <c r="BT476" s="39" t="e">
        <f t="shared" si="84"/>
        <v>#REF!</v>
      </c>
      <c r="BV476" s="6" t="e">
        <f>Ringkasan!#REF!/1000000000</f>
        <v>#REF!</v>
      </c>
      <c r="BW476" s="6" t="e">
        <f t="shared" si="83"/>
        <v>#REF!</v>
      </c>
      <c r="BX476" s="39" t="e">
        <f t="shared" si="85"/>
        <v>#REF!</v>
      </c>
    </row>
    <row r="477" spans="1:76" ht="15" customHeight="1" x14ac:dyDescent="0.25">
      <c r="A477" s="59" t="s">
        <v>368</v>
      </c>
      <c r="B477" s="3">
        <f t="shared" si="89"/>
        <v>353</v>
      </c>
      <c r="C477" s="4">
        <f t="shared" si="89"/>
        <v>3</v>
      </c>
      <c r="D477" s="8" t="s">
        <v>368</v>
      </c>
      <c r="E477" s="12" t="str">
        <f>[1]Pendapatan!D477</f>
        <v>8 Tahun 2024</v>
      </c>
      <c r="F477" s="92">
        <f>[1]Pendapatan!E477</f>
        <v>45657</v>
      </c>
      <c r="G477" s="6"/>
      <c r="H477" s="173">
        <f>IFERROR('Ringkasan (milyar)'!H477/'Ringkasan (milyar)'!G477,0)</f>
        <v>5.1848923481025044E-2</v>
      </c>
      <c r="I477" s="173">
        <f>IFERROR('Ringkasan (milyar)'!I477/'Ringkasan (milyar)'!G477,0)</f>
        <v>1.3573052038442637E-2</v>
      </c>
      <c r="J477" s="173">
        <f>IFERROR('Ringkasan (milyar)'!J477/'Ringkasan (milyar)'!G477,0)</f>
        <v>4.4394513230006016E-3</v>
      </c>
      <c r="K477" s="173">
        <f>IFERROR('Ringkasan (milyar)'!K477/'Ringkasan (milyar)'!G477,0)</f>
        <v>4.5201324587227608E-3</v>
      </c>
      <c r="L477" s="173">
        <f>IFERROR('Ringkasan (milyar)'!L477/'Ringkasan (milyar)'!G477,0)</f>
        <v>2.9316287660859048E-2</v>
      </c>
      <c r="M477" s="173">
        <f>IFERROR('Ringkasan (milyar)'!M477/'Ringkasan (milyar)'!G477,0)</f>
        <v>0.94242333396303113</v>
      </c>
      <c r="N477" s="173">
        <f>IFERROR('Ringkasan (milyar)'!N477/'Ringkasan (milyar)'!G477,0)</f>
        <v>0.90395824032735828</v>
      </c>
      <c r="O477" s="173">
        <f>IFERROR('Ringkasan (milyar)'!O477/'Ringkasan (milyar)'!G477,0)</f>
        <v>0</v>
      </c>
      <c r="P477" s="173">
        <f>IFERROR('Ringkasan (milyar)'!P477/'Ringkasan (milyar)'!G477,0)</f>
        <v>0</v>
      </c>
      <c r="Q477" s="173">
        <f>IFERROR('Ringkasan (milyar)'!Q477/'Ringkasan (milyar)'!G477,0)</f>
        <v>6.2571671873666801E-2</v>
      </c>
      <c r="R477" s="173">
        <f>IFERROR('Ringkasan (milyar)'!R477/'Ringkasan (milyar)'!G477,0)</f>
        <v>0</v>
      </c>
      <c r="S477" s="173">
        <f>IFERROR('Ringkasan (milyar)'!S477/'Ringkasan (milyar)'!G477,0)</f>
        <v>6.2397114689842263E-2</v>
      </c>
      <c r="T477" s="173">
        <f>IFERROR('Ringkasan (milyar)'!T477/'Ringkasan (milyar)'!G477,0)</f>
        <v>0.57319413689751364</v>
      </c>
      <c r="U477" s="173">
        <f>IFERROR('Ringkasan (milyar)'!U477/'Ringkasan (milyar)'!G477,0)</f>
        <v>0.20579531686633568</v>
      </c>
      <c r="V477" s="173">
        <f>IFERROR('Ringkasan (milyar)'!V477/'Ringkasan (milyar)'!G477,0)</f>
        <v>3.8465093635672853E-2</v>
      </c>
      <c r="W477" s="173">
        <f>IFERROR('Ringkasan (milyar)'!W477/'Ringkasan (milyar)'!G477,0)</f>
        <v>3.8465093635672853E-2</v>
      </c>
      <c r="X477" s="173">
        <f>IFERROR('Ringkasan (milyar)'!X477/'Ringkasan (milyar)'!G477,0)</f>
        <v>0</v>
      </c>
      <c r="Y477" s="173">
        <f>IFERROR('Ringkasan (milyar)'!Y477/'Ringkasan (milyar)'!G477,0)</f>
        <v>5.7277425559438405E-3</v>
      </c>
      <c r="Z477" s="173">
        <f>IFERROR('Ringkasan (milyar)'!Z477/'Ringkasan (milyar)'!G477,0)</f>
        <v>0</v>
      </c>
      <c r="AA477" s="173">
        <f>IFERROR('Ringkasan (milyar)'!AA477/'Ringkasan (milyar)'!G477,0)</f>
        <v>0</v>
      </c>
      <c r="AB477" s="173">
        <f>IFERROR('Ringkasan (milyar)'!AB477/'Ringkasan (milyar)'!G477,0)</f>
        <v>5.7277425559438405E-3</v>
      </c>
      <c r="AC477" s="6"/>
      <c r="AD477" s="173">
        <f>IFERROR('Ringkasan (milyar)'!AD477/'Ringkasan (milyar)'!AC477,0)</f>
        <v>0.70981049180668565</v>
      </c>
      <c r="AE477" s="173">
        <f>IFERROR('Ringkasan (milyar)'!AE477/'Ringkasan (milyar)'!AD477,0)</f>
        <v>0.59153841846651378</v>
      </c>
      <c r="AF477" s="173">
        <f>IFERROR('Ringkasan (milyar)'!AF477/'Ringkasan (milyar)'!AD477,0)</f>
        <v>0.3999502887743609</v>
      </c>
      <c r="AG477" s="173">
        <f>IFERROR('Ringkasan (milyar)'!AG477/'Ringkasan (milyar)'!AD477,0)</f>
        <v>0</v>
      </c>
      <c r="AH477" s="173">
        <f>IFERROR('Ringkasan (milyar)'!AH477/'Ringkasan (milyar)'!AC477,0)</f>
        <v>0</v>
      </c>
      <c r="AI477" s="173">
        <f>IFERROR('Ringkasan (milyar)'!AI477/'Ringkasan (milyar)'!AC477,0)</f>
        <v>6.0414048992655277E-3</v>
      </c>
      <c r="AJ477" s="173">
        <f>IFERROR('Ringkasan (milyar)'!AJ477/'Ringkasan (milyar)'!AC477,0)</f>
        <v>0</v>
      </c>
      <c r="AK477" s="173">
        <f>IFERROR('Ringkasan (milyar)'!AK477/'Ringkasan (milyar)'!AC477,0)</f>
        <v>0.16105314372847759</v>
      </c>
      <c r="AL477" s="173">
        <f>IFERROR('Ringkasan (milyar)'!AL477/'Ringkasan (milyar)'!AC477,0)</f>
        <v>3.2231528165697248E-4</v>
      </c>
      <c r="AM477" s="173">
        <f>IFERROR('Ringkasan (milyar)'!AM477/'Ringkasan (milyar)'!AC477,0)</f>
        <v>6.5109071393554489E-3</v>
      </c>
      <c r="AN477" s="173">
        <f>IFERROR('Ringkasan (milyar)'!AN477/'Ringkasan (milyar)'!AC477,0)</f>
        <v>2.2239307756921171E-2</v>
      </c>
      <c r="AO477" s="173">
        <f>IFERROR('Ringkasan (milyar)'!AO477/'Ringkasan (milyar)'!AC477,0)</f>
        <v>0.13171773965313019</v>
      </c>
      <c r="AP477" s="173">
        <f>IFERROR('Ringkasan (milyar)'!AP477/'Ringkasan (milyar)'!AC477,0)</f>
        <v>2.4203428056298039E-4</v>
      </c>
      <c r="AQ477" s="173">
        <f>IFERROR('Ringkasan (milyar)'!AQ477/'Ringkasan (milyar)'!AC477,0)</f>
        <v>2.0839616850813215E-5</v>
      </c>
      <c r="AR477" s="173">
        <f>IFERROR('Ringkasan (milyar)'!AR477/'Ringkasan (milyar)'!AC477,0)</f>
        <v>1.2892611266278899E-3</v>
      </c>
      <c r="AS477" s="173">
        <f>IFERROR('Ringkasan (milyar)'!AS477/'Ringkasan (milyar)'!AC477,0)</f>
        <v>1.2892611266278899E-3</v>
      </c>
      <c r="AT477" s="173">
        <f>IFERROR('Ringkasan (milyar)'!AT477/'Ringkasan (milyar)'!AC477,0)</f>
        <v>0.12784710333820878</v>
      </c>
      <c r="AU477" s="173">
        <f>IFERROR('Ringkasan (milyar)'!AU477/'Ringkasan (milyar)'!AC477,0)</f>
        <v>1.9338916899418349E-3</v>
      </c>
      <c r="AV477" s="173">
        <f>IFERROR('Ringkasan (milyar)'!AV477/'Ringkasan (milyar)'!AC477,0)</f>
        <v>0.12591321164826696</v>
      </c>
      <c r="AW477" s="127"/>
      <c r="AX477" s="127"/>
      <c r="AY477" s="127"/>
      <c r="AZ477" s="127"/>
      <c r="BA477" s="127"/>
      <c r="BB477" s="127"/>
      <c r="BC477" s="127"/>
      <c r="BD477" s="127"/>
      <c r="BE477" s="127"/>
      <c r="BF477" s="127"/>
      <c r="BG477" s="127"/>
      <c r="BH477" s="127"/>
      <c r="BI477" s="127"/>
      <c r="BJ477" s="128"/>
      <c r="BK477" s="128"/>
      <c r="BL477" s="87"/>
      <c r="BM477" s="47"/>
      <c r="BN477" s="48"/>
      <c r="BO477" s="49"/>
      <c r="BP477" s="39">
        <f t="shared" si="88"/>
        <v>0</v>
      </c>
      <c r="BR477" s="6" t="e">
        <f>Ringkasan!#REF!/1000000000</f>
        <v>#REF!</v>
      </c>
      <c r="BS477" s="6" t="e">
        <f t="shared" si="82"/>
        <v>#REF!</v>
      </c>
      <c r="BT477" s="39" t="e">
        <f t="shared" si="84"/>
        <v>#REF!</v>
      </c>
      <c r="BV477" s="6" t="e">
        <f>Ringkasan!#REF!/1000000000</f>
        <v>#REF!</v>
      </c>
      <c r="BW477" s="6" t="e">
        <f t="shared" si="83"/>
        <v>#REF!</v>
      </c>
      <c r="BX477" s="39" t="e">
        <f t="shared" si="85"/>
        <v>#REF!</v>
      </c>
    </row>
    <row r="478" spans="1:76" ht="15" customHeight="1" x14ac:dyDescent="0.25">
      <c r="A478" s="59" t="s">
        <v>369</v>
      </c>
      <c r="B478" s="3">
        <f t="shared" si="89"/>
        <v>354</v>
      </c>
      <c r="C478" s="4">
        <f t="shared" si="89"/>
        <v>4</v>
      </c>
      <c r="D478" s="8" t="s">
        <v>369</v>
      </c>
      <c r="E478" s="12">
        <f>[1]Pendapatan!D478</f>
        <v>14</v>
      </c>
      <c r="F478" s="92">
        <f>[1]Pendapatan!E478</f>
        <v>45657.959722222222</v>
      </c>
      <c r="G478" s="6"/>
      <c r="H478" s="173">
        <f>IFERROR('Ringkasan (milyar)'!H478/'Ringkasan (milyar)'!G478,0)</f>
        <v>8.7069065725066994E-2</v>
      </c>
      <c r="I478" s="173">
        <f>IFERROR('Ringkasan (milyar)'!I478/'Ringkasan (milyar)'!G478,0)</f>
        <v>1.5549473388253869E-2</v>
      </c>
      <c r="J478" s="173">
        <f>IFERROR('Ringkasan (milyar)'!J478/'Ringkasan (milyar)'!G478,0)</f>
        <v>3.9403703788009094E-3</v>
      </c>
      <c r="K478" s="173">
        <f>IFERROR('Ringkasan (milyar)'!K478/'Ringkasan (milyar)'!G478,0)</f>
        <v>5.1359147861184985E-3</v>
      </c>
      <c r="L478" s="173">
        <f>IFERROR('Ringkasan (milyar)'!L478/'Ringkasan (milyar)'!G478,0)</f>
        <v>6.2443307171893718E-2</v>
      </c>
      <c r="M478" s="173">
        <f>IFERROR('Ringkasan (milyar)'!M478/'Ringkasan (milyar)'!G478,0)</f>
        <v>0.89947717706778052</v>
      </c>
      <c r="N478" s="173">
        <f>IFERROR('Ringkasan (milyar)'!N478/'Ringkasan (milyar)'!G478,0)</f>
        <v>0.87175851014616956</v>
      </c>
      <c r="O478" s="173">
        <f>IFERROR('Ringkasan (milyar)'!O478/'Ringkasan (milyar)'!G478,0)</f>
        <v>0</v>
      </c>
      <c r="P478" s="173">
        <f>IFERROR('Ringkasan (milyar)'!P478/'Ringkasan (milyar)'!G478,0)</f>
        <v>0</v>
      </c>
      <c r="Q478" s="173">
        <f>IFERROR('Ringkasan (milyar)'!Q478/'Ringkasan (milyar)'!G478,0)</f>
        <v>8.8730862482983883E-2</v>
      </c>
      <c r="R478" s="173">
        <f>IFERROR('Ringkasan (milyar)'!R478/'Ringkasan (milyar)'!G478,0)</f>
        <v>0</v>
      </c>
      <c r="S478" s="173">
        <f>IFERROR('Ringkasan (milyar)'!S478/'Ringkasan (milyar)'!G478,0)</f>
        <v>5.432170702721062E-2</v>
      </c>
      <c r="T478" s="173">
        <f>IFERROR('Ringkasan (milyar)'!T478/'Ringkasan (milyar)'!G478,0)</f>
        <v>0.56631471792464938</v>
      </c>
      <c r="U478" s="173">
        <f>IFERROR('Ringkasan (milyar)'!U478/'Ringkasan (milyar)'!G478,0)</f>
        <v>0.16239122271132558</v>
      </c>
      <c r="V478" s="173">
        <f>IFERROR('Ringkasan (milyar)'!V478/'Ringkasan (milyar)'!G478,0)</f>
        <v>2.7718666921611016E-2</v>
      </c>
      <c r="W478" s="173">
        <f>IFERROR('Ringkasan (milyar)'!W478/'Ringkasan (milyar)'!G478,0)</f>
        <v>2.7718666921611016E-2</v>
      </c>
      <c r="X478" s="173">
        <f>IFERROR('Ringkasan (milyar)'!X478/'Ringkasan (milyar)'!G478,0)</f>
        <v>0</v>
      </c>
      <c r="Y478" s="173">
        <f>IFERROR('Ringkasan (milyar)'!Y478/'Ringkasan (milyar)'!G478,0)</f>
        <v>1.3453757207152556E-2</v>
      </c>
      <c r="Z478" s="173">
        <f>IFERROR('Ringkasan (milyar)'!Z478/'Ringkasan (milyar)'!G478,0)</f>
        <v>0</v>
      </c>
      <c r="AA478" s="173">
        <f>IFERROR('Ringkasan (milyar)'!AA478/'Ringkasan (milyar)'!G478,0)</f>
        <v>0</v>
      </c>
      <c r="AB478" s="173">
        <f>IFERROR('Ringkasan (milyar)'!AB478/'Ringkasan (milyar)'!G478,0)</f>
        <v>1.3453757207152556E-2</v>
      </c>
      <c r="AC478" s="6"/>
      <c r="AD478" s="173">
        <f>IFERROR('Ringkasan (milyar)'!AD478/'Ringkasan (milyar)'!AC478,0)</f>
        <v>0.71294413408156998</v>
      </c>
      <c r="AE478" s="173">
        <f>IFERROR('Ringkasan (milyar)'!AE478/'Ringkasan (milyar)'!AD478,0)</f>
        <v>0.70387565336590008</v>
      </c>
      <c r="AF478" s="173">
        <f>IFERROR('Ringkasan (milyar)'!AF478/'Ringkasan (milyar)'!AD478,0)</f>
        <v>0.28568912347727021</v>
      </c>
      <c r="AG478" s="173">
        <f>IFERROR('Ringkasan (milyar)'!AG478/'Ringkasan (milyar)'!AD478,0)</f>
        <v>0</v>
      </c>
      <c r="AH478" s="173">
        <f>IFERROR('Ringkasan (milyar)'!AH478/'Ringkasan (milyar)'!AC478,0)</f>
        <v>0</v>
      </c>
      <c r="AI478" s="173">
        <f>IFERROR('Ringkasan (milyar)'!AI478/'Ringkasan (milyar)'!AC478,0)</f>
        <v>6.8066149820290977E-3</v>
      </c>
      <c r="AJ478" s="173">
        <f>IFERROR('Ringkasan (milyar)'!AJ478/'Ringkasan (milyar)'!AC478,0)</f>
        <v>6.331161554648686E-4</v>
      </c>
      <c r="AK478" s="173">
        <f>IFERROR('Ringkasan (milyar)'!AK478/'Ringkasan (milyar)'!AC478,0)</f>
        <v>0.14123640760749417</v>
      </c>
      <c r="AL478" s="173">
        <f>IFERROR('Ringkasan (milyar)'!AL478/'Ringkasan (milyar)'!AC478,0)</f>
        <v>5.8729475049412588E-5</v>
      </c>
      <c r="AM478" s="173">
        <f>IFERROR('Ringkasan (milyar)'!AM478/'Ringkasan (milyar)'!AC478,0)</f>
        <v>2.1388452363959237E-2</v>
      </c>
      <c r="AN478" s="173">
        <f>IFERROR('Ringkasan (milyar)'!AN478/'Ringkasan (milyar)'!AC478,0)</f>
        <v>4.4193471999466362E-2</v>
      </c>
      <c r="AO478" s="173">
        <f>IFERROR('Ringkasan (milyar)'!AO478/'Ringkasan (milyar)'!AC478,0)</f>
        <v>7.4495401163084646E-2</v>
      </c>
      <c r="AP478" s="173">
        <f>IFERROR('Ringkasan (milyar)'!AP478/'Ringkasan (milyar)'!AC478,0)</f>
        <v>1.1003526059345E-3</v>
      </c>
      <c r="AQ478" s="173">
        <f>IFERROR('Ringkasan (milyar)'!AQ478/'Ringkasan (milyar)'!AC478,0)</f>
        <v>0</v>
      </c>
      <c r="AR478" s="173">
        <f>IFERROR('Ringkasan (milyar)'!AR478/'Ringkasan (milyar)'!AC478,0)</f>
        <v>1.9576491683137528E-3</v>
      </c>
      <c r="AS478" s="173">
        <f>IFERROR('Ringkasan (milyar)'!AS478/'Ringkasan (milyar)'!AC478,0)</f>
        <v>1.9576491683137528E-3</v>
      </c>
      <c r="AT478" s="173">
        <f>IFERROR('Ringkasan (milyar)'!AT478/'Ringkasan (milyar)'!AC478,0)</f>
        <v>0.14386180914262212</v>
      </c>
      <c r="AU478" s="173">
        <f>IFERROR('Ringkasan (milyar)'!AU478/'Ringkasan (milyar)'!AC478,0)</f>
        <v>1.398763017956388E-3</v>
      </c>
      <c r="AV478" s="173">
        <f>IFERROR('Ringkasan (milyar)'!AV478/'Ringkasan (milyar)'!AC478,0)</f>
        <v>0.14246304612466573</v>
      </c>
      <c r="AW478" s="127"/>
      <c r="AX478" s="127"/>
      <c r="AY478" s="127"/>
      <c r="AZ478" s="127"/>
      <c r="BA478" s="127"/>
      <c r="BB478" s="127"/>
      <c r="BC478" s="127"/>
      <c r="BD478" s="127"/>
      <c r="BE478" s="127"/>
      <c r="BF478" s="127"/>
      <c r="BG478" s="127"/>
      <c r="BH478" s="127"/>
      <c r="BI478" s="127"/>
      <c r="BJ478" s="128"/>
      <c r="BK478" s="128"/>
      <c r="BL478" s="87"/>
      <c r="BM478" s="47"/>
      <c r="BN478" s="48"/>
      <c r="BO478" s="49"/>
      <c r="BP478" s="39">
        <f t="shared" si="88"/>
        <v>0</v>
      </c>
      <c r="BR478" s="6" t="e">
        <f>Ringkasan!#REF!/1000000000</f>
        <v>#REF!</v>
      </c>
      <c r="BS478" s="6" t="e">
        <f t="shared" si="82"/>
        <v>#REF!</v>
      </c>
      <c r="BT478" s="39" t="e">
        <f t="shared" si="84"/>
        <v>#REF!</v>
      </c>
      <c r="BV478" s="6" t="e">
        <f>Ringkasan!#REF!/1000000000</f>
        <v>#REF!</v>
      </c>
      <c r="BW478" s="6" t="e">
        <f t="shared" si="83"/>
        <v>#REF!</v>
      </c>
      <c r="BX478" s="39" t="e">
        <f t="shared" si="85"/>
        <v>#REF!</v>
      </c>
    </row>
    <row r="479" spans="1:76" ht="15" customHeight="1" x14ac:dyDescent="0.25">
      <c r="A479" s="59" t="s">
        <v>370</v>
      </c>
      <c r="B479" s="3">
        <f t="shared" si="89"/>
        <v>355</v>
      </c>
      <c r="C479" s="4">
        <f t="shared" si="89"/>
        <v>5</v>
      </c>
      <c r="D479" s="8" t="s">
        <v>370</v>
      </c>
      <c r="E479" s="12" t="str">
        <f>[1]Pendapatan!D479</f>
        <v>08 Tahun 2024</v>
      </c>
      <c r="F479" s="92" t="str">
        <f>[1]Pendapatan!E479</f>
        <v>08 Tahun 2024</v>
      </c>
      <c r="G479" s="6"/>
      <c r="H479" s="173">
        <f>IFERROR('Ringkasan (milyar)'!H479/'Ringkasan (milyar)'!G479,0)</f>
        <v>8.1732036171939554E-2</v>
      </c>
      <c r="I479" s="173">
        <f>IFERROR('Ringkasan (milyar)'!I479/'Ringkasan (milyar)'!G479,0)</f>
        <v>6.480887713207921E-2</v>
      </c>
      <c r="J479" s="173">
        <f>IFERROR('Ringkasan (milyar)'!J479/'Ringkasan (milyar)'!G479,0)</f>
        <v>1.7998848901550606E-3</v>
      </c>
      <c r="K479" s="173">
        <f>IFERROR('Ringkasan (milyar)'!K479/'Ringkasan (milyar)'!G479,0)</f>
        <v>1.7325253763216363E-3</v>
      </c>
      <c r="L479" s="173">
        <f>IFERROR('Ringkasan (milyar)'!L479/'Ringkasan (milyar)'!G479,0)</f>
        <v>1.339074877338366E-2</v>
      </c>
      <c r="M479" s="173">
        <f>IFERROR('Ringkasan (milyar)'!M479/'Ringkasan (milyar)'!G479,0)</f>
        <v>0.90366431310013884</v>
      </c>
      <c r="N479" s="173">
        <f>IFERROR('Ringkasan (milyar)'!N479/'Ringkasan (milyar)'!G479,0)</f>
        <v>0.89271263601269724</v>
      </c>
      <c r="O479" s="173">
        <f>IFERROR('Ringkasan (milyar)'!O479/'Ringkasan (milyar)'!G479,0)</f>
        <v>0</v>
      </c>
      <c r="P479" s="173">
        <f>IFERROR('Ringkasan (milyar)'!P479/'Ringkasan (milyar)'!G479,0)</f>
        <v>0</v>
      </c>
      <c r="Q479" s="173">
        <f>IFERROR('Ringkasan (milyar)'!Q479/'Ringkasan (milyar)'!G479,0)</f>
        <v>9.0319270038050403E-2</v>
      </c>
      <c r="R479" s="173">
        <f>IFERROR('Ringkasan (milyar)'!R479/'Ringkasan (milyar)'!G479,0)</f>
        <v>1.4256482002912975E-2</v>
      </c>
      <c r="S479" s="173">
        <f>IFERROR('Ringkasan (milyar)'!S479/'Ringkasan (milyar)'!G479,0)</f>
        <v>5.2499268448873967E-2</v>
      </c>
      <c r="T479" s="173">
        <f>IFERROR('Ringkasan (milyar)'!T479/'Ringkasan (milyar)'!G479,0)</f>
        <v>0.50909125381655596</v>
      </c>
      <c r="U479" s="173">
        <f>IFERROR('Ringkasan (milyar)'!U479/'Ringkasan (milyar)'!G479,0)</f>
        <v>0.22654636170630404</v>
      </c>
      <c r="V479" s="173">
        <f>IFERROR('Ringkasan (milyar)'!V479/'Ringkasan (milyar)'!G479,0)</f>
        <v>1.0951677087441531E-2</v>
      </c>
      <c r="W479" s="173">
        <f>IFERROR('Ringkasan (milyar)'!W479/'Ringkasan (milyar)'!G479,0)</f>
        <v>1.0951677087441531E-2</v>
      </c>
      <c r="X479" s="173">
        <f>IFERROR('Ringkasan (milyar)'!X479/'Ringkasan (milyar)'!G479,0)</f>
        <v>0</v>
      </c>
      <c r="Y479" s="173">
        <f>IFERROR('Ringkasan (milyar)'!Y479/'Ringkasan (milyar)'!G479,0)</f>
        <v>1.4603650727921701E-2</v>
      </c>
      <c r="Z479" s="173">
        <f>IFERROR('Ringkasan (milyar)'!Z479/'Ringkasan (milyar)'!G479,0)</f>
        <v>0</v>
      </c>
      <c r="AA479" s="173">
        <f>IFERROR('Ringkasan (milyar)'!AA479/'Ringkasan (milyar)'!G479,0)</f>
        <v>0</v>
      </c>
      <c r="AB479" s="173">
        <f>IFERROR('Ringkasan (milyar)'!AB479/'Ringkasan (milyar)'!G479,0)</f>
        <v>1.4603650727921701E-2</v>
      </c>
      <c r="AC479" s="6"/>
      <c r="AD479" s="173">
        <f>IFERROR('Ringkasan (milyar)'!AD479/'Ringkasan (milyar)'!AC479,0)</f>
        <v>0.69006958064309776</v>
      </c>
      <c r="AE479" s="173">
        <f>IFERROR('Ringkasan (milyar)'!AE479/'Ringkasan (milyar)'!AD479,0)</f>
        <v>0.65587195411813404</v>
      </c>
      <c r="AF479" s="173">
        <f>IFERROR('Ringkasan (milyar)'!AF479/'Ringkasan (milyar)'!AD479,0)</f>
        <v>0.33253246732519504</v>
      </c>
      <c r="AG479" s="173">
        <f>IFERROR('Ringkasan (milyar)'!AG479/'Ringkasan (milyar)'!AD479,0)</f>
        <v>0</v>
      </c>
      <c r="AH479" s="173">
        <f>IFERROR('Ringkasan (milyar)'!AH479/'Ringkasan (milyar)'!AC479,0)</f>
        <v>0</v>
      </c>
      <c r="AI479" s="173">
        <f>IFERROR('Ringkasan (milyar)'!AI479/'Ringkasan (milyar)'!AC479,0)</f>
        <v>6.1021689657519322E-3</v>
      </c>
      <c r="AJ479" s="173">
        <f>IFERROR('Ringkasan (milyar)'!AJ479/'Ringkasan (milyar)'!AC479,0)</f>
        <v>1.8995870661640329E-3</v>
      </c>
      <c r="AK479" s="173">
        <f>IFERROR('Ringkasan (milyar)'!AK479/'Ringkasan (milyar)'!AC479,0)</f>
        <v>0.15964846004139177</v>
      </c>
      <c r="AL479" s="173">
        <f>IFERROR('Ringkasan (milyar)'!AL479/'Ringkasan (milyar)'!AC479,0)</f>
        <v>0</v>
      </c>
      <c r="AM479" s="173">
        <f>IFERROR('Ringkasan (milyar)'!AM479/'Ringkasan (milyar)'!AC479,0)</f>
        <v>2.7257631239524977E-2</v>
      </c>
      <c r="AN479" s="173">
        <f>IFERROR('Ringkasan (milyar)'!AN479/'Ringkasan (milyar)'!AC479,0)</f>
        <v>2.9856256510835118E-2</v>
      </c>
      <c r="AO479" s="173">
        <f>IFERROR('Ringkasan (milyar)'!AO479/'Ringkasan (milyar)'!AC479,0)</f>
        <v>9.8844354739260787E-2</v>
      </c>
      <c r="AP479" s="173">
        <f>IFERROR('Ringkasan (milyar)'!AP479/'Ringkasan (milyar)'!AC479,0)</f>
        <v>3.6902175517708959E-3</v>
      </c>
      <c r="AQ479" s="173">
        <f>IFERROR('Ringkasan (milyar)'!AQ479/'Ringkasan (milyar)'!AC479,0)</f>
        <v>0</v>
      </c>
      <c r="AR479" s="173">
        <f>IFERROR('Ringkasan (milyar)'!AR479/'Ringkasan (milyar)'!AC479,0)</f>
        <v>1.9684840063875987E-3</v>
      </c>
      <c r="AS479" s="173">
        <f>IFERROR('Ringkasan (milyar)'!AS479/'Ringkasan (milyar)'!AC479,0)</f>
        <v>1.9684840063875987E-3</v>
      </c>
      <c r="AT479" s="173">
        <f>IFERROR('Ringkasan (milyar)'!AT479/'Ringkasan (milyar)'!AC479,0)</f>
        <v>0.14831347530912289</v>
      </c>
      <c r="AU479" s="173">
        <f>IFERROR('Ringkasan (milyar)'!AU479/'Ringkasan (milyar)'!AC479,0)</f>
        <v>3.3122170482635096E-3</v>
      </c>
      <c r="AV479" s="173">
        <f>IFERROR('Ringkasan (milyar)'!AV479/'Ringkasan (milyar)'!AC479,0)</f>
        <v>0.14500125826085938</v>
      </c>
      <c r="AW479" s="127"/>
      <c r="AX479" s="127"/>
      <c r="AY479" s="127"/>
      <c r="AZ479" s="127"/>
      <c r="BA479" s="127"/>
      <c r="BB479" s="127"/>
      <c r="BC479" s="127"/>
      <c r="BD479" s="127"/>
      <c r="BE479" s="127"/>
      <c r="BF479" s="127"/>
      <c r="BG479" s="127"/>
      <c r="BH479" s="127"/>
      <c r="BI479" s="127"/>
      <c r="BJ479" s="128"/>
      <c r="BK479" s="128"/>
      <c r="BL479" s="87"/>
      <c r="BM479" s="47"/>
      <c r="BN479" s="48"/>
      <c r="BO479" s="49"/>
      <c r="BP479" s="39">
        <f t="shared" si="88"/>
        <v>0</v>
      </c>
      <c r="BR479" s="6" t="e">
        <f>Ringkasan!#REF!/1000000000</f>
        <v>#REF!</v>
      </c>
      <c r="BS479" s="6" t="e">
        <f t="shared" si="82"/>
        <v>#REF!</v>
      </c>
      <c r="BT479" s="39" t="e">
        <f t="shared" si="84"/>
        <v>#REF!</v>
      </c>
      <c r="BV479" s="6" t="e">
        <f>Ringkasan!#REF!/1000000000</f>
        <v>#REF!</v>
      </c>
      <c r="BW479" s="6" t="e">
        <f t="shared" si="83"/>
        <v>#REF!</v>
      </c>
      <c r="BX479" s="39" t="e">
        <f t="shared" si="85"/>
        <v>#REF!</v>
      </c>
    </row>
    <row r="480" spans="1:76" ht="15" customHeight="1" x14ac:dyDescent="0.25">
      <c r="A480" s="59" t="s">
        <v>371</v>
      </c>
      <c r="B480" s="3">
        <f t="shared" si="89"/>
        <v>356</v>
      </c>
      <c r="C480" s="4">
        <f t="shared" si="89"/>
        <v>6</v>
      </c>
      <c r="D480" s="8" t="s">
        <v>371</v>
      </c>
      <c r="E480" s="12" t="str">
        <f>[1]Pendapatan!D480</f>
        <v>19 Tahun 2024</v>
      </c>
      <c r="F480" s="92">
        <f>[1]Pendapatan!E480</f>
        <v>45657.999305555553</v>
      </c>
      <c r="G480" s="6"/>
      <c r="H480" s="173">
        <f>IFERROR('Ringkasan (milyar)'!H480/'Ringkasan (milyar)'!G480,0)</f>
        <v>0.32943899497514095</v>
      </c>
      <c r="I480" s="173">
        <f>IFERROR('Ringkasan (milyar)'!I480/'Ringkasan (milyar)'!G480,0)</f>
        <v>0.20963846213263748</v>
      </c>
      <c r="J480" s="173">
        <f>IFERROR('Ringkasan (milyar)'!J480/'Ringkasan (milyar)'!G480,0)</f>
        <v>9.3767551052416492E-2</v>
      </c>
      <c r="K480" s="173">
        <f>IFERROR('Ringkasan (milyar)'!K480/'Ringkasan (milyar)'!G480,0)</f>
        <v>9.1531140193684137E-4</v>
      </c>
      <c r="L480" s="173">
        <f>IFERROR('Ringkasan (milyar)'!L480/'Ringkasan (milyar)'!G480,0)</f>
        <v>2.5117670388150156E-2</v>
      </c>
      <c r="M480" s="173">
        <f>IFERROR('Ringkasan (milyar)'!M480/'Ringkasan (milyar)'!G480,0)</f>
        <v>0.66729999489705549</v>
      </c>
      <c r="N480" s="173">
        <f>IFERROR('Ringkasan (milyar)'!N480/'Ringkasan (milyar)'!G480,0)</f>
        <v>0.6535334759690431</v>
      </c>
      <c r="O480" s="173">
        <f>IFERROR('Ringkasan (milyar)'!O480/'Ringkasan (milyar)'!G480,0)</f>
        <v>0</v>
      </c>
      <c r="P480" s="173">
        <f>IFERROR('Ringkasan (milyar)'!P480/'Ringkasan (milyar)'!G480,0)</f>
        <v>0</v>
      </c>
      <c r="Q480" s="173">
        <f>IFERROR('Ringkasan (milyar)'!Q480/'Ringkasan (milyar)'!G480,0)</f>
        <v>3.8937273813481076E-2</v>
      </c>
      <c r="R480" s="173">
        <f>IFERROR('Ringkasan (milyar)'!R480/'Ringkasan (milyar)'!G480,0)</f>
        <v>0</v>
      </c>
      <c r="S480" s="173">
        <f>IFERROR('Ringkasan (milyar)'!S480/'Ringkasan (milyar)'!G480,0)</f>
        <v>0.30442606785254339</v>
      </c>
      <c r="T480" s="173">
        <f>IFERROR('Ringkasan (milyar)'!T480/'Ringkasan (milyar)'!G480,0)</f>
        <v>0.2083675560514974</v>
      </c>
      <c r="U480" s="173">
        <f>IFERROR('Ringkasan (milyar)'!U480/'Ringkasan (milyar)'!G480,0)</f>
        <v>0.10180257825152124</v>
      </c>
      <c r="V480" s="173">
        <f>IFERROR('Ringkasan (milyar)'!V480/'Ringkasan (milyar)'!G480,0)</f>
        <v>1.3766518928012355E-2</v>
      </c>
      <c r="W480" s="173">
        <f>IFERROR('Ringkasan (milyar)'!W480/'Ringkasan (milyar)'!G480,0)</f>
        <v>1.3766518928012355E-2</v>
      </c>
      <c r="X480" s="173">
        <f>IFERROR('Ringkasan (milyar)'!X480/'Ringkasan (milyar)'!G480,0)</f>
        <v>0</v>
      </c>
      <c r="Y480" s="173">
        <f>IFERROR('Ringkasan (milyar)'!Y480/'Ringkasan (milyar)'!G480,0)</f>
        <v>3.2610101278035346E-3</v>
      </c>
      <c r="Z480" s="173">
        <f>IFERROR('Ringkasan (milyar)'!Z480/'Ringkasan (milyar)'!G480,0)</f>
        <v>0</v>
      </c>
      <c r="AA480" s="173">
        <f>IFERROR('Ringkasan (milyar)'!AA480/'Ringkasan (milyar)'!G480,0)</f>
        <v>0</v>
      </c>
      <c r="AB480" s="173">
        <f>IFERROR('Ringkasan (milyar)'!AB480/'Ringkasan (milyar)'!G480,0)</f>
        <v>3.2610101278035346E-3</v>
      </c>
      <c r="AC480" s="6"/>
      <c r="AD480" s="173">
        <f>IFERROR('Ringkasan (milyar)'!AD480/'Ringkasan (milyar)'!AC480,0)</f>
        <v>0.65005760891304232</v>
      </c>
      <c r="AE480" s="173">
        <f>IFERROR('Ringkasan (milyar)'!AE480/'Ringkasan (milyar)'!AD480,0)</f>
        <v>0.42946291236215062</v>
      </c>
      <c r="AF480" s="173">
        <f>IFERROR('Ringkasan (milyar)'!AF480/'Ringkasan (milyar)'!AD480,0)</f>
        <v>0.51153031145917494</v>
      </c>
      <c r="AG480" s="173">
        <f>IFERROR('Ringkasan (milyar)'!AG480/'Ringkasan (milyar)'!AD480,0)</f>
        <v>8.9358791278110444E-4</v>
      </c>
      <c r="AH480" s="173">
        <f>IFERROR('Ringkasan (milyar)'!AH480/'Ringkasan (milyar)'!AC480,0)</f>
        <v>0</v>
      </c>
      <c r="AI480" s="173">
        <f>IFERROR('Ringkasan (milyar)'!AI480/'Ringkasan (milyar)'!AC480,0)</f>
        <v>2.6602247285695851E-2</v>
      </c>
      <c r="AJ480" s="173">
        <f>IFERROR('Ringkasan (milyar)'!AJ480/'Ringkasan (milyar)'!AC480,0)</f>
        <v>1.1174672924744181E-2</v>
      </c>
      <c r="AK480" s="173">
        <f>IFERROR('Ringkasan (milyar)'!AK480/'Ringkasan (milyar)'!AC480,0)</f>
        <v>0.24554453175934091</v>
      </c>
      <c r="AL480" s="173">
        <f>IFERROR('Ringkasan (milyar)'!AL480/'Ringkasan (milyar)'!AC480,0)</f>
        <v>1.640646545788987E-2</v>
      </c>
      <c r="AM480" s="173">
        <f>IFERROR('Ringkasan (milyar)'!AM480/'Ringkasan (milyar)'!AC480,0)</f>
        <v>3.1696830421871505E-2</v>
      </c>
      <c r="AN480" s="173">
        <f>IFERROR('Ringkasan (milyar)'!AN480/'Ringkasan (milyar)'!AC480,0)</f>
        <v>0.10934140383100545</v>
      </c>
      <c r="AO480" s="173">
        <f>IFERROR('Ringkasan (milyar)'!AO480/'Ringkasan (milyar)'!AC480,0)</f>
        <v>8.7893499672623651E-2</v>
      </c>
      <c r="AP480" s="173">
        <f>IFERROR('Ringkasan (milyar)'!AP480/'Ringkasan (milyar)'!AC480,0)</f>
        <v>1.6177120146718707E-4</v>
      </c>
      <c r="AQ480" s="173">
        <f>IFERROR('Ringkasan (milyar)'!AQ480/'Ringkasan (milyar)'!AC480,0)</f>
        <v>4.4561174483257658E-5</v>
      </c>
      <c r="AR480" s="173">
        <f>IFERROR('Ringkasan (milyar)'!AR480/'Ringkasan (milyar)'!AC480,0)</f>
        <v>3.8313621714931609E-3</v>
      </c>
      <c r="AS480" s="173">
        <f>IFERROR('Ringkasan (milyar)'!AS480/'Ringkasan (milyar)'!AC480,0)</f>
        <v>3.8313621714931609E-3</v>
      </c>
      <c r="AT480" s="173">
        <f>IFERROR('Ringkasan (milyar)'!AT480/'Ringkasan (milyar)'!AC480,0)</f>
        <v>0.10056649715612366</v>
      </c>
      <c r="AU480" s="173">
        <f>IFERROR('Ringkasan (milyar)'!AU480/'Ringkasan (milyar)'!AC480,0)</f>
        <v>2.6549882953505511E-2</v>
      </c>
      <c r="AV480" s="173">
        <f>IFERROR('Ringkasan (milyar)'!AV480/'Ringkasan (milyar)'!AC480,0)</f>
        <v>7.4016614202618139E-2</v>
      </c>
      <c r="AW480" s="127"/>
      <c r="AX480" s="127"/>
      <c r="AY480" s="127"/>
      <c r="AZ480" s="127"/>
      <c r="BA480" s="127"/>
      <c r="BB480" s="127"/>
      <c r="BC480" s="127"/>
      <c r="BD480" s="127"/>
      <c r="BE480" s="127"/>
      <c r="BF480" s="127"/>
      <c r="BG480" s="127"/>
      <c r="BH480" s="127"/>
      <c r="BI480" s="127"/>
      <c r="BJ480" s="128"/>
      <c r="BK480" s="128"/>
      <c r="BL480" s="87"/>
      <c r="BM480" s="47"/>
      <c r="BN480" s="48"/>
      <c r="BO480" s="49"/>
      <c r="BP480" s="39">
        <f t="shared" si="88"/>
        <v>0</v>
      </c>
      <c r="BR480" s="6" t="e">
        <f>Ringkasan!#REF!/1000000000</f>
        <v>#REF!</v>
      </c>
      <c r="BS480" s="6" t="e">
        <f t="shared" si="82"/>
        <v>#REF!</v>
      </c>
      <c r="BT480" s="39" t="e">
        <f t="shared" si="84"/>
        <v>#REF!</v>
      </c>
      <c r="BV480" s="6" t="e">
        <f>Ringkasan!#REF!/1000000000</f>
        <v>#REF!</v>
      </c>
      <c r="BW480" s="6" t="e">
        <f t="shared" si="83"/>
        <v>#REF!</v>
      </c>
      <c r="BX480" s="39" t="e">
        <f t="shared" si="85"/>
        <v>#REF!</v>
      </c>
    </row>
    <row r="481" spans="1:76" ht="15" customHeight="1" x14ac:dyDescent="0.25">
      <c r="A481" s="59" t="s">
        <v>372</v>
      </c>
      <c r="B481" s="3">
        <f t="shared" si="89"/>
        <v>357</v>
      </c>
      <c r="C481" s="4">
        <f t="shared" si="89"/>
        <v>7</v>
      </c>
      <c r="D481" s="8" t="s">
        <v>372</v>
      </c>
      <c r="E481" s="12" t="str">
        <f>[1]Pendapatan!D481</f>
        <v>13 Tahun 2024</v>
      </c>
      <c r="F481" s="92">
        <f>[1]Pendapatan!E481</f>
        <v>45657.743055555555</v>
      </c>
      <c r="G481" s="6"/>
      <c r="H481" s="173">
        <f>IFERROR('Ringkasan (milyar)'!H481/'Ringkasan (milyar)'!G481,0)</f>
        <v>0.17341644101149012</v>
      </c>
      <c r="I481" s="173">
        <f>IFERROR('Ringkasan (milyar)'!I481/'Ringkasan (milyar)'!G481,0)</f>
        <v>0.10848580213208407</v>
      </c>
      <c r="J481" s="173">
        <f>IFERROR('Ringkasan (milyar)'!J481/'Ringkasan (milyar)'!G481,0)</f>
        <v>2.5103298158139532E-2</v>
      </c>
      <c r="K481" s="173">
        <f>IFERROR('Ringkasan (milyar)'!K481/'Ringkasan (milyar)'!G481,0)</f>
        <v>2.2747325191841646E-3</v>
      </c>
      <c r="L481" s="173">
        <f>IFERROR('Ringkasan (milyar)'!L481/'Ringkasan (milyar)'!G481,0)</f>
        <v>3.7552608202082345E-2</v>
      </c>
      <c r="M481" s="173">
        <f>IFERROR('Ringkasan (milyar)'!M481/'Ringkasan (milyar)'!G481,0)</f>
        <v>0.82384090542218713</v>
      </c>
      <c r="N481" s="173">
        <f>IFERROR('Ringkasan (milyar)'!N481/'Ringkasan (milyar)'!G481,0)</f>
        <v>0.80070943433097053</v>
      </c>
      <c r="O481" s="173">
        <f>IFERROR('Ringkasan (milyar)'!O481/'Ringkasan (milyar)'!G481,0)</f>
        <v>0</v>
      </c>
      <c r="P481" s="173">
        <f>IFERROR('Ringkasan (milyar)'!P481/'Ringkasan (milyar)'!G481,0)</f>
        <v>0</v>
      </c>
      <c r="Q481" s="173">
        <f>IFERROR('Ringkasan (milyar)'!Q481/'Ringkasan (milyar)'!G481,0)</f>
        <v>6.7262153390670085E-2</v>
      </c>
      <c r="R481" s="173">
        <f>IFERROR('Ringkasan (milyar)'!R481/'Ringkasan (milyar)'!G481,0)</f>
        <v>9.708199634063561E-3</v>
      </c>
      <c r="S481" s="173">
        <f>IFERROR('Ringkasan (milyar)'!S481/'Ringkasan (milyar)'!G481,0)</f>
        <v>0.21756785052287619</v>
      </c>
      <c r="T481" s="173">
        <f>IFERROR('Ringkasan (milyar)'!T481/'Ringkasan (milyar)'!G481,0)</f>
        <v>0.39766718958596831</v>
      </c>
      <c r="U481" s="173">
        <f>IFERROR('Ringkasan (milyar)'!U481/'Ringkasan (milyar)'!G481,0)</f>
        <v>0.10850404119739233</v>
      </c>
      <c r="V481" s="173">
        <f>IFERROR('Ringkasan (milyar)'!V481/'Ringkasan (milyar)'!G481,0)</f>
        <v>2.3131471091216525E-2</v>
      </c>
      <c r="W481" s="173">
        <f>IFERROR('Ringkasan (milyar)'!W481/'Ringkasan (milyar)'!G481,0)</f>
        <v>2.3131471091216525E-2</v>
      </c>
      <c r="X481" s="173">
        <f>IFERROR('Ringkasan (milyar)'!X481/'Ringkasan (milyar)'!G481,0)</f>
        <v>0</v>
      </c>
      <c r="Y481" s="173">
        <f>IFERROR('Ringkasan (milyar)'!Y481/'Ringkasan (milyar)'!G481,0)</f>
        <v>2.7426535663228617E-3</v>
      </c>
      <c r="Z481" s="173">
        <f>IFERROR('Ringkasan (milyar)'!Z481/'Ringkasan (milyar)'!G481,0)</f>
        <v>0</v>
      </c>
      <c r="AA481" s="173">
        <f>IFERROR('Ringkasan (milyar)'!AA481/'Ringkasan (milyar)'!G481,0)</f>
        <v>0</v>
      </c>
      <c r="AB481" s="173">
        <f>IFERROR('Ringkasan (milyar)'!AB481/'Ringkasan (milyar)'!G481,0)</f>
        <v>2.7426535663228617E-3</v>
      </c>
      <c r="AC481" s="6"/>
      <c r="AD481" s="173">
        <f>IFERROR('Ringkasan (milyar)'!AD481/'Ringkasan (milyar)'!AC481,0)</f>
        <v>0.67913277790012905</v>
      </c>
      <c r="AE481" s="173">
        <f>IFERROR('Ringkasan (milyar)'!AE481/'Ringkasan (milyar)'!AD481,0)</f>
        <v>0.63465290127519758</v>
      </c>
      <c r="AF481" s="173">
        <f>IFERROR('Ringkasan (milyar)'!AF481/'Ringkasan (milyar)'!AD481,0)</f>
        <v>0.33717070293731977</v>
      </c>
      <c r="AG481" s="173">
        <f>IFERROR('Ringkasan (milyar)'!AG481/'Ringkasan (milyar)'!AD481,0)</f>
        <v>0</v>
      </c>
      <c r="AH481" s="173">
        <f>IFERROR('Ringkasan (milyar)'!AH481/'Ringkasan (milyar)'!AC481,0)</f>
        <v>0</v>
      </c>
      <c r="AI481" s="173">
        <f>IFERROR('Ringkasan (milyar)'!AI481/'Ringkasan (milyar)'!AC481,0)</f>
        <v>1.0496809474938123E-2</v>
      </c>
      <c r="AJ481" s="173">
        <f>IFERROR('Ringkasan (milyar)'!AJ481/'Ringkasan (milyar)'!AC481,0)</f>
        <v>8.6387044674283951E-3</v>
      </c>
      <c r="AK481" s="173">
        <f>IFERROR('Ringkasan (milyar)'!AK481/'Ringkasan (milyar)'!AC481,0)</f>
        <v>0.17232589726477471</v>
      </c>
      <c r="AL481" s="173">
        <f>IFERROR('Ringkasan (milyar)'!AL481/'Ringkasan (milyar)'!AC481,0)</f>
        <v>3.3436555241893179E-3</v>
      </c>
      <c r="AM481" s="173">
        <f>IFERROR('Ringkasan (milyar)'!AM481/'Ringkasan (milyar)'!AC481,0)</f>
        <v>2.3382968818032243E-2</v>
      </c>
      <c r="AN481" s="173">
        <f>IFERROR('Ringkasan (milyar)'!AN481/'Ringkasan (milyar)'!AC481,0)</f>
        <v>4.6354099475676321E-2</v>
      </c>
      <c r="AO481" s="173">
        <f>IFERROR('Ringkasan (milyar)'!AO481/'Ringkasan (milyar)'!AC481,0)</f>
        <v>9.9201829764155841E-2</v>
      </c>
      <c r="AP481" s="173">
        <f>IFERROR('Ringkasan (milyar)'!AP481/'Ringkasan (milyar)'!AC481,0)</f>
        <v>4.3343682720972639E-5</v>
      </c>
      <c r="AQ481" s="173">
        <f>IFERROR('Ringkasan (milyar)'!AQ481/'Ringkasan (milyar)'!AC481,0)</f>
        <v>0</v>
      </c>
      <c r="AR481" s="173">
        <f>IFERROR('Ringkasan (milyar)'!AR481/'Ringkasan (milyar)'!AC481,0)</f>
        <v>1.9504657224437686E-3</v>
      </c>
      <c r="AS481" s="173">
        <f>IFERROR('Ringkasan (milyar)'!AS481/'Ringkasan (milyar)'!AC481,0)</f>
        <v>1.9504657224437686E-3</v>
      </c>
      <c r="AT481" s="173">
        <f>IFERROR('Ringkasan (milyar)'!AT481/'Ringkasan (milyar)'!AC481,0)</f>
        <v>0.14659085911265249</v>
      </c>
      <c r="AU481" s="173">
        <f>IFERROR('Ringkasan (milyar)'!AU481/'Ringkasan (milyar)'!AC481,0)</f>
        <v>1.4352950935316367E-4</v>
      </c>
      <c r="AV481" s="173">
        <f>IFERROR('Ringkasan (milyar)'!AV481/'Ringkasan (milyar)'!AC481,0)</f>
        <v>0.14644732960329931</v>
      </c>
      <c r="AW481" s="127"/>
      <c r="AX481" s="127"/>
      <c r="AY481" s="127"/>
      <c r="AZ481" s="127"/>
      <c r="BA481" s="127"/>
      <c r="BB481" s="127"/>
      <c r="BC481" s="127"/>
      <c r="BD481" s="127"/>
      <c r="BE481" s="127"/>
      <c r="BF481" s="127"/>
      <c r="BG481" s="127"/>
      <c r="BH481" s="127"/>
      <c r="BI481" s="127"/>
      <c r="BJ481" s="128"/>
      <c r="BK481" s="128"/>
      <c r="BL481" s="87"/>
      <c r="BM481" s="47"/>
      <c r="BN481" s="48"/>
      <c r="BO481" s="49"/>
      <c r="BP481" s="39">
        <f t="shared" si="88"/>
        <v>0</v>
      </c>
      <c r="BR481" s="6" t="e">
        <f>Ringkasan!#REF!/1000000000</f>
        <v>#REF!</v>
      </c>
      <c r="BS481" s="6" t="e">
        <f t="shared" si="82"/>
        <v>#REF!</v>
      </c>
      <c r="BT481" s="39" t="e">
        <f t="shared" si="84"/>
        <v>#REF!</v>
      </c>
      <c r="BV481" s="6" t="e">
        <f>Ringkasan!#REF!/1000000000</f>
        <v>#REF!</v>
      </c>
      <c r="BW481" s="6" t="e">
        <f t="shared" si="83"/>
        <v>#REF!</v>
      </c>
      <c r="BX481" s="39" t="e">
        <f t="shared" si="85"/>
        <v>#REF!</v>
      </c>
    </row>
    <row r="482" spans="1:76" ht="15" customHeight="1" x14ac:dyDescent="0.25">
      <c r="A482" s="59" t="s">
        <v>651</v>
      </c>
      <c r="B482" s="3">
        <f t="shared" si="89"/>
        <v>358</v>
      </c>
      <c r="C482" s="4">
        <f t="shared" si="89"/>
        <v>8</v>
      </c>
      <c r="D482" s="8" t="s">
        <v>651</v>
      </c>
      <c r="E482" s="12" t="str">
        <f>[1]Pendapatan!D482</f>
        <v>6 Tahun 2024</v>
      </c>
      <c r="F482" s="92">
        <f>[1]Pendapatan!E482</f>
        <v>45657.452777777777</v>
      </c>
      <c r="G482" s="6"/>
      <c r="H482" s="173">
        <f>IFERROR('Ringkasan (milyar)'!H482/'Ringkasan (milyar)'!G482,0)</f>
        <v>8.7171766681733237E-2</v>
      </c>
      <c r="I482" s="173">
        <f>IFERROR('Ringkasan (milyar)'!I482/'Ringkasan (milyar)'!G482,0)</f>
        <v>2.481429782842105E-2</v>
      </c>
      <c r="J482" s="173">
        <f>IFERROR('Ringkasan (milyar)'!J482/'Ringkasan (milyar)'!G482,0)</f>
        <v>2.5762777909221052E-3</v>
      </c>
      <c r="K482" s="173">
        <f>IFERROR('Ringkasan (milyar)'!K482/'Ringkasan (milyar)'!G482,0)</f>
        <v>3.8250680935901912E-3</v>
      </c>
      <c r="L482" s="173">
        <f>IFERROR('Ringkasan (milyar)'!L482/'Ringkasan (milyar)'!G482,0)</f>
        <v>5.5956122968799898E-2</v>
      </c>
      <c r="M482" s="173">
        <f>IFERROR('Ringkasan (milyar)'!M482/'Ringkasan (milyar)'!G482,0)</f>
        <v>0.89269062371358121</v>
      </c>
      <c r="N482" s="173">
        <f>IFERROR('Ringkasan (milyar)'!N482/'Ringkasan (milyar)'!G482,0)</f>
        <v>0.85981005946350231</v>
      </c>
      <c r="O482" s="173">
        <f>IFERROR('Ringkasan (milyar)'!O482/'Ringkasan (milyar)'!G482,0)</f>
        <v>0</v>
      </c>
      <c r="P482" s="173">
        <f>IFERROR('Ringkasan (milyar)'!P482/'Ringkasan (milyar)'!G482,0)</f>
        <v>0</v>
      </c>
      <c r="Q482" s="173">
        <f>IFERROR('Ringkasan (milyar)'!Q482/'Ringkasan (milyar)'!G482,0)</f>
        <v>0.12512166699053387</v>
      </c>
      <c r="R482" s="173">
        <f>IFERROR('Ringkasan (milyar)'!R482/'Ringkasan (milyar)'!G482,0)</f>
        <v>0</v>
      </c>
      <c r="S482" s="173">
        <f>IFERROR('Ringkasan (milyar)'!S482/'Ringkasan (milyar)'!G482,0)</f>
        <v>4.4090177183743591E-2</v>
      </c>
      <c r="T482" s="173">
        <f>IFERROR('Ringkasan (milyar)'!T482/'Ringkasan (milyar)'!G482,0)</f>
        <v>0.4937674136603738</v>
      </c>
      <c r="U482" s="173">
        <f>IFERROR('Ringkasan (milyar)'!U482/'Ringkasan (milyar)'!G482,0)</f>
        <v>0.196830801628851</v>
      </c>
      <c r="V482" s="173">
        <f>IFERROR('Ringkasan (milyar)'!V482/'Ringkasan (milyar)'!G482,0)</f>
        <v>3.2880564250079014E-2</v>
      </c>
      <c r="W482" s="173">
        <f>IFERROR('Ringkasan (milyar)'!W482/'Ringkasan (milyar)'!G482,0)</f>
        <v>3.2880564250079014E-2</v>
      </c>
      <c r="X482" s="173">
        <f>IFERROR('Ringkasan (milyar)'!X482/'Ringkasan (milyar)'!G482,0)</f>
        <v>0</v>
      </c>
      <c r="Y482" s="173">
        <f>IFERROR('Ringkasan (milyar)'!Y482/'Ringkasan (milyar)'!G482,0)</f>
        <v>2.0137609604685521E-2</v>
      </c>
      <c r="Z482" s="173">
        <f>IFERROR('Ringkasan (milyar)'!Z482/'Ringkasan (milyar)'!G482,0)</f>
        <v>0</v>
      </c>
      <c r="AA482" s="173">
        <f>IFERROR('Ringkasan (milyar)'!AA482/'Ringkasan (milyar)'!G482,0)</f>
        <v>0</v>
      </c>
      <c r="AB482" s="173">
        <f>IFERROR('Ringkasan (milyar)'!AB482/'Ringkasan (milyar)'!G482,0)</f>
        <v>2.0137609604685521E-2</v>
      </c>
      <c r="AC482" s="6"/>
      <c r="AD482" s="173">
        <f>IFERROR('Ringkasan (milyar)'!AD482/'Ringkasan (milyar)'!AC482,0)</f>
        <v>0.72848407629005019</v>
      </c>
      <c r="AE482" s="173">
        <f>IFERROR('Ringkasan (milyar)'!AE482/'Ringkasan (milyar)'!AD482,0)</f>
        <v>0.62069186742096272</v>
      </c>
      <c r="AF482" s="173">
        <f>IFERROR('Ringkasan (milyar)'!AF482/'Ringkasan (milyar)'!AD482,0)</f>
        <v>0.35991004389723996</v>
      </c>
      <c r="AG482" s="173">
        <f>IFERROR('Ringkasan (milyar)'!AG482/'Ringkasan (milyar)'!AD482,0)</f>
        <v>7.3668436670588537E-5</v>
      </c>
      <c r="AH482" s="173">
        <f>IFERROR('Ringkasan (milyar)'!AH482/'Ringkasan (milyar)'!AC482,0)</f>
        <v>0</v>
      </c>
      <c r="AI482" s="173">
        <f>IFERROR('Ringkasan (milyar)'!AI482/'Ringkasan (milyar)'!AC482,0)</f>
        <v>1.3292877788287848E-2</v>
      </c>
      <c r="AJ482" s="173">
        <f>IFERROR('Ringkasan (milyar)'!AJ482/'Ringkasan (milyar)'!AC482,0)</f>
        <v>7.8465464382411314E-4</v>
      </c>
      <c r="AK482" s="173">
        <f>IFERROR('Ringkasan (milyar)'!AK482/'Ringkasan (milyar)'!AC482,0)</f>
        <v>8.7705907799647764E-2</v>
      </c>
      <c r="AL482" s="173">
        <f>IFERROR('Ringkasan (milyar)'!AL482/'Ringkasan (milyar)'!AC482,0)</f>
        <v>4.1310426364059099E-4</v>
      </c>
      <c r="AM482" s="173">
        <f>IFERROR('Ringkasan (milyar)'!AM482/'Ringkasan (milyar)'!AC482,0)</f>
        <v>1.2823344140005483E-2</v>
      </c>
      <c r="AN482" s="173">
        <f>IFERROR('Ringkasan (milyar)'!AN482/'Ringkasan (milyar)'!AC482,0)</f>
        <v>2.8979712351139813E-2</v>
      </c>
      <c r="AO482" s="173">
        <f>IFERROR('Ringkasan (milyar)'!AO482/'Ringkasan (milyar)'!AC482,0)</f>
        <v>4.2100879730265071E-2</v>
      </c>
      <c r="AP482" s="173">
        <f>IFERROR('Ringkasan (milyar)'!AP482/'Ringkasan (milyar)'!AC482,0)</f>
        <v>1.2880605591208895E-3</v>
      </c>
      <c r="AQ482" s="173">
        <f>IFERROR('Ringkasan (milyar)'!AQ482/'Ringkasan (milyar)'!AC482,0)</f>
        <v>2.1008067554759229E-3</v>
      </c>
      <c r="AR482" s="173">
        <f>IFERROR('Ringkasan (milyar)'!AR482/'Ringkasan (milyar)'!AC482,0)</f>
        <v>5.3666283039705744E-3</v>
      </c>
      <c r="AS482" s="173">
        <f>IFERROR('Ringkasan (milyar)'!AS482/'Ringkasan (milyar)'!AC482,0)</f>
        <v>5.3666283039705744E-3</v>
      </c>
      <c r="AT482" s="173">
        <f>IFERROR('Ringkasan (milyar)'!AT482/'Ringkasan (milyar)'!AC482,0)</f>
        <v>0.17844338760633149</v>
      </c>
      <c r="AU482" s="173">
        <f>IFERROR('Ringkasan (milyar)'!AU482/'Ringkasan (milyar)'!AC482,0)</f>
        <v>2.6028601714975438E-3</v>
      </c>
      <c r="AV482" s="173">
        <f>IFERROR('Ringkasan (milyar)'!AV482/'Ringkasan (milyar)'!AC482,0)</f>
        <v>0.17584052743483394</v>
      </c>
      <c r="AW482" s="127"/>
      <c r="AX482" s="127"/>
      <c r="AY482" s="127"/>
      <c r="AZ482" s="127"/>
      <c r="BA482" s="127"/>
      <c r="BB482" s="127"/>
      <c r="BC482" s="127"/>
      <c r="BD482" s="127"/>
      <c r="BE482" s="127"/>
      <c r="BF482" s="127"/>
      <c r="BG482" s="127"/>
      <c r="BH482" s="127"/>
      <c r="BI482" s="127"/>
      <c r="BJ482" s="128"/>
      <c r="BK482" s="128"/>
      <c r="BL482" s="87"/>
      <c r="BM482" s="47"/>
      <c r="BN482" s="48"/>
      <c r="BO482" s="49"/>
      <c r="BP482" s="39">
        <f t="shared" si="88"/>
        <v>0</v>
      </c>
      <c r="BR482" s="6" t="e">
        <f>Ringkasan!#REF!/1000000000</f>
        <v>#REF!</v>
      </c>
      <c r="BS482" s="6" t="e">
        <f t="shared" si="82"/>
        <v>#REF!</v>
      </c>
      <c r="BT482" s="39" t="e">
        <f t="shared" si="84"/>
        <v>#REF!</v>
      </c>
      <c r="BV482" s="6" t="e">
        <f>Ringkasan!#REF!/1000000000</f>
        <v>#REF!</v>
      </c>
      <c r="BW482" s="6" t="e">
        <f t="shared" si="83"/>
        <v>#REF!</v>
      </c>
      <c r="BX482" s="39" t="e">
        <f t="shared" si="85"/>
        <v>#REF!</v>
      </c>
    </row>
    <row r="483" spans="1:76" ht="15" customHeight="1" x14ac:dyDescent="0.25">
      <c r="A483" s="59" t="s">
        <v>373</v>
      </c>
      <c r="B483" s="3">
        <f t="shared" si="89"/>
        <v>359</v>
      </c>
      <c r="C483" s="4">
        <f t="shared" si="89"/>
        <v>9</v>
      </c>
      <c r="D483" s="8" t="s">
        <v>373</v>
      </c>
      <c r="E483" s="12" t="str">
        <f>[1]Pendapatan!D483</f>
        <v>06 Tahun 2024</v>
      </c>
      <c r="F483" s="92">
        <f>[1]Pendapatan!E483</f>
        <v>45653</v>
      </c>
      <c r="G483" s="6"/>
      <c r="H483" s="173">
        <f>IFERROR('Ringkasan (milyar)'!H483/'Ringkasan (milyar)'!G483,0)</f>
        <v>9.0570349936275038E-2</v>
      </c>
      <c r="I483" s="173">
        <f>IFERROR('Ringkasan (milyar)'!I483/'Ringkasan (milyar)'!G483,0)</f>
        <v>3.2415685752893775E-2</v>
      </c>
      <c r="J483" s="173">
        <f>IFERROR('Ringkasan (milyar)'!J483/'Ringkasan (milyar)'!G483,0)</f>
        <v>7.5495474811022832E-3</v>
      </c>
      <c r="K483" s="173">
        <f>IFERROR('Ringkasan (milyar)'!K483/'Ringkasan (milyar)'!G483,0)</f>
        <v>4.0249334429169961E-3</v>
      </c>
      <c r="L483" s="173">
        <f>IFERROR('Ringkasan (milyar)'!L483/'Ringkasan (milyar)'!G483,0)</f>
        <v>4.6580183259361981E-2</v>
      </c>
      <c r="M483" s="173">
        <f>IFERROR('Ringkasan (milyar)'!M483/'Ringkasan (milyar)'!G483,0)</f>
        <v>0.88674355717621622</v>
      </c>
      <c r="N483" s="173">
        <f>IFERROR('Ringkasan (milyar)'!N483/'Ringkasan (milyar)'!G483,0)</f>
        <v>0.82312863336281161</v>
      </c>
      <c r="O483" s="173">
        <f>IFERROR('Ringkasan (milyar)'!O483/'Ringkasan (milyar)'!G483,0)</f>
        <v>0</v>
      </c>
      <c r="P483" s="173">
        <f>IFERROR('Ringkasan (milyar)'!P483/'Ringkasan (milyar)'!G483,0)</f>
        <v>0</v>
      </c>
      <c r="Q483" s="173">
        <f>IFERROR('Ringkasan (milyar)'!Q483/'Ringkasan (milyar)'!G483,0)</f>
        <v>7.975784103279121E-2</v>
      </c>
      <c r="R483" s="173">
        <f>IFERROR('Ringkasan (milyar)'!R483/'Ringkasan (milyar)'!G483,0)</f>
        <v>4.9860942045551193E-3</v>
      </c>
      <c r="S483" s="173">
        <f>IFERROR('Ringkasan (milyar)'!S483/'Ringkasan (milyar)'!G483,0)</f>
        <v>6.8873613578264395E-2</v>
      </c>
      <c r="T483" s="173">
        <f>IFERROR('Ringkasan (milyar)'!T483/'Ringkasan (milyar)'!G483,0)</f>
        <v>0.50410351151632093</v>
      </c>
      <c r="U483" s="173">
        <f>IFERROR('Ringkasan (milyar)'!U483/'Ringkasan (milyar)'!G483,0)</f>
        <v>0.16540757303088005</v>
      </c>
      <c r="V483" s="173">
        <f>IFERROR('Ringkasan (milyar)'!V483/'Ringkasan (milyar)'!G483,0)</f>
        <v>6.3614923813404528E-2</v>
      </c>
      <c r="W483" s="173">
        <f>IFERROR('Ringkasan (milyar)'!W483/'Ringkasan (milyar)'!G483,0)</f>
        <v>6.3614923813404528E-2</v>
      </c>
      <c r="X483" s="173">
        <f>IFERROR('Ringkasan (milyar)'!X483/'Ringkasan (milyar)'!G483,0)</f>
        <v>0</v>
      </c>
      <c r="Y483" s="173">
        <f>IFERROR('Ringkasan (milyar)'!Y483/'Ringkasan (milyar)'!G483,0)</f>
        <v>2.2686092887508783E-2</v>
      </c>
      <c r="Z483" s="173">
        <f>IFERROR('Ringkasan (milyar)'!Z483/'Ringkasan (milyar)'!G483,0)</f>
        <v>1.3206185572097068E-2</v>
      </c>
      <c r="AA483" s="173">
        <f>IFERROR('Ringkasan (milyar)'!AA483/'Ringkasan (milyar)'!G483,0)</f>
        <v>0</v>
      </c>
      <c r="AB483" s="173">
        <f>IFERROR('Ringkasan (milyar)'!AB483/'Ringkasan (milyar)'!G483,0)</f>
        <v>9.4799073154117133E-3</v>
      </c>
      <c r="AC483" s="6"/>
      <c r="AD483" s="173">
        <f>IFERROR('Ringkasan (milyar)'!AD483/'Ringkasan (milyar)'!AC483,0)</f>
        <v>0.71603674562030384</v>
      </c>
      <c r="AE483" s="173">
        <f>IFERROR('Ringkasan (milyar)'!AE483/'Ringkasan (milyar)'!AD483,0)</f>
        <v>0.62199709011581772</v>
      </c>
      <c r="AF483" s="173">
        <f>IFERROR('Ringkasan (milyar)'!AF483/'Ringkasan (milyar)'!AD483,0)</f>
        <v>0.36035329378248621</v>
      </c>
      <c r="AG483" s="173">
        <f>IFERROR('Ringkasan (milyar)'!AG483/'Ringkasan (milyar)'!AD483,0)</f>
        <v>0</v>
      </c>
      <c r="AH483" s="173">
        <f>IFERROR('Ringkasan (milyar)'!AH483/'Ringkasan (milyar)'!AC483,0)</f>
        <v>0</v>
      </c>
      <c r="AI483" s="173">
        <f>IFERROR('Ringkasan (milyar)'!AI483/'Ringkasan (milyar)'!AC483,0)</f>
        <v>1.1686032245237413E-2</v>
      </c>
      <c r="AJ483" s="173">
        <f>IFERROR('Ringkasan (milyar)'!AJ483/'Ringkasan (milyar)'!AC483,0)</f>
        <v>9.5174142966864168E-4</v>
      </c>
      <c r="AK483" s="173">
        <f>IFERROR('Ringkasan (milyar)'!AK483/'Ringkasan (milyar)'!AC483,0)</f>
        <v>0.14360961467207725</v>
      </c>
      <c r="AL483" s="173">
        <f>IFERROR('Ringkasan (milyar)'!AL483/'Ringkasan (milyar)'!AC483,0)</f>
        <v>4.6588741312450995E-5</v>
      </c>
      <c r="AM483" s="173">
        <f>IFERROR('Ringkasan (milyar)'!AM483/'Ringkasan (milyar)'!AC483,0)</f>
        <v>1.2880268520023724E-2</v>
      </c>
      <c r="AN483" s="173">
        <f>IFERROR('Ringkasan (milyar)'!AN483/'Ringkasan (milyar)'!AC483,0)</f>
        <v>4.9371521755295286E-2</v>
      </c>
      <c r="AO483" s="173">
        <f>IFERROR('Ringkasan (milyar)'!AO483/'Ringkasan (milyar)'!AC483,0)</f>
        <v>8.0888618733811424E-2</v>
      </c>
      <c r="AP483" s="173">
        <f>IFERROR('Ringkasan (milyar)'!AP483/'Ringkasan (milyar)'!AC483,0)</f>
        <v>2.3792584000286376E-4</v>
      </c>
      <c r="AQ483" s="173">
        <f>IFERROR('Ringkasan (milyar)'!AQ483/'Ringkasan (milyar)'!AC483,0)</f>
        <v>1.8469108163150216E-4</v>
      </c>
      <c r="AR483" s="173">
        <f>IFERROR('Ringkasan (milyar)'!AR483/'Ringkasan (milyar)'!AC483,0)</f>
        <v>4.0550656715789097E-3</v>
      </c>
      <c r="AS483" s="173">
        <f>IFERROR('Ringkasan (milyar)'!AS483/'Ringkasan (milyar)'!AC483,0)</f>
        <v>4.0550656715789097E-3</v>
      </c>
      <c r="AT483" s="173">
        <f>IFERROR('Ringkasan (milyar)'!AT483/'Ringkasan (milyar)'!AC483,0)</f>
        <v>0.13629857403604004</v>
      </c>
      <c r="AU483" s="173">
        <f>IFERROR('Ringkasan (milyar)'!AU483/'Ringkasan (milyar)'!AC483,0)</f>
        <v>3.8664398720298656E-3</v>
      </c>
      <c r="AV483" s="173">
        <f>IFERROR('Ringkasan (milyar)'!AV483/'Ringkasan (milyar)'!AC483,0)</f>
        <v>0.13243213416401017</v>
      </c>
      <c r="AW483" s="127"/>
      <c r="AX483" s="127"/>
      <c r="AY483" s="127"/>
      <c r="AZ483" s="127"/>
      <c r="BA483" s="127"/>
      <c r="BB483" s="127"/>
      <c r="BC483" s="127"/>
      <c r="BD483" s="127"/>
      <c r="BE483" s="127"/>
      <c r="BF483" s="127"/>
      <c r="BG483" s="127"/>
      <c r="BH483" s="127"/>
      <c r="BI483" s="127"/>
      <c r="BJ483" s="128"/>
      <c r="BK483" s="128"/>
      <c r="BL483" s="87"/>
      <c r="BM483" s="47"/>
      <c r="BN483" s="48"/>
      <c r="BO483" s="49"/>
      <c r="BP483" s="39">
        <f t="shared" si="88"/>
        <v>0</v>
      </c>
      <c r="BR483" s="6" t="e">
        <f>Ringkasan!#REF!/1000000000</f>
        <v>#REF!</v>
      </c>
      <c r="BS483" s="6" t="e">
        <f t="shared" si="82"/>
        <v>#REF!</v>
      </c>
      <c r="BT483" s="39" t="e">
        <f t="shared" si="84"/>
        <v>#REF!</v>
      </c>
      <c r="BV483" s="6" t="e">
        <f>Ringkasan!#REF!/1000000000</f>
        <v>#REF!</v>
      </c>
      <c r="BW483" s="6" t="e">
        <f t="shared" si="83"/>
        <v>#REF!</v>
      </c>
      <c r="BX483" s="39" t="e">
        <f t="shared" si="85"/>
        <v>#REF!</v>
      </c>
    </row>
    <row r="484" spans="1:76" ht="15" customHeight="1" x14ac:dyDescent="0.25">
      <c r="A484" s="59" t="s">
        <v>374</v>
      </c>
      <c r="B484" s="3">
        <f t="shared" si="89"/>
        <v>360</v>
      </c>
      <c r="C484" s="4">
        <f t="shared" si="89"/>
        <v>10</v>
      </c>
      <c r="D484" s="8" t="s">
        <v>374</v>
      </c>
      <c r="E484" s="12" t="str">
        <f>[1]Pendapatan!D484</f>
        <v>07 Tahun 2024</v>
      </c>
      <c r="F484" s="92">
        <f>[1]Pendapatan!E484</f>
        <v>45656</v>
      </c>
      <c r="G484" s="6"/>
      <c r="H484" s="173">
        <f>IFERROR('Ringkasan (milyar)'!H484/'Ringkasan (milyar)'!G484,0)</f>
        <v>7.6708693399734004E-2</v>
      </c>
      <c r="I484" s="173">
        <f>IFERROR('Ringkasan (milyar)'!I484/'Ringkasan (milyar)'!G484,0)</f>
        <v>4.069233470578229E-2</v>
      </c>
      <c r="J484" s="173">
        <f>IFERROR('Ringkasan (milyar)'!J484/'Ringkasan (milyar)'!G484,0)</f>
        <v>2.535256174525127E-3</v>
      </c>
      <c r="K484" s="173">
        <f>IFERROR('Ringkasan (milyar)'!K484/'Ringkasan (milyar)'!G484,0)</f>
        <v>7.6475269743301406E-4</v>
      </c>
      <c r="L484" s="173">
        <f>IFERROR('Ringkasan (milyar)'!L484/'Ringkasan (milyar)'!G484,0)</f>
        <v>3.2716349821993569E-2</v>
      </c>
      <c r="M484" s="173">
        <f>IFERROR('Ringkasan (milyar)'!M484/'Ringkasan (milyar)'!G484,0)</f>
        <v>0.90934484949586125</v>
      </c>
      <c r="N484" s="173">
        <f>IFERROR('Ringkasan (milyar)'!N484/'Ringkasan (milyar)'!G484,0)</f>
        <v>0.87399267493370469</v>
      </c>
      <c r="O484" s="173">
        <f>IFERROR('Ringkasan (milyar)'!O484/'Ringkasan (milyar)'!G484,0)</f>
        <v>0</v>
      </c>
      <c r="P484" s="173">
        <f>IFERROR('Ringkasan (milyar)'!P484/'Ringkasan (milyar)'!G484,0)</f>
        <v>0</v>
      </c>
      <c r="Q484" s="173">
        <f>IFERROR('Ringkasan (milyar)'!Q484/'Ringkasan (milyar)'!G484,0)</f>
        <v>0.11312645420472982</v>
      </c>
      <c r="R484" s="173">
        <f>IFERROR('Ringkasan (milyar)'!R484/'Ringkasan (milyar)'!G484,0)</f>
        <v>1.6452992774188019E-2</v>
      </c>
      <c r="S484" s="173">
        <f>IFERROR('Ringkasan (milyar)'!S484/'Ringkasan (milyar)'!G484,0)</f>
        <v>3.7857804384663948E-2</v>
      </c>
      <c r="T484" s="173">
        <f>IFERROR('Ringkasan (milyar)'!T484/'Ringkasan (milyar)'!G484,0)</f>
        <v>0.52382789839891364</v>
      </c>
      <c r="U484" s="173">
        <f>IFERROR('Ringkasan (milyar)'!U484/'Ringkasan (milyar)'!G484,0)</f>
        <v>0.18272752517120933</v>
      </c>
      <c r="V484" s="173">
        <f>IFERROR('Ringkasan (milyar)'!V484/'Ringkasan (milyar)'!G484,0)</f>
        <v>3.5352174562156537E-2</v>
      </c>
      <c r="W484" s="173">
        <f>IFERROR('Ringkasan (milyar)'!W484/'Ringkasan (milyar)'!G484,0)</f>
        <v>3.5352174562156537E-2</v>
      </c>
      <c r="X484" s="173">
        <f>IFERROR('Ringkasan (milyar)'!X484/'Ringkasan (milyar)'!G484,0)</f>
        <v>0</v>
      </c>
      <c r="Y484" s="173">
        <f>IFERROR('Ringkasan (milyar)'!Y484/'Ringkasan (milyar)'!G484,0)</f>
        <v>1.3946457104404755E-2</v>
      </c>
      <c r="Z484" s="173">
        <f>IFERROR('Ringkasan (milyar)'!Z484/'Ringkasan (milyar)'!G484,0)</f>
        <v>0</v>
      </c>
      <c r="AA484" s="173">
        <f>IFERROR('Ringkasan (milyar)'!AA484/'Ringkasan (milyar)'!G484,0)</f>
        <v>0</v>
      </c>
      <c r="AB484" s="173">
        <f>IFERROR('Ringkasan (milyar)'!AB484/'Ringkasan (milyar)'!G484,0)</f>
        <v>1.3946457104404755E-2</v>
      </c>
      <c r="AC484" s="6"/>
      <c r="AD484" s="173">
        <f>IFERROR('Ringkasan (milyar)'!AD484/'Ringkasan (milyar)'!AC484,0)</f>
        <v>0.7291100668090682</v>
      </c>
      <c r="AE484" s="173">
        <f>IFERROR('Ringkasan (milyar)'!AE484/'Ringkasan (milyar)'!AD484,0)</f>
        <v>0.65450742890963887</v>
      </c>
      <c r="AF484" s="173">
        <f>IFERROR('Ringkasan (milyar)'!AF484/'Ringkasan (milyar)'!AD484,0)</f>
        <v>0.31396881210645755</v>
      </c>
      <c r="AG484" s="173">
        <f>IFERROR('Ringkasan (milyar)'!AG484/'Ringkasan (milyar)'!AD484,0)</f>
        <v>0</v>
      </c>
      <c r="AH484" s="173">
        <f>IFERROR('Ringkasan (milyar)'!AH484/'Ringkasan (milyar)'!AC484,0)</f>
        <v>1.6038662692085808E-3</v>
      </c>
      <c r="AI484" s="173">
        <f>IFERROR('Ringkasan (milyar)'!AI484/'Ringkasan (milyar)'!AC484,0)</f>
        <v>2.1324421036401017E-2</v>
      </c>
      <c r="AJ484" s="173">
        <f>IFERROR('Ringkasan (milyar)'!AJ484/'Ringkasan (milyar)'!AC484,0)</f>
        <v>5.6002713217222399E-5</v>
      </c>
      <c r="AK484" s="173">
        <f>IFERROR('Ringkasan (milyar)'!AK484/'Ringkasan (milyar)'!AC484,0)</f>
        <v>0.10283357733579164</v>
      </c>
      <c r="AL484" s="173">
        <f>IFERROR('Ringkasan (milyar)'!AL484/'Ringkasan (milyar)'!AC484,0)</f>
        <v>1.312254220261566E-3</v>
      </c>
      <c r="AM484" s="173">
        <f>IFERROR('Ringkasan (milyar)'!AM484/'Ringkasan (milyar)'!AC484,0)</f>
        <v>1.140042149915655E-2</v>
      </c>
      <c r="AN484" s="173">
        <f>IFERROR('Ringkasan (milyar)'!AN484/'Ringkasan (milyar)'!AC484,0)</f>
        <v>3.9621347628937868E-2</v>
      </c>
      <c r="AO484" s="173">
        <f>IFERROR('Ringkasan (milyar)'!AO484/'Ringkasan (milyar)'!AC484,0)</f>
        <v>4.6355638598409035E-2</v>
      </c>
      <c r="AP484" s="173">
        <f>IFERROR('Ringkasan (milyar)'!AP484/'Ringkasan (milyar)'!AC484,0)</f>
        <v>3.786690629066542E-3</v>
      </c>
      <c r="AQ484" s="173">
        <f>IFERROR('Ringkasan (milyar)'!AQ484/'Ringkasan (milyar)'!AC484,0)</f>
        <v>3.5722475996009296E-4</v>
      </c>
      <c r="AR484" s="173">
        <f>IFERROR('Ringkasan (milyar)'!AR484/'Ringkasan (milyar)'!AC484,0)</f>
        <v>2.6609599466415087E-3</v>
      </c>
      <c r="AS484" s="173">
        <f>IFERROR('Ringkasan (milyar)'!AS484/'Ringkasan (milyar)'!AC484,0)</f>
        <v>2.6609599466415087E-3</v>
      </c>
      <c r="AT484" s="173">
        <f>IFERROR('Ringkasan (milyar)'!AT484/'Ringkasan (milyar)'!AC484,0)</f>
        <v>0.16539539590849869</v>
      </c>
      <c r="AU484" s="173">
        <f>IFERROR('Ringkasan (milyar)'!AU484/'Ringkasan (milyar)'!AC484,0)</f>
        <v>4.1208374914205358E-3</v>
      </c>
      <c r="AV484" s="173">
        <f>IFERROR('Ringkasan (milyar)'!AV484/'Ringkasan (milyar)'!AC484,0)</f>
        <v>0.16127455841707816</v>
      </c>
      <c r="AW484" s="127"/>
      <c r="AX484" s="127"/>
      <c r="AY484" s="127"/>
      <c r="AZ484" s="127"/>
      <c r="BA484" s="127"/>
      <c r="BB484" s="127"/>
      <c r="BC484" s="127"/>
      <c r="BD484" s="127"/>
      <c r="BE484" s="127"/>
      <c r="BF484" s="127"/>
      <c r="BG484" s="127"/>
      <c r="BH484" s="127"/>
      <c r="BI484" s="127"/>
      <c r="BJ484" s="128"/>
      <c r="BK484" s="128"/>
      <c r="BL484" s="87"/>
      <c r="BM484" s="47"/>
      <c r="BN484" s="48"/>
      <c r="BO484" s="49"/>
      <c r="BP484" s="39">
        <f t="shared" si="88"/>
        <v>0</v>
      </c>
      <c r="BR484" s="6" t="e">
        <f>Ringkasan!#REF!/1000000000</f>
        <v>#REF!</v>
      </c>
      <c r="BS484" s="6" t="e">
        <f t="shared" si="82"/>
        <v>#REF!</v>
      </c>
      <c r="BT484" s="39" t="e">
        <f t="shared" si="84"/>
        <v>#REF!</v>
      </c>
      <c r="BV484" s="6" t="e">
        <f>Ringkasan!#REF!/1000000000</f>
        <v>#REF!</v>
      </c>
      <c r="BW484" s="6" t="e">
        <f t="shared" si="83"/>
        <v>#REF!</v>
      </c>
      <c r="BX484" s="39" t="e">
        <f t="shared" si="85"/>
        <v>#REF!</v>
      </c>
    </row>
    <row r="485" spans="1:76" ht="15" customHeight="1" x14ac:dyDescent="0.25">
      <c r="A485" s="59" t="s">
        <v>703</v>
      </c>
      <c r="B485" s="3">
        <f t="shared" si="89"/>
        <v>361</v>
      </c>
      <c r="C485" s="4">
        <f t="shared" si="89"/>
        <v>11</v>
      </c>
      <c r="D485" s="8" t="s">
        <v>375</v>
      </c>
      <c r="E485" s="12" t="str">
        <f>[1]Pendapatan!D485</f>
        <v>06 Tahun 2024</v>
      </c>
      <c r="F485" s="92">
        <f>[1]Pendapatan!E485</f>
        <v>45656.340277777781</v>
      </c>
      <c r="G485" s="6"/>
      <c r="H485" s="173">
        <f>IFERROR('Ringkasan (milyar)'!H485/'Ringkasan (milyar)'!G485,0)</f>
        <v>6.591323699550973E-2</v>
      </c>
      <c r="I485" s="173">
        <f>IFERROR('Ringkasan (milyar)'!I485/'Ringkasan (milyar)'!G485,0)</f>
        <v>1.6876513724827999E-2</v>
      </c>
      <c r="J485" s="173">
        <f>IFERROR('Ringkasan (milyar)'!J485/'Ringkasan (milyar)'!G485,0)</f>
        <v>4.8206400392678591E-3</v>
      </c>
      <c r="K485" s="173">
        <f>IFERROR('Ringkasan (milyar)'!K485/'Ringkasan (milyar)'!G485,0)</f>
        <v>3.7029314967430014E-3</v>
      </c>
      <c r="L485" s="173">
        <f>IFERROR('Ringkasan (milyar)'!L485/'Ringkasan (milyar)'!G485,0)</f>
        <v>4.051315173467087E-2</v>
      </c>
      <c r="M485" s="173">
        <f>IFERROR('Ringkasan (milyar)'!M485/'Ringkasan (milyar)'!G485,0)</f>
        <v>0.92747835092418218</v>
      </c>
      <c r="N485" s="173">
        <f>IFERROR('Ringkasan (milyar)'!N485/'Ringkasan (milyar)'!G485,0)</f>
        <v>0.91129488166157457</v>
      </c>
      <c r="O485" s="173">
        <f>IFERROR('Ringkasan (milyar)'!O485/'Ringkasan (milyar)'!G485,0)</f>
        <v>0</v>
      </c>
      <c r="P485" s="173">
        <f>IFERROR('Ringkasan (milyar)'!P485/'Ringkasan (milyar)'!G485,0)</f>
        <v>0</v>
      </c>
      <c r="Q485" s="173">
        <f>IFERROR('Ringkasan (milyar)'!Q485/'Ringkasan (milyar)'!G485,0)</f>
        <v>8.5018628167238555E-2</v>
      </c>
      <c r="R485" s="173">
        <f>IFERROR('Ringkasan (milyar)'!R485/'Ringkasan (milyar)'!G485,0)</f>
        <v>1.1633227469810234E-2</v>
      </c>
      <c r="S485" s="173">
        <f>IFERROR('Ringkasan (milyar)'!S485/'Ringkasan (milyar)'!G485,0)</f>
        <v>0.11565441100098131</v>
      </c>
      <c r="T485" s="173">
        <f>IFERROR('Ringkasan (milyar)'!T485/'Ringkasan (milyar)'!G485,0)</f>
        <v>0.5270256026020792</v>
      </c>
      <c r="U485" s="173">
        <f>IFERROR('Ringkasan (milyar)'!U485/'Ringkasan (milyar)'!G485,0)</f>
        <v>0.17196301242146528</v>
      </c>
      <c r="V485" s="173">
        <f>IFERROR('Ringkasan (milyar)'!V485/'Ringkasan (milyar)'!G485,0)</f>
        <v>1.6183469262607674E-2</v>
      </c>
      <c r="W485" s="173">
        <f>IFERROR('Ringkasan (milyar)'!W485/'Ringkasan (milyar)'!G485,0)</f>
        <v>1.6183469262607674E-2</v>
      </c>
      <c r="X485" s="173">
        <f>IFERROR('Ringkasan (milyar)'!X485/'Ringkasan (milyar)'!G485,0)</f>
        <v>0</v>
      </c>
      <c r="Y485" s="173">
        <f>IFERROR('Ringkasan (milyar)'!Y485/'Ringkasan (milyar)'!G485,0)</f>
        <v>6.608412080308026E-3</v>
      </c>
      <c r="Z485" s="173">
        <f>IFERROR('Ringkasan (milyar)'!Z485/'Ringkasan (milyar)'!G485,0)</f>
        <v>0</v>
      </c>
      <c r="AA485" s="173">
        <f>IFERROR('Ringkasan (milyar)'!AA485/'Ringkasan (milyar)'!G485,0)</f>
        <v>0</v>
      </c>
      <c r="AB485" s="173">
        <f>IFERROR('Ringkasan (milyar)'!AB485/'Ringkasan (milyar)'!G485,0)</f>
        <v>6.608412080308026E-3</v>
      </c>
      <c r="AC485" s="6"/>
      <c r="AD485" s="173">
        <f>IFERROR('Ringkasan (milyar)'!AD485/'Ringkasan (milyar)'!AC485,0)</f>
        <v>0.72246370321593556</v>
      </c>
      <c r="AE485" s="173">
        <f>IFERROR('Ringkasan (milyar)'!AE485/'Ringkasan (milyar)'!AD485,0)</f>
        <v>0.60267162167009325</v>
      </c>
      <c r="AF485" s="173">
        <f>IFERROR('Ringkasan (milyar)'!AF485/'Ringkasan (milyar)'!AD485,0)</f>
        <v>0.37339199827098712</v>
      </c>
      <c r="AG485" s="173">
        <f>IFERROR('Ringkasan (milyar)'!AG485/'Ringkasan (milyar)'!AD485,0)</f>
        <v>0</v>
      </c>
      <c r="AH485" s="173">
        <f>IFERROR('Ringkasan (milyar)'!AH485/'Ringkasan (milyar)'!AC485,0)</f>
        <v>1.9295868688507564E-4</v>
      </c>
      <c r="AI485" s="173">
        <f>IFERROR('Ringkasan (milyar)'!AI485/'Ringkasan (milyar)'!AC485,0)</f>
        <v>1.188871404255524E-2</v>
      </c>
      <c r="AJ485" s="173">
        <f>IFERROR('Ringkasan (milyar)'!AJ485/'Ringkasan (milyar)'!AC485,0)</f>
        <v>5.2114930495109155E-3</v>
      </c>
      <c r="AK485" s="173">
        <f>IFERROR('Ringkasan (milyar)'!AK485/'Ringkasan (milyar)'!AC485,0)</f>
        <v>0.12721238239315499</v>
      </c>
      <c r="AL485" s="173">
        <f>IFERROR('Ringkasan (milyar)'!AL485/'Ringkasan (milyar)'!AC485,0)</f>
        <v>3.859173737701513E-5</v>
      </c>
      <c r="AM485" s="173">
        <f>IFERROR('Ringkasan (milyar)'!AM485/'Ringkasan (milyar)'!AC485,0)</f>
        <v>2.1881610202590596E-2</v>
      </c>
      <c r="AN485" s="173">
        <f>IFERROR('Ringkasan (milyar)'!AN485/'Ringkasan (milyar)'!AC485,0)</f>
        <v>2.670840392955607E-2</v>
      </c>
      <c r="AO485" s="173">
        <f>IFERROR('Ringkasan (milyar)'!AO485/'Ringkasan (milyar)'!AC485,0)</f>
        <v>7.6955199224601978E-2</v>
      </c>
      <c r="AP485" s="173">
        <f>IFERROR('Ringkasan (milyar)'!AP485/'Ringkasan (milyar)'!AC485,0)</f>
        <v>7.1009394945637178E-4</v>
      </c>
      <c r="AQ485" s="173">
        <f>IFERROR('Ringkasan (milyar)'!AQ485/'Ringkasan (milyar)'!AC485,0)</f>
        <v>9.1848334957295998E-4</v>
      </c>
      <c r="AR485" s="173">
        <f>IFERROR('Ringkasan (milyar)'!AR485/'Ringkasan (milyar)'!AC485,0)</f>
        <v>3.8591737377015123E-3</v>
      </c>
      <c r="AS485" s="173">
        <f>IFERROR('Ringkasan (milyar)'!AS485/'Ringkasan (milyar)'!AC485,0)</f>
        <v>3.8591737377015123E-3</v>
      </c>
      <c r="AT485" s="173">
        <f>IFERROR('Ringkasan (milyar)'!AT485/'Ringkasan (milyar)'!AC485,0)</f>
        <v>0.14646474065320775</v>
      </c>
      <c r="AU485" s="173">
        <f>IFERROR('Ringkasan (milyar)'!AU485/'Ringkasan (milyar)'!AC485,0)</f>
        <v>2.0982018877984108E-3</v>
      </c>
      <c r="AV485" s="173">
        <f>IFERROR('Ringkasan (milyar)'!AV485/'Ringkasan (milyar)'!AC485,0)</f>
        <v>0.14436653876540934</v>
      </c>
      <c r="AW485" s="127"/>
      <c r="AX485" s="127"/>
      <c r="AY485" s="127"/>
      <c r="AZ485" s="127"/>
      <c r="BA485" s="127"/>
      <c r="BB485" s="127"/>
      <c r="BC485" s="127"/>
      <c r="BD485" s="127"/>
      <c r="BE485" s="127"/>
      <c r="BF485" s="127"/>
      <c r="BG485" s="127"/>
      <c r="BH485" s="127"/>
      <c r="BI485" s="127"/>
      <c r="BJ485" s="128"/>
      <c r="BK485" s="128"/>
      <c r="BL485" s="87"/>
      <c r="BM485" s="47"/>
      <c r="BN485" s="48"/>
      <c r="BO485" s="49"/>
      <c r="BP485" s="39">
        <f t="shared" si="88"/>
        <v>0</v>
      </c>
      <c r="BR485" s="6" t="e">
        <f>Ringkasan!#REF!/1000000000</f>
        <v>#REF!</v>
      </c>
      <c r="BS485" s="6" t="e">
        <f t="shared" si="82"/>
        <v>#REF!</v>
      </c>
      <c r="BT485" s="39" t="e">
        <f t="shared" si="84"/>
        <v>#REF!</v>
      </c>
      <c r="BV485" s="6" t="e">
        <f>Ringkasan!#REF!/1000000000</f>
        <v>#REF!</v>
      </c>
      <c r="BW485" s="6" t="e">
        <f t="shared" si="83"/>
        <v>#REF!</v>
      </c>
      <c r="BX485" s="39" t="e">
        <f t="shared" si="85"/>
        <v>#REF!</v>
      </c>
    </row>
    <row r="486" spans="1:76" ht="15" customHeight="1" x14ac:dyDescent="0.25">
      <c r="A486" s="59" t="s">
        <v>704</v>
      </c>
      <c r="B486" s="3">
        <f t="shared" si="89"/>
        <v>362</v>
      </c>
      <c r="C486" s="4">
        <f t="shared" si="89"/>
        <v>12</v>
      </c>
      <c r="D486" s="8" t="s">
        <v>376</v>
      </c>
      <c r="E486" s="12" t="str">
        <f>[1]Pendapatan!D486</f>
        <v>05 Tahun 2024</v>
      </c>
      <c r="F486" s="92">
        <f>[1]Pendapatan!E486</f>
        <v>45657</v>
      </c>
      <c r="G486" s="6"/>
      <c r="H486" s="173">
        <f>IFERROR('Ringkasan (milyar)'!H486/'Ringkasan (milyar)'!G486,0)</f>
        <v>0.10917066885065153</v>
      </c>
      <c r="I486" s="173">
        <f>IFERROR('Ringkasan (milyar)'!I486/'Ringkasan (milyar)'!G486,0)</f>
        <v>3.1291284198486972E-2</v>
      </c>
      <c r="J486" s="173">
        <f>IFERROR('Ringkasan (milyar)'!J486/'Ringkasan (milyar)'!G486,0)</f>
        <v>5.9493793561748347E-3</v>
      </c>
      <c r="K486" s="173">
        <f>IFERROR('Ringkasan (milyar)'!K486/'Ringkasan (milyar)'!G486,0)</f>
        <v>5.8864194734451914E-3</v>
      </c>
      <c r="L486" s="173">
        <f>IFERROR('Ringkasan (milyar)'!L486/'Ringkasan (milyar)'!G486,0)</f>
        <v>6.6043585822544562E-2</v>
      </c>
      <c r="M486" s="173">
        <f>IFERROR('Ringkasan (milyar)'!M486/'Ringkasan (milyar)'!G486,0)</f>
        <v>0.8792037964022571</v>
      </c>
      <c r="N486" s="173">
        <f>IFERROR('Ringkasan (milyar)'!N486/'Ringkasan (milyar)'!G486,0)</f>
        <v>0.84499705894468036</v>
      </c>
      <c r="O486" s="173">
        <f>IFERROR('Ringkasan (milyar)'!O486/'Ringkasan (milyar)'!G486,0)</f>
        <v>0</v>
      </c>
      <c r="P486" s="173">
        <f>IFERROR('Ringkasan (milyar)'!P486/'Ringkasan (milyar)'!G486,0)</f>
        <v>0</v>
      </c>
      <c r="Q486" s="173">
        <f>IFERROR('Ringkasan (milyar)'!Q486/'Ringkasan (milyar)'!G486,0)</f>
        <v>7.2972106839936129E-2</v>
      </c>
      <c r="R486" s="173">
        <f>IFERROR('Ringkasan (milyar)'!R486/'Ringkasan (milyar)'!G486,0)</f>
        <v>0</v>
      </c>
      <c r="S486" s="173">
        <f>IFERROR('Ringkasan (milyar)'!S486/'Ringkasan (milyar)'!G486,0)</f>
        <v>7.0030239735969835E-2</v>
      </c>
      <c r="T486" s="173">
        <f>IFERROR('Ringkasan (milyar)'!T486/'Ringkasan (milyar)'!G486,0)</f>
        <v>0.5367486043249623</v>
      </c>
      <c r="U486" s="173">
        <f>IFERROR('Ringkasan (milyar)'!U486/'Ringkasan (milyar)'!G486,0)</f>
        <v>0.1652461080438121</v>
      </c>
      <c r="V486" s="173">
        <f>IFERROR('Ringkasan (milyar)'!V486/'Ringkasan (milyar)'!G486,0)</f>
        <v>3.4206737457576852E-2</v>
      </c>
      <c r="W486" s="173">
        <f>IFERROR('Ringkasan (milyar)'!W486/'Ringkasan (milyar)'!G486,0)</f>
        <v>3.4206737457576852E-2</v>
      </c>
      <c r="X486" s="173">
        <f>IFERROR('Ringkasan (milyar)'!X486/'Ringkasan (milyar)'!G486,0)</f>
        <v>0</v>
      </c>
      <c r="Y486" s="173">
        <f>IFERROR('Ringkasan (milyar)'!Y486/'Ringkasan (milyar)'!G486,0)</f>
        <v>1.162553474709118E-2</v>
      </c>
      <c r="Z486" s="173">
        <f>IFERROR('Ringkasan (milyar)'!Z486/'Ringkasan (milyar)'!G486,0)</f>
        <v>0</v>
      </c>
      <c r="AA486" s="173">
        <f>IFERROR('Ringkasan (milyar)'!AA486/'Ringkasan (milyar)'!G486,0)</f>
        <v>0</v>
      </c>
      <c r="AB486" s="173">
        <f>IFERROR('Ringkasan (milyar)'!AB486/'Ringkasan (milyar)'!G486,0)</f>
        <v>1.162553474709118E-2</v>
      </c>
      <c r="AC486" s="6"/>
      <c r="AD486" s="173">
        <f>IFERROR('Ringkasan (milyar)'!AD486/'Ringkasan (milyar)'!AC486,0)</f>
        <v>0.74382733961994629</v>
      </c>
      <c r="AE486" s="173">
        <f>IFERROR('Ringkasan (milyar)'!AE486/'Ringkasan (milyar)'!AD486,0)</f>
        <v>0.62404634072428355</v>
      </c>
      <c r="AF486" s="173">
        <f>IFERROR('Ringkasan (milyar)'!AF486/'Ringkasan (milyar)'!AD486,0)</f>
        <v>0.36186213329008488</v>
      </c>
      <c r="AG486" s="173">
        <f>IFERROR('Ringkasan (milyar)'!AG486/'Ringkasan (milyar)'!AD486,0)</f>
        <v>0</v>
      </c>
      <c r="AH486" s="173">
        <f>IFERROR('Ringkasan (milyar)'!AH486/'Ringkasan (milyar)'!AC486,0)</f>
        <v>0</v>
      </c>
      <c r="AI486" s="173">
        <f>IFERROR('Ringkasan (milyar)'!AI486/'Ringkasan (milyar)'!AC486,0)</f>
        <v>1.0109627346446956E-2</v>
      </c>
      <c r="AJ486" s="173">
        <f>IFERROR('Ringkasan (milyar)'!AJ486/'Ringkasan (milyar)'!AC486,0)</f>
        <v>3.720349386306652E-4</v>
      </c>
      <c r="AK486" s="173">
        <f>IFERROR('Ringkasan (milyar)'!AK486/'Ringkasan (milyar)'!AC486,0)</f>
        <v>0.12145155104250925</v>
      </c>
      <c r="AL486" s="173">
        <f>IFERROR('Ringkasan (milyar)'!AL486/'Ringkasan (milyar)'!AC486,0)</f>
        <v>0</v>
      </c>
      <c r="AM486" s="173">
        <f>IFERROR('Ringkasan (milyar)'!AM486/'Ringkasan (milyar)'!AC486,0)</f>
        <v>1.9022806997422943E-2</v>
      </c>
      <c r="AN486" s="173">
        <f>IFERROR('Ringkasan (milyar)'!AN486/'Ringkasan (milyar)'!AC486,0)</f>
        <v>1.2356302994633471E-2</v>
      </c>
      <c r="AO486" s="173">
        <f>IFERROR('Ringkasan (milyar)'!AO486/'Ringkasan (milyar)'!AC486,0)</f>
        <v>8.9653472085476443E-2</v>
      </c>
      <c r="AP486" s="173">
        <f>IFERROR('Ringkasan (milyar)'!AP486/'Ringkasan (milyar)'!AC486,0)</f>
        <v>3.9830035727469771E-4</v>
      </c>
      <c r="AQ486" s="173">
        <f>IFERROR('Ringkasan (milyar)'!AQ486/'Ringkasan (milyar)'!AC486,0)</f>
        <v>2.0668607701703621E-5</v>
      </c>
      <c r="AR486" s="173">
        <f>IFERROR('Ringkasan (milyar)'!AR486/'Ringkasan (milyar)'!AC486,0)</f>
        <v>1.6534886161362896E-3</v>
      </c>
      <c r="AS486" s="173">
        <f>IFERROR('Ringkasan (milyar)'!AS486/'Ringkasan (milyar)'!AC486,0)</f>
        <v>1.6534886161362896E-3</v>
      </c>
      <c r="AT486" s="173">
        <f>IFERROR('Ringkasan (milyar)'!AT486/'Ringkasan (milyar)'!AC486,0)</f>
        <v>0.1330676207214081</v>
      </c>
      <c r="AU486" s="173">
        <f>IFERROR('Ringkasan (milyar)'!AU486/'Ringkasan (milyar)'!AC486,0)</f>
        <v>2.3021779004201168E-3</v>
      </c>
      <c r="AV486" s="173">
        <f>IFERROR('Ringkasan (milyar)'!AV486/'Ringkasan (milyar)'!AC486,0)</f>
        <v>0.13076544282098801</v>
      </c>
      <c r="AW486" s="127"/>
      <c r="AX486" s="127"/>
      <c r="AY486" s="127"/>
      <c r="AZ486" s="127"/>
      <c r="BA486" s="127"/>
      <c r="BB486" s="127"/>
      <c r="BC486" s="127"/>
      <c r="BD486" s="127"/>
      <c r="BE486" s="127"/>
      <c r="BF486" s="127"/>
      <c r="BG486" s="127"/>
      <c r="BH486" s="127"/>
      <c r="BI486" s="127"/>
      <c r="BJ486" s="128"/>
      <c r="BK486" s="128"/>
      <c r="BL486" s="87"/>
      <c r="BM486" s="47"/>
      <c r="BN486" s="48"/>
      <c r="BO486" s="49"/>
      <c r="BP486" s="39">
        <f t="shared" si="88"/>
        <v>0</v>
      </c>
      <c r="BR486" s="6" t="e">
        <f>Ringkasan!#REF!/1000000000</f>
        <v>#REF!</v>
      </c>
      <c r="BS486" s="6" t="e">
        <f t="shared" si="82"/>
        <v>#REF!</v>
      </c>
      <c r="BT486" s="39" t="e">
        <f t="shared" si="84"/>
        <v>#REF!</v>
      </c>
      <c r="BV486" s="6" t="e">
        <f>Ringkasan!#REF!/1000000000</f>
        <v>#REF!</v>
      </c>
      <c r="BW486" s="6" t="e">
        <f t="shared" si="83"/>
        <v>#REF!</v>
      </c>
      <c r="BX486" s="39" t="e">
        <f t="shared" si="85"/>
        <v>#REF!</v>
      </c>
    </row>
    <row r="487" spans="1:76" ht="15" customHeight="1" x14ac:dyDescent="0.25">
      <c r="A487" s="59" t="s">
        <v>377</v>
      </c>
      <c r="B487" s="3">
        <f t="shared" si="89"/>
        <v>363</v>
      </c>
      <c r="C487" s="4">
        <f t="shared" si="89"/>
        <v>13</v>
      </c>
      <c r="D487" s="8" t="s">
        <v>377</v>
      </c>
      <c r="E487" s="12" t="str">
        <f>[1]Pendapatan!D487</f>
        <v>09 Tahun 2024</v>
      </c>
      <c r="F487" s="92">
        <f>[1]Pendapatan!E487</f>
        <v>45656.163194444445</v>
      </c>
      <c r="G487" s="6"/>
      <c r="H487" s="173">
        <f>IFERROR('Ringkasan (milyar)'!H487/'Ringkasan (milyar)'!G487,0)</f>
        <v>0.32635262615721006</v>
      </c>
      <c r="I487" s="173">
        <f>IFERROR('Ringkasan (milyar)'!I487/'Ringkasan (milyar)'!G487,0)</f>
        <v>0.22115588446105458</v>
      </c>
      <c r="J487" s="173">
        <f>IFERROR('Ringkasan (milyar)'!J487/'Ringkasan (milyar)'!G487,0)</f>
        <v>2.1409725088970176E-2</v>
      </c>
      <c r="K487" s="173">
        <f>IFERROR('Ringkasan (milyar)'!K487/'Ringkasan (milyar)'!G487,0)</f>
        <v>2.2104734645613973E-3</v>
      </c>
      <c r="L487" s="173">
        <f>IFERROR('Ringkasan (milyar)'!L487/'Ringkasan (milyar)'!G487,0)</f>
        <v>8.1576543142623872E-2</v>
      </c>
      <c r="M487" s="173">
        <f>IFERROR('Ringkasan (milyar)'!M487/'Ringkasan (milyar)'!G487,0)</f>
        <v>0.67106049819359115</v>
      </c>
      <c r="N487" s="173">
        <f>IFERROR('Ringkasan (milyar)'!N487/'Ringkasan (milyar)'!G487,0)</f>
        <v>0.62561974469045378</v>
      </c>
      <c r="O487" s="173">
        <f>IFERROR('Ringkasan (milyar)'!O487/'Ringkasan (milyar)'!G487,0)</f>
        <v>0</v>
      </c>
      <c r="P487" s="173">
        <f>IFERROR('Ringkasan (milyar)'!P487/'Ringkasan (milyar)'!G487,0)</f>
        <v>0</v>
      </c>
      <c r="Q487" s="173">
        <f>IFERROR('Ringkasan (milyar)'!Q487/'Ringkasan (milyar)'!G487,0)</f>
        <v>0</v>
      </c>
      <c r="R487" s="173">
        <f>IFERROR('Ringkasan (milyar)'!R487/'Ringkasan (milyar)'!G487,0)</f>
        <v>4.1554342510719041E-3</v>
      </c>
      <c r="S487" s="173">
        <f>IFERROR('Ringkasan (milyar)'!S487/'Ringkasan (milyar)'!G487,0)</f>
        <v>5.5222784731954896E-2</v>
      </c>
      <c r="T487" s="173">
        <f>IFERROR('Ringkasan (milyar)'!T487/'Ringkasan (milyar)'!G487,0)</f>
        <v>0.41453423068385309</v>
      </c>
      <c r="U487" s="173">
        <f>IFERROR('Ringkasan (milyar)'!U487/'Ringkasan (milyar)'!G487,0)</f>
        <v>0.15170729502357386</v>
      </c>
      <c r="V487" s="173">
        <f>IFERROR('Ringkasan (milyar)'!V487/'Ringkasan (milyar)'!G487,0)</f>
        <v>4.5440753503137456E-2</v>
      </c>
      <c r="W487" s="173">
        <f>IFERROR('Ringkasan (milyar)'!W487/'Ringkasan (milyar)'!G487,0)</f>
        <v>4.5440753503137456E-2</v>
      </c>
      <c r="X487" s="173">
        <f>IFERROR('Ringkasan (milyar)'!X487/'Ringkasan (milyar)'!G487,0)</f>
        <v>0</v>
      </c>
      <c r="Y487" s="173">
        <f>IFERROR('Ringkasan (milyar)'!Y487/'Ringkasan (milyar)'!G487,0)</f>
        <v>2.5868756491987427E-3</v>
      </c>
      <c r="Z487" s="173">
        <f>IFERROR('Ringkasan (milyar)'!Z487/'Ringkasan (milyar)'!G487,0)</f>
        <v>0</v>
      </c>
      <c r="AA487" s="173">
        <f>IFERROR('Ringkasan (milyar)'!AA487/'Ringkasan (milyar)'!G487,0)</f>
        <v>0</v>
      </c>
      <c r="AB487" s="173">
        <f>IFERROR('Ringkasan (milyar)'!AB487/'Ringkasan (milyar)'!G487,0)</f>
        <v>2.5868756491987427E-3</v>
      </c>
      <c r="AC487" s="6"/>
      <c r="AD487" s="173">
        <f>IFERROR('Ringkasan (milyar)'!AD487/'Ringkasan (milyar)'!AC487,0)</f>
        <v>0.83585595495153542</v>
      </c>
      <c r="AE487" s="173">
        <f>IFERROR('Ringkasan (milyar)'!AE487/'Ringkasan (milyar)'!AD487,0)</f>
        <v>0.51071187554042119</v>
      </c>
      <c r="AF487" s="173">
        <f>IFERROR('Ringkasan (milyar)'!AF487/'Ringkasan (milyar)'!AD487,0)</f>
        <v>0.46476460879242398</v>
      </c>
      <c r="AG487" s="173">
        <f>IFERROR('Ringkasan (milyar)'!AG487/'Ringkasan (milyar)'!AD487,0)</f>
        <v>0</v>
      </c>
      <c r="AH487" s="173">
        <f>IFERROR('Ringkasan (milyar)'!AH487/'Ringkasan (milyar)'!AC487,0)</f>
        <v>0</v>
      </c>
      <c r="AI487" s="173">
        <f>IFERROR('Ringkasan (milyar)'!AI487/'Ringkasan (milyar)'!AC487,0)</f>
        <v>1.8811155720549623E-2</v>
      </c>
      <c r="AJ487" s="173">
        <f>IFERROR('Ringkasan (milyar)'!AJ487/'Ringkasan (milyar)'!AC487,0)</f>
        <v>1.6869708861890582E-3</v>
      </c>
      <c r="AK487" s="173">
        <f>IFERROR('Ringkasan (milyar)'!AK487/'Ringkasan (milyar)'!AC487,0)</f>
        <v>0.16248527328230031</v>
      </c>
      <c r="AL487" s="173">
        <f>IFERROR('Ringkasan (milyar)'!AL487/'Ringkasan (milyar)'!AC487,0)</f>
        <v>4.6645464528556465E-3</v>
      </c>
      <c r="AM487" s="173">
        <f>IFERROR('Ringkasan (milyar)'!AM487/'Ringkasan (milyar)'!AC487,0)</f>
        <v>3.6400965445457123E-2</v>
      </c>
      <c r="AN487" s="173">
        <f>IFERROR('Ringkasan (milyar)'!AN487/'Ringkasan (milyar)'!AC487,0)</f>
        <v>5.3928010011949731E-2</v>
      </c>
      <c r="AO487" s="173">
        <f>IFERROR('Ringkasan (milyar)'!AO487/'Ringkasan (milyar)'!AC487,0)</f>
        <v>6.7247741234796918E-2</v>
      </c>
      <c r="AP487" s="173">
        <f>IFERROR('Ringkasan (milyar)'!AP487/'Ringkasan (milyar)'!AC487,0)</f>
        <v>1.2927842341452363E-4</v>
      </c>
      <c r="AQ487" s="173">
        <f>IFERROR('Ringkasan (milyar)'!AQ487/'Ringkasan (milyar)'!AC487,0)</f>
        <v>1.1473171382636169E-4</v>
      </c>
      <c r="AR487" s="173">
        <f>IFERROR('Ringkasan (milyar)'!AR487/'Ringkasan (milyar)'!AC487,0)</f>
        <v>1.6587717661642656E-3</v>
      </c>
      <c r="AS487" s="173">
        <f>IFERROR('Ringkasan (milyar)'!AS487/'Ringkasan (milyar)'!AC487,0)</f>
        <v>1.6587717661642656E-3</v>
      </c>
      <c r="AT487" s="173">
        <f>IFERROR('Ringkasan (milyar)'!AT487/'Ringkasan (milyar)'!AC487,0)</f>
        <v>0</v>
      </c>
      <c r="AU487" s="173">
        <f>IFERROR('Ringkasan (milyar)'!AU487/'Ringkasan (milyar)'!AC487,0)</f>
        <v>0</v>
      </c>
      <c r="AV487" s="173">
        <f>IFERROR('Ringkasan (milyar)'!AV487/'Ringkasan (milyar)'!AC487,0)</f>
        <v>0</v>
      </c>
      <c r="AW487" s="127"/>
      <c r="AX487" s="127"/>
      <c r="AY487" s="127"/>
      <c r="AZ487" s="127"/>
      <c r="BA487" s="127"/>
      <c r="BB487" s="127"/>
      <c r="BC487" s="127"/>
      <c r="BD487" s="127"/>
      <c r="BE487" s="127"/>
      <c r="BF487" s="127"/>
      <c r="BG487" s="127"/>
      <c r="BH487" s="127"/>
      <c r="BI487" s="127"/>
      <c r="BJ487" s="128"/>
      <c r="BK487" s="128"/>
      <c r="BL487" s="87"/>
      <c r="BM487" s="47"/>
      <c r="BN487" s="48"/>
      <c r="BO487" s="49"/>
      <c r="BP487" s="39">
        <f t="shared" si="88"/>
        <v>0</v>
      </c>
      <c r="BR487" s="6" t="e">
        <f>Ringkasan!#REF!/1000000000</f>
        <v>#REF!</v>
      </c>
      <c r="BS487" s="6" t="e">
        <f t="shared" si="82"/>
        <v>#REF!</v>
      </c>
      <c r="BT487" s="39" t="e">
        <f t="shared" si="84"/>
        <v>#REF!</v>
      </c>
      <c r="BV487" s="6" t="e">
        <f>Ringkasan!#REF!/1000000000</f>
        <v>#REF!</v>
      </c>
      <c r="BW487" s="6" t="e">
        <f t="shared" si="83"/>
        <v>#REF!</v>
      </c>
      <c r="BX487" s="39" t="e">
        <f t="shared" si="85"/>
        <v>#REF!</v>
      </c>
    </row>
    <row r="488" spans="1:76" ht="15" customHeight="1" x14ac:dyDescent="0.25">
      <c r="B488" s="13" t="s">
        <v>560</v>
      </c>
      <c r="C488" s="14" t="s">
        <v>560</v>
      </c>
      <c r="D488" s="15" t="s">
        <v>561</v>
      </c>
      <c r="E488" s="16"/>
      <c r="F488" s="93"/>
      <c r="G488" s="115"/>
      <c r="H488" s="174">
        <f>IFERROR('Ringkasan (milyar)'!H488/'Ringkasan (milyar)'!G488,0)</f>
        <v>0.12638195230405599</v>
      </c>
      <c r="I488" s="174">
        <f>IFERROR('Ringkasan (milyar)'!I488/'Ringkasan (milyar)'!G488,0)</f>
        <v>6.4426521856735336E-2</v>
      </c>
      <c r="J488" s="174">
        <f>IFERROR('Ringkasan (milyar)'!J488/'Ringkasan (milyar)'!G488,0)</f>
        <v>1.923362586486773E-2</v>
      </c>
      <c r="K488" s="174">
        <f>IFERROR('Ringkasan (milyar)'!K488/'Ringkasan (milyar)'!G488,0)</f>
        <v>2.9434844330896146E-3</v>
      </c>
      <c r="L488" s="174">
        <f>IFERROR('Ringkasan (milyar)'!L488/'Ringkasan (milyar)'!G488,0)</f>
        <v>3.977832014936334E-2</v>
      </c>
      <c r="M488" s="174">
        <f>IFERROR('Ringkasan (milyar)'!M488/'Ringkasan (milyar)'!G488,0)</f>
        <v>0.86347139524762551</v>
      </c>
      <c r="N488" s="174">
        <f>IFERROR('Ringkasan (milyar)'!N488/'Ringkasan (milyar)'!G488,0)</f>
        <v>0.83637127265787692</v>
      </c>
      <c r="O488" s="174">
        <f>IFERROR('Ringkasan (milyar)'!O488/'Ringkasan (milyar)'!G488,0)</f>
        <v>0</v>
      </c>
      <c r="P488" s="174">
        <f>IFERROR('Ringkasan (milyar)'!P488/'Ringkasan (milyar)'!G488,0)</f>
        <v>0</v>
      </c>
      <c r="Q488" s="174">
        <f>IFERROR('Ringkasan (milyar)'!Q488/'Ringkasan (milyar)'!G488,0)</f>
        <v>8.0414969658765642E-2</v>
      </c>
      <c r="R488" s="174">
        <f>IFERROR('Ringkasan (milyar)'!R488/'Ringkasan (milyar)'!G488,0)</f>
        <v>4.3117093843966356E-3</v>
      </c>
      <c r="S488" s="174">
        <f>IFERROR('Ringkasan (milyar)'!S488/'Ringkasan (milyar)'!G488,0)</f>
        <v>0.16838287701436491</v>
      </c>
      <c r="T488" s="174">
        <f>IFERROR('Ringkasan (milyar)'!T488/'Ringkasan (milyar)'!G488,0)</f>
        <v>0.43165186663538424</v>
      </c>
      <c r="U488" s="174">
        <f>IFERROR('Ringkasan (milyar)'!U488/'Ringkasan (milyar)'!G488,0)</f>
        <v>0.15160984996496552</v>
      </c>
      <c r="V488" s="174">
        <f>IFERROR('Ringkasan (milyar)'!V488/'Ringkasan (milyar)'!G488,0)</f>
        <v>2.7100122589748601E-2</v>
      </c>
      <c r="W488" s="174">
        <f>IFERROR('Ringkasan (milyar)'!W488/'Ringkasan (milyar)'!G488,0)</f>
        <v>2.6969969063934389E-2</v>
      </c>
      <c r="X488" s="174">
        <f>IFERROR('Ringkasan (milyar)'!X488/'Ringkasan (milyar)'!G488,0)</f>
        <v>1.3015352581421393E-4</v>
      </c>
      <c r="Y488" s="174">
        <f>IFERROR('Ringkasan (milyar)'!Y488/'Ringkasan (milyar)'!G488,0)</f>
        <v>1.0146652448318675E-2</v>
      </c>
      <c r="Z488" s="174">
        <f>IFERROR('Ringkasan (milyar)'!Z488/'Ringkasan (milyar)'!G488,0)</f>
        <v>1.0502098754438659E-3</v>
      </c>
      <c r="AA488" s="174">
        <f>IFERROR('Ringkasan (milyar)'!AA488/'Ringkasan (milyar)'!G488,0)</f>
        <v>0</v>
      </c>
      <c r="AB488" s="174">
        <f>IFERROR('Ringkasan (milyar)'!AB488/'Ringkasan (milyar)'!G488,0)</f>
        <v>9.0964425728748081E-3</v>
      </c>
      <c r="AC488" s="7"/>
      <c r="AD488" s="174">
        <f>IFERROR('Ringkasan (milyar)'!AD488/'Ringkasan (milyar)'!AC488,0)</f>
        <v>0.69480668382640909</v>
      </c>
      <c r="AE488" s="174">
        <f>IFERROR('Ringkasan (milyar)'!AE488/'Ringkasan (milyar)'!AD488,0)</f>
        <v>0.58767826558644676</v>
      </c>
      <c r="AF488" s="174">
        <f>IFERROR('Ringkasan (milyar)'!AF488/'Ringkasan (milyar)'!AD488,0)</f>
        <v>0.38589925303000866</v>
      </c>
      <c r="AG488" s="174">
        <f>IFERROR('Ringkasan (milyar)'!AG488/'Ringkasan (milyar)'!AD488,0)</f>
        <v>1.3126861502216197E-4</v>
      </c>
      <c r="AH488" s="174">
        <f>IFERROR('Ringkasan (milyar)'!AH488/'Ringkasan (milyar)'!AC488,0)</f>
        <v>1.4756395230293242E-4</v>
      </c>
      <c r="AI488" s="174">
        <f>IFERROR('Ringkasan (milyar)'!AI488/'Ringkasan (milyar)'!AC488,0)</f>
        <v>1.4908379643785833E-2</v>
      </c>
      <c r="AJ488" s="174">
        <f>IFERROR('Ringkasan (milyar)'!AJ488/'Ringkasan (milyar)'!AC488,0)</f>
        <v>3.2113667613828212E-3</v>
      </c>
      <c r="AK488" s="174">
        <f>IFERROR('Ringkasan (milyar)'!AK488/'Ringkasan (milyar)'!AC488,0)</f>
        <v>0.16295600597730561</v>
      </c>
      <c r="AL488" s="174">
        <f>IFERROR('Ringkasan (milyar)'!AL488/'Ringkasan (milyar)'!AC488,0)</f>
        <v>3.7005341768546517E-3</v>
      </c>
      <c r="AM488" s="174">
        <f>IFERROR('Ringkasan (milyar)'!AM488/'Ringkasan (milyar)'!AC488,0)</f>
        <v>2.1642099362964056E-2</v>
      </c>
      <c r="AN488" s="174">
        <f>IFERROR('Ringkasan (milyar)'!AN488/'Ringkasan (milyar)'!AC488,0)</f>
        <v>5.1058890044028367E-2</v>
      </c>
      <c r="AO488" s="174">
        <f>IFERROR('Ringkasan (milyar)'!AO488/'Ringkasan (milyar)'!AC488,0)</f>
        <v>8.5316285479541787E-2</v>
      </c>
      <c r="AP488" s="174">
        <f>IFERROR('Ringkasan (milyar)'!AP488/'Ringkasan (milyar)'!AC488,0)</f>
        <v>9.0724371155336133E-4</v>
      </c>
      <c r="AQ488" s="174">
        <f>IFERROR('Ringkasan (milyar)'!AQ488/'Ringkasan (milyar)'!AC488,0)</f>
        <v>3.3095320236342868E-4</v>
      </c>
      <c r="AR488" s="174">
        <f>IFERROR('Ringkasan (milyar)'!AR488/'Ringkasan (milyar)'!AC488,0)</f>
        <v>3.407375073344147E-3</v>
      </c>
      <c r="AS488" s="174">
        <f>IFERROR('Ringkasan (milyar)'!AS488/'Ringkasan (milyar)'!AC488,0)</f>
        <v>3.407375073344147E-3</v>
      </c>
      <c r="AT488" s="174">
        <f>IFERROR('Ringkasan (milyar)'!AT488/'Ringkasan (milyar)'!AC488,0)</f>
        <v>0.1388299351229412</v>
      </c>
      <c r="AU488" s="174">
        <f>IFERROR('Ringkasan (milyar)'!AU488/'Ringkasan (milyar)'!AC488,0)</f>
        <v>6.423202870323612E-3</v>
      </c>
      <c r="AV488" s="174">
        <f>IFERROR('Ringkasan (milyar)'!AV488/'Ringkasan (milyar)'!AC488,0)</f>
        <v>0.13240673225261759</v>
      </c>
      <c r="AW488" s="129"/>
      <c r="AX488" s="129"/>
      <c r="AY488" s="129"/>
      <c r="AZ488" s="129"/>
      <c r="BA488" s="129"/>
      <c r="BB488" s="129"/>
      <c r="BC488" s="129"/>
      <c r="BD488" s="129"/>
      <c r="BE488" s="129"/>
      <c r="BF488" s="129"/>
      <c r="BG488" s="129"/>
      <c r="BH488" s="129"/>
      <c r="BI488" s="129"/>
      <c r="BJ488" s="130"/>
      <c r="BK488" s="130"/>
      <c r="BL488" s="89"/>
      <c r="BM488" s="47"/>
      <c r="BN488" s="48"/>
      <c r="BO488" s="49"/>
      <c r="BR488" s="115" t="e">
        <f>Ringkasan!#REF!/1000000000</f>
        <v>#REF!</v>
      </c>
      <c r="BS488" s="115" t="e">
        <f t="shared" si="82"/>
        <v>#REF!</v>
      </c>
      <c r="BT488" s="39" t="e">
        <f t="shared" si="84"/>
        <v>#REF!</v>
      </c>
      <c r="BV488" s="115" t="e">
        <f>Ringkasan!#REF!/1000000000</f>
        <v>#REF!</v>
      </c>
      <c r="BW488" s="115" t="e">
        <f t="shared" si="83"/>
        <v>#REF!</v>
      </c>
      <c r="BX488" s="39" t="e">
        <f t="shared" si="85"/>
        <v>#REF!</v>
      </c>
    </row>
    <row r="489" spans="1:76" ht="15" customHeight="1" x14ac:dyDescent="0.25">
      <c r="B489" s="13" t="s">
        <v>562</v>
      </c>
      <c r="C489" s="14" t="s">
        <v>562</v>
      </c>
      <c r="D489" s="15" t="s">
        <v>563</v>
      </c>
      <c r="E489" s="16"/>
      <c r="F489" s="93"/>
      <c r="G489" s="115"/>
      <c r="H489" s="174">
        <f>IFERROR('Ringkasan (milyar)'!H489/'Ringkasan (milyar)'!G489,0)</f>
        <v>0.32635262615721006</v>
      </c>
      <c r="I489" s="174">
        <f>IFERROR('Ringkasan (milyar)'!I489/'Ringkasan (milyar)'!G489,0)</f>
        <v>0.22115588446105458</v>
      </c>
      <c r="J489" s="174">
        <f>IFERROR('Ringkasan (milyar)'!J489/'Ringkasan (milyar)'!G489,0)</f>
        <v>2.1409725088970176E-2</v>
      </c>
      <c r="K489" s="174">
        <f>IFERROR('Ringkasan (milyar)'!K489/'Ringkasan (milyar)'!G489,0)</f>
        <v>2.2104734645613973E-3</v>
      </c>
      <c r="L489" s="174">
        <f>IFERROR('Ringkasan (milyar)'!L489/'Ringkasan (milyar)'!G489,0)</f>
        <v>8.1576543142623872E-2</v>
      </c>
      <c r="M489" s="174">
        <f>IFERROR('Ringkasan (milyar)'!M489/'Ringkasan (milyar)'!G489,0)</f>
        <v>0.67106049819359115</v>
      </c>
      <c r="N489" s="174">
        <f>IFERROR('Ringkasan (milyar)'!N489/'Ringkasan (milyar)'!G489,0)</f>
        <v>0.62561974469045378</v>
      </c>
      <c r="O489" s="174">
        <f>IFERROR('Ringkasan (milyar)'!O489/'Ringkasan (milyar)'!G489,0)</f>
        <v>0</v>
      </c>
      <c r="P489" s="174">
        <f>IFERROR('Ringkasan (milyar)'!P489/'Ringkasan (milyar)'!G489,0)</f>
        <v>0</v>
      </c>
      <c r="Q489" s="174">
        <f>IFERROR('Ringkasan (milyar)'!Q489/'Ringkasan (milyar)'!G489,0)</f>
        <v>0</v>
      </c>
      <c r="R489" s="174">
        <f>IFERROR('Ringkasan (milyar)'!R489/'Ringkasan (milyar)'!G489,0)</f>
        <v>4.1554342510719041E-3</v>
      </c>
      <c r="S489" s="174">
        <f>IFERROR('Ringkasan (milyar)'!S489/'Ringkasan (milyar)'!G489,0)</f>
        <v>5.5222784731954896E-2</v>
      </c>
      <c r="T489" s="174">
        <f>IFERROR('Ringkasan (milyar)'!T489/'Ringkasan (milyar)'!G489,0)</f>
        <v>0.41453423068385309</v>
      </c>
      <c r="U489" s="174">
        <f>IFERROR('Ringkasan (milyar)'!U489/'Ringkasan (milyar)'!G489,0)</f>
        <v>0.15170729502357386</v>
      </c>
      <c r="V489" s="174">
        <f>IFERROR('Ringkasan (milyar)'!V489/'Ringkasan (milyar)'!G489,0)</f>
        <v>4.5440753503137456E-2</v>
      </c>
      <c r="W489" s="174">
        <f>IFERROR('Ringkasan (milyar)'!W489/'Ringkasan (milyar)'!G489,0)</f>
        <v>4.5440753503137456E-2</v>
      </c>
      <c r="X489" s="174">
        <f>IFERROR('Ringkasan (milyar)'!X489/'Ringkasan (milyar)'!G489,0)</f>
        <v>0</v>
      </c>
      <c r="Y489" s="174">
        <f>IFERROR('Ringkasan (milyar)'!Y489/'Ringkasan (milyar)'!G489,0)</f>
        <v>2.5868756491987427E-3</v>
      </c>
      <c r="Z489" s="174">
        <f>IFERROR('Ringkasan (milyar)'!Z489/'Ringkasan (milyar)'!G489,0)</f>
        <v>0</v>
      </c>
      <c r="AA489" s="174">
        <f>IFERROR('Ringkasan (milyar)'!AA489/'Ringkasan (milyar)'!G489,0)</f>
        <v>0</v>
      </c>
      <c r="AB489" s="174">
        <f>IFERROR('Ringkasan (milyar)'!AB489/'Ringkasan (milyar)'!G489,0)</f>
        <v>2.5868756491987427E-3</v>
      </c>
      <c r="AC489" s="7"/>
      <c r="AD489" s="174">
        <f>IFERROR('Ringkasan (milyar)'!AD489/'Ringkasan (milyar)'!AC489,0)</f>
        <v>0.83585595495153542</v>
      </c>
      <c r="AE489" s="174">
        <f>IFERROR('Ringkasan (milyar)'!AE489/'Ringkasan (milyar)'!AD489,0)</f>
        <v>0.51071187554042119</v>
      </c>
      <c r="AF489" s="174">
        <f>IFERROR('Ringkasan (milyar)'!AF489/'Ringkasan (milyar)'!AD489,0)</f>
        <v>0.46476460879242398</v>
      </c>
      <c r="AG489" s="174">
        <f>IFERROR('Ringkasan (milyar)'!AG489/'Ringkasan (milyar)'!AD489,0)</f>
        <v>0</v>
      </c>
      <c r="AH489" s="174">
        <f>IFERROR('Ringkasan (milyar)'!AH489/'Ringkasan (milyar)'!AC489,0)</f>
        <v>0</v>
      </c>
      <c r="AI489" s="174">
        <f>IFERROR('Ringkasan (milyar)'!AI489/'Ringkasan (milyar)'!AC489,0)</f>
        <v>1.8811155720549623E-2</v>
      </c>
      <c r="AJ489" s="174">
        <f>IFERROR('Ringkasan (milyar)'!AJ489/'Ringkasan (milyar)'!AC489,0)</f>
        <v>1.6869708861890582E-3</v>
      </c>
      <c r="AK489" s="174">
        <f>IFERROR('Ringkasan (milyar)'!AK489/'Ringkasan (milyar)'!AC489,0)</f>
        <v>0.16248527328230031</v>
      </c>
      <c r="AL489" s="174">
        <f>IFERROR('Ringkasan (milyar)'!AL489/'Ringkasan (milyar)'!AC489,0)</f>
        <v>4.6645464528556465E-3</v>
      </c>
      <c r="AM489" s="174">
        <f>IFERROR('Ringkasan (milyar)'!AM489/'Ringkasan (milyar)'!AC489,0)</f>
        <v>3.6400965445457123E-2</v>
      </c>
      <c r="AN489" s="174">
        <f>IFERROR('Ringkasan (milyar)'!AN489/'Ringkasan (milyar)'!AC489,0)</f>
        <v>5.3928010011949731E-2</v>
      </c>
      <c r="AO489" s="174">
        <f>IFERROR('Ringkasan (milyar)'!AO489/'Ringkasan (milyar)'!AC489,0)</f>
        <v>6.7247741234796918E-2</v>
      </c>
      <c r="AP489" s="174">
        <f>IFERROR('Ringkasan (milyar)'!AP489/'Ringkasan (milyar)'!AC489,0)</f>
        <v>1.2927842341452363E-4</v>
      </c>
      <c r="AQ489" s="174">
        <f>IFERROR('Ringkasan (milyar)'!AQ489/'Ringkasan (milyar)'!AC489,0)</f>
        <v>1.1473171382636169E-4</v>
      </c>
      <c r="AR489" s="174">
        <f>IFERROR('Ringkasan (milyar)'!AR489/'Ringkasan (milyar)'!AC489,0)</f>
        <v>1.6587717661642656E-3</v>
      </c>
      <c r="AS489" s="174">
        <f>IFERROR('Ringkasan (milyar)'!AS489/'Ringkasan (milyar)'!AC489,0)</f>
        <v>1.6587717661642656E-3</v>
      </c>
      <c r="AT489" s="174">
        <f>IFERROR('Ringkasan (milyar)'!AT489/'Ringkasan (milyar)'!AC489,0)</f>
        <v>0</v>
      </c>
      <c r="AU489" s="174">
        <f>IFERROR('Ringkasan (milyar)'!AU489/'Ringkasan (milyar)'!AC489,0)</f>
        <v>0</v>
      </c>
      <c r="AV489" s="174">
        <f>IFERROR('Ringkasan (milyar)'!AV489/'Ringkasan (milyar)'!AC489,0)</f>
        <v>0</v>
      </c>
      <c r="AW489" s="129"/>
      <c r="AX489" s="129"/>
      <c r="AY489" s="129"/>
      <c r="AZ489" s="129"/>
      <c r="BA489" s="129"/>
      <c r="BB489" s="129"/>
      <c r="BC489" s="129"/>
      <c r="BD489" s="129"/>
      <c r="BE489" s="129"/>
      <c r="BF489" s="129"/>
      <c r="BG489" s="129"/>
      <c r="BH489" s="129"/>
      <c r="BI489" s="129"/>
      <c r="BJ489" s="130"/>
      <c r="BK489" s="130"/>
      <c r="BL489" s="89"/>
      <c r="BM489" s="47"/>
      <c r="BN489" s="48"/>
      <c r="BO489" s="49"/>
      <c r="BR489" s="115" t="e">
        <f>Ringkasan!#REF!/1000000000</f>
        <v>#REF!</v>
      </c>
      <c r="BS489" s="115" t="e">
        <f t="shared" si="82"/>
        <v>#REF!</v>
      </c>
      <c r="BT489" s="39" t="e">
        <f t="shared" si="84"/>
        <v>#REF!</v>
      </c>
      <c r="BV489" s="115" t="e">
        <f>Ringkasan!#REF!/1000000000</f>
        <v>#REF!</v>
      </c>
      <c r="BW489" s="115" t="e">
        <f t="shared" si="83"/>
        <v>#REF!</v>
      </c>
      <c r="BX489" s="39" t="e">
        <f t="shared" si="85"/>
        <v>#REF!</v>
      </c>
    </row>
    <row r="490" spans="1:76" ht="15" customHeight="1" x14ac:dyDescent="0.25">
      <c r="B490" s="13" t="s">
        <v>564</v>
      </c>
      <c r="C490" s="14" t="s">
        <v>564</v>
      </c>
      <c r="D490" s="15" t="s">
        <v>612</v>
      </c>
      <c r="E490" s="16"/>
      <c r="F490" s="93"/>
      <c r="G490" s="115"/>
      <c r="H490" s="174">
        <f>IFERROR('Ringkasan (milyar)'!H490/'Ringkasan (milyar)'!G490,0)</f>
        <v>0.14411760212808727</v>
      </c>
      <c r="I490" s="174">
        <f>IFERROR('Ringkasan (milyar)'!I490/'Ringkasan (milyar)'!G490,0)</f>
        <v>7.8327045562201575E-2</v>
      </c>
      <c r="J490" s="174">
        <f>IFERROR('Ringkasan (milyar)'!J490/'Ringkasan (milyar)'!G490,0)</f>
        <v>1.9426626833846654E-2</v>
      </c>
      <c r="K490" s="174">
        <f>IFERROR('Ringkasan (milyar)'!K490/'Ringkasan (milyar)'!G490,0)</f>
        <v>2.8784727711069326E-3</v>
      </c>
      <c r="L490" s="174">
        <f>IFERROR('Ringkasan (milyar)'!L490/'Ringkasan (milyar)'!G490,0)</f>
        <v>4.348545696093211E-2</v>
      </c>
      <c r="M490" s="174">
        <f>IFERROR('Ringkasan (milyar)'!M490/'Ringkasan (milyar)'!G490,0)</f>
        <v>0.84640623150774619</v>
      </c>
      <c r="N490" s="174">
        <f>IFERROR('Ringkasan (milyar)'!N490/'Ringkasan (milyar)'!G490,0)</f>
        <v>0.81767945536343412</v>
      </c>
      <c r="O490" s="174">
        <f>IFERROR('Ringkasan (milyar)'!O490/'Ringkasan (milyar)'!G490,0)</f>
        <v>0</v>
      </c>
      <c r="P490" s="174">
        <f>IFERROR('Ringkasan (milyar)'!P490/'Ringkasan (milyar)'!G490,0)</f>
        <v>0</v>
      </c>
      <c r="Q490" s="174">
        <f>IFERROR('Ringkasan (milyar)'!Q490/'Ringkasan (milyar)'!G490,0)</f>
        <v>7.3282865160656657E-2</v>
      </c>
      <c r="R490" s="174">
        <f>IFERROR('Ringkasan (milyar)'!R490/'Ringkasan (milyar)'!G490,0)</f>
        <v>4.2978491468555723E-3</v>
      </c>
      <c r="S490" s="174">
        <f>IFERROR('Ringkasan (milyar)'!S490/'Ringkasan (milyar)'!G490,0)</f>
        <v>0.15834656652891002</v>
      </c>
      <c r="T490" s="174">
        <f>IFERROR('Ringkasan (milyar)'!T490/'Ringkasan (milyar)'!G490,0)</f>
        <v>0.43013368203760399</v>
      </c>
      <c r="U490" s="174">
        <f>IFERROR('Ringkasan (milyar)'!U490/'Ringkasan (milyar)'!G490,0)</f>
        <v>0.15161849248940801</v>
      </c>
      <c r="V490" s="174">
        <f>IFERROR('Ringkasan (milyar)'!V490/'Ringkasan (milyar)'!G490,0)</f>
        <v>2.8726776144311978E-2</v>
      </c>
      <c r="W490" s="174">
        <f>IFERROR('Ringkasan (milyar)'!W490/'Ringkasan (milyar)'!G490,0)</f>
        <v>2.8608166097912648E-2</v>
      </c>
      <c r="X490" s="174">
        <f>IFERROR('Ringkasan (milyar)'!X490/'Ringkasan (milyar)'!G490,0)</f>
        <v>1.1861004639933222E-4</v>
      </c>
      <c r="Y490" s="174">
        <f>IFERROR('Ringkasan (milyar)'!Y490/'Ringkasan (milyar)'!G490,0)</f>
        <v>9.4761663641667292E-3</v>
      </c>
      <c r="Z490" s="174">
        <f>IFERROR('Ringkasan (milyar)'!Z490/'Ringkasan (milyar)'!G490,0)</f>
        <v>9.5706544464452909E-4</v>
      </c>
      <c r="AA490" s="174">
        <f>IFERROR('Ringkasan (milyar)'!AA490/'Ringkasan (milyar)'!G490,0)</f>
        <v>0</v>
      </c>
      <c r="AB490" s="174">
        <f>IFERROR('Ringkasan (milyar)'!AB490/'Ringkasan (milyar)'!G490,0)</f>
        <v>8.5191009195222014E-3</v>
      </c>
      <c r="AC490" s="7"/>
      <c r="AD490" s="174">
        <f>IFERROR('Ringkasan (milyar)'!AD490/'Ringkasan (milyar)'!AC490,0)</f>
        <v>0.70686839074683627</v>
      </c>
      <c r="AE490" s="174">
        <f>IFERROR('Ringkasan (milyar)'!AE490/'Ringkasan (milyar)'!AD490,0)</f>
        <v>0.57989553634147029</v>
      </c>
      <c r="AF490" s="174">
        <f>IFERROR('Ringkasan (milyar)'!AF490/'Ringkasan (milyar)'!AD490,0)</f>
        <v>0.39387400292201463</v>
      </c>
      <c r="AG490" s="174">
        <f>IFERROR('Ringkasan (milyar)'!AG490/'Ringkasan (milyar)'!AD490,0)</f>
        <v>1.1799492388932311E-4</v>
      </c>
      <c r="AH490" s="174">
        <f>IFERROR('Ringkasan (milyar)'!AH490/'Ringkasan (milyar)'!AC490,0)</f>
        <v>1.3494514803333126E-4</v>
      </c>
      <c r="AI490" s="174">
        <f>IFERROR('Ringkasan (milyar)'!AI490/'Ringkasan (milyar)'!AC490,0)</f>
        <v>1.5242122178139092E-2</v>
      </c>
      <c r="AJ490" s="174">
        <f>IFERROR('Ringkasan (milyar)'!AJ490/'Ringkasan (milyar)'!AC490,0)</f>
        <v>3.0810093612301881E-3</v>
      </c>
      <c r="AK490" s="174">
        <f>IFERROR('Ringkasan (milyar)'!AK490/'Ringkasan (milyar)'!AC490,0)</f>
        <v>0.16291575167638137</v>
      </c>
      <c r="AL490" s="174">
        <f>IFERROR('Ringkasan (milyar)'!AL490/'Ringkasan (milyar)'!AC490,0)</f>
        <v>3.7829708562367309E-3</v>
      </c>
      <c r="AM490" s="174">
        <f>IFERROR('Ringkasan (milyar)'!AM490/'Ringkasan (milyar)'!AC490,0)</f>
        <v>2.2904191082721646E-2</v>
      </c>
      <c r="AN490" s="174">
        <f>IFERROR('Ringkasan (milyar)'!AN490/'Ringkasan (milyar)'!AC490,0)</f>
        <v>5.1304240366625307E-2</v>
      </c>
      <c r="AO490" s="174">
        <f>IFERROR('Ringkasan (milyar)'!AO490/'Ringkasan (milyar)'!AC490,0)</f>
        <v>8.3771169482695917E-2</v>
      </c>
      <c r="AP490" s="174">
        <f>IFERROR('Ringkasan (milyar)'!AP490/'Ringkasan (milyar)'!AC490,0)</f>
        <v>8.407166800774447E-4</v>
      </c>
      <c r="AQ490" s="174">
        <f>IFERROR('Ringkasan (milyar)'!AQ490/'Ringkasan (milyar)'!AC490,0)</f>
        <v>3.1246320802436522E-4</v>
      </c>
      <c r="AR490" s="174">
        <f>IFERROR('Ringkasan (milyar)'!AR490/'Ringkasan (milyar)'!AC490,0)</f>
        <v>3.2578447677774963E-3</v>
      </c>
      <c r="AS490" s="174">
        <f>IFERROR('Ringkasan (milyar)'!AS490/'Ringkasan (milyar)'!AC490,0)</f>
        <v>3.2578447677774963E-3</v>
      </c>
      <c r="AT490" s="174">
        <f>IFERROR('Ringkasan (milyar)'!AT490/'Ringkasan (milyar)'!AC490,0)</f>
        <v>0.12695801280900487</v>
      </c>
      <c r="AU490" s="174">
        <f>IFERROR('Ringkasan (milyar)'!AU490/'Ringkasan (milyar)'!AC490,0)</f>
        <v>5.8739282098146496E-3</v>
      </c>
      <c r="AV490" s="174">
        <f>IFERROR('Ringkasan (milyar)'!AV490/'Ringkasan (milyar)'!AC490,0)</f>
        <v>0.12108408459919023</v>
      </c>
      <c r="AW490" s="129"/>
      <c r="AX490" s="129"/>
      <c r="AY490" s="129"/>
      <c r="AZ490" s="129"/>
      <c r="BA490" s="129"/>
      <c r="BB490" s="129"/>
      <c r="BC490" s="129"/>
      <c r="BD490" s="129"/>
      <c r="BE490" s="129"/>
      <c r="BF490" s="129"/>
      <c r="BG490" s="129"/>
      <c r="BH490" s="129"/>
      <c r="BI490" s="129"/>
      <c r="BJ490" s="130"/>
      <c r="BK490" s="130"/>
      <c r="BL490" s="89"/>
      <c r="BM490" s="47"/>
      <c r="BN490" s="48"/>
      <c r="BO490" s="49"/>
      <c r="BR490" s="115" t="e">
        <f>Ringkasan!#REF!/1000000000</f>
        <v>#REF!</v>
      </c>
      <c r="BS490" s="115" t="e">
        <f t="shared" si="82"/>
        <v>#REF!</v>
      </c>
      <c r="BT490" s="39" t="e">
        <f t="shared" si="84"/>
        <v>#REF!</v>
      </c>
      <c r="BV490" s="115" t="e">
        <f>Ringkasan!#REF!/1000000000</f>
        <v>#REF!</v>
      </c>
      <c r="BW490" s="115" t="e">
        <f t="shared" si="83"/>
        <v>#REF!</v>
      </c>
      <c r="BX490" s="39" t="e">
        <f t="shared" si="85"/>
        <v>#REF!</v>
      </c>
    </row>
    <row r="491" spans="1:76" ht="15" customHeight="1" x14ac:dyDescent="0.25">
      <c r="B491" s="13" t="s">
        <v>566</v>
      </c>
      <c r="C491" s="14" t="s">
        <v>566</v>
      </c>
      <c r="D491" s="15" t="s">
        <v>613</v>
      </c>
      <c r="E491" s="16"/>
      <c r="F491" s="93"/>
      <c r="G491" s="115"/>
      <c r="H491" s="174">
        <f>IFERROR('Ringkasan (milyar)'!H491/'Ringkasan (milyar)'!G491,0)</f>
        <v>0.19714903907302436</v>
      </c>
      <c r="I491" s="174">
        <f>IFERROR('Ringkasan (milyar)'!I491/'Ringkasan (milyar)'!G491,0)</f>
        <v>0.1275441221140258</v>
      </c>
      <c r="J491" s="174">
        <f>IFERROR('Ringkasan (milyar)'!J491/'Ringkasan (milyar)'!G491,0)</f>
        <v>1.619246563560971E-2</v>
      </c>
      <c r="K491" s="174">
        <f>IFERROR('Ringkasan (milyar)'!K491/'Ringkasan (milyar)'!G491,0)</f>
        <v>4.233624868053682E-3</v>
      </c>
      <c r="L491" s="174">
        <f>IFERROR('Ringkasan (milyar)'!L491/'Ringkasan (milyar)'!G491,0)</f>
        <v>4.9178826455335202E-2</v>
      </c>
      <c r="M491" s="174">
        <f>IFERROR('Ringkasan (milyar)'!M491/'Ringkasan (milyar)'!G491,0)</f>
        <v>0.79525461175670098</v>
      </c>
      <c r="N491" s="174">
        <f>IFERROR('Ringkasan (milyar)'!N491/'Ringkasan (milyar)'!G491,0)</f>
        <v>0.77245399078024091</v>
      </c>
      <c r="O491" s="174">
        <f>IFERROR('Ringkasan (milyar)'!O491/'Ringkasan (milyar)'!G491,0)</f>
        <v>0</v>
      </c>
      <c r="P491" s="174">
        <f>IFERROR('Ringkasan (milyar)'!P491/'Ringkasan (milyar)'!G491,0)</f>
        <v>0</v>
      </c>
      <c r="Q491" s="174">
        <f>IFERROR('Ringkasan (milyar)'!Q491/'Ringkasan (milyar)'!G491,0)</f>
        <v>5.8165066076445532E-2</v>
      </c>
      <c r="R491" s="174">
        <f>IFERROR('Ringkasan (milyar)'!R491/'Ringkasan (milyar)'!G491,0)</f>
        <v>3.4112296109794927E-3</v>
      </c>
      <c r="S491" s="174">
        <f>IFERROR('Ringkasan (milyar)'!S491/'Ringkasan (milyar)'!G491,0)</f>
        <v>0.1554402716364392</v>
      </c>
      <c r="T491" s="174">
        <f>IFERROR('Ringkasan (milyar)'!T491/'Ringkasan (milyar)'!G491,0)</f>
        <v>0.40702093992678612</v>
      </c>
      <c r="U491" s="174">
        <f>IFERROR('Ringkasan (milyar)'!U491/'Ringkasan (milyar)'!G491,0)</f>
        <v>0.14841648352959055</v>
      </c>
      <c r="V491" s="174">
        <f>IFERROR('Ringkasan (milyar)'!V491/'Ringkasan (milyar)'!G491,0)</f>
        <v>2.2800620976460101E-2</v>
      </c>
      <c r="W491" s="174">
        <f>IFERROR('Ringkasan (milyar)'!W491/'Ringkasan (milyar)'!G491,0)</f>
        <v>2.2706479444588732E-2</v>
      </c>
      <c r="X491" s="174">
        <f>IFERROR('Ringkasan (milyar)'!X491/'Ringkasan (milyar)'!G491,0)</f>
        <v>9.4141531871372186E-5</v>
      </c>
      <c r="Y491" s="174">
        <f>IFERROR('Ringkasan (milyar)'!Y491/'Ringkasan (milyar)'!G491,0)</f>
        <v>7.5963491702747011E-3</v>
      </c>
      <c r="Z491" s="174">
        <f>IFERROR('Ringkasan (milyar)'!Z491/'Ringkasan (milyar)'!G491,0)</f>
        <v>8.3468576083225554E-4</v>
      </c>
      <c r="AA491" s="174">
        <f>IFERROR('Ringkasan (milyar)'!AA491/'Ringkasan (milyar)'!G491,0)</f>
        <v>0</v>
      </c>
      <c r="AB491" s="174">
        <f>IFERROR('Ringkasan (milyar)'!AB491/'Ringkasan (milyar)'!G491,0)</f>
        <v>6.7616634094424454E-3</v>
      </c>
      <c r="AC491" s="7"/>
      <c r="AD491" s="174">
        <f>IFERROR('Ringkasan (milyar)'!AD491/'Ringkasan (milyar)'!AC491,0)</f>
        <v>0.71413955936855156</v>
      </c>
      <c r="AE491" s="174">
        <f>IFERROR('Ringkasan (milyar)'!AE491/'Ringkasan (milyar)'!AD491,0)</f>
        <v>0.58095884003639475</v>
      </c>
      <c r="AF491" s="174">
        <f>IFERROR('Ringkasan (milyar)'!AF491/'Ringkasan (milyar)'!AD491,0)</f>
        <v>0.39064926226335062</v>
      </c>
      <c r="AG491" s="174">
        <f>IFERROR('Ringkasan (milyar)'!AG491/'Ringkasan (milyar)'!AD491,0)</f>
        <v>9.267882532613504E-5</v>
      </c>
      <c r="AH491" s="174">
        <f>IFERROR('Ringkasan (milyar)'!AH491/'Ringkasan (milyar)'!AC491,0)</f>
        <v>1.070826227796756E-4</v>
      </c>
      <c r="AI491" s="174">
        <f>IFERROR('Ringkasan (milyar)'!AI491/'Ringkasan (milyar)'!AC491,0)</f>
        <v>1.6217627549514172E-2</v>
      </c>
      <c r="AJ491" s="174">
        <f>IFERROR('Ringkasan (milyar)'!AJ491/'Ringkasan (milyar)'!AC491,0)</f>
        <v>3.8848815255218155E-3</v>
      </c>
      <c r="AK491" s="174">
        <f>IFERROR('Ringkasan (milyar)'!AK491/'Ringkasan (milyar)'!AC491,0)</f>
        <v>0.15156710072288723</v>
      </c>
      <c r="AL491" s="174">
        <f>IFERROR('Ringkasan (milyar)'!AL491/'Ringkasan (milyar)'!AC491,0)</f>
        <v>3.0018896350748935E-3</v>
      </c>
      <c r="AM491" s="174">
        <f>IFERROR('Ringkasan (milyar)'!AM491/'Ringkasan (milyar)'!AC491,0)</f>
        <v>2.3747512557539058E-2</v>
      </c>
      <c r="AN491" s="174">
        <f>IFERROR('Ringkasan (milyar)'!AN491/'Ringkasan (milyar)'!AC491,0)</f>
        <v>4.774540926808412E-2</v>
      </c>
      <c r="AO491" s="174">
        <f>IFERROR('Ringkasan (milyar)'!AO491/'Ringkasan (milyar)'!AC491,0)</f>
        <v>7.5740438093884657E-2</v>
      </c>
      <c r="AP491" s="174">
        <f>IFERROR('Ringkasan (milyar)'!AP491/'Ringkasan (milyar)'!AC491,0)</f>
        <v>1.0839031662827335E-3</v>
      </c>
      <c r="AQ491" s="174">
        <f>IFERROR('Ringkasan (milyar)'!AQ491/'Ringkasan (milyar)'!AC491,0)</f>
        <v>2.4794800202179913E-4</v>
      </c>
      <c r="AR491" s="174">
        <f>IFERROR('Ringkasan (milyar)'!AR491/'Ringkasan (milyar)'!AC491,0)</f>
        <v>3.2042710267641658E-3</v>
      </c>
      <c r="AS491" s="174">
        <f>IFERROR('Ringkasan (milyar)'!AS491/'Ringkasan (milyar)'!AC491,0)</f>
        <v>3.2042710267641658E-3</v>
      </c>
      <c r="AT491" s="174">
        <f>IFERROR('Ringkasan (milyar)'!AT491/'Ringkasan (milyar)'!AC491,0)</f>
        <v>0.13108906888179703</v>
      </c>
      <c r="AU491" s="174">
        <f>IFERROR('Ringkasan (milyar)'!AU491/'Ringkasan (milyar)'!AC491,0)</f>
        <v>3.4921154199208146E-2</v>
      </c>
      <c r="AV491" s="174">
        <f>IFERROR('Ringkasan (milyar)'!AV491/'Ringkasan (milyar)'!AC491,0)</f>
        <v>9.6167914682588868E-2</v>
      </c>
      <c r="AW491" s="129"/>
      <c r="AX491" s="129"/>
      <c r="AY491" s="129"/>
      <c r="AZ491" s="129"/>
      <c r="BA491" s="129"/>
      <c r="BB491" s="129"/>
      <c r="BC491" s="129"/>
      <c r="BD491" s="129"/>
      <c r="BE491" s="129"/>
      <c r="BF491" s="129"/>
      <c r="BG491" s="129"/>
      <c r="BH491" s="129"/>
      <c r="BI491" s="129"/>
      <c r="BJ491" s="130"/>
      <c r="BK491" s="130"/>
      <c r="BL491" s="89"/>
      <c r="BM491" s="47"/>
      <c r="BN491" s="48"/>
      <c r="BO491" s="49"/>
      <c r="BR491" s="115" t="e">
        <f>Ringkasan!#REF!/1000000000</f>
        <v>#REF!</v>
      </c>
      <c r="BS491" s="115" t="e">
        <f t="shared" si="82"/>
        <v>#REF!</v>
      </c>
      <c r="BT491" s="39" t="e">
        <f t="shared" si="84"/>
        <v>#REF!</v>
      </c>
      <c r="BV491" s="115" t="e">
        <f>Ringkasan!#REF!/1000000000</f>
        <v>#REF!</v>
      </c>
      <c r="BW491" s="115" t="e">
        <f t="shared" si="83"/>
        <v>#REF!</v>
      </c>
      <c r="BX491" s="39" t="e">
        <f t="shared" si="85"/>
        <v>#REF!</v>
      </c>
    </row>
    <row r="492" spans="1:76" s="141" customFormat="1" ht="15" customHeight="1" x14ac:dyDescent="0.25">
      <c r="A492" s="141" t="s">
        <v>705</v>
      </c>
      <c r="B492" s="9" t="s">
        <v>551</v>
      </c>
      <c r="C492" s="10">
        <v>26</v>
      </c>
      <c r="D492" s="11" t="s">
        <v>378</v>
      </c>
      <c r="E492" s="1" t="str">
        <f>[1]Pendapatan!D492</f>
        <v>09 Tahun 2024</v>
      </c>
      <c r="F492" s="142">
        <f>[1]Pendapatan!E492</f>
        <v>45657.916666666664</v>
      </c>
      <c r="G492" s="113"/>
      <c r="H492" s="172">
        <f>IFERROR('Ringkasan (milyar)'!H492/'Ringkasan (milyar)'!G492,0)</f>
        <v>0.49631773776201588</v>
      </c>
      <c r="I492" s="172">
        <f>IFERROR('Ringkasan (milyar)'!I492/'Ringkasan (milyar)'!G492,0)</f>
        <v>0.42753193626529568</v>
      </c>
      <c r="J492" s="172">
        <f>IFERROR('Ringkasan (milyar)'!J492/'Ringkasan (milyar)'!G492,0)</f>
        <v>3.1522291677583705E-2</v>
      </c>
      <c r="K492" s="172">
        <f>IFERROR('Ringkasan (milyar)'!K492/'Ringkasan (milyar)'!G492,0)</f>
        <v>1.415960412888116E-2</v>
      </c>
      <c r="L492" s="172">
        <f>IFERROR('Ringkasan (milyar)'!L492/'Ringkasan (milyar)'!G492,0)</f>
        <v>2.3103905690255316E-2</v>
      </c>
      <c r="M492" s="172">
        <f>IFERROR('Ringkasan (milyar)'!M492/'Ringkasan (milyar)'!G492,0)</f>
        <v>0.50277659932958774</v>
      </c>
      <c r="N492" s="172">
        <f>IFERROR('Ringkasan (milyar)'!N492/'Ringkasan (milyar)'!G492,0)</f>
        <v>0.50277659932958774</v>
      </c>
      <c r="O492" s="172">
        <f>IFERROR('Ringkasan (milyar)'!O492/'Ringkasan (milyar)'!G492,0)</f>
        <v>0</v>
      </c>
      <c r="P492" s="172">
        <f>IFERROR('Ringkasan (milyar)'!P492/'Ringkasan (milyar)'!G492,0)</f>
        <v>0</v>
      </c>
      <c r="Q492" s="172">
        <f>IFERROR('Ringkasan (milyar)'!Q492/'Ringkasan (milyar)'!G492,0)</f>
        <v>0</v>
      </c>
      <c r="R492" s="172">
        <f>IFERROR('Ringkasan (milyar)'!R492/'Ringkasan (milyar)'!G492,0)</f>
        <v>3.1387075110291432E-3</v>
      </c>
      <c r="S492" s="172">
        <f>IFERROR('Ringkasan (milyar)'!S492/'Ringkasan (milyar)'!G492,0)</f>
        <v>3.1466521076570511E-2</v>
      </c>
      <c r="T492" s="172">
        <f>IFERROR('Ringkasan (milyar)'!T492/'Ringkasan (milyar)'!G492,0)</f>
        <v>0.30234348237541364</v>
      </c>
      <c r="U492" s="172">
        <f>IFERROR('Ringkasan (milyar)'!U492/'Ringkasan (milyar)'!G492,0)</f>
        <v>0.16582788836657436</v>
      </c>
      <c r="V492" s="172">
        <f>IFERROR('Ringkasan (milyar)'!V492/'Ringkasan (milyar)'!G492,0)</f>
        <v>0</v>
      </c>
      <c r="W492" s="172">
        <f>IFERROR('Ringkasan (milyar)'!W492/'Ringkasan (milyar)'!G492,0)</f>
        <v>0</v>
      </c>
      <c r="X492" s="172">
        <f>IFERROR('Ringkasan (milyar)'!X492/'Ringkasan (milyar)'!G492,0)</f>
        <v>0</v>
      </c>
      <c r="Y492" s="172">
        <f>IFERROR('Ringkasan (milyar)'!Y492/'Ringkasan (milyar)'!G492,0)</f>
        <v>9.0566290839644075E-4</v>
      </c>
      <c r="Z492" s="172">
        <f>IFERROR('Ringkasan (milyar)'!Z492/'Ringkasan (milyar)'!G492,0)</f>
        <v>9.0566290839644075E-4</v>
      </c>
      <c r="AA492" s="172">
        <f>IFERROR('Ringkasan (milyar)'!AA492/'Ringkasan (milyar)'!G492,0)</f>
        <v>0</v>
      </c>
      <c r="AB492" s="172">
        <f>IFERROR('Ringkasan (milyar)'!AB492/'Ringkasan (milyar)'!G492,0)</f>
        <v>0</v>
      </c>
      <c r="AC492" s="147"/>
      <c r="AD492" s="172">
        <f>IFERROR('Ringkasan (milyar)'!AD492/'Ringkasan (milyar)'!AC492,0)</f>
        <v>0.66161937543430238</v>
      </c>
      <c r="AE492" s="172">
        <f>IFERROR('Ringkasan (milyar)'!AE492/'Ringkasan (milyar)'!AD492,0)</f>
        <v>0.62842786677382168</v>
      </c>
      <c r="AF492" s="172">
        <f>IFERROR('Ringkasan (milyar)'!AF492/'Ringkasan (milyar)'!AD492,0)</f>
        <v>0.3320711154397592</v>
      </c>
      <c r="AG492" s="172">
        <f>IFERROR('Ringkasan (milyar)'!AG492/'Ringkasan (milyar)'!AD492,0)</f>
        <v>0</v>
      </c>
      <c r="AH492" s="172">
        <f>IFERROR('Ringkasan (milyar)'!AH492/'Ringkasan (milyar)'!AC492,0)</f>
        <v>3.2264796842585855E-3</v>
      </c>
      <c r="AI492" s="172">
        <f>IFERROR('Ringkasan (milyar)'!AI492/'Ringkasan (milyar)'!AC492,0)</f>
        <v>2.2822379988056422E-2</v>
      </c>
      <c r="AJ492" s="172">
        <f>IFERROR('Ringkasan (milyar)'!AJ492/'Ringkasan (milyar)'!AC492,0)</f>
        <v>8.5779044554777382E-5</v>
      </c>
      <c r="AK492" s="172">
        <f>IFERROR('Ringkasan (milyar)'!AK492/'Ringkasan (milyar)'!AC492,0)</f>
        <v>9.3619219384122612E-2</v>
      </c>
      <c r="AL492" s="172">
        <f>IFERROR('Ringkasan (milyar)'!AL492/'Ringkasan (milyar)'!AC492,0)</f>
        <v>0</v>
      </c>
      <c r="AM492" s="172">
        <f>IFERROR('Ringkasan (milyar)'!AM492/'Ringkasan (milyar)'!AC492,0)</f>
        <v>3.0137308253271988E-2</v>
      </c>
      <c r="AN492" s="172">
        <f>IFERROR('Ringkasan (milyar)'!AN492/'Ringkasan (milyar)'!AC492,0)</f>
        <v>1.8071434289121932E-2</v>
      </c>
      <c r="AO492" s="172">
        <f>IFERROR('Ringkasan (milyar)'!AO492/'Ringkasan (milyar)'!AC492,0)</f>
        <v>3.9822433991347279E-2</v>
      </c>
      <c r="AP492" s="172">
        <f>IFERROR('Ringkasan (milyar)'!AP492/'Ringkasan (milyar)'!AC492,0)</f>
        <v>5.3984539686483474E-3</v>
      </c>
      <c r="AQ492" s="172">
        <f>IFERROR('Ringkasan (milyar)'!AQ492/'Ringkasan (milyar)'!AC492,0)</f>
        <v>1.8958888173306701E-4</v>
      </c>
      <c r="AR492" s="172">
        <f>IFERROR('Ringkasan (milyar)'!AR492/'Ringkasan (milyar)'!AC492,0)</f>
        <v>5.2025136192853814E-3</v>
      </c>
      <c r="AS492" s="172">
        <f>IFERROR('Ringkasan (milyar)'!AS492/'Ringkasan (milyar)'!AC492,0)</f>
        <v>5.2025136192853814E-3</v>
      </c>
      <c r="AT492" s="172">
        <f>IFERROR('Ringkasan (milyar)'!AT492/'Ringkasan (milyar)'!AC492,0)</f>
        <v>0.23955889156228966</v>
      </c>
      <c r="AU492" s="172">
        <f>IFERROR('Ringkasan (milyar)'!AU492/'Ringkasan (milyar)'!AC492,0)</f>
        <v>0.20202402603977246</v>
      </c>
      <c r="AV492" s="172">
        <f>IFERROR('Ringkasan (milyar)'!AV492/'Ringkasan (milyar)'!AC492,0)</f>
        <v>3.7534865522517211E-2</v>
      </c>
      <c r="AW492" s="148"/>
      <c r="AX492" s="148"/>
      <c r="AY492" s="148"/>
      <c r="AZ492" s="148"/>
      <c r="BA492" s="148"/>
      <c r="BB492" s="148"/>
      <c r="BC492" s="148"/>
      <c r="BD492" s="148"/>
      <c r="BE492" s="148"/>
      <c r="BF492" s="148"/>
      <c r="BG492" s="148"/>
      <c r="BH492" s="148"/>
      <c r="BI492" s="148"/>
      <c r="BJ492" s="98"/>
      <c r="BK492" s="98"/>
      <c r="BL492" s="85"/>
      <c r="BM492" s="143"/>
      <c r="BN492" s="144"/>
      <c r="BO492" s="145"/>
      <c r="BP492" s="146">
        <f t="shared" ref="BP492:BP516" si="90">IF(G492&gt;0,1,0)</f>
        <v>0</v>
      </c>
      <c r="BR492" s="113" t="e">
        <f>Ringkasan!#REF!/1000000000</f>
        <v>#REF!</v>
      </c>
      <c r="BS492" s="113" t="e">
        <f t="shared" si="82"/>
        <v>#REF!</v>
      </c>
      <c r="BT492" s="146" t="e">
        <f t="shared" si="84"/>
        <v>#REF!</v>
      </c>
      <c r="BV492" s="113" t="e">
        <f>Ringkasan!#REF!/1000000000</f>
        <v>#REF!</v>
      </c>
      <c r="BW492" s="113" t="e">
        <f t="shared" si="83"/>
        <v>#REF!</v>
      </c>
      <c r="BX492" s="146" t="e">
        <f t="shared" si="85"/>
        <v>#REF!</v>
      </c>
    </row>
    <row r="493" spans="1:76" ht="15" customHeight="1" x14ac:dyDescent="0.25">
      <c r="A493" s="59" t="s">
        <v>379</v>
      </c>
      <c r="B493" s="3">
        <f>B487+1</f>
        <v>364</v>
      </c>
      <c r="C493" s="4">
        <v>1</v>
      </c>
      <c r="D493" s="8" t="s">
        <v>379</v>
      </c>
      <c r="E493" s="12" t="str">
        <f>[1]Pendapatan!D493</f>
        <v>06 Tahun 2024</v>
      </c>
      <c r="F493" s="92">
        <f>[1]Pendapatan!E493</f>
        <v>45657.041666666664</v>
      </c>
      <c r="G493" s="6"/>
      <c r="H493" s="173">
        <f>IFERROR('Ringkasan (milyar)'!H493/'Ringkasan (milyar)'!G493,0)</f>
        <v>0.22810330527657821</v>
      </c>
      <c r="I493" s="173">
        <f>IFERROR('Ringkasan (milyar)'!I493/'Ringkasan (milyar)'!G493,0)</f>
        <v>0.11673467479314127</v>
      </c>
      <c r="J493" s="173">
        <f>IFERROR('Ringkasan (milyar)'!J493/'Ringkasan (milyar)'!G493,0)</f>
        <v>9.9182563796483908E-2</v>
      </c>
      <c r="K493" s="173">
        <f>IFERROR('Ringkasan (milyar)'!K493/'Ringkasan (milyar)'!G493,0)</f>
        <v>6.0661844108623533E-3</v>
      </c>
      <c r="L493" s="173">
        <f>IFERROR('Ringkasan (milyar)'!L493/'Ringkasan (milyar)'!G493,0)</f>
        <v>6.1198822760906964E-3</v>
      </c>
      <c r="M493" s="173">
        <f>IFERROR('Ringkasan (milyar)'!M493/'Ringkasan (milyar)'!G493,0)</f>
        <v>0.76067309980236786</v>
      </c>
      <c r="N493" s="173">
        <f>IFERROR('Ringkasan (milyar)'!N493/'Ringkasan (milyar)'!G493,0)</f>
        <v>0.69308730023250942</v>
      </c>
      <c r="O493" s="173">
        <f>IFERROR('Ringkasan (milyar)'!O493/'Ringkasan (milyar)'!G493,0)</f>
        <v>0</v>
      </c>
      <c r="P493" s="173">
        <f>IFERROR('Ringkasan (milyar)'!P493/'Ringkasan (milyar)'!G493,0)</f>
        <v>0</v>
      </c>
      <c r="Q493" s="173">
        <f>IFERROR('Ringkasan (milyar)'!Q493/'Ringkasan (milyar)'!G493,0)</f>
        <v>3.9713743514864737E-2</v>
      </c>
      <c r="R493" s="173">
        <f>IFERROR('Ringkasan (milyar)'!R493/'Ringkasan (milyar)'!G493,0)</f>
        <v>7.6249767096847583E-3</v>
      </c>
      <c r="S493" s="173">
        <f>IFERROR('Ringkasan (milyar)'!S493/'Ringkasan (milyar)'!G493,0)</f>
        <v>1.2276446841898592E-2</v>
      </c>
      <c r="T493" s="173">
        <f>IFERROR('Ringkasan (milyar)'!T493/'Ringkasan (milyar)'!G493,0)</f>
        <v>0.49729898370378156</v>
      </c>
      <c r="U493" s="173">
        <f>IFERROR('Ringkasan (milyar)'!U493/'Ringkasan (milyar)'!G493,0)</f>
        <v>0.13617314946227979</v>
      </c>
      <c r="V493" s="173">
        <f>IFERROR('Ringkasan (milyar)'!V493/'Ringkasan (milyar)'!G493,0)</f>
        <v>6.7585799569858412E-2</v>
      </c>
      <c r="W493" s="173">
        <f>IFERROR('Ringkasan (milyar)'!W493/'Ringkasan (milyar)'!G493,0)</f>
        <v>6.0028251628209725E-2</v>
      </c>
      <c r="X493" s="173">
        <f>IFERROR('Ringkasan (milyar)'!X493/'Ringkasan (milyar)'!G493,0)</f>
        <v>7.5575479416486865E-3</v>
      </c>
      <c r="Y493" s="173">
        <f>IFERROR('Ringkasan (milyar)'!Y493/'Ringkasan (milyar)'!G493,0)</f>
        <v>1.1223594921053816E-2</v>
      </c>
      <c r="Z493" s="173">
        <f>IFERROR('Ringkasan (milyar)'!Z493/'Ringkasan (milyar)'!G493,0)</f>
        <v>0</v>
      </c>
      <c r="AA493" s="173">
        <f>IFERROR('Ringkasan (milyar)'!AA493/'Ringkasan (milyar)'!G493,0)</f>
        <v>0</v>
      </c>
      <c r="AB493" s="173">
        <f>IFERROR('Ringkasan (milyar)'!AB493/'Ringkasan (milyar)'!G493,0)</f>
        <v>1.1223594921053816E-2</v>
      </c>
      <c r="AC493" s="6"/>
      <c r="AD493" s="173">
        <f>IFERROR('Ringkasan (milyar)'!AD493/'Ringkasan (milyar)'!AC493,0)</f>
        <v>0.79776343236101155</v>
      </c>
      <c r="AE493" s="173">
        <f>IFERROR('Ringkasan (milyar)'!AE493/'Ringkasan (milyar)'!AD493,0)</f>
        <v>0.62128225547492411</v>
      </c>
      <c r="AF493" s="173">
        <f>IFERROR('Ringkasan (milyar)'!AF493/'Ringkasan (milyar)'!AD493,0)</f>
        <v>0.34893242994186402</v>
      </c>
      <c r="AG493" s="173">
        <f>IFERROR('Ringkasan (milyar)'!AG493/'Ringkasan (milyar)'!AD493,0)</f>
        <v>0</v>
      </c>
      <c r="AH493" s="173">
        <f>IFERROR('Ringkasan (milyar)'!AH493/'Ringkasan (milyar)'!AC493,0)</f>
        <v>0</v>
      </c>
      <c r="AI493" s="173">
        <f>IFERROR('Ringkasan (milyar)'!AI493/'Ringkasan (milyar)'!AC493,0)</f>
        <v>2.3677379672426665E-2</v>
      </c>
      <c r="AJ493" s="173">
        <f>IFERROR('Ringkasan (milyar)'!AJ493/'Ringkasan (milyar)'!AC493,0)</f>
        <v>8.4255123428969586E-5</v>
      </c>
      <c r="AK493" s="173">
        <f>IFERROR('Ringkasan (milyar)'!AK493/'Ringkasan (milyar)'!AC493,0)</f>
        <v>0.10350608941395638</v>
      </c>
      <c r="AL493" s="173">
        <f>IFERROR('Ringkasan (milyar)'!AL493/'Ringkasan (milyar)'!AC493,0)</f>
        <v>0</v>
      </c>
      <c r="AM493" s="173">
        <f>IFERROR('Ringkasan (milyar)'!AM493/'Ringkasan (milyar)'!AC493,0)</f>
        <v>3.8691069739271465E-2</v>
      </c>
      <c r="AN493" s="173">
        <f>IFERROR('Ringkasan (milyar)'!AN493/'Ringkasan (milyar)'!AC493,0)</f>
        <v>2.6565522282552163E-2</v>
      </c>
      <c r="AO493" s="173">
        <f>IFERROR('Ringkasan (milyar)'!AO493/'Ringkasan (milyar)'!AC493,0)</f>
        <v>3.7484850266697879E-2</v>
      </c>
      <c r="AP493" s="173">
        <f>IFERROR('Ringkasan (milyar)'!AP493/'Ringkasan (milyar)'!AC493,0)</f>
        <v>6.6976522968152804E-4</v>
      </c>
      <c r="AQ493" s="173">
        <f>IFERROR('Ringkasan (milyar)'!AQ493/'Ringkasan (milyar)'!AC493,0)</f>
        <v>9.4881895753344127E-5</v>
      </c>
      <c r="AR493" s="173">
        <f>IFERROR('Ringkasan (milyar)'!AR493/'Ringkasan (milyar)'!AC493,0)</f>
        <v>7.59055166026753E-3</v>
      </c>
      <c r="AS493" s="173">
        <f>IFERROR('Ringkasan (milyar)'!AS493/'Ringkasan (milyar)'!AC493,0)</f>
        <v>7.59055166026753E-3</v>
      </c>
      <c r="AT493" s="173">
        <f>IFERROR('Ringkasan (milyar)'!AT493/'Ringkasan (milyar)'!AC493,0)</f>
        <v>9.1139926564764398E-2</v>
      </c>
      <c r="AU493" s="173">
        <f>IFERROR('Ringkasan (milyar)'!AU493/'Ringkasan (milyar)'!AC493,0)</f>
        <v>5.0054469695197932E-4</v>
      </c>
      <c r="AV493" s="173">
        <f>IFERROR('Ringkasan (milyar)'!AV493/'Ringkasan (milyar)'!AC493,0)</f>
        <v>9.0639381867812424E-2</v>
      </c>
      <c r="AW493" s="127"/>
      <c r="AX493" s="127"/>
      <c r="AY493" s="127"/>
      <c r="AZ493" s="127"/>
      <c r="BA493" s="127"/>
      <c r="BB493" s="127"/>
      <c r="BC493" s="127"/>
      <c r="BD493" s="127"/>
      <c r="BE493" s="127"/>
      <c r="BF493" s="127"/>
      <c r="BG493" s="127"/>
      <c r="BH493" s="127"/>
      <c r="BI493" s="127"/>
      <c r="BJ493" s="128"/>
      <c r="BK493" s="128"/>
      <c r="BL493" s="87"/>
      <c r="BM493" s="47"/>
      <c r="BN493" s="48"/>
      <c r="BO493" s="49"/>
      <c r="BP493" s="39">
        <f t="shared" si="90"/>
        <v>0</v>
      </c>
      <c r="BR493" s="6" t="e">
        <f>Ringkasan!#REF!/1000000000</f>
        <v>#REF!</v>
      </c>
      <c r="BS493" s="6" t="e">
        <f t="shared" si="82"/>
        <v>#REF!</v>
      </c>
      <c r="BT493" s="39" t="e">
        <f t="shared" si="84"/>
        <v>#REF!</v>
      </c>
      <c r="BV493" s="6" t="e">
        <f>Ringkasan!#REF!/1000000000</f>
        <v>#REF!</v>
      </c>
      <c r="BW493" s="6" t="e">
        <f t="shared" si="83"/>
        <v>#REF!</v>
      </c>
      <c r="BX493" s="39" t="e">
        <f t="shared" si="85"/>
        <v>#REF!</v>
      </c>
    </row>
    <row r="494" spans="1:76" ht="15" customHeight="1" x14ac:dyDescent="0.25">
      <c r="A494" s="59" t="s">
        <v>380</v>
      </c>
      <c r="B494" s="3">
        <f t="shared" ref="B494:C509" si="91">B493+1</f>
        <v>365</v>
      </c>
      <c r="C494" s="4">
        <f t="shared" si="91"/>
        <v>2</v>
      </c>
      <c r="D494" s="8" t="s">
        <v>380</v>
      </c>
      <c r="E494" s="12" t="str">
        <f>[1]Pendapatan!D494</f>
        <v>9 TAHUN 2024</v>
      </c>
      <c r="F494" s="92">
        <f>[1]Pendapatan!E494</f>
        <v>45656</v>
      </c>
      <c r="G494" s="6"/>
      <c r="H494" s="173">
        <f>IFERROR('Ringkasan (milyar)'!H494/'Ringkasan (milyar)'!G494,0)</f>
        <v>0.13974219631281837</v>
      </c>
      <c r="I494" s="173">
        <f>IFERROR('Ringkasan (milyar)'!I494/'Ringkasan (milyar)'!G494,0)</f>
        <v>4.2321440680545233E-2</v>
      </c>
      <c r="J494" s="173">
        <f>IFERROR('Ringkasan (milyar)'!J494/'Ringkasan (milyar)'!G494,0)</f>
        <v>7.8763366709426866E-2</v>
      </c>
      <c r="K494" s="173">
        <f>IFERROR('Ringkasan (milyar)'!K494/'Ringkasan (milyar)'!G494,0)</f>
        <v>1.1328904330826844E-2</v>
      </c>
      <c r="L494" s="173">
        <f>IFERROR('Ringkasan (milyar)'!L494/'Ringkasan (milyar)'!G494,0)</f>
        <v>7.3284845920194557E-3</v>
      </c>
      <c r="M494" s="173">
        <f>IFERROR('Ringkasan (milyar)'!M494/'Ringkasan (milyar)'!G494,0)</f>
        <v>0.86025780368718163</v>
      </c>
      <c r="N494" s="173">
        <f>IFERROR('Ringkasan (milyar)'!N494/'Ringkasan (milyar)'!G494,0)</f>
        <v>0.80573906504823933</v>
      </c>
      <c r="O494" s="173">
        <f>IFERROR('Ringkasan (milyar)'!O494/'Ringkasan (milyar)'!G494,0)</f>
        <v>0</v>
      </c>
      <c r="P494" s="173">
        <f>IFERROR('Ringkasan (milyar)'!P494/'Ringkasan (milyar)'!G494,0)</f>
        <v>0</v>
      </c>
      <c r="Q494" s="173">
        <f>IFERROR('Ringkasan (milyar)'!Q494/'Ringkasan (milyar)'!G494,0)</f>
        <v>4.2553641616640631E-2</v>
      </c>
      <c r="R494" s="173">
        <f>IFERROR('Ringkasan (milyar)'!R494/'Ringkasan (milyar)'!G494,0)</f>
        <v>9.0435814040057405E-3</v>
      </c>
      <c r="S494" s="173">
        <f>IFERROR('Ringkasan (milyar)'!S494/'Ringkasan (milyar)'!G494,0)</f>
        <v>1.2875981413654649E-2</v>
      </c>
      <c r="T494" s="173">
        <f>IFERROR('Ringkasan (milyar)'!T494/'Ringkasan (milyar)'!G494,0)</f>
        <v>0.58166373168175345</v>
      </c>
      <c r="U494" s="173">
        <f>IFERROR('Ringkasan (milyar)'!U494/'Ringkasan (milyar)'!G494,0)</f>
        <v>0.15960212893218487</v>
      </c>
      <c r="V494" s="173">
        <f>IFERROR('Ringkasan (milyar)'!V494/'Ringkasan (milyar)'!G494,0)</f>
        <v>5.451873863894232E-2</v>
      </c>
      <c r="W494" s="173">
        <f>IFERROR('Ringkasan (milyar)'!W494/'Ringkasan (milyar)'!G494,0)</f>
        <v>4.4366512342609292E-2</v>
      </c>
      <c r="X494" s="173">
        <f>IFERROR('Ringkasan (milyar)'!X494/'Ringkasan (milyar)'!G494,0)</f>
        <v>1.0152226296333028E-2</v>
      </c>
      <c r="Y494" s="173">
        <f>IFERROR('Ringkasan (milyar)'!Y494/'Ringkasan (milyar)'!G494,0)</f>
        <v>0</v>
      </c>
      <c r="Z494" s="173">
        <f>IFERROR('Ringkasan (milyar)'!Z494/'Ringkasan (milyar)'!G494,0)</f>
        <v>0</v>
      </c>
      <c r="AA494" s="173">
        <f>IFERROR('Ringkasan (milyar)'!AA494/'Ringkasan (milyar)'!G494,0)</f>
        <v>0</v>
      </c>
      <c r="AB494" s="173">
        <f>IFERROR('Ringkasan (milyar)'!AB494/'Ringkasan (milyar)'!G494,0)</f>
        <v>0</v>
      </c>
      <c r="AC494" s="6"/>
      <c r="AD494" s="173">
        <f>IFERROR('Ringkasan (milyar)'!AD494/'Ringkasan (milyar)'!AC494,0)</f>
        <v>0.7956390107831014</v>
      </c>
      <c r="AE494" s="173">
        <f>IFERROR('Ringkasan (milyar)'!AE494/'Ringkasan (milyar)'!AD494,0)</f>
        <v>0.58018183667332823</v>
      </c>
      <c r="AF494" s="173">
        <f>IFERROR('Ringkasan (milyar)'!AF494/'Ringkasan (milyar)'!AD494,0)</f>
        <v>0.39361122349445676</v>
      </c>
      <c r="AG494" s="173">
        <f>IFERROR('Ringkasan (milyar)'!AG494/'Ringkasan (milyar)'!AD494,0)</f>
        <v>3.3731753224671792E-3</v>
      </c>
      <c r="AH494" s="173">
        <f>IFERROR('Ringkasan (milyar)'!AH494/'Ringkasan (milyar)'!AC494,0)</f>
        <v>0</v>
      </c>
      <c r="AI494" s="173">
        <f>IFERROR('Ringkasan (milyar)'!AI494/'Ringkasan (milyar)'!AC494,0)</f>
        <v>1.7989219016754116E-2</v>
      </c>
      <c r="AJ494" s="173">
        <f>IFERROR('Ringkasan (milyar)'!AJ494/'Ringkasan (milyar)'!AC494,0)</f>
        <v>1.7821479023582884E-4</v>
      </c>
      <c r="AK494" s="173">
        <f>IFERROR('Ringkasan (milyar)'!AK494/'Ringkasan (milyar)'!AC494,0)</f>
        <v>9.0107169072700263E-2</v>
      </c>
      <c r="AL494" s="173">
        <f>IFERROR('Ringkasan (milyar)'!AL494/'Ringkasan (milyar)'!AC494,0)</f>
        <v>2.7156539464507252E-3</v>
      </c>
      <c r="AM494" s="173">
        <f>IFERROR('Ringkasan (milyar)'!AM494/'Ringkasan (milyar)'!AC494,0)</f>
        <v>1.6678025900207838E-2</v>
      </c>
      <c r="AN494" s="173">
        <f>IFERROR('Ringkasan (milyar)'!AN494/'Ringkasan (milyar)'!AC494,0)</f>
        <v>2.8891734566707961E-2</v>
      </c>
      <c r="AO494" s="173">
        <f>IFERROR('Ringkasan (milyar)'!AO494/'Ringkasan (milyar)'!AC494,0)</f>
        <v>4.1520266258846458E-2</v>
      </c>
      <c r="AP494" s="173">
        <f>IFERROR('Ringkasan (milyar)'!AP494/'Ringkasan (milyar)'!AC494,0)</f>
        <v>3.0148840048729419E-4</v>
      </c>
      <c r="AQ494" s="173">
        <f>IFERROR('Ringkasan (milyar)'!AQ494/'Ringkasan (milyar)'!AC494,0)</f>
        <v>0</v>
      </c>
      <c r="AR494" s="173">
        <f>IFERROR('Ringkasan (milyar)'!AR494/'Ringkasan (milyar)'!AC494,0)</f>
        <v>1.044031440152416E-2</v>
      </c>
      <c r="AS494" s="173">
        <f>IFERROR('Ringkasan (milyar)'!AS494/'Ringkasan (milyar)'!AC494,0)</f>
        <v>1.044031440152416E-2</v>
      </c>
      <c r="AT494" s="173">
        <f>IFERROR('Ringkasan (milyar)'!AT494/'Ringkasan (milyar)'!AC494,0)</f>
        <v>0.1038135057426743</v>
      </c>
      <c r="AU494" s="173">
        <f>IFERROR('Ringkasan (milyar)'!AU494/'Ringkasan (milyar)'!AC494,0)</f>
        <v>0</v>
      </c>
      <c r="AV494" s="173">
        <f>IFERROR('Ringkasan (milyar)'!AV494/'Ringkasan (milyar)'!AC494,0)</f>
        <v>0.1038135057426743</v>
      </c>
      <c r="AW494" s="127"/>
      <c r="AX494" s="127"/>
      <c r="AY494" s="127"/>
      <c r="AZ494" s="127"/>
      <c r="BA494" s="127"/>
      <c r="BB494" s="127"/>
      <c r="BC494" s="127"/>
      <c r="BD494" s="127"/>
      <c r="BE494" s="127"/>
      <c r="BF494" s="127"/>
      <c r="BG494" s="127"/>
      <c r="BH494" s="127"/>
      <c r="BI494" s="127"/>
      <c r="BJ494" s="128"/>
      <c r="BK494" s="128"/>
      <c r="BL494" s="87"/>
      <c r="BM494" s="47"/>
      <c r="BN494" s="48"/>
      <c r="BO494" s="49"/>
      <c r="BP494" s="39">
        <f t="shared" si="90"/>
        <v>0</v>
      </c>
      <c r="BR494" s="168" t="e">
        <f>Ringkasan!#REF!/1000000000</f>
        <v>#REF!</v>
      </c>
      <c r="BS494" s="168" t="e">
        <f t="shared" si="82"/>
        <v>#REF!</v>
      </c>
      <c r="BT494" s="39" t="e">
        <f t="shared" si="84"/>
        <v>#REF!</v>
      </c>
      <c r="BV494" s="168" t="e">
        <f>Ringkasan!#REF!/1000000000</f>
        <v>#REF!</v>
      </c>
      <c r="BW494" s="168" t="e">
        <f t="shared" si="83"/>
        <v>#REF!</v>
      </c>
      <c r="BX494" s="39" t="e">
        <f t="shared" si="85"/>
        <v>#REF!</v>
      </c>
    </row>
    <row r="495" spans="1:76" ht="15" customHeight="1" x14ac:dyDescent="0.25">
      <c r="A495" s="59" t="s">
        <v>381</v>
      </c>
      <c r="B495" s="3">
        <f t="shared" si="91"/>
        <v>366</v>
      </c>
      <c r="C495" s="4">
        <f t="shared" si="91"/>
        <v>3</v>
      </c>
      <c r="D495" s="8" t="s">
        <v>381</v>
      </c>
      <c r="E495" s="12" t="str">
        <f>[1]Pendapatan!D495</f>
        <v>7 Tahun 2024</v>
      </c>
      <c r="F495" s="92">
        <f>[1]Pendapatan!E495</f>
        <v>45656.5</v>
      </c>
      <c r="G495" s="6"/>
      <c r="H495" s="173">
        <f>IFERROR('Ringkasan (milyar)'!H495/'Ringkasan (milyar)'!G495,0)</f>
        <v>0.1193869278709824</v>
      </c>
      <c r="I495" s="173">
        <f>IFERROR('Ringkasan (milyar)'!I495/'Ringkasan (milyar)'!G495,0)</f>
        <v>4.7165783113384568E-2</v>
      </c>
      <c r="J495" s="173">
        <f>IFERROR('Ringkasan (milyar)'!J495/'Ringkasan (milyar)'!G495,0)</f>
        <v>6.4481869237143177E-2</v>
      </c>
      <c r="K495" s="173">
        <f>IFERROR('Ringkasan (milyar)'!K495/'Ringkasan (milyar)'!G495,0)</f>
        <v>5.0015752613638458E-3</v>
      </c>
      <c r="L495" s="173">
        <f>IFERROR('Ringkasan (milyar)'!L495/'Ringkasan (milyar)'!G495,0)</f>
        <v>2.7377002590907983E-3</v>
      </c>
      <c r="M495" s="173">
        <f>IFERROR('Ringkasan (milyar)'!M495/'Ringkasan (milyar)'!G495,0)</f>
        <v>0.85549662087262912</v>
      </c>
      <c r="N495" s="173">
        <f>IFERROR('Ringkasan (milyar)'!N495/'Ringkasan (milyar)'!G495,0)</f>
        <v>0.78429403147707977</v>
      </c>
      <c r="O495" s="173">
        <f>IFERROR('Ringkasan (milyar)'!O495/'Ringkasan (milyar)'!G495,0)</f>
        <v>0</v>
      </c>
      <c r="P495" s="173">
        <f>IFERROR('Ringkasan (milyar)'!P495/'Ringkasan (milyar)'!G495,0)</f>
        <v>0</v>
      </c>
      <c r="Q495" s="173">
        <f>IFERROR('Ringkasan (milyar)'!Q495/'Ringkasan (milyar)'!G495,0)</f>
        <v>9.8611343723658859E-2</v>
      </c>
      <c r="R495" s="173">
        <f>IFERROR('Ringkasan (milyar)'!R495/'Ringkasan (milyar)'!G495,0)</f>
        <v>5.9021503797426992E-3</v>
      </c>
      <c r="S495" s="173">
        <f>IFERROR('Ringkasan (milyar)'!S495/'Ringkasan (milyar)'!G495,0)</f>
        <v>1.0161803908443894E-2</v>
      </c>
      <c r="T495" s="173">
        <f>IFERROR('Ringkasan (milyar)'!T495/'Ringkasan (milyar)'!G495,0)</f>
        <v>0.47598508787711119</v>
      </c>
      <c r="U495" s="173">
        <f>IFERROR('Ringkasan (milyar)'!U495/'Ringkasan (milyar)'!G495,0)</f>
        <v>0.19363364558812307</v>
      </c>
      <c r="V495" s="173">
        <f>IFERROR('Ringkasan (milyar)'!V495/'Ringkasan (milyar)'!G495,0)</f>
        <v>7.1202589395549409E-2</v>
      </c>
      <c r="W495" s="173">
        <f>IFERROR('Ringkasan (milyar)'!W495/'Ringkasan (milyar)'!G495,0)</f>
        <v>5.0246975498595511E-2</v>
      </c>
      <c r="X495" s="173">
        <f>IFERROR('Ringkasan (milyar)'!X495/'Ringkasan (milyar)'!G495,0)</f>
        <v>2.0955613896953895E-2</v>
      </c>
      <c r="Y495" s="173">
        <f>IFERROR('Ringkasan (milyar)'!Y495/'Ringkasan (milyar)'!G495,0)</f>
        <v>2.5116451256388537E-2</v>
      </c>
      <c r="Z495" s="173">
        <f>IFERROR('Ringkasan (milyar)'!Z495/'Ringkasan (milyar)'!G495,0)</f>
        <v>0</v>
      </c>
      <c r="AA495" s="173">
        <f>IFERROR('Ringkasan (milyar)'!AA495/'Ringkasan (milyar)'!G495,0)</f>
        <v>0</v>
      </c>
      <c r="AB495" s="173">
        <f>IFERROR('Ringkasan (milyar)'!AB495/'Ringkasan (milyar)'!G495,0)</f>
        <v>2.5116451256388537E-2</v>
      </c>
      <c r="AC495" s="6"/>
      <c r="AD495" s="173">
        <f>IFERROR('Ringkasan (milyar)'!AD495/'Ringkasan (milyar)'!AC495,0)</f>
        <v>0.78984747829602231</v>
      </c>
      <c r="AE495" s="173">
        <f>IFERROR('Ringkasan (milyar)'!AE495/'Ringkasan (milyar)'!AD495,0)</f>
        <v>0.53563005130643648</v>
      </c>
      <c r="AF495" s="173">
        <f>IFERROR('Ringkasan (milyar)'!AF495/'Ringkasan (milyar)'!AD495,0)</f>
        <v>0.39420249030377286</v>
      </c>
      <c r="AG495" s="173">
        <f>IFERROR('Ringkasan (milyar)'!AG495/'Ringkasan (milyar)'!AD495,0)</f>
        <v>5.981273974815066E-3</v>
      </c>
      <c r="AH495" s="173">
        <f>IFERROR('Ringkasan (milyar)'!AH495/'Ringkasan (milyar)'!AC495,0)</f>
        <v>0</v>
      </c>
      <c r="AI495" s="173">
        <f>IFERROR('Ringkasan (milyar)'!AI495/'Ringkasan (milyar)'!AC495,0)</f>
        <v>5.0554532118743375E-2</v>
      </c>
      <c r="AJ495" s="173">
        <f>IFERROR('Ringkasan (milyar)'!AJ495/'Ringkasan (milyar)'!AC495,0)</f>
        <v>1.4276378286868463E-4</v>
      </c>
      <c r="AK495" s="173">
        <f>IFERROR('Ringkasan (milyar)'!AK495/'Ringkasan (milyar)'!AC495,0)</f>
        <v>5.2723893369053962E-2</v>
      </c>
      <c r="AL495" s="173">
        <f>IFERROR('Ringkasan (milyar)'!AL495/'Ringkasan (milyar)'!AC495,0)</f>
        <v>0</v>
      </c>
      <c r="AM495" s="173">
        <f>IFERROR('Ringkasan (milyar)'!AM495/'Ringkasan (milyar)'!AC495,0)</f>
        <v>1.2097405716854318E-2</v>
      </c>
      <c r="AN495" s="173">
        <f>IFERROR('Ringkasan (milyar)'!AN495/'Ringkasan (milyar)'!AC495,0)</f>
        <v>1.0183280687652304E-2</v>
      </c>
      <c r="AO495" s="173">
        <f>IFERROR('Ringkasan (milyar)'!AO495/'Ringkasan (milyar)'!AC495,0)</f>
        <v>3.0259969649235382E-2</v>
      </c>
      <c r="AP495" s="173">
        <f>IFERROR('Ringkasan (milyar)'!AP495/'Ringkasan (milyar)'!AC495,0)</f>
        <v>1.8323731531195671E-4</v>
      </c>
      <c r="AQ495" s="173">
        <f>IFERROR('Ringkasan (milyar)'!AQ495/'Ringkasan (milyar)'!AC495,0)</f>
        <v>0</v>
      </c>
      <c r="AR495" s="173">
        <f>IFERROR('Ringkasan (milyar)'!AR495/'Ringkasan (milyar)'!AC495,0)</f>
        <v>2.6768209287878369E-3</v>
      </c>
      <c r="AS495" s="173">
        <f>IFERROR('Ringkasan (milyar)'!AS495/'Ringkasan (milyar)'!AC495,0)</f>
        <v>2.6768209287878369E-3</v>
      </c>
      <c r="AT495" s="173">
        <f>IFERROR('Ringkasan (milyar)'!AT495/'Ringkasan (milyar)'!AC495,0)</f>
        <v>0.15475180740613587</v>
      </c>
      <c r="AU495" s="173">
        <f>IFERROR('Ringkasan (milyar)'!AU495/'Ringkasan (milyar)'!AC495,0)</f>
        <v>5.1257694120003337E-3</v>
      </c>
      <c r="AV495" s="173">
        <f>IFERROR('Ringkasan (milyar)'!AV495/'Ringkasan (milyar)'!AC495,0)</f>
        <v>0.14962603799413554</v>
      </c>
      <c r="AW495" s="127"/>
      <c r="AX495" s="127"/>
      <c r="AY495" s="127"/>
      <c r="AZ495" s="127"/>
      <c r="BA495" s="127"/>
      <c r="BB495" s="127"/>
      <c r="BC495" s="127"/>
      <c r="BD495" s="127"/>
      <c r="BE495" s="127"/>
      <c r="BF495" s="127"/>
      <c r="BG495" s="127"/>
      <c r="BH495" s="127"/>
      <c r="BI495" s="127"/>
      <c r="BJ495" s="128"/>
      <c r="BK495" s="128"/>
      <c r="BL495" s="87"/>
      <c r="BM495" s="47"/>
      <c r="BN495" s="48"/>
      <c r="BO495" s="49"/>
      <c r="BP495" s="39">
        <f t="shared" si="90"/>
        <v>0</v>
      </c>
      <c r="BR495" s="168" t="e">
        <f>Ringkasan!#REF!/1000000000</f>
        <v>#REF!</v>
      </c>
      <c r="BS495" s="168" t="e">
        <f t="shared" si="82"/>
        <v>#REF!</v>
      </c>
      <c r="BT495" s="39" t="e">
        <f t="shared" si="84"/>
        <v>#REF!</v>
      </c>
      <c r="BV495" s="168" t="e">
        <f>Ringkasan!#REF!/1000000000</f>
        <v>#REF!</v>
      </c>
      <c r="BW495" s="168" t="e">
        <f t="shared" si="83"/>
        <v>#REF!</v>
      </c>
      <c r="BX495" s="39" t="e">
        <f t="shared" si="85"/>
        <v>#REF!</v>
      </c>
    </row>
    <row r="496" spans="1:76" ht="15" customHeight="1" x14ac:dyDescent="0.25">
      <c r="A496" s="59" t="s">
        <v>706</v>
      </c>
      <c r="B496" s="3">
        <f t="shared" si="91"/>
        <v>367</v>
      </c>
      <c r="C496" s="4">
        <f t="shared" si="91"/>
        <v>4</v>
      </c>
      <c r="D496" s="8" t="s">
        <v>382</v>
      </c>
      <c r="E496" s="12" t="str">
        <f>[1]Pendapatan!D496</f>
        <v>11 Tahun 2024</v>
      </c>
      <c r="F496" s="92">
        <f>[1]Pendapatan!E496</f>
        <v>45657.378472222219</v>
      </c>
      <c r="G496" s="6"/>
      <c r="H496" s="173">
        <f>IFERROR('Ringkasan (milyar)'!H496/'Ringkasan (milyar)'!G496,0)</f>
        <v>0.17602168231757814</v>
      </c>
      <c r="I496" s="173">
        <f>IFERROR('Ringkasan (milyar)'!I496/'Ringkasan (milyar)'!G496,0)</f>
        <v>6.4432812673883941E-2</v>
      </c>
      <c r="J496" s="173">
        <f>IFERROR('Ringkasan (milyar)'!J496/'Ringkasan (milyar)'!G496,0)</f>
        <v>1.4122674235987594E-2</v>
      </c>
      <c r="K496" s="173">
        <f>IFERROR('Ringkasan (milyar)'!K496/'Ringkasan (milyar)'!G496,0)</f>
        <v>1.9269626220226974E-3</v>
      </c>
      <c r="L496" s="173">
        <f>IFERROR('Ringkasan (milyar)'!L496/'Ringkasan (milyar)'!G496,0)</f>
        <v>9.5539232785683909E-2</v>
      </c>
      <c r="M496" s="173">
        <f>IFERROR('Ringkasan (milyar)'!M496/'Ringkasan (milyar)'!G496,0)</f>
        <v>0.82380489104643984</v>
      </c>
      <c r="N496" s="173">
        <f>IFERROR('Ringkasan (milyar)'!N496/'Ringkasan (milyar)'!G496,0)</f>
        <v>0.79268327003339156</v>
      </c>
      <c r="O496" s="173">
        <f>IFERROR('Ringkasan (milyar)'!O496/'Ringkasan (milyar)'!G496,0)</f>
        <v>0</v>
      </c>
      <c r="P496" s="173">
        <f>IFERROR('Ringkasan (milyar)'!P496/'Ringkasan (milyar)'!G496,0)</f>
        <v>0</v>
      </c>
      <c r="Q496" s="173">
        <f>IFERROR('Ringkasan (milyar)'!Q496/'Ringkasan (milyar)'!G496,0)</f>
        <v>6.0747528574583966E-2</v>
      </c>
      <c r="R496" s="173">
        <f>IFERROR('Ringkasan (milyar)'!R496/'Ringkasan (milyar)'!G496,0)</f>
        <v>4.0732515275081985E-3</v>
      </c>
      <c r="S496" s="173">
        <f>IFERROR('Ringkasan (milyar)'!S496/'Ringkasan (milyar)'!G496,0)</f>
        <v>1.0642375497631064E-2</v>
      </c>
      <c r="T496" s="173">
        <f>IFERROR('Ringkasan (milyar)'!T496/'Ringkasan (milyar)'!G496,0)</f>
        <v>0.504800463648586</v>
      </c>
      <c r="U496" s="173">
        <f>IFERROR('Ringkasan (milyar)'!U496/'Ringkasan (milyar)'!G496,0)</f>
        <v>0.21241965078508224</v>
      </c>
      <c r="V496" s="173">
        <f>IFERROR('Ringkasan (milyar)'!V496/'Ringkasan (milyar)'!G496,0)</f>
        <v>3.1121621013048308E-2</v>
      </c>
      <c r="W496" s="173">
        <f>IFERROR('Ringkasan (milyar)'!W496/'Ringkasan (milyar)'!G496,0)</f>
        <v>2.2138691842810875E-2</v>
      </c>
      <c r="X496" s="173">
        <f>IFERROR('Ringkasan (milyar)'!X496/'Ringkasan (milyar)'!G496,0)</f>
        <v>8.9829291702374341E-3</v>
      </c>
      <c r="Y496" s="173">
        <f>IFERROR('Ringkasan (milyar)'!Y496/'Ringkasan (milyar)'!G496,0)</f>
        <v>1.7342663598204273E-4</v>
      </c>
      <c r="Z496" s="173">
        <f>IFERROR('Ringkasan (milyar)'!Z496/'Ringkasan (milyar)'!G496,0)</f>
        <v>0</v>
      </c>
      <c r="AA496" s="173">
        <f>IFERROR('Ringkasan (milyar)'!AA496/'Ringkasan (milyar)'!G496,0)</f>
        <v>0</v>
      </c>
      <c r="AB496" s="173">
        <f>IFERROR('Ringkasan (milyar)'!AB496/'Ringkasan (milyar)'!G496,0)</f>
        <v>1.7342663598204273E-4</v>
      </c>
      <c r="AC496" s="6"/>
      <c r="AD496" s="173">
        <f>IFERROR('Ringkasan (milyar)'!AD496/'Ringkasan (milyar)'!AC496,0)</f>
        <v>0.71023835152861603</v>
      </c>
      <c r="AE496" s="173">
        <f>IFERROR('Ringkasan (milyar)'!AE496/'Ringkasan (milyar)'!AD496,0)</f>
        <v>0.63872833219562952</v>
      </c>
      <c r="AF496" s="173">
        <f>IFERROR('Ringkasan (milyar)'!AF496/'Ringkasan (milyar)'!AD496,0)</f>
        <v>0.34336442069304446</v>
      </c>
      <c r="AG496" s="173">
        <f>IFERROR('Ringkasan (milyar)'!AG496/'Ringkasan (milyar)'!AD496,0)</f>
        <v>0</v>
      </c>
      <c r="AH496" s="173">
        <f>IFERROR('Ringkasan (milyar)'!AH496/'Ringkasan (milyar)'!AC496,0)</f>
        <v>0</v>
      </c>
      <c r="AI496" s="173">
        <f>IFERROR('Ringkasan (milyar)'!AI496/'Ringkasan (milyar)'!AC496,0)</f>
        <v>1.2203358840402372E-2</v>
      </c>
      <c r="AJ496" s="173">
        <f>IFERROR('Ringkasan (milyar)'!AJ496/'Ringkasan (milyar)'!AC496,0)</f>
        <v>5.1505482836134992E-4</v>
      </c>
      <c r="AK496" s="173">
        <f>IFERROR('Ringkasan (milyar)'!AK496/'Ringkasan (milyar)'!AC496,0)</f>
        <v>0.15281597145994844</v>
      </c>
      <c r="AL496" s="173">
        <f>IFERROR('Ringkasan (milyar)'!AL496/'Ringkasan (milyar)'!AC496,0)</f>
        <v>1.9616599927354938E-3</v>
      </c>
      <c r="AM496" s="173">
        <f>IFERROR('Ringkasan (milyar)'!AM496/'Ringkasan (milyar)'!AC496,0)</f>
        <v>3.9886749848877634E-2</v>
      </c>
      <c r="AN496" s="173">
        <f>IFERROR('Ringkasan (milyar)'!AN496/'Ringkasan (milyar)'!AC496,0)</f>
        <v>6.8825094161824557E-2</v>
      </c>
      <c r="AO496" s="173">
        <f>IFERROR('Ringkasan (milyar)'!AO496/'Ringkasan (milyar)'!AC496,0)</f>
        <v>4.0920164956570783E-2</v>
      </c>
      <c r="AP496" s="173">
        <f>IFERROR('Ringkasan (milyar)'!AP496/'Ringkasan (milyar)'!AC496,0)</f>
        <v>1.1151152040899536E-3</v>
      </c>
      <c r="AQ496" s="173">
        <f>IFERROR('Ringkasan (milyar)'!AQ496/'Ringkasan (milyar)'!AC496,0)</f>
        <v>1.0718729585001255E-4</v>
      </c>
      <c r="AR496" s="173">
        <f>IFERROR('Ringkasan (milyar)'!AR496/'Ringkasan (milyar)'!AC496,0)</f>
        <v>1.6004020512754874E-2</v>
      </c>
      <c r="AS496" s="173">
        <f>IFERROR('Ringkasan (milyar)'!AS496/'Ringkasan (milyar)'!AC496,0)</f>
        <v>1.6004020512754874E-2</v>
      </c>
      <c r="AT496" s="173">
        <f>IFERROR('Ringkasan (milyar)'!AT496/'Ringkasan (milyar)'!AC496,0)</f>
        <v>0.12094165649868065</v>
      </c>
      <c r="AU496" s="173">
        <f>IFERROR('Ringkasan (milyar)'!AU496/'Ringkasan (milyar)'!AC496,0)</f>
        <v>8.4697680270579782E-3</v>
      </c>
      <c r="AV496" s="173">
        <f>IFERROR('Ringkasan (milyar)'!AV496/'Ringkasan (milyar)'!AC496,0)</f>
        <v>0.11247188847162269</v>
      </c>
      <c r="AW496" s="127"/>
      <c r="AX496" s="127"/>
      <c r="AY496" s="127"/>
      <c r="AZ496" s="127"/>
      <c r="BA496" s="127"/>
      <c r="BB496" s="127"/>
      <c r="BC496" s="127"/>
      <c r="BD496" s="127"/>
      <c r="BE496" s="127"/>
      <c r="BF496" s="127"/>
      <c r="BG496" s="127"/>
      <c r="BH496" s="127"/>
      <c r="BI496" s="127"/>
      <c r="BJ496" s="128"/>
      <c r="BK496" s="128"/>
      <c r="BL496" s="87"/>
      <c r="BM496" s="47"/>
      <c r="BN496" s="48"/>
      <c r="BO496" s="49"/>
      <c r="BP496" s="39">
        <f t="shared" si="90"/>
        <v>0</v>
      </c>
      <c r="BR496" s="6" t="e">
        <f>Ringkasan!#REF!/1000000000</f>
        <v>#REF!</v>
      </c>
      <c r="BS496" s="6" t="e">
        <f t="shared" si="82"/>
        <v>#REF!</v>
      </c>
      <c r="BT496" s="39" t="e">
        <f t="shared" si="84"/>
        <v>#REF!</v>
      </c>
      <c r="BV496" s="6" t="e">
        <f>Ringkasan!#REF!/1000000000</f>
        <v>#REF!</v>
      </c>
      <c r="BW496" s="6" t="e">
        <f t="shared" si="83"/>
        <v>#REF!</v>
      </c>
      <c r="BX496" s="39" t="e">
        <f t="shared" si="85"/>
        <v>#REF!</v>
      </c>
    </row>
    <row r="497" spans="1:76" ht="15" customHeight="1" x14ac:dyDescent="0.25">
      <c r="A497" s="59" t="s">
        <v>383</v>
      </c>
      <c r="B497" s="3">
        <f t="shared" si="91"/>
        <v>368</v>
      </c>
      <c r="C497" s="4">
        <f t="shared" si="91"/>
        <v>5</v>
      </c>
      <c r="D497" s="8" t="s">
        <v>383</v>
      </c>
      <c r="E497" s="12" t="str">
        <f>[1]Pendapatan!D497</f>
        <v>10 TAHUN 2024</v>
      </c>
      <c r="F497" s="92">
        <f>[1]Pendapatan!E497</f>
        <v>45657</v>
      </c>
      <c r="G497" s="6"/>
      <c r="H497" s="173">
        <f>IFERROR('Ringkasan (milyar)'!H497/'Ringkasan (milyar)'!G497,0)</f>
        <v>8.315405972535439E-2</v>
      </c>
      <c r="I497" s="173">
        <f>IFERROR('Ringkasan (milyar)'!I497/'Ringkasan (milyar)'!G497,0)</f>
        <v>2.8588542414422446E-2</v>
      </c>
      <c r="J497" s="173">
        <f>IFERROR('Ringkasan (milyar)'!J497/'Ringkasan (milyar)'!G497,0)</f>
        <v>3.1308372468064068E-2</v>
      </c>
      <c r="K497" s="173">
        <f>IFERROR('Ringkasan (milyar)'!K497/'Ringkasan (milyar)'!G497,0)</f>
        <v>1.2075136072423861E-2</v>
      </c>
      <c r="L497" s="173">
        <f>IFERROR('Ringkasan (milyar)'!L497/'Ringkasan (milyar)'!G497,0)</f>
        <v>1.1182008770444014E-2</v>
      </c>
      <c r="M497" s="173">
        <f>IFERROR('Ringkasan (milyar)'!M497/'Ringkasan (milyar)'!G497,0)</f>
        <v>0.88481008252926963</v>
      </c>
      <c r="N497" s="173">
        <f>IFERROR('Ringkasan (milyar)'!N497/'Ringkasan (milyar)'!G497,0)</f>
        <v>0.81487085478211285</v>
      </c>
      <c r="O497" s="173">
        <f>IFERROR('Ringkasan (milyar)'!O497/'Ringkasan (milyar)'!G497,0)</f>
        <v>0</v>
      </c>
      <c r="P497" s="173">
        <f>IFERROR('Ringkasan (milyar)'!P497/'Ringkasan (milyar)'!G497,0)</f>
        <v>0</v>
      </c>
      <c r="Q497" s="173">
        <f>IFERROR('Ringkasan (milyar)'!Q497/'Ringkasan (milyar)'!G497,0)</f>
        <v>8.2603895654170062E-2</v>
      </c>
      <c r="R497" s="173">
        <f>IFERROR('Ringkasan (milyar)'!R497/'Ringkasan (milyar)'!G497,0)</f>
        <v>0</v>
      </c>
      <c r="S497" s="173">
        <f>IFERROR('Ringkasan (milyar)'!S497/'Ringkasan (milyar)'!G497,0)</f>
        <v>1.1439889422783518E-2</v>
      </c>
      <c r="T497" s="173">
        <f>IFERROR('Ringkasan (milyar)'!T497/'Ringkasan (milyar)'!G497,0)</f>
        <v>0.54213589727295197</v>
      </c>
      <c r="U497" s="173">
        <f>IFERROR('Ringkasan (milyar)'!U497/'Ringkasan (milyar)'!G497,0)</f>
        <v>0.17869117243220728</v>
      </c>
      <c r="V497" s="173">
        <f>IFERROR('Ringkasan (milyar)'!V497/'Ringkasan (milyar)'!G497,0)</f>
        <v>6.9939227747156815E-2</v>
      </c>
      <c r="W497" s="173">
        <f>IFERROR('Ringkasan (milyar)'!W497/'Ringkasan (milyar)'!G497,0)</f>
        <v>5.7088680183235103E-2</v>
      </c>
      <c r="X497" s="173">
        <f>IFERROR('Ringkasan (milyar)'!X497/'Ringkasan (milyar)'!G497,0)</f>
        <v>1.285054756392171E-2</v>
      </c>
      <c r="Y497" s="173">
        <f>IFERROR('Ringkasan (milyar)'!Y497/'Ringkasan (milyar)'!G497,0)</f>
        <v>3.203585774537597E-2</v>
      </c>
      <c r="Z497" s="173">
        <f>IFERROR('Ringkasan (milyar)'!Z497/'Ringkasan (milyar)'!G497,0)</f>
        <v>2.0091467243021285E-2</v>
      </c>
      <c r="AA497" s="173">
        <f>IFERROR('Ringkasan (milyar)'!AA497/'Ringkasan (milyar)'!G497,0)</f>
        <v>0</v>
      </c>
      <c r="AB497" s="173">
        <f>IFERROR('Ringkasan (milyar)'!AB497/'Ringkasan (milyar)'!G497,0)</f>
        <v>1.1944390502354688E-2</v>
      </c>
      <c r="AC497" s="6"/>
      <c r="AD497" s="173">
        <f>IFERROR('Ringkasan (milyar)'!AD497/'Ringkasan (milyar)'!AC497,0)</f>
        <v>0.73163494285204722</v>
      </c>
      <c r="AE497" s="173">
        <f>IFERROR('Ringkasan (milyar)'!AE497/'Ringkasan (milyar)'!AD497,0)</f>
        <v>0.67823099458811331</v>
      </c>
      <c r="AF497" s="173">
        <f>IFERROR('Ringkasan (milyar)'!AF497/'Ringkasan (milyar)'!AD497,0)</f>
        <v>0.30977560053252007</v>
      </c>
      <c r="AG497" s="173">
        <f>IFERROR('Ringkasan (milyar)'!AG497/'Ringkasan (milyar)'!AD497,0)</f>
        <v>0</v>
      </c>
      <c r="AH497" s="173">
        <f>IFERROR('Ringkasan (milyar)'!AH497/'Ringkasan (milyar)'!AC497,0)</f>
        <v>0</v>
      </c>
      <c r="AI497" s="173">
        <f>IFERROR('Ringkasan (milyar)'!AI497/'Ringkasan (milyar)'!AC497,0)</f>
        <v>8.7515492919527024E-3</v>
      </c>
      <c r="AJ497" s="173">
        <f>IFERROR('Ringkasan (milyar)'!AJ497/'Ringkasan (milyar)'!AC497,0)</f>
        <v>2.3244801564121206E-5</v>
      </c>
      <c r="AK497" s="173">
        <f>IFERROR('Ringkasan (milyar)'!AK497/'Ringkasan (milyar)'!AC497,0)</f>
        <v>6.0467206580614469E-2</v>
      </c>
      <c r="AL497" s="173">
        <f>IFERROR('Ringkasan (milyar)'!AL497/'Ringkasan (milyar)'!AC497,0)</f>
        <v>0</v>
      </c>
      <c r="AM497" s="173">
        <f>IFERROR('Ringkasan (milyar)'!AM497/'Ringkasan (milyar)'!AC497,0)</f>
        <v>8.4339052219466124E-3</v>
      </c>
      <c r="AN497" s="173">
        <f>IFERROR('Ringkasan (milyar)'!AN497/'Ringkasan (milyar)'!AC497,0)</f>
        <v>1.9086692132076175E-2</v>
      </c>
      <c r="AO497" s="173">
        <f>IFERROR('Ringkasan (milyar)'!AO497/'Ringkasan (milyar)'!AC497,0)</f>
        <v>3.183029035740699E-2</v>
      </c>
      <c r="AP497" s="173">
        <f>IFERROR('Ringkasan (milyar)'!AP497/'Ringkasan (milyar)'!AC497,0)</f>
        <v>1.1163188691846971E-3</v>
      </c>
      <c r="AQ497" s="173">
        <f>IFERROR('Ringkasan (milyar)'!AQ497/'Ringkasan (milyar)'!AC497,0)</f>
        <v>0</v>
      </c>
      <c r="AR497" s="173">
        <f>IFERROR('Ringkasan (milyar)'!AR497/'Ringkasan (milyar)'!AC497,0)</f>
        <v>5.5889432782395894E-2</v>
      </c>
      <c r="AS497" s="173">
        <f>IFERROR('Ringkasan (milyar)'!AS497/'Ringkasan (milyar)'!AC497,0)</f>
        <v>5.5889432782395894E-2</v>
      </c>
      <c r="AT497" s="173">
        <f>IFERROR('Ringkasan (milyar)'!AT497/'Ringkasan (milyar)'!AC497,0)</f>
        <v>0.15200841778494253</v>
      </c>
      <c r="AU497" s="173">
        <f>IFERROR('Ringkasan (milyar)'!AU497/'Ringkasan (milyar)'!AC497,0)</f>
        <v>3.6089142291671054E-3</v>
      </c>
      <c r="AV497" s="173">
        <f>IFERROR('Ringkasan (milyar)'!AV497/'Ringkasan (milyar)'!AC497,0)</f>
        <v>0.14839950355577541</v>
      </c>
      <c r="AW497" s="127"/>
      <c r="AX497" s="127"/>
      <c r="AY497" s="127"/>
      <c r="AZ497" s="127"/>
      <c r="BA497" s="127"/>
      <c r="BB497" s="127"/>
      <c r="BC497" s="127"/>
      <c r="BD497" s="127"/>
      <c r="BE497" s="127"/>
      <c r="BF497" s="127"/>
      <c r="BG497" s="127"/>
      <c r="BH497" s="127"/>
      <c r="BI497" s="127"/>
      <c r="BJ497" s="128"/>
      <c r="BK497" s="128"/>
      <c r="BL497" s="87"/>
      <c r="BM497" s="47"/>
      <c r="BN497" s="48"/>
      <c r="BO497" s="49"/>
      <c r="BP497" s="39">
        <f t="shared" si="90"/>
        <v>0</v>
      </c>
      <c r="BR497" s="168" t="e">
        <f>Ringkasan!#REF!/1000000000</f>
        <v>#REF!</v>
      </c>
      <c r="BS497" s="168" t="e">
        <f t="shared" si="82"/>
        <v>#REF!</v>
      </c>
      <c r="BT497" s="39" t="e">
        <f t="shared" si="84"/>
        <v>#REF!</v>
      </c>
      <c r="BV497" s="168" t="e">
        <f>Ringkasan!#REF!/1000000000</f>
        <v>#REF!</v>
      </c>
      <c r="BW497" s="168" t="e">
        <f t="shared" si="83"/>
        <v>#REF!</v>
      </c>
      <c r="BX497" s="39" t="e">
        <f t="shared" si="85"/>
        <v>#REF!</v>
      </c>
    </row>
    <row r="498" spans="1:76" ht="15" customHeight="1" x14ac:dyDescent="0.25">
      <c r="A498" s="59" t="s">
        <v>384</v>
      </c>
      <c r="B498" s="3">
        <f t="shared" si="91"/>
        <v>369</v>
      </c>
      <c r="C498" s="4">
        <f t="shared" si="91"/>
        <v>6</v>
      </c>
      <c r="D498" s="8" t="s">
        <v>384</v>
      </c>
      <c r="E498" s="12" t="str">
        <f>[1]Pendapatan!D498</f>
        <v>05 TAHUN 2024</v>
      </c>
      <c r="F498" s="92">
        <f>[1]Pendapatan!E498</f>
        <v>45657.75</v>
      </c>
      <c r="G498" s="6"/>
      <c r="H498" s="173">
        <f>IFERROR('Ringkasan (milyar)'!H498/'Ringkasan (milyar)'!G498,0)</f>
        <v>0.17832982016367876</v>
      </c>
      <c r="I498" s="173">
        <f>IFERROR('Ringkasan (milyar)'!I498/'Ringkasan (milyar)'!G498,0)</f>
        <v>0.13045392385367285</v>
      </c>
      <c r="J498" s="173">
        <f>IFERROR('Ringkasan (milyar)'!J498/'Ringkasan (milyar)'!G498,0)</f>
        <v>4.2129217914008719E-2</v>
      </c>
      <c r="K498" s="173">
        <f>IFERROR('Ringkasan (milyar)'!K498/'Ringkasan (milyar)'!G498,0)</f>
        <v>2.3070823557453436E-3</v>
      </c>
      <c r="L498" s="173">
        <f>IFERROR('Ringkasan (milyar)'!L498/'Ringkasan (milyar)'!G498,0)</f>
        <v>3.4395960402518453E-3</v>
      </c>
      <c r="M498" s="173">
        <f>IFERROR('Ringkasan (milyar)'!M498/'Ringkasan (milyar)'!G498,0)</f>
        <v>0.80328827116712953</v>
      </c>
      <c r="N498" s="173">
        <f>IFERROR('Ringkasan (milyar)'!N498/'Ringkasan (milyar)'!G498,0)</f>
        <v>0.76708406088970582</v>
      </c>
      <c r="O498" s="173">
        <f>IFERROR('Ringkasan (milyar)'!O498/'Ringkasan (milyar)'!G498,0)</f>
        <v>0</v>
      </c>
      <c r="P498" s="173">
        <f>IFERROR('Ringkasan (milyar)'!P498/'Ringkasan (milyar)'!G498,0)</f>
        <v>0</v>
      </c>
      <c r="Q498" s="173">
        <f>IFERROR('Ringkasan (milyar)'!Q498/'Ringkasan (milyar)'!G498,0)</f>
        <v>5.5161002000852041E-2</v>
      </c>
      <c r="R498" s="173">
        <f>IFERROR('Ringkasan (milyar)'!R498/'Ringkasan (milyar)'!G498,0)</f>
        <v>1.0020081788328056E-2</v>
      </c>
      <c r="S498" s="173">
        <f>IFERROR('Ringkasan (milyar)'!S498/'Ringkasan (milyar)'!G498,0)</f>
        <v>7.7005772576390916E-3</v>
      </c>
      <c r="T498" s="173">
        <f>IFERROR('Ringkasan (milyar)'!T498/'Ringkasan (milyar)'!G498,0)</f>
        <v>0.50518812990201256</v>
      </c>
      <c r="U498" s="173">
        <f>IFERROR('Ringkasan (milyar)'!U498/'Ringkasan (milyar)'!G498,0)</f>
        <v>0.189014269940874</v>
      </c>
      <c r="V498" s="173">
        <f>IFERROR('Ringkasan (milyar)'!V498/'Ringkasan (milyar)'!G498,0)</f>
        <v>3.6204210277423682E-2</v>
      </c>
      <c r="W498" s="173">
        <f>IFERROR('Ringkasan (milyar)'!W498/'Ringkasan (milyar)'!G498,0)</f>
        <v>2.6817049145683933E-2</v>
      </c>
      <c r="X498" s="173">
        <f>IFERROR('Ringkasan (milyar)'!X498/'Ringkasan (milyar)'!G498,0)</f>
        <v>9.3871611317397508E-3</v>
      </c>
      <c r="Y498" s="173">
        <f>IFERROR('Ringkasan (milyar)'!Y498/'Ringkasan (milyar)'!G498,0)</f>
        <v>1.8381908669191843E-2</v>
      </c>
      <c r="Z498" s="173">
        <f>IFERROR('Ringkasan (milyar)'!Z498/'Ringkasan (milyar)'!G498,0)</f>
        <v>0</v>
      </c>
      <c r="AA498" s="173">
        <f>IFERROR('Ringkasan (milyar)'!AA498/'Ringkasan (milyar)'!G498,0)</f>
        <v>0</v>
      </c>
      <c r="AB498" s="173">
        <f>IFERROR('Ringkasan (milyar)'!AB498/'Ringkasan (milyar)'!G498,0)</f>
        <v>1.8381908669191843E-2</v>
      </c>
      <c r="AC498" s="6"/>
      <c r="AD498" s="173">
        <f>IFERROR('Ringkasan (milyar)'!AD498/'Ringkasan (milyar)'!AC498,0)</f>
        <v>0.71535100940773622</v>
      </c>
      <c r="AE498" s="173">
        <f>IFERROR('Ringkasan (milyar)'!AE498/'Ringkasan (milyar)'!AD498,0)</f>
        <v>0.55835589184266021</v>
      </c>
      <c r="AF498" s="173">
        <f>IFERROR('Ringkasan (milyar)'!AF498/'Ringkasan (milyar)'!AD498,0)</f>
        <v>0.39529196170242681</v>
      </c>
      <c r="AG498" s="173">
        <f>IFERROR('Ringkasan (milyar)'!AG498/'Ringkasan (milyar)'!AD498,0)</f>
        <v>6.940088727785172E-3</v>
      </c>
      <c r="AH498" s="173">
        <f>IFERROR('Ringkasan (milyar)'!AH498/'Ringkasan (milyar)'!AC498,0)</f>
        <v>0</v>
      </c>
      <c r="AI498" s="173">
        <f>IFERROR('Ringkasan (milyar)'!AI498/'Ringkasan (milyar)'!AC498,0)</f>
        <v>2.8138081109519712E-2</v>
      </c>
      <c r="AJ498" s="173">
        <f>IFERROR('Ringkasan (milyar)'!AJ498/'Ringkasan (milyar)'!AC498,0)</f>
        <v>5.5374168417104578E-5</v>
      </c>
      <c r="AK498" s="173">
        <f>IFERROR('Ringkasan (milyar)'!AK498/'Ringkasan (milyar)'!AC498,0)</f>
        <v>0.15523200735587134</v>
      </c>
      <c r="AL498" s="173">
        <f>IFERROR('Ringkasan (milyar)'!AL498/'Ringkasan (milyar)'!AC498,0)</f>
        <v>0</v>
      </c>
      <c r="AM498" s="173">
        <f>IFERROR('Ringkasan (milyar)'!AM498/'Ringkasan (milyar)'!AC498,0)</f>
        <v>3.3764687981753853E-2</v>
      </c>
      <c r="AN498" s="173">
        <f>IFERROR('Ringkasan (milyar)'!AN498/'Ringkasan (milyar)'!AC498,0)</f>
        <v>3.034833268164772E-2</v>
      </c>
      <c r="AO498" s="173">
        <f>IFERROR('Ringkasan (milyar)'!AO498/'Ringkasan (milyar)'!AC498,0)</f>
        <v>9.0684706951937366E-2</v>
      </c>
      <c r="AP498" s="173">
        <f>IFERROR('Ringkasan (milyar)'!AP498/'Ringkasan (milyar)'!AC498,0)</f>
        <v>2.6813610861829723E-4</v>
      </c>
      <c r="AQ498" s="173">
        <f>IFERROR('Ringkasan (milyar)'!AQ498/'Ringkasan (milyar)'!AC498,0)</f>
        <v>1.6614363191410784E-4</v>
      </c>
      <c r="AR498" s="173">
        <f>IFERROR('Ringkasan (milyar)'!AR498/'Ringkasan (milyar)'!AC498,0)</f>
        <v>1.0804678654867584E-2</v>
      </c>
      <c r="AS498" s="173">
        <f>IFERROR('Ringkasan (milyar)'!AS498/'Ringkasan (milyar)'!AC498,0)</f>
        <v>1.0804678654867584E-2</v>
      </c>
      <c r="AT498" s="173">
        <f>IFERROR('Ringkasan (milyar)'!AT498/'Ringkasan (milyar)'!AC498,0)</f>
        <v>0.11861230458152498</v>
      </c>
      <c r="AU498" s="173">
        <f>IFERROR('Ringkasan (milyar)'!AU498/'Ringkasan (milyar)'!AC498,0)</f>
        <v>1.326522474307616E-2</v>
      </c>
      <c r="AV498" s="173">
        <f>IFERROR('Ringkasan (milyar)'!AV498/'Ringkasan (milyar)'!AC498,0)</f>
        <v>0.10534707983844882</v>
      </c>
      <c r="AW498" s="127"/>
      <c r="AX498" s="127"/>
      <c r="AY498" s="127"/>
      <c r="AZ498" s="127"/>
      <c r="BA498" s="127"/>
      <c r="BB498" s="127"/>
      <c r="BC498" s="127"/>
      <c r="BD498" s="127"/>
      <c r="BE498" s="127"/>
      <c r="BF498" s="127"/>
      <c r="BG498" s="127"/>
      <c r="BH498" s="127"/>
      <c r="BI498" s="127"/>
      <c r="BJ498" s="128"/>
      <c r="BK498" s="128"/>
      <c r="BL498" s="87"/>
      <c r="BM498" s="47"/>
      <c r="BN498" s="48"/>
      <c r="BO498" s="49"/>
      <c r="BP498" s="39">
        <f t="shared" si="90"/>
        <v>0</v>
      </c>
      <c r="BR498" s="168" t="e">
        <f>Ringkasan!#REF!/1000000000</f>
        <v>#REF!</v>
      </c>
      <c r="BS498" s="168" t="e">
        <f t="shared" si="82"/>
        <v>#REF!</v>
      </c>
      <c r="BT498" s="39" t="e">
        <f t="shared" si="84"/>
        <v>#REF!</v>
      </c>
      <c r="BV498" s="168" t="e">
        <f>Ringkasan!#REF!/1000000000</f>
        <v>#REF!</v>
      </c>
      <c r="BW498" s="168" t="e">
        <f t="shared" si="83"/>
        <v>#REF!</v>
      </c>
      <c r="BX498" s="39" t="e">
        <f t="shared" si="85"/>
        <v>#REF!</v>
      </c>
    </row>
    <row r="499" spans="1:76" ht="15" customHeight="1" x14ac:dyDescent="0.25">
      <c r="A499" s="59" t="s">
        <v>385</v>
      </c>
      <c r="B499" s="3">
        <f t="shared" si="91"/>
        <v>370</v>
      </c>
      <c r="C499" s="4">
        <f t="shared" si="91"/>
        <v>7</v>
      </c>
      <c r="D499" s="8" t="s">
        <v>385</v>
      </c>
      <c r="E499" s="12" t="str">
        <f>[1]Pendapatan!D499</f>
        <v>4 Tahun 2024</v>
      </c>
      <c r="F499" s="92">
        <f>[1]Pendapatan!E499</f>
        <v>45656</v>
      </c>
      <c r="G499" s="6"/>
      <c r="H499" s="173">
        <f>IFERROR('Ringkasan (milyar)'!H499/'Ringkasan (milyar)'!G499,0)</f>
        <v>0.11893660231002581</v>
      </c>
      <c r="I499" s="173">
        <f>IFERROR('Ringkasan (milyar)'!I499/'Ringkasan (milyar)'!G499,0)</f>
        <v>3.2454484946875896E-2</v>
      </c>
      <c r="J499" s="173">
        <f>IFERROR('Ringkasan (milyar)'!J499/'Ringkasan (milyar)'!G499,0)</f>
        <v>1.0079710105342914E-2</v>
      </c>
      <c r="K499" s="173">
        <f>IFERROR('Ringkasan (milyar)'!K499/'Ringkasan (milyar)'!G499,0)</f>
        <v>5.4076526876102021E-3</v>
      </c>
      <c r="L499" s="173">
        <f>IFERROR('Ringkasan (milyar)'!L499/'Ringkasan (milyar)'!G499,0)</f>
        <v>7.09947545701968E-2</v>
      </c>
      <c r="M499" s="173">
        <f>IFERROR('Ringkasan (milyar)'!M499/'Ringkasan (milyar)'!G499,0)</f>
        <v>0.86441169002119733</v>
      </c>
      <c r="N499" s="173">
        <f>IFERROR('Ringkasan (milyar)'!N499/'Ringkasan (milyar)'!G499,0)</f>
        <v>0.81636071733028415</v>
      </c>
      <c r="O499" s="173">
        <f>IFERROR('Ringkasan (milyar)'!O499/'Ringkasan (milyar)'!G499,0)</f>
        <v>0</v>
      </c>
      <c r="P499" s="173">
        <f>IFERROR('Ringkasan (milyar)'!P499/'Ringkasan (milyar)'!G499,0)</f>
        <v>0</v>
      </c>
      <c r="Q499" s="173">
        <f>IFERROR('Ringkasan (milyar)'!Q499/'Ringkasan (milyar)'!G499,0)</f>
        <v>6.1729010527567477E-2</v>
      </c>
      <c r="R499" s="173">
        <f>IFERROR('Ringkasan (milyar)'!R499/'Ringkasan (milyar)'!G499,0)</f>
        <v>0</v>
      </c>
      <c r="S499" s="173">
        <f>IFERROR('Ringkasan (milyar)'!S499/'Ringkasan (milyar)'!G499,0)</f>
        <v>9.9343415857945771E-3</v>
      </c>
      <c r="T499" s="173">
        <f>IFERROR('Ringkasan (milyar)'!T499/'Ringkasan (milyar)'!G499,0)</f>
        <v>0.58247321387191431</v>
      </c>
      <c r="U499" s="173">
        <f>IFERROR('Ringkasan (milyar)'!U499/'Ringkasan (milyar)'!G499,0)</f>
        <v>0.1622241513450077</v>
      </c>
      <c r="V499" s="173">
        <f>IFERROR('Ringkasan (milyar)'!V499/'Ringkasan (milyar)'!G499,0)</f>
        <v>4.8050972690913199E-2</v>
      </c>
      <c r="W499" s="173">
        <f>IFERROR('Ringkasan (milyar)'!W499/'Ringkasan (milyar)'!G499,0)</f>
        <v>3.0586049850624526E-2</v>
      </c>
      <c r="X499" s="173">
        <f>IFERROR('Ringkasan (milyar)'!X499/'Ringkasan (milyar)'!G499,0)</f>
        <v>1.7464922840288666E-2</v>
      </c>
      <c r="Y499" s="173">
        <f>IFERROR('Ringkasan (milyar)'!Y499/'Ringkasan (milyar)'!G499,0)</f>
        <v>1.6651707668776845E-2</v>
      </c>
      <c r="Z499" s="173">
        <f>IFERROR('Ringkasan (milyar)'!Z499/'Ringkasan (milyar)'!G499,0)</f>
        <v>4.2488699688365871E-5</v>
      </c>
      <c r="AA499" s="173">
        <f>IFERROR('Ringkasan (milyar)'!AA499/'Ringkasan (milyar)'!G499,0)</f>
        <v>0</v>
      </c>
      <c r="AB499" s="173">
        <f>IFERROR('Ringkasan (milyar)'!AB499/'Ringkasan (milyar)'!G499,0)</f>
        <v>1.6609218969088478E-2</v>
      </c>
      <c r="AC499" s="6"/>
      <c r="AD499" s="173">
        <f>IFERROR('Ringkasan (milyar)'!AD499/'Ringkasan (milyar)'!AC499,0)</f>
        <v>0.77599303056335067</v>
      </c>
      <c r="AE499" s="173">
        <f>IFERROR('Ringkasan (milyar)'!AE499/'Ringkasan (milyar)'!AD499,0)</f>
        <v>0.56245710255769454</v>
      </c>
      <c r="AF499" s="173">
        <f>IFERROR('Ringkasan (milyar)'!AF499/'Ringkasan (milyar)'!AD499,0)</f>
        <v>0.42873445905041552</v>
      </c>
      <c r="AG499" s="173">
        <f>IFERROR('Ringkasan (milyar)'!AG499/'Ringkasan (milyar)'!AD499,0)</f>
        <v>0</v>
      </c>
      <c r="AH499" s="173">
        <f>IFERROR('Ringkasan (milyar)'!AH499/'Ringkasan (milyar)'!AC499,0)</f>
        <v>0</v>
      </c>
      <c r="AI499" s="173">
        <f>IFERROR('Ringkasan (milyar)'!AI499/'Ringkasan (milyar)'!AC499,0)</f>
        <v>6.4662726281843686E-3</v>
      </c>
      <c r="AJ499" s="173">
        <f>IFERROR('Ringkasan (milyar)'!AJ499/'Ringkasan (milyar)'!AC499,0)</f>
        <v>3.6901417406888157E-4</v>
      </c>
      <c r="AK499" s="173">
        <f>IFERROR('Ringkasan (milyar)'!AK499/'Ringkasan (milyar)'!AC499,0)</f>
        <v>9.1750285284927208E-2</v>
      </c>
      <c r="AL499" s="173">
        <f>IFERROR('Ringkasan (milyar)'!AL499/'Ringkasan (milyar)'!AC499,0)</f>
        <v>2.472775393245083E-4</v>
      </c>
      <c r="AM499" s="173">
        <f>IFERROR('Ringkasan (milyar)'!AM499/'Ringkasan (milyar)'!AC499,0)</f>
        <v>3.1830995952077522E-2</v>
      </c>
      <c r="AN499" s="173">
        <f>IFERROR('Ringkasan (milyar)'!AN499/'Ringkasan (milyar)'!AC499,0)</f>
        <v>3.9649187525908992E-2</v>
      </c>
      <c r="AO499" s="173">
        <f>IFERROR('Ringkasan (milyar)'!AO499/'Ringkasan (milyar)'!AC499,0)</f>
        <v>1.7461008427809122E-2</v>
      </c>
      <c r="AP499" s="173">
        <f>IFERROR('Ringkasan (milyar)'!AP499/'Ringkasan (milyar)'!AC499,0)</f>
        <v>1.9150899677275802E-3</v>
      </c>
      <c r="AQ499" s="173">
        <f>IFERROR('Ringkasan (milyar)'!AQ499/'Ringkasan (milyar)'!AC499,0)</f>
        <v>6.4672587207948318E-4</v>
      </c>
      <c r="AR499" s="173">
        <f>IFERROR('Ringkasan (milyar)'!AR499/'Ringkasan (milyar)'!AC499,0)</f>
        <v>9.5715429067763525E-3</v>
      </c>
      <c r="AS499" s="173">
        <f>IFERROR('Ringkasan (milyar)'!AS499/'Ringkasan (milyar)'!AC499,0)</f>
        <v>9.5715429067763525E-3</v>
      </c>
      <c r="AT499" s="173">
        <f>IFERROR('Ringkasan (milyar)'!AT499/'Ringkasan (milyar)'!AC499,0)</f>
        <v>0.12268514124494569</v>
      </c>
      <c r="AU499" s="173">
        <f>IFERROR('Ringkasan (milyar)'!AU499/'Ringkasan (milyar)'!AC499,0)</f>
        <v>3.5424517684417029E-3</v>
      </c>
      <c r="AV499" s="173">
        <f>IFERROR('Ringkasan (milyar)'!AV499/'Ringkasan (milyar)'!AC499,0)</f>
        <v>0.11914268947650399</v>
      </c>
      <c r="AW499" s="127"/>
      <c r="AX499" s="127"/>
      <c r="AY499" s="127"/>
      <c r="AZ499" s="127"/>
      <c r="BA499" s="127"/>
      <c r="BB499" s="127"/>
      <c r="BC499" s="127"/>
      <c r="BD499" s="127"/>
      <c r="BE499" s="127"/>
      <c r="BF499" s="127"/>
      <c r="BG499" s="127"/>
      <c r="BH499" s="127"/>
      <c r="BI499" s="127"/>
      <c r="BJ499" s="128"/>
      <c r="BK499" s="128"/>
      <c r="BL499" s="87"/>
      <c r="BM499" s="47"/>
      <c r="BN499" s="48"/>
      <c r="BO499" s="49"/>
      <c r="BP499" s="39">
        <f t="shared" si="90"/>
        <v>0</v>
      </c>
      <c r="BR499" s="6" t="e">
        <f>Ringkasan!#REF!/1000000000</f>
        <v>#REF!</v>
      </c>
      <c r="BS499" s="6" t="e">
        <f t="shared" si="82"/>
        <v>#REF!</v>
      </c>
      <c r="BT499" s="39" t="e">
        <f t="shared" si="84"/>
        <v>#REF!</v>
      </c>
      <c r="BV499" s="6" t="e">
        <f>Ringkasan!#REF!/1000000000</f>
        <v>#REF!</v>
      </c>
      <c r="BW499" s="6" t="e">
        <f t="shared" si="83"/>
        <v>#REF!</v>
      </c>
      <c r="BX499" s="39" t="e">
        <f t="shared" si="85"/>
        <v>#REF!</v>
      </c>
    </row>
    <row r="500" spans="1:76" ht="15" customHeight="1" x14ac:dyDescent="0.25">
      <c r="A500" s="59" t="s">
        <v>386</v>
      </c>
      <c r="B500" s="3">
        <f t="shared" si="91"/>
        <v>371</v>
      </c>
      <c r="C500" s="4">
        <f t="shared" si="91"/>
        <v>8</v>
      </c>
      <c r="D500" s="8" t="s">
        <v>386</v>
      </c>
      <c r="E500" s="12" t="str">
        <f>[1]Pendapatan!D500</f>
        <v>7 Tahun 2024</v>
      </c>
      <c r="F500" s="92">
        <f>[1]Pendapatan!E500</f>
        <v>45656.904166666667</v>
      </c>
      <c r="G500" s="6"/>
      <c r="H500" s="173">
        <f>IFERROR('Ringkasan (milyar)'!H500/'Ringkasan (milyar)'!G500,0)</f>
        <v>0.13831855750833733</v>
      </c>
      <c r="I500" s="173">
        <f>IFERROR('Ringkasan (milyar)'!I500/'Ringkasan (milyar)'!G500,0)</f>
        <v>4.4034216047970198E-2</v>
      </c>
      <c r="J500" s="173">
        <f>IFERROR('Ringkasan (milyar)'!J500/'Ringkasan (milyar)'!G500,0)</f>
        <v>8.7633869789912638E-2</v>
      </c>
      <c r="K500" s="173">
        <f>IFERROR('Ringkasan (milyar)'!K500/'Ringkasan (milyar)'!G500,0)</f>
        <v>3.3252358352272504E-3</v>
      </c>
      <c r="L500" s="173">
        <f>IFERROR('Ringkasan (milyar)'!L500/'Ringkasan (milyar)'!G500,0)</f>
        <v>3.3252358352272504E-3</v>
      </c>
      <c r="M500" s="173">
        <f>IFERROR('Ringkasan (milyar)'!M500/'Ringkasan (milyar)'!G500,0)</f>
        <v>0.8472891333115562</v>
      </c>
      <c r="N500" s="173">
        <f>IFERROR('Ringkasan (milyar)'!N500/'Ringkasan (milyar)'!G500,0)</f>
        <v>0.78483391381836565</v>
      </c>
      <c r="O500" s="173">
        <f>IFERROR('Ringkasan (milyar)'!O500/'Ringkasan (milyar)'!G500,0)</f>
        <v>0</v>
      </c>
      <c r="P500" s="173">
        <f>IFERROR('Ringkasan (milyar)'!P500/'Ringkasan (milyar)'!G500,0)</f>
        <v>0</v>
      </c>
      <c r="Q500" s="173">
        <f>IFERROR('Ringkasan (milyar)'!Q500/'Ringkasan (milyar)'!G500,0)</f>
        <v>0.10493784871481661</v>
      </c>
      <c r="R500" s="173">
        <f>IFERROR('Ringkasan (milyar)'!R500/'Ringkasan (milyar)'!G500,0)</f>
        <v>4.3556308956074537E-3</v>
      </c>
      <c r="S500" s="173">
        <f>IFERROR('Ringkasan (milyar)'!S500/'Ringkasan (milyar)'!G500,0)</f>
        <v>1.0201535758430373E-2</v>
      </c>
      <c r="T500" s="173">
        <f>IFERROR('Ringkasan (milyar)'!T500/'Ringkasan (milyar)'!G500,0)</f>
        <v>0.48776096336492852</v>
      </c>
      <c r="U500" s="173">
        <f>IFERROR('Ringkasan (milyar)'!U500/'Ringkasan (milyar)'!G500,0)</f>
        <v>0.17757793508458272</v>
      </c>
      <c r="V500" s="173">
        <f>IFERROR('Ringkasan (milyar)'!V500/'Ringkasan (milyar)'!G500,0)</f>
        <v>6.2455219493190481E-2</v>
      </c>
      <c r="W500" s="173">
        <f>IFERROR('Ringkasan (milyar)'!W500/'Ringkasan (milyar)'!G500,0)</f>
        <v>5.0980888655405183E-2</v>
      </c>
      <c r="X500" s="173">
        <f>IFERROR('Ringkasan (milyar)'!X500/'Ringkasan (milyar)'!G500,0)</f>
        <v>1.1474330837785306E-2</v>
      </c>
      <c r="Y500" s="173">
        <f>IFERROR('Ringkasan (milyar)'!Y500/'Ringkasan (milyar)'!G500,0)</f>
        <v>1.4392309180106515E-2</v>
      </c>
      <c r="Z500" s="173">
        <f>IFERROR('Ringkasan (milyar)'!Z500/'Ringkasan (milyar)'!G500,0)</f>
        <v>0</v>
      </c>
      <c r="AA500" s="173">
        <f>IFERROR('Ringkasan (milyar)'!AA500/'Ringkasan (milyar)'!G500,0)</f>
        <v>0</v>
      </c>
      <c r="AB500" s="173">
        <f>IFERROR('Ringkasan (milyar)'!AB500/'Ringkasan (milyar)'!G500,0)</f>
        <v>1.4392309180106515E-2</v>
      </c>
      <c r="AC500" s="6"/>
      <c r="AD500" s="173">
        <f>IFERROR('Ringkasan (milyar)'!AD500/'Ringkasan (milyar)'!AC500,0)</f>
        <v>0.69585043627681153</v>
      </c>
      <c r="AE500" s="173">
        <f>IFERROR('Ringkasan (milyar)'!AE500/'Ringkasan (milyar)'!AD500,0)</f>
        <v>0.60933532623490605</v>
      </c>
      <c r="AF500" s="173">
        <f>IFERROR('Ringkasan (milyar)'!AF500/'Ringkasan (milyar)'!AD500,0)</f>
        <v>0.37725649317401921</v>
      </c>
      <c r="AG500" s="173">
        <f>IFERROR('Ringkasan (milyar)'!AG500/'Ringkasan (milyar)'!AD500,0)</f>
        <v>0</v>
      </c>
      <c r="AH500" s="173">
        <f>IFERROR('Ringkasan (milyar)'!AH500/'Ringkasan (milyar)'!AC500,0)</f>
        <v>0</v>
      </c>
      <c r="AI500" s="173">
        <f>IFERROR('Ringkasan (milyar)'!AI500/'Ringkasan (milyar)'!AC500,0)</f>
        <v>9.2029482742004409E-3</v>
      </c>
      <c r="AJ500" s="173">
        <f>IFERROR('Ringkasan (milyar)'!AJ500/'Ringkasan (milyar)'!AC500,0)</f>
        <v>1.2714003977726282E-4</v>
      </c>
      <c r="AK500" s="173">
        <f>IFERROR('Ringkasan (milyar)'!AK500/'Ringkasan (milyar)'!AC500,0)</f>
        <v>0.12941159283934489</v>
      </c>
      <c r="AL500" s="173">
        <f>IFERROR('Ringkasan (milyar)'!AL500/'Ringkasan (milyar)'!AC500,0)</f>
        <v>5.9690159519841698E-5</v>
      </c>
      <c r="AM500" s="173">
        <f>IFERROR('Ringkasan (milyar)'!AM500/'Ringkasan (milyar)'!AC500,0)</f>
        <v>2.6880219187323855E-2</v>
      </c>
      <c r="AN500" s="173">
        <f>IFERROR('Ringkasan (milyar)'!AN500/'Ringkasan (milyar)'!AC500,0)</f>
        <v>3.7979020558073576E-2</v>
      </c>
      <c r="AO500" s="173">
        <f>IFERROR('Ringkasan (milyar)'!AO500/'Ringkasan (milyar)'!AC500,0)</f>
        <v>6.1037417289835756E-2</v>
      </c>
      <c r="AP500" s="173">
        <f>IFERROR('Ringkasan (milyar)'!AP500/'Ringkasan (milyar)'!AC500,0)</f>
        <v>2.1122170553954287E-3</v>
      </c>
      <c r="AQ500" s="173">
        <f>IFERROR('Ringkasan (milyar)'!AQ500/'Ringkasan (milyar)'!AC500,0)</f>
        <v>1.3430285891964382E-3</v>
      </c>
      <c r="AR500" s="173">
        <f>IFERROR('Ringkasan (milyar)'!AR500/'Ringkasan (milyar)'!AC500,0)</f>
        <v>1.7149232931818907E-2</v>
      </c>
      <c r="AS500" s="173">
        <f>IFERROR('Ringkasan (milyar)'!AS500/'Ringkasan (milyar)'!AC500,0)</f>
        <v>1.7149232931818907E-2</v>
      </c>
      <c r="AT500" s="173">
        <f>IFERROR('Ringkasan (milyar)'!AT500/'Ringkasan (milyar)'!AC500,0)</f>
        <v>0.15758873795202463</v>
      </c>
      <c r="AU500" s="173">
        <f>IFERROR('Ringkasan (milyar)'!AU500/'Ringkasan (milyar)'!AC500,0)</f>
        <v>5.2341338731298863E-3</v>
      </c>
      <c r="AV500" s="173">
        <f>IFERROR('Ringkasan (milyar)'!AV500/'Ringkasan (milyar)'!AC500,0)</f>
        <v>0.15235460407889476</v>
      </c>
      <c r="AW500" s="127"/>
      <c r="AX500" s="127"/>
      <c r="AY500" s="127"/>
      <c r="AZ500" s="127"/>
      <c r="BA500" s="127"/>
      <c r="BB500" s="127"/>
      <c r="BC500" s="127"/>
      <c r="BD500" s="127"/>
      <c r="BE500" s="127"/>
      <c r="BF500" s="127"/>
      <c r="BG500" s="127"/>
      <c r="BH500" s="127"/>
      <c r="BI500" s="127"/>
      <c r="BJ500" s="128"/>
      <c r="BK500" s="128"/>
      <c r="BL500" s="87"/>
      <c r="BM500" s="47"/>
      <c r="BN500" s="48"/>
      <c r="BO500" s="49"/>
      <c r="BP500" s="39">
        <f t="shared" si="90"/>
        <v>0</v>
      </c>
      <c r="BR500" s="168" t="e">
        <f>Ringkasan!#REF!/1000000000</f>
        <v>#REF!</v>
      </c>
      <c r="BS500" s="168" t="e">
        <f t="shared" si="82"/>
        <v>#REF!</v>
      </c>
      <c r="BT500" s="39" t="e">
        <f t="shared" si="84"/>
        <v>#REF!</v>
      </c>
      <c r="BV500" s="168" t="e">
        <f>Ringkasan!#REF!/1000000000</f>
        <v>#REF!</v>
      </c>
      <c r="BW500" s="168" t="e">
        <f t="shared" si="83"/>
        <v>#REF!</v>
      </c>
      <c r="BX500" s="39" t="e">
        <f t="shared" si="85"/>
        <v>#REF!</v>
      </c>
    </row>
    <row r="501" spans="1:76" ht="15" customHeight="1" x14ac:dyDescent="0.25">
      <c r="A501" s="59" t="s">
        <v>387</v>
      </c>
      <c r="B501" s="3">
        <f t="shared" si="91"/>
        <v>372</v>
      </c>
      <c r="C501" s="4">
        <f t="shared" si="91"/>
        <v>9</v>
      </c>
      <c r="D501" s="8" t="s">
        <v>387</v>
      </c>
      <c r="E501" s="12" t="str">
        <f>[1]Pendapatan!D501</f>
        <v>9  TAHUN 2024</v>
      </c>
      <c r="F501" s="92">
        <f>[1]Pendapatan!E501</f>
        <v>45656.916666666664</v>
      </c>
      <c r="G501" s="6"/>
      <c r="H501" s="173">
        <f>IFERROR('Ringkasan (milyar)'!H501/'Ringkasan (milyar)'!G501,0)</f>
        <v>0.23283297818705301</v>
      </c>
      <c r="I501" s="173">
        <f>IFERROR('Ringkasan (milyar)'!I501/'Ringkasan (milyar)'!G501,0)</f>
        <v>0.1268515329130909</v>
      </c>
      <c r="J501" s="173">
        <f>IFERROR('Ringkasan (milyar)'!J501/'Ringkasan (milyar)'!G501,0)</f>
        <v>5.0223620058907348E-2</v>
      </c>
      <c r="K501" s="173">
        <f>IFERROR('Ringkasan (milyar)'!K501/'Ringkasan (milyar)'!G501,0)</f>
        <v>3.6768425259708637E-2</v>
      </c>
      <c r="L501" s="173">
        <f>IFERROR('Ringkasan (milyar)'!L501/'Ringkasan (milyar)'!G501,0)</f>
        <v>1.8989399955346108E-2</v>
      </c>
      <c r="M501" s="173">
        <f>IFERROR('Ringkasan (milyar)'!M501/'Ringkasan (milyar)'!G501,0)</f>
        <v>0.73580750539309625</v>
      </c>
      <c r="N501" s="173">
        <f>IFERROR('Ringkasan (milyar)'!N501/'Ringkasan (milyar)'!G501,0)</f>
        <v>0.60101735121537869</v>
      </c>
      <c r="O501" s="173">
        <f>IFERROR('Ringkasan (milyar)'!O501/'Ringkasan (milyar)'!G501,0)</f>
        <v>0</v>
      </c>
      <c r="P501" s="173">
        <f>IFERROR('Ringkasan (milyar)'!P501/'Ringkasan (milyar)'!G501,0)</f>
        <v>0</v>
      </c>
      <c r="Q501" s="173">
        <f>IFERROR('Ringkasan (milyar)'!Q501/'Ringkasan (milyar)'!G501,0)</f>
        <v>5.49170024831842E-2</v>
      </c>
      <c r="R501" s="173">
        <f>IFERROR('Ringkasan (milyar)'!R501/'Ringkasan (milyar)'!G501,0)</f>
        <v>3.3757561623684799E-3</v>
      </c>
      <c r="S501" s="173">
        <f>IFERROR('Ringkasan (milyar)'!S501/'Ringkasan (milyar)'!G501,0)</f>
        <v>0.11676439197276418</v>
      </c>
      <c r="T501" s="173">
        <f>IFERROR('Ringkasan (milyar)'!T501/'Ringkasan (milyar)'!G501,0)</f>
        <v>0.30937165334461803</v>
      </c>
      <c r="U501" s="173">
        <f>IFERROR('Ringkasan (milyar)'!U501/'Ringkasan (milyar)'!G501,0)</f>
        <v>0.11658854725244379</v>
      </c>
      <c r="V501" s="173">
        <f>IFERROR('Ringkasan (milyar)'!V501/'Ringkasan (milyar)'!G501,0)</f>
        <v>0.13479015417771767</v>
      </c>
      <c r="W501" s="173">
        <f>IFERROR('Ringkasan (milyar)'!W501/'Ringkasan (milyar)'!G501,0)</f>
        <v>0.12871272851495591</v>
      </c>
      <c r="X501" s="173">
        <f>IFERROR('Ringkasan (milyar)'!X501/'Ringkasan (milyar)'!G501,0)</f>
        <v>6.0774256627617587E-3</v>
      </c>
      <c r="Y501" s="173">
        <f>IFERROR('Ringkasan (milyar)'!Y501/'Ringkasan (milyar)'!G501,0)</f>
        <v>3.1359516419850672E-2</v>
      </c>
      <c r="Z501" s="173">
        <f>IFERROR('Ringkasan (milyar)'!Z501/'Ringkasan (milyar)'!G501,0)</f>
        <v>3.1359516419850672E-2</v>
      </c>
      <c r="AA501" s="173">
        <f>IFERROR('Ringkasan (milyar)'!AA501/'Ringkasan (milyar)'!G501,0)</f>
        <v>0</v>
      </c>
      <c r="AB501" s="173">
        <f>IFERROR('Ringkasan (milyar)'!AB501/'Ringkasan (milyar)'!G501,0)</f>
        <v>0</v>
      </c>
      <c r="AC501" s="6"/>
      <c r="AD501" s="173">
        <f>IFERROR('Ringkasan (milyar)'!AD501/'Ringkasan (milyar)'!AC501,0)</f>
        <v>0.67173766677778446</v>
      </c>
      <c r="AE501" s="173">
        <f>IFERROR('Ringkasan (milyar)'!AE501/'Ringkasan (milyar)'!AD501,0)</f>
        <v>0.52425096453857845</v>
      </c>
      <c r="AF501" s="173">
        <f>IFERROR('Ringkasan (milyar)'!AF501/'Ringkasan (milyar)'!AD501,0)</f>
        <v>0.43067942058765518</v>
      </c>
      <c r="AG501" s="173">
        <f>IFERROR('Ringkasan (milyar)'!AG501/'Ringkasan (milyar)'!AD501,0)</f>
        <v>0</v>
      </c>
      <c r="AH501" s="173">
        <f>IFERROR('Ringkasan (milyar)'!AH501/'Ringkasan (milyar)'!AC501,0)</f>
        <v>0</v>
      </c>
      <c r="AI501" s="173">
        <f>IFERROR('Ringkasan (milyar)'!AI501/'Ringkasan (milyar)'!AC501,0)</f>
        <v>2.7889909832870669E-2</v>
      </c>
      <c r="AJ501" s="173">
        <f>IFERROR('Ringkasan (milyar)'!AJ501/'Ringkasan (milyar)'!AC501,0)</f>
        <v>2.38504810500645E-3</v>
      </c>
      <c r="AK501" s="173">
        <f>IFERROR('Ringkasan (milyar)'!AK501/'Ringkasan (milyar)'!AC501,0)</f>
        <v>0.16009142475400151</v>
      </c>
      <c r="AL501" s="173">
        <f>IFERROR('Ringkasan (milyar)'!AL501/'Ringkasan (milyar)'!AC501,0)</f>
        <v>1.1645997403264587E-4</v>
      </c>
      <c r="AM501" s="173">
        <f>IFERROR('Ringkasan (milyar)'!AM501/'Ringkasan (milyar)'!AC501,0)</f>
        <v>2.9965368151120084E-2</v>
      </c>
      <c r="AN501" s="173">
        <f>IFERROR('Ringkasan (milyar)'!AN501/'Ringkasan (milyar)'!AC501,0)</f>
        <v>6.4549751648073805E-2</v>
      </c>
      <c r="AO501" s="173">
        <f>IFERROR('Ringkasan (milyar)'!AO501/'Ringkasan (milyar)'!AC501,0)</f>
        <v>6.5251829869166084E-2</v>
      </c>
      <c r="AP501" s="173">
        <f>IFERROR('Ringkasan (milyar)'!AP501/'Ringkasan (milyar)'!AC501,0)</f>
        <v>1.887374138624909E-4</v>
      </c>
      <c r="AQ501" s="173">
        <f>IFERROR('Ringkasan (milyar)'!AQ501/'Ringkasan (milyar)'!AC501,0)</f>
        <v>1.927769774639708E-5</v>
      </c>
      <c r="AR501" s="173">
        <f>IFERROR('Ringkasan (milyar)'!AR501/'Ringkasan (milyar)'!AC501,0)</f>
        <v>1.6537240713821021E-3</v>
      </c>
      <c r="AS501" s="173">
        <f>IFERROR('Ringkasan (milyar)'!AS501/'Ringkasan (milyar)'!AC501,0)</f>
        <v>1.6537240713821021E-3</v>
      </c>
      <c r="AT501" s="173">
        <f>IFERROR('Ringkasan (milyar)'!AT501/'Ringkasan (milyar)'!AC501,0)</f>
        <v>0.16651718439683191</v>
      </c>
      <c r="AU501" s="173">
        <f>IFERROR('Ringkasan (milyar)'!AU501/'Ringkasan (milyar)'!AC501,0)</f>
        <v>1.3291216607993867E-2</v>
      </c>
      <c r="AV501" s="173">
        <f>IFERROR('Ringkasan (milyar)'!AV501/'Ringkasan (milyar)'!AC501,0)</f>
        <v>0.15322596778883804</v>
      </c>
      <c r="AW501" s="127"/>
      <c r="AX501" s="127"/>
      <c r="AY501" s="127"/>
      <c r="AZ501" s="127"/>
      <c r="BA501" s="127"/>
      <c r="BB501" s="127"/>
      <c r="BC501" s="127"/>
      <c r="BD501" s="127"/>
      <c r="BE501" s="127"/>
      <c r="BF501" s="127"/>
      <c r="BG501" s="127"/>
      <c r="BH501" s="127"/>
      <c r="BI501" s="127"/>
      <c r="BJ501" s="128"/>
      <c r="BK501" s="128"/>
      <c r="BL501" s="87"/>
      <c r="BM501" s="47"/>
      <c r="BN501" s="48"/>
      <c r="BO501" s="49"/>
      <c r="BP501" s="39">
        <f t="shared" si="90"/>
        <v>0</v>
      </c>
      <c r="BR501" s="168" t="e">
        <f>Ringkasan!#REF!/1000000000</f>
        <v>#REF!</v>
      </c>
      <c r="BS501" s="168" t="e">
        <f t="shared" si="82"/>
        <v>#REF!</v>
      </c>
      <c r="BT501" s="39" t="e">
        <f t="shared" si="84"/>
        <v>#REF!</v>
      </c>
      <c r="BV501" s="168" t="e">
        <f>Ringkasan!#REF!/1000000000</f>
        <v>#REF!</v>
      </c>
      <c r="BW501" s="168" t="e">
        <f t="shared" si="83"/>
        <v>#REF!</v>
      </c>
      <c r="BX501" s="39" t="e">
        <f t="shared" si="85"/>
        <v>#REF!</v>
      </c>
    </row>
    <row r="502" spans="1:76" ht="15" customHeight="1" x14ac:dyDescent="0.25">
      <c r="A502" s="59" t="s">
        <v>388</v>
      </c>
      <c r="B502" s="3">
        <f t="shared" si="91"/>
        <v>373</v>
      </c>
      <c r="C502" s="4">
        <f t="shared" si="91"/>
        <v>10</v>
      </c>
      <c r="D502" s="8" t="s">
        <v>388</v>
      </c>
      <c r="E502" s="12" t="str">
        <f>[1]Pendapatan!D502</f>
        <v>06 Tahun 2024</v>
      </c>
      <c r="F502" s="92">
        <f>[1]Pendapatan!E502</f>
        <v>45657</v>
      </c>
      <c r="G502" s="6"/>
      <c r="H502" s="173">
        <f>IFERROR('Ringkasan (milyar)'!H502/'Ringkasan (milyar)'!G502,0)</f>
        <v>9.6974675963062695E-2</v>
      </c>
      <c r="I502" s="173">
        <f>IFERROR('Ringkasan (milyar)'!I502/'Ringkasan (milyar)'!G502,0)</f>
        <v>4.2485451470477317E-2</v>
      </c>
      <c r="J502" s="173">
        <f>IFERROR('Ringkasan (milyar)'!J502/'Ringkasan (milyar)'!G502,0)</f>
        <v>4.6319787752564193E-2</v>
      </c>
      <c r="K502" s="173">
        <f>IFERROR('Ringkasan (milyar)'!K502/'Ringkasan (milyar)'!G502,0)</f>
        <v>2.3898619314799696E-3</v>
      </c>
      <c r="L502" s="173">
        <f>IFERROR('Ringkasan (milyar)'!L502/'Ringkasan (milyar)'!G502,0)</f>
        <v>5.7795748085412218E-3</v>
      </c>
      <c r="M502" s="173">
        <f>IFERROR('Ringkasan (milyar)'!M502/'Ringkasan (milyar)'!G502,0)</f>
        <v>0.88955473845126487</v>
      </c>
      <c r="N502" s="173">
        <f>IFERROR('Ringkasan (milyar)'!N502/'Ringkasan (milyar)'!G502,0)</f>
        <v>0.82826823891794643</v>
      </c>
      <c r="O502" s="173">
        <f>IFERROR('Ringkasan (milyar)'!O502/'Ringkasan (milyar)'!G502,0)</f>
        <v>0</v>
      </c>
      <c r="P502" s="173">
        <f>IFERROR('Ringkasan (milyar)'!P502/'Ringkasan (milyar)'!G502,0)</f>
        <v>0</v>
      </c>
      <c r="Q502" s="173">
        <f>IFERROR('Ringkasan (milyar)'!Q502/'Ringkasan (milyar)'!G502,0)</f>
        <v>0.10000851775378967</v>
      </c>
      <c r="R502" s="173">
        <f>IFERROR('Ringkasan (milyar)'!R502/'Ringkasan (milyar)'!G502,0)</f>
        <v>0</v>
      </c>
      <c r="S502" s="173">
        <f>IFERROR('Ringkasan (milyar)'!S502/'Ringkasan (milyar)'!G502,0)</f>
        <v>1.6776420922730677E-2</v>
      </c>
      <c r="T502" s="173">
        <f>IFERROR('Ringkasan (milyar)'!T502/'Ringkasan (milyar)'!G502,0)</f>
        <v>0.54313109424408212</v>
      </c>
      <c r="U502" s="173">
        <f>IFERROR('Ringkasan (milyar)'!U502/'Ringkasan (milyar)'!G502,0)</f>
        <v>0.16835220599734396</v>
      </c>
      <c r="V502" s="173">
        <f>IFERROR('Ringkasan (milyar)'!V502/'Ringkasan (milyar)'!G502,0)</f>
        <v>6.1286499533318495E-2</v>
      </c>
      <c r="W502" s="173">
        <f>IFERROR('Ringkasan (milyar)'!W502/'Ringkasan (milyar)'!G502,0)</f>
        <v>5.0169476922292795E-2</v>
      </c>
      <c r="X502" s="173">
        <f>IFERROR('Ringkasan (milyar)'!X502/'Ringkasan (milyar)'!G502,0)</f>
        <v>1.1117022611025698E-2</v>
      </c>
      <c r="Y502" s="173">
        <f>IFERROR('Ringkasan (milyar)'!Y502/'Ringkasan (milyar)'!G502,0)</f>
        <v>1.3470585585672278E-2</v>
      </c>
      <c r="Z502" s="173">
        <f>IFERROR('Ringkasan (milyar)'!Z502/'Ringkasan (milyar)'!G502,0)</f>
        <v>0</v>
      </c>
      <c r="AA502" s="173">
        <f>IFERROR('Ringkasan (milyar)'!AA502/'Ringkasan (milyar)'!G502,0)</f>
        <v>0</v>
      </c>
      <c r="AB502" s="173">
        <f>IFERROR('Ringkasan (milyar)'!AB502/'Ringkasan (milyar)'!G502,0)</f>
        <v>1.3470585585672278E-2</v>
      </c>
      <c r="AC502" s="6"/>
      <c r="AD502" s="173">
        <f>IFERROR('Ringkasan (milyar)'!AD502/'Ringkasan (milyar)'!AC502,0)</f>
        <v>0.70714138148137784</v>
      </c>
      <c r="AE502" s="173">
        <f>IFERROR('Ringkasan (milyar)'!AE502/'Ringkasan (milyar)'!AD502,0)</f>
        <v>0.64791035538017816</v>
      </c>
      <c r="AF502" s="173">
        <f>IFERROR('Ringkasan (milyar)'!AF502/'Ringkasan (milyar)'!AD502,0)</f>
        <v>0.31731920873829339</v>
      </c>
      <c r="AG502" s="173">
        <f>IFERROR('Ringkasan (milyar)'!AG502/'Ringkasan (milyar)'!AD502,0)</f>
        <v>5.9549490010850983E-3</v>
      </c>
      <c r="AH502" s="173">
        <f>IFERROR('Ringkasan (milyar)'!AH502/'Ringkasan (milyar)'!AC502,0)</f>
        <v>0</v>
      </c>
      <c r="AI502" s="173">
        <f>IFERROR('Ringkasan (milyar)'!AI502/'Ringkasan (milyar)'!AC502,0)</f>
        <v>1.5287832267963306E-2</v>
      </c>
      <c r="AJ502" s="173">
        <f>IFERROR('Ringkasan (milyar)'!AJ502/'Ringkasan (milyar)'!AC502,0)</f>
        <v>5.0887909327319075E-3</v>
      </c>
      <c r="AK502" s="173">
        <f>IFERROR('Ringkasan (milyar)'!AK502/'Ringkasan (milyar)'!AC502,0)</f>
        <v>0.11642872906756199</v>
      </c>
      <c r="AL502" s="173">
        <f>IFERROR('Ringkasan (milyar)'!AL502/'Ringkasan (milyar)'!AC502,0)</f>
        <v>0</v>
      </c>
      <c r="AM502" s="173">
        <f>IFERROR('Ringkasan (milyar)'!AM502/'Ringkasan (milyar)'!AC502,0)</f>
        <v>4.5141851853524054E-2</v>
      </c>
      <c r="AN502" s="173">
        <f>IFERROR('Ringkasan (milyar)'!AN502/'Ringkasan (milyar)'!AC502,0)</f>
        <v>1.5433925396032227E-2</v>
      </c>
      <c r="AO502" s="173">
        <f>IFERROR('Ringkasan (milyar)'!AO502/'Ringkasan (milyar)'!AC502,0)</f>
        <v>5.5457318006477734E-2</v>
      </c>
      <c r="AP502" s="173">
        <f>IFERROR('Ringkasan (milyar)'!AP502/'Ringkasan (milyar)'!AC502,0)</f>
        <v>3.956338115279863E-4</v>
      </c>
      <c r="AQ502" s="173">
        <f>IFERROR('Ringkasan (milyar)'!AQ502/'Ringkasan (milyar)'!AC502,0)</f>
        <v>0</v>
      </c>
      <c r="AR502" s="173">
        <f>IFERROR('Ringkasan (milyar)'!AR502/'Ringkasan (milyar)'!AC502,0)</f>
        <v>1.0502530148250691E-2</v>
      </c>
      <c r="AS502" s="173">
        <f>IFERROR('Ringkasan (milyar)'!AS502/'Ringkasan (milyar)'!AC502,0)</f>
        <v>1.0502530148250691E-2</v>
      </c>
      <c r="AT502" s="173">
        <f>IFERROR('Ringkasan (milyar)'!AT502/'Ringkasan (milyar)'!AC502,0)</f>
        <v>0.1659273593028095</v>
      </c>
      <c r="AU502" s="173">
        <f>IFERROR('Ringkasan (milyar)'!AU502/'Ringkasan (milyar)'!AC502,0)</f>
        <v>5.4376415737988496E-3</v>
      </c>
      <c r="AV502" s="173">
        <f>IFERROR('Ringkasan (milyar)'!AV502/'Ringkasan (milyar)'!AC502,0)</f>
        <v>0.16048971772901063</v>
      </c>
      <c r="AW502" s="127"/>
      <c r="AX502" s="127"/>
      <c r="AY502" s="127"/>
      <c r="AZ502" s="127"/>
      <c r="BA502" s="127"/>
      <c r="BB502" s="127"/>
      <c r="BC502" s="127"/>
      <c r="BD502" s="127"/>
      <c r="BE502" s="127"/>
      <c r="BF502" s="127"/>
      <c r="BG502" s="127"/>
      <c r="BH502" s="127"/>
      <c r="BI502" s="127"/>
      <c r="BJ502" s="128"/>
      <c r="BK502" s="128"/>
      <c r="BL502" s="87"/>
      <c r="BM502" s="47"/>
      <c r="BN502" s="48"/>
      <c r="BO502" s="49"/>
      <c r="BP502" s="39">
        <f t="shared" si="90"/>
        <v>0</v>
      </c>
      <c r="BR502" s="6" t="e">
        <f>Ringkasan!#REF!/1000000000</f>
        <v>#REF!</v>
      </c>
      <c r="BS502" s="6" t="e">
        <f t="shared" si="82"/>
        <v>#REF!</v>
      </c>
      <c r="BT502" s="39" t="e">
        <f t="shared" si="84"/>
        <v>#REF!</v>
      </c>
      <c r="BV502" s="6" t="e">
        <f>Ringkasan!#REF!/1000000000</f>
        <v>#REF!</v>
      </c>
      <c r="BW502" s="6" t="e">
        <f t="shared" si="83"/>
        <v>#REF!</v>
      </c>
      <c r="BX502" s="39" t="e">
        <f t="shared" si="85"/>
        <v>#REF!</v>
      </c>
    </row>
    <row r="503" spans="1:76" ht="15" customHeight="1" x14ac:dyDescent="0.25">
      <c r="A503" s="59" t="s">
        <v>389</v>
      </c>
      <c r="B503" s="3">
        <f t="shared" si="91"/>
        <v>374</v>
      </c>
      <c r="C503" s="4">
        <f t="shared" si="91"/>
        <v>11</v>
      </c>
      <c r="D503" s="8" t="s">
        <v>389</v>
      </c>
      <c r="E503" s="12" t="str">
        <f>[1]Pendapatan!D503</f>
        <v>7 Tahun 2024</v>
      </c>
      <c r="F503" s="92">
        <f>[1]Pendapatan!E503</f>
        <v>45656</v>
      </c>
      <c r="G503" s="6"/>
      <c r="H503" s="173">
        <f>IFERROR('Ringkasan (milyar)'!H503/'Ringkasan (milyar)'!G503,0)</f>
        <v>0.22139386186790522</v>
      </c>
      <c r="I503" s="173">
        <f>IFERROR('Ringkasan (milyar)'!I503/'Ringkasan (milyar)'!G503,0)</f>
        <v>0.1425197889478711</v>
      </c>
      <c r="J503" s="173">
        <f>IFERROR('Ringkasan (milyar)'!J503/'Ringkasan (milyar)'!G503,0)</f>
        <v>6.3687983473612264E-2</v>
      </c>
      <c r="K503" s="173">
        <f>IFERROR('Ringkasan (milyar)'!K503/'Ringkasan (milyar)'!G503,0)</f>
        <v>6.6420271932660343E-3</v>
      </c>
      <c r="L503" s="173">
        <f>IFERROR('Ringkasan (milyar)'!L503/'Ringkasan (milyar)'!G503,0)</f>
        <v>8.5440622531558538E-3</v>
      </c>
      <c r="M503" s="173">
        <f>IFERROR('Ringkasan (milyar)'!M503/'Ringkasan (milyar)'!G503,0)</f>
        <v>0.77860613813209478</v>
      </c>
      <c r="N503" s="173">
        <f>IFERROR('Ringkasan (milyar)'!N503/'Ringkasan (milyar)'!G503,0)</f>
        <v>0.73824617810569848</v>
      </c>
      <c r="O503" s="173">
        <f>IFERROR('Ringkasan (milyar)'!O503/'Ringkasan (milyar)'!G503,0)</f>
        <v>0</v>
      </c>
      <c r="P503" s="173">
        <f>IFERROR('Ringkasan (milyar)'!P503/'Ringkasan (milyar)'!G503,0)</f>
        <v>0</v>
      </c>
      <c r="Q503" s="173">
        <f>IFERROR('Ringkasan (milyar)'!Q503/'Ringkasan (milyar)'!G503,0)</f>
        <v>4.7591175487688972E-2</v>
      </c>
      <c r="R503" s="173">
        <f>IFERROR('Ringkasan (milyar)'!R503/'Ringkasan (milyar)'!G503,0)</f>
        <v>0</v>
      </c>
      <c r="S503" s="173">
        <f>IFERROR('Ringkasan (milyar)'!S503/'Ringkasan (milyar)'!G503,0)</f>
        <v>1.3297727905240387E-2</v>
      </c>
      <c r="T503" s="173">
        <f>IFERROR('Ringkasan (milyar)'!T503/'Ringkasan (milyar)'!G503,0)</f>
        <v>0.48899319180860867</v>
      </c>
      <c r="U503" s="173">
        <f>IFERROR('Ringkasan (milyar)'!U503/'Ringkasan (milyar)'!G503,0)</f>
        <v>0.18836408290416035</v>
      </c>
      <c r="V503" s="173">
        <f>IFERROR('Ringkasan (milyar)'!V503/'Ringkasan (milyar)'!G503,0)</f>
        <v>4.0359960026396434E-2</v>
      </c>
      <c r="W503" s="173">
        <f>IFERROR('Ringkasan (milyar)'!W503/'Ringkasan (milyar)'!G503,0)</f>
        <v>3.5227484467963588E-2</v>
      </c>
      <c r="X503" s="173">
        <f>IFERROR('Ringkasan (milyar)'!X503/'Ringkasan (milyar)'!G503,0)</f>
        <v>5.1324755584328443E-3</v>
      </c>
      <c r="Y503" s="173">
        <f>IFERROR('Ringkasan (milyar)'!Y503/'Ringkasan (milyar)'!G503,0)</f>
        <v>0</v>
      </c>
      <c r="Z503" s="173">
        <f>IFERROR('Ringkasan (milyar)'!Z503/'Ringkasan (milyar)'!G503,0)</f>
        <v>0</v>
      </c>
      <c r="AA503" s="173">
        <f>IFERROR('Ringkasan (milyar)'!AA503/'Ringkasan (milyar)'!G503,0)</f>
        <v>0</v>
      </c>
      <c r="AB503" s="173">
        <f>IFERROR('Ringkasan (milyar)'!AB503/'Ringkasan (milyar)'!G503,0)</f>
        <v>0</v>
      </c>
      <c r="AC503" s="6"/>
      <c r="AD503" s="173">
        <f>IFERROR('Ringkasan (milyar)'!AD503/'Ringkasan (milyar)'!AC503,0)</f>
        <v>0.70612501517804549</v>
      </c>
      <c r="AE503" s="173">
        <f>IFERROR('Ringkasan (milyar)'!AE503/'Ringkasan (milyar)'!AD503,0)</f>
        <v>0.62053267162691383</v>
      </c>
      <c r="AF503" s="173">
        <f>IFERROR('Ringkasan (milyar)'!AF503/'Ringkasan (milyar)'!AD503,0)</f>
        <v>0.33610794611844036</v>
      </c>
      <c r="AG503" s="173">
        <f>IFERROR('Ringkasan (milyar)'!AG503/'Ringkasan (milyar)'!AD503,0)</f>
        <v>0</v>
      </c>
      <c r="AH503" s="173">
        <f>IFERROR('Ringkasan (milyar)'!AH503/'Ringkasan (milyar)'!AC503,0)</f>
        <v>0</v>
      </c>
      <c r="AI503" s="173">
        <f>IFERROR('Ringkasan (milyar)'!AI503/'Ringkasan (milyar)'!AC503,0)</f>
        <v>2.9970665995919292E-2</v>
      </c>
      <c r="AJ503" s="173">
        <f>IFERROR('Ringkasan (milyar)'!AJ503/'Ringkasan (milyar)'!AC503,0)</f>
        <v>6.4647845675311561E-4</v>
      </c>
      <c r="AK503" s="173">
        <f>IFERROR('Ringkasan (milyar)'!AK503/'Ringkasan (milyar)'!AC503,0)</f>
        <v>0.18980345504272689</v>
      </c>
      <c r="AL503" s="173">
        <f>IFERROR('Ringkasan (milyar)'!AL503/'Ringkasan (milyar)'!AC503,0)</f>
        <v>6.4855476514642423E-3</v>
      </c>
      <c r="AM503" s="173">
        <f>IFERROR('Ringkasan (milyar)'!AM503/'Ringkasan (milyar)'!AC503,0)</f>
        <v>6.1424789878732317E-2</v>
      </c>
      <c r="AN503" s="173">
        <f>IFERROR('Ringkasan (milyar)'!AN503/'Ringkasan (milyar)'!AC503,0)</f>
        <v>4.5206698222258923E-2</v>
      </c>
      <c r="AO503" s="173">
        <f>IFERROR('Ringkasan (milyar)'!AO503/'Ringkasan (milyar)'!AC503,0)</f>
        <v>7.2569344922509743E-2</v>
      </c>
      <c r="AP503" s="173">
        <f>IFERROR('Ringkasan (milyar)'!AP503/'Ringkasan (milyar)'!AC503,0)</f>
        <v>4.1170743677616511E-3</v>
      </c>
      <c r="AQ503" s="173">
        <f>IFERROR('Ringkasan (milyar)'!AQ503/'Ringkasan (milyar)'!AC503,0)</f>
        <v>0</v>
      </c>
      <c r="AR503" s="173">
        <f>IFERROR('Ringkasan (milyar)'!AR503/'Ringkasan (milyar)'!AC503,0)</f>
        <v>3.9272055784067769E-3</v>
      </c>
      <c r="AS503" s="173">
        <f>IFERROR('Ringkasan (milyar)'!AS503/'Ringkasan (milyar)'!AC503,0)</f>
        <v>3.9272055784067769E-3</v>
      </c>
      <c r="AT503" s="173">
        <f>IFERROR('Ringkasan (milyar)'!AT503/'Ringkasan (milyar)'!AC503,0)</f>
        <v>0.10014432420082098</v>
      </c>
      <c r="AU503" s="173">
        <f>IFERROR('Ringkasan (milyar)'!AU503/'Ringkasan (milyar)'!AC503,0)</f>
        <v>2.4167418944041705E-3</v>
      </c>
      <c r="AV503" s="173">
        <f>IFERROR('Ringkasan (milyar)'!AV503/'Ringkasan (milyar)'!AC503,0)</f>
        <v>9.7727582306416816E-2</v>
      </c>
      <c r="AW503" s="127"/>
      <c r="AX503" s="127"/>
      <c r="AY503" s="127"/>
      <c r="AZ503" s="127"/>
      <c r="BA503" s="127"/>
      <c r="BB503" s="127"/>
      <c r="BC503" s="127"/>
      <c r="BD503" s="127"/>
      <c r="BE503" s="127"/>
      <c r="BF503" s="127"/>
      <c r="BG503" s="127"/>
      <c r="BH503" s="127"/>
      <c r="BI503" s="127"/>
      <c r="BJ503" s="128"/>
      <c r="BK503" s="128"/>
      <c r="BL503" s="87"/>
      <c r="BM503" s="47"/>
      <c r="BN503" s="48"/>
      <c r="BO503" s="49"/>
      <c r="BP503" s="39">
        <f t="shared" si="90"/>
        <v>0</v>
      </c>
      <c r="BR503" s="168" t="e">
        <f>Ringkasan!#REF!/1000000000</f>
        <v>#REF!</v>
      </c>
      <c r="BS503" s="168" t="e">
        <f t="shared" si="82"/>
        <v>#REF!</v>
      </c>
      <c r="BT503" s="39" t="e">
        <f t="shared" si="84"/>
        <v>#REF!</v>
      </c>
      <c r="BV503" s="168" t="e">
        <f>Ringkasan!#REF!/1000000000</f>
        <v>#REF!</v>
      </c>
      <c r="BW503" s="168" t="e">
        <f t="shared" si="83"/>
        <v>#REF!</v>
      </c>
      <c r="BX503" s="39" t="e">
        <f t="shared" si="85"/>
        <v>#REF!</v>
      </c>
    </row>
    <row r="504" spans="1:76" ht="15" customHeight="1" x14ac:dyDescent="0.25">
      <c r="A504" s="59" t="s">
        <v>707</v>
      </c>
      <c r="B504" s="3">
        <f t="shared" si="91"/>
        <v>375</v>
      </c>
      <c r="C504" s="4">
        <f t="shared" si="91"/>
        <v>12</v>
      </c>
      <c r="D504" s="8" t="s">
        <v>390</v>
      </c>
      <c r="E504" s="12" t="str">
        <f>[1]Pendapatan!D504</f>
        <v>07 Tahun 2024</v>
      </c>
      <c r="F504" s="92">
        <f>[1]Pendapatan!E504</f>
        <v>45657.70208333333</v>
      </c>
      <c r="G504" s="6"/>
      <c r="H504" s="173">
        <f>IFERROR('Ringkasan (milyar)'!H504/'Ringkasan (milyar)'!G504,0)</f>
        <v>0.1522047680256419</v>
      </c>
      <c r="I504" s="173">
        <f>IFERROR('Ringkasan (milyar)'!I504/'Ringkasan (milyar)'!G504,0)</f>
        <v>7.6242860631503928E-2</v>
      </c>
      <c r="J504" s="173">
        <f>IFERROR('Ringkasan (milyar)'!J504/'Ringkasan (milyar)'!G504,0)</f>
        <v>6.5191869340290767E-2</v>
      </c>
      <c r="K504" s="173">
        <f>IFERROR('Ringkasan (milyar)'!K504/'Ringkasan (milyar)'!G504,0)</f>
        <v>8.8095009376864108E-3</v>
      </c>
      <c r="L504" s="173">
        <f>IFERROR('Ringkasan (milyar)'!L504/'Ringkasan (milyar)'!G504,0)</f>
        <v>1.9605371161607642E-3</v>
      </c>
      <c r="M504" s="173">
        <f>IFERROR('Ringkasan (milyar)'!M504/'Ringkasan (milyar)'!G504,0)</f>
        <v>0.84779523197435813</v>
      </c>
      <c r="N504" s="173">
        <f>IFERROR('Ringkasan (milyar)'!N504/'Ringkasan (milyar)'!G504,0)</f>
        <v>0.80787693949045114</v>
      </c>
      <c r="O504" s="173">
        <f>IFERROR('Ringkasan (milyar)'!O504/'Ringkasan (milyar)'!G504,0)</f>
        <v>0</v>
      </c>
      <c r="P504" s="173">
        <f>IFERROR('Ringkasan (milyar)'!P504/'Ringkasan (milyar)'!G504,0)</f>
        <v>0</v>
      </c>
      <c r="Q504" s="173">
        <f>IFERROR('Ringkasan (milyar)'!Q504/'Ringkasan (milyar)'!G504,0)</f>
        <v>4.1127791687080313E-2</v>
      </c>
      <c r="R504" s="173">
        <f>IFERROR('Ringkasan (milyar)'!R504/'Ringkasan (milyar)'!G504,0)</f>
        <v>4.7252936441898085E-3</v>
      </c>
      <c r="S504" s="173">
        <f>IFERROR('Ringkasan (milyar)'!S504/'Ringkasan (milyar)'!G504,0)</f>
        <v>1.9304931228893464E-2</v>
      </c>
      <c r="T504" s="173">
        <f>IFERROR('Ringkasan (milyar)'!T504/'Ringkasan (milyar)'!G504,0)</f>
        <v>0.53886774536049509</v>
      </c>
      <c r="U504" s="173">
        <f>IFERROR('Ringkasan (milyar)'!U504/'Ringkasan (milyar)'!G504,0)</f>
        <v>0.2038511775697924</v>
      </c>
      <c r="V504" s="173">
        <f>IFERROR('Ringkasan (milyar)'!V504/'Ringkasan (milyar)'!G504,0)</f>
        <v>3.9918292483907006E-2</v>
      </c>
      <c r="W504" s="173">
        <f>IFERROR('Ringkasan (milyar)'!W504/'Ringkasan (milyar)'!G504,0)</f>
        <v>3.2005198082227376E-2</v>
      </c>
      <c r="X504" s="173">
        <f>IFERROR('Ringkasan (milyar)'!X504/'Ringkasan (milyar)'!G504,0)</f>
        <v>7.9130944016796313E-3</v>
      </c>
      <c r="Y504" s="173">
        <f>IFERROR('Ringkasan (milyar)'!Y504/'Ringkasan (milyar)'!G504,0)</f>
        <v>0</v>
      </c>
      <c r="Z504" s="173">
        <f>IFERROR('Ringkasan (milyar)'!Z504/'Ringkasan (milyar)'!G504,0)</f>
        <v>0</v>
      </c>
      <c r="AA504" s="173">
        <f>IFERROR('Ringkasan (milyar)'!AA504/'Ringkasan (milyar)'!G504,0)</f>
        <v>0</v>
      </c>
      <c r="AB504" s="173">
        <f>IFERROR('Ringkasan (milyar)'!AB504/'Ringkasan (milyar)'!G504,0)</f>
        <v>0</v>
      </c>
      <c r="AC504" s="6"/>
      <c r="AD504" s="173">
        <f>IFERROR('Ringkasan (milyar)'!AD504/'Ringkasan (milyar)'!AC504,0)</f>
        <v>0.77615428846269841</v>
      </c>
      <c r="AE504" s="173">
        <f>IFERROR('Ringkasan (milyar)'!AE504/'Ringkasan (milyar)'!AD504,0)</f>
        <v>0.59849181237612681</v>
      </c>
      <c r="AF504" s="173">
        <f>IFERROR('Ringkasan (milyar)'!AF504/'Ringkasan (milyar)'!AD504,0)</f>
        <v>0.37575406560839963</v>
      </c>
      <c r="AG504" s="173">
        <f>IFERROR('Ringkasan (milyar)'!AG504/'Ringkasan (milyar)'!AD504,0)</f>
        <v>0</v>
      </c>
      <c r="AH504" s="173">
        <f>IFERROR('Ringkasan (milyar)'!AH504/'Ringkasan (milyar)'!AC504,0)</f>
        <v>0</v>
      </c>
      <c r="AI504" s="173">
        <f>IFERROR('Ringkasan (milyar)'!AI504/'Ringkasan (milyar)'!AC504,0)</f>
        <v>1.8379376779289469E-2</v>
      </c>
      <c r="AJ504" s="173">
        <f>IFERROR('Ringkasan (milyar)'!AJ504/'Ringkasan (milyar)'!AC504,0)</f>
        <v>1.6097954686120136E-3</v>
      </c>
      <c r="AK504" s="173">
        <f>IFERROR('Ringkasan (milyar)'!AK504/'Ringkasan (milyar)'!AC504,0)</f>
        <v>0.11250478111417558</v>
      </c>
      <c r="AL504" s="173">
        <f>IFERROR('Ringkasan (milyar)'!AL504/'Ringkasan (milyar)'!AC504,0)</f>
        <v>3.8342765575267052E-4</v>
      </c>
      <c r="AM504" s="173">
        <f>IFERROR('Ringkasan (milyar)'!AM504/'Ringkasan (milyar)'!AC504,0)</f>
        <v>3.1265651023438187E-2</v>
      </c>
      <c r="AN504" s="173">
        <f>IFERROR('Ringkasan (milyar)'!AN504/'Ringkasan (milyar)'!AC504,0)</f>
        <v>2.4744208447363112E-2</v>
      </c>
      <c r="AO504" s="173">
        <f>IFERROR('Ringkasan (milyar)'!AO504/'Ringkasan (milyar)'!AC504,0)</f>
        <v>5.0685703491804492E-2</v>
      </c>
      <c r="AP504" s="173">
        <f>IFERROR('Ringkasan (milyar)'!AP504/'Ringkasan (milyar)'!AC504,0)</f>
        <v>5.0150696926473679E-3</v>
      </c>
      <c r="AQ504" s="173">
        <f>IFERROR('Ringkasan (milyar)'!AQ504/'Ringkasan (milyar)'!AC504,0)</f>
        <v>4.1072080316975672E-4</v>
      </c>
      <c r="AR504" s="173">
        <f>IFERROR('Ringkasan (milyar)'!AR504/'Ringkasan (milyar)'!AC504,0)</f>
        <v>6.622926762392272E-3</v>
      </c>
      <c r="AS504" s="173">
        <f>IFERROR('Ringkasan (milyar)'!AS504/'Ringkasan (milyar)'!AC504,0)</f>
        <v>6.622926762392272E-3</v>
      </c>
      <c r="AT504" s="173">
        <f>IFERROR('Ringkasan (milyar)'!AT504/'Ringkasan (milyar)'!AC504,0)</f>
        <v>0.10471800366073362</v>
      </c>
      <c r="AU504" s="173">
        <f>IFERROR('Ringkasan (milyar)'!AU504/'Ringkasan (milyar)'!AC504,0)</f>
        <v>8.1109873692231799E-3</v>
      </c>
      <c r="AV504" s="173">
        <f>IFERROR('Ringkasan (milyar)'!AV504/'Ringkasan (milyar)'!AC504,0)</f>
        <v>9.6607016291510445E-2</v>
      </c>
      <c r="AW504" s="127"/>
      <c r="AX504" s="127"/>
      <c r="AY504" s="127"/>
      <c r="AZ504" s="127"/>
      <c r="BA504" s="127"/>
      <c r="BB504" s="127"/>
      <c r="BC504" s="127"/>
      <c r="BD504" s="127"/>
      <c r="BE504" s="127"/>
      <c r="BF504" s="127"/>
      <c r="BG504" s="127"/>
      <c r="BH504" s="127"/>
      <c r="BI504" s="127"/>
      <c r="BJ504" s="128"/>
      <c r="BK504" s="128"/>
      <c r="BL504" s="87"/>
      <c r="BM504" s="47"/>
      <c r="BN504" s="48"/>
      <c r="BO504" s="49"/>
      <c r="BP504" s="39">
        <f t="shared" si="90"/>
        <v>0</v>
      </c>
      <c r="BR504" s="168" t="e">
        <f>Ringkasan!#REF!/1000000000</f>
        <v>#REF!</v>
      </c>
      <c r="BS504" s="168" t="e">
        <f t="shared" si="82"/>
        <v>#REF!</v>
      </c>
      <c r="BT504" s="39" t="e">
        <f t="shared" si="84"/>
        <v>#REF!</v>
      </c>
      <c r="BV504" s="168" t="e">
        <f>Ringkasan!#REF!/1000000000</f>
        <v>#REF!</v>
      </c>
      <c r="BW504" s="168" t="e">
        <f t="shared" si="83"/>
        <v>#REF!</v>
      </c>
      <c r="BX504" s="39" t="e">
        <f t="shared" si="85"/>
        <v>#REF!</v>
      </c>
    </row>
    <row r="505" spans="1:76" ht="15" customHeight="1" x14ac:dyDescent="0.25">
      <c r="A505" s="59" t="s">
        <v>391</v>
      </c>
      <c r="B505" s="3">
        <f t="shared" si="91"/>
        <v>376</v>
      </c>
      <c r="C505" s="4">
        <f t="shared" si="91"/>
        <v>13</v>
      </c>
      <c r="D505" s="8" t="s">
        <v>391</v>
      </c>
      <c r="E505" s="12" t="str">
        <f>[1]Pendapatan!D505</f>
        <v>Nomor 8 Tahun 2025</v>
      </c>
      <c r="F505" s="92">
        <f>[1]Pendapatan!E505</f>
        <v>45657.631249999999</v>
      </c>
      <c r="G505" s="6"/>
      <c r="H505" s="173">
        <f>IFERROR('Ringkasan (milyar)'!H505/'Ringkasan (milyar)'!G505,0)</f>
        <v>0.15711733607371256</v>
      </c>
      <c r="I505" s="173">
        <f>IFERROR('Ringkasan (milyar)'!I505/'Ringkasan (milyar)'!G505,0)</f>
        <v>5.7462379574905596E-2</v>
      </c>
      <c r="J505" s="173">
        <f>IFERROR('Ringkasan (milyar)'!J505/'Ringkasan (milyar)'!G505,0)</f>
        <v>8.8534654918388217E-2</v>
      </c>
      <c r="K505" s="173">
        <f>IFERROR('Ringkasan (milyar)'!K505/'Ringkasan (milyar)'!G505,0)</f>
        <v>7.1182209743576872E-3</v>
      </c>
      <c r="L505" s="173">
        <f>IFERROR('Ringkasan (milyar)'!L505/'Ringkasan (milyar)'!G505,0)</f>
        <v>4.0020806060610762E-3</v>
      </c>
      <c r="M505" s="173">
        <f>IFERROR('Ringkasan (milyar)'!M505/'Ringkasan (milyar)'!G505,0)</f>
        <v>0.84288266392628741</v>
      </c>
      <c r="N505" s="173">
        <f>IFERROR('Ringkasan (milyar)'!N505/'Ringkasan (milyar)'!G505,0)</f>
        <v>0.78409657143491318</v>
      </c>
      <c r="O505" s="173">
        <f>IFERROR('Ringkasan (milyar)'!O505/'Ringkasan (milyar)'!G505,0)</f>
        <v>0</v>
      </c>
      <c r="P505" s="173">
        <f>IFERROR('Ringkasan (milyar)'!P505/'Ringkasan (milyar)'!G505,0)</f>
        <v>0</v>
      </c>
      <c r="Q505" s="173">
        <f>IFERROR('Ringkasan (milyar)'!Q505/'Ringkasan (milyar)'!G505,0)</f>
        <v>4.5393862956481658E-2</v>
      </c>
      <c r="R505" s="173">
        <f>IFERROR('Ringkasan (milyar)'!R505/'Ringkasan (milyar)'!G505,0)</f>
        <v>5.1689380693210685E-3</v>
      </c>
      <c r="S505" s="173">
        <f>IFERROR('Ringkasan (milyar)'!S505/'Ringkasan (milyar)'!G505,0)</f>
        <v>8.9760283403819193E-3</v>
      </c>
      <c r="T505" s="173">
        <f>IFERROR('Ringkasan (milyar)'!T505/'Ringkasan (milyar)'!G505,0)</f>
        <v>0.53034397534016398</v>
      </c>
      <c r="U505" s="173">
        <f>IFERROR('Ringkasan (milyar)'!U505/'Ringkasan (milyar)'!G505,0)</f>
        <v>0.19421376672856461</v>
      </c>
      <c r="V505" s="173">
        <f>IFERROR('Ringkasan (milyar)'!V505/'Ringkasan (milyar)'!G505,0)</f>
        <v>5.87860924913743E-2</v>
      </c>
      <c r="W505" s="173">
        <f>IFERROR('Ringkasan (milyar)'!W505/'Ringkasan (milyar)'!G505,0)</f>
        <v>4.9748586567885368E-2</v>
      </c>
      <c r="X505" s="173">
        <f>IFERROR('Ringkasan (milyar)'!X505/'Ringkasan (milyar)'!G505,0)</f>
        <v>9.0375059234889255E-3</v>
      </c>
      <c r="Y505" s="173">
        <f>IFERROR('Ringkasan (milyar)'!Y505/'Ringkasan (milyar)'!G505,0)</f>
        <v>0</v>
      </c>
      <c r="Z505" s="173">
        <f>IFERROR('Ringkasan (milyar)'!Z505/'Ringkasan (milyar)'!G505,0)</f>
        <v>0</v>
      </c>
      <c r="AA505" s="173">
        <f>IFERROR('Ringkasan (milyar)'!AA505/'Ringkasan (milyar)'!G505,0)</f>
        <v>0</v>
      </c>
      <c r="AB505" s="173">
        <f>IFERROR('Ringkasan (milyar)'!AB505/'Ringkasan (milyar)'!G505,0)</f>
        <v>0</v>
      </c>
      <c r="AC505" s="6"/>
      <c r="AD505" s="173">
        <f>IFERROR('Ringkasan (milyar)'!AD505/'Ringkasan (milyar)'!AC505,0)</f>
        <v>0.75152533644576014</v>
      </c>
      <c r="AE505" s="173">
        <f>IFERROR('Ringkasan (milyar)'!AE505/'Ringkasan (milyar)'!AD505,0)</f>
        <v>0.54999266987792583</v>
      </c>
      <c r="AF505" s="173">
        <f>IFERROR('Ringkasan (milyar)'!AF505/'Ringkasan (milyar)'!AD505,0)</f>
        <v>0.41906384026201465</v>
      </c>
      <c r="AG505" s="173">
        <f>IFERROR('Ringkasan (milyar)'!AG505/'Ringkasan (milyar)'!AD505,0)</f>
        <v>0</v>
      </c>
      <c r="AH505" s="173">
        <f>IFERROR('Ringkasan (milyar)'!AH505/'Ringkasan (milyar)'!AC505,0)</f>
        <v>0</v>
      </c>
      <c r="AI505" s="173">
        <f>IFERROR('Ringkasan (milyar)'!AI505/'Ringkasan (milyar)'!AC505,0)</f>
        <v>2.3254816627887188E-2</v>
      </c>
      <c r="AJ505" s="173">
        <f>IFERROR('Ringkasan (milyar)'!AJ505/'Ringkasan (milyar)'!AC505,0)</f>
        <v>0</v>
      </c>
      <c r="AK505" s="173">
        <f>IFERROR('Ringkasan (milyar)'!AK505/'Ringkasan (milyar)'!AC505,0)</f>
        <v>0.1418845800777345</v>
      </c>
      <c r="AL505" s="173">
        <f>IFERROR('Ringkasan (milyar)'!AL505/'Ringkasan (milyar)'!AC505,0)</f>
        <v>0</v>
      </c>
      <c r="AM505" s="173">
        <f>IFERROR('Ringkasan (milyar)'!AM505/'Ringkasan (milyar)'!AC505,0)</f>
        <v>3.1002548618003688E-2</v>
      </c>
      <c r="AN505" s="173">
        <f>IFERROR('Ringkasan (milyar)'!AN505/'Ringkasan (milyar)'!AC505,0)</f>
        <v>3.9702341000679639E-2</v>
      </c>
      <c r="AO505" s="173">
        <f>IFERROR('Ringkasan (milyar)'!AO505/'Ringkasan (milyar)'!AC505,0)</f>
        <v>6.8220072460879078E-2</v>
      </c>
      <c r="AP505" s="173">
        <f>IFERROR('Ringkasan (milyar)'!AP505/'Ringkasan (milyar)'!AC505,0)</f>
        <v>2.7261746862796269E-3</v>
      </c>
      <c r="AQ505" s="173">
        <f>IFERROR('Ringkasan (milyar)'!AQ505/'Ringkasan (milyar)'!AC505,0)</f>
        <v>2.3344331189247016E-4</v>
      </c>
      <c r="AR505" s="173">
        <f>IFERROR('Ringkasan (milyar)'!AR505/'Ringkasan (milyar)'!AC505,0)</f>
        <v>3.2640716035922377E-3</v>
      </c>
      <c r="AS505" s="173">
        <f>IFERROR('Ringkasan (milyar)'!AS505/'Ringkasan (milyar)'!AC505,0)</f>
        <v>3.2640716035922377E-3</v>
      </c>
      <c r="AT505" s="173">
        <f>IFERROR('Ringkasan (milyar)'!AT505/'Ringkasan (milyar)'!AC505,0)</f>
        <v>0.10332601187291299</v>
      </c>
      <c r="AU505" s="173">
        <f>IFERROR('Ringkasan (milyar)'!AU505/'Ringkasan (milyar)'!AC505,0)</f>
        <v>6.8594224169362551E-3</v>
      </c>
      <c r="AV505" s="173">
        <f>IFERROR('Ringkasan (milyar)'!AV505/'Ringkasan (milyar)'!AC505,0)</f>
        <v>9.6466589455976748E-2</v>
      </c>
      <c r="AW505" s="127"/>
      <c r="AX505" s="127"/>
      <c r="AY505" s="127"/>
      <c r="AZ505" s="127"/>
      <c r="BA505" s="127"/>
      <c r="BB505" s="127"/>
      <c r="BC505" s="127"/>
      <c r="BD505" s="127"/>
      <c r="BE505" s="127"/>
      <c r="BF505" s="127"/>
      <c r="BG505" s="127"/>
      <c r="BH505" s="127"/>
      <c r="BI505" s="127"/>
      <c r="BJ505" s="128"/>
      <c r="BK505" s="128"/>
      <c r="BL505" s="87"/>
      <c r="BM505" s="47"/>
      <c r="BN505" s="48"/>
      <c r="BO505" s="49"/>
      <c r="BP505" s="39">
        <f t="shared" si="90"/>
        <v>0</v>
      </c>
      <c r="BR505" s="6" t="e">
        <f>Ringkasan!#REF!/1000000000</f>
        <v>#REF!</v>
      </c>
      <c r="BS505" s="6" t="e">
        <f t="shared" si="82"/>
        <v>#REF!</v>
      </c>
      <c r="BT505" s="39" t="e">
        <f t="shared" si="84"/>
        <v>#REF!</v>
      </c>
      <c r="BV505" s="6" t="e">
        <f>Ringkasan!#REF!/1000000000</f>
        <v>#REF!</v>
      </c>
      <c r="BW505" s="6" t="e">
        <f t="shared" si="83"/>
        <v>#REF!</v>
      </c>
      <c r="BX505" s="39" t="e">
        <f t="shared" si="85"/>
        <v>#REF!</v>
      </c>
    </row>
    <row r="506" spans="1:76" ht="15" customHeight="1" x14ac:dyDescent="0.25">
      <c r="A506" s="59" t="s">
        <v>649</v>
      </c>
      <c r="B506" s="3">
        <f t="shared" si="91"/>
        <v>377</v>
      </c>
      <c r="C506" s="4">
        <f t="shared" si="91"/>
        <v>14</v>
      </c>
      <c r="D506" s="8" t="s">
        <v>649</v>
      </c>
      <c r="E506" s="12" t="str">
        <f>[1]Pendapatan!D506</f>
        <v>6 Tahun 2024</v>
      </c>
      <c r="F506" s="92">
        <f>[1]Pendapatan!E506</f>
        <v>45657</v>
      </c>
      <c r="G506" s="6"/>
      <c r="H506" s="173">
        <f>IFERROR('Ringkasan (milyar)'!H506/'Ringkasan (milyar)'!G506,0)</f>
        <v>0.11499287566436478</v>
      </c>
      <c r="I506" s="173">
        <f>IFERROR('Ringkasan (milyar)'!I506/'Ringkasan (milyar)'!G506,0)</f>
        <v>2.1327178160629529E-2</v>
      </c>
      <c r="J506" s="173">
        <f>IFERROR('Ringkasan (milyar)'!J506/'Ringkasan (milyar)'!G506,0)</f>
        <v>5.9872729047930229E-2</v>
      </c>
      <c r="K506" s="173">
        <f>IFERROR('Ringkasan (milyar)'!K506/'Ringkasan (milyar)'!G506,0)</f>
        <v>1.1822543894259362E-2</v>
      </c>
      <c r="L506" s="173">
        <f>IFERROR('Ringkasan (milyar)'!L506/'Ringkasan (milyar)'!G506,0)</f>
        <v>2.1970424561545673E-2</v>
      </c>
      <c r="M506" s="173">
        <f>IFERROR('Ringkasan (milyar)'!M506/'Ringkasan (milyar)'!G506,0)</f>
        <v>0.88500712433563522</v>
      </c>
      <c r="N506" s="173">
        <f>IFERROR('Ringkasan (milyar)'!N506/'Ringkasan (milyar)'!G506,0)</f>
        <v>0.8377085646843504</v>
      </c>
      <c r="O506" s="173">
        <f>IFERROR('Ringkasan (milyar)'!O506/'Ringkasan (milyar)'!G506,0)</f>
        <v>0</v>
      </c>
      <c r="P506" s="173">
        <f>IFERROR('Ringkasan (milyar)'!P506/'Ringkasan (milyar)'!G506,0)</f>
        <v>0</v>
      </c>
      <c r="Q506" s="173">
        <f>IFERROR('Ringkasan (milyar)'!Q506/'Ringkasan (milyar)'!G506,0)</f>
        <v>6.0285293594903942E-2</v>
      </c>
      <c r="R506" s="173">
        <f>IFERROR('Ringkasan (milyar)'!R506/'Ringkasan (milyar)'!G506,0)</f>
        <v>6.3400513788152858E-3</v>
      </c>
      <c r="S506" s="173">
        <f>IFERROR('Ringkasan (milyar)'!S506/'Ringkasan (milyar)'!G506,0)</f>
        <v>1.3504537033683539E-2</v>
      </c>
      <c r="T506" s="173">
        <f>IFERROR('Ringkasan (milyar)'!T506/'Ringkasan (milyar)'!G506,0)</f>
        <v>0.58046681840213343</v>
      </c>
      <c r="U506" s="173">
        <f>IFERROR('Ringkasan (milyar)'!U506/'Ringkasan (milyar)'!G506,0)</f>
        <v>0.17711186427481429</v>
      </c>
      <c r="V506" s="173">
        <f>IFERROR('Ringkasan (milyar)'!V506/'Ringkasan (milyar)'!G506,0)</f>
        <v>4.7298559651284801E-2</v>
      </c>
      <c r="W506" s="173">
        <f>IFERROR('Ringkasan (milyar)'!W506/'Ringkasan (milyar)'!G506,0)</f>
        <v>4.2827481440730092E-2</v>
      </c>
      <c r="X506" s="173">
        <f>IFERROR('Ringkasan (milyar)'!X506/'Ringkasan (milyar)'!G506,0)</f>
        <v>4.4710782105547107E-3</v>
      </c>
      <c r="Y506" s="173">
        <f>IFERROR('Ringkasan (milyar)'!Y506/'Ringkasan (milyar)'!G506,0)</f>
        <v>0</v>
      </c>
      <c r="Z506" s="173">
        <f>IFERROR('Ringkasan (milyar)'!Z506/'Ringkasan (milyar)'!G506,0)</f>
        <v>0</v>
      </c>
      <c r="AA506" s="173">
        <f>IFERROR('Ringkasan (milyar)'!AA506/'Ringkasan (milyar)'!G506,0)</f>
        <v>0</v>
      </c>
      <c r="AB506" s="173">
        <f>IFERROR('Ringkasan (milyar)'!AB506/'Ringkasan (milyar)'!G506,0)</f>
        <v>0</v>
      </c>
      <c r="AC506" s="6"/>
      <c r="AD506" s="173">
        <f>IFERROR('Ringkasan (milyar)'!AD506/'Ringkasan (milyar)'!AC506,0)</f>
        <v>0.74427071178583892</v>
      </c>
      <c r="AE506" s="173">
        <f>IFERROR('Ringkasan (milyar)'!AE506/'Ringkasan (milyar)'!AD506,0)</f>
        <v>0.5691010778210942</v>
      </c>
      <c r="AF506" s="173">
        <f>IFERROR('Ringkasan (milyar)'!AF506/'Ringkasan (milyar)'!AD506,0)</f>
        <v>0.41564787755443666</v>
      </c>
      <c r="AG506" s="173">
        <f>IFERROR('Ringkasan (milyar)'!AG506/'Ringkasan (milyar)'!AD506,0)</f>
        <v>0</v>
      </c>
      <c r="AH506" s="173">
        <f>IFERROR('Ringkasan (milyar)'!AH506/'Ringkasan (milyar)'!AC506,0)</f>
        <v>0</v>
      </c>
      <c r="AI506" s="173">
        <f>IFERROR('Ringkasan (milyar)'!AI506/'Ringkasan (milyar)'!AC506,0)</f>
        <v>9.9610059238755336E-3</v>
      </c>
      <c r="AJ506" s="173">
        <f>IFERROR('Ringkasan (milyar)'!AJ506/'Ringkasan (milyar)'!AC506,0)</f>
        <v>1.3898999142557178E-3</v>
      </c>
      <c r="AK506" s="173">
        <f>IFERROR('Ringkasan (milyar)'!AK506/'Ringkasan (milyar)'!AC506,0)</f>
        <v>0.13558388047466283</v>
      </c>
      <c r="AL506" s="173">
        <f>IFERROR('Ringkasan (milyar)'!AL506/'Ringkasan (milyar)'!AC506,0)</f>
        <v>1.6612765472652454E-3</v>
      </c>
      <c r="AM506" s="173">
        <f>IFERROR('Ringkasan (milyar)'!AM506/'Ringkasan (milyar)'!AC506,0)</f>
        <v>1.5574193145587556E-2</v>
      </c>
      <c r="AN506" s="173">
        <f>IFERROR('Ringkasan (milyar)'!AN506/'Ringkasan (milyar)'!AC506,0)</f>
        <v>3.3740949565844107E-2</v>
      </c>
      <c r="AO506" s="173">
        <f>IFERROR('Ringkasan (milyar)'!AO506/'Ringkasan (milyar)'!AC506,0)</f>
        <v>8.4147366497704226E-2</v>
      </c>
      <c r="AP506" s="173">
        <f>IFERROR('Ringkasan (milyar)'!AP506/'Ringkasan (milyar)'!AC506,0)</f>
        <v>4.6009471826168735E-4</v>
      </c>
      <c r="AQ506" s="173">
        <f>IFERROR('Ringkasan (milyar)'!AQ506/'Ringkasan (milyar)'!AC506,0)</f>
        <v>0</v>
      </c>
      <c r="AR506" s="173">
        <f>IFERROR('Ringkasan (milyar)'!AR506/'Ringkasan (milyar)'!AC506,0)</f>
        <v>2.6416921622680616E-3</v>
      </c>
      <c r="AS506" s="173">
        <f>IFERROR('Ringkasan (milyar)'!AS506/'Ringkasan (milyar)'!AC506,0)</f>
        <v>2.6416921622680616E-3</v>
      </c>
      <c r="AT506" s="173">
        <f>IFERROR('Ringkasan (milyar)'!AT506/'Ringkasan (milyar)'!AC506,0)</f>
        <v>0.11750371557723005</v>
      </c>
      <c r="AU506" s="173">
        <f>IFERROR('Ringkasan (milyar)'!AU506/'Ringkasan (milyar)'!AC506,0)</f>
        <v>3.5715048430565522E-3</v>
      </c>
      <c r="AV506" s="173">
        <f>IFERROR('Ringkasan (milyar)'!AV506/'Ringkasan (milyar)'!AC506,0)</f>
        <v>0.11393221073417351</v>
      </c>
      <c r="AW506" s="127"/>
      <c r="AX506" s="127"/>
      <c r="AY506" s="127"/>
      <c r="AZ506" s="127"/>
      <c r="BA506" s="127"/>
      <c r="BB506" s="127"/>
      <c r="BC506" s="127"/>
      <c r="BD506" s="127"/>
      <c r="BE506" s="127"/>
      <c r="BF506" s="127"/>
      <c r="BG506" s="127"/>
      <c r="BH506" s="127"/>
      <c r="BI506" s="127"/>
      <c r="BJ506" s="128"/>
      <c r="BK506" s="128"/>
      <c r="BL506" s="87"/>
      <c r="BM506" s="47"/>
      <c r="BN506" s="48"/>
      <c r="BO506" s="49"/>
      <c r="BP506" s="39">
        <f t="shared" si="90"/>
        <v>0</v>
      </c>
      <c r="BR506" s="6" t="e">
        <f>Ringkasan!#REF!/1000000000</f>
        <v>#REF!</v>
      </c>
      <c r="BS506" s="6" t="e">
        <f t="shared" si="82"/>
        <v>#REF!</v>
      </c>
      <c r="BT506" s="39" t="e">
        <f t="shared" si="84"/>
        <v>#REF!</v>
      </c>
      <c r="BV506" s="6" t="e">
        <f>Ringkasan!#REF!/1000000000</f>
        <v>#REF!</v>
      </c>
      <c r="BW506" s="6" t="e">
        <f t="shared" si="83"/>
        <v>#REF!</v>
      </c>
      <c r="BX506" s="39" t="e">
        <f t="shared" si="85"/>
        <v>#REF!</v>
      </c>
    </row>
    <row r="507" spans="1:76" ht="15" customHeight="1" x14ac:dyDescent="0.25">
      <c r="A507" s="59" t="s">
        <v>708</v>
      </c>
      <c r="B507" s="3">
        <f t="shared" si="91"/>
        <v>378</v>
      </c>
      <c r="C507" s="4">
        <f t="shared" si="91"/>
        <v>15</v>
      </c>
      <c r="D507" s="8" t="s">
        <v>392</v>
      </c>
      <c r="E507" s="12" t="str">
        <f>[1]Pendapatan!D507</f>
        <v>6 Tahun 2024</v>
      </c>
      <c r="F507" s="92">
        <f>[1]Pendapatan!E507</f>
        <v>45656.375</v>
      </c>
      <c r="G507" s="6"/>
      <c r="H507" s="173">
        <f>IFERROR('Ringkasan (milyar)'!H507/'Ringkasan (milyar)'!G507,0)</f>
        <v>0.16853970648127892</v>
      </c>
      <c r="I507" s="173">
        <f>IFERROR('Ringkasan (milyar)'!I507/'Ringkasan (milyar)'!G507,0)</f>
        <v>6.5335486906661869E-2</v>
      </c>
      <c r="J507" s="173">
        <f>IFERROR('Ringkasan (milyar)'!J507/'Ringkasan (milyar)'!G507,0)</f>
        <v>7.0435553332172177E-3</v>
      </c>
      <c r="K507" s="173">
        <f>IFERROR('Ringkasan (milyar)'!K507/'Ringkasan (milyar)'!G507,0)</f>
        <v>4.7470924132153392E-3</v>
      </c>
      <c r="L507" s="173">
        <f>IFERROR('Ringkasan (milyar)'!L507/'Ringkasan (milyar)'!G507,0)</f>
        <v>9.1413571828184478E-2</v>
      </c>
      <c r="M507" s="173">
        <f>IFERROR('Ringkasan (milyar)'!M507/'Ringkasan (milyar)'!G507,0)</f>
        <v>0.82987792938098259</v>
      </c>
      <c r="N507" s="173">
        <f>IFERROR('Ringkasan (milyar)'!N507/'Ringkasan (milyar)'!G507,0)</f>
        <v>0.77215511168449902</v>
      </c>
      <c r="O507" s="173">
        <f>IFERROR('Ringkasan (milyar)'!O507/'Ringkasan (milyar)'!G507,0)</f>
        <v>0</v>
      </c>
      <c r="P507" s="173">
        <f>IFERROR('Ringkasan (milyar)'!P507/'Ringkasan (milyar)'!G507,0)</f>
        <v>0</v>
      </c>
      <c r="Q507" s="173">
        <f>IFERROR('Ringkasan (milyar)'!Q507/'Ringkasan (milyar)'!G507,0)</f>
        <v>4.8122048777645185E-2</v>
      </c>
      <c r="R507" s="173">
        <f>IFERROR('Ringkasan (milyar)'!R507/'Ringkasan (milyar)'!G507,0)</f>
        <v>5.534138973410584E-3</v>
      </c>
      <c r="S507" s="173">
        <f>IFERROR('Ringkasan (milyar)'!S507/'Ringkasan (milyar)'!G507,0)</f>
        <v>1.2982035814744107E-2</v>
      </c>
      <c r="T507" s="173">
        <f>IFERROR('Ringkasan (milyar)'!T507/'Ringkasan (milyar)'!G507,0)</f>
        <v>0.55200131375466066</v>
      </c>
      <c r="U507" s="173">
        <f>IFERROR('Ringkasan (milyar)'!U507/'Ringkasan (milyar)'!G507,0)</f>
        <v>0.15351557436403854</v>
      </c>
      <c r="V507" s="173">
        <f>IFERROR('Ringkasan (milyar)'!V507/'Ringkasan (milyar)'!G507,0)</f>
        <v>5.7722817696483575E-2</v>
      </c>
      <c r="W507" s="173">
        <f>IFERROR('Ringkasan (milyar)'!W507/'Ringkasan (milyar)'!G507,0)</f>
        <v>5.7722817696483575E-2</v>
      </c>
      <c r="X507" s="173">
        <f>IFERROR('Ringkasan (milyar)'!X507/'Ringkasan (milyar)'!G507,0)</f>
        <v>0</v>
      </c>
      <c r="Y507" s="173">
        <f>IFERROR('Ringkasan (milyar)'!Y507/'Ringkasan (milyar)'!G507,0)</f>
        <v>1.5823641377384465E-3</v>
      </c>
      <c r="Z507" s="173">
        <f>IFERROR('Ringkasan (milyar)'!Z507/'Ringkasan (milyar)'!G507,0)</f>
        <v>1.5823641377384465E-3</v>
      </c>
      <c r="AA507" s="173">
        <f>IFERROR('Ringkasan (milyar)'!AA507/'Ringkasan (milyar)'!G507,0)</f>
        <v>0</v>
      </c>
      <c r="AB507" s="173">
        <f>IFERROR('Ringkasan (milyar)'!AB507/'Ringkasan (milyar)'!G507,0)</f>
        <v>0</v>
      </c>
      <c r="AC507" s="6"/>
      <c r="AD507" s="173">
        <f>IFERROR('Ringkasan (milyar)'!AD507/'Ringkasan (milyar)'!AC507,0)</f>
        <v>0.80060769040160751</v>
      </c>
      <c r="AE507" s="173">
        <f>IFERROR('Ringkasan (milyar)'!AE507/'Ringkasan (milyar)'!AD507,0)</f>
        <v>0.60213945714604056</v>
      </c>
      <c r="AF507" s="173">
        <f>IFERROR('Ringkasan (milyar)'!AF507/'Ringkasan (milyar)'!AD507,0)</f>
        <v>0.3648321777020615</v>
      </c>
      <c r="AG507" s="173">
        <f>IFERROR('Ringkasan (milyar)'!AG507/'Ringkasan (milyar)'!AD507,0)</f>
        <v>5.8473598632260428E-4</v>
      </c>
      <c r="AH507" s="173">
        <f>IFERROR('Ringkasan (milyar)'!AH507/'Ringkasan (milyar)'!AC507,0)</f>
        <v>0</v>
      </c>
      <c r="AI507" s="173">
        <f>IFERROR('Ringkasan (milyar)'!AI507/'Ringkasan (milyar)'!AC507,0)</f>
        <v>2.5974619014497515E-2</v>
      </c>
      <c r="AJ507" s="173">
        <f>IFERROR('Ringkasan (milyar)'!AJ507/'Ringkasan (milyar)'!AC507,0)</f>
        <v>0</v>
      </c>
      <c r="AK507" s="173">
        <f>IFERROR('Ringkasan (milyar)'!AK507/'Ringkasan (milyar)'!AC507,0)</f>
        <v>8.5575860154931349E-2</v>
      </c>
      <c r="AL507" s="173">
        <f>IFERROR('Ringkasan (milyar)'!AL507/'Ringkasan (milyar)'!AC507,0)</f>
        <v>1.8288830581173696E-4</v>
      </c>
      <c r="AM507" s="173">
        <f>IFERROR('Ringkasan (milyar)'!AM507/'Ringkasan (milyar)'!AC507,0)</f>
        <v>2.7951700291551657E-2</v>
      </c>
      <c r="AN507" s="173">
        <f>IFERROR('Ringkasan (milyar)'!AN507/'Ringkasan (milyar)'!AC507,0)</f>
        <v>2.5188613244248193E-2</v>
      </c>
      <c r="AO507" s="173">
        <f>IFERROR('Ringkasan (milyar)'!AO507/'Ringkasan (milyar)'!AC507,0)</f>
        <v>3.1118257549424645E-2</v>
      </c>
      <c r="AP507" s="173">
        <f>IFERROR('Ringkasan (milyar)'!AP507/'Ringkasan (milyar)'!AC507,0)</f>
        <v>1.1344007638951165E-3</v>
      </c>
      <c r="AQ507" s="173">
        <f>IFERROR('Ringkasan (milyar)'!AQ507/'Ringkasan (milyar)'!AC507,0)</f>
        <v>0</v>
      </c>
      <c r="AR507" s="173">
        <f>IFERROR('Ringkasan (milyar)'!AR507/'Ringkasan (milyar)'!AC507,0)</f>
        <v>3.9012010625370515E-3</v>
      </c>
      <c r="AS507" s="173">
        <f>IFERROR('Ringkasan (milyar)'!AS507/'Ringkasan (milyar)'!AC507,0)</f>
        <v>3.9012010625370515E-3</v>
      </c>
      <c r="AT507" s="173">
        <f>IFERROR('Ringkasan (milyar)'!AT507/'Ringkasan (milyar)'!AC507,0)</f>
        <v>0.10991524838092413</v>
      </c>
      <c r="AU507" s="173">
        <f>IFERROR('Ringkasan (milyar)'!AU507/'Ringkasan (milyar)'!AC507,0)</f>
        <v>7.1378067761439035E-3</v>
      </c>
      <c r="AV507" s="173">
        <f>IFERROR('Ringkasan (milyar)'!AV507/'Ringkasan (milyar)'!AC507,0)</f>
        <v>0.10277744160478021</v>
      </c>
      <c r="AW507" s="127"/>
      <c r="AX507" s="127"/>
      <c r="AY507" s="127"/>
      <c r="AZ507" s="127"/>
      <c r="BA507" s="127"/>
      <c r="BB507" s="127"/>
      <c r="BC507" s="127"/>
      <c r="BD507" s="127"/>
      <c r="BE507" s="127"/>
      <c r="BF507" s="127"/>
      <c r="BG507" s="127"/>
      <c r="BH507" s="127"/>
      <c r="BI507" s="127"/>
      <c r="BJ507" s="128"/>
      <c r="BK507" s="128"/>
      <c r="BL507" s="87"/>
      <c r="BM507" s="47"/>
      <c r="BN507" s="48"/>
      <c r="BO507" s="49"/>
      <c r="BP507" s="39">
        <f t="shared" si="90"/>
        <v>0</v>
      </c>
      <c r="BR507" s="6" t="e">
        <f>Ringkasan!#REF!/1000000000</f>
        <v>#REF!</v>
      </c>
      <c r="BS507" s="6" t="e">
        <f t="shared" si="82"/>
        <v>#REF!</v>
      </c>
      <c r="BT507" s="39" t="e">
        <f t="shared" si="84"/>
        <v>#REF!</v>
      </c>
      <c r="BV507" s="6" t="e">
        <f>Ringkasan!#REF!/1000000000</f>
        <v>#REF!</v>
      </c>
      <c r="BW507" s="6" t="e">
        <f t="shared" si="83"/>
        <v>#REF!</v>
      </c>
      <c r="BX507" s="39" t="e">
        <f t="shared" si="85"/>
        <v>#REF!</v>
      </c>
    </row>
    <row r="508" spans="1:76" ht="15" customHeight="1" x14ac:dyDescent="0.25">
      <c r="A508" s="59" t="s">
        <v>393</v>
      </c>
      <c r="B508" s="3">
        <f t="shared" si="91"/>
        <v>379</v>
      </c>
      <c r="C508" s="4">
        <f t="shared" si="91"/>
        <v>16</v>
      </c>
      <c r="D508" s="8" t="s">
        <v>393</v>
      </c>
      <c r="E508" s="12" t="str">
        <f>[1]Pendapatan!D508</f>
        <v>04 TAHUN 2024</v>
      </c>
      <c r="F508" s="92">
        <f>[1]Pendapatan!E508</f>
        <v>45653.738194444442</v>
      </c>
      <c r="G508" s="6"/>
      <c r="H508" s="173">
        <f>IFERROR('Ringkasan (milyar)'!H508/'Ringkasan (milyar)'!G508,0)</f>
        <v>0.10797436374140426</v>
      </c>
      <c r="I508" s="173">
        <f>IFERROR('Ringkasan (milyar)'!I508/'Ringkasan (milyar)'!G508,0)</f>
        <v>2.3761124015701393E-2</v>
      </c>
      <c r="J508" s="173">
        <f>IFERROR('Ringkasan (milyar)'!J508/'Ringkasan (milyar)'!G508,0)</f>
        <v>7.2759158282785383E-2</v>
      </c>
      <c r="K508" s="173">
        <f>IFERROR('Ringkasan (milyar)'!K508/'Ringkasan (milyar)'!G508,0)</f>
        <v>4.5234392120566949E-3</v>
      </c>
      <c r="L508" s="173">
        <f>IFERROR('Ringkasan (milyar)'!L508/'Ringkasan (milyar)'!G508,0)</f>
        <v>6.9306422308607818E-3</v>
      </c>
      <c r="M508" s="173">
        <f>IFERROR('Ringkasan (milyar)'!M508/'Ringkasan (milyar)'!G508,0)</f>
        <v>0.87569951686855962</v>
      </c>
      <c r="N508" s="173">
        <f>IFERROR('Ringkasan (milyar)'!N508/'Ringkasan (milyar)'!G508,0)</f>
        <v>0.82675112603244805</v>
      </c>
      <c r="O508" s="173">
        <f>IFERROR('Ringkasan (milyar)'!O508/'Ringkasan (milyar)'!G508,0)</f>
        <v>0</v>
      </c>
      <c r="P508" s="173">
        <f>IFERROR('Ringkasan (milyar)'!P508/'Ringkasan (milyar)'!G508,0)</f>
        <v>0</v>
      </c>
      <c r="Q508" s="173">
        <f>IFERROR('Ringkasan (milyar)'!Q508/'Ringkasan (milyar)'!G508,0)</f>
        <v>5.380427064923668E-2</v>
      </c>
      <c r="R508" s="173">
        <f>IFERROR('Ringkasan (milyar)'!R508/'Ringkasan (milyar)'!G508,0)</f>
        <v>6.8547369509924056E-3</v>
      </c>
      <c r="S508" s="173">
        <f>IFERROR('Ringkasan (milyar)'!S508/'Ringkasan (milyar)'!G508,0)</f>
        <v>1.2392017835460288E-2</v>
      </c>
      <c r="T508" s="173">
        <f>IFERROR('Ringkasan (milyar)'!T508/'Ringkasan (milyar)'!G508,0)</f>
        <v>0.5513248374963764</v>
      </c>
      <c r="U508" s="173">
        <f>IFERROR('Ringkasan (milyar)'!U508/'Ringkasan (milyar)'!G508,0)</f>
        <v>0.20237526310038231</v>
      </c>
      <c r="V508" s="173">
        <f>IFERROR('Ringkasan (milyar)'!V508/'Ringkasan (milyar)'!G508,0)</f>
        <v>4.8948390836111556E-2</v>
      </c>
      <c r="W508" s="173">
        <f>IFERROR('Ringkasan (milyar)'!W508/'Ringkasan (milyar)'!G508,0)</f>
        <v>4.1714053959550364E-2</v>
      </c>
      <c r="X508" s="173">
        <f>IFERROR('Ringkasan (milyar)'!X508/'Ringkasan (milyar)'!G508,0)</f>
        <v>7.2343368765611952E-3</v>
      </c>
      <c r="Y508" s="173">
        <f>IFERROR('Ringkasan (milyar)'!Y508/'Ringkasan (milyar)'!G508,0)</f>
        <v>1.632611939003609E-2</v>
      </c>
      <c r="Z508" s="173">
        <f>IFERROR('Ringkasan (milyar)'!Z508/'Ringkasan (milyar)'!G508,0)</f>
        <v>0</v>
      </c>
      <c r="AA508" s="173">
        <f>IFERROR('Ringkasan (milyar)'!AA508/'Ringkasan (milyar)'!G508,0)</f>
        <v>0</v>
      </c>
      <c r="AB508" s="173">
        <f>IFERROR('Ringkasan (milyar)'!AB508/'Ringkasan (milyar)'!G508,0)</f>
        <v>1.632611939003609E-2</v>
      </c>
      <c r="AC508" s="6"/>
      <c r="AD508" s="173">
        <f>IFERROR('Ringkasan (milyar)'!AD508/'Ringkasan (milyar)'!AC508,0)</f>
        <v>0.78555299997644346</v>
      </c>
      <c r="AE508" s="173">
        <f>IFERROR('Ringkasan (milyar)'!AE508/'Ringkasan (milyar)'!AD508,0)</f>
        <v>0.62535362125137839</v>
      </c>
      <c r="AF508" s="173">
        <f>IFERROR('Ringkasan (milyar)'!AF508/'Ringkasan (milyar)'!AD508,0)</f>
        <v>0.35545955317246269</v>
      </c>
      <c r="AG508" s="173">
        <f>IFERROR('Ringkasan (milyar)'!AG508/'Ringkasan (milyar)'!AD508,0)</f>
        <v>0</v>
      </c>
      <c r="AH508" s="173">
        <f>IFERROR('Ringkasan (milyar)'!AH508/'Ringkasan (milyar)'!AC508,0)</f>
        <v>0</v>
      </c>
      <c r="AI508" s="173">
        <f>IFERROR('Ringkasan (milyar)'!AI508/'Ringkasan (milyar)'!AC508,0)</f>
        <v>1.4519638012345411E-2</v>
      </c>
      <c r="AJ508" s="173">
        <f>IFERROR('Ringkasan (milyar)'!AJ508/'Ringkasan (milyar)'!AC508,0)</f>
        <v>5.5263037903094934E-4</v>
      </c>
      <c r="AK508" s="173">
        <f>IFERROR('Ringkasan (milyar)'!AK508/'Ringkasan (milyar)'!AC508,0)</f>
        <v>9.6370923104019179E-2</v>
      </c>
      <c r="AL508" s="173">
        <f>IFERROR('Ringkasan (milyar)'!AL508/'Ringkasan (milyar)'!AC508,0)</f>
        <v>0</v>
      </c>
      <c r="AM508" s="173">
        <f>IFERROR('Ringkasan (milyar)'!AM508/'Ringkasan (milyar)'!AC508,0)</f>
        <v>2.7928141600232353E-2</v>
      </c>
      <c r="AN508" s="173">
        <f>IFERROR('Ringkasan (milyar)'!AN508/'Ringkasan (milyar)'!AC508,0)</f>
        <v>2.505151305893747E-2</v>
      </c>
      <c r="AO508" s="173">
        <f>IFERROR('Ringkasan (milyar)'!AO508/'Ringkasan (milyar)'!AC508,0)</f>
        <v>3.89678642789602E-2</v>
      </c>
      <c r="AP508" s="173">
        <f>IFERROR('Ringkasan (milyar)'!AP508/'Ringkasan (milyar)'!AC508,0)</f>
        <v>4.4234041658891571E-3</v>
      </c>
      <c r="AQ508" s="173">
        <f>IFERROR('Ringkasan (milyar)'!AQ508/'Ringkasan (milyar)'!AC508,0)</f>
        <v>0</v>
      </c>
      <c r="AR508" s="173">
        <f>IFERROR('Ringkasan (milyar)'!AR508/'Ringkasan (milyar)'!AC508,0)</f>
        <v>5.2072499201588395E-3</v>
      </c>
      <c r="AS508" s="173">
        <f>IFERROR('Ringkasan (milyar)'!AS508/'Ringkasan (milyar)'!AC508,0)</f>
        <v>5.2072499201588395E-3</v>
      </c>
      <c r="AT508" s="173">
        <f>IFERROR('Ringkasan (milyar)'!AT508/'Ringkasan (milyar)'!AC508,0)</f>
        <v>0.11286882699937856</v>
      </c>
      <c r="AU508" s="173">
        <f>IFERROR('Ringkasan (milyar)'!AU508/'Ringkasan (milyar)'!AC508,0)</f>
        <v>2.9673278060481532E-3</v>
      </c>
      <c r="AV508" s="173">
        <f>IFERROR('Ringkasan (milyar)'!AV508/'Ringkasan (milyar)'!AC508,0)</f>
        <v>0.10990149919333042</v>
      </c>
      <c r="AW508" s="127"/>
      <c r="AX508" s="127"/>
      <c r="AY508" s="127"/>
      <c r="AZ508" s="127"/>
      <c r="BA508" s="127"/>
      <c r="BB508" s="127"/>
      <c r="BC508" s="127"/>
      <c r="BD508" s="127"/>
      <c r="BE508" s="127"/>
      <c r="BF508" s="127"/>
      <c r="BG508" s="127"/>
      <c r="BH508" s="127"/>
      <c r="BI508" s="127"/>
      <c r="BJ508" s="128"/>
      <c r="BK508" s="128"/>
      <c r="BL508" s="87"/>
      <c r="BM508" s="47"/>
      <c r="BN508" s="48"/>
      <c r="BO508" s="49"/>
      <c r="BP508" s="39">
        <f t="shared" si="90"/>
        <v>0</v>
      </c>
      <c r="BR508" s="168" t="e">
        <f>Ringkasan!#REF!/1000000000</f>
        <v>#REF!</v>
      </c>
      <c r="BS508" s="168" t="e">
        <f t="shared" si="82"/>
        <v>#REF!</v>
      </c>
      <c r="BT508" s="39" t="e">
        <f t="shared" si="84"/>
        <v>#REF!</v>
      </c>
      <c r="BV508" s="168" t="e">
        <f>Ringkasan!#REF!/1000000000</f>
        <v>#REF!</v>
      </c>
      <c r="BW508" s="168" t="e">
        <f t="shared" si="83"/>
        <v>#REF!</v>
      </c>
      <c r="BX508" s="39" t="e">
        <f t="shared" si="85"/>
        <v>#REF!</v>
      </c>
    </row>
    <row r="509" spans="1:76" ht="15" customHeight="1" x14ac:dyDescent="0.25">
      <c r="A509" s="59" t="s">
        <v>394</v>
      </c>
      <c r="B509" s="3">
        <f t="shared" si="91"/>
        <v>380</v>
      </c>
      <c r="C509" s="4">
        <f t="shared" si="91"/>
        <v>17</v>
      </c>
      <c r="D509" s="8" t="s">
        <v>394</v>
      </c>
      <c r="E509" s="12" t="str">
        <f>[1]Pendapatan!D509</f>
        <v>9 Tahun 2024</v>
      </c>
      <c r="F509" s="92">
        <f>[1]Pendapatan!E509</f>
        <v>45657.999305555553</v>
      </c>
      <c r="G509" s="6"/>
      <c r="H509" s="173">
        <f>IFERROR('Ringkasan (milyar)'!H509/'Ringkasan (milyar)'!G509,0)</f>
        <v>0.15498172949308575</v>
      </c>
      <c r="I509" s="173">
        <f>IFERROR('Ringkasan (milyar)'!I509/'Ringkasan (milyar)'!G509,0)</f>
        <v>3.7334557135745593E-2</v>
      </c>
      <c r="J509" s="173">
        <f>IFERROR('Ringkasan (milyar)'!J509/'Ringkasan (milyar)'!G509,0)</f>
        <v>0.10096563534310252</v>
      </c>
      <c r="K509" s="173">
        <f>IFERROR('Ringkasan (milyar)'!K509/'Ringkasan (milyar)'!G509,0)</f>
        <v>1.3719286273940784E-2</v>
      </c>
      <c r="L509" s="173">
        <f>IFERROR('Ringkasan (milyar)'!L509/'Ringkasan (milyar)'!G509,0)</f>
        <v>2.9622507402968581E-3</v>
      </c>
      <c r="M509" s="173">
        <f>IFERROR('Ringkasan (milyar)'!M509/'Ringkasan (milyar)'!G509,0)</f>
        <v>0.84501827050691436</v>
      </c>
      <c r="N509" s="173">
        <f>IFERROR('Ringkasan (milyar)'!N509/'Ringkasan (milyar)'!G509,0)</f>
        <v>0.82597392675243175</v>
      </c>
      <c r="O509" s="173">
        <f>IFERROR('Ringkasan (milyar)'!O509/'Ringkasan (milyar)'!G509,0)</f>
        <v>0</v>
      </c>
      <c r="P509" s="173">
        <f>IFERROR('Ringkasan (milyar)'!P509/'Ringkasan (milyar)'!G509,0)</f>
        <v>0</v>
      </c>
      <c r="Q509" s="173">
        <f>IFERROR('Ringkasan (milyar)'!Q509/'Ringkasan (milyar)'!G509,0)</f>
        <v>3.9204375458075737E-2</v>
      </c>
      <c r="R509" s="173">
        <f>IFERROR('Ringkasan (milyar)'!R509/'Ringkasan (milyar)'!G509,0)</f>
        <v>1.2963769008778908E-2</v>
      </c>
      <c r="S509" s="173">
        <f>IFERROR('Ringkasan (milyar)'!S509/'Ringkasan (milyar)'!G509,0)</f>
        <v>1.6338812775165551E-2</v>
      </c>
      <c r="T509" s="173">
        <f>IFERROR('Ringkasan (milyar)'!T509/'Ringkasan (milyar)'!G509,0)</f>
        <v>0.56407984836748548</v>
      </c>
      <c r="U509" s="173">
        <f>IFERROR('Ringkasan (milyar)'!U509/'Ringkasan (milyar)'!G509,0)</f>
        <v>0.19338712114292608</v>
      </c>
      <c r="V509" s="173">
        <f>IFERROR('Ringkasan (milyar)'!V509/'Ringkasan (milyar)'!G509,0)</f>
        <v>1.9044343754482575E-2</v>
      </c>
      <c r="W509" s="173">
        <f>IFERROR('Ringkasan (milyar)'!W509/'Ringkasan (milyar)'!G509,0)</f>
        <v>1.373071999135347E-2</v>
      </c>
      <c r="X509" s="173">
        <f>IFERROR('Ringkasan (milyar)'!X509/'Ringkasan (milyar)'!G509,0)</f>
        <v>5.3136237631291059E-3</v>
      </c>
      <c r="Y509" s="173">
        <f>IFERROR('Ringkasan (milyar)'!Y509/'Ringkasan (milyar)'!G509,0)</f>
        <v>0</v>
      </c>
      <c r="Z509" s="173">
        <f>IFERROR('Ringkasan (milyar)'!Z509/'Ringkasan (milyar)'!G509,0)</f>
        <v>0</v>
      </c>
      <c r="AA509" s="173">
        <f>IFERROR('Ringkasan (milyar)'!AA509/'Ringkasan (milyar)'!G509,0)</f>
        <v>0</v>
      </c>
      <c r="AB509" s="173">
        <f>IFERROR('Ringkasan (milyar)'!AB509/'Ringkasan (milyar)'!G509,0)</f>
        <v>0</v>
      </c>
      <c r="AC509" s="6"/>
      <c r="AD509" s="173">
        <f>IFERROR('Ringkasan (milyar)'!AD509/'Ringkasan (milyar)'!AC509,0)</f>
        <v>0.76191844736197845</v>
      </c>
      <c r="AE509" s="173">
        <f>IFERROR('Ringkasan (milyar)'!AE509/'Ringkasan (milyar)'!AD509,0)</f>
        <v>0.60425750453627236</v>
      </c>
      <c r="AF509" s="173">
        <f>IFERROR('Ringkasan (milyar)'!AF509/'Ringkasan (milyar)'!AD509,0)</f>
        <v>0.37653622121751879</v>
      </c>
      <c r="AG509" s="173">
        <f>IFERROR('Ringkasan (milyar)'!AG509/'Ringkasan (milyar)'!AD509,0)</f>
        <v>6.8095633860580712E-3</v>
      </c>
      <c r="AH509" s="173">
        <f>IFERROR('Ringkasan (milyar)'!AH509/'Ringkasan (milyar)'!AC509,0)</f>
        <v>0</v>
      </c>
      <c r="AI509" s="173">
        <f>IFERROR('Ringkasan (milyar)'!AI509/'Ringkasan (milyar)'!AC509,0)</f>
        <v>9.4452826909614419E-3</v>
      </c>
      <c r="AJ509" s="173">
        <f>IFERROR('Ringkasan (milyar)'!AJ509/'Ringkasan (milyar)'!AC509,0)</f>
        <v>0</v>
      </c>
      <c r="AK509" s="173">
        <f>IFERROR('Ringkasan (milyar)'!AK509/'Ringkasan (milyar)'!AC509,0)</f>
        <v>0.12793703351678315</v>
      </c>
      <c r="AL509" s="173">
        <f>IFERROR('Ringkasan (milyar)'!AL509/'Ringkasan (milyar)'!AC509,0)</f>
        <v>1.7219222867932641E-5</v>
      </c>
      <c r="AM509" s="173">
        <f>IFERROR('Ringkasan (milyar)'!AM509/'Ringkasan (milyar)'!AC509,0)</f>
        <v>3.5989044322971064E-2</v>
      </c>
      <c r="AN509" s="173">
        <f>IFERROR('Ringkasan (milyar)'!AN509/'Ringkasan (milyar)'!AC509,0)</f>
        <v>3.1123978361531319E-2</v>
      </c>
      <c r="AO509" s="173">
        <f>IFERROR('Ringkasan (milyar)'!AO509/'Ringkasan (milyar)'!AC509,0)</f>
        <v>5.943302332615235E-2</v>
      </c>
      <c r="AP509" s="173">
        <f>IFERROR('Ringkasan (milyar)'!AP509/'Ringkasan (milyar)'!AC509,0)</f>
        <v>2.0062262926822698E-4</v>
      </c>
      <c r="AQ509" s="173">
        <f>IFERROR('Ringkasan (milyar)'!AQ509/'Ringkasan (milyar)'!AC509,0)</f>
        <v>1.1731456539922508E-3</v>
      </c>
      <c r="AR509" s="173">
        <f>IFERROR('Ringkasan (milyar)'!AR509/'Ringkasan (milyar)'!AC509,0)</f>
        <v>7.2365828291139295E-3</v>
      </c>
      <c r="AS509" s="173">
        <f>IFERROR('Ringkasan (milyar)'!AS509/'Ringkasan (milyar)'!AC509,0)</f>
        <v>7.2365828291139295E-3</v>
      </c>
      <c r="AT509" s="173">
        <f>IFERROR('Ringkasan (milyar)'!AT509/'Ringkasan (milyar)'!AC509,0)</f>
        <v>0.10290793629212439</v>
      </c>
      <c r="AU509" s="173">
        <f>IFERROR('Ringkasan (milyar)'!AU509/'Ringkasan (milyar)'!AC509,0)</f>
        <v>4.3608562245808537E-3</v>
      </c>
      <c r="AV509" s="173">
        <f>IFERROR('Ringkasan (milyar)'!AV509/'Ringkasan (milyar)'!AC509,0)</f>
        <v>9.8547080067543535E-2</v>
      </c>
      <c r="AW509" s="127"/>
      <c r="AX509" s="127"/>
      <c r="AY509" s="127"/>
      <c r="AZ509" s="127"/>
      <c r="BA509" s="127"/>
      <c r="BB509" s="127"/>
      <c r="BC509" s="127"/>
      <c r="BD509" s="127"/>
      <c r="BE509" s="127"/>
      <c r="BF509" s="127"/>
      <c r="BG509" s="127"/>
      <c r="BH509" s="127"/>
      <c r="BI509" s="127"/>
      <c r="BJ509" s="128"/>
      <c r="BK509" s="128"/>
      <c r="BL509" s="87"/>
      <c r="BM509" s="47"/>
      <c r="BN509" s="48"/>
      <c r="BO509" s="49"/>
      <c r="BP509" s="39">
        <f t="shared" si="90"/>
        <v>0</v>
      </c>
      <c r="BR509" s="168" t="e">
        <f>Ringkasan!#REF!/1000000000</f>
        <v>#REF!</v>
      </c>
      <c r="BS509" s="168" t="e">
        <f t="shared" si="82"/>
        <v>#REF!</v>
      </c>
      <c r="BT509" s="39" t="e">
        <f t="shared" si="84"/>
        <v>#REF!</v>
      </c>
      <c r="BV509" s="168" t="e">
        <f>Ringkasan!#REF!/1000000000</f>
        <v>#REF!</v>
      </c>
      <c r="BW509" s="168" t="e">
        <f t="shared" si="83"/>
        <v>#REF!</v>
      </c>
      <c r="BX509" s="39" t="e">
        <f t="shared" si="85"/>
        <v>#REF!</v>
      </c>
    </row>
    <row r="510" spans="1:76" ht="15" customHeight="1" x14ac:dyDescent="0.25">
      <c r="A510" s="59" t="s">
        <v>395</v>
      </c>
      <c r="B510" s="3">
        <f t="shared" ref="B510:C516" si="92">B509+1</f>
        <v>381</v>
      </c>
      <c r="C510" s="4">
        <f t="shared" si="92"/>
        <v>18</v>
      </c>
      <c r="D510" s="8" t="s">
        <v>395</v>
      </c>
      <c r="E510" s="12" t="str">
        <f>[1]Pendapatan!D510</f>
        <v>8 Tahun 2024</v>
      </c>
      <c r="F510" s="92">
        <f>[1]Pendapatan!E510</f>
        <v>45656.5</v>
      </c>
      <c r="G510" s="6"/>
      <c r="H510" s="173">
        <f>IFERROR('Ringkasan (milyar)'!H510/'Ringkasan (milyar)'!G510,0)</f>
        <v>0.18078568617834878</v>
      </c>
      <c r="I510" s="173">
        <f>IFERROR('Ringkasan (milyar)'!I510/'Ringkasan (milyar)'!G510,0)</f>
        <v>3.9733041020142863E-2</v>
      </c>
      <c r="J510" s="173">
        <f>IFERROR('Ringkasan (milyar)'!J510/'Ringkasan (milyar)'!G510,0)</f>
        <v>2.4021406947402238E-3</v>
      </c>
      <c r="K510" s="173">
        <f>IFERROR('Ringkasan (milyar)'!K510/'Ringkasan (milyar)'!G510,0)</f>
        <v>1.1543956572428056E-2</v>
      </c>
      <c r="L510" s="173">
        <f>IFERROR('Ringkasan (milyar)'!L510/'Ringkasan (milyar)'!G510,0)</f>
        <v>0.12710654789103765</v>
      </c>
      <c r="M510" s="173">
        <f>IFERROR('Ringkasan (milyar)'!M510/'Ringkasan (milyar)'!G510,0)</f>
        <v>0.81921431382165133</v>
      </c>
      <c r="N510" s="173">
        <f>IFERROR('Ringkasan (milyar)'!N510/'Ringkasan (milyar)'!G510,0)</f>
        <v>0.78620894464107915</v>
      </c>
      <c r="O510" s="173">
        <f>IFERROR('Ringkasan (milyar)'!O510/'Ringkasan (milyar)'!G510,0)</f>
        <v>0</v>
      </c>
      <c r="P510" s="173">
        <f>IFERROR('Ringkasan (milyar)'!P510/'Ringkasan (milyar)'!G510,0)</f>
        <v>0</v>
      </c>
      <c r="Q510" s="173">
        <f>IFERROR('Ringkasan (milyar)'!Q510/'Ringkasan (milyar)'!G510,0)</f>
        <v>6.2888754331110255E-2</v>
      </c>
      <c r="R510" s="173">
        <f>IFERROR('Ringkasan (milyar)'!R510/'Ringkasan (milyar)'!G510,0)</f>
        <v>6.6104661507374006E-3</v>
      </c>
      <c r="S510" s="173">
        <f>IFERROR('Ringkasan (milyar)'!S510/'Ringkasan (milyar)'!G510,0)</f>
        <v>1.5120184440618668E-2</v>
      </c>
      <c r="T510" s="173">
        <f>IFERROR('Ringkasan (milyar)'!T510/'Ringkasan (milyar)'!G510,0)</f>
        <v>0.54302401567979763</v>
      </c>
      <c r="U510" s="173">
        <f>IFERROR('Ringkasan (milyar)'!U510/'Ringkasan (milyar)'!G510,0)</f>
        <v>0.15856552403881524</v>
      </c>
      <c r="V510" s="173">
        <f>IFERROR('Ringkasan (milyar)'!V510/'Ringkasan (milyar)'!G510,0)</f>
        <v>3.3005369180572071E-2</v>
      </c>
      <c r="W510" s="173">
        <f>IFERROR('Ringkasan (milyar)'!W510/'Ringkasan (milyar)'!G510,0)</f>
        <v>2.6664065453728115E-2</v>
      </c>
      <c r="X510" s="173">
        <f>IFERROR('Ringkasan (milyar)'!X510/'Ringkasan (milyar)'!G510,0)</f>
        <v>6.3413037268439569E-3</v>
      </c>
      <c r="Y510" s="173">
        <f>IFERROR('Ringkasan (milyar)'!Y510/'Ringkasan (milyar)'!G510,0)</f>
        <v>0</v>
      </c>
      <c r="Z510" s="173">
        <f>IFERROR('Ringkasan (milyar)'!Z510/'Ringkasan (milyar)'!G510,0)</f>
        <v>0</v>
      </c>
      <c r="AA510" s="173">
        <f>IFERROR('Ringkasan (milyar)'!AA510/'Ringkasan (milyar)'!G510,0)</f>
        <v>0</v>
      </c>
      <c r="AB510" s="173">
        <f>IFERROR('Ringkasan (milyar)'!AB510/'Ringkasan (milyar)'!G510,0)</f>
        <v>0</v>
      </c>
      <c r="AC510" s="6"/>
      <c r="AD510" s="173">
        <f>IFERROR('Ringkasan (milyar)'!AD510/'Ringkasan (milyar)'!AC510,0)</f>
        <v>0.81488910552700167</v>
      </c>
      <c r="AE510" s="173">
        <f>IFERROR('Ringkasan (milyar)'!AE510/'Ringkasan (milyar)'!AD510,0)</f>
        <v>0.60145516778433228</v>
      </c>
      <c r="AF510" s="173">
        <f>IFERROR('Ringkasan (milyar)'!AF510/'Ringkasan (milyar)'!AD510,0)</f>
        <v>0.34522200918944912</v>
      </c>
      <c r="AG510" s="173">
        <f>IFERROR('Ringkasan (milyar)'!AG510/'Ringkasan (milyar)'!AD510,0)</f>
        <v>1.2542377517199622E-2</v>
      </c>
      <c r="AH510" s="173">
        <f>IFERROR('Ringkasan (milyar)'!AH510/'Ringkasan (milyar)'!AC510,0)</f>
        <v>0</v>
      </c>
      <c r="AI510" s="173">
        <f>IFERROR('Ringkasan (milyar)'!AI510/'Ringkasan (milyar)'!AC510,0)</f>
        <v>3.3218866944936996E-2</v>
      </c>
      <c r="AJ510" s="173">
        <f>IFERROR('Ringkasan (milyar)'!AJ510/'Ringkasan (milyar)'!AC510,0)</f>
        <v>1.2673818900122402E-5</v>
      </c>
      <c r="AK510" s="173">
        <f>IFERROR('Ringkasan (milyar)'!AK510/'Ringkasan (milyar)'!AC510,0)</f>
        <v>5.7192280847496287E-2</v>
      </c>
      <c r="AL510" s="173">
        <f>IFERROR('Ringkasan (milyar)'!AL510/'Ringkasan (milyar)'!AC510,0)</f>
        <v>1.8719230515480789E-3</v>
      </c>
      <c r="AM510" s="173">
        <f>IFERROR('Ringkasan (milyar)'!AM510/'Ringkasan (milyar)'!AC510,0)</f>
        <v>2.3662867686435267E-2</v>
      </c>
      <c r="AN510" s="173">
        <f>IFERROR('Ringkasan (milyar)'!AN510/'Ringkasan (milyar)'!AC510,0)</f>
        <v>1.3175479868650119E-2</v>
      </c>
      <c r="AO510" s="173">
        <f>IFERROR('Ringkasan (milyar)'!AO510/'Ringkasan (milyar)'!AC510,0)</f>
        <v>1.8270779925860788E-2</v>
      </c>
      <c r="AP510" s="173">
        <f>IFERROR('Ringkasan (milyar)'!AP510/'Ringkasan (milyar)'!AC510,0)</f>
        <v>0</v>
      </c>
      <c r="AQ510" s="173">
        <f>IFERROR('Ringkasan (milyar)'!AQ510/'Ringkasan (milyar)'!AC510,0)</f>
        <v>2.1123031500204005E-4</v>
      </c>
      <c r="AR510" s="173">
        <f>IFERROR('Ringkasan (milyar)'!AR510/'Ringkasan (milyar)'!AC510,0)</f>
        <v>3.7176535440359053E-3</v>
      </c>
      <c r="AS510" s="173">
        <f>IFERROR('Ringkasan (milyar)'!AS510/'Ringkasan (milyar)'!AC510,0)</f>
        <v>3.7176535440359053E-3</v>
      </c>
      <c r="AT510" s="173">
        <f>IFERROR('Ringkasan (milyar)'!AT510/'Ringkasan (milyar)'!AC510,0)</f>
        <v>0.12420096008146611</v>
      </c>
      <c r="AU510" s="173">
        <f>IFERROR('Ringkasan (milyar)'!AU510/'Ringkasan (milyar)'!AC510,0)</f>
        <v>2.6283345030067222E-3</v>
      </c>
      <c r="AV510" s="173">
        <f>IFERROR('Ringkasan (milyar)'!AV510/'Ringkasan (milyar)'!AC510,0)</f>
        <v>0.12157262557845938</v>
      </c>
      <c r="AW510" s="127"/>
      <c r="AX510" s="127"/>
      <c r="AY510" s="127"/>
      <c r="AZ510" s="127"/>
      <c r="BA510" s="127"/>
      <c r="BB510" s="127"/>
      <c r="BC510" s="127"/>
      <c r="BD510" s="127"/>
      <c r="BE510" s="127"/>
      <c r="BF510" s="127"/>
      <c r="BG510" s="127"/>
      <c r="BH510" s="127"/>
      <c r="BI510" s="127"/>
      <c r="BJ510" s="128"/>
      <c r="BK510" s="128"/>
      <c r="BL510" s="87"/>
      <c r="BM510" s="47"/>
      <c r="BN510" s="48"/>
      <c r="BO510" s="49"/>
      <c r="BP510" s="39">
        <f t="shared" si="90"/>
        <v>0</v>
      </c>
      <c r="BR510" s="6" t="e">
        <f>Ringkasan!#REF!/1000000000</f>
        <v>#REF!</v>
      </c>
      <c r="BS510" s="6" t="e">
        <f t="shared" si="82"/>
        <v>#REF!</v>
      </c>
      <c r="BT510" s="39" t="e">
        <f t="shared" si="84"/>
        <v>#REF!</v>
      </c>
      <c r="BV510" s="6" t="e">
        <f>Ringkasan!#REF!/1000000000</f>
        <v>#REF!</v>
      </c>
      <c r="BW510" s="6" t="e">
        <f t="shared" si="83"/>
        <v>#REF!</v>
      </c>
      <c r="BX510" s="39" t="e">
        <f t="shared" si="85"/>
        <v>#REF!</v>
      </c>
    </row>
    <row r="511" spans="1:76" ht="15" customHeight="1" x14ac:dyDescent="0.25">
      <c r="A511" s="59" t="s">
        <v>709</v>
      </c>
      <c r="B511" s="3">
        <f t="shared" si="92"/>
        <v>382</v>
      </c>
      <c r="C511" s="4">
        <f t="shared" si="92"/>
        <v>19</v>
      </c>
      <c r="D511" s="8" t="s">
        <v>396</v>
      </c>
      <c r="E511" s="12" t="str">
        <f>[1]Pendapatan!D511</f>
        <v>6 Tahun 2024</v>
      </c>
      <c r="F511" s="92">
        <f>[1]Pendapatan!E511</f>
        <v>45657.919444444444</v>
      </c>
      <c r="G511" s="6"/>
      <c r="H511" s="173">
        <f>IFERROR('Ringkasan (milyar)'!H511/'Ringkasan (milyar)'!G511,0)</f>
        <v>0.13343273195070646</v>
      </c>
      <c r="I511" s="173">
        <f>IFERROR('Ringkasan (milyar)'!I511/'Ringkasan (milyar)'!G511,0)</f>
        <v>4.5199121457586852E-2</v>
      </c>
      <c r="J511" s="173">
        <f>IFERROR('Ringkasan (milyar)'!J511/'Ringkasan (milyar)'!G511,0)</f>
        <v>7.1850662632397588E-2</v>
      </c>
      <c r="K511" s="173">
        <f>IFERROR('Ringkasan (milyar)'!K511/'Ringkasan (milyar)'!G511,0)</f>
        <v>5.8912142293360567E-3</v>
      </c>
      <c r="L511" s="173">
        <f>IFERROR('Ringkasan (milyar)'!L511/'Ringkasan (milyar)'!G511,0)</f>
        <v>1.0491733631385947E-2</v>
      </c>
      <c r="M511" s="173">
        <f>IFERROR('Ringkasan (milyar)'!M511/'Ringkasan (milyar)'!G511,0)</f>
        <v>0.85105596891264679</v>
      </c>
      <c r="N511" s="173">
        <f>IFERROR('Ringkasan (milyar)'!N511/'Ringkasan (milyar)'!G511,0)</f>
        <v>0.79423942078304777</v>
      </c>
      <c r="O511" s="173">
        <f>IFERROR('Ringkasan (milyar)'!O511/'Ringkasan (milyar)'!G511,0)</f>
        <v>0</v>
      </c>
      <c r="P511" s="173">
        <f>IFERROR('Ringkasan (milyar)'!P511/'Ringkasan (milyar)'!G511,0)</f>
        <v>0</v>
      </c>
      <c r="Q511" s="173">
        <f>IFERROR('Ringkasan (milyar)'!Q511/'Ringkasan (milyar)'!G511,0)</f>
        <v>7.9771268620189323E-2</v>
      </c>
      <c r="R511" s="173">
        <f>IFERROR('Ringkasan (milyar)'!R511/'Ringkasan (milyar)'!G511,0)</f>
        <v>0</v>
      </c>
      <c r="S511" s="173">
        <f>IFERROR('Ringkasan (milyar)'!S511/'Ringkasan (milyar)'!G511,0)</f>
        <v>1.0498507720734036E-2</v>
      </c>
      <c r="T511" s="173">
        <f>IFERROR('Ringkasan (milyar)'!T511/'Ringkasan (milyar)'!G511,0)</f>
        <v>0.5161237933467735</v>
      </c>
      <c r="U511" s="173">
        <f>IFERROR('Ringkasan (milyar)'!U511/'Ringkasan (milyar)'!G511,0)</f>
        <v>0.18784585109535093</v>
      </c>
      <c r="V511" s="173">
        <f>IFERROR('Ringkasan (milyar)'!V511/'Ringkasan (milyar)'!G511,0)</f>
        <v>5.6816548129598958E-2</v>
      </c>
      <c r="W511" s="173">
        <f>IFERROR('Ringkasan (milyar)'!W511/'Ringkasan (milyar)'!G511,0)</f>
        <v>4.024043219639091E-2</v>
      </c>
      <c r="X511" s="173">
        <f>IFERROR('Ringkasan (milyar)'!X511/'Ringkasan (milyar)'!G511,0)</f>
        <v>1.6576115933208044E-2</v>
      </c>
      <c r="Y511" s="173">
        <f>IFERROR('Ringkasan (milyar)'!Y511/'Ringkasan (milyar)'!G511,0)</f>
        <v>1.551129913664675E-2</v>
      </c>
      <c r="Z511" s="173">
        <f>IFERROR('Ringkasan (milyar)'!Z511/'Ringkasan (milyar)'!G511,0)</f>
        <v>0</v>
      </c>
      <c r="AA511" s="173">
        <f>IFERROR('Ringkasan (milyar)'!AA511/'Ringkasan (milyar)'!G511,0)</f>
        <v>0</v>
      </c>
      <c r="AB511" s="173">
        <f>IFERROR('Ringkasan (milyar)'!AB511/'Ringkasan (milyar)'!G511,0)</f>
        <v>1.551129913664675E-2</v>
      </c>
      <c r="AC511" s="6"/>
      <c r="AD511" s="173">
        <f>IFERROR('Ringkasan (milyar)'!AD511/'Ringkasan (milyar)'!AC511,0)</f>
        <v>0.73394758083027101</v>
      </c>
      <c r="AE511" s="173">
        <f>IFERROR('Ringkasan (milyar)'!AE511/'Ringkasan (milyar)'!AD511,0)</f>
        <v>0.624311565020641</v>
      </c>
      <c r="AF511" s="173">
        <f>IFERROR('Ringkasan (milyar)'!AF511/'Ringkasan (milyar)'!AD511,0)</f>
        <v>0.32066430795894096</v>
      </c>
      <c r="AG511" s="173">
        <f>IFERROR('Ringkasan (milyar)'!AG511/'Ringkasan (milyar)'!AD511,0)</f>
        <v>0</v>
      </c>
      <c r="AH511" s="173">
        <f>IFERROR('Ringkasan (milyar)'!AH511/'Ringkasan (milyar)'!AC511,0)</f>
        <v>1.594175727536622E-4</v>
      </c>
      <c r="AI511" s="173">
        <f>IFERROR('Ringkasan (milyar)'!AI511/'Ringkasan (milyar)'!AC511,0)</f>
        <v>4.0127874710948273E-2</v>
      </c>
      <c r="AJ511" s="173">
        <f>IFERROR('Ringkasan (milyar)'!AJ511/'Ringkasan (milyar)'!AC511,0)</f>
        <v>9.7532630231404215E-5</v>
      </c>
      <c r="AK511" s="173">
        <f>IFERROR('Ringkasan (milyar)'!AK511/'Ringkasan (milyar)'!AC511,0)</f>
        <v>0.12876183851652118</v>
      </c>
      <c r="AL511" s="173">
        <f>IFERROR('Ringkasan (milyar)'!AL511/'Ringkasan (milyar)'!AC511,0)</f>
        <v>0</v>
      </c>
      <c r="AM511" s="173">
        <f>IFERROR('Ringkasan (milyar)'!AM511/'Ringkasan (milyar)'!AC511,0)</f>
        <v>2.0697667822731556E-2</v>
      </c>
      <c r="AN511" s="173">
        <f>IFERROR('Ringkasan (milyar)'!AN511/'Ringkasan (milyar)'!AC511,0)</f>
        <v>4.9292095666058182E-2</v>
      </c>
      <c r="AO511" s="173">
        <f>IFERROR('Ringkasan (milyar)'!AO511/'Ringkasan (milyar)'!AC511,0)</f>
        <v>5.5970716280840431E-2</v>
      </c>
      <c r="AP511" s="173">
        <f>IFERROR('Ringkasan (milyar)'!AP511/'Ringkasan (milyar)'!AC511,0)</f>
        <v>2.5589930926085626E-3</v>
      </c>
      <c r="AQ511" s="173">
        <f>IFERROR('Ringkasan (milyar)'!AQ511/'Ringkasan (milyar)'!AC511,0)</f>
        <v>2.4236565428244734E-4</v>
      </c>
      <c r="AR511" s="173">
        <f>IFERROR('Ringkasan (milyar)'!AR511/'Ringkasan (milyar)'!AC511,0)</f>
        <v>7.8182469123370107E-3</v>
      </c>
      <c r="AS511" s="173">
        <f>IFERROR('Ringkasan (milyar)'!AS511/'Ringkasan (milyar)'!AC511,0)</f>
        <v>7.8182469123370107E-3</v>
      </c>
      <c r="AT511" s="173">
        <f>IFERROR('Ringkasan (milyar)'!AT511/'Ringkasan (milyar)'!AC511,0)</f>
        <v>0.12947233374087092</v>
      </c>
      <c r="AU511" s="173">
        <f>IFERROR('Ringkasan (milyar)'!AU511/'Ringkasan (milyar)'!AC511,0)</f>
        <v>1.2509195059739219E-3</v>
      </c>
      <c r="AV511" s="173">
        <f>IFERROR('Ringkasan (milyar)'!AV511/'Ringkasan (milyar)'!AC511,0)</f>
        <v>0.128221414234897</v>
      </c>
      <c r="AW511" s="127"/>
      <c r="AX511" s="127"/>
      <c r="AY511" s="127"/>
      <c r="AZ511" s="127"/>
      <c r="BA511" s="127"/>
      <c r="BB511" s="127"/>
      <c r="BC511" s="127"/>
      <c r="BD511" s="127"/>
      <c r="BE511" s="127"/>
      <c r="BF511" s="127"/>
      <c r="BG511" s="127"/>
      <c r="BH511" s="127"/>
      <c r="BI511" s="127"/>
      <c r="BJ511" s="128"/>
      <c r="BK511" s="128"/>
      <c r="BL511" s="87"/>
      <c r="BM511" s="47"/>
      <c r="BN511" s="48"/>
      <c r="BO511" s="49"/>
      <c r="BP511" s="39">
        <f t="shared" si="90"/>
        <v>0</v>
      </c>
      <c r="BR511" s="6" t="e">
        <f>Ringkasan!#REF!/1000000000</f>
        <v>#REF!</v>
      </c>
      <c r="BS511" s="6" t="e">
        <f t="shared" si="82"/>
        <v>#REF!</v>
      </c>
      <c r="BT511" s="39" t="e">
        <f t="shared" si="84"/>
        <v>#REF!</v>
      </c>
      <c r="BV511" s="6" t="e">
        <f>Ringkasan!#REF!/1000000000</f>
        <v>#REF!</v>
      </c>
      <c r="BW511" s="6" t="e">
        <f t="shared" si="83"/>
        <v>#REF!</v>
      </c>
      <c r="BX511" s="39" t="e">
        <f t="shared" si="85"/>
        <v>#REF!</v>
      </c>
    </row>
    <row r="512" spans="1:76" ht="15" customHeight="1" x14ac:dyDescent="0.25">
      <c r="A512" s="59" t="s">
        <v>397</v>
      </c>
      <c r="B512" s="3">
        <f t="shared" si="92"/>
        <v>383</v>
      </c>
      <c r="C512" s="4">
        <f t="shared" si="92"/>
        <v>20</v>
      </c>
      <c r="D512" s="8" t="s">
        <v>397</v>
      </c>
      <c r="E512" s="12" t="str">
        <f>[1]Pendapatan!D512</f>
        <v>08 Tahun 2024</v>
      </c>
      <c r="F512" s="92">
        <f>[1]Pendapatan!E512</f>
        <v>45656.5</v>
      </c>
      <c r="G512" s="6"/>
      <c r="H512" s="173">
        <f>IFERROR('Ringkasan (milyar)'!H512/'Ringkasan (milyar)'!G512,0)</f>
        <v>6.4132513274719485E-2</v>
      </c>
      <c r="I512" s="173">
        <f>IFERROR('Ringkasan (milyar)'!I512/'Ringkasan (milyar)'!G512,0)</f>
        <v>3.2409006687030138E-2</v>
      </c>
      <c r="J512" s="173">
        <f>IFERROR('Ringkasan (milyar)'!J512/'Ringkasan (milyar)'!G512,0)</f>
        <v>1.7118568206614407E-2</v>
      </c>
      <c r="K512" s="173">
        <f>IFERROR('Ringkasan (milyar)'!K512/'Ringkasan (milyar)'!G512,0)</f>
        <v>5.5997151028938236E-3</v>
      </c>
      <c r="L512" s="173">
        <f>IFERROR('Ringkasan (milyar)'!L512/'Ringkasan (milyar)'!G512,0)</f>
        <v>9.0052232781811185E-3</v>
      </c>
      <c r="M512" s="173">
        <f>IFERROR('Ringkasan (milyar)'!M512/'Ringkasan (milyar)'!G512,0)</f>
        <v>0.91879332611829556</v>
      </c>
      <c r="N512" s="173">
        <f>IFERROR('Ringkasan (milyar)'!N512/'Ringkasan (milyar)'!G512,0)</f>
        <v>0.86802958670115082</v>
      </c>
      <c r="O512" s="173">
        <f>IFERROR('Ringkasan (milyar)'!O512/'Ringkasan (milyar)'!G512,0)</f>
        <v>0</v>
      </c>
      <c r="P512" s="173">
        <f>IFERROR('Ringkasan (milyar)'!P512/'Ringkasan (milyar)'!G512,0)</f>
        <v>0</v>
      </c>
      <c r="Q512" s="173">
        <f>IFERROR('Ringkasan (milyar)'!Q512/'Ringkasan (milyar)'!G512,0)</f>
        <v>8.652612910045783E-2</v>
      </c>
      <c r="R512" s="173">
        <f>IFERROR('Ringkasan (milyar)'!R512/'Ringkasan (milyar)'!G512,0)</f>
        <v>6.2843117603142134E-3</v>
      </c>
      <c r="S512" s="173">
        <f>IFERROR('Ringkasan (milyar)'!S512/'Ringkasan (milyar)'!G512,0)</f>
        <v>1.0772615899374834E-2</v>
      </c>
      <c r="T512" s="173">
        <f>IFERROR('Ringkasan (milyar)'!T512/'Ringkasan (milyar)'!G512,0)</f>
        <v>0.55319475912788074</v>
      </c>
      <c r="U512" s="173">
        <f>IFERROR('Ringkasan (milyar)'!U512/'Ringkasan (milyar)'!G512,0)</f>
        <v>0.21125177081312327</v>
      </c>
      <c r="V512" s="173">
        <f>IFERROR('Ringkasan (milyar)'!V512/'Ringkasan (milyar)'!G512,0)</f>
        <v>5.0763739417144536E-2</v>
      </c>
      <c r="W512" s="173">
        <f>IFERROR('Ringkasan (milyar)'!W512/'Ringkasan (milyar)'!G512,0)</f>
        <v>4.3363798263570744E-2</v>
      </c>
      <c r="X512" s="173">
        <f>IFERROR('Ringkasan (milyar)'!X512/'Ringkasan (milyar)'!G512,0)</f>
        <v>7.3999411535738014E-3</v>
      </c>
      <c r="Y512" s="173">
        <f>IFERROR('Ringkasan (milyar)'!Y512/'Ringkasan (milyar)'!G512,0)</f>
        <v>1.707416060698512E-2</v>
      </c>
      <c r="Z512" s="173">
        <f>IFERROR('Ringkasan (milyar)'!Z512/'Ringkasan (milyar)'!G512,0)</f>
        <v>0</v>
      </c>
      <c r="AA512" s="173">
        <f>IFERROR('Ringkasan (milyar)'!AA512/'Ringkasan (milyar)'!G512,0)</f>
        <v>0</v>
      </c>
      <c r="AB512" s="173">
        <f>IFERROR('Ringkasan (milyar)'!AB512/'Ringkasan (milyar)'!G512,0)</f>
        <v>1.707416060698512E-2</v>
      </c>
      <c r="AC512" s="6"/>
      <c r="AD512" s="173">
        <f>IFERROR('Ringkasan (milyar)'!AD512/'Ringkasan (milyar)'!AC512,0)</f>
        <v>0.72440707370190727</v>
      </c>
      <c r="AE512" s="173">
        <f>IFERROR('Ringkasan (milyar)'!AE512/'Ringkasan (milyar)'!AD512,0)</f>
        <v>0.6834148408656282</v>
      </c>
      <c r="AF512" s="173">
        <f>IFERROR('Ringkasan (milyar)'!AF512/'Ringkasan (milyar)'!AD512,0)</f>
        <v>0.25832434081495598</v>
      </c>
      <c r="AG512" s="173">
        <f>IFERROR('Ringkasan (milyar)'!AG512/'Ringkasan (milyar)'!AD512,0)</f>
        <v>0</v>
      </c>
      <c r="AH512" s="173">
        <f>IFERROR('Ringkasan (milyar)'!AH512/'Ringkasan (milyar)'!AC512,0)</f>
        <v>0</v>
      </c>
      <c r="AI512" s="173">
        <f>IFERROR('Ringkasan (milyar)'!AI512/'Ringkasan (milyar)'!AC512,0)</f>
        <v>4.2204548910246463E-2</v>
      </c>
      <c r="AJ512" s="173">
        <f>IFERROR('Ringkasan (milyar)'!AJ512/'Ringkasan (milyar)'!AC512,0)</f>
        <v>0</v>
      </c>
      <c r="AK512" s="173">
        <f>IFERROR('Ringkasan (milyar)'!AK512/'Ringkasan (milyar)'!AC512,0)</f>
        <v>0.12133022267719323</v>
      </c>
      <c r="AL512" s="173">
        <f>IFERROR('Ringkasan (milyar)'!AL512/'Ringkasan (milyar)'!AC512,0)</f>
        <v>0</v>
      </c>
      <c r="AM512" s="173">
        <f>IFERROR('Ringkasan (milyar)'!AM512/'Ringkasan (milyar)'!AC512,0)</f>
        <v>1.1490158837187221E-2</v>
      </c>
      <c r="AN512" s="173">
        <f>IFERROR('Ringkasan (milyar)'!AN512/'Ringkasan (milyar)'!AC512,0)</f>
        <v>1.6124921759574879E-2</v>
      </c>
      <c r="AO512" s="173">
        <f>IFERROR('Ringkasan (milyar)'!AO512/'Ringkasan (milyar)'!AC512,0)</f>
        <v>9.3199535160633659E-2</v>
      </c>
      <c r="AP512" s="173">
        <f>IFERROR('Ringkasan (milyar)'!AP512/'Ringkasan (milyar)'!AC512,0)</f>
        <v>5.1560691979745787E-4</v>
      </c>
      <c r="AQ512" s="173">
        <f>IFERROR('Ringkasan (milyar)'!AQ512/'Ringkasan (milyar)'!AC512,0)</f>
        <v>0</v>
      </c>
      <c r="AR512" s="173">
        <f>IFERROR('Ringkasan (milyar)'!AR512/'Ringkasan (milyar)'!AC512,0)</f>
        <v>2.1928014806291717E-3</v>
      </c>
      <c r="AS512" s="173">
        <f>IFERROR('Ringkasan (milyar)'!AS512/'Ringkasan (milyar)'!AC512,0)</f>
        <v>2.1928014806291717E-3</v>
      </c>
      <c r="AT512" s="173">
        <f>IFERROR('Ringkasan (milyar)'!AT512/'Ringkasan (milyar)'!AC512,0)</f>
        <v>0.1520699021402705</v>
      </c>
      <c r="AU512" s="173">
        <f>IFERROR('Ringkasan (milyar)'!AU512/'Ringkasan (milyar)'!AC512,0)</f>
        <v>1.7542411845033374E-3</v>
      </c>
      <c r="AV512" s="173">
        <f>IFERROR('Ringkasan (milyar)'!AV512/'Ringkasan (milyar)'!AC512,0)</f>
        <v>0.15031566095576718</v>
      </c>
      <c r="AW512" s="127"/>
      <c r="AX512" s="127"/>
      <c r="AY512" s="127"/>
      <c r="AZ512" s="127"/>
      <c r="BA512" s="127"/>
      <c r="BB512" s="127"/>
      <c r="BC512" s="127"/>
      <c r="BD512" s="127"/>
      <c r="BE512" s="127"/>
      <c r="BF512" s="127"/>
      <c r="BG512" s="127"/>
      <c r="BH512" s="127"/>
      <c r="BI512" s="127"/>
      <c r="BJ512" s="128"/>
      <c r="BK512" s="128"/>
      <c r="BL512" s="87"/>
      <c r="BM512" s="47"/>
      <c r="BN512" s="48"/>
      <c r="BO512" s="49"/>
      <c r="BP512" s="39">
        <f t="shared" si="90"/>
        <v>0</v>
      </c>
      <c r="BR512" s="168" t="e">
        <f>Ringkasan!#REF!/1000000000</f>
        <v>#REF!</v>
      </c>
      <c r="BS512" s="168" t="e">
        <f t="shared" si="82"/>
        <v>#REF!</v>
      </c>
      <c r="BT512" s="39" t="e">
        <f t="shared" si="84"/>
        <v>#REF!</v>
      </c>
      <c r="BV512" s="168" t="e">
        <f>Ringkasan!#REF!/1000000000</f>
        <v>#REF!</v>
      </c>
      <c r="BW512" s="168" t="e">
        <f t="shared" si="83"/>
        <v>#REF!</v>
      </c>
      <c r="BX512" s="39" t="e">
        <f t="shared" si="85"/>
        <v>#REF!</v>
      </c>
    </row>
    <row r="513" spans="1:76" ht="15" customHeight="1" x14ac:dyDescent="0.25">
      <c r="A513" s="59" t="s">
        <v>398</v>
      </c>
      <c r="B513" s="3">
        <f t="shared" si="92"/>
        <v>384</v>
      </c>
      <c r="C513" s="4">
        <f t="shared" si="92"/>
        <v>21</v>
      </c>
      <c r="D513" s="8" t="s">
        <v>398</v>
      </c>
      <c r="E513" s="12" t="str">
        <f>[1]Pendapatan!D513</f>
        <v>08 TAHUN 2024</v>
      </c>
      <c r="F513" s="92">
        <f>[1]Pendapatan!E513</f>
        <v>45657.868055555555</v>
      </c>
      <c r="G513" s="6"/>
      <c r="H513" s="173">
        <f>IFERROR('Ringkasan (milyar)'!H513/'Ringkasan (milyar)'!G513,0)</f>
        <v>0.14703392242231916</v>
      </c>
      <c r="I513" s="173">
        <f>IFERROR('Ringkasan (milyar)'!I513/'Ringkasan (milyar)'!G513,0)</f>
        <v>5.7211223987067773E-2</v>
      </c>
      <c r="J513" s="173">
        <f>IFERROR('Ringkasan (milyar)'!J513/'Ringkasan (milyar)'!G513,0)</f>
        <v>7.5179781486333683E-2</v>
      </c>
      <c r="K513" s="173">
        <f>IFERROR('Ringkasan (milyar)'!K513/'Ringkasan (milyar)'!G513,0)</f>
        <v>1.0864168039792428E-2</v>
      </c>
      <c r="L513" s="173">
        <f>IFERROR('Ringkasan (milyar)'!L513/'Ringkasan (milyar)'!G513,0)</f>
        <v>3.778748909125277E-3</v>
      </c>
      <c r="M513" s="173">
        <f>IFERROR('Ringkasan (milyar)'!M513/'Ringkasan (milyar)'!G513,0)</f>
        <v>0.85296607757768084</v>
      </c>
      <c r="N513" s="173">
        <f>IFERROR('Ringkasan (milyar)'!N513/'Ringkasan (milyar)'!G513,0)</f>
        <v>0.82099461215656533</v>
      </c>
      <c r="O513" s="173">
        <f>IFERROR('Ringkasan (milyar)'!O513/'Ringkasan (milyar)'!G513,0)</f>
        <v>0</v>
      </c>
      <c r="P513" s="173">
        <f>IFERROR('Ringkasan (milyar)'!P513/'Ringkasan (milyar)'!G513,0)</f>
        <v>0</v>
      </c>
      <c r="Q513" s="173">
        <f>IFERROR('Ringkasan (milyar)'!Q513/'Ringkasan (milyar)'!G513,0)</f>
        <v>7.0904057789688973E-2</v>
      </c>
      <c r="R513" s="173">
        <f>IFERROR('Ringkasan (milyar)'!R513/'Ringkasan (milyar)'!G513,0)</f>
        <v>9.4405769521791003E-3</v>
      </c>
      <c r="S513" s="173">
        <f>IFERROR('Ringkasan (milyar)'!S513/'Ringkasan (milyar)'!G513,0)</f>
        <v>4.6974373885995416E-2</v>
      </c>
      <c r="T513" s="173">
        <f>IFERROR('Ringkasan (milyar)'!T513/'Ringkasan (milyar)'!G513,0)</f>
        <v>0.48121935012336964</v>
      </c>
      <c r="U513" s="173">
        <f>IFERROR('Ringkasan (milyar)'!U513/'Ringkasan (milyar)'!G513,0)</f>
        <v>0.21245625340533222</v>
      </c>
      <c r="V513" s="173">
        <f>IFERROR('Ringkasan (milyar)'!V513/'Ringkasan (milyar)'!G513,0)</f>
        <v>3.1971465421115487E-2</v>
      </c>
      <c r="W513" s="173">
        <f>IFERROR('Ringkasan (milyar)'!W513/'Ringkasan (milyar)'!G513,0)</f>
        <v>2.9351993793743307E-2</v>
      </c>
      <c r="X513" s="173">
        <f>IFERROR('Ringkasan (milyar)'!X513/'Ringkasan (milyar)'!G513,0)</f>
        <v>2.6194716273721746E-3</v>
      </c>
      <c r="Y513" s="173">
        <f>IFERROR('Ringkasan (milyar)'!Y513/'Ringkasan (milyar)'!G513,0)</f>
        <v>0</v>
      </c>
      <c r="Z513" s="173">
        <f>IFERROR('Ringkasan (milyar)'!Z513/'Ringkasan (milyar)'!G513,0)</f>
        <v>0</v>
      </c>
      <c r="AA513" s="173">
        <f>IFERROR('Ringkasan (milyar)'!AA513/'Ringkasan (milyar)'!G513,0)</f>
        <v>0</v>
      </c>
      <c r="AB513" s="173">
        <f>IFERROR('Ringkasan (milyar)'!AB513/'Ringkasan (milyar)'!G513,0)</f>
        <v>0</v>
      </c>
      <c r="AC513" s="6"/>
      <c r="AD513" s="173">
        <f>IFERROR('Ringkasan (milyar)'!AD513/'Ringkasan (milyar)'!AC513,0)</f>
        <v>0.70645572169231152</v>
      </c>
      <c r="AE513" s="173">
        <f>IFERROR('Ringkasan (milyar)'!AE513/'Ringkasan (milyar)'!AD513,0)</f>
        <v>0.59208583122729752</v>
      </c>
      <c r="AF513" s="173">
        <f>IFERROR('Ringkasan (milyar)'!AF513/'Ringkasan (milyar)'!AD513,0)</f>
        <v>0.39324932703910709</v>
      </c>
      <c r="AG513" s="173">
        <f>IFERROR('Ringkasan (milyar)'!AG513/'Ringkasan (milyar)'!AD513,0)</f>
        <v>0</v>
      </c>
      <c r="AH513" s="173">
        <f>IFERROR('Ringkasan (milyar)'!AH513/'Ringkasan (milyar)'!AC513,0)</f>
        <v>6.0174891849726899E-5</v>
      </c>
      <c r="AI513" s="173">
        <f>IFERROR('Ringkasan (milyar)'!AI513/'Ringkasan (milyar)'!AC513,0)</f>
        <v>9.8740889238322551E-3</v>
      </c>
      <c r="AJ513" s="173">
        <f>IFERROR('Ringkasan (milyar)'!AJ513/'Ringkasan (milyar)'!AC513,0)</f>
        <v>4.2579753472866749E-4</v>
      </c>
      <c r="AK513" s="173">
        <f>IFERROR('Ringkasan (milyar)'!AK513/'Ringkasan (milyar)'!AC513,0)</f>
        <v>0.1540668672307548</v>
      </c>
      <c r="AL513" s="173">
        <f>IFERROR('Ringkasan (milyar)'!AL513/'Ringkasan (milyar)'!AC513,0)</f>
        <v>0</v>
      </c>
      <c r="AM513" s="173">
        <f>IFERROR('Ringkasan (milyar)'!AM513/'Ringkasan (milyar)'!AC513,0)</f>
        <v>4.4394169425042325E-2</v>
      </c>
      <c r="AN513" s="173">
        <f>IFERROR('Ringkasan (milyar)'!AN513/'Ringkasan (milyar)'!AC513,0)</f>
        <v>2.8305322835620018E-2</v>
      </c>
      <c r="AO513" s="173">
        <f>IFERROR('Ringkasan (milyar)'!AO513/'Ringkasan (milyar)'!AC513,0)</f>
        <v>7.8833466387387127E-2</v>
      </c>
      <c r="AP513" s="173">
        <f>IFERROR('Ringkasan (milyar)'!AP513/'Ringkasan (milyar)'!AC513,0)</f>
        <v>2.5339085827053498E-3</v>
      </c>
      <c r="AQ513" s="173">
        <f>IFERROR('Ringkasan (milyar)'!AQ513/'Ringkasan (milyar)'!AC513,0)</f>
        <v>0</v>
      </c>
      <c r="AR513" s="173">
        <f>IFERROR('Ringkasan (milyar)'!AR513/'Ringkasan (milyar)'!AC513,0)</f>
        <v>1.2034978369945378E-2</v>
      </c>
      <c r="AS513" s="173">
        <f>IFERROR('Ringkasan (milyar)'!AS513/'Ringkasan (milyar)'!AC513,0)</f>
        <v>1.2034978369945378E-2</v>
      </c>
      <c r="AT513" s="173">
        <f>IFERROR('Ringkasan (milyar)'!AT513/'Ringkasan (milyar)'!AC513,0)</f>
        <v>0.1274424327069883</v>
      </c>
      <c r="AU513" s="173">
        <f>IFERROR('Ringkasan (milyar)'!AU513/'Ringkasan (milyar)'!AC513,0)</f>
        <v>4.2101801619220756E-3</v>
      </c>
      <c r="AV513" s="173">
        <f>IFERROR('Ringkasan (milyar)'!AV513/'Ringkasan (milyar)'!AC513,0)</f>
        <v>0.1232322525450662</v>
      </c>
      <c r="AW513" s="127"/>
      <c r="AX513" s="127"/>
      <c r="AY513" s="127"/>
      <c r="AZ513" s="127"/>
      <c r="BA513" s="127"/>
      <c r="BB513" s="127"/>
      <c r="BC513" s="127"/>
      <c r="BD513" s="127"/>
      <c r="BE513" s="127"/>
      <c r="BF513" s="127"/>
      <c r="BG513" s="127"/>
      <c r="BH513" s="127"/>
      <c r="BI513" s="127"/>
      <c r="BJ513" s="128"/>
      <c r="BK513" s="128"/>
      <c r="BL513" s="87"/>
      <c r="BM513" s="47"/>
      <c r="BN513" s="48"/>
      <c r="BO513" s="49"/>
      <c r="BP513" s="39">
        <f t="shared" si="90"/>
        <v>0</v>
      </c>
      <c r="BR513" s="168" t="e">
        <f>Ringkasan!#REF!/1000000000</f>
        <v>#REF!</v>
      </c>
      <c r="BS513" s="168" t="e">
        <f t="shared" si="82"/>
        <v>#REF!</v>
      </c>
      <c r="BT513" s="39" t="e">
        <f t="shared" si="84"/>
        <v>#REF!</v>
      </c>
      <c r="BV513" s="168" t="e">
        <f>Ringkasan!#REF!/1000000000</f>
        <v>#REF!</v>
      </c>
      <c r="BW513" s="168" t="e">
        <f t="shared" si="83"/>
        <v>#REF!</v>
      </c>
      <c r="BX513" s="39" t="e">
        <f t="shared" si="85"/>
        <v>#REF!</v>
      </c>
    </row>
    <row r="514" spans="1:76" ht="15" customHeight="1" x14ac:dyDescent="0.25">
      <c r="A514" s="59" t="s">
        <v>399</v>
      </c>
      <c r="B514" s="3">
        <f t="shared" si="92"/>
        <v>385</v>
      </c>
      <c r="C514" s="4">
        <f t="shared" si="92"/>
        <v>22</v>
      </c>
      <c r="D514" s="8" t="s">
        <v>399</v>
      </c>
      <c r="E514" s="12" t="str">
        <f>[1]Pendapatan!D514</f>
        <v>08 Tahun 2024</v>
      </c>
      <c r="F514" s="92">
        <f>[1]Pendapatan!E514</f>
        <v>45656.363888888889</v>
      </c>
      <c r="G514" s="6"/>
      <c r="H514" s="173">
        <f>IFERROR('Ringkasan (milyar)'!H514/'Ringkasan (milyar)'!G514,0)</f>
        <v>0.46137548094848774</v>
      </c>
      <c r="I514" s="173">
        <f>IFERROR('Ringkasan (milyar)'!I514/'Ringkasan (milyar)'!G514,0)</f>
        <v>0.39469913957815772</v>
      </c>
      <c r="J514" s="173">
        <f>IFERROR('Ringkasan (milyar)'!J514/'Ringkasan (milyar)'!G514,0)</f>
        <v>4.4455801950065384E-2</v>
      </c>
      <c r="K514" s="173">
        <f>IFERROR('Ringkasan (milyar)'!K514/'Ringkasan (milyar)'!G514,0)</f>
        <v>9.4764666333977295E-3</v>
      </c>
      <c r="L514" s="173">
        <f>IFERROR('Ringkasan (milyar)'!L514/'Ringkasan (milyar)'!G514,0)</f>
        <v>1.2744072786866945E-2</v>
      </c>
      <c r="M514" s="173">
        <f>IFERROR('Ringkasan (milyar)'!M514/'Ringkasan (milyar)'!G514,0)</f>
        <v>0.53862451905151221</v>
      </c>
      <c r="N514" s="173">
        <f>IFERROR('Ringkasan (milyar)'!N514/'Ringkasan (milyar)'!G514,0)</f>
        <v>0.45356725375870832</v>
      </c>
      <c r="O514" s="173">
        <f>IFERROR('Ringkasan (milyar)'!O514/'Ringkasan (milyar)'!G514,0)</f>
        <v>0</v>
      </c>
      <c r="P514" s="173">
        <f>IFERROR('Ringkasan (milyar)'!P514/'Ringkasan (milyar)'!G514,0)</f>
        <v>0</v>
      </c>
      <c r="Q514" s="173">
        <f>IFERROR('Ringkasan (milyar)'!Q514/'Ringkasan (milyar)'!G514,0)</f>
        <v>0</v>
      </c>
      <c r="R514" s="173">
        <f>IFERROR('Ringkasan (milyar)'!R514/'Ringkasan (milyar)'!G514,0)</f>
        <v>0</v>
      </c>
      <c r="S514" s="173">
        <f>IFERROR('Ringkasan (milyar)'!S514/'Ringkasan (milyar)'!G514,0)</f>
        <v>2.7484897148843203E-2</v>
      </c>
      <c r="T514" s="173">
        <f>IFERROR('Ringkasan (milyar)'!T514/'Ringkasan (milyar)'!G514,0)</f>
        <v>0.33096420300634638</v>
      </c>
      <c r="U514" s="173">
        <f>IFERROR('Ringkasan (milyar)'!U514/'Ringkasan (milyar)'!G514,0)</f>
        <v>9.5118153603518746E-2</v>
      </c>
      <c r="V514" s="173">
        <f>IFERROR('Ringkasan (milyar)'!V514/'Ringkasan (milyar)'!G514,0)</f>
        <v>8.5057265292803941E-2</v>
      </c>
      <c r="W514" s="173">
        <f>IFERROR('Ringkasan (milyar)'!W514/'Ringkasan (milyar)'!G514,0)</f>
        <v>8.2457261550229144E-2</v>
      </c>
      <c r="X514" s="173">
        <f>IFERROR('Ringkasan (milyar)'!X514/'Ringkasan (milyar)'!G514,0)</f>
        <v>2.6000037425747929E-3</v>
      </c>
      <c r="Y514" s="173">
        <f>IFERROR('Ringkasan (milyar)'!Y514/'Ringkasan (milyar)'!G514,0)</f>
        <v>0</v>
      </c>
      <c r="Z514" s="173">
        <f>IFERROR('Ringkasan (milyar)'!Z514/'Ringkasan (milyar)'!G514,0)</f>
        <v>0</v>
      </c>
      <c r="AA514" s="173">
        <f>IFERROR('Ringkasan (milyar)'!AA514/'Ringkasan (milyar)'!G514,0)</f>
        <v>0</v>
      </c>
      <c r="AB514" s="173">
        <f>IFERROR('Ringkasan (milyar)'!AB514/'Ringkasan (milyar)'!G514,0)</f>
        <v>0</v>
      </c>
      <c r="AC514" s="6"/>
      <c r="AD514" s="173">
        <f>IFERROR('Ringkasan (milyar)'!AD514/'Ringkasan (milyar)'!AC514,0)</f>
        <v>0.73311901503182553</v>
      </c>
      <c r="AE514" s="173">
        <f>IFERROR('Ringkasan (milyar)'!AE514/'Ringkasan (milyar)'!AD514,0)</f>
        <v>0.46858600721316163</v>
      </c>
      <c r="AF514" s="173">
        <f>IFERROR('Ringkasan (milyar)'!AF514/'Ringkasan (milyar)'!AD514,0)</f>
        <v>0.48457737191363104</v>
      </c>
      <c r="AG514" s="173">
        <f>IFERROR('Ringkasan (milyar)'!AG514/'Ringkasan (milyar)'!AD514,0)</f>
        <v>0</v>
      </c>
      <c r="AH514" s="173">
        <f>IFERROR('Ringkasan (milyar)'!AH514/'Ringkasan (milyar)'!AC514,0)</f>
        <v>0</v>
      </c>
      <c r="AI514" s="173">
        <f>IFERROR('Ringkasan (milyar)'!AI514/'Ringkasan (milyar)'!AC514,0)</f>
        <v>3.4336817361984753E-2</v>
      </c>
      <c r="AJ514" s="173">
        <f>IFERROR('Ringkasan (milyar)'!AJ514/'Ringkasan (milyar)'!AC514,0)</f>
        <v>0</v>
      </c>
      <c r="AK514" s="173">
        <f>IFERROR('Ringkasan (milyar)'!AK514/'Ringkasan (milyar)'!AC514,0)</f>
        <v>0.2598444395146865</v>
      </c>
      <c r="AL514" s="173">
        <f>IFERROR('Ringkasan (milyar)'!AL514/'Ringkasan (milyar)'!AC514,0)</f>
        <v>5.6852655573314545E-3</v>
      </c>
      <c r="AM514" s="173">
        <f>IFERROR('Ringkasan (milyar)'!AM514/'Ringkasan (milyar)'!AC514,0)</f>
        <v>5.8462106574067883E-2</v>
      </c>
      <c r="AN514" s="173">
        <f>IFERROR('Ringkasan (milyar)'!AN514/'Ringkasan (milyar)'!AC514,0)</f>
        <v>6.8241873317177626E-2</v>
      </c>
      <c r="AO514" s="173">
        <f>IFERROR('Ringkasan (milyar)'!AO514/'Ringkasan (milyar)'!AC514,0)</f>
        <v>0.12374619155292152</v>
      </c>
      <c r="AP514" s="173">
        <f>IFERROR('Ringkasan (milyar)'!AP514/'Ringkasan (milyar)'!AC514,0)</f>
        <v>2.3122482406706915E-3</v>
      </c>
      <c r="AQ514" s="173">
        <f>IFERROR('Ringkasan (milyar)'!AQ514/'Ringkasan (milyar)'!AC514,0)</f>
        <v>1.3967542725173651E-3</v>
      </c>
      <c r="AR514" s="173">
        <f>IFERROR('Ringkasan (milyar)'!AR514/'Ringkasan (milyar)'!AC514,0)</f>
        <v>7.036545453487985E-3</v>
      </c>
      <c r="AS514" s="173">
        <f>IFERROR('Ringkasan (milyar)'!AS514/'Ringkasan (milyar)'!AC514,0)</f>
        <v>7.036545453487985E-3</v>
      </c>
      <c r="AT514" s="173">
        <f>IFERROR('Ringkasan (milyar)'!AT514/'Ringkasan (milyar)'!AC514,0)</f>
        <v>0</v>
      </c>
      <c r="AU514" s="173">
        <f>IFERROR('Ringkasan (milyar)'!AU514/'Ringkasan (milyar)'!AC514,0)</f>
        <v>0</v>
      </c>
      <c r="AV514" s="173">
        <f>IFERROR('Ringkasan (milyar)'!AV514/'Ringkasan (milyar)'!AC514,0)</f>
        <v>0</v>
      </c>
      <c r="AW514" s="127"/>
      <c r="AX514" s="127"/>
      <c r="AY514" s="127"/>
      <c r="AZ514" s="127"/>
      <c r="BA514" s="127"/>
      <c r="BB514" s="127"/>
      <c r="BC514" s="127"/>
      <c r="BD514" s="127"/>
      <c r="BE514" s="127"/>
      <c r="BF514" s="127"/>
      <c r="BG514" s="127"/>
      <c r="BH514" s="127"/>
      <c r="BI514" s="127"/>
      <c r="BJ514" s="128"/>
      <c r="BK514" s="128"/>
      <c r="BL514" s="87"/>
      <c r="BM514" s="47"/>
      <c r="BN514" s="48"/>
      <c r="BO514" s="49"/>
      <c r="BP514" s="39">
        <f t="shared" si="90"/>
        <v>0</v>
      </c>
      <c r="BR514" s="6" t="e">
        <f>Ringkasan!#REF!/1000000000</f>
        <v>#REF!</v>
      </c>
      <c r="BS514" s="6" t="e">
        <f t="shared" si="82"/>
        <v>#REF!</v>
      </c>
      <c r="BT514" s="39" t="e">
        <f t="shared" si="84"/>
        <v>#REF!</v>
      </c>
      <c r="BV514" s="6" t="e">
        <f>Ringkasan!#REF!/1000000000</f>
        <v>#REF!</v>
      </c>
      <c r="BW514" s="6" t="e">
        <f t="shared" si="83"/>
        <v>#REF!</v>
      </c>
      <c r="BX514" s="39" t="e">
        <f t="shared" si="85"/>
        <v>#REF!</v>
      </c>
    </row>
    <row r="515" spans="1:76" ht="15" customHeight="1" x14ac:dyDescent="0.25">
      <c r="A515" s="59" t="s">
        <v>400</v>
      </c>
      <c r="B515" s="3">
        <f t="shared" si="92"/>
        <v>386</v>
      </c>
      <c r="C515" s="4">
        <f t="shared" si="92"/>
        <v>23</v>
      </c>
      <c r="D515" s="8" t="s">
        <v>400</v>
      </c>
      <c r="E515" s="12" t="str">
        <f>[1]Pendapatan!D515</f>
        <v>5 Tahun 2024</v>
      </c>
      <c r="F515" s="92">
        <f>[1]Pendapatan!E515</f>
        <v>45657.01458333333</v>
      </c>
      <c r="G515" s="6"/>
      <c r="H515" s="173">
        <f>IFERROR('Ringkasan (milyar)'!H515/'Ringkasan (milyar)'!G515,0)</f>
        <v>0.25907877059489864</v>
      </c>
      <c r="I515" s="173">
        <f>IFERROR('Ringkasan (milyar)'!I515/'Ringkasan (milyar)'!G515,0)</f>
        <v>7.4355136876647646E-2</v>
      </c>
      <c r="J515" s="173">
        <f>IFERROR('Ringkasan (milyar)'!J515/'Ringkasan (milyar)'!G515,0)</f>
        <v>0.15537243144855062</v>
      </c>
      <c r="K515" s="173">
        <f>IFERROR('Ringkasan (milyar)'!K515/'Ringkasan (milyar)'!G515,0)</f>
        <v>8.1429995199573616E-3</v>
      </c>
      <c r="L515" s="173">
        <f>IFERROR('Ringkasan (milyar)'!L515/'Ringkasan (milyar)'!G515,0)</f>
        <v>2.1208202749743065E-2</v>
      </c>
      <c r="M515" s="173">
        <f>IFERROR('Ringkasan (milyar)'!M515/'Ringkasan (milyar)'!G515,0)</f>
        <v>0.74092122940510119</v>
      </c>
      <c r="N515" s="173">
        <f>IFERROR('Ringkasan (milyar)'!N515/'Ringkasan (milyar)'!G515,0)</f>
        <v>0.67059405343942502</v>
      </c>
      <c r="O515" s="173">
        <f>IFERROR('Ringkasan (milyar)'!O515/'Ringkasan (milyar)'!G515,0)</f>
        <v>0</v>
      </c>
      <c r="P515" s="173">
        <f>IFERROR('Ringkasan (milyar)'!P515/'Ringkasan (milyar)'!G515,0)</f>
        <v>0</v>
      </c>
      <c r="Q515" s="173">
        <f>IFERROR('Ringkasan (milyar)'!Q515/'Ringkasan (milyar)'!G515,0)</f>
        <v>0</v>
      </c>
      <c r="R515" s="173">
        <f>IFERROR('Ringkasan (milyar)'!R515/'Ringkasan (milyar)'!G515,0)</f>
        <v>6.1717163301676084E-3</v>
      </c>
      <c r="S515" s="173">
        <f>IFERROR('Ringkasan (milyar)'!S515/'Ringkasan (milyar)'!G515,0)</f>
        <v>1.4895414221891886E-2</v>
      </c>
      <c r="T515" s="173">
        <f>IFERROR('Ringkasan (milyar)'!T515/'Ringkasan (milyar)'!G515,0)</f>
        <v>0.5133340737441483</v>
      </c>
      <c r="U515" s="173">
        <f>IFERROR('Ringkasan (milyar)'!U515/'Ringkasan (milyar)'!G515,0)</f>
        <v>0.13619284914321717</v>
      </c>
      <c r="V515" s="173">
        <f>IFERROR('Ringkasan (milyar)'!V515/'Ringkasan (milyar)'!G515,0)</f>
        <v>7.0327175965676281E-2</v>
      </c>
      <c r="W515" s="173">
        <f>IFERROR('Ringkasan (milyar)'!W515/'Ringkasan (milyar)'!G515,0)</f>
        <v>5.4370609347940996E-2</v>
      </c>
      <c r="X515" s="173">
        <f>IFERROR('Ringkasan (milyar)'!X515/'Ringkasan (milyar)'!G515,0)</f>
        <v>1.5956566617735281E-2</v>
      </c>
      <c r="Y515" s="173">
        <f>IFERROR('Ringkasan (milyar)'!Y515/'Ringkasan (milyar)'!G515,0)</f>
        <v>0</v>
      </c>
      <c r="Z515" s="173">
        <f>IFERROR('Ringkasan (milyar)'!Z515/'Ringkasan (milyar)'!G515,0)</f>
        <v>0</v>
      </c>
      <c r="AA515" s="173">
        <f>IFERROR('Ringkasan (milyar)'!AA515/'Ringkasan (milyar)'!G515,0)</f>
        <v>0</v>
      </c>
      <c r="AB515" s="173">
        <f>IFERROR('Ringkasan (milyar)'!AB515/'Ringkasan (milyar)'!G515,0)</f>
        <v>0</v>
      </c>
      <c r="AC515" s="6"/>
      <c r="AD515" s="173">
        <f>IFERROR('Ringkasan (milyar)'!AD515/'Ringkasan (milyar)'!AC515,0)</f>
        <v>0.85696666222800866</v>
      </c>
      <c r="AE515" s="173">
        <f>IFERROR('Ringkasan (milyar)'!AE515/'Ringkasan (milyar)'!AD515,0)</f>
        <v>0.5779810685412301</v>
      </c>
      <c r="AF515" s="173">
        <f>IFERROR('Ringkasan (milyar)'!AF515/'Ringkasan (milyar)'!AD515,0)</f>
        <v>0.40906403868527247</v>
      </c>
      <c r="AG515" s="173">
        <f>IFERROR('Ringkasan (milyar)'!AG515/'Ringkasan (milyar)'!AD515,0)</f>
        <v>1.5694774867997423E-3</v>
      </c>
      <c r="AH515" s="173">
        <f>IFERROR('Ringkasan (milyar)'!AH515/'Ringkasan (milyar)'!AC515,0)</f>
        <v>0</v>
      </c>
      <c r="AI515" s="173">
        <f>IFERROR('Ringkasan (milyar)'!AI515/'Ringkasan (milyar)'!AC515,0)</f>
        <v>9.6012867926813811E-3</v>
      </c>
      <c r="AJ515" s="173">
        <f>IFERROR('Ringkasan (milyar)'!AJ515/'Ringkasan (milyar)'!AC515,0)</f>
        <v>1.5563454363955298E-4</v>
      </c>
      <c r="AK515" s="173">
        <f>IFERROR('Ringkasan (milyar)'!AK515/'Ringkasan (milyar)'!AC515,0)</f>
        <v>0.1238191965819231</v>
      </c>
      <c r="AL515" s="173">
        <f>IFERROR('Ringkasan (milyar)'!AL515/'Ringkasan (milyar)'!AC515,0)</f>
        <v>2.7139974430971433E-3</v>
      </c>
      <c r="AM515" s="173">
        <f>IFERROR('Ringkasan (milyar)'!AM515/'Ringkasan (milyar)'!AC515,0)</f>
        <v>2.3028876561943377E-2</v>
      </c>
      <c r="AN515" s="173">
        <f>IFERROR('Ringkasan (milyar)'!AN515/'Ringkasan (milyar)'!AC515,0)</f>
        <v>4.2475597979441143E-2</v>
      </c>
      <c r="AO515" s="173">
        <f>IFERROR('Ringkasan (milyar)'!AO515/'Ringkasan (milyar)'!AC515,0)</f>
        <v>5.2312600222848178E-2</v>
      </c>
      <c r="AP515" s="173">
        <f>IFERROR('Ringkasan (milyar)'!AP515/'Ringkasan (milyar)'!AC515,0)</f>
        <v>3.2208748804280155E-3</v>
      </c>
      <c r="AQ515" s="173">
        <f>IFERROR('Ringkasan (milyar)'!AQ515/'Ringkasan (milyar)'!AC515,0)</f>
        <v>6.7249494165238941E-5</v>
      </c>
      <c r="AR515" s="173">
        <f>IFERROR('Ringkasan (milyar)'!AR515/'Ringkasan (milyar)'!AC515,0)</f>
        <v>1.9214141190068267E-2</v>
      </c>
      <c r="AS515" s="173">
        <f>IFERROR('Ringkasan (milyar)'!AS515/'Ringkasan (milyar)'!AC515,0)</f>
        <v>1.9214141190068267E-2</v>
      </c>
      <c r="AT515" s="173">
        <f>IFERROR('Ringkasan (milyar)'!AT515/'Ringkasan (milyar)'!AC515,0)</f>
        <v>0</v>
      </c>
      <c r="AU515" s="173">
        <f>IFERROR('Ringkasan (milyar)'!AU515/'Ringkasan (milyar)'!AC515,0)</f>
        <v>0</v>
      </c>
      <c r="AV515" s="173">
        <f>IFERROR('Ringkasan (milyar)'!AV515/'Ringkasan (milyar)'!AC515,0)</f>
        <v>0</v>
      </c>
      <c r="AW515" s="127"/>
      <c r="AX515" s="127"/>
      <c r="AY515" s="127"/>
      <c r="AZ515" s="127"/>
      <c r="BA515" s="127"/>
      <c r="BB515" s="127"/>
      <c r="BC515" s="127"/>
      <c r="BD515" s="127"/>
      <c r="BE515" s="127"/>
      <c r="BF515" s="127"/>
      <c r="BG515" s="127"/>
      <c r="BH515" s="127"/>
      <c r="BI515" s="127"/>
      <c r="BJ515" s="128"/>
      <c r="BK515" s="128"/>
      <c r="BL515" s="87"/>
      <c r="BM515" s="47"/>
      <c r="BN515" s="48"/>
      <c r="BO515" s="49"/>
      <c r="BP515" s="39">
        <f t="shared" si="90"/>
        <v>0</v>
      </c>
      <c r="BR515" s="168" t="e">
        <f>Ringkasan!#REF!/1000000000</f>
        <v>#REF!</v>
      </c>
      <c r="BS515" s="168" t="e">
        <f t="shared" si="82"/>
        <v>#REF!</v>
      </c>
      <c r="BT515" s="39" t="e">
        <f t="shared" si="84"/>
        <v>#REF!</v>
      </c>
      <c r="BV515" s="168" t="e">
        <f>Ringkasan!#REF!/1000000000</f>
        <v>#REF!</v>
      </c>
      <c r="BW515" s="168" t="e">
        <f t="shared" si="83"/>
        <v>#REF!</v>
      </c>
      <c r="BX515" s="39" t="e">
        <f t="shared" si="85"/>
        <v>#REF!</v>
      </c>
    </row>
    <row r="516" spans="1:76" ht="15" customHeight="1" x14ac:dyDescent="0.25">
      <c r="A516" s="59" t="s">
        <v>710</v>
      </c>
      <c r="B516" s="3">
        <f t="shared" si="92"/>
        <v>387</v>
      </c>
      <c r="C516" s="4">
        <f t="shared" si="92"/>
        <v>24</v>
      </c>
      <c r="D516" s="8" t="s">
        <v>401</v>
      </c>
      <c r="E516" s="12" t="str">
        <f>[1]Pendapatan!D516</f>
        <v>04 TAHUN 2024</v>
      </c>
      <c r="F516" s="92">
        <f>[1]Pendapatan!E516</f>
        <v>45656.200694444444</v>
      </c>
      <c r="G516" s="6"/>
      <c r="H516" s="173">
        <f>IFERROR('Ringkasan (milyar)'!H516/'Ringkasan (milyar)'!G516,0)</f>
        <v>0.30156381299321638</v>
      </c>
      <c r="I516" s="173">
        <f>IFERROR('Ringkasan (milyar)'!I516/'Ringkasan (milyar)'!G516,0)</f>
        <v>7.451555972324915E-2</v>
      </c>
      <c r="J516" s="173">
        <f>IFERROR('Ringkasan (milyar)'!J516/'Ringkasan (milyar)'!G516,0)</f>
        <v>8.3169277796204307E-3</v>
      </c>
      <c r="K516" s="173">
        <f>IFERROR('Ringkasan (milyar)'!K516/'Ringkasan (milyar)'!G516,0)</f>
        <v>9.3753982082584314E-3</v>
      </c>
      <c r="L516" s="173">
        <f>IFERROR('Ringkasan (milyar)'!L516/'Ringkasan (milyar)'!G516,0)</f>
        <v>0.20935592728208838</v>
      </c>
      <c r="M516" s="173">
        <f>IFERROR('Ringkasan (milyar)'!M516/'Ringkasan (milyar)'!G516,0)</f>
        <v>0.69843618700678367</v>
      </c>
      <c r="N516" s="173">
        <f>IFERROR('Ringkasan (milyar)'!N516/'Ringkasan (milyar)'!G516,0)</f>
        <v>0.64024148322127095</v>
      </c>
      <c r="O516" s="173">
        <f>IFERROR('Ringkasan (milyar)'!O516/'Ringkasan (milyar)'!G516,0)</f>
        <v>0</v>
      </c>
      <c r="P516" s="173">
        <f>IFERROR('Ringkasan (milyar)'!P516/'Ringkasan (milyar)'!G516,0)</f>
        <v>0</v>
      </c>
      <c r="Q516" s="173">
        <f>IFERROR('Ringkasan (milyar)'!Q516/'Ringkasan (milyar)'!G516,0)</f>
        <v>0</v>
      </c>
      <c r="R516" s="173">
        <f>IFERROR('Ringkasan (milyar)'!R516/'Ringkasan (milyar)'!G516,0)</f>
        <v>0</v>
      </c>
      <c r="S516" s="173">
        <f>IFERROR('Ringkasan (milyar)'!S516/'Ringkasan (milyar)'!G516,0)</f>
        <v>1.6760211111330137E-2</v>
      </c>
      <c r="T516" s="173">
        <f>IFERROR('Ringkasan (milyar)'!T516/'Ringkasan (milyar)'!G516,0)</f>
        <v>0.4987620784508236</v>
      </c>
      <c r="U516" s="173">
        <f>IFERROR('Ringkasan (milyar)'!U516/'Ringkasan (milyar)'!G516,0)</f>
        <v>0.12471919365911718</v>
      </c>
      <c r="V516" s="173">
        <f>IFERROR('Ringkasan (milyar)'!V516/'Ringkasan (milyar)'!G516,0)</f>
        <v>5.8194703785512676E-2</v>
      </c>
      <c r="W516" s="173">
        <f>IFERROR('Ringkasan (milyar)'!W516/'Ringkasan (milyar)'!G516,0)</f>
        <v>5.2905831991523745E-2</v>
      </c>
      <c r="X516" s="173">
        <f>IFERROR('Ringkasan (milyar)'!X516/'Ringkasan (milyar)'!G516,0)</f>
        <v>5.2888717939889298E-3</v>
      </c>
      <c r="Y516" s="173">
        <f>IFERROR('Ringkasan (milyar)'!Y516/'Ringkasan (milyar)'!G516,0)</f>
        <v>0</v>
      </c>
      <c r="Z516" s="173">
        <f>IFERROR('Ringkasan (milyar)'!Z516/'Ringkasan (milyar)'!G516,0)</f>
        <v>0</v>
      </c>
      <c r="AA516" s="173">
        <f>IFERROR('Ringkasan (milyar)'!AA516/'Ringkasan (milyar)'!G516,0)</f>
        <v>0</v>
      </c>
      <c r="AB516" s="173">
        <f>IFERROR('Ringkasan (milyar)'!AB516/'Ringkasan (milyar)'!G516,0)</f>
        <v>0</v>
      </c>
      <c r="AC516" s="6"/>
      <c r="AD516" s="173">
        <f>IFERROR('Ringkasan (milyar)'!AD516/'Ringkasan (milyar)'!AC516,0)</f>
        <v>0.90086126593358606</v>
      </c>
      <c r="AE516" s="173">
        <f>IFERROR('Ringkasan (milyar)'!AE516/'Ringkasan (milyar)'!AD516,0)</f>
        <v>0.4742623551061968</v>
      </c>
      <c r="AF516" s="173">
        <f>IFERROR('Ringkasan (milyar)'!AF516/'Ringkasan (milyar)'!AD516,0)</f>
        <v>0.51781604670259573</v>
      </c>
      <c r="AG516" s="173">
        <f>IFERROR('Ringkasan (milyar)'!AG516/'Ringkasan (milyar)'!AD516,0)</f>
        <v>8.9789410343807819E-4</v>
      </c>
      <c r="AH516" s="173">
        <f>IFERROR('Ringkasan (milyar)'!AH516/'Ringkasan (milyar)'!AC516,0)</f>
        <v>0</v>
      </c>
      <c r="AI516" s="173">
        <f>IFERROR('Ringkasan (milyar)'!AI516/'Ringkasan (milyar)'!AC516,0)</f>
        <v>6.3273829560506834E-3</v>
      </c>
      <c r="AJ516" s="173">
        <f>IFERROR('Ringkasan (milyar)'!AJ516/'Ringkasan (milyar)'!AC516,0)</f>
        <v>0</v>
      </c>
      <c r="AK516" s="173">
        <f>IFERROR('Ringkasan (milyar)'!AK516/'Ringkasan (milyar)'!AC516,0)</f>
        <v>8.9027758832694912E-2</v>
      </c>
      <c r="AL516" s="173">
        <f>IFERROR('Ringkasan (milyar)'!AL516/'Ringkasan (milyar)'!AC516,0)</f>
        <v>3.0130706196482965E-4</v>
      </c>
      <c r="AM516" s="173">
        <f>IFERROR('Ringkasan (milyar)'!AM516/'Ringkasan (milyar)'!AC516,0)</f>
        <v>3.6580658789557727E-2</v>
      </c>
      <c r="AN516" s="173">
        <f>IFERROR('Ringkasan (milyar)'!AN516/'Ringkasan (milyar)'!AC516,0)</f>
        <v>1.4998399342562047E-2</v>
      </c>
      <c r="AO516" s="173">
        <f>IFERROR('Ringkasan (milyar)'!AO516/'Ringkasan (milyar)'!AC516,0)</f>
        <v>3.5854841548705961E-2</v>
      </c>
      <c r="AP516" s="173">
        <f>IFERROR('Ringkasan (milyar)'!AP516/'Ringkasan (milyar)'!AC516,0)</f>
        <v>1.2925520899043433E-3</v>
      </c>
      <c r="AQ516" s="173">
        <f>IFERROR('Ringkasan (milyar)'!AQ516/'Ringkasan (milyar)'!AC516,0)</f>
        <v>0</v>
      </c>
      <c r="AR516" s="173">
        <f>IFERROR('Ringkasan (milyar)'!AR516/'Ringkasan (milyar)'!AC516,0)</f>
        <v>1.0110975233719116E-2</v>
      </c>
      <c r="AS516" s="173">
        <f>IFERROR('Ringkasan (milyar)'!AS516/'Ringkasan (milyar)'!AC516,0)</f>
        <v>1.0110975233719116E-2</v>
      </c>
      <c r="AT516" s="173">
        <f>IFERROR('Ringkasan (milyar)'!AT516/'Ringkasan (milyar)'!AC516,0)</f>
        <v>0</v>
      </c>
      <c r="AU516" s="173">
        <f>IFERROR('Ringkasan (milyar)'!AU516/'Ringkasan (milyar)'!AC516,0)</f>
        <v>0</v>
      </c>
      <c r="AV516" s="173">
        <f>IFERROR('Ringkasan (milyar)'!AV516/'Ringkasan (milyar)'!AC516,0)</f>
        <v>0</v>
      </c>
      <c r="AW516" s="127"/>
      <c r="AX516" s="127"/>
      <c r="AY516" s="127"/>
      <c r="AZ516" s="127"/>
      <c r="BA516" s="127"/>
      <c r="BB516" s="127"/>
      <c r="BC516" s="127"/>
      <c r="BD516" s="127"/>
      <c r="BE516" s="127"/>
      <c r="BF516" s="127"/>
      <c r="BG516" s="127"/>
      <c r="BH516" s="127"/>
      <c r="BI516" s="127"/>
      <c r="BJ516" s="128"/>
      <c r="BK516" s="128"/>
      <c r="BL516" s="87"/>
      <c r="BM516" s="47"/>
      <c r="BN516" s="48"/>
      <c r="BO516" s="49"/>
      <c r="BP516" s="39">
        <f t="shared" si="90"/>
        <v>0</v>
      </c>
      <c r="BR516" s="6" t="e">
        <f>Ringkasan!#REF!/1000000000</f>
        <v>#REF!</v>
      </c>
      <c r="BS516" s="6" t="e">
        <f t="shared" si="82"/>
        <v>#REF!</v>
      </c>
      <c r="BT516" s="39" t="e">
        <f t="shared" si="84"/>
        <v>#REF!</v>
      </c>
      <c r="BV516" s="6" t="e">
        <f>Ringkasan!#REF!/1000000000</f>
        <v>#REF!</v>
      </c>
      <c r="BW516" s="6" t="e">
        <f t="shared" si="83"/>
        <v>#REF!</v>
      </c>
      <c r="BX516" s="39" t="e">
        <f t="shared" si="85"/>
        <v>#REF!</v>
      </c>
    </row>
    <row r="517" spans="1:76" ht="15" customHeight="1" x14ac:dyDescent="0.25">
      <c r="B517" s="13" t="s">
        <v>560</v>
      </c>
      <c r="C517" s="14" t="s">
        <v>560</v>
      </c>
      <c r="D517" s="15" t="s">
        <v>561</v>
      </c>
      <c r="E517" s="16"/>
      <c r="F517" s="93"/>
      <c r="G517" s="115"/>
      <c r="H517" s="174">
        <f>IFERROR('Ringkasan (milyar)'!H517/'Ringkasan (milyar)'!G517,0)</f>
        <v>0.15131096742987488</v>
      </c>
      <c r="I517" s="174">
        <f>IFERROR('Ringkasan (milyar)'!I517/'Ringkasan (milyar)'!G517,0)</f>
        <v>6.5159223240821851E-2</v>
      </c>
      <c r="J517" s="174">
        <f>IFERROR('Ringkasan (milyar)'!J517/'Ringkasan (milyar)'!G517,0)</f>
        <v>5.4791637065225565E-2</v>
      </c>
      <c r="K517" s="174">
        <f>IFERROR('Ringkasan (milyar)'!K517/'Ringkasan (milyar)'!G517,0)</f>
        <v>8.5959221764052383E-3</v>
      </c>
      <c r="L517" s="174">
        <f>IFERROR('Ringkasan (milyar)'!L517/'Ringkasan (milyar)'!G517,0)</f>
        <v>2.2764184947422234E-2</v>
      </c>
      <c r="M517" s="174">
        <f>IFERROR('Ringkasan (milyar)'!M517/'Ringkasan (milyar)'!G517,0)</f>
        <v>0.83738524859162478</v>
      </c>
      <c r="N517" s="174">
        <f>IFERROR('Ringkasan (milyar)'!N517/'Ringkasan (milyar)'!G517,0)</f>
        <v>0.78211647988083266</v>
      </c>
      <c r="O517" s="174">
        <f>IFERROR('Ringkasan (milyar)'!O517/'Ringkasan (milyar)'!G517,0)</f>
        <v>0</v>
      </c>
      <c r="P517" s="174">
        <f>IFERROR('Ringkasan (milyar)'!P517/'Ringkasan (milyar)'!G517,0)</f>
        <v>0</v>
      </c>
      <c r="Q517" s="174">
        <f>IFERROR('Ringkasan (milyar)'!Q517/'Ringkasan (milyar)'!G517,0)</f>
        <v>6.557177456188891E-2</v>
      </c>
      <c r="R517" s="174">
        <f>IFERROR('Ringkasan (milyar)'!R517/'Ringkasan (milyar)'!G517,0)</f>
        <v>5.1479241042159552E-3</v>
      </c>
      <c r="S517" s="174">
        <f>IFERROR('Ringkasan (milyar)'!S517/'Ringkasan (milyar)'!G517,0)</f>
        <v>2.0948814613075944E-2</v>
      </c>
      <c r="T517" s="174">
        <f>IFERROR('Ringkasan (milyar)'!T517/'Ringkasan (milyar)'!G517,0)</f>
        <v>0.50979403556599312</v>
      </c>
      <c r="U517" s="174">
        <f>IFERROR('Ringkasan (milyar)'!U517/'Ringkasan (milyar)'!G517,0)</f>
        <v>0.18065393103565869</v>
      </c>
      <c r="V517" s="174">
        <f>IFERROR('Ringkasan (milyar)'!V517/'Ringkasan (milyar)'!G517,0)</f>
        <v>5.5268768710792254E-2</v>
      </c>
      <c r="W517" s="174">
        <f>IFERROR('Ringkasan (milyar)'!W517/'Ringkasan (milyar)'!G517,0)</f>
        <v>4.5815226961557931E-2</v>
      </c>
      <c r="X517" s="174">
        <f>IFERROR('Ringkasan (milyar)'!X517/'Ringkasan (milyar)'!G517,0)</f>
        <v>9.453541749234325E-3</v>
      </c>
      <c r="Y517" s="174">
        <f>IFERROR('Ringkasan (milyar)'!Y517/'Ringkasan (milyar)'!G517,0)</f>
        <v>1.1303783978500183E-2</v>
      </c>
      <c r="Z517" s="174">
        <f>IFERROR('Ringkasan (milyar)'!Z517/'Ringkasan (milyar)'!G517,0)</f>
        <v>2.8814283725992272E-3</v>
      </c>
      <c r="AA517" s="174">
        <f>IFERROR('Ringkasan (milyar)'!AA517/'Ringkasan (milyar)'!G517,0)</f>
        <v>0</v>
      </c>
      <c r="AB517" s="174">
        <f>IFERROR('Ringkasan (milyar)'!AB517/'Ringkasan (milyar)'!G517,0)</f>
        <v>8.4223556059009538E-3</v>
      </c>
      <c r="AC517" s="7"/>
      <c r="AD517" s="174">
        <f>IFERROR('Ringkasan (milyar)'!AD517/'Ringkasan (milyar)'!AC517,0)</f>
        <v>0.74343489971402688</v>
      </c>
      <c r="AE517" s="174">
        <f>IFERROR('Ringkasan (milyar)'!AE517/'Ringkasan (milyar)'!AD517,0)</f>
        <v>0.59410609804610259</v>
      </c>
      <c r="AF517" s="174">
        <f>IFERROR('Ringkasan (milyar)'!AF517/'Ringkasan (milyar)'!AD517,0)</f>
        <v>0.37140379845214017</v>
      </c>
      <c r="AG517" s="174">
        <f>IFERROR('Ringkasan (milyar)'!AG517/'Ringkasan (milyar)'!AD517,0)</f>
        <v>2.2380663907101781E-3</v>
      </c>
      <c r="AH517" s="174">
        <f>IFERROR('Ringkasan (milyar)'!AH517/'Ringkasan (milyar)'!AC517,0)</f>
        <v>9.8125383040595461E-6</v>
      </c>
      <c r="AI517" s="174">
        <f>IFERROR('Ringkasan (milyar)'!AI517/'Ringkasan (milyar)'!AC517,0)</f>
        <v>2.3281699524261842E-2</v>
      </c>
      <c r="AJ517" s="174">
        <f>IFERROR('Ringkasan (milyar)'!AJ517/'Ringkasan (milyar)'!AC517,0)</f>
        <v>6.8577791265842208E-4</v>
      </c>
      <c r="AK517" s="174">
        <f>IFERROR('Ringkasan (milyar)'!AK517/'Ringkasan (milyar)'!AC517,0)</f>
        <v>0.11945614577150222</v>
      </c>
      <c r="AL517" s="174">
        <f>IFERROR('Ringkasan (milyar)'!AL517/'Ringkasan (milyar)'!AC517,0)</f>
        <v>7.1547198620732877E-4</v>
      </c>
      <c r="AM517" s="174">
        <f>IFERROR('Ringkasan (milyar)'!AM517/'Ringkasan (milyar)'!AC517,0)</f>
        <v>2.973532737841789E-2</v>
      </c>
      <c r="AN517" s="174">
        <f>IFERROR('Ringkasan (milyar)'!AN517/'Ringkasan (milyar)'!AC517,0)</f>
        <v>3.2711872394633079E-2</v>
      </c>
      <c r="AO517" s="174">
        <f>IFERROR('Ringkasan (milyar)'!AO517/'Ringkasan (milyar)'!AC517,0)</f>
        <v>5.4587829744431403E-2</v>
      </c>
      <c r="AP517" s="174">
        <f>IFERROR('Ringkasan (milyar)'!AP517/'Ringkasan (milyar)'!AC517,0)</f>
        <v>1.4896093992634329E-3</v>
      </c>
      <c r="AQ517" s="174">
        <f>IFERROR('Ringkasan (milyar)'!AQ517/'Ringkasan (milyar)'!AC517,0)</f>
        <v>2.1603486854909491E-4</v>
      </c>
      <c r="AR517" s="174">
        <f>IFERROR('Ringkasan (milyar)'!AR517/'Ringkasan (milyar)'!AC517,0)</f>
        <v>8.8839453407044203E-3</v>
      </c>
      <c r="AS517" s="174">
        <f>IFERROR('Ringkasan (milyar)'!AS517/'Ringkasan (milyar)'!AC517,0)</f>
        <v>8.8839453407044203E-3</v>
      </c>
      <c r="AT517" s="174">
        <f>IFERROR('Ringkasan (milyar)'!AT517/'Ringkasan (milyar)'!AC517,0)</f>
        <v>0.1282250091737667</v>
      </c>
      <c r="AU517" s="174">
        <f>IFERROR('Ringkasan (milyar)'!AU517/'Ringkasan (milyar)'!AC517,0)</f>
        <v>5.6105276947219333E-3</v>
      </c>
      <c r="AV517" s="174">
        <f>IFERROR('Ringkasan (milyar)'!AV517/'Ringkasan (milyar)'!AC517,0)</f>
        <v>0.12261448147904476</v>
      </c>
      <c r="AW517" s="129"/>
      <c r="AX517" s="129"/>
      <c r="AY517" s="129"/>
      <c r="AZ517" s="129"/>
      <c r="BA517" s="129"/>
      <c r="BB517" s="129"/>
      <c r="BC517" s="129"/>
      <c r="BD517" s="129"/>
      <c r="BE517" s="129"/>
      <c r="BF517" s="129"/>
      <c r="BG517" s="129"/>
      <c r="BH517" s="129"/>
      <c r="BI517" s="129"/>
      <c r="BJ517" s="130"/>
      <c r="BK517" s="130"/>
      <c r="BL517" s="89"/>
      <c r="BM517" s="47"/>
      <c r="BN517" s="48"/>
      <c r="BO517" s="49"/>
      <c r="BR517" s="115" t="e">
        <f>Ringkasan!#REF!/1000000000</f>
        <v>#REF!</v>
      </c>
      <c r="BS517" s="115" t="e">
        <f t="shared" si="82"/>
        <v>#REF!</v>
      </c>
      <c r="BT517" s="39" t="e">
        <f t="shared" si="84"/>
        <v>#REF!</v>
      </c>
      <c r="BV517" s="115" t="e">
        <f>Ringkasan!#REF!/1000000000</f>
        <v>#REF!</v>
      </c>
      <c r="BW517" s="115" t="e">
        <f t="shared" si="83"/>
        <v>#REF!</v>
      </c>
      <c r="BX517" s="39" t="e">
        <f t="shared" si="85"/>
        <v>#REF!</v>
      </c>
    </row>
    <row r="518" spans="1:76" ht="15" customHeight="1" x14ac:dyDescent="0.25">
      <c r="B518" s="13" t="s">
        <v>562</v>
      </c>
      <c r="C518" s="14" t="s">
        <v>562</v>
      </c>
      <c r="D518" s="15" t="s">
        <v>563</v>
      </c>
      <c r="E518" s="16"/>
      <c r="F518" s="93"/>
      <c r="G518" s="115"/>
      <c r="H518" s="174">
        <f>IFERROR('Ringkasan (milyar)'!H518/'Ringkasan (milyar)'!G518,0)</f>
        <v>0.41191671977559335</v>
      </c>
      <c r="I518" s="174">
        <f>IFERROR('Ringkasan (milyar)'!I518/'Ringkasan (milyar)'!G518,0)</f>
        <v>0.30759886465534131</v>
      </c>
      <c r="J518" s="174">
        <f>IFERROR('Ringkasan (milyar)'!J518/'Ringkasan (milyar)'!G518,0)</f>
        <v>5.5382096051541131E-2</v>
      </c>
      <c r="K518" s="174">
        <f>IFERROR('Ringkasan (milyar)'!K518/'Ringkasan (milyar)'!G518,0)</f>
        <v>9.2750453065736475E-3</v>
      </c>
      <c r="L518" s="174">
        <f>IFERROR('Ringkasan (milyar)'!L518/'Ringkasan (milyar)'!G518,0)</f>
        <v>3.9660713762137291E-2</v>
      </c>
      <c r="M518" s="174">
        <f>IFERROR('Ringkasan (milyar)'!M518/'Ringkasan (milyar)'!G518,0)</f>
        <v>0.58808328022440659</v>
      </c>
      <c r="N518" s="174">
        <f>IFERROR('Ringkasan (milyar)'!N518/'Ringkasan (milyar)'!G518,0)</f>
        <v>0.50861928316836458</v>
      </c>
      <c r="O518" s="174">
        <f>IFERROR('Ringkasan (milyar)'!O518/'Ringkasan (milyar)'!G518,0)</f>
        <v>0</v>
      </c>
      <c r="P518" s="174">
        <f>IFERROR('Ringkasan (milyar)'!P518/'Ringkasan (milyar)'!G518,0)</f>
        <v>0</v>
      </c>
      <c r="Q518" s="174">
        <f>IFERROR('Ringkasan (milyar)'!Q518/'Ringkasan (milyar)'!G518,0)</f>
        <v>0</v>
      </c>
      <c r="R518" s="174">
        <f>IFERROR('Ringkasan (milyar)'!R518/'Ringkasan (milyar)'!G518,0)</f>
        <v>8.7104522896579661E-4</v>
      </c>
      <c r="S518" s="174">
        <f>IFERROR('Ringkasan (milyar)'!S518/'Ringkasan (milyar)'!G518,0)</f>
        <v>2.4305006420494771E-2</v>
      </c>
      <c r="T518" s="174">
        <f>IFERROR('Ringkasan (milyar)'!T518/'Ringkasan (milyar)'!G518,0)</f>
        <v>0.37865539771516515</v>
      </c>
      <c r="U518" s="174">
        <f>IFERROR('Ringkasan (milyar)'!U518/'Ringkasan (milyar)'!G518,0)</f>
        <v>0.10478783380373879</v>
      </c>
      <c r="V518" s="174">
        <f>IFERROR('Ringkasan (milyar)'!V518/'Ringkasan (milyar)'!G518,0)</f>
        <v>7.9463997056042027E-2</v>
      </c>
      <c r="W518" s="174">
        <f>IFERROR('Ringkasan (milyar)'!W518/'Ringkasan (milyar)'!G518,0)</f>
        <v>7.4627139312013632E-2</v>
      </c>
      <c r="X518" s="174">
        <f>IFERROR('Ringkasan (milyar)'!X518/'Ringkasan (milyar)'!G518,0)</f>
        <v>4.83685774402841E-3</v>
      </c>
      <c r="Y518" s="174">
        <f>IFERROR('Ringkasan (milyar)'!Y518/'Ringkasan (milyar)'!G518,0)</f>
        <v>0</v>
      </c>
      <c r="Z518" s="174">
        <f>IFERROR('Ringkasan (milyar)'!Z518/'Ringkasan (milyar)'!G518,0)</f>
        <v>0</v>
      </c>
      <c r="AA518" s="174">
        <f>IFERROR('Ringkasan (milyar)'!AA518/'Ringkasan (milyar)'!G518,0)</f>
        <v>0</v>
      </c>
      <c r="AB518" s="174">
        <f>IFERROR('Ringkasan (milyar)'!AB518/'Ringkasan (milyar)'!G518,0)</f>
        <v>0</v>
      </c>
      <c r="AC518" s="7"/>
      <c r="AD518" s="174">
        <f>IFERROR('Ringkasan (milyar)'!AD518/'Ringkasan (milyar)'!AC518,0)</f>
        <v>0.77133444794710337</v>
      </c>
      <c r="AE518" s="174">
        <f>IFERROR('Ringkasan (milyar)'!AE518/'Ringkasan (milyar)'!AD518,0)</f>
        <v>0.48583497135193843</v>
      </c>
      <c r="AF518" s="174">
        <f>IFERROR('Ringkasan (milyar)'!AF518/'Ringkasan (milyar)'!AD518,0)</f>
        <v>0.47823429750749802</v>
      </c>
      <c r="AG518" s="174">
        <f>IFERROR('Ringkasan (milyar)'!AG518/'Ringkasan (milyar)'!AD518,0)</f>
        <v>3.6971781020235761E-4</v>
      </c>
      <c r="AH518" s="174">
        <f>IFERROR('Ringkasan (milyar)'!AH518/'Ringkasan (milyar)'!AC518,0)</f>
        <v>0</v>
      </c>
      <c r="AI518" s="174">
        <f>IFERROR('Ringkasan (milyar)'!AI518/'Ringkasan (milyar)'!AC518,0)</f>
        <v>2.7408435255863471E-2</v>
      </c>
      <c r="AJ518" s="174">
        <f>IFERROR('Ringkasan (milyar)'!AJ518/'Ringkasan (milyar)'!AC518,0)</f>
        <v>2.0999329750291312E-5</v>
      </c>
      <c r="AK518" s="174">
        <f>IFERROR('Ringkasan (milyar)'!AK518/'Ringkasan (milyar)'!AC518,0)</f>
        <v>0.21959176759289417</v>
      </c>
      <c r="AL518" s="174">
        <f>IFERROR('Ringkasan (milyar)'!AL518/'Ringkasan (milyar)'!AC518,0)</f>
        <v>4.5941224016622043E-3</v>
      </c>
      <c r="AM518" s="174">
        <f>IFERROR('Ringkasan (milyar)'!AM518/'Ringkasan (milyar)'!AC518,0)</f>
        <v>5.0875938865588624E-2</v>
      </c>
      <c r="AN518" s="174">
        <f>IFERROR('Ringkasan (milyar)'!AN518/'Ringkasan (milyar)'!AC518,0)</f>
        <v>5.7939342230663313E-2</v>
      </c>
      <c r="AO518" s="174">
        <f>IFERROR('Ringkasan (milyar)'!AO518/'Ringkasan (milyar)'!AC518,0)</f>
        <v>0.10283994509291544</v>
      </c>
      <c r="AP518" s="174">
        <f>IFERROR('Ringkasan (milyar)'!AP518/'Ringkasan (milyar)'!AC518,0)</f>
        <v>2.304118808855725E-3</v>
      </c>
      <c r="AQ518" s="174">
        <f>IFERROR('Ringkasan (milyar)'!AQ518/'Ringkasan (milyar)'!AC518,0)</f>
        <v>1.038300193208848E-3</v>
      </c>
      <c r="AR518" s="174">
        <f>IFERROR('Ringkasan (milyar)'!AR518/'Ringkasan (milyar)'!AC518,0)</f>
        <v>9.0737844600024178E-3</v>
      </c>
      <c r="AS518" s="174">
        <f>IFERROR('Ringkasan (milyar)'!AS518/'Ringkasan (milyar)'!AC518,0)</f>
        <v>9.0737844600024178E-3</v>
      </c>
      <c r="AT518" s="174">
        <f>IFERROR('Ringkasan (milyar)'!AT518/'Ringkasan (milyar)'!AC518,0)</f>
        <v>0</v>
      </c>
      <c r="AU518" s="174">
        <f>IFERROR('Ringkasan (milyar)'!AU518/'Ringkasan (milyar)'!AC518,0)</f>
        <v>0</v>
      </c>
      <c r="AV518" s="174">
        <f>IFERROR('Ringkasan (milyar)'!AV518/'Ringkasan (milyar)'!AC518,0)</f>
        <v>0</v>
      </c>
      <c r="AW518" s="129"/>
      <c r="AX518" s="129"/>
      <c r="AY518" s="129"/>
      <c r="AZ518" s="129"/>
      <c r="BA518" s="129"/>
      <c r="BB518" s="129"/>
      <c r="BC518" s="129"/>
      <c r="BD518" s="129"/>
      <c r="BE518" s="129"/>
      <c r="BF518" s="129"/>
      <c r="BG518" s="129"/>
      <c r="BH518" s="129"/>
      <c r="BI518" s="129"/>
      <c r="BJ518" s="130"/>
      <c r="BK518" s="130"/>
      <c r="BL518" s="89"/>
      <c r="BM518" s="47"/>
      <c r="BN518" s="48"/>
      <c r="BO518" s="49"/>
      <c r="BR518" s="115" t="e">
        <f>Ringkasan!#REF!/1000000000</f>
        <v>#REF!</v>
      </c>
      <c r="BS518" s="115" t="e">
        <f t="shared" si="82"/>
        <v>#REF!</v>
      </c>
      <c r="BT518" s="39" t="e">
        <f t="shared" si="84"/>
        <v>#REF!</v>
      </c>
      <c r="BV518" s="115" t="e">
        <f>Ringkasan!#REF!/1000000000</f>
        <v>#REF!</v>
      </c>
      <c r="BW518" s="115" t="e">
        <f t="shared" si="83"/>
        <v>#REF!</v>
      </c>
      <c r="BX518" s="39" t="e">
        <f t="shared" si="85"/>
        <v>#REF!</v>
      </c>
    </row>
    <row r="519" spans="1:76" ht="15" customHeight="1" x14ac:dyDescent="0.25">
      <c r="B519" s="13" t="s">
        <v>564</v>
      </c>
      <c r="C519" s="14" t="s">
        <v>564</v>
      </c>
      <c r="D519" s="15" t="s">
        <v>614</v>
      </c>
      <c r="E519" s="16"/>
      <c r="F519" s="93"/>
      <c r="G519" s="115"/>
      <c r="H519" s="174">
        <f>IFERROR('Ringkasan (milyar)'!H519/'Ringkasan (milyar)'!G519,0)</f>
        <v>0.2017242437728145</v>
      </c>
      <c r="I519" s="174">
        <f>IFERROR('Ringkasan (milyar)'!I519/'Ringkasan (milyar)'!G519,0)</f>
        <v>0.11205832861014413</v>
      </c>
      <c r="J519" s="174">
        <f>IFERROR('Ringkasan (milyar)'!J519/'Ringkasan (milyar)'!G519,0)</f>
        <v>5.4905859302372531E-2</v>
      </c>
      <c r="K519" s="174">
        <f>IFERROR('Ringkasan (milyar)'!K519/'Ringkasan (milyar)'!G519,0)</f>
        <v>8.7272961837857165E-3</v>
      </c>
      <c r="L519" s="174">
        <f>IFERROR('Ringkasan (milyar)'!L519/'Ringkasan (milyar)'!G519,0)</f>
        <v>2.6032759676512116E-2</v>
      </c>
      <c r="M519" s="174">
        <f>IFERROR('Ringkasan (milyar)'!M519/'Ringkasan (milyar)'!G519,0)</f>
        <v>0.78915864994209639</v>
      </c>
      <c r="N519" s="174">
        <f>IFERROR('Ringkasan (milyar)'!N519/'Ringkasan (milyar)'!G519,0)</f>
        <v>0.72920939846463262</v>
      </c>
      <c r="O519" s="174">
        <f>IFERROR('Ringkasan (milyar)'!O519/'Ringkasan (milyar)'!G519,0)</f>
        <v>0</v>
      </c>
      <c r="P519" s="174">
        <f>IFERROR('Ringkasan (milyar)'!P519/'Ringkasan (milyar)'!G519,0)</f>
        <v>0</v>
      </c>
      <c r="Q519" s="174">
        <f>IFERROR('Ringkasan (milyar)'!Q519/'Ringkasan (milyar)'!G519,0)</f>
        <v>5.2887142847005908E-2</v>
      </c>
      <c r="R519" s="174">
        <f>IFERROR('Ringkasan (milyar)'!R519/'Ringkasan (milyar)'!G519,0)</f>
        <v>4.3205767617933754E-3</v>
      </c>
      <c r="S519" s="174">
        <f>IFERROR('Ringkasan (milyar)'!S519/'Ringkasan (milyar)'!G519,0)</f>
        <v>2.1598058244593564E-2</v>
      </c>
      <c r="T519" s="174">
        <f>IFERROR('Ringkasan (milyar)'!T519/'Ringkasan (milyar)'!G519,0)</f>
        <v>0.48442572220489671</v>
      </c>
      <c r="U519" s="174">
        <f>IFERROR('Ringkasan (milyar)'!U519/'Ringkasan (milyar)'!G519,0)</f>
        <v>0.16597789840634308</v>
      </c>
      <c r="V519" s="174">
        <f>IFERROR('Ringkasan (milyar)'!V519/'Ringkasan (milyar)'!G519,0)</f>
        <v>5.9949251477463772E-2</v>
      </c>
      <c r="W519" s="174">
        <f>IFERROR('Ringkasan (milyar)'!W519/'Ringkasan (milyar)'!G519,0)</f>
        <v>5.1388791191119498E-2</v>
      </c>
      <c r="X519" s="174">
        <f>IFERROR('Ringkasan (milyar)'!X519/'Ringkasan (milyar)'!G519,0)</f>
        <v>8.5604602863442788E-3</v>
      </c>
      <c r="Y519" s="174">
        <f>IFERROR('Ringkasan (milyar)'!Y519/'Ringkasan (milyar)'!G519,0)</f>
        <v>9.1171062850889939E-3</v>
      </c>
      <c r="Z519" s="174">
        <f>IFERROR('Ringkasan (milyar)'!Z519/'Ringkasan (milyar)'!G519,0)</f>
        <v>2.3240260762081352E-3</v>
      </c>
      <c r="AA519" s="174">
        <f>IFERROR('Ringkasan (milyar)'!AA519/'Ringkasan (milyar)'!G519,0)</f>
        <v>0</v>
      </c>
      <c r="AB519" s="174">
        <f>IFERROR('Ringkasan (milyar)'!AB519/'Ringkasan (milyar)'!G519,0)</f>
        <v>6.793080208880857E-3</v>
      </c>
      <c r="AC519" s="7"/>
      <c r="AD519" s="174">
        <f>IFERROR('Ringkasan (milyar)'!AD519/'Ringkasan (milyar)'!AC519,0)</f>
        <v>0.74899852342000883</v>
      </c>
      <c r="AE519" s="174">
        <f>IFERROR('Ringkasan (milyar)'!AE519/'Ringkasan (milyar)'!AD519,0)</f>
        <v>0.57187120728687746</v>
      </c>
      <c r="AF519" s="174">
        <f>IFERROR('Ringkasan (milyar)'!AF519/'Ringkasan (milyar)'!AD519,0)</f>
        <v>0.39334283749954135</v>
      </c>
      <c r="AG519" s="174">
        <f>IFERROR('Ringkasan (milyar)'!AG519/'Ringkasan (milyar)'!AD519,0)</f>
        <v>1.8543765940288259E-3</v>
      </c>
      <c r="AH519" s="174">
        <f>IFERROR('Ringkasan (milyar)'!AH519/'Ringkasan (milyar)'!AC519,0)</f>
        <v>7.8557585645367735E-6</v>
      </c>
      <c r="AI519" s="174">
        <f>IFERROR('Ringkasan (milyar)'!AI519/'Ringkasan (milyar)'!AC519,0)</f>
        <v>2.4104637750818572E-2</v>
      </c>
      <c r="AJ519" s="174">
        <f>IFERROR('Ringkasan (milyar)'!AJ519/'Ringkasan (milyar)'!AC519,0)</f>
        <v>5.5321025055155167E-4</v>
      </c>
      <c r="AK519" s="174">
        <f>IFERROR('Ringkasan (milyar)'!AK519/'Ringkasan (milyar)'!AC519,0)</f>
        <v>0.13942481747630978</v>
      </c>
      <c r="AL519" s="174">
        <f>IFERROR('Ringkasan (milyar)'!AL519/'Ringkasan (milyar)'!AC519,0)</f>
        <v>1.4889379655975714E-3</v>
      </c>
      <c r="AM519" s="174">
        <f>IFERROR('Ringkasan (milyar)'!AM519/'Ringkasan (milyar)'!AC519,0)</f>
        <v>3.3951109162638181E-2</v>
      </c>
      <c r="AN519" s="174">
        <f>IFERROR('Ringkasan (milyar)'!AN519/'Ringkasan (milyar)'!AC519,0)</f>
        <v>3.7742640206682609E-2</v>
      </c>
      <c r="AO519" s="174">
        <f>IFERROR('Ringkasan (milyar)'!AO519/'Ringkasan (milyar)'!AC519,0)</f>
        <v>6.4210086369301589E-2</v>
      </c>
      <c r="AP519" s="174">
        <f>IFERROR('Ringkasan (milyar)'!AP519/'Ringkasan (milyar)'!AC519,0)</f>
        <v>1.6520358235945843E-3</v>
      </c>
      <c r="AQ519" s="174">
        <f>IFERROR('Ringkasan (milyar)'!AQ519/'Ringkasan (milyar)'!AC519,0)</f>
        <v>3.8000794849525561E-4</v>
      </c>
      <c r="AR519" s="174">
        <f>IFERROR('Ringkasan (milyar)'!AR519/'Ringkasan (milyar)'!AC519,0)</f>
        <v>8.9218023488403762E-3</v>
      </c>
      <c r="AS519" s="174">
        <f>IFERROR('Ringkasan (milyar)'!AS519/'Ringkasan (milyar)'!AC519,0)</f>
        <v>8.9218023488403762E-3</v>
      </c>
      <c r="AT519" s="174">
        <f>IFERROR('Ringkasan (milyar)'!AT519/'Ringkasan (milyar)'!AC519,0)</f>
        <v>0.10265485675484108</v>
      </c>
      <c r="AU519" s="174">
        <f>IFERROR('Ringkasan (milyar)'!AU519/'Ringkasan (milyar)'!AC519,0)</f>
        <v>4.4916972167281461E-3</v>
      </c>
      <c r="AV519" s="174">
        <f>IFERROR('Ringkasan (milyar)'!AV519/'Ringkasan (milyar)'!AC519,0)</f>
        <v>9.8163159538112943E-2</v>
      </c>
      <c r="AW519" s="129"/>
      <c r="AX519" s="129"/>
      <c r="AY519" s="129"/>
      <c r="AZ519" s="129"/>
      <c r="BA519" s="129"/>
      <c r="BB519" s="129"/>
      <c r="BC519" s="129"/>
      <c r="BD519" s="129"/>
      <c r="BE519" s="129"/>
      <c r="BF519" s="129"/>
      <c r="BG519" s="129"/>
      <c r="BH519" s="129"/>
      <c r="BI519" s="129"/>
      <c r="BJ519" s="130"/>
      <c r="BK519" s="130"/>
      <c r="BL519" s="89"/>
      <c r="BM519" s="47"/>
      <c r="BN519" s="48"/>
      <c r="BO519" s="49"/>
      <c r="BR519" s="115" t="e">
        <f>Ringkasan!#REF!/1000000000</f>
        <v>#REF!</v>
      </c>
      <c r="BS519" s="115" t="e">
        <f t="shared" si="82"/>
        <v>#REF!</v>
      </c>
      <c r="BT519" s="39" t="e">
        <f t="shared" si="84"/>
        <v>#REF!</v>
      </c>
      <c r="BV519" s="115" t="e">
        <f>Ringkasan!#REF!/1000000000</f>
        <v>#REF!</v>
      </c>
      <c r="BW519" s="115" t="e">
        <f t="shared" si="83"/>
        <v>#REF!</v>
      </c>
      <c r="BX519" s="39" t="e">
        <f t="shared" si="85"/>
        <v>#REF!</v>
      </c>
    </row>
    <row r="520" spans="1:76" ht="15" customHeight="1" x14ac:dyDescent="0.25">
      <c r="B520" s="13" t="s">
        <v>566</v>
      </c>
      <c r="C520" s="14" t="s">
        <v>566</v>
      </c>
      <c r="D520" s="15" t="s">
        <v>615</v>
      </c>
      <c r="E520" s="16"/>
      <c r="F520" s="93"/>
      <c r="G520" s="115"/>
      <c r="H520" s="174">
        <f>IFERROR('Ringkasan (milyar)'!H520/'Ringkasan (milyar)'!G520,0)</f>
        <v>0.26153948046199821</v>
      </c>
      <c r="I520" s="174">
        <f>IFERROR('Ringkasan (milyar)'!I520/'Ringkasan (milyar)'!G520,0)</f>
        <v>0.17611313258953978</v>
      </c>
      <c r="J520" s="174">
        <f>IFERROR('Ringkasan (milyar)'!J520/'Ringkasan (milyar)'!G520,0)</f>
        <v>5.0157982446118729E-2</v>
      </c>
      <c r="K520" s="174">
        <f>IFERROR('Ringkasan (milyar)'!K520/'Ringkasan (milyar)'!G520,0)</f>
        <v>9.8302899434385641E-3</v>
      </c>
      <c r="L520" s="174">
        <f>IFERROR('Ringkasan (milyar)'!L520/'Ringkasan (milyar)'!G520,0)</f>
        <v>2.5438075482901133E-2</v>
      </c>
      <c r="M520" s="174">
        <f>IFERROR('Ringkasan (milyar)'!M520/'Ringkasan (milyar)'!G520,0)</f>
        <v>0.73101069185599921</v>
      </c>
      <c r="N520" s="174">
        <f>IFERROR('Ringkasan (milyar)'!N520/'Ringkasan (milyar)'!G520,0)</f>
        <v>0.68323373453855296</v>
      </c>
      <c r="O520" s="174">
        <f>IFERROR('Ringkasan (milyar)'!O520/'Ringkasan (milyar)'!G520,0)</f>
        <v>0</v>
      </c>
      <c r="P520" s="174">
        <f>IFERROR('Ringkasan (milyar)'!P520/'Ringkasan (milyar)'!G520,0)</f>
        <v>0</v>
      </c>
      <c r="Q520" s="174">
        <f>IFERROR('Ringkasan (milyar)'!Q520/'Ringkasan (milyar)'!G520,0)</f>
        <v>4.2148762564499447E-2</v>
      </c>
      <c r="R520" s="174">
        <f>IFERROR('Ringkasan (milyar)'!R520/'Ringkasan (milyar)'!G520,0)</f>
        <v>4.0806061228874056E-3</v>
      </c>
      <c r="S520" s="174">
        <f>IFERROR('Ringkasan (milyar)'!S520/'Ringkasan (milyar)'!G520,0)</f>
        <v>2.3601783554544741E-2</v>
      </c>
      <c r="T520" s="174">
        <f>IFERROR('Ringkasan (milyar)'!T520/'Ringkasan (milyar)'!G520,0)</f>
        <v>0.44745514242455553</v>
      </c>
      <c r="U520" s="174">
        <f>IFERROR('Ringkasan (milyar)'!U520/'Ringkasan (milyar)'!G520,0)</f>
        <v>0.16594743987206587</v>
      </c>
      <c r="V520" s="174">
        <f>IFERROR('Ringkasan (milyar)'!V520/'Ringkasan (milyar)'!G520,0)</f>
        <v>4.7776957317446328E-2</v>
      </c>
      <c r="W520" s="174">
        <f>IFERROR('Ringkasan (milyar)'!W520/'Ringkasan (milyar)'!G520,0)</f>
        <v>4.0954641181070318E-2</v>
      </c>
      <c r="X520" s="174">
        <f>IFERROR('Ringkasan (milyar)'!X520/'Ringkasan (milyar)'!G520,0)</f>
        <v>6.8223161363760191E-3</v>
      </c>
      <c r="Y520" s="174">
        <f>IFERROR('Ringkasan (milyar)'!Y520/'Ringkasan (milyar)'!G520,0)</f>
        <v>7.4498276820024675E-3</v>
      </c>
      <c r="Z520" s="174">
        <f>IFERROR('Ringkasan (milyar)'!Z520/'Ringkasan (milyar)'!G520,0)</f>
        <v>2.0360369307418518E-3</v>
      </c>
      <c r="AA520" s="174">
        <f>IFERROR('Ringkasan (milyar)'!AA520/'Ringkasan (milyar)'!G520,0)</f>
        <v>0</v>
      </c>
      <c r="AB520" s="174">
        <f>IFERROR('Ringkasan (milyar)'!AB520/'Ringkasan (milyar)'!G520,0)</f>
        <v>5.4137907512606144E-3</v>
      </c>
      <c r="AC520" s="7"/>
      <c r="AD520" s="174">
        <f>IFERROR('Ringkasan (milyar)'!AD520/'Ringkasan (milyar)'!AC520,0)</f>
        <v>0.73161048299382447</v>
      </c>
      <c r="AE520" s="174">
        <f>IFERROR('Ringkasan (milyar)'!AE520/'Ringkasan (milyar)'!AD520,0)</f>
        <v>0.58204902998029762</v>
      </c>
      <c r="AF520" s="174">
        <f>IFERROR('Ringkasan (milyar)'!AF520/'Ringkasan (milyar)'!AD520,0)</f>
        <v>0.38231650162853864</v>
      </c>
      <c r="AG520" s="174">
        <f>IFERROR('Ringkasan (milyar)'!AG520/'Ringkasan (milyar)'!AD520,0)</f>
        <v>1.5206667117255669E-3</v>
      </c>
      <c r="AH520" s="174">
        <f>IFERROR('Ringkasan (milyar)'!AH520/'Ringkasan (milyar)'!AC520,0)</f>
        <v>6.4834681652046209E-4</v>
      </c>
      <c r="AI520" s="174">
        <f>IFERROR('Ringkasan (milyar)'!AI520/'Ringkasan (milyar)'!AC520,0)</f>
        <v>2.3849474472969444E-2</v>
      </c>
      <c r="AJ520" s="174">
        <f>IFERROR('Ringkasan (milyar)'!AJ520/'Ringkasan (milyar)'!AC520,0)</f>
        <v>4.6019363395943764E-4</v>
      </c>
      <c r="AK520" s="174">
        <f>IFERROR('Ringkasan (milyar)'!AK520/'Ringkasan (milyar)'!AC520,0)</f>
        <v>0.13030971839680408</v>
      </c>
      <c r="AL520" s="174">
        <f>IFERROR('Ringkasan (milyar)'!AL520/'Ringkasan (milyar)'!AC520,0)</f>
        <v>1.1926462972223384E-3</v>
      </c>
      <c r="AM520" s="174">
        <f>IFERROR('Ringkasan (milyar)'!AM520/'Ringkasan (milyar)'!AC520,0)</f>
        <v>3.3192180677774429E-2</v>
      </c>
      <c r="AN520" s="174">
        <f>IFERROR('Ringkasan (milyar)'!AN520/'Ringkasan (milyar)'!AC520,0)</f>
        <v>3.3828162535393176E-2</v>
      </c>
      <c r="AO520" s="174">
        <f>IFERROR('Ringkasan (milyar)'!AO520/'Ringkasan (milyar)'!AC520,0)</f>
        <v>5.9357057984120172E-2</v>
      </c>
      <c r="AP520" s="174">
        <f>IFERROR('Ringkasan (milyar)'!AP520/'Ringkasan (milyar)'!AC520,0)</f>
        <v>2.3975554545509516E-3</v>
      </c>
      <c r="AQ520" s="174">
        <f>IFERROR('Ringkasan (milyar)'!AQ520/'Ringkasan (milyar)'!AC520,0)</f>
        <v>3.421154477430297E-4</v>
      </c>
      <c r="AR520" s="174">
        <f>IFERROR('Ringkasan (milyar)'!AR520/'Ringkasan (milyar)'!AC520,0)</f>
        <v>8.1816813442646252E-3</v>
      </c>
      <c r="AS520" s="174">
        <f>IFERROR('Ringkasan (milyar)'!AS520/'Ringkasan (milyar)'!AC520,0)</f>
        <v>8.1816813442646252E-3</v>
      </c>
      <c r="AT520" s="174">
        <f>IFERROR('Ringkasan (milyar)'!AT520/'Ringkasan (milyar)'!AC520,0)</f>
        <v>0.12989811726510694</v>
      </c>
      <c r="AU520" s="174">
        <f>IFERROR('Ringkasan (milyar)'!AU520/'Ringkasan (milyar)'!AC520,0)</f>
        <v>4.3799703740381793E-2</v>
      </c>
      <c r="AV520" s="174">
        <f>IFERROR('Ringkasan (milyar)'!AV520/'Ringkasan (milyar)'!AC520,0)</f>
        <v>8.6098413524725165E-2</v>
      </c>
      <c r="AW520" s="129"/>
      <c r="AX520" s="129"/>
      <c r="AY520" s="129"/>
      <c r="AZ520" s="129"/>
      <c r="BA520" s="129"/>
      <c r="BB520" s="129"/>
      <c r="BC520" s="129"/>
      <c r="BD520" s="129"/>
      <c r="BE520" s="129"/>
      <c r="BF520" s="129"/>
      <c r="BG520" s="129"/>
      <c r="BH520" s="129"/>
      <c r="BI520" s="129"/>
      <c r="BJ520" s="130"/>
      <c r="BK520" s="130"/>
      <c r="BL520" s="89"/>
      <c r="BM520" s="47"/>
      <c r="BN520" s="48"/>
      <c r="BO520" s="49"/>
      <c r="BR520" s="115" t="e">
        <f>Ringkasan!#REF!/1000000000</f>
        <v>#REF!</v>
      </c>
      <c r="BS520" s="115" t="e">
        <f t="shared" si="82"/>
        <v>#REF!</v>
      </c>
      <c r="BT520" s="39" t="e">
        <f t="shared" si="84"/>
        <v>#REF!</v>
      </c>
      <c r="BV520" s="115" t="e">
        <f>Ringkasan!#REF!/1000000000</f>
        <v>#REF!</v>
      </c>
      <c r="BW520" s="115" t="e">
        <f t="shared" si="83"/>
        <v>#REF!</v>
      </c>
      <c r="BX520" s="39" t="e">
        <f t="shared" si="85"/>
        <v>#REF!</v>
      </c>
    </row>
    <row r="521" spans="1:76" s="141" customFormat="1" ht="15" customHeight="1" x14ac:dyDescent="0.25">
      <c r="A521" s="141" t="s">
        <v>711</v>
      </c>
      <c r="B521" s="9" t="s">
        <v>552</v>
      </c>
      <c r="C521" s="10">
        <v>27</v>
      </c>
      <c r="D521" s="11" t="s">
        <v>402</v>
      </c>
      <c r="E521" s="1" t="str">
        <f>[1]Pendapatan!D521</f>
        <v>1 Tahun 2025</v>
      </c>
      <c r="F521" s="142">
        <f>[1]Pendapatan!E521</f>
        <v>45666.442361111112</v>
      </c>
      <c r="G521" s="113"/>
      <c r="H521" s="172">
        <f>IFERROR('Ringkasan (milyar)'!H521/'Ringkasan (milyar)'!G521,0)</f>
        <v>0.34072751836080728</v>
      </c>
      <c r="I521" s="172">
        <f>IFERROR('Ringkasan (milyar)'!I521/'Ringkasan (milyar)'!G521,0)</f>
        <v>0.26144108990999021</v>
      </c>
      <c r="J521" s="172">
        <f>IFERROR('Ringkasan (milyar)'!J521/'Ringkasan (milyar)'!G521,0)</f>
        <v>7.7097466797755015E-3</v>
      </c>
      <c r="K521" s="172">
        <f>IFERROR('Ringkasan (milyar)'!K521/'Ringkasan (milyar)'!G521,0)</f>
        <v>2.0633287541195811E-2</v>
      </c>
      <c r="L521" s="172">
        <f>IFERROR('Ringkasan (milyar)'!L521/'Ringkasan (milyar)'!G521,0)</f>
        <v>5.0943394229845798E-2</v>
      </c>
      <c r="M521" s="172">
        <f>IFERROR('Ringkasan (milyar)'!M521/'Ringkasan (milyar)'!G521,0)</f>
        <v>0.65927248163919272</v>
      </c>
      <c r="N521" s="172">
        <f>IFERROR('Ringkasan (milyar)'!N521/'Ringkasan (milyar)'!G521,0)</f>
        <v>0.65927248163919272</v>
      </c>
      <c r="O521" s="172">
        <f>IFERROR('Ringkasan (milyar)'!O521/'Ringkasan (milyar)'!G521,0)</f>
        <v>0</v>
      </c>
      <c r="P521" s="172">
        <f>IFERROR('Ringkasan (milyar)'!P521/'Ringkasan (milyar)'!G521,0)</f>
        <v>0</v>
      </c>
      <c r="Q521" s="172">
        <f>IFERROR('Ringkasan (milyar)'!Q521/'Ringkasan (milyar)'!G521,0)</f>
        <v>0</v>
      </c>
      <c r="R521" s="172">
        <f>IFERROR('Ringkasan (milyar)'!R521/'Ringkasan (milyar)'!G521,0)</f>
        <v>0</v>
      </c>
      <c r="S521" s="172">
        <f>IFERROR('Ringkasan (milyar)'!S521/'Ringkasan (milyar)'!G521,0)</f>
        <v>0.16104730282797011</v>
      </c>
      <c r="T521" s="172">
        <f>IFERROR('Ringkasan (milyar)'!T521/'Ringkasan (milyar)'!G521,0)</f>
        <v>0.34300495009773463</v>
      </c>
      <c r="U521" s="172">
        <f>IFERROR('Ringkasan (milyar)'!U521/'Ringkasan (milyar)'!G521,0)</f>
        <v>0.15522022871348801</v>
      </c>
      <c r="V521" s="172">
        <f>IFERROR('Ringkasan (milyar)'!V521/'Ringkasan (milyar)'!G521,0)</f>
        <v>0</v>
      </c>
      <c r="W521" s="172">
        <f>IFERROR('Ringkasan (milyar)'!W521/'Ringkasan (milyar)'!G521,0)</f>
        <v>0</v>
      </c>
      <c r="X521" s="172">
        <f>IFERROR('Ringkasan (milyar)'!X521/'Ringkasan (milyar)'!G521,0)</f>
        <v>0</v>
      </c>
      <c r="Y521" s="172">
        <f>IFERROR('Ringkasan (milyar)'!Y521/'Ringkasan (milyar)'!G521,0)</f>
        <v>0</v>
      </c>
      <c r="Z521" s="172">
        <f>IFERROR('Ringkasan (milyar)'!Z521/'Ringkasan (milyar)'!G521,0)</f>
        <v>0</v>
      </c>
      <c r="AA521" s="172">
        <f>IFERROR('Ringkasan (milyar)'!AA521/'Ringkasan (milyar)'!G521,0)</f>
        <v>0</v>
      </c>
      <c r="AB521" s="172">
        <f>IFERROR('Ringkasan (milyar)'!AB521/'Ringkasan (milyar)'!G521,0)</f>
        <v>0</v>
      </c>
      <c r="AC521" s="147"/>
      <c r="AD521" s="172">
        <f>IFERROR('Ringkasan (milyar)'!AD521/'Ringkasan (milyar)'!AC521,0)</f>
        <v>0.74656109897013156</v>
      </c>
      <c r="AE521" s="172">
        <f>IFERROR('Ringkasan (milyar)'!AE521/'Ringkasan (milyar)'!AD521,0)</f>
        <v>0.65699839175497998</v>
      </c>
      <c r="AF521" s="172">
        <f>IFERROR('Ringkasan (milyar)'!AF521/'Ringkasan (milyar)'!AD521,0)</f>
        <v>0.31558645578069278</v>
      </c>
      <c r="AG521" s="172">
        <f>IFERROR('Ringkasan (milyar)'!AG521/'Ringkasan (milyar)'!AD521,0)</f>
        <v>6.245990908316781E-3</v>
      </c>
      <c r="AH521" s="172">
        <f>IFERROR('Ringkasan (milyar)'!AH521/'Ringkasan (milyar)'!AC521,0)</f>
        <v>0</v>
      </c>
      <c r="AI521" s="172">
        <f>IFERROR('Ringkasan (milyar)'!AI521/'Ringkasan (milyar)'!AC521,0)</f>
        <v>1.5501757697244703E-2</v>
      </c>
      <c r="AJ521" s="172">
        <f>IFERROR('Ringkasan (milyar)'!AJ521/'Ringkasan (milyar)'!AC521,0)</f>
        <v>3.0231481828675013E-4</v>
      </c>
      <c r="AK521" s="172">
        <f>IFERROR('Ringkasan (milyar)'!AK521/'Ringkasan (milyar)'!AC521,0)</f>
        <v>0.13731631584901524</v>
      </c>
      <c r="AL521" s="172">
        <f>IFERROR('Ringkasan (milyar)'!AL521/'Ringkasan (milyar)'!AC521,0)</f>
        <v>9.4146483203486205E-5</v>
      </c>
      <c r="AM521" s="172">
        <f>IFERROR('Ringkasan (milyar)'!AM521/'Ringkasan (milyar)'!AC521,0)</f>
        <v>3.3411484550365682E-2</v>
      </c>
      <c r="AN521" s="172">
        <f>IFERROR('Ringkasan (milyar)'!AN521/'Ringkasan (milyar)'!AC521,0)</f>
        <v>5.3435720866143462E-2</v>
      </c>
      <c r="AO521" s="172">
        <f>IFERROR('Ringkasan (milyar)'!AO521/'Ringkasan (milyar)'!AC521,0)</f>
        <v>4.6578034189561912E-2</v>
      </c>
      <c r="AP521" s="172">
        <f>IFERROR('Ringkasan (milyar)'!AP521/'Ringkasan (milyar)'!AC521,0)</f>
        <v>3.4799699329555998E-3</v>
      </c>
      <c r="AQ521" s="172">
        <f>IFERROR('Ringkasan (milyar)'!AQ521/'Ringkasan (milyar)'!AC521,0)</f>
        <v>3.1695982678507022E-4</v>
      </c>
      <c r="AR521" s="172">
        <f>IFERROR('Ringkasan (milyar)'!AR521/'Ringkasan (milyar)'!AC521,0)</f>
        <v>5.230360177971456E-3</v>
      </c>
      <c r="AS521" s="172">
        <f>IFERROR('Ringkasan (milyar)'!AS521/'Ringkasan (milyar)'!AC521,0)</f>
        <v>5.230360177971456E-3</v>
      </c>
      <c r="AT521" s="172">
        <f>IFERROR('Ringkasan (milyar)'!AT521/'Ringkasan (milyar)'!AC521,0)</f>
        <v>0.11089222500288176</v>
      </c>
      <c r="AU521" s="172">
        <f>IFERROR('Ringkasan (milyar)'!AU521/'Ringkasan (milyar)'!AC521,0)</f>
        <v>0.11022121230441555</v>
      </c>
      <c r="AV521" s="172">
        <f>IFERROR('Ringkasan (milyar)'!AV521/'Ringkasan (milyar)'!AC521,0)</f>
        <v>6.7101269846621121E-4</v>
      </c>
      <c r="AW521" s="148"/>
      <c r="AX521" s="148"/>
      <c r="AY521" s="148"/>
      <c r="AZ521" s="148"/>
      <c r="BA521" s="148"/>
      <c r="BB521" s="148"/>
      <c r="BC521" s="148"/>
      <c r="BD521" s="148"/>
      <c r="BE521" s="148"/>
      <c r="BF521" s="148"/>
      <c r="BG521" s="148"/>
      <c r="BH521" s="148"/>
      <c r="BI521" s="148"/>
      <c r="BJ521" s="98"/>
      <c r="BK521" s="98"/>
      <c r="BL521" s="85"/>
      <c r="BM521" s="143"/>
      <c r="BN521" s="144"/>
      <c r="BO521" s="145"/>
      <c r="BP521" s="146">
        <f t="shared" ref="BP521:BP538" si="93">IF(G521&gt;0,1,0)</f>
        <v>0</v>
      </c>
      <c r="BR521" s="113" t="e">
        <f>Ringkasan!#REF!/1000000000</f>
        <v>#REF!</v>
      </c>
      <c r="BS521" s="113" t="e">
        <f t="shared" ref="BS521:BS584" si="94">G521-BR521</f>
        <v>#REF!</v>
      </c>
      <c r="BT521" s="146" t="e">
        <f t="shared" si="84"/>
        <v>#REF!</v>
      </c>
      <c r="BV521" s="113" t="e">
        <f>Ringkasan!#REF!/1000000000</f>
        <v>#REF!</v>
      </c>
      <c r="BW521" s="113" t="e">
        <f t="shared" ref="BW521:BW584" si="95">AC521-BV521</f>
        <v>#REF!</v>
      </c>
      <c r="BX521" s="146" t="e">
        <f t="shared" si="85"/>
        <v>#REF!</v>
      </c>
    </row>
    <row r="522" spans="1:76" ht="15" customHeight="1" x14ac:dyDescent="0.25">
      <c r="A522" s="59" t="s">
        <v>403</v>
      </c>
      <c r="B522" s="3">
        <f>B516+1</f>
        <v>388</v>
      </c>
      <c r="C522" s="4">
        <v>1</v>
      </c>
      <c r="D522" s="8" t="s">
        <v>403</v>
      </c>
      <c r="E522" s="12" t="str">
        <f>[1]Pendapatan!D522</f>
        <v>06 Tahun 2024</v>
      </c>
      <c r="F522" s="92">
        <f>[1]Pendapatan!E522</f>
        <v>45657</v>
      </c>
      <c r="G522" s="6"/>
      <c r="H522" s="173">
        <f>IFERROR('Ringkasan (milyar)'!H522/'Ringkasan (milyar)'!G522,0)</f>
        <v>6.0970898166845297E-2</v>
      </c>
      <c r="I522" s="173">
        <f>IFERROR('Ringkasan (milyar)'!I522/'Ringkasan (milyar)'!G522,0)</f>
        <v>1.9230805110170463E-2</v>
      </c>
      <c r="J522" s="173">
        <f>IFERROR('Ringkasan (milyar)'!J522/'Ringkasan (milyar)'!G522,0)</f>
        <v>2.8133581777801342E-2</v>
      </c>
      <c r="K522" s="173">
        <f>IFERROR('Ringkasan (milyar)'!K522/'Ringkasan (milyar)'!G522,0)</f>
        <v>1.0497605140970648E-2</v>
      </c>
      <c r="L522" s="173">
        <f>IFERROR('Ringkasan (milyar)'!L522/'Ringkasan (milyar)'!G522,0)</f>
        <v>3.1089061379028461E-3</v>
      </c>
      <c r="M522" s="173">
        <f>IFERROR('Ringkasan (milyar)'!M522/'Ringkasan (milyar)'!G522,0)</f>
        <v>0.9236864481655821</v>
      </c>
      <c r="N522" s="173">
        <f>IFERROR('Ringkasan (milyar)'!N522/'Ringkasan (milyar)'!G522,0)</f>
        <v>0.89865369744480594</v>
      </c>
      <c r="O522" s="173">
        <f>IFERROR('Ringkasan (milyar)'!O522/'Ringkasan (milyar)'!G522,0)</f>
        <v>0</v>
      </c>
      <c r="P522" s="173">
        <f>IFERROR('Ringkasan (milyar)'!P522/'Ringkasan (milyar)'!G522,0)</f>
        <v>0</v>
      </c>
      <c r="Q522" s="173">
        <f>IFERROR('Ringkasan (milyar)'!Q522/'Ringkasan (milyar)'!G522,0)</f>
        <v>7.609975034054399E-2</v>
      </c>
      <c r="R522" s="173">
        <f>IFERROR('Ringkasan (milyar)'!R522/'Ringkasan (milyar)'!G522,0)</f>
        <v>0</v>
      </c>
      <c r="S522" s="173">
        <f>IFERROR('Ringkasan (milyar)'!S522/'Ringkasan (milyar)'!G522,0)</f>
        <v>0.20428191145824218</v>
      </c>
      <c r="T522" s="173">
        <f>IFERROR('Ringkasan (milyar)'!T522/'Ringkasan (milyar)'!G522,0)</f>
        <v>0.41450495785152491</v>
      </c>
      <c r="U522" s="173">
        <f>IFERROR('Ringkasan (milyar)'!U522/'Ringkasan (milyar)'!G522,0)</f>
        <v>0.20376707779449488</v>
      </c>
      <c r="V522" s="173">
        <f>IFERROR('Ringkasan (milyar)'!V522/'Ringkasan (milyar)'!G522,0)</f>
        <v>2.5032750720776164E-2</v>
      </c>
      <c r="W522" s="173">
        <f>IFERROR('Ringkasan (milyar)'!W522/'Ringkasan (milyar)'!G522,0)</f>
        <v>2.5032750720776164E-2</v>
      </c>
      <c r="X522" s="173">
        <f>IFERROR('Ringkasan (milyar)'!X522/'Ringkasan (milyar)'!G522,0)</f>
        <v>0</v>
      </c>
      <c r="Y522" s="173">
        <f>IFERROR('Ringkasan (milyar)'!Y522/'Ringkasan (milyar)'!G522,0)</f>
        <v>1.5342653667572488E-2</v>
      </c>
      <c r="Z522" s="173">
        <f>IFERROR('Ringkasan (milyar)'!Z522/'Ringkasan (milyar)'!G522,0)</f>
        <v>0</v>
      </c>
      <c r="AA522" s="173">
        <f>IFERROR('Ringkasan (milyar)'!AA522/'Ringkasan (milyar)'!G522,0)</f>
        <v>0</v>
      </c>
      <c r="AB522" s="173">
        <f>IFERROR('Ringkasan (milyar)'!AB522/'Ringkasan (milyar)'!G522,0)</f>
        <v>1.5342653667572488E-2</v>
      </c>
      <c r="AC522" s="6"/>
      <c r="AD522" s="173">
        <f>IFERROR('Ringkasan (milyar)'!AD522/'Ringkasan (milyar)'!AC522,0)</f>
        <v>0.66883560096236261</v>
      </c>
      <c r="AE522" s="173">
        <f>IFERROR('Ringkasan (milyar)'!AE522/'Ringkasan (milyar)'!AD522,0)</f>
        <v>0.54297358952021391</v>
      </c>
      <c r="AF522" s="173">
        <f>IFERROR('Ringkasan (milyar)'!AF522/'Ringkasan (milyar)'!AD522,0)</f>
        <v>0.43826103606082989</v>
      </c>
      <c r="AG522" s="173">
        <f>IFERROR('Ringkasan (milyar)'!AG522/'Ringkasan (milyar)'!AD522,0)</f>
        <v>0</v>
      </c>
      <c r="AH522" s="173">
        <f>IFERROR('Ringkasan (milyar)'!AH522/'Ringkasan (milyar)'!AC522,0)</f>
        <v>0</v>
      </c>
      <c r="AI522" s="173">
        <f>IFERROR('Ringkasan (milyar)'!AI522/'Ringkasan (milyar)'!AC522,0)</f>
        <v>1.2550950476786414E-2</v>
      </c>
      <c r="AJ522" s="173">
        <f>IFERROR('Ringkasan (milyar)'!AJ522/'Ringkasan (milyar)'!AC522,0)</f>
        <v>0</v>
      </c>
      <c r="AK522" s="173">
        <f>IFERROR('Ringkasan (milyar)'!AK522/'Ringkasan (milyar)'!AC522,0)</f>
        <v>0.18745493954803974</v>
      </c>
      <c r="AL522" s="173">
        <f>IFERROR('Ringkasan (milyar)'!AL522/'Ringkasan (milyar)'!AC522,0)</f>
        <v>4.0290812979255675E-5</v>
      </c>
      <c r="AM522" s="173">
        <f>IFERROR('Ringkasan (milyar)'!AM522/'Ringkasan (milyar)'!AC522,0)</f>
        <v>4.0854694994144243E-2</v>
      </c>
      <c r="AN522" s="173">
        <f>IFERROR('Ringkasan (milyar)'!AN522/'Ringkasan (milyar)'!AC522,0)</f>
        <v>6.5979611447706435E-2</v>
      </c>
      <c r="AO522" s="173">
        <f>IFERROR('Ringkasan (milyar)'!AO522/'Ringkasan (milyar)'!AC522,0)</f>
        <v>8.0060324886411752E-2</v>
      </c>
      <c r="AP522" s="173">
        <f>IFERROR('Ringkasan (milyar)'!AP522/'Ringkasan (milyar)'!AC522,0)</f>
        <v>2.9841793541215505E-4</v>
      </c>
      <c r="AQ522" s="173">
        <f>IFERROR('Ringkasan (milyar)'!AQ522/'Ringkasan (milyar)'!AC522,0)</f>
        <v>2.215994713859062E-4</v>
      </c>
      <c r="AR522" s="173">
        <f>IFERROR('Ringkasan (milyar)'!AR522/'Ringkasan (milyar)'!AC522,0)</f>
        <v>6.4465300766809071E-3</v>
      </c>
      <c r="AS522" s="173">
        <f>IFERROR('Ringkasan (milyar)'!AS522/'Ringkasan (milyar)'!AC522,0)</f>
        <v>6.4465300766809071E-3</v>
      </c>
      <c r="AT522" s="173">
        <f>IFERROR('Ringkasan (milyar)'!AT522/'Ringkasan (milyar)'!AC522,0)</f>
        <v>0.13726292941291671</v>
      </c>
      <c r="AU522" s="173">
        <f>IFERROR('Ringkasan (milyar)'!AU522/'Ringkasan (milyar)'!AC522,0)</f>
        <v>0</v>
      </c>
      <c r="AV522" s="173">
        <f>IFERROR('Ringkasan (milyar)'!AV522/'Ringkasan (milyar)'!AC522,0)</f>
        <v>0.13726292941291671</v>
      </c>
      <c r="AW522" s="127"/>
      <c r="AX522" s="127"/>
      <c r="AY522" s="127"/>
      <c r="AZ522" s="127"/>
      <c r="BA522" s="127"/>
      <c r="BB522" s="127"/>
      <c r="BC522" s="127"/>
      <c r="BD522" s="127"/>
      <c r="BE522" s="127"/>
      <c r="BF522" s="127"/>
      <c r="BG522" s="127"/>
      <c r="BH522" s="127"/>
      <c r="BI522" s="127"/>
      <c r="BJ522" s="128"/>
      <c r="BK522" s="128"/>
      <c r="BL522" s="87"/>
      <c r="BM522" s="47"/>
      <c r="BN522" s="48"/>
      <c r="BO522" s="49"/>
      <c r="BP522" s="39">
        <f t="shared" si="93"/>
        <v>0</v>
      </c>
      <c r="BR522" s="6" t="e">
        <f>Ringkasan!#REF!/1000000000</f>
        <v>#REF!</v>
      </c>
      <c r="BS522" s="6" t="e">
        <f t="shared" si="94"/>
        <v>#REF!</v>
      </c>
      <c r="BT522" s="39" t="e">
        <f t="shared" si="84"/>
        <v>#REF!</v>
      </c>
      <c r="BV522" s="6" t="e">
        <f>Ringkasan!#REF!/1000000000</f>
        <v>#REF!</v>
      </c>
      <c r="BW522" s="6" t="e">
        <f t="shared" si="95"/>
        <v>#REF!</v>
      </c>
      <c r="BX522" s="39" t="e">
        <f t="shared" si="85"/>
        <v>#REF!</v>
      </c>
    </row>
    <row r="523" spans="1:76" ht="15" customHeight="1" x14ac:dyDescent="0.25">
      <c r="A523" s="59" t="s">
        <v>404</v>
      </c>
      <c r="B523" s="3">
        <f t="shared" ref="B523:C538" si="96">B522+1</f>
        <v>389</v>
      </c>
      <c r="C523" s="4">
        <f t="shared" si="96"/>
        <v>2</v>
      </c>
      <c r="D523" s="8" t="s">
        <v>404</v>
      </c>
      <c r="E523" s="12" t="str">
        <f>[1]Pendapatan!D523</f>
        <v>04 Tahun 2024</v>
      </c>
      <c r="F523" s="92">
        <f>[1]Pendapatan!E523</f>
        <v>45657.583333333336</v>
      </c>
      <c r="G523" s="6"/>
      <c r="H523" s="173">
        <f>IFERROR('Ringkasan (milyar)'!H523/'Ringkasan (milyar)'!G523,0)</f>
        <v>4.2961351226160828E-2</v>
      </c>
      <c r="I523" s="173">
        <f>IFERROR('Ringkasan (milyar)'!I523/'Ringkasan (milyar)'!G523,0)</f>
        <v>6.279938693941744E-3</v>
      </c>
      <c r="J523" s="173">
        <f>IFERROR('Ringkasan (milyar)'!J523/'Ringkasan (milyar)'!G523,0)</f>
        <v>3.1905121131192964E-3</v>
      </c>
      <c r="K523" s="173">
        <f>IFERROR('Ringkasan (milyar)'!K523/'Ringkasan (milyar)'!G523,0)</f>
        <v>1.5111276223055957E-2</v>
      </c>
      <c r="L523" s="173">
        <f>IFERROR('Ringkasan (milyar)'!L523/'Ringkasan (milyar)'!G523,0)</f>
        <v>1.8379624196043828E-2</v>
      </c>
      <c r="M523" s="173">
        <f>IFERROR('Ringkasan (milyar)'!M523/'Ringkasan (milyar)'!G523,0)</f>
        <v>0.9469300955441543</v>
      </c>
      <c r="N523" s="173">
        <f>IFERROR('Ringkasan (milyar)'!N523/'Ringkasan (milyar)'!G523,0)</f>
        <v>0.91541567289138914</v>
      </c>
      <c r="O523" s="173">
        <f>IFERROR('Ringkasan (milyar)'!O523/'Ringkasan (milyar)'!G523,0)</f>
        <v>0</v>
      </c>
      <c r="P523" s="173">
        <f>IFERROR('Ringkasan (milyar)'!P523/'Ringkasan (milyar)'!G523,0)</f>
        <v>0</v>
      </c>
      <c r="Q523" s="173">
        <f>IFERROR('Ringkasan (milyar)'!Q523/'Ringkasan (milyar)'!G523,0)</f>
        <v>8.0030093192481749E-2</v>
      </c>
      <c r="R523" s="173">
        <f>IFERROR('Ringkasan (milyar)'!R523/'Ringkasan (milyar)'!G523,0)</f>
        <v>0</v>
      </c>
      <c r="S523" s="173">
        <f>IFERROR('Ringkasan (milyar)'!S523/'Ringkasan (milyar)'!G523,0)</f>
        <v>3.3342813904992365E-2</v>
      </c>
      <c r="T523" s="173">
        <f>IFERROR('Ringkasan (milyar)'!T523/'Ringkasan (milyar)'!G523,0)</f>
        <v>0.58049405575309887</v>
      </c>
      <c r="U523" s="173">
        <f>IFERROR('Ringkasan (milyar)'!U523/'Ringkasan (milyar)'!G523,0)</f>
        <v>0.22154871004081608</v>
      </c>
      <c r="V523" s="173">
        <f>IFERROR('Ringkasan (milyar)'!V523/'Ringkasan (milyar)'!G523,0)</f>
        <v>3.1514422652765148E-2</v>
      </c>
      <c r="W523" s="173">
        <f>IFERROR('Ringkasan (milyar)'!W523/'Ringkasan (milyar)'!G523,0)</f>
        <v>3.1514422652765148E-2</v>
      </c>
      <c r="X523" s="173">
        <f>IFERROR('Ringkasan (milyar)'!X523/'Ringkasan (milyar)'!G523,0)</f>
        <v>0</v>
      </c>
      <c r="Y523" s="173">
        <f>IFERROR('Ringkasan (milyar)'!Y523/'Ringkasan (milyar)'!G523,0)</f>
        <v>1.0108553229684901E-2</v>
      </c>
      <c r="Z523" s="173">
        <f>IFERROR('Ringkasan (milyar)'!Z523/'Ringkasan (milyar)'!G523,0)</f>
        <v>0</v>
      </c>
      <c r="AA523" s="173">
        <f>IFERROR('Ringkasan (milyar)'!AA523/'Ringkasan (milyar)'!G523,0)</f>
        <v>0</v>
      </c>
      <c r="AB523" s="173">
        <f>IFERROR('Ringkasan (milyar)'!AB523/'Ringkasan (milyar)'!G523,0)</f>
        <v>1.0108553229684901E-2</v>
      </c>
      <c r="AC523" s="6"/>
      <c r="AD523" s="173">
        <f>IFERROR('Ringkasan (milyar)'!AD523/'Ringkasan (milyar)'!AC523,0)</f>
        <v>0.69817303449651169</v>
      </c>
      <c r="AE523" s="173">
        <f>IFERROR('Ringkasan (milyar)'!AE523/'Ringkasan (milyar)'!AD523,0)</f>
        <v>0.70765942241107049</v>
      </c>
      <c r="AF523" s="173">
        <f>IFERROR('Ringkasan (milyar)'!AF523/'Ringkasan (milyar)'!AD523,0)</f>
        <v>0.28491463811752071</v>
      </c>
      <c r="AG523" s="173">
        <f>IFERROR('Ringkasan (milyar)'!AG523/'Ringkasan (milyar)'!AD523,0)</f>
        <v>0</v>
      </c>
      <c r="AH523" s="173">
        <f>IFERROR('Ringkasan (milyar)'!AH523/'Ringkasan (milyar)'!AC523,0)</f>
        <v>8.4078417028451177E-5</v>
      </c>
      <c r="AI523" s="173">
        <f>IFERROR('Ringkasan (milyar)'!AI523/'Ringkasan (milyar)'!AC523,0)</f>
        <v>5.0402119165582652E-3</v>
      </c>
      <c r="AJ523" s="173">
        <f>IFERROR('Ringkasan (milyar)'!AJ523/'Ringkasan (milyar)'!AC523,0)</f>
        <v>6.0300361154119863E-5</v>
      </c>
      <c r="AK523" s="173">
        <f>IFERROR('Ringkasan (milyar)'!AK523/'Ringkasan (milyar)'!AC523,0)</f>
        <v>0.1692899679827512</v>
      </c>
      <c r="AL523" s="173">
        <f>IFERROR('Ringkasan (milyar)'!AL523/'Ringkasan (milyar)'!AC523,0)</f>
        <v>0</v>
      </c>
      <c r="AM523" s="173">
        <f>IFERROR('Ringkasan (milyar)'!AM523/'Ringkasan (milyar)'!AC523,0)</f>
        <v>3.5180718391875636E-2</v>
      </c>
      <c r="AN523" s="173">
        <f>IFERROR('Ringkasan (milyar)'!AN523/'Ringkasan (milyar)'!AC523,0)</f>
        <v>6.4759932344389301E-2</v>
      </c>
      <c r="AO523" s="173">
        <f>IFERROR('Ringkasan (milyar)'!AO523/'Ringkasan (milyar)'!AC523,0)</f>
        <v>6.7536120755062948E-2</v>
      </c>
      <c r="AP523" s="173">
        <f>IFERROR('Ringkasan (milyar)'!AP523/'Ringkasan (milyar)'!AC523,0)</f>
        <v>7.3762996592942071E-5</v>
      </c>
      <c r="AQ523" s="173">
        <f>IFERROR('Ringkasan (milyar)'!AQ523/'Ringkasan (milyar)'!AC523,0)</f>
        <v>1.7394334948303807E-3</v>
      </c>
      <c r="AR523" s="173">
        <f>IFERROR('Ringkasan (milyar)'!AR523/'Ringkasan (milyar)'!AC523,0)</f>
        <v>2.7565444733442224E-3</v>
      </c>
      <c r="AS523" s="173">
        <f>IFERROR('Ringkasan (milyar)'!AS523/'Ringkasan (milyar)'!AC523,0)</f>
        <v>2.7565444733442224E-3</v>
      </c>
      <c r="AT523" s="173">
        <f>IFERROR('Ringkasan (milyar)'!AT523/'Ringkasan (milyar)'!AC523,0)</f>
        <v>0.12978045304739283</v>
      </c>
      <c r="AU523" s="173">
        <f>IFERROR('Ringkasan (milyar)'!AU523/'Ringkasan (milyar)'!AC523,0)</f>
        <v>0</v>
      </c>
      <c r="AV523" s="173">
        <f>IFERROR('Ringkasan (milyar)'!AV523/'Ringkasan (milyar)'!AC523,0)</f>
        <v>0.12978045304739283</v>
      </c>
      <c r="AW523" s="127"/>
      <c r="AX523" s="127"/>
      <c r="AY523" s="127"/>
      <c r="AZ523" s="127"/>
      <c r="BA523" s="127"/>
      <c r="BB523" s="127"/>
      <c r="BC523" s="127"/>
      <c r="BD523" s="127"/>
      <c r="BE523" s="127"/>
      <c r="BF523" s="127"/>
      <c r="BG523" s="127"/>
      <c r="BH523" s="127"/>
      <c r="BI523" s="127"/>
      <c r="BJ523" s="128"/>
      <c r="BK523" s="128"/>
      <c r="BL523" s="87"/>
      <c r="BM523" s="47"/>
      <c r="BN523" s="48"/>
      <c r="BO523" s="49"/>
      <c r="BP523" s="39">
        <f t="shared" si="93"/>
        <v>0</v>
      </c>
      <c r="BR523" s="6" t="e">
        <f>Ringkasan!#REF!/1000000000</f>
        <v>#REF!</v>
      </c>
      <c r="BS523" s="6" t="e">
        <f t="shared" si="94"/>
        <v>#REF!</v>
      </c>
      <c r="BT523" s="39" t="e">
        <f t="shared" si="84"/>
        <v>#REF!</v>
      </c>
      <c r="BV523" s="6" t="e">
        <f>Ringkasan!#REF!/1000000000</f>
        <v>#REF!</v>
      </c>
      <c r="BW523" s="6" t="e">
        <f t="shared" si="95"/>
        <v>#REF!</v>
      </c>
      <c r="BX523" s="39" t="e">
        <f t="shared" si="85"/>
        <v>#REF!</v>
      </c>
    </row>
    <row r="524" spans="1:76" ht="15" customHeight="1" x14ac:dyDescent="0.25">
      <c r="A524" s="59" t="s">
        <v>405</v>
      </c>
      <c r="B524" s="3">
        <f t="shared" si="96"/>
        <v>390</v>
      </c>
      <c r="C524" s="4">
        <f t="shared" si="96"/>
        <v>3</v>
      </c>
      <c r="D524" s="8" t="s">
        <v>405</v>
      </c>
      <c r="E524" s="12" t="str">
        <f>[1]Pendapatan!D524</f>
        <v>02 Tahun 2025</v>
      </c>
      <c r="F524" s="92">
        <f>[1]Pendapatan!E524</f>
        <v>45678</v>
      </c>
      <c r="G524" s="6"/>
      <c r="H524" s="173">
        <f>IFERROR('Ringkasan (milyar)'!H524/'Ringkasan (milyar)'!G524,0)</f>
        <v>2.9578099117204264E-2</v>
      </c>
      <c r="I524" s="173">
        <f>IFERROR('Ringkasan (milyar)'!I524/'Ringkasan (milyar)'!G524,0)</f>
        <v>9.23058674658748E-3</v>
      </c>
      <c r="J524" s="173">
        <f>IFERROR('Ringkasan (milyar)'!J524/'Ringkasan (milyar)'!G524,0)</f>
        <v>5.7059958241092949E-3</v>
      </c>
      <c r="K524" s="173">
        <f>IFERROR('Ringkasan (milyar)'!K524/'Ringkasan (milyar)'!G524,0)</f>
        <v>1.2267036754616194E-2</v>
      </c>
      <c r="L524" s="173">
        <f>IFERROR('Ringkasan (milyar)'!L524/'Ringkasan (milyar)'!G524,0)</f>
        <v>2.3744797918912944E-3</v>
      </c>
      <c r="M524" s="173">
        <f>IFERROR('Ringkasan (milyar)'!M524/'Ringkasan (milyar)'!G524,0)</f>
        <v>0.96310198924403678</v>
      </c>
      <c r="N524" s="173">
        <f>IFERROR('Ringkasan (milyar)'!N524/'Ringkasan (milyar)'!G524,0)</f>
        <v>0.94747261819919448</v>
      </c>
      <c r="O524" s="173">
        <f>IFERROR('Ringkasan (milyar)'!O524/'Ringkasan (milyar)'!G524,0)</f>
        <v>0</v>
      </c>
      <c r="P524" s="173">
        <f>IFERROR('Ringkasan (milyar)'!P524/'Ringkasan (milyar)'!G524,0)</f>
        <v>0</v>
      </c>
      <c r="Q524" s="173">
        <f>IFERROR('Ringkasan (milyar)'!Q524/'Ringkasan (milyar)'!G524,0)</f>
        <v>6.3118869361417113E-2</v>
      </c>
      <c r="R524" s="173">
        <f>IFERROR('Ringkasan (milyar)'!R524/'Ringkasan (milyar)'!G524,0)</f>
        <v>8.756991791260535E-3</v>
      </c>
      <c r="S524" s="173">
        <f>IFERROR('Ringkasan (milyar)'!S524/'Ringkasan (milyar)'!G524,0)</f>
        <v>2.6918402971477032E-2</v>
      </c>
      <c r="T524" s="173">
        <f>IFERROR('Ringkasan (milyar)'!T524/'Ringkasan (milyar)'!G524,0)</f>
        <v>0.49787182590082557</v>
      </c>
      <c r="U524" s="173">
        <f>IFERROR('Ringkasan (milyar)'!U524/'Ringkasan (milyar)'!G524,0)</f>
        <v>0.35080652817421432</v>
      </c>
      <c r="V524" s="173">
        <f>IFERROR('Ringkasan (milyar)'!V524/'Ringkasan (milyar)'!G524,0)</f>
        <v>1.5629371044842223E-2</v>
      </c>
      <c r="W524" s="173">
        <f>IFERROR('Ringkasan (milyar)'!W524/'Ringkasan (milyar)'!G524,0)</f>
        <v>1.5629371044842223E-2</v>
      </c>
      <c r="X524" s="173">
        <f>IFERROR('Ringkasan (milyar)'!X524/'Ringkasan (milyar)'!G524,0)</f>
        <v>0</v>
      </c>
      <c r="Y524" s="173">
        <f>IFERROR('Ringkasan (milyar)'!Y524/'Ringkasan (milyar)'!G524,0)</f>
        <v>7.3199116387590068E-3</v>
      </c>
      <c r="Z524" s="173">
        <f>IFERROR('Ringkasan (milyar)'!Z524/'Ringkasan (milyar)'!G524,0)</f>
        <v>0</v>
      </c>
      <c r="AA524" s="173">
        <f>IFERROR('Ringkasan (milyar)'!AA524/'Ringkasan (milyar)'!G524,0)</f>
        <v>0</v>
      </c>
      <c r="AB524" s="173">
        <f>IFERROR('Ringkasan (milyar)'!AB524/'Ringkasan (milyar)'!G524,0)</f>
        <v>7.3199116387590068E-3</v>
      </c>
      <c r="AC524" s="6"/>
      <c r="AD524" s="173">
        <f>IFERROR('Ringkasan (milyar)'!AD524/'Ringkasan (milyar)'!AC524,0)</f>
        <v>0.57858388838372743</v>
      </c>
      <c r="AE524" s="173">
        <f>IFERROR('Ringkasan (milyar)'!AE524/'Ringkasan (milyar)'!AD524,0)</f>
        <v>0.63766153550933058</v>
      </c>
      <c r="AF524" s="173">
        <f>IFERROR('Ringkasan (milyar)'!AF524/'Ringkasan (milyar)'!AD524,0)</f>
        <v>0.336657839284148</v>
      </c>
      <c r="AG524" s="173">
        <f>IFERROR('Ringkasan (milyar)'!AG524/'Ringkasan (milyar)'!AD524,0)</f>
        <v>1.5156216509102987E-2</v>
      </c>
      <c r="AH524" s="173">
        <f>IFERROR('Ringkasan (milyar)'!AH524/'Ringkasan (milyar)'!AC524,0)</f>
        <v>1.0835115296762348E-4</v>
      </c>
      <c r="AI524" s="173">
        <f>IFERROR('Ringkasan (milyar)'!AI524/'Ringkasan (milyar)'!AC524,0)</f>
        <v>2.7666652013396513E-3</v>
      </c>
      <c r="AJ524" s="173">
        <f>IFERROR('Ringkasan (milyar)'!AJ524/'Ringkasan (milyar)'!AC524,0)</f>
        <v>3.2142369527845501E-3</v>
      </c>
      <c r="AK524" s="173">
        <f>IFERROR('Ringkasan (milyar)'!AK524/'Ringkasan (milyar)'!AC524,0)</f>
        <v>0.30013988022520566</v>
      </c>
      <c r="AL524" s="173">
        <f>IFERROR('Ringkasan (milyar)'!AL524/'Ringkasan (milyar)'!AC524,0)</f>
        <v>8.845463074817878E-4</v>
      </c>
      <c r="AM524" s="173">
        <f>IFERROR('Ringkasan (milyar)'!AM524/'Ringkasan (milyar)'!AC524,0)</f>
        <v>4.6881499112136148E-2</v>
      </c>
      <c r="AN524" s="173">
        <f>IFERROR('Ringkasan (milyar)'!AN524/'Ringkasan (milyar)'!AC524,0)</f>
        <v>0.19022933593542155</v>
      </c>
      <c r="AO524" s="173">
        <f>IFERROR('Ringkasan (milyar)'!AO524/'Ringkasan (milyar)'!AC524,0)</f>
        <v>6.0877028752981475E-2</v>
      </c>
      <c r="AP524" s="173">
        <f>IFERROR('Ringkasan (milyar)'!AP524/'Ringkasan (milyar)'!AC524,0)</f>
        <v>2.9230974047605464E-4</v>
      </c>
      <c r="AQ524" s="173">
        <f>IFERROR('Ringkasan (milyar)'!AQ524/'Ringkasan (milyar)'!AC524,0)</f>
        <v>9.7516037670861123E-4</v>
      </c>
      <c r="AR524" s="173">
        <f>IFERROR('Ringkasan (milyar)'!AR524/'Ringkasan (milyar)'!AC524,0)</f>
        <v>2.1670230593524692E-3</v>
      </c>
      <c r="AS524" s="173">
        <f>IFERROR('Ringkasan (milyar)'!AS524/'Ringkasan (milyar)'!AC524,0)</f>
        <v>2.1670230593524692E-3</v>
      </c>
      <c r="AT524" s="173">
        <f>IFERROR('Ringkasan (milyar)'!AT524/'Ringkasan (milyar)'!AC524,0)</f>
        <v>0.11910920833171443</v>
      </c>
      <c r="AU524" s="173">
        <f>IFERROR('Ringkasan (milyar)'!AU524/'Ringkasan (milyar)'!AC524,0)</f>
        <v>1.4292133085239502E-3</v>
      </c>
      <c r="AV524" s="173">
        <f>IFERROR('Ringkasan (milyar)'!AV524/'Ringkasan (milyar)'!AC524,0)</f>
        <v>0.11767999502319049</v>
      </c>
      <c r="AW524" s="127"/>
      <c r="AX524" s="127"/>
      <c r="AY524" s="127"/>
      <c r="AZ524" s="127"/>
      <c r="BA524" s="127"/>
      <c r="BB524" s="127"/>
      <c r="BC524" s="127"/>
      <c r="BD524" s="127"/>
      <c r="BE524" s="127"/>
      <c r="BF524" s="127"/>
      <c r="BG524" s="127"/>
      <c r="BH524" s="127"/>
      <c r="BI524" s="127"/>
      <c r="BJ524" s="128"/>
      <c r="BK524" s="128"/>
      <c r="BL524" s="87"/>
      <c r="BM524" s="47"/>
      <c r="BN524" s="48"/>
      <c r="BO524" s="49"/>
      <c r="BP524" s="39">
        <f t="shared" si="93"/>
        <v>0</v>
      </c>
      <c r="BR524" s="6" t="e">
        <f>Ringkasan!#REF!/1000000000</f>
        <v>#REF!</v>
      </c>
      <c r="BS524" s="6" t="e">
        <f t="shared" si="94"/>
        <v>#REF!</v>
      </c>
      <c r="BT524" s="39" t="e">
        <f t="shared" ref="BT524:BT587" si="97">IF(BS524=0,"Benar","Salah")</f>
        <v>#REF!</v>
      </c>
      <c r="BV524" s="6" t="e">
        <f>Ringkasan!#REF!/1000000000</f>
        <v>#REF!</v>
      </c>
      <c r="BW524" s="6" t="e">
        <f t="shared" si="95"/>
        <v>#REF!</v>
      </c>
      <c r="BX524" s="39" t="e">
        <f t="shared" ref="BX524:BX587" si="98">IF(BW524=0,"Benar","Salah")</f>
        <v>#REF!</v>
      </c>
    </row>
    <row r="525" spans="1:76" ht="15" customHeight="1" x14ac:dyDescent="0.25">
      <c r="A525" s="59" t="s">
        <v>712</v>
      </c>
      <c r="B525" s="3">
        <f t="shared" si="96"/>
        <v>391</v>
      </c>
      <c r="C525" s="4">
        <f t="shared" si="96"/>
        <v>4</v>
      </c>
      <c r="D525" s="8" t="s">
        <v>406</v>
      </c>
      <c r="E525" s="12" t="str">
        <f>[1]Pendapatan!D525</f>
        <v>12 TAHUN 2024</v>
      </c>
      <c r="F525" s="92">
        <f>[1]Pendapatan!E525</f>
        <v>45656</v>
      </c>
      <c r="G525" s="6"/>
      <c r="H525" s="173">
        <f>IFERROR('Ringkasan (milyar)'!H525/'Ringkasan (milyar)'!G525,0)</f>
        <v>0.16184974828658819</v>
      </c>
      <c r="I525" s="173">
        <f>IFERROR('Ringkasan (milyar)'!I525/'Ringkasan (milyar)'!G525,0)</f>
        <v>5.8781078644542524E-2</v>
      </c>
      <c r="J525" s="173">
        <f>IFERROR('Ringkasan (milyar)'!J525/'Ringkasan (milyar)'!G525,0)</f>
        <v>6.9182156447654658E-2</v>
      </c>
      <c r="K525" s="173">
        <f>IFERROR('Ringkasan (milyar)'!K525/'Ringkasan (milyar)'!G525,0)</f>
        <v>2.9692300285134317E-2</v>
      </c>
      <c r="L525" s="173">
        <f>IFERROR('Ringkasan (milyar)'!L525/'Ringkasan (milyar)'!G525,0)</f>
        <v>4.1942129092566779E-3</v>
      </c>
      <c r="M525" s="173">
        <f>IFERROR('Ringkasan (milyar)'!M525/'Ringkasan (milyar)'!G525,0)</f>
        <v>0.83815025171341184</v>
      </c>
      <c r="N525" s="173">
        <f>IFERROR('Ringkasan (milyar)'!N525/'Ringkasan (milyar)'!G525,0)</f>
        <v>0.81052394114510296</v>
      </c>
      <c r="O525" s="173">
        <f>IFERROR('Ringkasan (milyar)'!O525/'Ringkasan (milyar)'!G525,0)</f>
        <v>0</v>
      </c>
      <c r="P525" s="173">
        <f>IFERROR('Ringkasan (milyar)'!P525/'Ringkasan (milyar)'!G525,0)</f>
        <v>0</v>
      </c>
      <c r="Q525" s="173">
        <f>IFERROR('Ringkasan (milyar)'!Q525/'Ringkasan (milyar)'!G525,0)</f>
        <v>4.8581465738182644E-2</v>
      </c>
      <c r="R525" s="173">
        <f>IFERROR('Ringkasan (milyar)'!R525/'Ringkasan (milyar)'!G525,0)</f>
        <v>4.2188625425731013E-3</v>
      </c>
      <c r="S525" s="173">
        <f>IFERROR('Ringkasan (milyar)'!S525/'Ringkasan (milyar)'!G525,0)</f>
        <v>0.23073382069882781</v>
      </c>
      <c r="T525" s="173">
        <f>IFERROR('Ringkasan (milyar)'!T525/'Ringkasan (milyar)'!G525,0)</f>
        <v>0.39379724118452697</v>
      </c>
      <c r="U525" s="173">
        <f>IFERROR('Ringkasan (milyar)'!U525/'Ringkasan (milyar)'!G525,0)</f>
        <v>0.13319255098099242</v>
      </c>
      <c r="V525" s="173">
        <f>IFERROR('Ringkasan (milyar)'!V525/'Ringkasan (milyar)'!G525,0)</f>
        <v>2.7626310568308932E-2</v>
      </c>
      <c r="W525" s="173">
        <f>IFERROR('Ringkasan (milyar)'!W525/'Ringkasan (milyar)'!G525,0)</f>
        <v>2.7626310568308932E-2</v>
      </c>
      <c r="X525" s="173">
        <f>IFERROR('Ringkasan (milyar)'!X525/'Ringkasan (milyar)'!G525,0)</f>
        <v>0</v>
      </c>
      <c r="Y525" s="173">
        <f>IFERROR('Ringkasan (milyar)'!Y525/'Ringkasan (milyar)'!G525,0)</f>
        <v>0</v>
      </c>
      <c r="Z525" s="173">
        <f>IFERROR('Ringkasan (milyar)'!Z525/'Ringkasan (milyar)'!G525,0)</f>
        <v>0</v>
      </c>
      <c r="AA525" s="173">
        <f>IFERROR('Ringkasan (milyar)'!AA525/'Ringkasan (milyar)'!G525,0)</f>
        <v>0</v>
      </c>
      <c r="AB525" s="173">
        <f>IFERROR('Ringkasan (milyar)'!AB525/'Ringkasan (milyar)'!G525,0)</f>
        <v>0</v>
      </c>
      <c r="AC525" s="6"/>
      <c r="AD525" s="173">
        <f>IFERROR('Ringkasan (milyar)'!AD525/'Ringkasan (milyar)'!AC525,0)</f>
        <v>0.70708841158299685</v>
      </c>
      <c r="AE525" s="173">
        <f>IFERROR('Ringkasan (milyar)'!AE525/'Ringkasan (milyar)'!AD525,0)</f>
        <v>0.5038172381014786</v>
      </c>
      <c r="AF525" s="173">
        <f>IFERROR('Ringkasan (milyar)'!AF525/'Ringkasan (milyar)'!AD525,0)</f>
        <v>0.46969405010537713</v>
      </c>
      <c r="AG525" s="173">
        <f>IFERROR('Ringkasan (milyar)'!AG525/'Ringkasan (milyar)'!AD525,0)</f>
        <v>0</v>
      </c>
      <c r="AH525" s="173">
        <f>IFERROR('Ringkasan (milyar)'!AH525/'Ringkasan (milyar)'!AC525,0)</f>
        <v>0</v>
      </c>
      <c r="AI525" s="173">
        <f>IFERROR('Ringkasan (milyar)'!AI525/'Ringkasan (milyar)'!AC525,0)</f>
        <v>1.0763240224963763E-2</v>
      </c>
      <c r="AJ525" s="173">
        <f>IFERROR('Ringkasan (milyar)'!AJ525/'Ringkasan (milyar)'!AC525,0)</f>
        <v>7.9666209217304305E-3</v>
      </c>
      <c r="AK525" s="173">
        <f>IFERROR('Ringkasan (milyar)'!AK525/'Ringkasan (milyar)'!AC525,0)</f>
        <v>0.16213789622791658</v>
      </c>
      <c r="AL525" s="173">
        <f>IFERROR('Ringkasan (milyar)'!AL525/'Ringkasan (milyar)'!AC525,0)</f>
        <v>1.8714560116389425E-3</v>
      </c>
      <c r="AM525" s="173">
        <f>IFERROR('Ringkasan (milyar)'!AM525/'Ringkasan (milyar)'!AC525,0)</f>
        <v>2.8197474039380072E-2</v>
      </c>
      <c r="AN525" s="173">
        <f>IFERROR('Ringkasan (milyar)'!AN525/'Ringkasan (milyar)'!AC525,0)</f>
        <v>4.4007539336434573E-2</v>
      </c>
      <c r="AO525" s="173">
        <f>IFERROR('Ringkasan (milyar)'!AO525/'Ringkasan (milyar)'!AC525,0)</f>
        <v>8.5509322143533448E-2</v>
      </c>
      <c r="AP525" s="173">
        <f>IFERROR('Ringkasan (milyar)'!AP525/'Ringkasan (milyar)'!AC525,0)</f>
        <v>1.4542214688714613E-3</v>
      </c>
      <c r="AQ525" s="173">
        <f>IFERROR('Ringkasan (milyar)'!AQ525/'Ringkasan (milyar)'!AC525,0)</f>
        <v>1.0978832280580753E-3</v>
      </c>
      <c r="AR525" s="173">
        <f>IFERROR('Ringkasan (milyar)'!AR525/'Ringkasan (milyar)'!AC525,0)</f>
        <v>7.3116214960432255E-3</v>
      </c>
      <c r="AS525" s="173">
        <f>IFERROR('Ringkasan (milyar)'!AS525/'Ringkasan (milyar)'!AC525,0)</f>
        <v>7.3116214960432255E-3</v>
      </c>
      <c r="AT525" s="173">
        <f>IFERROR('Ringkasan (milyar)'!AT525/'Ringkasan (milyar)'!AC525,0)</f>
        <v>0.12346207069304337</v>
      </c>
      <c r="AU525" s="173">
        <f>IFERROR('Ringkasan (milyar)'!AU525/'Ringkasan (milyar)'!AC525,0)</f>
        <v>1.2698113020825876E-2</v>
      </c>
      <c r="AV525" s="173">
        <f>IFERROR('Ringkasan (milyar)'!AV525/'Ringkasan (milyar)'!AC525,0)</f>
        <v>0.11076395767221749</v>
      </c>
      <c r="AW525" s="127"/>
      <c r="AX525" s="127"/>
      <c r="AY525" s="127"/>
      <c r="AZ525" s="127"/>
      <c r="BA525" s="127"/>
      <c r="BB525" s="127"/>
      <c r="BC525" s="127"/>
      <c r="BD525" s="127"/>
      <c r="BE525" s="127"/>
      <c r="BF525" s="127"/>
      <c r="BG525" s="127"/>
      <c r="BH525" s="127"/>
      <c r="BI525" s="127"/>
      <c r="BJ525" s="128"/>
      <c r="BK525" s="128"/>
      <c r="BL525" s="87"/>
      <c r="BM525" s="47"/>
      <c r="BN525" s="48"/>
      <c r="BO525" s="49"/>
      <c r="BP525" s="39">
        <f t="shared" si="93"/>
        <v>0</v>
      </c>
      <c r="BR525" s="6" t="e">
        <f>Ringkasan!#REF!/1000000000</f>
        <v>#REF!</v>
      </c>
      <c r="BS525" s="6" t="e">
        <f t="shared" si="94"/>
        <v>#REF!</v>
      </c>
      <c r="BT525" s="39" t="e">
        <f t="shared" si="97"/>
        <v>#REF!</v>
      </c>
      <c r="BV525" s="6" t="e">
        <f>Ringkasan!#REF!/1000000000</f>
        <v>#REF!</v>
      </c>
      <c r="BW525" s="6" t="e">
        <f t="shared" si="95"/>
        <v>#REF!</v>
      </c>
      <c r="BX525" s="39" t="e">
        <f t="shared" si="98"/>
        <v>#REF!</v>
      </c>
    </row>
    <row r="526" spans="1:76" ht="15" customHeight="1" x14ac:dyDescent="0.25">
      <c r="A526" s="59" t="s">
        <v>407</v>
      </c>
      <c r="B526" s="3">
        <f t="shared" si="96"/>
        <v>392</v>
      </c>
      <c r="C526" s="4">
        <f t="shared" si="96"/>
        <v>5</v>
      </c>
      <c r="D526" s="8" t="s">
        <v>407</v>
      </c>
      <c r="E526" s="12" t="str">
        <f>[1]Pendapatan!D526</f>
        <v>5 Tahun 2024</v>
      </c>
      <c r="F526" s="92">
        <f>[1]Pendapatan!E526</f>
        <v>45657.958333333336</v>
      </c>
      <c r="G526" s="6"/>
      <c r="H526" s="173">
        <f>IFERROR('Ringkasan (milyar)'!H526/'Ringkasan (milyar)'!G526,0)</f>
        <v>4.0384264202722772E-2</v>
      </c>
      <c r="I526" s="173">
        <f>IFERROR('Ringkasan (milyar)'!I526/'Ringkasan (milyar)'!G526,0)</f>
        <v>1.8534876978174766E-2</v>
      </c>
      <c r="J526" s="173">
        <f>IFERROR('Ringkasan (milyar)'!J526/'Ringkasan (milyar)'!G526,0)</f>
        <v>2.5342065743853091E-3</v>
      </c>
      <c r="K526" s="173">
        <f>IFERROR('Ringkasan (milyar)'!K526/'Ringkasan (milyar)'!G526,0)</f>
        <v>1.3940692341358722E-2</v>
      </c>
      <c r="L526" s="173">
        <f>IFERROR('Ringkasan (milyar)'!L526/'Ringkasan (milyar)'!G526,0)</f>
        <v>5.3744883088039739E-3</v>
      </c>
      <c r="M526" s="173">
        <f>IFERROR('Ringkasan (milyar)'!M526/'Ringkasan (milyar)'!G526,0)</f>
        <v>0.94472302997729596</v>
      </c>
      <c r="N526" s="173">
        <f>IFERROR('Ringkasan (milyar)'!N526/'Ringkasan (milyar)'!G526,0)</f>
        <v>0.9200206835219682</v>
      </c>
      <c r="O526" s="173">
        <f>IFERROR('Ringkasan (milyar)'!O526/'Ringkasan (milyar)'!G526,0)</f>
        <v>0</v>
      </c>
      <c r="P526" s="173">
        <f>IFERROR('Ringkasan (milyar)'!P526/'Ringkasan (milyar)'!G526,0)</f>
        <v>0</v>
      </c>
      <c r="Q526" s="173">
        <f>IFERROR('Ringkasan (milyar)'!Q526/'Ringkasan (milyar)'!G526,0)</f>
        <v>8.8747907304148749E-2</v>
      </c>
      <c r="R526" s="173">
        <f>IFERROR('Ringkasan (milyar)'!R526/'Ringkasan (milyar)'!G526,0)</f>
        <v>0</v>
      </c>
      <c r="S526" s="173">
        <f>IFERROR('Ringkasan (milyar)'!S526/'Ringkasan (milyar)'!G526,0)</f>
        <v>6.883528929272352E-2</v>
      </c>
      <c r="T526" s="173">
        <f>IFERROR('Ringkasan (milyar)'!T526/'Ringkasan (milyar)'!G526,0)</f>
        <v>0.42990257060103487</v>
      </c>
      <c r="U526" s="173">
        <f>IFERROR('Ringkasan (milyar)'!U526/'Ringkasan (milyar)'!G526,0)</f>
        <v>0.33253491632406107</v>
      </c>
      <c r="V526" s="173">
        <f>IFERROR('Ringkasan (milyar)'!V526/'Ringkasan (milyar)'!G526,0)</f>
        <v>2.4702346455327758E-2</v>
      </c>
      <c r="W526" s="173">
        <f>IFERROR('Ringkasan (milyar)'!W526/'Ringkasan (milyar)'!G526,0)</f>
        <v>2.4702346455327758E-2</v>
      </c>
      <c r="X526" s="173">
        <f>IFERROR('Ringkasan (milyar)'!X526/'Ringkasan (milyar)'!G526,0)</f>
        <v>0</v>
      </c>
      <c r="Y526" s="173">
        <f>IFERROR('Ringkasan (milyar)'!Y526/'Ringkasan (milyar)'!G526,0)</f>
        <v>1.4892705819981316E-2</v>
      </c>
      <c r="Z526" s="173">
        <f>IFERROR('Ringkasan (milyar)'!Z526/'Ringkasan (milyar)'!G526,0)</f>
        <v>0</v>
      </c>
      <c r="AA526" s="173">
        <f>IFERROR('Ringkasan (milyar)'!AA526/'Ringkasan (milyar)'!G526,0)</f>
        <v>0</v>
      </c>
      <c r="AB526" s="173">
        <f>IFERROR('Ringkasan (milyar)'!AB526/'Ringkasan (milyar)'!G526,0)</f>
        <v>1.4892705819981316E-2</v>
      </c>
      <c r="AC526" s="6"/>
      <c r="AD526" s="173">
        <f>IFERROR('Ringkasan (milyar)'!AD526/'Ringkasan (milyar)'!AC526,0)</f>
        <v>0.57321944472157171</v>
      </c>
      <c r="AE526" s="173">
        <f>IFERROR('Ringkasan (milyar)'!AE526/'Ringkasan (milyar)'!AD526,0)</f>
        <v>0.56720467523482909</v>
      </c>
      <c r="AF526" s="173">
        <f>IFERROR('Ringkasan (milyar)'!AF526/'Ringkasan (milyar)'!AD526,0)</f>
        <v>0.42442139272723606</v>
      </c>
      <c r="AG526" s="173">
        <f>IFERROR('Ringkasan (milyar)'!AG526/'Ringkasan (milyar)'!AD526,0)</f>
        <v>0</v>
      </c>
      <c r="AH526" s="173">
        <f>IFERROR('Ringkasan (milyar)'!AH526/'Ringkasan (milyar)'!AC526,0)</f>
        <v>0</v>
      </c>
      <c r="AI526" s="173">
        <f>IFERROR('Ringkasan (milyar)'!AI526/'Ringkasan (milyar)'!AC526,0)</f>
        <v>4.8001006729212637E-3</v>
      </c>
      <c r="AJ526" s="173">
        <f>IFERROR('Ringkasan (milyar)'!AJ526/'Ringkasan (milyar)'!AC526,0)</f>
        <v>0</v>
      </c>
      <c r="AK526" s="173">
        <f>IFERROR('Ringkasan (milyar)'!AK526/'Ringkasan (milyar)'!AC526,0)</f>
        <v>0.2883974718075597</v>
      </c>
      <c r="AL526" s="173">
        <f>IFERROR('Ringkasan (milyar)'!AL526/'Ringkasan (milyar)'!AC526,0)</f>
        <v>4.5725028000178931E-3</v>
      </c>
      <c r="AM526" s="173">
        <f>IFERROR('Ringkasan (milyar)'!AM526/'Ringkasan (milyar)'!AC526,0)</f>
        <v>4.4792590236062864E-2</v>
      </c>
      <c r="AN526" s="173">
        <f>IFERROR('Ringkasan (milyar)'!AN526/'Ringkasan (milyar)'!AC526,0)</f>
        <v>0.14422469703916257</v>
      </c>
      <c r="AO526" s="173">
        <f>IFERROR('Ringkasan (milyar)'!AO526/'Ringkasan (milyar)'!AC526,0)</f>
        <v>9.4263739466952337E-2</v>
      </c>
      <c r="AP526" s="173">
        <f>IFERROR('Ringkasan (milyar)'!AP526/'Ringkasan (milyar)'!AC526,0)</f>
        <v>1.8647312222770353E-4</v>
      </c>
      <c r="AQ526" s="173">
        <f>IFERROR('Ringkasan (milyar)'!AQ526/'Ringkasan (milyar)'!AC526,0)</f>
        <v>3.5746914313631765E-4</v>
      </c>
      <c r="AR526" s="173">
        <f>IFERROR('Ringkasan (milyar)'!AR526/'Ringkasan (milyar)'!AC526,0)</f>
        <v>4.7734294781909721E-3</v>
      </c>
      <c r="AS526" s="173">
        <f>IFERROR('Ringkasan (milyar)'!AS526/'Ringkasan (milyar)'!AC526,0)</f>
        <v>4.7734294781909721E-3</v>
      </c>
      <c r="AT526" s="173">
        <f>IFERROR('Ringkasan (milyar)'!AT526/'Ringkasan (milyar)'!AC526,0)</f>
        <v>0.13360965399267755</v>
      </c>
      <c r="AU526" s="173">
        <f>IFERROR('Ringkasan (milyar)'!AU526/'Ringkasan (milyar)'!AC526,0)</f>
        <v>0</v>
      </c>
      <c r="AV526" s="173">
        <f>IFERROR('Ringkasan (milyar)'!AV526/'Ringkasan (milyar)'!AC526,0)</f>
        <v>0.13360965399267755</v>
      </c>
      <c r="AW526" s="127"/>
      <c r="AX526" s="127"/>
      <c r="AY526" s="127"/>
      <c r="AZ526" s="127"/>
      <c r="BA526" s="127"/>
      <c r="BB526" s="127"/>
      <c r="BC526" s="127"/>
      <c r="BD526" s="127"/>
      <c r="BE526" s="127"/>
      <c r="BF526" s="127"/>
      <c r="BG526" s="127"/>
      <c r="BH526" s="127"/>
      <c r="BI526" s="127"/>
      <c r="BJ526" s="128"/>
      <c r="BK526" s="128"/>
      <c r="BL526" s="87"/>
      <c r="BM526" s="47"/>
      <c r="BN526" s="48"/>
      <c r="BO526" s="49"/>
      <c r="BP526" s="39">
        <f t="shared" si="93"/>
        <v>0</v>
      </c>
      <c r="BR526" s="6" t="e">
        <f>Ringkasan!#REF!/1000000000</f>
        <v>#REF!</v>
      </c>
      <c r="BS526" s="6" t="e">
        <f t="shared" si="94"/>
        <v>#REF!</v>
      </c>
      <c r="BT526" s="39" t="e">
        <f t="shared" si="97"/>
        <v>#REF!</v>
      </c>
      <c r="BV526" s="6" t="e">
        <f>Ringkasan!#REF!/1000000000</f>
        <v>#REF!</v>
      </c>
      <c r="BW526" s="6" t="e">
        <f t="shared" si="95"/>
        <v>#REF!</v>
      </c>
      <c r="BX526" s="39" t="e">
        <f t="shared" si="98"/>
        <v>#REF!</v>
      </c>
    </row>
    <row r="527" spans="1:76" ht="15" customHeight="1" x14ac:dyDescent="0.25">
      <c r="A527" s="59" t="s">
        <v>408</v>
      </c>
      <c r="B527" s="3">
        <f t="shared" si="96"/>
        <v>393</v>
      </c>
      <c r="C527" s="4">
        <f t="shared" si="96"/>
        <v>6</v>
      </c>
      <c r="D527" s="8" t="s">
        <v>408</v>
      </c>
      <c r="E527" s="12" t="str">
        <f>[1]Pendapatan!D527</f>
        <v>05 Tahun 2024</v>
      </c>
      <c r="F527" s="92">
        <f>[1]Pendapatan!E527</f>
        <v>45657</v>
      </c>
      <c r="G527" s="6"/>
      <c r="H527" s="173">
        <f>IFERROR('Ringkasan (milyar)'!H527/'Ringkasan (milyar)'!G527,0)</f>
        <v>5.7092919403599611E-2</v>
      </c>
      <c r="I527" s="173">
        <f>IFERROR('Ringkasan (milyar)'!I527/'Ringkasan (milyar)'!G527,0)</f>
        <v>1.811127196116576E-2</v>
      </c>
      <c r="J527" s="173">
        <f>IFERROR('Ringkasan (milyar)'!J527/'Ringkasan (milyar)'!G527,0)</f>
        <v>1.9401180203976046E-3</v>
      </c>
      <c r="K527" s="173">
        <f>IFERROR('Ringkasan (milyar)'!K527/'Ringkasan (milyar)'!G527,0)</f>
        <v>1.7831074570377282E-2</v>
      </c>
      <c r="L527" s="173">
        <f>IFERROR('Ringkasan (milyar)'!L527/'Ringkasan (milyar)'!G527,0)</f>
        <v>1.9210454851658967E-2</v>
      </c>
      <c r="M527" s="173">
        <f>IFERROR('Ringkasan (milyar)'!M527/'Ringkasan (milyar)'!G527,0)</f>
        <v>0.93111708010465588</v>
      </c>
      <c r="N527" s="173">
        <f>IFERROR('Ringkasan (milyar)'!N527/'Ringkasan (milyar)'!G527,0)</f>
        <v>0.89961009917961798</v>
      </c>
      <c r="O527" s="173">
        <f>IFERROR('Ringkasan (milyar)'!O527/'Ringkasan (milyar)'!G527,0)</f>
        <v>0</v>
      </c>
      <c r="P527" s="173">
        <f>IFERROR('Ringkasan (milyar)'!P527/'Ringkasan (milyar)'!G527,0)</f>
        <v>0</v>
      </c>
      <c r="Q527" s="173">
        <f>IFERROR('Ringkasan (milyar)'!Q527/'Ringkasan (milyar)'!G527,0)</f>
        <v>8.9148498972639517E-2</v>
      </c>
      <c r="R527" s="173">
        <f>IFERROR('Ringkasan (milyar)'!R527/'Ringkasan (milyar)'!G527,0)</f>
        <v>6.4100421787424032E-3</v>
      </c>
      <c r="S527" s="173">
        <f>IFERROR('Ringkasan (milyar)'!S527/'Ringkasan (milyar)'!G527,0)</f>
        <v>0.19078992361921099</v>
      </c>
      <c r="T527" s="173">
        <f>IFERROR('Ringkasan (milyar)'!T527/'Ringkasan (milyar)'!G527,0)</f>
        <v>0.46432297740183365</v>
      </c>
      <c r="U527" s="173">
        <f>IFERROR('Ringkasan (milyar)'!U527/'Ringkasan (milyar)'!G527,0)</f>
        <v>0.1489386570071915</v>
      </c>
      <c r="V527" s="173">
        <f>IFERROR('Ringkasan (milyar)'!V527/'Ringkasan (milyar)'!G527,0)</f>
        <v>3.1506980925037904E-2</v>
      </c>
      <c r="W527" s="173">
        <f>IFERROR('Ringkasan (milyar)'!W527/'Ringkasan (milyar)'!G527,0)</f>
        <v>1.8133674997254937E-2</v>
      </c>
      <c r="X527" s="173">
        <f>IFERROR('Ringkasan (milyar)'!X527/'Ringkasan (milyar)'!G527,0)</f>
        <v>1.337330592778296E-2</v>
      </c>
      <c r="Y527" s="173">
        <f>IFERROR('Ringkasan (milyar)'!Y527/'Ringkasan (milyar)'!G527,0)</f>
        <v>1.1790000491744411E-2</v>
      </c>
      <c r="Z527" s="173">
        <f>IFERROR('Ringkasan (milyar)'!Z527/'Ringkasan (milyar)'!G527,0)</f>
        <v>0</v>
      </c>
      <c r="AA527" s="173">
        <f>IFERROR('Ringkasan (milyar)'!AA527/'Ringkasan (milyar)'!G527,0)</f>
        <v>0</v>
      </c>
      <c r="AB527" s="173">
        <f>IFERROR('Ringkasan (milyar)'!AB527/'Ringkasan (milyar)'!G527,0)</f>
        <v>1.1790000491744411E-2</v>
      </c>
      <c r="AC527" s="6"/>
      <c r="AD527" s="173">
        <f>IFERROR('Ringkasan (milyar)'!AD527/'Ringkasan (milyar)'!AC527,0)</f>
        <v>0.68744097443372565</v>
      </c>
      <c r="AE527" s="173">
        <f>IFERROR('Ringkasan (milyar)'!AE527/'Ringkasan (milyar)'!AD527,0)</f>
        <v>0.53384022212840621</v>
      </c>
      <c r="AF527" s="173">
        <f>IFERROR('Ringkasan (milyar)'!AF527/'Ringkasan (milyar)'!AD527,0)</f>
        <v>0.45368067831691705</v>
      </c>
      <c r="AG527" s="173">
        <f>IFERROR('Ringkasan (milyar)'!AG527/'Ringkasan (milyar)'!AD527,0)</f>
        <v>0</v>
      </c>
      <c r="AH527" s="173">
        <f>IFERROR('Ringkasan (milyar)'!AH527/'Ringkasan (milyar)'!AC527,0)</f>
        <v>0</v>
      </c>
      <c r="AI527" s="173">
        <f>IFERROR('Ringkasan (milyar)'!AI527/'Ringkasan (milyar)'!AC527,0)</f>
        <v>7.9957728788906876E-3</v>
      </c>
      <c r="AJ527" s="173">
        <f>IFERROR('Ringkasan (milyar)'!AJ527/'Ringkasan (milyar)'!AC527,0)</f>
        <v>5.8287147903176423E-4</v>
      </c>
      <c r="AK527" s="173">
        <f>IFERROR('Ringkasan (milyar)'!AK527/'Ringkasan (milyar)'!AC527,0)</f>
        <v>0.15611283535985965</v>
      </c>
      <c r="AL527" s="173">
        <f>IFERROR('Ringkasan (milyar)'!AL527/'Ringkasan (milyar)'!AC527,0)</f>
        <v>2.2578630165841793E-4</v>
      </c>
      <c r="AM527" s="173">
        <f>IFERROR('Ringkasan (milyar)'!AM527/'Ringkasan (milyar)'!AC527,0)</f>
        <v>4.1869089365037672E-2</v>
      </c>
      <c r="AN527" s="173">
        <f>IFERROR('Ringkasan (milyar)'!AN527/'Ringkasan (milyar)'!AC527,0)</f>
        <v>3.7386824959880202E-2</v>
      </c>
      <c r="AO527" s="173">
        <f>IFERROR('Ringkasan (milyar)'!AO527/'Ringkasan (milyar)'!AC527,0)</f>
        <v>7.0671401317058249E-2</v>
      </c>
      <c r="AP527" s="173">
        <f>IFERROR('Ringkasan (milyar)'!AP527/'Ringkasan (milyar)'!AC527,0)</f>
        <v>3.9649695366836919E-3</v>
      </c>
      <c r="AQ527" s="173">
        <f>IFERROR('Ringkasan (milyar)'!AQ527/'Ringkasan (milyar)'!AC527,0)</f>
        <v>1.9947638795414207E-3</v>
      </c>
      <c r="AR527" s="173">
        <f>IFERROR('Ringkasan (milyar)'!AR527/'Ringkasan (milyar)'!AC527,0)</f>
        <v>3.7748970463623781E-3</v>
      </c>
      <c r="AS527" s="173">
        <f>IFERROR('Ringkasan (milyar)'!AS527/'Ringkasan (milyar)'!AC527,0)</f>
        <v>3.7748970463623781E-3</v>
      </c>
      <c r="AT527" s="173">
        <f>IFERROR('Ringkasan (milyar)'!AT527/'Ringkasan (milyar)'!AC527,0)</f>
        <v>0.15267129316005237</v>
      </c>
      <c r="AU527" s="173">
        <f>IFERROR('Ringkasan (milyar)'!AU527/'Ringkasan (milyar)'!AC527,0)</f>
        <v>1.1413471006902669E-3</v>
      </c>
      <c r="AV527" s="173">
        <f>IFERROR('Ringkasan (milyar)'!AV527/'Ringkasan (milyar)'!AC527,0)</f>
        <v>0.1515299460593621</v>
      </c>
      <c r="AW527" s="127"/>
      <c r="AX527" s="127"/>
      <c r="AY527" s="127"/>
      <c r="AZ527" s="127"/>
      <c r="BA527" s="127"/>
      <c r="BB527" s="127"/>
      <c r="BC527" s="127"/>
      <c r="BD527" s="127"/>
      <c r="BE527" s="127"/>
      <c r="BF527" s="127"/>
      <c r="BG527" s="127"/>
      <c r="BH527" s="127"/>
      <c r="BI527" s="127"/>
      <c r="BJ527" s="128"/>
      <c r="BK527" s="128"/>
      <c r="BL527" s="87"/>
      <c r="BM527" s="47"/>
      <c r="BN527" s="48"/>
      <c r="BO527" s="49"/>
      <c r="BP527" s="39">
        <f t="shared" si="93"/>
        <v>0</v>
      </c>
      <c r="BR527" s="6" t="e">
        <f>Ringkasan!#REF!/1000000000</f>
        <v>#REF!</v>
      </c>
      <c r="BS527" s="6" t="e">
        <f t="shared" si="94"/>
        <v>#REF!</v>
      </c>
      <c r="BT527" s="39" t="e">
        <f t="shared" si="97"/>
        <v>#REF!</v>
      </c>
      <c r="BV527" s="6" t="e">
        <f>Ringkasan!#REF!/1000000000</f>
        <v>#REF!</v>
      </c>
      <c r="BW527" s="6" t="e">
        <f t="shared" si="95"/>
        <v>#REF!</v>
      </c>
      <c r="BX527" s="39" t="e">
        <f t="shared" si="98"/>
        <v>#REF!</v>
      </c>
    </row>
    <row r="528" spans="1:76" ht="15" customHeight="1" x14ac:dyDescent="0.25">
      <c r="A528" s="59" t="s">
        <v>409</v>
      </c>
      <c r="B528" s="3">
        <f t="shared" si="96"/>
        <v>394</v>
      </c>
      <c r="C528" s="4">
        <f t="shared" si="96"/>
        <v>7</v>
      </c>
      <c r="D528" s="8" t="s">
        <v>409</v>
      </c>
      <c r="E528" s="12" t="str">
        <f>[1]Pendapatan!D528</f>
        <v>06 Tahun 2024</v>
      </c>
      <c r="F528" s="92">
        <f>[1]Pendapatan!E528</f>
        <v>45657.51458333333</v>
      </c>
      <c r="G528" s="6"/>
      <c r="H528" s="173">
        <f>IFERROR('Ringkasan (milyar)'!H528/'Ringkasan (milyar)'!G528,0)</f>
        <v>0.13365986973743102</v>
      </c>
      <c r="I528" s="173">
        <f>IFERROR('Ringkasan (milyar)'!I528/'Ringkasan (milyar)'!G528,0)</f>
        <v>6.960346133195669E-2</v>
      </c>
      <c r="J528" s="173">
        <f>IFERROR('Ringkasan (milyar)'!J528/'Ringkasan (milyar)'!G528,0)</f>
        <v>1.807261601485223E-2</v>
      </c>
      <c r="K528" s="173">
        <f>IFERROR('Ringkasan (milyar)'!K528/'Ringkasan (milyar)'!G528,0)</f>
        <v>3.1739193304460927E-3</v>
      </c>
      <c r="L528" s="173">
        <f>IFERROR('Ringkasan (milyar)'!L528/'Ringkasan (milyar)'!G528,0)</f>
        <v>4.2809873060176001E-2</v>
      </c>
      <c r="M528" s="173">
        <f>IFERROR('Ringkasan (milyar)'!M528/'Ringkasan (milyar)'!G528,0)</f>
        <v>0.85414285411955448</v>
      </c>
      <c r="N528" s="173">
        <f>IFERROR('Ringkasan (milyar)'!N528/'Ringkasan (milyar)'!G528,0)</f>
        <v>0.82543772381056013</v>
      </c>
      <c r="O528" s="173">
        <f>IFERROR('Ringkasan (milyar)'!O528/'Ringkasan (milyar)'!G528,0)</f>
        <v>0</v>
      </c>
      <c r="P528" s="173">
        <f>IFERROR('Ringkasan (milyar)'!P528/'Ringkasan (milyar)'!G528,0)</f>
        <v>0</v>
      </c>
      <c r="Q528" s="173">
        <f>IFERROR('Ringkasan (milyar)'!Q528/'Ringkasan (milyar)'!G528,0)</f>
        <v>0.11670591143500988</v>
      </c>
      <c r="R528" s="173">
        <f>IFERROR('Ringkasan (milyar)'!R528/'Ringkasan (milyar)'!G528,0)</f>
        <v>4.3731303875278946E-3</v>
      </c>
      <c r="S528" s="173">
        <f>IFERROR('Ringkasan (milyar)'!S528/'Ringkasan (milyar)'!G528,0)</f>
        <v>0.12227215958991688</v>
      </c>
      <c r="T528" s="173">
        <f>IFERROR('Ringkasan (milyar)'!T528/'Ringkasan (milyar)'!G528,0)</f>
        <v>0.41422955362246094</v>
      </c>
      <c r="U528" s="173">
        <f>IFERROR('Ringkasan (milyar)'!U528/'Ringkasan (milyar)'!G528,0)</f>
        <v>0.16785696877564457</v>
      </c>
      <c r="V528" s="173">
        <f>IFERROR('Ringkasan (milyar)'!V528/'Ringkasan (milyar)'!G528,0)</f>
        <v>2.8705130308994263E-2</v>
      </c>
      <c r="W528" s="173">
        <f>IFERROR('Ringkasan (milyar)'!W528/'Ringkasan (milyar)'!G528,0)</f>
        <v>2.8705130308994263E-2</v>
      </c>
      <c r="X528" s="173">
        <f>IFERROR('Ringkasan (milyar)'!X528/'Ringkasan (milyar)'!G528,0)</f>
        <v>0</v>
      </c>
      <c r="Y528" s="173">
        <f>IFERROR('Ringkasan (milyar)'!Y528/'Ringkasan (milyar)'!G528,0)</f>
        <v>1.2197276143014571E-2</v>
      </c>
      <c r="Z528" s="173">
        <f>IFERROR('Ringkasan (milyar)'!Z528/'Ringkasan (milyar)'!G528,0)</f>
        <v>4.7240489667681558E-3</v>
      </c>
      <c r="AA528" s="173">
        <f>IFERROR('Ringkasan (milyar)'!AA528/'Ringkasan (milyar)'!G528,0)</f>
        <v>0</v>
      </c>
      <c r="AB528" s="173">
        <f>IFERROR('Ringkasan (milyar)'!AB528/'Ringkasan (milyar)'!G528,0)</f>
        <v>7.473227176246414E-3</v>
      </c>
      <c r="AC528" s="6"/>
      <c r="AD528" s="173">
        <f>IFERROR('Ringkasan (milyar)'!AD528/'Ringkasan (milyar)'!AC528,0)</f>
        <v>0.66647769448661298</v>
      </c>
      <c r="AE528" s="173">
        <f>IFERROR('Ringkasan (milyar)'!AE528/'Ringkasan (milyar)'!AD528,0)</f>
        <v>0.65355211226503285</v>
      </c>
      <c r="AF528" s="173">
        <f>IFERROR('Ringkasan (milyar)'!AF528/'Ringkasan (milyar)'!AD528,0)</f>
        <v>0.33262915833925089</v>
      </c>
      <c r="AG528" s="173">
        <f>IFERROR('Ringkasan (milyar)'!AG528/'Ringkasan (milyar)'!AD528,0)</f>
        <v>0</v>
      </c>
      <c r="AH528" s="173">
        <f>IFERROR('Ringkasan (milyar)'!AH528/'Ringkasan (milyar)'!AC528,0)</f>
        <v>0</v>
      </c>
      <c r="AI528" s="173">
        <f>IFERROR('Ringkasan (milyar)'!AI528/'Ringkasan (milyar)'!AC528,0)</f>
        <v>8.3088404767149345E-3</v>
      </c>
      <c r="AJ528" s="173">
        <f>IFERROR('Ringkasan (milyar)'!AJ528/'Ringkasan (milyar)'!AC528,0)</f>
        <v>9.0103443167638354E-4</v>
      </c>
      <c r="AK528" s="173">
        <f>IFERROR('Ringkasan (milyar)'!AK528/'Ringkasan (milyar)'!AC528,0)</f>
        <v>0.13246322964305385</v>
      </c>
      <c r="AL528" s="173">
        <f>IFERROR('Ringkasan (milyar)'!AL528/'Ringkasan (milyar)'!AC528,0)</f>
        <v>1.0988224776541263E-3</v>
      </c>
      <c r="AM528" s="173">
        <f>IFERROR('Ringkasan (milyar)'!AM528/'Ringkasan (milyar)'!AC528,0)</f>
        <v>3.0452978854113452E-2</v>
      </c>
      <c r="AN528" s="173">
        <f>IFERROR('Ringkasan (milyar)'!AN528/'Ringkasan (milyar)'!AC528,0)</f>
        <v>2.9184908754884779E-2</v>
      </c>
      <c r="AO528" s="173">
        <f>IFERROR('Ringkasan (milyar)'!AO528/'Ringkasan (milyar)'!AC528,0)</f>
        <v>6.8322773625088554E-2</v>
      </c>
      <c r="AP528" s="173">
        <f>IFERROR('Ringkasan (milyar)'!AP528/'Ringkasan (milyar)'!AC528,0)</f>
        <v>2.0544075595034361E-3</v>
      </c>
      <c r="AQ528" s="173">
        <f>IFERROR('Ringkasan (milyar)'!AQ528/'Ringkasan (milyar)'!AC528,0)</f>
        <v>1.3493383718095227E-3</v>
      </c>
      <c r="AR528" s="173">
        <f>IFERROR('Ringkasan (milyar)'!AR528/'Ringkasan (milyar)'!AC528,0)</f>
        <v>1.0878342528775852E-2</v>
      </c>
      <c r="AS528" s="173">
        <f>IFERROR('Ringkasan (milyar)'!AS528/'Ringkasan (milyar)'!AC528,0)</f>
        <v>1.0878342528775852E-2</v>
      </c>
      <c r="AT528" s="173">
        <f>IFERROR('Ringkasan (milyar)'!AT528/'Ringkasan (milyar)'!AC528,0)</f>
        <v>0.19018073334155727</v>
      </c>
      <c r="AU528" s="173">
        <f>IFERROR('Ringkasan (milyar)'!AU528/'Ringkasan (milyar)'!AC528,0)</f>
        <v>6.6509428934460402E-3</v>
      </c>
      <c r="AV528" s="173">
        <f>IFERROR('Ringkasan (milyar)'!AV528/'Ringkasan (milyar)'!AC528,0)</f>
        <v>0.18352979044811121</v>
      </c>
      <c r="AW528" s="127"/>
      <c r="AX528" s="127"/>
      <c r="AY528" s="127"/>
      <c r="AZ528" s="127"/>
      <c r="BA528" s="127"/>
      <c r="BB528" s="127"/>
      <c r="BC528" s="127"/>
      <c r="BD528" s="127"/>
      <c r="BE528" s="127"/>
      <c r="BF528" s="127"/>
      <c r="BG528" s="127"/>
      <c r="BH528" s="127"/>
      <c r="BI528" s="127"/>
      <c r="BJ528" s="128"/>
      <c r="BK528" s="128"/>
      <c r="BL528" s="87"/>
      <c r="BM528" s="47"/>
      <c r="BN528" s="48"/>
      <c r="BO528" s="49"/>
      <c r="BP528" s="39">
        <f t="shared" si="93"/>
        <v>0</v>
      </c>
      <c r="BR528" s="6" t="e">
        <f>Ringkasan!#REF!/1000000000</f>
        <v>#REF!</v>
      </c>
      <c r="BS528" s="6" t="e">
        <f t="shared" si="94"/>
        <v>#REF!</v>
      </c>
      <c r="BT528" s="39" t="e">
        <f t="shared" si="97"/>
        <v>#REF!</v>
      </c>
      <c r="BV528" s="6" t="e">
        <f>Ringkasan!#REF!/1000000000</f>
        <v>#REF!</v>
      </c>
      <c r="BW528" s="6" t="e">
        <f t="shared" si="95"/>
        <v>#REF!</v>
      </c>
      <c r="BX528" s="39" t="e">
        <f t="shared" si="98"/>
        <v>#REF!</v>
      </c>
    </row>
    <row r="529" spans="1:76" ht="15" customHeight="1" x14ac:dyDescent="0.25">
      <c r="A529" s="59" t="s">
        <v>410</v>
      </c>
      <c r="B529" s="3">
        <f t="shared" si="96"/>
        <v>395</v>
      </c>
      <c r="C529" s="4">
        <f t="shared" si="96"/>
        <v>8</v>
      </c>
      <c r="D529" s="8" t="s">
        <v>410</v>
      </c>
      <c r="E529" s="12" t="str">
        <f>[1]Pendapatan!D529</f>
        <v>6 TAHUN 2024</v>
      </c>
      <c r="F529" s="92">
        <f>[1]Pendapatan!E529</f>
        <v>45657.664583333331</v>
      </c>
      <c r="G529" s="6"/>
      <c r="H529" s="173">
        <f>IFERROR('Ringkasan (milyar)'!H529/'Ringkasan (milyar)'!G529,0)</f>
        <v>2.7933924551119576E-2</v>
      </c>
      <c r="I529" s="173">
        <f>IFERROR('Ringkasan (milyar)'!I529/'Ringkasan (milyar)'!G529,0)</f>
        <v>7.4408068801722401E-3</v>
      </c>
      <c r="J529" s="173">
        <f>IFERROR('Ringkasan (milyar)'!J529/'Ringkasan (milyar)'!G529,0)</f>
        <v>5.6537878444492635E-3</v>
      </c>
      <c r="K529" s="173">
        <f>IFERROR('Ringkasan (milyar)'!K529/'Ringkasan (milyar)'!G529,0)</f>
        <v>5.9308608911308831E-3</v>
      </c>
      <c r="L529" s="173">
        <f>IFERROR('Ringkasan (milyar)'!L529/'Ringkasan (milyar)'!G529,0)</f>
        <v>8.9084689353671875E-3</v>
      </c>
      <c r="M529" s="173">
        <f>IFERROR('Ringkasan (milyar)'!M529/'Ringkasan (milyar)'!G529,0)</f>
        <v>0.96891006503950061</v>
      </c>
      <c r="N529" s="173">
        <f>IFERROR('Ringkasan (milyar)'!N529/'Ringkasan (milyar)'!G529,0)</f>
        <v>0.95516533577045426</v>
      </c>
      <c r="O529" s="173">
        <f>IFERROR('Ringkasan (milyar)'!O529/'Ringkasan (milyar)'!G529,0)</f>
        <v>0</v>
      </c>
      <c r="P529" s="173">
        <f>IFERROR('Ringkasan (milyar)'!P529/'Ringkasan (milyar)'!G529,0)</f>
        <v>0</v>
      </c>
      <c r="Q529" s="173">
        <f>IFERROR('Ringkasan (milyar)'!Q529/'Ringkasan (milyar)'!G529,0)</f>
        <v>8.559895112643448E-2</v>
      </c>
      <c r="R529" s="173">
        <f>IFERROR('Ringkasan (milyar)'!R529/'Ringkasan (milyar)'!G529,0)</f>
        <v>0</v>
      </c>
      <c r="S529" s="173">
        <f>IFERROR('Ringkasan (milyar)'!S529/'Ringkasan (milyar)'!G529,0)</f>
        <v>4.1161774391966027E-2</v>
      </c>
      <c r="T529" s="173">
        <f>IFERROR('Ringkasan (milyar)'!T529/'Ringkasan (milyar)'!G529,0)</f>
        <v>0.46514799240011645</v>
      </c>
      <c r="U529" s="173">
        <f>IFERROR('Ringkasan (milyar)'!U529/'Ringkasan (milyar)'!G529,0)</f>
        <v>0.3632566178519373</v>
      </c>
      <c r="V529" s="173">
        <f>IFERROR('Ringkasan (milyar)'!V529/'Ringkasan (milyar)'!G529,0)</f>
        <v>1.3744729269046435E-2</v>
      </c>
      <c r="W529" s="173">
        <f>IFERROR('Ringkasan (milyar)'!W529/'Ringkasan (milyar)'!G529,0)</f>
        <v>1.3744729269046435E-2</v>
      </c>
      <c r="X529" s="173">
        <f>IFERROR('Ringkasan (milyar)'!X529/'Ringkasan (milyar)'!G529,0)</f>
        <v>0</v>
      </c>
      <c r="Y529" s="173">
        <f>IFERROR('Ringkasan (milyar)'!Y529/'Ringkasan (milyar)'!G529,0)</f>
        <v>3.1560104093797561E-3</v>
      </c>
      <c r="Z529" s="173">
        <f>IFERROR('Ringkasan (milyar)'!Z529/'Ringkasan (milyar)'!G529,0)</f>
        <v>0</v>
      </c>
      <c r="AA529" s="173">
        <f>IFERROR('Ringkasan (milyar)'!AA529/'Ringkasan (milyar)'!G529,0)</f>
        <v>0</v>
      </c>
      <c r="AB529" s="173">
        <f>IFERROR('Ringkasan (milyar)'!AB529/'Ringkasan (milyar)'!G529,0)</f>
        <v>3.1560104093797561E-3</v>
      </c>
      <c r="AC529" s="6"/>
      <c r="AD529" s="173">
        <f>IFERROR('Ringkasan (milyar)'!AD529/'Ringkasan (milyar)'!AC529,0)</f>
        <v>0.47682537880102155</v>
      </c>
      <c r="AE529" s="173">
        <f>IFERROR('Ringkasan (milyar)'!AE529/'Ringkasan (milyar)'!AD529,0)</f>
        <v>0.4814550030319284</v>
      </c>
      <c r="AF529" s="173">
        <f>IFERROR('Ringkasan (milyar)'!AF529/'Ringkasan (milyar)'!AD529,0)</f>
        <v>0.51353920770829453</v>
      </c>
      <c r="AG529" s="173">
        <f>IFERROR('Ringkasan (milyar)'!AG529/'Ringkasan (milyar)'!AD529,0)</f>
        <v>0</v>
      </c>
      <c r="AH529" s="173">
        <f>IFERROR('Ringkasan (milyar)'!AH529/'Ringkasan (milyar)'!AC529,0)</f>
        <v>0</v>
      </c>
      <c r="AI529" s="173">
        <f>IFERROR('Ringkasan (milyar)'!AI529/'Ringkasan (milyar)'!AC529,0)</f>
        <v>1.6228197498094554E-3</v>
      </c>
      <c r="AJ529" s="173">
        <f>IFERROR('Ringkasan (milyar)'!AJ529/'Ringkasan (milyar)'!AC529,0)</f>
        <v>7.6406761018179832E-4</v>
      </c>
      <c r="AK529" s="173">
        <f>IFERROR('Ringkasan (milyar)'!AK529/'Ringkasan (milyar)'!AC529,0)</f>
        <v>0.38386056442415445</v>
      </c>
      <c r="AL529" s="173">
        <f>IFERROR('Ringkasan (milyar)'!AL529/'Ringkasan (milyar)'!AC529,0)</f>
        <v>1.4852529075352139E-3</v>
      </c>
      <c r="AM529" s="173">
        <f>IFERROR('Ringkasan (milyar)'!AM529/'Ringkasan (milyar)'!AC529,0)</f>
        <v>4.6353805640973772E-2</v>
      </c>
      <c r="AN529" s="173">
        <f>IFERROR('Ringkasan (milyar)'!AN529/'Ringkasan (milyar)'!AC529,0)</f>
        <v>0.26641279367545456</v>
      </c>
      <c r="AO529" s="173">
        <f>IFERROR('Ringkasan (milyar)'!AO529/'Ringkasan (milyar)'!AC529,0)</f>
        <v>5.7872874422903967E-2</v>
      </c>
      <c r="AP529" s="173">
        <f>IFERROR('Ringkasan (milyar)'!AP529/'Ringkasan (milyar)'!AC529,0)</f>
        <v>6.2688109642192865E-3</v>
      </c>
      <c r="AQ529" s="173">
        <f>IFERROR('Ringkasan (milyar)'!AQ529/'Ringkasan (milyar)'!AC529,0)</f>
        <v>5.4670268130676278E-3</v>
      </c>
      <c r="AR529" s="173">
        <f>IFERROR('Ringkasan (milyar)'!AR529/'Ringkasan (milyar)'!AC529,0)</f>
        <v>1.3523320534191122E-3</v>
      </c>
      <c r="AS529" s="173">
        <f>IFERROR('Ringkasan (milyar)'!AS529/'Ringkasan (milyar)'!AC529,0)</f>
        <v>1.3523320534191122E-3</v>
      </c>
      <c r="AT529" s="173">
        <f>IFERROR('Ringkasan (milyar)'!AT529/'Ringkasan (milyar)'!AC529,0)</f>
        <v>0.13796172472140494</v>
      </c>
      <c r="AU529" s="173">
        <f>IFERROR('Ringkasan (milyar)'!AU529/'Ringkasan (milyar)'!AC529,0)</f>
        <v>2.6529374057949434E-3</v>
      </c>
      <c r="AV529" s="173">
        <f>IFERROR('Ringkasan (milyar)'!AV529/'Ringkasan (milyar)'!AC529,0)</f>
        <v>0.13530878731561002</v>
      </c>
      <c r="AW529" s="127"/>
      <c r="AX529" s="127"/>
      <c r="AY529" s="127"/>
      <c r="AZ529" s="127"/>
      <c r="BA529" s="127"/>
      <c r="BB529" s="127"/>
      <c r="BC529" s="127"/>
      <c r="BD529" s="127"/>
      <c r="BE529" s="127"/>
      <c r="BF529" s="127"/>
      <c r="BG529" s="127"/>
      <c r="BH529" s="127"/>
      <c r="BI529" s="127"/>
      <c r="BJ529" s="128"/>
      <c r="BK529" s="128"/>
      <c r="BL529" s="87"/>
      <c r="BM529" s="47"/>
      <c r="BN529" s="48"/>
      <c r="BO529" s="49"/>
      <c r="BP529" s="39">
        <f t="shared" si="93"/>
        <v>0</v>
      </c>
      <c r="BR529" s="6" t="e">
        <f>Ringkasan!#REF!/1000000000</f>
        <v>#REF!</v>
      </c>
      <c r="BS529" s="6" t="e">
        <f t="shared" si="94"/>
        <v>#REF!</v>
      </c>
      <c r="BT529" s="39" t="e">
        <f t="shared" si="97"/>
        <v>#REF!</v>
      </c>
      <c r="BV529" s="6" t="e">
        <f>Ringkasan!#REF!/1000000000</f>
        <v>#REF!</v>
      </c>
      <c r="BW529" s="6" t="e">
        <f t="shared" si="95"/>
        <v>#REF!</v>
      </c>
      <c r="BX529" s="39" t="e">
        <f t="shared" si="98"/>
        <v>#REF!</v>
      </c>
    </row>
    <row r="530" spans="1:76" ht="15" customHeight="1" x14ac:dyDescent="0.25">
      <c r="A530" s="59" t="s">
        <v>411</v>
      </c>
      <c r="B530" s="3">
        <f t="shared" si="96"/>
        <v>396</v>
      </c>
      <c r="C530" s="4">
        <f t="shared" si="96"/>
        <v>9</v>
      </c>
      <c r="D530" s="8" t="s">
        <v>411</v>
      </c>
      <c r="E530" s="12" t="str">
        <f>[1]Pendapatan!D530</f>
        <v>05 Tahun 2024</v>
      </c>
      <c r="F530" s="92">
        <f>[1]Pendapatan!E530</f>
        <v>45657.424305555556</v>
      </c>
      <c r="G530" s="6"/>
      <c r="H530" s="173">
        <f>IFERROR('Ringkasan (milyar)'!H530/'Ringkasan (milyar)'!G530,0)</f>
        <v>8.2586694122988441E-2</v>
      </c>
      <c r="I530" s="173">
        <f>IFERROR('Ringkasan (milyar)'!I530/'Ringkasan (milyar)'!G530,0)</f>
        <v>3.3774476063382561E-2</v>
      </c>
      <c r="J530" s="173">
        <f>IFERROR('Ringkasan (milyar)'!J530/'Ringkasan (milyar)'!G530,0)</f>
        <v>5.3527868841912489E-3</v>
      </c>
      <c r="K530" s="173">
        <f>IFERROR('Ringkasan (milyar)'!K530/'Ringkasan (milyar)'!G530,0)</f>
        <v>8.3577019727932109E-3</v>
      </c>
      <c r="L530" s="173">
        <f>IFERROR('Ringkasan (milyar)'!L530/'Ringkasan (milyar)'!G530,0)</f>
        <v>3.5101729202621425E-2</v>
      </c>
      <c r="M530" s="173">
        <f>IFERROR('Ringkasan (milyar)'!M530/'Ringkasan (milyar)'!G530,0)</f>
        <v>0.91732890004866174</v>
      </c>
      <c r="N530" s="173">
        <f>IFERROR('Ringkasan (milyar)'!N530/'Ringkasan (milyar)'!G530,0)</f>
        <v>0.89373383207712853</v>
      </c>
      <c r="O530" s="173">
        <f>IFERROR('Ringkasan (milyar)'!O530/'Ringkasan (milyar)'!G530,0)</f>
        <v>0</v>
      </c>
      <c r="P530" s="173">
        <f>IFERROR('Ringkasan (milyar)'!P530/'Ringkasan (milyar)'!G530,0)</f>
        <v>0</v>
      </c>
      <c r="Q530" s="173">
        <f>IFERROR('Ringkasan (milyar)'!Q530/'Ringkasan (milyar)'!G530,0)</f>
        <v>0.15211933176415701</v>
      </c>
      <c r="R530" s="173">
        <f>IFERROR('Ringkasan (milyar)'!R530/'Ringkasan (milyar)'!G530,0)</f>
        <v>4.5899525114860406E-3</v>
      </c>
      <c r="S530" s="173">
        <f>IFERROR('Ringkasan (milyar)'!S530/'Ringkasan (milyar)'!G530,0)</f>
        <v>9.5959693444954169E-2</v>
      </c>
      <c r="T530" s="173">
        <f>IFERROR('Ringkasan (milyar)'!T530/'Ringkasan (milyar)'!G530,0)</f>
        <v>0.45340817918883342</v>
      </c>
      <c r="U530" s="173">
        <f>IFERROR('Ringkasan (milyar)'!U530/'Ringkasan (milyar)'!G530,0)</f>
        <v>0.18765667516769791</v>
      </c>
      <c r="V530" s="173">
        <f>IFERROR('Ringkasan (milyar)'!V530/'Ringkasan (milyar)'!G530,0)</f>
        <v>2.3595067971533275E-2</v>
      </c>
      <c r="W530" s="173">
        <f>IFERROR('Ringkasan (milyar)'!W530/'Ringkasan (milyar)'!G530,0)</f>
        <v>2.3595067971533275E-2</v>
      </c>
      <c r="X530" s="173">
        <f>IFERROR('Ringkasan (milyar)'!X530/'Ringkasan (milyar)'!G530,0)</f>
        <v>0</v>
      </c>
      <c r="Y530" s="173">
        <f>IFERROR('Ringkasan (milyar)'!Y530/'Ringkasan (milyar)'!G530,0)</f>
        <v>8.4405828349697539E-5</v>
      </c>
      <c r="Z530" s="173">
        <f>IFERROR('Ringkasan (milyar)'!Z530/'Ringkasan (milyar)'!G530,0)</f>
        <v>0</v>
      </c>
      <c r="AA530" s="173">
        <f>IFERROR('Ringkasan (milyar)'!AA530/'Ringkasan (milyar)'!G530,0)</f>
        <v>0</v>
      </c>
      <c r="AB530" s="173">
        <f>IFERROR('Ringkasan (milyar)'!AB530/'Ringkasan (milyar)'!G530,0)</f>
        <v>8.4405828349697539E-5</v>
      </c>
      <c r="AC530" s="6"/>
      <c r="AD530" s="173">
        <f>IFERROR('Ringkasan (milyar)'!AD530/'Ringkasan (milyar)'!AC530,0)</f>
        <v>0.66328247907223714</v>
      </c>
      <c r="AE530" s="173">
        <f>IFERROR('Ringkasan (milyar)'!AE530/'Ringkasan (milyar)'!AD530,0)</f>
        <v>0.59815047280798117</v>
      </c>
      <c r="AF530" s="173">
        <f>IFERROR('Ringkasan (milyar)'!AF530/'Ringkasan (milyar)'!AD530,0)</f>
        <v>0.38243552306162354</v>
      </c>
      <c r="AG530" s="173">
        <f>IFERROR('Ringkasan (milyar)'!AG530/'Ringkasan (milyar)'!AD530,0)</f>
        <v>1.177795541846573E-2</v>
      </c>
      <c r="AH530" s="173">
        <f>IFERROR('Ringkasan (milyar)'!AH530/'Ringkasan (milyar)'!AC530,0)</f>
        <v>0</v>
      </c>
      <c r="AI530" s="173">
        <f>IFERROR('Ringkasan (milyar)'!AI530/'Ringkasan (milyar)'!AC530,0)</f>
        <v>5.0648573199650543E-3</v>
      </c>
      <c r="AJ530" s="173">
        <f>IFERROR('Ringkasan (milyar)'!AJ530/'Ringkasan (milyar)'!AC530,0)</f>
        <v>0</v>
      </c>
      <c r="AK530" s="173">
        <f>IFERROR('Ringkasan (milyar)'!AK530/'Ringkasan (milyar)'!AC530,0)</f>
        <v>0.13477806580590207</v>
      </c>
      <c r="AL530" s="173">
        <f>IFERROR('Ringkasan (milyar)'!AL530/'Ringkasan (milyar)'!AC530,0)</f>
        <v>1.3173169486660953E-3</v>
      </c>
      <c r="AM530" s="173">
        <f>IFERROR('Ringkasan (milyar)'!AM530/'Ringkasan (milyar)'!AC530,0)</f>
        <v>2.3379318091932968E-2</v>
      </c>
      <c r="AN530" s="173">
        <f>IFERROR('Ringkasan (milyar)'!AN530/'Ringkasan (milyar)'!AC530,0)</f>
        <v>4.9058215406536168E-2</v>
      </c>
      <c r="AO530" s="173">
        <f>IFERROR('Ringkasan (milyar)'!AO530/'Ringkasan (milyar)'!AC530,0)</f>
        <v>5.6060607832683587E-2</v>
      </c>
      <c r="AP530" s="173">
        <f>IFERROR('Ringkasan (milyar)'!AP530/'Ringkasan (milyar)'!AC530,0)</f>
        <v>9.9609606123441372E-4</v>
      </c>
      <c r="AQ530" s="173">
        <f>IFERROR('Ringkasan (milyar)'!AQ530/'Ringkasan (milyar)'!AC530,0)</f>
        <v>3.9665114648488311E-3</v>
      </c>
      <c r="AR530" s="173">
        <f>IFERROR('Ringkasan (milyar)'!AR530/'Ringkasan (milyar)'!AC530,0)</f>
        <v>7.2241529240274684E-3</v>
      </c>
      <c r="AS530" s="173">
        <f>IFERROR('Ringkasan (milyar)'!AS530/'Ringkasan (milyar)'!AC530,0)</f>
        <v>7.2241529240274684E-3</v>
      </c>
      <c r="AT530" s="173">
        <f>IFERROR('Ringkasan (milyar)'!AT530/'Ringkasan (milyar)'!AC530,0)</f>
        <v>0.1947153021978332</v>
      </c>
      <c r="AU530" s="173">
        <f>IFERROR('Ringkasan (milyar)'!AU530/'Ringkasan (milyar)'!AC530,0)</f>
        <v>2.257547788758584E-3</v>
      </c>
      <c r="AV530" s="173">
        <f>IFERROR('Ringkasan (milyar)'!AV530/'Ringkasan (milyar)'!AC530,0)</f>
        <v>0.19245775440907462</v>
      </c>
      <c r="AW530" s="127"/>
      <c r="AX530" s="127"/>
      <c r="AY530" s="127"/>
      <c r="AZ530" s="127"/>
      <c r="BA530" s="127"/>
      <c r="BB530" s="127"/>
      <c r="BC530" s="127"/>
      <c r="BD530" s="127"/>
      <c r="BE530" s="127"/>
      <c r="BF530" s="127"/>
      <c r="BG530" s="127"/>
      <c r="BH530" s="127"/>
      <c r="BI530" s="127"/>
      <c r="BJ530" s="128"/>
      <c r="BK530" s="128"/>
      <c r="BL530" s="87"/>
      <c r="BM530" s="47"/>
      <c r="BN530" s="48"/>
      <c r="BO530" s="49"/>
      <c r="BP530" s="39">
        <f t="shared" si="93"/>
        <v>0</v>
      </c>
      <c r="BR530" s="6" t="e">
        <f>Ringkasan!#REF!/1000000000</f>
        <v>#REF!</v>
      </c>
      <c r="BS530" s="6" t="e">
        <f t="shared" si="94"/>
        <v>#REF!</v>
      </c>
      <c r="BT530" s="39" t="e">
        <f t="shared" si="97"/>
        <v>#REF!</v>
      </c>
      <c r="BV530" s="6" t="e">
        <f>Ringkasan!#REF!/1000000000</f>
        <v>#REF!</v>
      </c>
      <c r="BW530" s="6" t="e">
        <f t="shared" si="95"/>
        <v>#REF!</v>
      </c>
      <c r="BX530" s="39" t="e">
        <f t="shared" si="98"/>
        <v>#REF!</v>
      </c>
    </row>
    <row r="531" spans="1:76" ht="15" customHeight="1" x14ac:dyDescent="0.25">
      <c r="A531" s="59" t="s">
        <v>412</v>
      </c>
      <c r="B531" s="3">
        <f t="shared" si="96"/>
        <v>397</v>
      </c>
      <c r="C531" s="4">
        <f t="shared" si="96"/>
        <v>10</v>
      </c>
      <c r="D531" s="8" t="s">
        <v>412</v>
      </c>
      <c r="E531" s="12" t="str">
        <f>[1]Pendapatan!D531</f>
        <v>06 Tahun 2024</v>
      </c>
      <c r="F531" s="92">
        <f>[1]Pendapatan!E531</f>
        <v>45657.779166666667</v>
      </c>
      <c r="G531" s="6"/>
      <c r="H531" s="173">
        <f>IFERROR('Ringkasan (milyar)'!H531/'Ringkasan (milyar)'!G531,0)</f>
        <v>2.2525997415997222E-2</v>
      </c>
      <c r="I531" s="173">
        <f>IFERROR('Ringkasan (milyar)'!I531/'Ringkasan (milyar)'!G531,0)</f>
        <v>3.0021312753866496E-3</v>
      </c>
      <c r="J531" s="173">
        <f>IFERROR('Ringkasan (milyar)'!J531/'Ringkasan (milyar)'!G531,0)</f>
        <v>1.6430296792119027E-3</v>
      </c>
      <c r="K531" s="173">
        <f>IFERROR('Ringkasan (milyar)'!K531/'Ringkasan (milyar)'!G531,0)</f>
        <v>8.7204533098618527E-3</v>
      </c>
      <c r="L531" s="173">
        <f>IFERROR('Ringkasan (milyar)'!L531/'Ringkasan (milyar)'!G531,0)</f>
        <v>9.1603831515368189E-3</v>
      </c>
      <c r="M531" s="173">
        <f>IFERROR('Ringkasan (milyar)'!M531/'Ringkasan (milyar)'!G531,0)</f>
        <v>0.97289961460365082</v>
      </c>
      <c r="N531" s="173">
        <f>IFERROR('Ringkasan (milyar)'!N531/'Ringkasan (milyar)'!G531,0)</f>
        <v>0.95375527674181959</v>
      </c>
      <c r="O531" s="173">
        <f>IFERROR('Ringkasan (milyar)'!O531/'Ringkasan (milyar)'!G531,0)</f>
        <v>0</v>
      </c>
      <c r="P531" s="173">
        <f>IFERROR('Ringkasan (milyar)'!P531/'Ringkasan (milyar)'!G531,0)</f>
        <v>0</v>
      </c>
      <c r="Q531" s="173">
        <f>IFERROR('Ringkasan (milyar)'!Q531/'Ringkasan (milyar)'!G531,0)</f>
        <v>8.34737155620182E-2</v>
      </c>
      <c r="R531" s="173">
        <f>IFERROR('Ringkasan (milyar)'!R531/'Ringkasan (milyar)'!G531,0)</f>
        <v>0</v>
      </c>
      <c r="S531" s="173">
        <f>IFERROR('Ringkasan (milyar)'!S531/'Ringkasan (milyar)'!G531,0)</f>
        <v>0.38141128641016908</v>
      </c>
      <c r="T531" s="173">
        <f>IFERROR('Ringkasan (milyar)'!T531/'Ringkasan (milyar)'!G531,0)</f>
        <v>0.3740689108542587</v>
      </c>
      <c r="U531" s="173">
        <f>IFERROR('Ringkasan (milyar)'!U531/'Ringkasan (milyar)'!G531,0)</f>
        <v>0.11480136391537357</v>
      </c>
      <c r="V531" s="173">
        <f>IFERROR('Ringkasan (milyar)'!V531/'Ringkasan (milyar)'!G531,0)</f>
        <v>1.9144337861831125E-2</v>
      </c>
      <c r="W531" s="173">
        <f>IFERROR('Ringkasan (milyar)'!W531/'Ringkasan (milyar)'!G531,0)</f>
        <v>1.9144337861831125E-2</v>
      </c>
      <c r="X531" s="173">
        <f>IFERROR('Ringkasan (milyar)'!X531/'Ringkasan (milyar)'!G531,0)</f>
        <v>0</v>
      </c>
      <c r="Y531" s="173">
        <f>IFERROR('Ringkasan (milyar)'!Y531/'Ringkasan (milyar)'!G531,0)</f>
        <v>4.5743879803519802E-3</v>
      </c>
      <c r="Z531" s="173">
        <f>IFERROR('Ringkasan (milyar)'!Z531/'Ringkasan (milyar)'!G531,0)</f>
        <v>0</v>
      </c>
      <c r="AA531" s="173">
        <f>IFERROR('Ringkasan (milyar)'!AA531/'Ringkasan (milyar)'!G531,0)</f>
        <v>0</v>
      </c>
      <c r="AB531" s="173">
        <f>IFERROR('Ringkasan (milyar)'!AB531/'Ringkasan (milyar)'!G531,0)</f>
        <v>4.5743879803519802E-3</v>
      </c>
      <c r="AC531" s="6"/>
      <c r="AD531" s="173">
        <f>IFERROR('Ringkasan (milyar)'!AD531/'Ringkasan (milyar)'!AC531,0)</f>
        <v>0.64371651939016461</v>
      </c>
      <c r="AE531" s="173">
        <f>IFERROR('Ringkasan (milyar)'!AE531/'Ringkasan (milyar)'!AD531,0)</f>
        <v>0.55899747935240851</v>
      </c>
      <c r="AF531" s="173">
        <f>IFERROR('Ringkasan (milyar)'!AF531/'Ringkasan (milyar)'!AD531,0)</f>
        <v>0.41471040092315786</v>
      </c>
      <c r="AG531" s="173">
        <f>IFERROR('Ringkasan (milyar)'!AG531/'Ringkasan (milyar)'!AD531,0)</f>
        <v>0</v>
      </c>
      <c r="AH531" s="173">
        <f>IFERROR('Ringkasan (milyar)'!AH531/'Ringkasan (milyar)'!AC531,0)</f>
        <v>1.3161331750508254E-4</v>
      </c>
      <c r="AI531" s="173">
        <f>IFERROR('Ringkasan (milyar)'!AI531/'Ringkasan (milyar)'!AC531,0)</f>
        <v>1.6793058478896807E-2</v>
      </c>
      <c r="AJ531" s="173">
        <f>IFERROR('Ringkasan (milyar)'!AJ531/'Ringkasan (milyar)'!AC531,0)</f>
        <v>0</v>
      </c>
      <c r="AK531" s="173">
        <f>IFERROR('Ringkasan (milyar)'!AK531/'Ringkasan (milyar)'!AC531,0)</f>
        <v>0.20331699263588071</v>
      </c>
      <c r="AL531" s="173">
        <f>IFERROR('Ringkasan (milyar)'!AL531/'Ringkasan (milyar)'!AC531,0)</f>
        <v>8.0371246376742436E-4</v>
      </c>
      <c r="AM531" s="173">
        <f>IFERROR('Ringkasan (milyar)'!AM531/'Ringkasan (milyar)'!AC531,0)</f>
        <v>1.6823005806007433E-2</v>
      </c>
      <c r="AN531" s="173">
        <f>IFERROR('Ringkasan (milyar)'!AN531/'Ringkasan (milyar)'!AC531,0)</f>
        <v>6.6462414175395057E-2</v>
      </c>
      <c r="AO531" s="173">
        <f>IFERROR('Ringkasan (milyar)'!AO531/'Ringkasan (milyar)'!AC531,0)</f>
        <v>0.11136795471988288</v>
      </c>
      <c r="AP531" s="173">
        <f>IFERROR('Ringkasan (milyar)'!AP531/'Ringkasan (milyar)'!AC531,0)</f>
        <v>3.5792021810078544E-4</v>
      </c>
      <c r="AQ531" s="173">
        <f>IFERROR('Ringkasan (milyar)'!AQ531/'Ringkasan (milyar)'!AC531,0)</f>
        <v>7.501985252727144E-3</v>
      </c>
      <c r="AR531" s="173">
        <f>IFERROR('Ringkasan (milyar)'!AR531/'Ringkasan (milyar)'!AC531,0)</f>
        <v>1.3378484623677475E-2</v>
      </c>
      <c r="AS531" s="173">
        <f>IFERROR('Ringkasan (milyar)'!AS531/'Ringkasan (milyar)'!AC531,0)</f>
        <v>1.3378484623677475E-2</v>
      </c>
      <c r="AT531" s="173">
        <f>IFERROR('Ringkasan (milyar)'!AT531/'Ringkasan (milyar)'!AC531,0)</f>
        <v>0.13958800335027718</v>
      </c>
      <c r="AU531" s="173">
        <f>IFERROR('Ringkasan (milyar)'!AU531/'Ringkasan (milyar)'!AC531,0)</f>
        <v>9.5742489731328229E-4</v>
      </c>
      <c r="AV531" s="173">
        <f>IFERROR('Ringkasan (milyar)'!AV531/'Ringkasan (milyar)'!AC531,0)</f>
        <v>0.13863057845296392</v>
      </c>
      <c r="AW531" s="127"/>
      <c r="AX531" s="127"/>
      <c r="AY531" s="127"/>
      <c r="AZ531" s="127"/>
      <c r="BA531" s="127"/>
      <c r="BB531" s="127"/>
      <c r="BC531" s="127"/>
      <c r="BD531" s="127"/>
      <c r="BE531" s="127"/>
      <c r="BF531" s="127"/>
      <c r="BG531" s="127"/>
      <c r="BH531" s="127"/>
      <c r="BI531" s="127"/>
      <c r="BJ531" s="128"/>
      <c r="BK531" s="128"/>
      <c r="BL531" s="87"/>
      <c r="BM531" s="47"/>
      <c r="BN531" s="48"/>
      <c r="BO531" s="49"/>
      <c r="BP531" s="39">
        <f t="shared" si="93"/>
        <v>0</v>
      </c>
      <c r="BR531" s="6" t="e">
        <f>Ringkasan!#REF!/1000000000</f>
        <v>#REF!</v>
      </c>
      <c r="BS531" s="6" t="e">
        <f t="shared" si="94"/>
        <v>#REF!</v>
      </c>
      <c r="BT531" s="39" t="e">
        <f t="shared" si="97"/>
        <v>#REF!</v>
      </c>
      <c r="BV531" s="6" t="e">
        <f>Ringkasan!#REF!/1000000000</f>
        <v>#REF!</v>
      </c>
      <c r="BW531" s="6" t="e">
        <f t="shared" si="95"/>
        <v>#REF!</v>
      </c>
      <c r="BX531" s="39" t="e">
        <f t="shared" si="98"/>
        <v>#REF!</v>
      </c>
    </row>
    <row r="532" spans="1:76" ht="15" customHeight="1" x14ac:dyDescent="0.25">
      <c r="A532" s="59" t="s">
        <v>413</v>
      </c>
      <c r="B532" s="3">
        <f t="shared" si="96"/>
        <v>398</v>
      </c>
      <c r="C532" s="4">
        <f t="shared" si="96"/>
        <v>11</v>
      </c>
      <c r="D532" s="8" t="s">
        <v>413</v>
      </c>
      <c r="E532" s="12" t="str">
        <f>[1]Pendapatan!D532</f>
        <v>01 Tahun 2025</v>
      </c>
      <c r="F532" s="92">
        <f>[1]Pendapatan!E532</f>
        <v>45678.786805555559</v>
      </c>
      <c r="G532" s="6"/>
      <c r="H532" s="173">
        <f>IFERROR('Ringkasan (milyar)'!H532/'Ringkasan (milyar)'!G532,0)</f>
        <v>8.7860937600387295E-2</v>
      </c>
      <c r="I532" s="173">
        <f>IFERROR('Ringkasan (milyar)'!I532/'Ringkasan (milyar)'!G532,0)</f>
        <v>4.1117623055013382E-2</v>
      </c>
      <c r="J532" s="173">
        <f>IFERROR('Ringkasan (milyar)'!J532/'Ringkasan (milyar)'!G532,0)</f>
        <v>1.4722952090826604E-2</v>
      </c>
      <c r="K532" s="173">
        <f>IFERROR('Ringkasan (milyar)'!K532/'Ringkasan (milyar)'!G532,0)</f>
        <v>3.4311622463334465E-3</v>
      </c>
      <c r="L532" s="173">
        <f>IFERROR('Ringkasan (milyar)'!L532/'Ringkasan (milyar)'!G532,0)</f>
        <v>2.8589200208213875E-2</v>
      </c>
      <c r="M532" s="173">
        <f>IFERROR('Ringkasan (milyar)'!M532/'Ringkasan (milyar)'!G532,0)</f>
        <v>0.8977908797811599</v>
      </c>
      <c r="N532" s="173">
        <f>IFERROR('Ringkasan (milyar)'!N532/'Ringkasan (milyar)'!G532,0)</f>
        <v>0.87986005424492597</v>
      </c>
      <c r="O532" s="173">
        <f>IFERROR('Ringkasan (milyar)'!O532/'Ringkasan (milyar)'!G532,0)</f>
        <v>0</v>
      </c>
      <c r="P532" s="173">
        <f>IFERROR('Ringkasan (milyar)'!P532/'Ringkasan (milyar)'!G532,0)</f>
        <v>0</v>
      </c>
      <c r="Q532" s="173">
        <f>IFERROR('Ringkasan (milyar)'!Q532/'Ringkasan (milyar)'!G532,0)</f>
        <v>8.0027664307815702E-2</v>
      </c>
      <c r="R532" s="173">
        <f>IFERROR('Ringkasan (milyar)'!R532/'Ringkasan (milyar)'!G532,0)</f>
        <v>0</v>
      </c>
      <c r="S532" s="173">
        <f>IFERROR('Ringkasan (milyar)'!S532/'Ringkasan (milyar)'!G532,0)</f>
        <v>2.3186479066854983E-2</v>
      </c>
      <c r="T532" s="173">
        <f>IFERROR('Ringkasan (milyar)'!T532/'Ringkasan (milyar)'!G532,0)</f>
        <v>0.55328738803204525</v>
      </c>
      <c r="U532" s="173">
        <f>IFERROR('Ringkasan (milyar)'!U532/'Ringkasan (milyar)'!G532,0)</f>
        <v>0.2233585228382102</v>
      </c>
      <c r="V532" s="173">
        <f>IFERROR('Ringkasan (milyar)'!V532/'Ringkasan (milyar)'!G532,0)</f>
        <v>1.793082553623385E-2</v>
      </c>
      <c r="W532" s="173">
        <f>IFERROR('Ringkasan (milyar)'!W532/'Ringkasan (milyar)'!G532,0)</f>
        <v>1.793082553623385E-2</v>
      </c>
      <c r="X532" s="173">
        <f>IFERROR('Ringkasan (milyar)'!X532/'Ringkasan (milyar)'!G532,0)</f>
        <v>0</v>
      </c>
      <c r="Y532" s="173">
        <f>IFERROR('Ringkasan (milyar)'!Y532/'Ringkasan (milyar)'!G532,0)</f>
        <v>1.4348182618452731E-2</v>
      </c>
      <c r="Z532" s="173">
        <f>IFERROR('Ringkasan (milyar)'!Z532/'Ringkasan (milyar)'!G532,0)</f>
        <v>0</v>
      </c>
      <c r="AA532" s="173">
        <f>IFERROR('Ringkasan (milyar)'!AA532/'Ringkasan (milyar)'!G532,0)</f>
        <v>0</v>
      </c>
      <c r="AB532" s="173">
        <f>IFERROR('Ringkasan (milyar)'!AB532/'Ringkasan (milyar)'!G532,0)</f>
        <v>1.4348182618452731E-2</v>
      </c>
      <c r="AC532" s="6"/>
      <c r="AD532" s="173">
        <f>IFERROR('Ringkasan (milyar)'!AD532/'Ringkasan (milyar)'!AC532,0)</f>
        <v>0.76338720945086569</v>
      </c>
      <c r="AE532" s="173">
        <f>IFERROR('Ringkasan (milyar)'!AE532/'Ringkasan (milyar)'!AD532,0)</f>
        <v>0.68351834142373447</v>
      </c>
      <c r="AF532" s="173">
        <f>IFERROR('Ringkasan (milyar)'!AF532/'Ringkasan (milyar)'!AD532,0)</f>
        <v>0.29159909700131248</v>
      </c>
      <c r="AG532" s="173">
        <f>IFERROR('Ringkasan (milyar)'!AG532/'Ringkasan (milyar)'!AD532,0)</f>
        <v>9.8165356691449837E-3</v>
      </c>
      <c r="AH532" s="173">
        <f>IFERROR('Ringkasan (milyar)'!AH532/'Ringkasan (milyar)'!AC532,0)</f>
        <v>0</v>
      </c>
      <c r="AI532" s="173">
        <f>IFERROR('Ringkasan (milyar)'!AI532/'Ringkasan (milyar)'!AC532,0)</f>
        <v>1.1501211473749251E-2</v>
      </c>
      <c r="AJ532" s="173">
        <f>IFERROR('Ringkasan (milyar)'!AJ532/'Ringkasan (milyar)'!AC532,0)</f>
        <v>0</v>
      </c>
      <c r="AK532" s="173">
        <f>IFERROR('Ringkasan (milyar)'!AK532/'Ringkasan (milyar)'!AC532,0)</f>
        <v>9.438953940409249E-2</v>
      </c>
      <c r="AL532" s="173">
        <f>IFERROR('Ringkasan (milyar)'!AL532/'Ringkasan (milyar)'!AC532,0)</f>
        <v>3.6436652264291752E-4</v>
      </c>
      <c r="AM532" s="173">
        <f>IFERROR('Ringkasan (milyar)'!AM532/'Ringkasan (milyar)'!AC532,0)</f>
        <v>1.4708844727786901E-2</v>
      </c>
      <c r="AN532" s="173">
        <f>IFERROR('Ringkasan (milyar)'!AN532/'Ringkasan (milyar)'!AC532,0)</f>
        <v>3.6523124132297059E-2</v>
      </c>
      <c r="AO532" s="173">
        <f>IFERROR('Ringkasan (milyar)'!AO532/'Ringkasan (milyar)'!AC532,0)</f>
        <v>4.0878530818181623E-2</v>
      </c>
      <c r="AP532" s="173">
        <f>IFERROR('Ringkasan (milyar)'!AP532/'Ringkasan (milyar)'!AC532,0)</f>
        <v>1.6296576121388761E-3</v>
      </c>
      <c r="AQ532" s="173">
        <f>IFERROR('Ringkasan (milyar)'!AQ532/'Ringkasan (milyar)'!AC532,0)</f>
        <v>2.8501559104512659E-4</v>
      </c>
      <c r="AR532" s="173">
        <f>IFERROR('Ringkasan (milyar)'!AR532/'Ringkasan (milyar)'!AC532,0)</f>
        <v>1.041157062021944E-3</v>
      </c>
      <c r="AS532" s="173">
        <f>IFERROR('Ringkasan (milyar)'!AS532/'Ringkasan (milyar)'!AC532,0)</f>
        <v>1.041157062021944E-3</v>
      </c>
      <c r="AT532" s="173">
        <f>IFERROR('Ringkasan (milyar)'!AT532/'Ringkasan (milyar)'!AC532,0)</f>
        <v>0.1411820940830199</v>
      </c>
      <c r="AU532" s="173">
        <f>IFERROR('Ringkasan (milyar)'!AU532/'Ringkasan (milyar)'!AC532,0)</f>
        <v>8.0970338365092781E-4</v>
      </c>
      <c r="AV532" s="173">
        <f>IFERROR('Ringkasan (milyar)'!AV532/'Ringkasan (milyar)'!AC532,0)</f>
        <v>0.14037239069936897</v>
      </c>
      <c r="AW532" s="127"/>
      <c r="AX532" s="127"/>
      <c r="AY532" s="127"/>
      <c r="AZ532" s="127"/>
      <c r="BA532" s="127"/>
      <c r="BB532" s="127"/>
      <c r="BC532" s="127"/>
      <c r="BD532" s="127"/>
      <c r="BE532" s="127"/>
      <c r="BF532" s="127"/>
      <c r="BG532" s="127"/>
      <c r="BH532" s="127"/>
      <c r="BI532" s="127"/>
      <c r="BJ532" s="128"/>
      <c r="BK532" s="128"/>
      <c r="BL532" s="87"/>
      <c r="BM532" s="47"/>
      <c r="BN532" s="48"/>
      <c r="BO532" s="49"/>
      <c r="BP532" s="39">
        <f t="shared" si="93"/>
        <v>0</v>
      </c>
      <c r="BR532" s="6" t="e">
        <f>Ringkasan!#REF!/1000000000</f>
        <v>#REF!</v>
      </c>
      <c r="BS532" s="6" t="e">
        <f t="shared" si="94"/>
        <v>#REF!</v>
      </c>
      <c r="BT532" s="39" t="e">
        <f t="shared" si="97"/>
        <v>#REF!</v>
      </c>
      <c r="BV532" s="6" t="e">
        <f>Ringkasan!#REF!/1000000000</f>
        <v>#REF!</v>
      </c>
      <c r="BW532" s="6" t="e">
        <f t="shared" si="95"/>
        <v>#REF!</v>
      </c>
      <c r="BX532" s="39" t="e">
        <f t="shared" si="98"/>
        <v>#REF!</v>
      </c>
    </row>
    <row r="533" spans="1:76" ht="15" customHeight="1" x14ac:dyDescent="0.25">
      <c r="A533" s="59" t="s">
        <v>414</v>
      </c>
      <c r="B533" s="3">
        <f t="shared" si="96"/>
        <v>399</v>
      </c>
      <c r="C533" s="4">
        <f t="shared" si="96"/>
        <v>12</v>
      </c>
      <c r="D533" s="8" t="s">
        <v>414</v>
      </c>
      <c r="E533" s="12" t="str">
        <f>[1]Pendapatan!D533</f>
        <v>4 Tahun 2024</v>
      </c>
      <c r="F533" s="92">
        <f>[1]Pendapatan!E533</f>
        <v>45657.479166666664</v>
      </c>
      <c r="G533" s="6"/>
      <c r="H533" s="173">
        <f>IFERROR('Ringkasan (milyar)'!H533/'Ringkasan (milyar)'!G533,0)</f>
        <v>7.1815340177900908E-2</v>
      </c>
      <c r="I533" s="173">
        <f>IFERROR('Ringkasan (milyar)'!I533/'Ringkasan (milyar)'!G533,0)</f>
        <v>1.8640936173901244E-2</v>
      </c>
      <c r="J533" s="173">
        <f>IFERROR('Ringkasan (milyar)'!J533/'Ringkasan (milyar)'!G533,0)</f>
        <v>3.1431229680329055E-3</v>
      </c>
      <c r="K533" s="173">
        <f>IFERROR('Ringkasan (milyar)'!K533/'Ringkasan (milyar)'!G533,0)</f>
        <v>2.3134142600942147E-2</v>
      </c>
      <c r="L533" s="173">
        <f>IFERROR('Ringkasan (milyar)'!L533/'Ringkasan (milyar)'!G533,0)</f>
        <v>2.6897138435024608E-2</v>
      </c>
      <c r="M533" s="173">
        <f>IFERROR('Ringkasan (milyar)'!M533/'Ringkasan (milyar)'!G533,0)</f>
        <v>0.92161845926081221</v>
      </c>
      <c r="N533" s="173">
        <f>IFERROR('Ringkasan (milyar)'!N533/'Ringkasan (milyar)'!G533,0)</f>
        <v>0.90021863044331707</v>
      </c>
      <c r="O533" s="173">
        <f>IFERROR('Ringkasan (milyar)'!O533/'Ringkasan (milyar)'!G533,0)</f>
        <v>0</v>
      </c>
      <c r="P533" s="173">
        <f>IFERROR('Ringkasan (milyar)'!P533/'Ringkasan (milyar)'!G533,0)</f>
        <v>0</v>
      </c>
      <c r="Q533" s="173">
        <f>IFERROR('Ringkasan (milyar)'!Q533/'Ringkasan (milyar)'!G533,0)</f>
        <v>6.9944066509352323E-2</v>
      </c>
      <c r="R533" s="173">
        <f>IFERROR('Ringkasan (milyar)'!R533/'Ringkasan (milyar)'!G533,0)</f>
        <v>0</v>
      </c>
      <c r="S533" s="173">
        <f>IFERROR('Ringkasan (milyar)'!S533/'Ringkasan (milyar)'!G533,0)</f>
        <v>3.0517946335677937E-2</v>
      </c>
      <c r="T533" s="173">
        <f>IFERROR('Ringkasan (milyar)'!T533/'Ringkasan (milyar)'!G533,0)</f>
        <v>0.58602064518624331</v>
      </c>
      <c r="U533" s="173">
        <f>IFERROR('Ringkasan (milyar)'!U533/'Ringkasan (milyar)'!G533,0)</f>
        <v>0.21373597241204356</v>
      </c>
      <c r="V533" s="173">
        <f>IFERROR('Ringkasan (milyar)'!V533/'Ringkasan (milyar)'!G533,0)</f>
        <v>2.139982881749521E-2</v>
      </c>
      <c r="W533" s="173">
        <f>IFERROR('Ringkasan (milyar)'!W533/'Ringkasan (milyar)'!G533,0)</f>
        <v>2.0196219974899468E-2</v>
      </c>
      <c r="X533" s="173">
        <f>IFERROR('Ringkasan (milyar)'!X533/'Ringkasan (milyar)'!G533,0)</f>
        <v>1.2036088425957413E-3</v>
      </c>
      <c r="Y533" s="173">
        <f>IFERROR('Ringkasan (milyar)'!Y533/'Ringkasan (milyar)'!G533,0)</f>
        <v>6.5662005612867778E-3</v>
      </c>
      <c r="Z533" s="173">
        <f>IFERROR('Ringkasan (milyar)'!Z533/'Ringkasan (milyar)'!G533,0)</f>
        <v>0</v>
      </c>
      <c r="AA533" s="173">
        <f>IFERROR('Ringkasan (milyar)'!AA533/'Ringkasan (milyar)'!G533,0)</f>
        <v>0</v>
      </c>
      <c r="AB533" s="173">
        <f>IFERROR('Ringkasan (milyar)'!AB533/'Ringkasan (milyar)'!G533,0)</f>
        <v>6.5662005612867778E-3</v>
      </c>
      <c r="AC533" s="6"/>
      <c r="AD533" s="173">
        <f>IFERROR('Ringkasan (milyar)'!AD533/'Ringkasan (milyar)'!AC533,0)</f>
        <v>0.72233778110404412</v>
      </c>
      <c r="AE533" s="173">
        <f>IFERROR('Ringkasan (milyar)'!AE533/'Ringkasan (milyar)'!AD533,0)</f>
        <v>0.58720293591381245</v>
      </c>
      <c r="AF533" s="173">
        <f>IFERROR('Ringkasan (milyar)'!AF533/'Ringkasan (milyar)'!AD533,0)</f>
        <v>0.40140882997118427</v>
      </c>
      <c r="AG533" s="173">
        <f>IFERROR('Ringkasan (milyar)'!AG533/'Ringkasan (milyar)'!AD533,0)</f>
        <v>0</v>
      </c>
      <c r="AH533" s="173">
        <f>IFERROR('Ringkasan (milyar)'!AH533/'Ringkasan (milyar)'!AC533,0)</f>
        <v>0</v>
      </c>
      <c r="AI533" s="173">
        <f>IFERROR('Ringkasan (milyar)'!AI533/'Ringkasan (milyar)'!AC533,0)</f>
        <v>8.2261517613248427E-3</v>
      </c>
      <c r="AJ533" s="173">
        <f>IFERROR('Ringkasan (milyar)'!AJ533/'Ringkasan (milyar)'!AC533,0)</f>
        <v>0</v>
      </c>
      <c r="AK533" s="173">
        <f>IFERROR('Ringkasan (milyar)'!AK533/'Ringkasan (milyar)'!AC533,0)</f>
        <v>0.15044385455260359</v>
      </c>
      <c r="AL533" s="173">
        <f>IFERROR('Ringkasan (milyar)'!AL533/'Ringkasan (milyar)'!AC533,0)</f>
        <v>2.1346601470728834E-3</v>
      </c>
      <c r="AM533" s="173">
        <f>IFERROR('Ringkasan (milyar)'!AM533/'Ringkasan (milyar)'!AC533,0)</f>
        <v>1.8914700860945457E-2</v>
      </c>
      <c r="AN533" s="173">
        <f>IFERROR('Ringkasan (milyar)'!AN533/'Ringkasan (milyar)'!AC533,0)</f>
        <v>3.0906349667486926E-2</v>
      </c>
      <c r="AO533" s="173">
        <f>IFERROR('Ringkasan (milyar)'!AO533/'Ringkasan (milyar)'!AC533,0)</f>
        <v>9.3837234182870918E-2</v>
      </c>
      <c r="AP533" s="173">
        <f>IFERROR('Ringkasan (milyar)'!AP533/'Ringkasan (milyar)'!AC533,0)</f>
        <v>3.1151971068898559E-4</v>
      </c>
      <c r="AQ533" s="173">
        <f>IFERROR('Ringkasan (milyar)'!AQ533/'Ringkasan (milyar)'!AC533,0)</f>
        <v>4.3393899835384069E-3</v>
      </c>
      <c r="AR533" s="173">
        <f>IFERROR('Ringkasan (milyar)'!AR533/'Ringkasan (milyar)'!AC533,0)</f>
        <v>2.2612973195630533E-3</v>
      </c>
      <c r="AS533" s="173">
        <f>IFERROR('Ringkasan (milyar)'!AS533/'Ringkasan (milyar)'!AC533,0)</f>
        <v>2.2612973195630533E-3</v>
      </c>
      <c r="AT533" s="173">
        <f>IFERROR('Ringkasan (milyar)'!AT533/'Ringkasan (milyar)'!AC533,0)</f>
        <v>0.1249570670237892</v>
      </c>
      <c r="AU533" s="173">
        <f>IFERROR('Ringkasan (milyar)'!AU533/'Ringkasan (milyar)'!AC533,0)</f>
        <v>1.3363249574823842E-3</v>
      </c>
      <c r="AV533" s="173">
        <f>IFERROR('Ringkasan (milyar)'!AV533/'Ringkasan (milyar)'!AC533,0)</f>
        <v>0.12362074206630681</v>
      </c>
      <c r="AW533" s="127"/>
      <c r="AX533" s="127"/>
      <c r="AY533" s="127"/>
      <c r="AZ533" s="127"/>
      <c r="BA533" s="127"/>
      <c r="BB533" s="127"/>
      <c r="BC533" s="127"/>
      <c r="BD533" s="127"/>
      <c r="BE533" s="127"/>
      <c r="BF533" s="127"/>
      <c r="BG533" s="127"/>
      <c r="BH533" s="127"/>
      <c r="BI533" s="127"/>
      <c r="BJ533" s="128"/>
      <c r="BK533" s="128"/>
      <c r="BL533" s="87"/>
      <c r="BM533" s="47"/>
      <c r="BN533" s="48"/>
      <c r="BO533" s="49"/>
      <c r="BP533" s="39">
        <f t="shared" si="93"/>
        <v>0</v>
      </c>
      <c r="BR533" s="6" t="e">
        <f>Ringkasan!#REF!/1000000000</f>
        <v>#REF!</v>
      </c>
      <c r="BS533" s="6" t="e">
        <f t="shared" si="94"/>
        <v>#REF!</v>
      </c>
      <c r="BT533" s="39" t="e">
        <f t="shared" si="97"/>
        <v>#REF!</v>
      </c>
      <c r="BV533" s="6" t="e">
        <f>Ringkasan!#REF!/1000000000</f>
        <v>#REF!</v>
      </c>
      <c r="BW533" s="6" t="e">
        <f t="shared" si="95"/>
        <v>#REF!</v>
      </c>
      <c r="BX533" s="39" t="e">
        <f t="shared" si="98"/>
        <v>#REF!</v>
      </c>
    </row>
    <row r="534" spans="1:76" ht="15" customHeight="1" x14ac:dyDescent="0.25">
      <c r="A534" s="59" t="s">
        <v>713</v>
      </c>
      <c r="B534" s="3">
        <f t="shared" si="96"/>
        <v>400</v>
      </c>
      <c r="C534" s="4">
        <f t="shared" si="96"/>
        <v>13</v>
      </c>
      <c r="D534" s="8" t="s">
        <v>415</v>
      </c>
      <c r="E534" s="12" t="str">
        <f>[1]Pendapatan!D534</f>
        <v>7 Tahun 2024</v>
      </c>
      <c r="F534" s="92">
        <f>[1]Pendapatan!E534</f>
        <v>45657.998611111114</v>
      </c>
      <c r="G534" s="6"/>
      <c r="H534" s="173">
        <f>IFERROR('Ringkasan (milyar)'!H534/'Ringkasan (milyar)'!G534,0)</f>
        <v>0.13556235672812492</v>
      </c>
      <c r="I534" s="173">
        <f>IFERROR('Ringkasan (milyar)'!I534/'Ringkasan (milyar)'!G534,0)</f>
        <v>5.2814660259716352E-2</v>
      </c>
      <c r="J534" s="173">
        <f>IFERROR('Ringkasan (milyar)'!J534/'Ringkasan (milyar)'!G534,0)</f>
        <v>7.7546645884496463E-3</v>
      </c>
      <c r="K534" s="173">
        <f>IFERROR('Ringkasan (milyar)'!K534/'Ringkasan (milyar)'!G534,0)</f>
        <v>1.1375137129224439E-2</v>
      </c>
      <c r="L534" s="173">
        <f>IFERROR('Ringkasan (milyar)'!L534/'Ringkasan (milyar)'!G534,0)</f>
        <v>6.3617894750734469E-2</v>
      </c>
      <c r="M534" s="173">
        <f>IFERROR('Ringkasan (milyar)'!M534/'Ringkasan (milyar)'!G534,0)</f>
        <v>0.84913786816762937</v>
      </c>
      <c r="N534" s="173">
        <f>IFERROR('Ringkasan (milyar)'!N534/'Ringkasan (milyar)'!G534,0)</f>
        <v>0.80110844766903688</v>
      </c>
      <c r="O534" s="173">
        <f>IFERROR('Ringkasan (milyar)'!O534/'Ringkasan (milyar)'!G534,0)</f>
        <v>0</v>
      </c>
      <c r="P534" s="173">
        <f>IFERROR('Ringkasan (milyar)'!P534/'Ringkasan (milyar)'!G534,0)</f>
        <v>0</v>
      </c>
      <c r="Q534" s="173">
        <f>IFERROR('Ringkasan (milyar)'!Q534/'Ringkasan (milyar)'!G534,0)</f>
        <v>0</v>
      </c>
      <c r="R534" s="173">
        <f>IFERROR('Ringkasan (milyar)'!R534/'Ringkasan (milyar)'!G534,0)</f>
        <v>7.2390310721958439E-3</v>
      </c>
      <c r="S534" s="173">
        <f>IFERROR('Ringkasan (milyar)'!S534/'Ringkasan (milyar)'!G534,0)</f>
        <v>2.7702506178066851E-2</v>
      </c>
      <c r="T534" s="173">
        <f>IFERROR('Ringkasan (milyar)'!T534/'Ringkasan (milyar)'!G534,0)</f>
        <v>0.58886672898648618</v>
      </c>
      <c r="U534" s="173">
        <f>IFERROR('Ringkasan (milyar)'!U534/'Ringkasan (milyar)'!G534,0)</f>
        <v>0.17730018143228804</v>
      </c>
      <c r="V534" s="173">
        <f>IFERROR('Ringkasan (milyar)'!V534/'Ringkasan (milyar)'!G534,0)</f>
        <v>4.8029420498592393E-2</v>
      </c>
      <c r="W534" s="173">
        <f>IFERROR('Ringkasan (milyar)'!W534/'Ringkasan (milyar)'!G534,0)</f>
        <v>4.6976307694067729E-2</v>
      </c>
      <c r="X534" s="173">
        <f>IFERROR('Ringkasan (milyar)'!X534/'Ringkasan (milyar)'!G534,0)</f>
        <v>1.0531128045246625E-3</v>
      </c>
      <c r="Y534" s="173">
        <f>IFERROR('Ringkasan (milyar)'!Y534/'Ringkasan (milyar)'!G534,0)</f>
        <v>1.5299775104245829E-2</v>
      </c>
      <c r="Z534" s="173">
        <f>IFERROR('Ringkasan (milyar)'!Z534/'Ringkasan (milyar)'!G534,0)</f>
        <v>0</v>
      </c>
      <c r="AA534" s="173">
        <f>IFERROR('Ringkasan (milyar)'!AA534/'Ringkasan (milyar)'!G534,0)</f>
        <v>0</v>
      </c>
      <c r="AB534" s="173">
        <f>IFERROR('Ringkasan (milyar)'!AB534/'Ringkasan (milyar)'!G534,0)</f>
        <v>1.5299775104245829E-2</v>
      </c>
      <c r="AC534" s="6"/>
      <c r="AD534" s="173">
        <f>IFERROR('Ringkasan (milyar)'!AD534/'Ringkasan (milyar)'!AC534,0)</f>
        <v>0.83019863517151782</v>
      </c>
      <c r="AE534" s="173">
        <f>IFERROR('Ringkasan (milyar)'!AE534/'Ringkasan (milyar)'!AD534,0)</f>
        <v>0.62057863878785546</v>
      </c>
      <c r="AF534" s="173">
        <f>IFERROR('Ringkasan (milyar)'!AF534/'Ringkasan (milyar)'!AD534,0)</f>
        <v>0.36481743801726213</v>
      </c>
      <c r="AG534" s="173">
        <f>IFERROR('Ringkasan (milyar)'!AG534/'Ringkasan (milyar)'!AD534,0)</f>
        <v>0</v>
      </c>
      <c r="AH534" s="173">
        <f>IFERROR('Ringkasan (milyar)'!AH534/'Ringkasan (milyar)'!AC534,0)</f>
        <v>2.0908125785609188E-3</v>
      </c>
      <c r="AI534" s="173">
        <f>IFERROR('Ringkasan (milyar)'!AI534/'Ringkasan (milyar)'!AC534,0)</f>
        <v>8.5110364324053923E-3</v>
      </c>
      <c r="AJ534" s="173">
        <f>IFERROR('Ringkasan (milyar)'!AJ534/'Ringkasan (milyar)'!AC534,0)</f>
        <v>1.5223080935747339E-3</v>
      </c>
      <c r="AK534" s="173">
        <f>IFERROR('Ringkasan (milyar)'!AK534/'Ringkasan (milyar)'!AC534,0)</f>
        <v>0.15181084900079309</v>
      </c>
      <c r="AL534" s="173">
        <f>IFERROR('Ringkasan (milyar)'!AL534/'Ringkasan (milyar)'!AC534,0)</f>
        <v>1.7850312389463847E-3</v>
      </c>
      <c r="AM534" s="173">
        <f>IFERROR('Ringkasan (milyar)'!AM534/'Ringkasan (milyar)'!AC534,0)</f>
        <v>2.8801232764788506E-2</v>
      </c>
      <c r="AN534" s="173">
        <f>IFERROR('Ringkasan (milyar)'!AN534/'Ringkasan (milyar)'!AC534,0)</f>
        <v>2.9599509770938174E-2</v>
      </c>
      <c r="AO534" s="173">
        <f>IFERROR('Ringkasan (milyar)'!AO534/'Ringkasan (milyar)'!AC534,0)</f>
        <v>8.5418686259794013E-2</v>
      </c>
      <c r="AP534" s="173">
        <f>IFERROR('Ringkasan (milyar)'!AP534/'Ringkasan (milyar)'!AC534,0)</f>
        <v>4.934317685403769E-3</v>
      </c>
      <c r="AQ534" s="173">
        <f>IFERROR('Ringkasan (milyar)'!AQ534/'Ringkasan (milyar)'!AC534,0)</f>
        <v>1.2720712809222488E-3</v>
      </c>
      <c r="AR534" s="173">
        <f>IFERROR('Ringkasan (milyar)'!AR534/'Ringkasan (milyar)'!AC534,0)</f>
        <v>1.7990515827689117E-2</v>
      </c>
      <c r="AS534" s="173">
        <f>IFERROR('Ringkasan (milyar)'!AS534/'Ringkasan (milyar)'!AC534,0)</f>
        <v>1.7990515827689117E-2</v>
      </c>
      <c r="AT534" s="173">
        <f>IFERROR('Ringkasan (milyar)'!AT534/'Ringkasan (milyar)'!AC534,0)</f>
        <v>0</v>
      </c>
      <c r="AU534" s="173">
        <f>IFERROR('Ringkasan (milyar)'!AU534/'Ringkasan (milyar)'!AC534,0)</f>
        <v>0</v>
      </c>
      <c r="AV534" s="173">
        <f>IFERROR('Ringkasan (milyar)'!AV534/'Ringkasan (milyar)'!AC534,0)</f>
        <v>0</v>
      </c>
      <c r="AW534" s="127"/>
      <c r="AX534" s="127"/>
      <c r="AY534" s="127"/>
      <c r="AZ534" s="127"/>
      <c r="BA534" s="127"/>
      <c r="BB534" s="127"/>
      <c r="BC534" s="127"/>
      <c r="BD534" s="127"/>
      <c r="BE534" s="127"/>
      <c r="BF534" s="127"/>
      <c r="BG534" s="127"/>
      <c r="BH534" s="127"/>
      <c r="BI534" s="127"/>
      <c r="BJ534" s="128"/>
      <c r="BK534" s="128"/>
      <c r="BL534" s="87"/>
      <c r="BM534" s="47"/>
      <c r="BN534" s="48"/>
      <c r="BO534" s="49"/>
      <c r="BP534" s="39">
        <f t="shared" si="93"/>
        <v>0</v>
      </c>
      <c r="BR534" s="6" t="e">
        <f>Ringkasan!#REF!/1000000000</f>
        <v>#REF!</v>
      </c>
      <c r="BS534" s="6" t="e">
        <f t="shared" si="94"/>
        <v>#REF!</v>
      </c>
      <c r="BT534" s="39" t="e">
        <f t="shared" si="97"/>
        <v>#REF!</v>
      </c>
      <c r="BV534" s="6" t="e">
        <f>Ringkasan!#REF!/1000000000</f>
        <v>#REF!</v>
      </c>
      <c r="BW534" s="6" t="e">
        <f t="shared" si="95"/>
        <v>#REF!</v>
      </c>
      <c r="BX534" s="39" t="e">
        <f t="shared" si="98"/>
        <v>#REF!</v>
      </c>
    </row>
    <row r="535" spans="1:76" ht="15" customHeight="1" x14ac:dyDescent="0.25">
      <c r="A535" s="59" t="s">
        <v>416</v>
      </c>
      <c r="B535" s="3">
        <f t="shared" si="96"/>
        <v>401</v>
      </c>
      <c r="C535" s="4">
        <f t="shared" si="96"/>
        <v>14</v>
      </c>
      <c r="D535" s="8" t="s">
        <v>416</v>
      </c>
      <c r="E535" s="12" t="str">
        <f>[1]Pendapatan!D535</f>
        <v>06 Tahun 2024</v>
      </c>
      <c r="F535" s="92">
        <f>[1]Pendapatan!E535</f>
        <v>45657.5</v>
      </c>
      <c r="G535" s="6"/>
      <c r="H535" s="173">
        <f>IFERROR('Ringkasan (milyar)'!H535/'Ringkasan (milyar)'!G535,0)</f>
        <v>0.31371049324584571</v>
      </c>
      <c r="I535" s="173">
        <f>IFERROR('Ringkasan (milyar)'!I535/'Ringkasan (milyar)'!G535,0)</f>
        <v>0.204632421543953</v>
      </c>
      <c r="J535" s="173">
        <f>IFERROR('Ringkasan (milyar)'!J535/'Ringkasan (milyar)'!G535,0)</f>
        <v>3.8620667525171369E-2</v>
      </c>
      <c r="K535" s="173">
        <f>IFERROR('Ringkasan (milyar)'!K535/'Ringkasan (milyar)'!G535,0)</f>
        <v>6.0186006336456765E-3</v>
      </c>
      <c r="L535" s="173">
        <f>IFERROR('Ringkasan (milyar)'!L535/'Ringkasan (milyar)'!G535,0)</f>
        <v>6.4438803543075684E-2</v>
      </c>
      <c r="M535" s="173">
        <f>IFERROR('Ringkasan (milyar)'!M535/'Ringkasan (milyar)'!G535,0)</f>
        <v>0.67303794834296993</v>
      </c>
      <c r="N535" s="173">
        <f>IFERROR('Ringkasan (milyar)'!N535/'Ringkasan (milyar)'!G535,0)</f>
        <v>0.63591392145257974</v>
      </c>
      <c r="O535" s="173">
        <f>IFERROR('Ringkasan (milyar)'!O535/'Ringkasan (milyar)'!G535,0)</f>
        <v>0</v>
      </c>
      <c r="P535" s="173">
        <f>IFERROR('Ringkasan (milyar)'!P535/'Ringkasan (milyar)'!G535,0)</f>
        <v>0</v>
      </c>
      <c r="Q535" s="173">
        <f>IFERROR('Ringkasan (milyar)'!Q535/'Ringkasan (milyar)'!G535,0)</f>
        <v>0</v>
      </c>
      <c r="R535" s="173">
        <f>IFERROR('Ringkasan (milyar)'!R535/'Ringkasan (milyar)'!G535,0)</f>
        <v>4.1224049942718676E-3</v>
      </c>
      <c r="S535" s="173">
        <f>IFERROR('Ringkasan (milyar)'!S535/'Ringkasan (milyar)'!G535,0)</f>
        <v>4.0402120950904979E-2</v>
      </c>
      <c r="T535" s="173">
        <f>IFERROR('Ringkasan (milyar)'!T535/'Ringkasan (milyar)'!G535,0)</f>
        <v>0.44997310738236213</v>
      </c>
      <c r="U535" s="173">
        <f>IFERROR('Ringkasan (milyar)'!U535/'Ringkasan (milyar)'!G535,0)</f>
        <v>0.14141628812504073</v>
      </c>
      <c r="V535" s="173">
        <f>IFERROR('Ringkasan (milyar)'!V535/'Ringkasan (milyar)'!G535,0)</f>
        <v>3.7124026890390203E-2</v>
      </c>
      <c r="W535" s="173">
        <f>IFERROR('Ringkasan (milyar)'!W535/'Ringkasan (milyar)'!G535,0)</f>
        <v>3.7124026890390203E-2</v>
      </c>
      <c r="X535" s="173">
        <f>IFERROR('Ringkasan (milyar)'!X535/'Ringkasan (milyar)'!G535,0)</f>
        <v>0</v>
      </c>
      <c r="Y535" s="173">
        <f>IFERROR('Ringkasan (milyar)'!Y535/'Ringkasan (milyar)'!G535,0)</f>
        <v>1.3251558411184286E-2</v>
      </c>
      <c r="Z535" s="173">
        <f>IFERROR('Ringkasan (milyar)'!Z535/'Ringkasan (milyar)'!G535,0)</f>
        <v>0</v>
      </c>
      <c r="AA535" s="173">
        <f>IFERROR('Ringkasan (milyar)'!AA535/'Ringkasan (milyar)'!G535,0)</f>
        <v>0</v>
      </c>
      <c r="AB535" s="173">
        <f>IFERROR('Ringkasan (milyar)'!AB535/'Ringkasan (milyar)'!G535,0)</f>
        <v>1.3251558411184286E-2</v>
      </c>
      <c r="AC535" s="6"/>
      <c r="AD535" s="173">
        <f>IFERROR('Ringkasan (milyar)'!AD535/'Ringkasan (milyar)'!AC535,0)</f>
        <v>0.78635217345042285</v>
      </c>
      <c r="AE535" s="173">
        <f>IFERROR('Ringkasan (milyar)'!AE535/'Ringkasan (milyar)'!AD535,0)</f>
        <v>0.60942626400416</v>
      </c>
      <c r="AF535" s="173">
        <f>IFERROR('Ringkasan (milyar)'!AF535/'Ringkasan (milyar)'!AD535,0)</f>
        <v>0.35029699340231629</v>
      </c>
      <c r="AG535" s="173">
        <f>IFERROR('Ringkasan (milyar)'!AG535/'Ringkasan (milyar)'!AD535,0)</f>
        <v>1.2597710606098021E-2</v>
      </c>
      <c r="AH535" s="173">
        <f>IFERROR('Ringkasan (milyar)'!AH535/'Ringkasan (milyar)'!AC535,0)</f>
        <v>0</v>
      </c>
      <c r="AI535" s="173">
        <f>IFERROR('Ringkasan (milyar)'!AI535/'Ringkasan (milyar)'!AC535,0)</f>
        <v>2.1370724423007265E-2</v>
      </c>
      <c r="AJ535" s="173">
        <f>IFERROR('Ringkasan (milyar)'!AJ535/'Ringkasan (milyar)'!AC535,0)</f>
        <v>3.9474253930859665E-4</v>
      </c>
      <c r="AK535" s="173">
        <f>IFERROR('Ringkasan (milyar)'!AK535/'Ringkasan (milyar)'!AC535,0)</f>
        <v>0.19429621987339935</v>
      </c>
      <c r="AL535" s="173">
        <f>IFERROR('Ringkasan (milyar)'!AL535/'Ringkasan (milyar)'!AC535,0)</f>
        <v>2.675480570523314E-3</v>
      </c>
      <c r="AM535" s="173">
        <f>IFERROR('Ringkasan (milyar)'!AM535/'Ringkasan (milyar)'!AC535,0)</f>
        <v>2.8736787585639346E-2</v>
      </c>
      <c r="AN535" s="173">
        <f>IFERROR('Ringkasan (milyar)'!AN535/'Ringkasan (milyar)'!AC535,0)</f>
        <v>4.5558435761306568E-2</v>
      </c>
      <c r="AO535" s="173">
        <f>IFERROR('Ringkasan (milyar)'!AO535/'Ringkasan (milyar)'!AC535,0)</f>
        <v>0.11557707773165536</v>
      </c>
      <c r="AP535" s="173">
        <f>IFERROR('Ringkasan (milyar)'!AP535/'Ringkasan (milyar)'!AC535,0)</f>
        <v>2.3218299585161634E-5</v>
      </c>
      <c r="AQ535" s="173">
        <f>IFERROR('Ringkasan (milyar)'!AQ535/'Ringkasan (milyar)'!AC535,0)</f>
        <v>1.7252199246896006E-3</v>
      </c>
      <c r="AR535" s="173">
        <f>IFERROR('Ringkasan (milyar)'!AR535/'Ringkasan (milyar)'!AC535,0)</f>
        <v>1.935160667617785E-2</v>
      </c>
      <c r="AS535" s="173">
        <f>IFERROR('Ringkasan (milyar)'!AS535/'Ringkasan (milyar)'!AC535,0)</f>
        <v>1.935160667617785E-2</v>
      </c>
      <c r="AT535" s="173">
        <f>IFERROR('Ringkasan (milyar)'!AT535/'Ringkasan (milyar)'!AC535,0)</f>
        <v>0</v>
      </c>
      <c r="AU535" s="173">
        <f>IFERROR('Ringkasan (milyar)'!AU535/'Ringkasan (milyar)'!AC535,0)</f>
        <v>0</v>
      </c>
      <c r="AV535" s="173">
        <f>IFERROR('Ringkasan (milyar)'!AV535/'Ringkasan (milyar)'!AC535,0)</f>
        <v>0</v>
      </c>
      <c r="AW535" s="127"/>
      <c r="AX535" s="127"/>
      <c r="AY535" s="127"/>
      <c r="AZ535" s="127"/>
      <c r="BA535" s="127"/>
      <c r="BB535" s="127"/>
      <c r="BC535" s="127"/>
      <c r="BD535" s="127"/>
      <c r="BE535" s="127"/>
      <c r="BF535" s="127"/>
      <c r="BG535" s="127"/>
      <c r="BH535" s="127"/>
      <c r="BI535" s="127"/>
      <c r="BJ535" s="128"/>
      <c r="BK535" s="128"/>
      <c r="BL535" s="87"/>
      <c r="BM535" s="47"/>
      <c r="BN535" s="48"/>
      <c r="BO535" s="49"/>
      <c r="BP535" s="39">
        <f t="shared" si="93"/>
        <v>0</v>
      </c>
      <c r="BR535" s="6" t="e">
        <f>Ringkasan!#REF!/1000000000</f>
        <v>#REF!</v>
      </c>
      <c r="BS535" s="6" t="e">
        <f t="shared" si="94"/>
        <v>#REF!</v>
      </c>
      <c r="BT535" s="39" t="e">
        <f t="shared" si="97"/>
        <v>#REF!</v>
      </c>
      <c r="BV535" s="6" t="e">
        <f>Ringkasan!#REF!/1000000000</f>
        <v>#REF!</v>
      </c>
      <c r="BW535" s="6" t="e">
        <f t="shared" si="95"/>
        <v>#REF!</v>
      </c>
      <c r="BX535" s="39" t="e">
        <f t="shared" si="98"/>
        <v>#REF!</v>
      </c>
    </row>
    <row r="536" spans="1:76" ht="15" customHeight="1" x14ac:dyDescent="0.25">
      <c r="A536" s="59" t="s">
        <v>417</v>
      </c>
      <c r="B536" s="3">
        <f t="shared" si="96"/>
        <v>402</v>
      </c>
      <c r="C536" s="4">
        <f t="shared" si="96"/>
        <v>15</v>
      </c>
      <c r="D536" s="8" t="s">
        <v>417</v>
      </c>
      <c r="E536" s="12" t="str">
        <f>[1]Pendapatan!D536</f>
        <v>13 TAHUN 2024</v>
      </c>
      <c r="F536" s="92">
        <f>[1]Pendapatan!E536</f>
        <v>45657.6875</v>
      </c>
      <c r="G536" s="6"/>
      <c r="H536" s="173">
        <f>IFERROR('Ringkasan (milyar)'!H536/'Ringkasan (milyar)'!G536,0)</f>
        <v>3.0209603179315463E-2</v>
      </c>
      <c r="I536" s="173">
        <f>IFERROR('Ringkasan (milyar)'!I536/'Ringkasan (milyar)'!G536,0)</f>
        <v>9.9223506814847401E-3</v>
      </c>
      <c r="J536" s="173">
        <f>IFERROR('Ringkasan (milyar)'!J536/'Ringkasan (milyar)'!G536,0)</f>
        <v>1.0814441006926627E-2</v>
      </c>
      <c r="K536" s="173">
        <f>IFERROR('Ringkasan (milyar)'!K536/'Ringkasan (milyar)'!G536,0)</f>
        <v>5.7150164840828561E-3</v>
      </c>
      <c r="L536" s="173">
        <f>IFERROR('Ringkasan (milyar)'!L536/'Ringkasan (milyar)'!G536,0)</f>
        <v>3.757795006821238E-3</v>
      </c>
      <c r="M536" s="173">
        <f>IFERROR('Ringkasan (milyar)'!M536/'Ringkasan (milyar)'!G536,0)</f>
        <v>0.95655306077948643</v>
      </c>
      <c r="N536" s="173">
        <f>IFERROR('Ringkasan (milyar)'!N536/'Ringkasan (milyar)'!G536,0)</f>
        <v>0.93210257361240045</v>
      </c>
      <c r="O536" s="173">
        <f>IFERROR('Ringkasan (milyar)'!O536/'Ringkasan (milyar)'!G536,0)</f>
        <v>0</v>
      </c>
      <c r="P536" s="173">
        <f>IFERROR('Ringkasan (milyar)'!P536/'Ringkasan (milyar)'!G536,0)</f>
        <v>0</v>
      </c>
      <c r="Q536" s="173">
        <f>IFERROR('Ringkasan (milyar)'!Q536/'Ringkasan (milyar)'!G536,0)</f>
        <v>7.1848517445357127E-2</v>
      </c>
      <c r="R536" s="173">
        <f>IFERROR('Ringkasan (milyar)'!R536/'Ringkasan (milyar)'!G536,0)</f>
        <v>0</v>
      </c>
      <c r="S536" s="173">
        <f>IFERROR('Ringkasan (milyar)'!S536/'Ringkasan (milyar)'!G536,0)</f>
        <v>3.6011093849696182E-2</v>
      </c>
      <c r="T536" s="173">
        <f>IFERROR('Ringkasan (milyar)'!T536/'Ringkasan (milyar)'!G536,0)</f>
        <v>0.59268043255867142</v>
      </c>
      <c r="U536" s="173">
        <f>IFERROR('Ringkasan (milyar)'!U536/'Ringkasan (milyar)'!G536,0)</f>
        <v>0.23156252975867575</v>
      </c>
      <c r="V536" s="173">
        <f>IFERROR('Ringkasan (milyar)'!V536/'Ringkasan (milyar)'!G536,0)</f>
        <v>2.4450487167085953E-2</v>
      </c>
      <c r="W536" s="173">
        <f>IFERROR('Ringkasan (milyar)'!W536/'Ringkasan (milyar)'!G536,0)</f>
        <v>2.4450487167085953E-2</v>
      </c>
      <c r="X536" s="173">
        <f>IFERROR('Ringkasan (milyar)'!X536/'Ringkasan (milyar)'!G536,0)</f>
        <v>0</v>
      </c>
      <c r="Y536" s="173">
        <f>IFERROR('Ringkasan (milyar)'!Y536/'Ringkasan (milyar)'!G536,0)</f>
        <v>1.3237336041198157E-2</v>
      </c>
      <c r="Z536" s="173">
        <f>IFERROR('Ringkasan (milyar)'!Z536/'Ringkasan (milyar)'!G536,0)</f>
        <v>0</v>
      </c>
      <c r="AA536" s="173">
        <f>IFERROR('Ringkasan (milyar)'!AA536/'Ringkasan (milyar)'!G536,0)</f>
        <v>0</v>
      </c>
      <c r="AB536" s="173">
        <f>IFERROR('Ringkasan (milyar)'!AB536/'Ringkasan (milyar)'!G536,0)</f>
        <v>1.3237336041198157E-2</v>
      </c>
      <c r="AC536" s="6"/>
      <c r="AD536" s="173">
        <f>IFERROR('Ringkasan (milyar)'!AD536/'Ringkasan (milyar)'!AC536,0)</f>
        <v>0.67678592604191123</v>
      </c>
      <c r="AE536" s="173">
        <f>IFERROR('Ringkasan (milyar)'!AE536/'Ringkasan (milyar)'!AD536,0)</f>
        <v>0.63733145288122506</v>
      </c>
      <c r="AF536" s="173">
        <f>IFERROR('Ringkasan (milyar)'!AF536/'Ringkasan (milyar)'!AD536,0)</f>
        <v>0.35524169156993379</v>
      </c>
      <c r="AG536" s="173">
        <f>IFERROR('Ringkasan (milyar)'!AG536/'Ringkasan (milyar)'!AD536,0)</f>
        <v>0</v>
      </c>
      <c r="AH536" s="173">
        <f>IFERROR('Ringkasan (milyar)'!AH536/'Ringkasan (milyar)'!AC536,0)</f>
        <v>0</v>
      </c>
      <c r="AI536" s="173">
        <f>IFERROR('Ringkasan (milyar)'!AI536/'Ringkasan (milyar)'!AC536,0)</f>
        <v>5.0263913102019239E-3</v>
      </c>
      <c r="AJ536" s="173">
        <f>IFERROR('Ringkasan (milyar)'!AJ536/'Ringkasan (milyar)'!AC536,0)</f>
        <v>0</v>
      </c>
      <c r="AK536" s="173">
        <f>IFERROR('Ringkasan (milyar)'!AK536/'Ringkasan (milyar)'!AC536,0)</f>
        <v>0.18847266495223558</v>
      </c>
      <c r="AL536" s="173">
        <f>IFERROR('Ringkasan (milyar)'!AL536/'Ringkasan (milyar)'!AC536,0)</f>
        <v>8.5435550731728001E-5</v>
      </c>
      <c r="AM536" s="173">
        <f>IFERROR('Ringkasan (milyar)'!AM536/'Ringkasan (milyar)'!AC536,0)</f>
        <v>1.4629384865091457E-2</v>
      </c>
      <c r="AN536" s="173">
        <f>IFERROR('Ringkasan (milyar)'!AN536/'Ringkasan (milyar)'!AC536,0)</f>
        <v>9.4099394828423458E-2</v>
      </c>
      <c r="AO536" s="173">
        <f>IFERROR('Ringkasan (milyar)'!AO536/'Ringkasan (milyar)'!AC536,0)</f>
        <v>7.59449162218266E-2</v>
      </c>
      <c r="AP536" s="173">
        <f>IFERROR('Ringkasan (milyar)'!AP536/'Ringkasan (milyar)'!AC536,0)</f>
        <v>1.3640558410398227E-3</v>
      </c>
      <c r="AQ536" s="173">
        <f>IFERROR('Ringkasan (milyar)'!AQ536/'Ringkasan (milyar)'!AC536,0)</f>
        <v>2.3494776451225201E-3</v>
      </c>
      <c r="AR536" s="173">
        <f>IFERROR('Ringkasan (milyar)'!AR536/'Ringkasan (milyar)'!AC536,0)</f>
        <v>5.8536637408176167E-3</v>
      </c>
      <c r="AS536" s="173">
        <f>IFERROR('Ringkasan (milyar)'!AS536/'Ringkasan (milyar)'!AC536,0)</f>
        <v>5.8536637408176167E-3</v>
      </c>
      <c r="AT536" s="173">
        <f>IFERROR('Ringkasan (milyar)'!AT536/'Ringkasan (milyar)'!AC536,0)</f>
        <v>0.12888774526503574</v>
      </c>
      <c r="AU536" s="173">
        <f>IFERROR('Ringkasan (milyar)'!AU536/'Ringkasan (milyar)'!AC536,0)</f>
        <v>1.2677101533925428E-3</v>
      </c>
      <c r="AV536" s="173">
        <f>IFERROR('Ringkasan (milyar)'!AV536/'Ringkasan (milyar)'!AC536,0)</f>
        <v>0.12762003511164322</v>
      </c>
      <c r="AW536" s="127"/>
      <c r="AX536" s="127"/>
      <c r="AY536" s="127"/>
      <c r="AZ536" s="127"/>
      <c r="BA536" s="127"/>
      <c r="BB536" s="127"/>
      <c r="BC536" s="127"/>
      <c r="BD536" s="127"/>
      <c r="BE536" s="127"/>
      <c r="BF536" s="127"/>
      <c r="BG536" s="127"/>
      <c r="BH536" s="127"/>
      <c r="BI536" s="127"/>
      <c r="BJ536" s="128"/>
      <c r="BK536" s="128"/>
      <c r="BL536" s="87"/>
      <c r="BM536" s="47"/>
      <c r="BN536" s="48"/>
      <c r="BO536" s="49"/>
      <c r="BP536" s="39">
        <f t="shared" si="93"/>
        <v>0</v>
      </c>
      <c r="BR536" s="6" t="e">
        <f>Ringkasan!#REF!/1000000000</f>
        <v>#REF!</v>
      </c>
      <c r="BS536" s="6" t="e">
        <f t="shared" si="94"/>
        <v>#REF!</v>
      </c>
      <c r="BT536" s="39" t="e">
        <f t="shared" si="97"/>
        <v>#REF!</v>
      </c>
      <c r="BV536" s="6" t="e">
        <f>Ringkasan!#REF!/1000000000</f>
        <v>#REF!</v>
      </c>
      <c r="BW536" s="6" t="e">
        <f t="shared" si="95"/>
        <v>#REF!</v>
      </c>
      <c r="BX536" s="39" t="e">
        <f t="shared" si="98"/>
        <v>#REF!</v>
      </c>
    </row>
    <row r="537" spans="1:76" ht="15" customHeight="1" x14ac:dyDescent="0.25">
      <c r="A537" s="59" t="s">
        <v>418</v>
      </c>
      <c r="B537" s="3">
        <f t="shared" si="96"/>
        <v>403</v>
      </c>
      <c r="C537" s="4">
        <f t="shared" si="96"/>
        <v>16</v>
      </c>
      <c r="D537" s="8" t="s">
        <v>418</v>
      </c>
      <c r="E537" s="12" t="str">
        <f>[1]Pendapatan!D537</f>
        <v>08 Tahun 2024</v>
      </c>
      <c r="F537" s="92">
        <f>[1]Pendapatan!E537</f>
        <v>45657.458333333336</v>
      </c>
      <c r="G537" s="6"/>
      <c r="H537" s="173">
        <f>IFERROR('Ringkasan (milyar)'!H537/'Ringkasan (milyar)'!G537,0)</f>
        <v>2.3969829133211933E-2</v>
      </c>
      <c r="I537" s="173">
        <f>IFERROR('Ringkasan (milyar)'!I537/'Ringkasan (milyar)'!G537,0)</f>
        <v>9.4715237649663359E-3</v>
      </c>
      <c r="J537" s="173">
        <f>IFERROR('Ringkasan (milyar)'!J537/'Ringkasan (milyar)'!G537,0)</f>
        <v>6.5709271406368744E-3</v>
      </c>
      <c r="K537" s="173">
        <f>IFERROR('Ringkasan (milyar)'!K537/'Ringkasan (milyar)'!G537,0)</f>
        <v>4.602295318253808E-3</v>
      </c>
      <c r="L537" s="173">
        <f>IFERROR('Ringkasan (milyar)'!L537/'Ringkasan (milyar)'!G537,0)</f>
        <v>3.3250829093549122E-3</v>
      </c>
      <c r="M537" s="173">
        <f>IFERROR('Ringkasan (milyar)'!M537/'Ringkasan (milyar)'!G537,0)</f>
        <v>0.96618356003338401</v>
      </c>
      <c r="N537" s="173">
        <f>IFERROR('Ringkasan (milyar)'!N537/'Ringkasan (milyar)'!G537,0)</f>
        <v>0.94466867419141287</v>
      </c>
      <c r="O537" s="173">
        <f>IFERROR('Ringkasan (milyar)'!O537/'Ringkasan (milyar)'!G537,0)</f>
        <v>0</v>
      </c>
      <c r="P537" s="173">
        <f>IFERROR('Ringkasan (milyar)'!P537/'Ringkasan (milyar)'!G537,0)</f>
        <v>0</v>
      </c>
      <c r="Q537" s="173">
        <f>IFERROR('Ringkasan (milyar)'!Q537/'Ringkasan (milyar)'!G537,0)</f>
        <v>6.1492414869297199E-2</v>
      </c>
      <c r="R537" s="173">
        <f>IFERROR('Ringkasan (milyar)'!R537/'Ringkasan (milyar)'!G537,0)</f>
        <v>0</v>
      </c>
      <c r="S537" s="173">
        <f>IFERROR('Ringkasan (milyar)'!S537/'Ringkasan (milyar)'!G537,0)</f>
        <v>6.4945405440921561E-2</v>
      </c>
      <c r="T537" s="173">
        <f>IFERROR('Ringkasan (milyar)'!T537/'Ringkasan (milyar)'!G537,0)</f>
        <v>0.44295252095352516</v>
      </c>
      <c r="U537" s="173">
        <f>IFERROR('Ringkasan (milyar)'!U537/'Ringkasan (milyar)'!G537,0)</f>
        <v>0.37527833292766893</v>
      </c>
      <c r="V537" s="173">
        <f>IFERROR('Ringkasan (milyar)'!V537/'Ringkasan (milyar)'!G537,0)</f>
        <v>2.1514885841971133E-2</v>
      </c>
      <c r="W537" s="173">
        <f>IFERROR('Ringkasan (milyar)'!W537/'Ringkasan (milyar)'!G537,0)</f>
        <v>2.1514885841971133E-2</v>
      </c>
      <c r="X537" s="173">
        <f>IFERROR('Ringkasan (milyar)'!X537/'Ringkasan (milyar)'!G537,0)</f>
        <v>0</v>
      </c>
      <c r="Y537" s="173">
        <f>IFERROR('Ringkasan (milyar)'!Y537/'Ringkasan (milyar)'!G537,0)</f>
        <v>9.8466108334040216E-3</v>
      </c>
      <c r="Z537" s="173">
        <f>IFERROR('Ringkasan (milyar)'!Z537/'Ringkasan (milyar)'!G537,0)</f>
        <v>0</v>
      </c>
      <c r="AA537" s="173">
        <f>IFERROR('Ringkasan (milyar)'!AA537/'Ringkasan (milyar)'!G537,0)</f>
        <v>0</v>
      </c>
      <c r="AB537" s="173">
        <f>IFERROR('Ringkasan (milyar)'!AB537/'Ringkasan (milyar)'!G537,0)</f>
        <v>9.8466108334040216E-3</v>
      </c>
      <c r="AC537" s="6"/>
      <c r="AD537" s="173">
        <f>IFERROR('Ringkasan (milyar)'!AD537/'Ringkasan (milyar)'!AC537,0)</f>
        <v>0.57221427289467564</v>
      </c>
      <c r="AE537" s="173">
        <f>IFERROR('Ringkasan (milyar)'!AE537/'Ringkasan (milyar)'!AD537,0)</f>
        <v>0.58845314491671818</v>
      </c>
      <c r="AF537" s="173">
        <f>IFERROR('Ringkasan (milyar)'!AF537/'Ringkasan (milyar)'!AD537,0)</f>
        <v>0.39624242024516437</v>
      </c>
      <c r="AG537" s="173">
        <f>IFERROR('Ringkasan (milyar)'!AG537/'Ringkasan (milyar)'!AD537,0)</f>
        <v>0</v>
      </c>
      <c r="AH537" s="173">
        <f>IFERROR('Ringkasan (milyar)'!AH537/'Ringkasan (milyar)'!AC537,0)</f>
        <v>0</v>
      </c>
      <c r="AI537" s="173">
        <f>IFERROR('Ringkasan (milyar)'!AI537/'Ringkasan (milyar)'!AC537,0)</f>
        <v>8.7574160529573699E-3</v>
      </c>
      <c r="AJ537" s="173">
        <f>IFERROR('Ringkasan (milyar)'!AJ537/'Ringkasan (milyar)'!AC537,0)</f>
        <v>0</v>
      </c>
      <c r="AK537" s="173">
        <f>IFERROR('Ringkasan (milyar)'!AK537/'Ringkasan (milyar)'!AC537,0)</f>
        <v>0.31399418964734183</v>
      </c>
      <c r="AL537" s="173">
        <f>IFERROR('Ringkasan (milyar)'!AL537/'Ringkasan (milyar)'!AC537,0)</f>
        <v>3.7700070041655489E-4</v>
      </c>
      <c r="AM537" s="173">
        <f>IFERROR('Ringkasan (milyar)'!AM537/'Ringkasan (milyar)'!AC537,0)</f>
        <v>4.2147442123428462E-2</v>
      </c>
      <c r="AN537" s="173">
        <f>IFERROR('Ringkasan (milyar)'!AN537/'Ringkasan (milyar)'!AC537,0)</f>
        <v>0.20349837712573551</v>
      </c>
      <c r="AO537" s="173">
        <f>IFERROR('Ringkasan (milyar)'!AO537/'Ringkasan (milyar)'!AC537,0)</f>
        <v>6.3521054158245466E-2</v>
      </c>
      <c r="AP537" s="173">
        <f>IFERROR('Ringkasan (milyar)'!AP537/'Ringkasan (milyar)'!AC537,0)</f>
        <v>3.1806471949286406E-4</v>
      </c>
      <c r="AQ537" s="173">
        <f>IFERROR('Ringkasan (milyar)'!AQ537/'Ringkasan (milyar)'!AC537,0)</f>
        <v>4.1322508200229415E-3</v>
      </c>
      <c r="AR537" s="173">
        <f>IFERROR('Ringkasan (milyar)'!AR537/'Ringkasan (milyar)'!AC537,0)</f>
        <v>7.5287116716700212E-3</v>
      </c>
      <c r="AS537" s="173">
        <f>IFERROR('Ringkasan (milyar)'!AS537/'Ringkasan (milyar)'!AC537,0)</f>
        <v>7.5287116716700212E-3</v>
      </c>
      <c r="AT537" s="173">
        <f>IFERROR('Ringkasan (milyar)'!AT537/'Ringkasan (milyar)'!AC537,0)</f>
        <v>0.10626282578631244</v>
      </c>
      <c r="AU537" s="173">
        <f>IFERROR('Ringkasan (milyar)'!AU537/'Ringkasan (milyar)'!AC537,0)</f>
        <v>0</v>
      </c>
      <c r="AV537" s="173">
        <f>IFERROR('Ringkasan (milyar)'!AV537/'Ringkasan (milyar)'!AC537,0)</f>
        <v>0.10626282578631244</v>
      </c>
      <c r="AW537" s="127"/>
      <c r="AX537" s="127"/>
      <c r="AY537" s="127"/>
      <c r="AZ537" s="127"/>
      <c r="BA537" s="127"/>
      <c r="BB537" s="127"/>
      <c r="BC537" s="127"/>
      <c r="BD537" s="127"/>
      <c r="BE537" s="127"/>
      <c r="BF537" s="127"/>
      <c r="BG537" s="127"/>
      <c r="BH537" s="127"/>
      <c r="BI537" s="127"/>
      <c r="BJ537" s="128"/>
      <c r="BK537" s="128"/>
      <c r="BL537" s="87"/>
      <c r="BM537" s="47"/>
      <c r="BN537" s="48"/>
      <c r="BO537" s="49"/>
      <c r="BP537" s="39">
        <f t="shared" si="93"/>
        <v>0</v>
      </c>
      <c r="BR537" s="6" t="e">
        <f>Ringkasan!#REF!/1000000000</f>
        <v>#REF!</v>
      </c>
      <c r="BS537" s="6" t="e">
        <f t="shared" si="94"/>
        <v>#REF!</v>
      </c>
      <c r="BT537" s="39" t="e">
        <f t="shared" si="97"/>
        <v>#REF!</v>
      </c>
      <c r="BV537" s="6" t="e">
        <f>Ringkasan!#REF!/1000000000</f>
        <v>#REF!</v>
      </c>
      <c r="BW537" s="6" t="e">
        <f t="shared" si="95"/>
        <v>#REF!</v>
      </c>
      <c r="BX537" s="39" t="e">
        <f t="shared" si="98"/>
        <v>#REF!</v>
      </c>
    </row>
    <row r="538" spans="1:76" ht="15" customHeight="1" x14ac:dyDescent="0.25">
      <c r="A538" s="59" t="s">
        <v>419</v>
      </c>
      <c r="B538" s="3">
        <f t="shared" si="96"/>
        <v>404</v>
      </c>
      <c r="C538" s="4">
        <f t="shared" si="96"/>
        <v>17</v>
      </c>
      <c r="D538" s="8" t="s">
        <v>419</v>
      </c>
      <c r="E538" s="12" t="str">
        <f>[1]Pendapatan!D538</f>
        <v>06 Tahun 2024</v>
      </c>
      <c r="F538" s="92">
        <f>[1]Pendapatan!E538</f>
        <v>45657</v>
      </c>
      <c r="G538" s="6"/>
      <c r="H538" s="173">
        <f>IFERROR('Ringkasan (milyar)'!H538/'Ringkasan (milyar)'!G538,0)</f>
        <v>4.5726122866859037E-2</v>
      </c>
      <c r="I538" s="173">
        <f>IFERROR('Ringkasan (milyar)'!I538/'Ringkasan (milyar)'!G538,0)</f>
        <v>1.7190917452593608E-2</v>
      </c>
      <c r="J538" s="173">
        <f>IFERROR('Ringkasan (milyar)'!J538/'Ringkasan (milyar)'!G538,0)</f>
        <v>2.6340921903167626E-3</v>
      </c>
      <c r="K538" s="173">
        <f>IFERROR('Ringkasan (milyar)'!K538/'Ringkasan (milyar)'!G538,0)</f>
        <v>2.5346275840506857E-3</v>
      </c>
      <c r="L538" s="173">
        <f>IFERROR('Ringkasan (milyar)'!L538/'Ringkasan (milyar)'!G538,0)</f>
        <v>2.3366485639897974E-2</v>
      </c>
      <c r="M538" s="173">
        <f>IFERROR('Ringkasan (milyar)'!M538/'Ringkasan (milyar)'!G538,0)</f>
        <v>0.90681915435073868</v>
      </c>
      <c r="N538" s="173">
        <f>IFERROR('Ringkasan (milyar)'!N538/'Ringkasan (milyar)'!G538,0)</f>
        <v>0.86821584011949116</v>
      </c>
      <c r="O538" s="173">
        <f>IFERROR('Ringkasan (milyar)'!O538/'Ringkasan (milyar)'!G538,0)</f>
        <v>0</v>
      </c>
      <c r="P538" s="173">
        <f>IFERROR('Ringkasan (milyar)'!P538/'Ringkasan (milyar)'!G538,0)</f>
        <v>0</v>
      </c>
      <c r="Q538" s="173">
        <f>IFERROR('Ringkasan (milyar)'!Q538/'Ringkasan (milyar)'!G538,0)</f>
        <v>8.6877290348135669E-2</v>
      </c>
      <c r="R538" s="173">
        <f>IFERROR('Ringkasan (milyar)'!R538/'Ringkasan (milyar)'!G538,0)</f>
        <v>0</v>
      </c>
      <c r="S538" s="173">
        <f>IFERROR('Ringkasan (milyar)'!S538/'Ringkasan (milyar)'!G538,0)</f>
        <v>3.4898098951753269E-2</v>
      </c>
      <c r="T538" s="173">
        <f>IFERROR('Ringkasan (milyar)'!T538/'Ringkasan (milyar)'!G538,0)</f>
        <v>0.5335823154442203</v>
      </c>
      <c r="U538" s="173">
        <f>IFERROR('Ringkasan (milyar)'!U538/'Ringkasan (milyar)'!G538,0)</f>
        <v>0.2128581353753819</v>
      </c>
      <c r="V538" s="173">
        <f>IFERROR('Ringkasan (milyar)'!V538/'Ringkasan (milyar)'!G538,0)</f>
        <v>3.86033142312475E-2</v>
      </c>
      <c r="W538" s="173">
        <f>IFERROR('Ringkasan (milyar)'!W538/'Ringkasan (milyar)'!G538,0)</f>
        <v>3.86033142312475E-2</v>
      </c>
      <c r="X538" s="173">
        <f>IFERROR('Ringkasan (milyar)'!X538/'Ringkasan (milyar)'!G538,0)</f>
        <v>0</v>
      </c>
      <c r="Y538" s="173">
        <f>IFERROR('Ringkasan (milyar)'!Y538/'Ringkasan (milyar)'!G538,0)</f>
        <v>4.7454722782402273E-2</v>
      </c>
      <c r="Z538" s="173">
        <f>IFERROR('Ringkasan (milyar)'!Z538/'Ringkasan (milyar)'!G538,0)</f>
        <v>0</v>
      </c>
      <c r="AA538" s="173">
        <f>IFERROR('Ringkasan (milyar)'!AA538/'Ringkasan (milyar)'!G538,0)</f>
        <v>1.2565769043824523E-2</v>
      </c>
      <c r="AB538" s="173">
        <f>IFERROR('Ringkasan (milyar)'!AB538/'Ringkasan (milyar)'!G538,0)</f>
        <v>3.4888953738577748E-2</v>
      </c>
      <c r="AC538" s="6"/>
      <c r="AD538" s="173">
        <f>IFERROR('Ringkasan (milyar)'!AD538/'Ringkasan (milyar)'!AC538,0)</f>
        <v>0.68965362265817109</v>
      </c>
      <c r="AE538" s="173">
        <f>IFERROR('Ringkasan (milyar)'!AE538/'Ringkasan (milyar)'!AD538,0)</f>
        <v>0.63717409001151504</v>
      </c>
      <c r="AF538" s="173">
        <f>IFERROR('Ringkasan (milyar)'!AF538/'Ringkasan (milyar)'!AD538,0)</f>
        <v>0.31155421551751594</v>
      </c>
      <c r="AG538" s="173">
        <f>IFERROR('Ringkasan (milyar)'!AG538/'Ringkasan (milyar)'!AD538,0)</f>
        <v>0</v>
      </c>
      <c r="AH538" s="173">
        <f>IFERROR('Ringkasan (milyar)'!AH538/'Ringkasan (milyar)'!AC538,0)</f>
        <v>0</v>
      </c>
      <c r="AI538" s="173">
        <f>IFERROR('Ringkasan (milyar)'!AI538/'Ringkasan (milyar)'!AC538,0)</f>
        <v>3.1058372625015106E-2</v>
      </c>
      <c r="AJ538" s="173">
        <f>IFERROR('Ringkasan (milyar)'!AJ538/'Ringkasan (milyar)'!AC538,0)</f>
        <v>4.3013372067116327E-3</v>
      </c>
      <c r="AK538" s="173">
        <f>IFERROR('Ringkasan (milyar)'!AK538/'Ringkasan (milyar)'!AC538,0)</f>
        <v>0.17255777578154805</v>
      </c>
      <c r="AL538" s="173">
        <f>IFERROR('Ringkasan (milyar)'!AL538/'Ringkasan (milyar)'!AC538,0)</f>
        <v>0</v>
      </c>
      <c r="AM538" s="173">
        <f>IFERROR('Ringkasan (milyar)'!AM538/'Ringkasan (milyar)'!AC538,0)</f>
        <v>1.3527941304534299E-2</v>
      </c>
      <c r="AN538" s="173">
        <f>IFERROR('Ringkasan (milyar)'!AN538/'Ringkasan (milyar)'!AC538,0)</f>
        <v>6.5392226626779917E-2</v>
      </c>
      <c r="AO538" s="173">
        <f>IFERROR('Ringkasan (milyar)'!AO538/'Ringkasan (milyar)'!AC538,0)</f>
        <v>9.1322247618783978E-2</v>
      </c>
      <c r="AP538" s="173">
        <f>IFERROR('Ringkasan (milyar)'!AP538/'Ringkasan (milyar)'!AC538,0)</f>
        <v>1.485932056887168E-4</v>
      </c>
      <c r="AQ538" s="173">
        <f>IFERROR('Ringkasan (milyar)'!AQ538/'Ringkasan (milyar)'!AC538,0)</f>
        <v>2.1667670257611536E-3</v>
      </c>
      <c r="AR538" s="173">
        <f>IFERROR('Ringkasan (milyar)'!AR538/'Ringkasan (milyar)'!AC538,0)</f>
        <v>2.363745846284895E-3</v>
      </c>
      <c r="AS538" s="173">
        <f>IFERROR('Ringkasan (milyar)'!AS538/'Ringkasan (milyar)'!AC538,0)</f>
        <v>2.363745846284895E-3</v>
      </c>
      <c r="AT538" s="173">
        <f>IFERROR('Ringkasan (milyar)'!AT538/'Ringkasan (milyar)'!AC538,0)</f>
        <v>0.13542485571399579</v>
      </c>
      <c r="AU538" s="173">
        <f>IFERROR('Ringkasan (milyar)'!AU538/'Ringkasan (milyar)'!AC538,0)</f>
        <v>0</v>
      </c>
      <c r="AV538" s="173">
        <f>IFERROR('Ringkasan (milyar)'!AV538/'Ringkasan (milyar)'!AC538,0)</f>
        <v>0.13542485571399579</v>
      </c>
      <c r="AW538" s="127"/>
      <c r="AX538" s="127"/>
      <c r="AY538" s="127"/>
      <c r="AZ538" s="127"/>
      <c r="BA538" s="127"/>
      <c r="BB538" s="127"/>
      <c r="BC538" s="127"/>
      <c r="BD538" s="127"/>
      <c r="BE538" s="127"/>
      <c r="BF538" s="127"/>
      <c r="BG538" s="127"/>
      <c r="BH538" s="127"/>
      <c r="BI538" s="127"/>
      <c r="BJ538" s="128"/>
      <c r="BK538" s="128"/>
      <c r="BL538" s="87"/>
      <c r="BM538" s="47"/>
      <c r="BN538" s="48"/>
      <c r="BO538" s="49"/>
      <c r="BP538" s="39">
        <f t="shared" si="93"/>
        <v>0</v>
      </c>
      <c r="BR538" s="6" t="e">
        <f>Ringkasan!#REF!/1000000000</f>
        <v>#REF!</v>
      </c>
      <c r="BS538" s="6" t="e">
        <f t="shared" si="94"/>
        <v>#REF!</v>
      </c>
      <c r="BT538" s="39" t="e">
        <f t="shared" si="97"/>
        <v>#REF!</v>
      </c>
      <c r="BV538" s="6" t="e">
        <f>Ringkasan!#REF!/1000000000</f>
        <v>#REF!</v>
      </c>
      <c r="BW538" s="6" t="e">
        <f t="shared" si="95"/>
        <v>#REF!</v>
      </c>
      <c r="BX538" s="39" t="e">
        <f t="shared" si="98"/>
        <v>#REF!</v>
      </c>
    </row>
    <row r="539" spans="1:76" ht="15" customHeight="1" x14ac:dyDescent="0.25">
      <c r="B539" s="13" t="s">
        <v>560</v>
      </c>
      <c r="C539" s="14" t="s">
        <v>560</v>
      </c>
      <c r="D539" s="15" t="s">
        <v>561</v>
      </c>
      <c r="E539" s="16"/>
      <c r="F539" s="93"/>
      <c r="G539" s="115"/>
      <c r="H539" s="174">
        <f>IFERROR('Ringkasan (milyar)'!H539/'Ringkasan (milyar)'!G539,0)</f>
        <v>7.1001438335938902E-2</v>
      </c>
      <c r="I539" s="174">
        <f>IFERROR('Ringkasan (milyar)'!I539/'Ringkasan (milyar)'!G539,0)</f>
        <v>2.7575512830038944E-2</v>
      </c>
      <c r="J539" s="174">
        <f>IFERROR('Ringkasan (milyar)'!J539/'Ringkasan (milyar)'!G539,0)</f>
        <v>1.4709020187696651E-2</v>
      </c>
      <c r="K539" s="174">
        <f>IFERROR('Ringkasan (milyar)'!K539/'Ringkasan (milyar)'!G539,0)</f>
        <v>1.1300809581970215E-2</v>
      </c>
      <c r="L539" s="174">
        <f>IFERROR('Ringkasan (milyar)'!L539/'Ringkasan (milyar)'!G539,0)</f>
        <v>1.7416095736233088E-2</v>
      </c>
      <c r="M539" s="174">
        <f>IFERROR('Ringkasan (milyar)'!M539/'Ringkasan (milyar)'!G539,0)</f>
        <v>0.91889756800563338</v>
      </c>
      <c r="N539" s="174">
        <f>IFERROR('Ringkasan (milyar)'!N539/'Ringkasan (milyar)'!G539,0)</f>
        <v>0.89446602035782075</v>
      </c>
      <c r="O539" s="174">
        <f>IFERROR('Ringkasan (milyar)'!O539/'Ringkasan (milyar)'!G539,0)</f>
        <v>0</v>
      </c>
      <c r="P539" s="174">
        <f>IFERROR('Ringkasan (milyar)'!P539/'Ringkasan (milyar)'!G539,0)</f>
        <v>0</v>
      </c>
      <c r="Q539" s="174">
        <f>IFERROR('Ringkasan (milyar)'!Q539/'Ringkasan (milyar)'!G539,0)</f>
        <v>8.7021211021682324E-2</v>
      </c>
      <c r="R539" s="174">
        <f>IFERROR('Ringkasan (milyar)'!R539/'Ringkasan (milyar)'!G539,0)</f>
        <v>2.2624017784001228E-3</v>
      </c>
      <c r="S539" s="174">
        <f>IFERROR('Ringkasan (milyar)'!S539/'Ringkasan (milyar)'!G539,0)</f>
        <v>0.12378318232794491</v>
      </c>
      <c r="T539" s="174">
        <f>IFERROR('Ringkasan (milyar)'!T539/'Ringkasan (milyar)'!G539,0)</f>
        <v>0.46485128583704782</v>
      </c>
      <c r="U539" s="174">
        <f>IFERROR('Ringkasan (milyar)'!U539/'Ringkasan (milyar)'!G539,0)</f>
        <v>0.21654793939274564</v>
      </c>
      <c r="V539" s="174">
        <f>IFERROR('Ringkasan (milyar)'!V539/'Ringkasan (milyar)'!G539,0)</f>
        <v>2.4431547647812576E-2</v>
      </c>
      <c r="W539" s="174">
        <f>IFERROR('Ringkasan (milyar)'!W539/'Ringkasan (milyar)'!G539,0)</f>
        <v>2.3469223516742539E-2</v>
      </c>
      <c r="X539" s="174">
        <f>IFERROR('Ringkasan (milyar)'!X539/'Ringkasan (milyar)'!G539,0)</f>
        <v>9.6232413107003555E-4</v>
      </c>
      <c r="Y539" s="174">
        <f>IFERROR('Ringkasan (milyar)'!Y539/'Ringkasan (milyar)'!G539,0)</f>
        <v>1.0100993658427728E-2</v>
      </c>
      <c r="Z539" s="174">
        <f>IFERROR('Ringkasan (milyar)'!Z539/'Ringkasan (milyar)'!G539,0)</f>
        <v>5.1544726851471549E-4</v>
      </c>
      <c r="AA539" s="174">
        <f>IFERROR('Ringkasan (milyar)'!AA539/'Ringkasan (milyar)'!G539,0)</f>
        <v>5.4514633541202426E-4</v>
      </c>
      <c r="AB539" s="174">
        <f>IFERROR('Ringkasan (milyar)'!AB539/'Ringkasan (milyar)'!G539,0)</f>
        <v>9.0404000545009893E-3</v>
      </c>
      <c r="AC539" s="7"/>
      <c r="AD539" s="174">
        <f>IFERROR('Ringkasan (milyar)'!AD539/'Ringkasan (milyar)'!AC539,0)</f>
        <v>0.65872987356121293</v>
      </c>
      <c r="AE539" s="174">
        <f>IFERROR('Ringkasan (milyar)'!AE539/'Ringkasan (milyar)'!AD539,0)</f>
        <v>0.59441212766517493</v>
      </c>
      <c r="AF539" s="174">
        <f>IFERROR('Ringkasan (milyar)'!AF539/'Ringkasan (milyar)'!AD539,0)</f>
        <v>0.38660182009150595</v>
      </c>
      <c r="AG539" s="174">
        <f>IFERROR('Ringkasan (milyar)'!AG539/'Ringkasan (milyar)'!AD539,0)</f>
        <v>2.7477567902005058E-3</v>
      </c>
      <c r="AH539" s="174">
        <f>IFERROR('Ringkasan (milyar)'!AH539/'Ringkasan (milyar)'!AC539,0)</f>
        <v>2.1428926369881377E-5</v>
      </c>
      <c r="AI539" s="174">
        <f>IFERROR('Ringkasan (milyar)'!AI539/'Ringkasan (milyar)'!AC539,0)</f>
        <v>9.3842071854138998E-3</v>
      </c>
      <c r="AJ539" s="174">
        <f>IFERROR('Ringkasan (milyar)'!AJ539/'Ringkasan (milyar)'!AC539,0)</f>
        <v>1.2910141988987434E-3</v>
      </c>
      <c r="AK539" s="174">
        <f>IFERROR('Ringkasan (milyar)'!AK539/'Ringkasan (milyar)'!AC539,0)</f>
        <v>0.19056451021080159</v>
      </c>
      <c r="AL539" s="174">
        <f>IFERROR('Ringkasan (milyar)'!AL539/'Ringkasan (milyar)'!AC539,0)</f>
        <v>1.0726919838856101E-3</v>
      </c>
      <c r="AM539" s="174">
        <f>IFERROR('Ringkasan (milyar)'!AM539/'Ringkasan (milyar)'!AC539,0)</f>
        <v>3.0049792632804186E-2</v>
      </c>
      <c r="AN539" s="174">
        <f>IFERROR('Ringkasan (milyar)'!AN539/'Ringkasan (milyar)'!AC539,0)</f>
        <v>8.1070570261427652E-2</v>
      </c>
      <c r="AO539" s="174">
        <f>IFERROR('Ringkasan (milyar)'!AO539/'Ringkasan (milyar)'!AC539,0)</f>
        <v>7.4574741372282941E-2</v>
      </c>
      <c r="AP539" s="174">
        <f>IFERROR('Ringkasan (milyar)'!AP539/'Ringkasan (milyar)'!AC539,0)</f>
        <v>1.287997184454789E-3</v>
      </c>
      <c r="AQ539" s="174">
        <f>IFERROR('Ringkasan (milyar)'!AQ539/'Ringkasan (milyar)'!AC539,0)</f>
        <v>2.5087167759464172E-3</v>
      </c>
      <c r="AR539" s="174">
        <f>IFERROR('Ringkasan (milyar)'!AR539/'Ringkasan (milyar)'!AC539,0)</f>
        <v>6.0143765971700574E-3</v>
      </c>
      <c r="AS539" s="174">
        <f>IFERROR('Ringkasan (milyar)'!AS539/'Ringkasan (milyar)'!AC539,0)</f>
        <v>6.0143765971700574E-3</v>
      </c>
      <c r="AT539" s="174">
        <f>IFERROR('Ringkasan (milyar)'!AT539/'Ringkasan (milyar)'!AC539,0)</f>
        <v>0.14469123963081543</v>
      </c>
      <c r="AU539" s="174">
        <f>IFERROR('Ringkasan (milyar)'!AU539/'Ringkasan (milyar)'!AC539,0)</f>
        <v>2.6722223689915657E-3</v>
      </c>
      <c r="AV539" s="174">
        <f>IFERROR('Ringkasan (milyar)'!AV539/'Ringkasan (milyar)'!AC539,0)</f>
        <v>0.14201901726182387</v>
      </c>
      <c r="AW539" s="129"/>
      <c r="AX539" s="129"/>
      <c r="AY539" s="129"/>
      <c r="AZ539" s="129"/>
      <c r="BA539" s="129"/>
      <c r="BB539" s="129"/>
      <c r="BC539" s="129"/>
      <c r="BD539" s="129"/>
      <c r="BE539" s="129"/>
      <c r="BF539" s="129"/>
      <c r="BG539" s="129"/>
      <c r="BH539" s="129"/>
      <c r="BI539" s="129"/>
      <c r="BJ539" s="130"/>
      <c r="BK539" s="130"/>
      <c r="BL539" s="89"/>
      <c r="BM539" s="47"/>
      <c r="BN539" s="48"/>
      <c r="BO539" s="49"/>
      <c r="BR539" s="115" t="e">
        <f>Ringkasan!#REF!/1000000000</f>
        <v>#REF!</v>
      </c>
      <c r="BS539" s="115" t="e">
        <f t="shared" si="94"/>
        <v>#REF!</v>
      </c>
      <c r="BT539" s="39" t="e">
        <f t="shared" si="97"/>
        <v>#REF!</v>
      </c>
      <c r="BV539" s="115" t="e">
        <f>Ringkasan!#REF!/1000000000</f>
        <v>#REF!</v>
      </c>
      <c r="BW539" s="115" t="e">
        <f t="shared" si="95"/>
        <v>#REF!</v>
      </c>
      <c r="BX539" s="39" t="e">
        <f t="shared" si="98"/>
        <v>#REF!</v>
      </c>
    </row>
    <row r="540" spans="1:76" ht="15" customHeight="1" x14ac:dyDescent="0.25">
      <c r="B540" s="13" t="s">
        <v>562</v>
      </c>
      <c r="C540" s="14" t="s">
        <v>562</v>
      </c>
      <c r="D540" s="15" t="s">
        <v>563</v>
      </c>
      <c r="E540" s="16"/>
      <c r="F540" s="93"/>
      <c r="G540" s="115"/>
      <c r="H540" s="174">
        <f>IFERROR('Ringkasan (milyar)'!H540/'Ringkasan (milyar)'!G540,0)</f>
        <v>0.24892378234974208</v>
      </c>
      <c r="I540" s="174">
        <f>IFERROR('Ringkasan (milyar)'!I540/'Ringkasan (milyar)'!G540,0)</f>
        <v>0.14942121585033</v>
      </c>
      <c r="J540" s="174">
        <f>IFERROR('Ringkasan (milyar)'!J540/'Ringkasan (milyar)'!G540,0)</f>
        <v>2.7395701337659437E-2</v>
      </c>
      <c r="K540" s="174">
        <f>IFERROR('Ringkasan (milyar)'!K540/'Ringkasan (milyar)'!G540,0)</f>
        <v>7.9665995750152901E-3</v>
      </c>
      <c r="L540" s="174">
        <f>IFERROR('Ringkasan (milyar)'!L540/'Ringkasan (milyar)'!G540,0)</f>
        <v>6.4140265586737369E-2</v>
      </c>
      <c r="M540" s="174">
        <f>IFERROR('Ringkasan (milyar)'!M540/'Ringkasan (milyar)'!G540,0)</f>
        <v>0.73707978912513472</v>
      </c>
      <c r="N540" s="174">
        <f>IFERROR('Ringkasan (milyar)'!N540/'Ringkasan (milyar)'!G540,0)</f>
        <v>0.69598982356868089</v>
      </c>
      <c r="O540" s="174">
        <f>IFERROR('Ringkasan (milyar)'!O540/'Ringkasan (milyar)'!G540,0)</f>
        <v>0</v>
      </c>
      <c r="P540" s="174">
        <f>IFERROR('Ringkasan (milyar)'!P540/'Ringkasan (milyar)'!G540,0)</f>
        <v>0</v>
      </c>
      <c r="Q540" s="174">
        <f>IFERROR('Ringkasan (milyar)'!Q540/'Ringkasan (milyar)'!G540,0)</f>
        <v>0</v>
      </c>
      <c r="R540" s="174">
        <f>IFERROR('Ringkasan (milyar)'!R540/'Ringkasan (milyar)'!G540,0)</f>
        <v>5.2558210188713341E-3</v>
      </c>
      <c r="S540" s="174">
        <f>IFERROR('Ringkasan (milyar)'!S540/'Ringkasan (milyar)'!G540,0)</f>
        <v>3.5783682123183037E-2</v>
      </c>
      <c r="T540" s="174">
        <f>IFERROR('Ringkasan (milyar)'!T540/'Ringkasan (milyar)'!G540,0)</f>
        <v>0.50048422180698082</v>
      </c>
      <c r="U540" s="174">
        <f>IFERROR('Ringkasan (milyar)'!U540/'Ringkasan (milyar)'!G540,0)</f>
        <v>0.15446609861964564</v>
      </c>
      <c r="V540" s="174">
        <f>IFERROR('Ringkasan (milyar)'!V540/'Ringkasan (milyar)'!G540,0)</f>
        <v>4.108996555645384E-2</v>
      </c>
      <c r="W540" s="174">
        <f>IFERROR('Ringkasan (milyar)'!W540/'Ringkasan (milyar)'!G540,0)</f>
        <v>4.0706982516937523E-2</v>
      </c>
      <c r="X540" s="174">
        <f>IFERROR('Ringkasan (milyar)'!X540/'Ringkasan (milyar)'!G540,0)</f>
        <v>3.8298303951631545E-4</v>
      </c>
      <c r="Y540" s="174">
        <f>IFERROR('Ringkasan (milyar)'!Y540/'Ringkasan (milyar)'!G540,0)</f>
        <v>1.3996428525123153E-2</v>
      </c>
      <c r="Z540" s="174">
        <f>IFERROR('Ringkasan (milyar)'!Z540/'Ringkasan (milyar)'!G540,0)</f>
        <v>0</v>
      </c>
      <c r="AA540" s="174">
        <f>IFERROR('Ringkasan (milyar)'!AA540/'Ringkasan (milyar)'!G540,0)</f>
        <v>0</v>
      </c>
      <c r="AB540" s="174">
        <f>IFERROR('Ringkasan (milyar)'!AB540/'Ringkasan (milyar)'!G540,0)</f>
        <v>1.3996428525123153E-2</v>
      </c>
      <c r="AC540" s="7"/>
      <c r="AD540" s="174">
        <f>IFERROR('Ringkasan (milyar)'!AD540/'Ringkasan (milyar)'!AC540,0)</f>
        <v>0.80242083704968425</v>
      </c>
      <c r="AE540" s="174">
        <f>IFERROR('Ringkasan (milyar)'!AE540/'Ringkasan (milyar)'!AD540,0)</f>
        <v>0.61365482285269368</v>
      </c>
      <c r="AF540" s="174">
        <f>IFERROR('Ringkasan (milyar)'!AF540/'Ringkasan (milyar)'!AD540,0)</f>
        <v>0.35580259698469757</v>
      </c>
      <c r="AG540" s="174">
        <f>IFERROR('Ringkasan (milyar)'!AG540/'Ringkasan (milyar)'!AD540,0)</f>
        <v>7.8211350616173986E-3</v>
      </c>
      <c r="AH540" s="174">
        <f>IFERROR('Ringkasan (milyar)'!AH540/'Ringkasan (milyar)'!AC540,0)</f>
        <v>7.6623204370983614E-4</v>
      </c>
      <c r="AI540" s="174">
        <f>IFERROR('Ringkasan (milyar)'!AI540/'Ringkasan (milyar)'!AC540,0)</f>
        <v>1.6657961016307392E-2</v>
      </c>
      <c r="AJ540" s="174">
        <f>IFERROR('Ringkasan (milyar)'!AJ540/'Ringkasan (milyar)'!AC540,0)</f>
        <v>8.079679368986673E-4</v>
      </c>
      <c r="AK540" s="174">
        <f>IFERROR('Ringkasan (milyar)'!AK540/'Ringkasan (milyar)'!AC540,0)</f>
        <v>0.17872636302190972</v>
      </c>
      <c r="AL540" s="174">
        <f>IFERROR('Ringkasan (milyar)'!AL540/'Ringkasan (milyar)'!AC540,0)</f>
        <v>2.3491525112078011E-3</v>
      </c>
      <c r="AM540" s="174">
        <f>IFERROR('Ringkasan (milyar)'!AM540/'Ringkasan (milyar)'!AC540,0)</f>
        <v>2.8760405179025308E-2</v>
      </c>
      <c r="AN540" s="174">
        <f>IFERROR('Ringkasan (milyar)'!AN540/'Ringkasan (milyar)'!AC540,0)</f>
        <v>3.9709876879271085E-2</v>
      </c>
      <c r="AO540" s="174">
        <f>IFERROR('Ringkasan (milyar)'!AO540/'Ringkasan (milyar)'!AC540,0)</f>
        <v>0.10452475952320514</v>
      </c>
      <c r="AP540" s="174">
        <f>IFERROR('Ringkasan (milyar)'!AP540/'Ringkasan (milyar)'!AC540,0)</f>
        <v>1.823016979698311E-3</v>
      </c>
      <c r="AQ540" s="174">
        <f>IFERROR('Ringkasan (milyar)'!AQ540/'Ringkasan (milyar)'!AC540,0)</f>
        <v>1.5591519495020858E-3</v>
      </c>
      <c r="AR540" s="174">
        <f>IFERROR('Ringkasan (milyar)'!AR540/'Ringkasan (milyar)'!AC540,0)</f>
        <v>1.8852799928406085E-2</v>
      </c>
      <c r="AS540" s="174">
        <f>IFERROR('Ringkasan (milyar)'!AS540/'Ringkasan (milyar)'!AC540,0)</f>
        <v>1.8852799928406085E-2</v>
      </c>
      <c r="AT540" s="174">
        <f>IFERROR('Ringkasan (milyar)'!AT540/'Ringkasan (milyar)'!AC540,0)</f>
        <v>0</v>
      </c>
      <c r="AU540" s="174">
        <f>IFERROR('Ringkasan (milyar)'!AU540/'Ringkasan (milyar)'!AC540,0)</f>
        <v>0</v>
      </c>
      <c r="AV540" s="174">
        <f>IFERROR('Ringkasan (milyar)'!AV540/'Ringkasan (milyar)'!AC540,0)</f>
        <v>0</v>
      </c>
      <c r="AW540" s="129"/>
      <c r="AX540" s="129"/>
      <c r="AY540" s="129"/>
      <c r="AZ540" s="129"/>
      <c r="BA540" s="129"/>
      <c r="BB540" s="129"/>
      <c r="BC540" s="129"/>
      <c r="BD540" s="129"/>
      <c r="BE540" s="129"/>
      <c r="BF540" s="129"/>
      <c r="BG540" s="129"/>
      <c r="BH540" s="129"/>
      <c r="BI540" s="129"/>
      <c r="BJ540" s="130"/>
      <c r="BK540" s="130"/>
      <c r="BL540" s="89"/>
      <c r="BM540" s="47"/>
      <c r="BN540" s="48"/>
      <c r="BO540" s="49"/>
      <c r="BR540" s="115" t="e">
        <f>Ringkasan!#REF!/1000000000</f>
        <v>#REF!</v>
      </c>
      <c r="BS540" s="115" t="e">
        <f t="shared" si="94"/>
        <v>#REF!</v>
      </c>
      <c r="BT540" s="39" t="e">
        <f t="shared" si="97"/>
        <v>#REF!</v>
      </c>
      <c r="BV540" s="115" t="e">
        <f>Ringkasan!#REF!/1000000000</f>
        <v>#REF!</v>
      </c>
      <c r="BW540" s="115" t="e">
        <f t="shared" si="95"/>
        <v>#REF!</v>
      </c>
      <c r="BX540" s="39" t="e">
        <f t="shared" si="98"/>
        <v>#REF!</v>
      </c>
    </row>
    <row r="541" spans="1:76" ht="15" customHeight="1" x14ac:dyDescent="0.25">
      <c r="B541" s="13" t="s">
        <v>564</v>
      </c>
      <c r="C541" s="14" t="s">
        <v>564</v>
      </c>
      <c r="D541" s="15" t="s">
        <v>616</v>
      </c>
      <c r="E541" s="16"/>
      <c r="F541" s="93"/>
      <c r="G541" s="115"/>
      <c r="H541" s="174">
        <f>IFERROR('Ringkasan (milyar)'!H541/'Ringkasan (milyar)'!G541,0)</f>
        <v>9.5150619000228351E-2</v>
      </c>
      <c r="I541" s="174">
        <f>IFERROR('Ringkasan (milyar)'!I541/'Ringkasan (milyar)'!G541,0)</f>
        <v>4.41134800635197E-2</v>
      </c>
      <c r="J541" s="174">
        <f>IFERROR('Ringkasan (milyar)'!J541/'Ringkasan (milyar)'!G541,0)</f>
        <v>1.6430967798149211E-2</v>
      </c>
      <c r="K541" s="174">
        <f>IFERROR('Ringkasan (milyar)'!K541/'Ringkasan (milyar)'!G541,0)</f>
        <v>1.0848261363381156E-2</v>
      </c>
      <c r="L541" s="174">
        <f>IFERROR('Ringkasan (milyar)'!L541/'Ringkasan (milyar)'!G541,0)</f>
        <v>2.3757909775178287E-2</v>
      </c>
      <c r="M541" s="174">
        <f>IFERROR('Ringkasan (milyar)'!M541/'Ringkasan (milyar)'!G541,0)</f>
        <v>0.89421966476361914</v>
      </c>
      <c r="N541" s="174">
        <f>IFERROR('Ringkasan (milyar)'!N541/'Ringkasan (milyar)'!G541,0)</f>
        <v>0.86752709056578636</v>
      </c>
      <c r="O541" s="174">
        <f>IFERROR('Ringkasan (milyar)'!O541/'Ringkasan (milyar)'!G541,0)</f>
        <v>0</v>
      </c>
      <c r="P541" s="174">
        <f>IFERROR('Ringkasan (milyar)'!P541/'Ringkasan (milyar)'!G541,0)</f>
        <v>0</v>
      </c>
      <c r="Q541" s="174">
        <f>IFERROR('Ringkasan (milyar)'!Q541/'Ringkasan (milyar)'!G541,0)</f>
        <v>7.5209929205246537E-2</v>
      </c>
      <c r="R541" s="174">
        <f>IFERROR('Ringkasan (milyar)'!R541/'Ringkasan (milyar)'!G541,0)</f>
        <v>2.6686948858947678E-3</v>
      </c>
      <c r="S541" s="174">
        <f>IFERROR('Ringkasan (milyar)'!S541/'Ringkasan (milyar)'!G541,0)</f>
        <v>0.11183911852532828</v>
      </c>
      <c r="T541" s="174">
        <f>IFERROR('Ringkasan (milyar)'!T541/'Ringkasan (milyar)'!G541,0)</f>
        <v>0.46968770035882484</v>
      </c>
      <c r="U541" s="174">
        <f>IFERROR('Ringkasan (milyar)'!U541/'Ringkasan (milyar)'!G541,0)</f>
        <v>0.20812164759049206</v>
      </c>
      <c r="V541" s="174">
        <f>IFERROR('Ringkasan (milyar)'!V541/'Ringkasan (milyar)'!G541,0)</f>
        <v>2.6692574197832643E-2</v>
      </c>
      <c r="W541" s="174">
        <f>IFERROR('Ringkasan (milyar)'!W541/'Ringkasan (milyar)'!G541,0)</f>
        <v>2.5808883319734428E-2</v>
      </c>
      <c r="X541" s="174">
        <f>IFERROR('Ringkasan (milyar)'!X541/'Ringkasan (milyar)'!G541,0)</f>
        <v>8.8369087809821048E-4</v>
      </c>
      <c r="Y541" s="174">
        <f>IFERROR('Ringkasan (milyar)'!Y541/'Ringkasan (milyar)'!G541,0)</f>
        <v>1.0629716236152435E-2</v>
      </c>
      <c r="Z541" s="174">
        <f>IFERROR('Ringkasan (milyar)'!Z541/'Ringkasan (milyar)'!G541,0)</f>
        <v>4.454862454668699E-4</v>
      </c>
      <c r="AA541" s="174">
        <f>IFERROR('Ringkasan (milyar)'!AA541/'Ringkasan (milyar)'!G541,0)</f>
        <v>4.7115429458482501E-4</v>
      </c>
      <c r="AB541" s="174">
        <f>IFERROR('Ringkasan (milyar)'!AB541/'Ringkasan (milyar)'!G541,0)</f>
        <v>9.7130756961007394E-3</v>
      </c>
      <c r="AC541" s="7"/>
      <c r="AD541" s="174">
        <f>IFERROR('Ringkasan (milyar)'!AD541/'Ringkasan (milyar)'!AC541,0)</f>
        <v>0.67763216764447198</v>
      </c>
      <c r="AE541" s="174">
        <f>IFERROR('Ringkasan (milyar)'!AE541/'Ringkasan (milyar)'!AD541,0)</f>
        <v>0.59740962732895897</v>
      </c>
      <c r="AF541" s="174">
        <f>IFERROR('Ringkasan (milyar)'!AF541/'Ringkasan (milyar)'!AD541,0)</f>
        <v>0.38180412101620426</v>
      </c>
      <c r="AG541" s="174">
        <f>IFERROR('Ringkasan (milyar)'!AG541/'Ringkasan (milyar)'!AD541,0)</f>
        <v>3.5380540700059699E-3</v>
      </c>
      <c r="AH541" s="174">
        <f>IFERROR('Ringkasan (milyar)'!AH541/'Ringkasan (milyar)'!AC541,0)</f>
        <v>1.194064693990051E-4</v>
      </c>
      <c r="AI541" s="174">
        <f>IFERROR('Ringkasan (milyar)'!AI541/'Ringkasan (milyar)'!AC541,0)</f>
        <v>1.034105673713823E-2</v>
      </c>
      <c r="AJ541" s="174">
        <f>IFERROR('Ringkasan (milyar)'!AJ541/'Ringkasan (milyar)'!AC541,0)</f>
        <v>1.2274703108317874E-3</v>
      </c>
      <c r="AK541" s="174">
        <f>IFERROR('Ringkasan (milyar)'!AK541/'Ringkasan (milyar)'!AC541,0)</f>
        <v>0.18900722272289844</v>
      </c>
      <c r="AL541" s="174">
        <f>IFERROR('Ringkasan (milyar)'!AL541/'Ringkasan (milyar)'!AC541,0)</f>
        <v>1.2406081261909115E-3</v>
      </c>
      <c r="AM541" s="174">
        <f>IFERROR('Ringkasan (milyar)'!AM541/'Ringkasan (milyar)'!AC541,0)</f>
        <v>2.9880175976009005E-2</v>
      </c>
      <c r="AN541" s="174">
        <f>IFERROR('Ringkasan (milyar)'!AN541/'Ringkasan (milyar)'!AC541,0)</f>
        <v>7.562964363099442E-2</v>
      </c>
      <c r="AO541" s="174">
        <f>IFERROR('Ringkasan (milyar)'!AO541/'Ringkasan (milyar)'!AC541,0)</f>
        <v>7.8514613700671226E-2</v>
      </c>
      <c r="AP541" s="174">
        <f>IFERROR('Ringkasan (milyar)'!AP541/'Ringkasan (milyar)'!AC541,0)</f>
        <v>1.3583780996114299E-3</v>
      </c>
      <c r="AQ541" s="174">
        <f>IFERROR('Ringkasan (milyar)'!AQ541/'Ringkasan (milyar)'!AC541,0)</f>
        <v>2.383803189421474E-3</v>
      </c>
      <c r="AR541" s="174">
        <f>IFERROR('Ringkasan (milyar)'!AR541/'Ringkasan (milyar)'!AC541,0)</f>
        <v>7.7032486562113251E-3</v>
      </c>
      <c r="AS541" s="174">
        <f>IFERROR('Ringkasan (milyar)'!AS541/'Ringkasan (milyar)'!AC541,0)</f>
        <v>7.7032486562113251E-3</v>
      </c>
      <c r="AT541" s="174">
        <f>IFERROR('Ringkasan (milyar)'!AT541/'Ringkasan (milyar)'!AC541,0)</f>
        <v>0.12565736097641822</v>
      </c>
      <c r="AU541" s="174">
        <f>IFERROR('Ringkasan (milyar)'!AU541/'Ringkasan (milyar)'!AC541,0)</f>
        <v>2.3206962058407807E-3</v>
      </c>
      <c r="AV541" s="174">
        <f>IFERROR('Ringkasan (milyar)'!AV541/'Ringkasan (milyar)'!AC541,0)</f>
        <v>0.12333666477057743</v>
      </c>
      <c r="AW541" s="129"/>
      <c r="AX541" s="129"/>
      <c r="AY541" s="129"/>
      <c r="AZ541" s="129"/>
      <c r="BA541" s="129"/>
      <c r="BB541" s="129"/>
      <c r="BC541" s="129"/>
      <c r="BD541" s="129"/>
      <c r="BE541" s="129"/>
      <c r="BF541" s="129"/>
      <c r="BG541" s="129"/>
      <c r="BH541" s="129"/>
      <c r="BI541" s="129"/>
      <c r="BJ541" s="130"/>
      <c r="BK541" s="130"/>
      <c r="BL541" s="89"/>
      <c r="BM541" s="47"/>
      <c r="BN541" s="48"/>
      <c r="BO541" s="49"/>
      <c r="BR541" s="115" t="e">
        <f>Ringkasan!#REF!/1000000000</f>
        <v>#REF!</v>
      </c>
      <c r="BS541" s="115" t="e">
        <f t="shared" si="94"/>
        <v>#REF!</v>
      </c>
      <c r="BT541" s="39" t="e">
        <f t="shared" si="97"/>
        <v>#REF!</v>
      </c>
      <c r="BV541" s="115" t="e">
        <f>Ringkasan!#REF!/1000000000</f>
        <v>#REF!</v>
      </c>
      <c r="BW541" s="115" t="e">
        <f t="shared" si="95"/>
        <v>#REF!</v>
      </c>
      <c r="BX541" s="39" t="e">
        <f t="shared" si="98"/>
        <v>#REF!</v>
      </c>
    </row>
    <row r="542" spans="1:76" ht="15" customHeight="1" x14ac:dyDescent="0.25">
      <c r="B542" s="13" t="s">
        <v>566</v>
      </c>
      <c r="C542" s="14" t="s">
        <v>566</v>
      </c>
      <c r="D542" s="15" t="s">
        <v>617</v>
      </c>
      <c r="E542" s="16"/>
      <c r="F542" s="93"/>
      <c r="G542" s="115"/>
      <c r="H542" s="174">
        <f>IFERROR('Ringkasan (milyar)'!H542/'Ringkasan (milyar)'!G542,0)</f>
        <v>0.14588740436265185</v>
      </c>
      <c r="I542" s="174">
        <f>IFERROR('Ringkasan (milyar)'!I542/'Ringkasan (milyar)'!G542,0)</f>
        <v>8.901389342820977E-2</v>
      </c>
      <c r="J542" s="174">
        <f>IFERROR('Ringkasan (milyar)'!J542/'Ringkasan (milyar)'!G542,0)</f>
        <v>1.4629142279815498E-2</v>
      </c>
      <c r="K542" s="174">
        <f>IFERROR('Ringkasan (milyar)'!K542/'Ringkasan (milyar)'!G542,0)</f>
        <v>1.2869871597251434E-2</v>
      </c>
      <c r="L542" s="174">
        <f>IFERROR('Ringkasan (milyar)'!L542/'Ringkasan (milyar)'!G542,0)</f>
        <v>2.9374497057375153E-2</v>
      </c>
      <c r="M542" s="174">
        <f>IFERROR('Ringkasan (milyar)'!M542/'Ringkasan (milyar)'!G542,0)</f>
        <v>0.84567900465785217</v>
      </c>
      <c r="N542" s="174">
        <f>IFERROR('Ringkasan (milyar)'!N542/'Ringkasan (milyar)'!G542,0)</f>
        <v>0.82450118128296834</v>
      </c>
      <c r="O542" s="174">
        <f>IFERROR('Ringkasan (milyar)'!O542/'Ringkasan (milyar)'!G542,0)</f>
        <v>0</v>
      </c>
      <c r="P542" s="174">
        <f>IFERROR('Ringkasan (milyar)'!P542/'Ringkasan (milyar)'!G542,0)</f>
        <v>0</v>
      </c>
      <c r="Q542" s="174">
        <f>IFERROR('Ringkasan (milyar)'!Q542/'Ringkasan (milyar)'!G542,0)</f>
        <v>5.9671374702989458E-2</v>
      </c>
      <c r="R542" s="174">
        <f>IFERROR('Ringkasan (milyar)'!R542/'Ringkasan (milyar)'!G542,0)</f>
        <v>2.1173360244709509E-3</v>
      </c>
      <c r="S542" s="174">
        <f>IFERROR('Ringkasan (milyar)'!S542/'Ringkasan (milyar)'!G542,0)</f>
        <v>0.12200564921912892</v>
      </c>
      <c r="T542" s="174">
        <f>IFERROR('Ringkasan (milyar)'!T542/'Ringkasan (milyar)'!G542,0)</f>
        <v>0.44351473569539773</v>
      </c>
      <c r="U542" s="174">
        <f>IFERROR('Ringkasan (milyar)'!U542/'Ringkasan (milyar)'!G542,0)</f>
        <v>0.19719208564098137</v>
      </c>
      <c r="V542" s="174">
        <f>IFERROR('Ringkasan (milyar)'!V542/'Ringkasan (milyar)'!G542,0)</f>
        <v>2.117782337488372E-2</v>
      </c>
      <c r="W542" s="174">
        <f>IFERROR('Ringkasan (milyar)'!W542/'Ringkasan (milyar)'!G542,0)</f>
        <v>2.0476705183897125E-2</v>
      </c>
      <c r="X542" s="174">
        <f>IFERROR('Ringkasan (milyar)'!X542/'Ringkasan (milyar)'!G542,0)</f>
        <v>7.0111819098659181E-4</v>
      </c>
      <c r="Y542" s="174">
        <f>IFERROR('Ringkasan (milyar)'!Y542/'Ringkasan (milyar)'!G542,0)</f>
        <v>8.4335909794960359E-3</v>
      </c>
      <c r="Z542" s="174">
        <f>IFERROR('Ringkasan (milyar)'!Z542/'Ringkasan (milyar)'!G542,0)</f>
        <v>3.5344770244016073E-4</v>
      </c>
      <c r="AA542" s="174">
        <f>IFERROR('Ringkasan (milyar)'!AA542/'Ringkasan (milyar)'!G542,0)</f>
        <v>3.7381267011128293E-4</v>
      </c>
      <c r="AB542" s="174">
        <f>IFERROR('Ringkasan (milyar)'!AB542/'Ringkasan (milyar)'!G542,0)</f>
        <v>7.7063306069445926E-3</v>
      </c>
      <c r="AC542" s="7"/>
      <c r="AD542" s="174">
        <f>IFERROR('Ringkasan (milyar)'!AD542/'Ringkasan (milyar)'!AC542,0)</f>
        <v>0.69101324472811465</v>
      </c>
      <c r="AE542" s="174">
        <f>IFERROR('Ringkasan (milyar)'!AE542/'Ringkasan (milyar)'!AD542,0)</f>
        <v>0.60990740781895425</v>
      </c>
      <c r="AF542" s="174">
        <f>IFERROR('Ringkasan (milyar)'!AF542/'Ringkasan (milyar)'!AD542,0)</f>
        <v>0.36791603569265591</v>
      </c>
      <c r="AG542" s="174">
        <f>IFERROR('Ringkasan (milyar)'!AG542/'Ringkasan (milyar)'!AD542,0)</f>
        <v>4.1060000664025912E-3</v>
      </c>
      <c r="AH542" s="174">
        <f>IFERROR('Ringkasan (milyar)'!AH542/'Ringkasan (milyar)'!AC542,0)</f>
        <v>9.6226258410895421E-5</v>
      </c>
      <c r="AI542" s="174">
        <f>IFERROR('Ringkasan (milyar)'!AI542/'Ringkasan (milyar)'!AC542,0)</f>
        <v>1.1342896400465595E-2</v>
      </c>
      <c r="AJ542" s="174">
        <f>IFERROR('Ringkasan (milyar)'!AJ542/'Ringkasan (milyar)'!AC542,0)</f>
        <v>1.0478711683235074E-3</v>
      </c>
      <c r="AK542" s="174">
        <f>IFERROR('Ringkasan (milyar)'!AK542/'Ringkasan (milyar)'!AC542,0)</f>
        <v>0.17897253922933115</v>
      </c>
      <c r="AL542" s="174">
        <f>IFERROR('Ringkasan (milyar)'!AL542/'Ringkasan (milyar)'!AC542,0)</f>
        <v>1.0180471300574405E-3</v>
      </c>
      <c r="AM542" s="174">
        <f>IFERROR('Ringkasan (milyar)'!AM542/'Ringkasan (milyar)'!AC542,0)</f>
        <v>3.0565703973191298E-2</v>
      </c>
      <c r="AN542" s="174">
        <f>IFERROR('Ringkasan (milyar)'!AN542/'Ringkasan (milyar)'!AC542,0)</f>
        <v>7.1321168429169704E-2</v>
      </c>
      <c r="AO542" s="174">
        <f>IFERROR('Ringkasan (milyar)'!AO542/'Ringkasan (milyar)'!AC542,0)</f>
        <v>7.2314810163793333E-2</v>
      </c>
      <c r="AP542" s="174">
        <f>IFERROR('Ringkasan (milyar)'!AP542/'Ringkasan (milyar)'!AC542,0)</f>
        <v>1.7702397564805681E-3</v>
      </c>
      <c r="AQ542" s="174">
        <f>IFERROR('Ringkasan (milyar)'!AQ542/'Ringkasan (milyar)'!AC542,0)</f>
        <v>1.982569776638857E-3</v>
      </c>
      <c r="AR542" s="174">
        <f>IFERROR('Ringkasan (milyar)'!AR542/'Ringkasan (milyar)'!AC542,0)</f>
        <v>7.2231902727403268E-3</v>
      </c>
      <c r="AS542" s="174">
        <f>IFERROR('Ringkasan (milyar)'!AS542/'Ringkasan (milyar)'!AC542,0)</f>
        <v>7.2231902727403268E-3</v>
      </c>
      <c r="AT542" s="174">
        <f>IFERROR('Ringkasan (milyar)'!AT542/'Ringkasan (milyar)'!AC542,0)</f>
        <v>0.12279102576981377</v>
      </c>
      <c r="AU542" s="174">
        <f>IFERROR('Ringkasan (milyar)'!AU542/'Ringkasan (milyar)'!AC542,0)</f>
        <v>2.3267272563718817E-2</v>
      </c>
      <c r="AV542" s="174">
        <f>IFERROR('Ringkasan (milyar)'!AV542/'Ringkasan (milyar)'!AC542,0)</f>
        <v>9.9523753206094967E-2</v>
      </c>
      <c r="AW542" s="129"/>
      <c r="AX542" s="129"/>
      <c r="AY542" s="129"/>
      <c r="AZ542" s="129"/>
      <c r="BA542" s="129"/>
      <c r="BB542" s="129"/>
      <c r="BC542" s="129"/>
      <c r="BD542" s="129"/>
      <c r="BE542" s="129"/>
      <c r="BF542" s="129"/>
      <c r="BG542" s="129"/>
      <c r="BH542" s="129"/>
      <c r="BI542" s="129"/>
      <c r="BJ542" s="130"/>
      <c r="BK542" s="130"/>
      <c r="BL542" s="89"/>
      <c r="BM542" s="47"/>
      <c r="BN542" s="48"/>
      <c r="BO542" s="49"/>
      <c r="BR542" s="115" t="e">
        <f>Ringkasan!#REF!/1000000000</f>
        <v>#REF!</v>
      </c>
      <c r="BS542" s="115" t="e">
        <f t="shared" si="94"/>
        <v>#REF!</v>
      </c>
      <c r="BT542" s="39" t="e">
        <f t="shared" si="97"/>
        <v>#REF!</v>
      </c>
      <c r="BV542" s="115" t="e">
        <f>Ringkasan!#REF!/1000000000</f>
        <v>#REF!</v>
      </c>
      <c r="BW542" s="115" t="e">
        <f t="shared" si="95"/>
        <v>#REF!</v>
      </c>
      <c r="BX542" s="39" t="e">
        <f t="shared" si="98"/>
        <v>#REF!</v>
      </c>
    </row>
    <row r="543" spans="1:76" s="141" customFormat="1" ht="15" customHeight="1" x14ac:dyDescent="0.25">
      <c r="A543" s="141" t="s">
        <v>714</v>
      </c>
      <c r="B543" s="9" t="s">
        <v>553</v>
      </c>
      <c r="C543" s="10">
        <v>28</v>
      </c>
      <c r="D543" s="11" t="s">
        <v>420</v>
      </c>
      <c r="E543" s="1" t="str">
        <f>[1]Pendapatan!D543</f>
        <v>08 Tahun 2024</v>
      </c>
      <c r="F543" s="142">
        <f>[1]Pendapatan!E543</f>
        <v>45657.928472222222</v>
      </c>
      <c r="G543" s="113"/>
      <c r="H543" s="172">
        <f>IFERROR('Ringkasan (milyar)'!H543/'Ringkasan (milyar)'!G543,0)</f>
        <v>0.59414986790455337</v>
      </c>
      <c r="I543" s="172">
        <f>IFERROR('Ringkasan (milyar)'!I543/'Ringkasan (milyar)'!G543,0)</f>
        <v>0.43317117287585216</v>
      </c>
      <c r="J543" s="172">
        <f>IFERROR('Ringkasan (milyar)'!J543/'Ringkasan (milyar)'!G543,0)</f>
        <v>5.596407376717754E-2</v>
      </c>
      <c r="K543" s="172">
        <f>IFERROR('Ringkasan (milyar)'!K543/'Ringkasan (milyar)'!G543,0)</f>
        <v>3.2167479099923159E-2</v>
      </c>
      <c r="L543" s="172">
        <f>IFERROR('Ringkasan (milyar)'!L543/'Ringkasan (milyar)'!G543,0)</f>
        <v>7.2847142161600514E-2</v>
      </c>
      <c r="M543" s="172">
        <f>IFERROR('Ringkasan (milyar)'!M543/'Ringkasan (milyar)'!G543,0)</f>
        <v>0.40490317438755846</v>
      </c>
      <c r="N543" s="172">
        <f>IFERROR('Ringkasan (milyar)'!N543/'Ringkasan (milyar)'!G543,0)</f>
        <v>0.40490317438755846</v>
      </c>
      <c r="O543" s="172">
        <f>IFERROR('Ringkasan (milyar)'!O543/'Ringkasan (milyar)'!G543,0)</f>
        <v>0</v>
      </c>
      <c r="P543" s="172">
        <f>IFERROR('Ringkasan (milyar)'!P543/'Ringkasan (milyar)'!G543,0)</f>
        <v>0</v>
      </c>
      <c r="Q543" s="172">
        <f>IFERROR('Ringkasan (milyar)'!Q543/'Ringkasan (milyar)'!G543,0)</f>
        <v>0</v>
      </c>
      <c r="R543" s="172">
        <f>IFERROR('Ringkasan (milyar)'!R543/'Ringkasan (milyar)'!G543,0)</f>
        <v>2.1531485722127383E-3</v>
      </c>
      <c r="S543" s="172">
        <f>IFERROR('Ringkasan (milyar)'!S543/'Ringkasan (milyar)'!G543,0)</f>
        <v>4.0636927511478217E-2</v>
      </c>
      <c r="T543" s="172">
        <f>IFERROR('Ringkasan (milyar)'!T543/'Ringkasan (milyar)'!G543,0)</f>
        <v>0.23255014480099223</v>
      </c>
      <c r="U543" s="172">
        <f>IFERROR('Ringkasan (milyar)'!U543/'Ringkasan (milyar)'!G543,0)</f>
        <v>0.12956295350287528</v>
      </c>
      <c r="V543" s="172">
        <f>IFERROR('Ringkasan (milyar)'!V543/'Ringkasan (milyar)'!G543,0)</f>
        <v>0</v>
      </c>
      <c r="W543" s="172">
        <f>IFERROR('Ringkasan (milyar)'!W543/'Ringkasan (milyar)'!G543,0)</f>
        <v>0</v>
      </c>
      <c r="X543" s="172">
        <f>IFERROR('Ringkasan (milyar)'!X543/'Ringkasan (milyar)'!G543,0)</f>
        <v>0</v>
      </c>
      <c r="Y543" s="172">
        <f>IFERROR('Ringkasan (milyar)'!Y543/'Ringkasan (milyar)'!G543,0)</f>
        <v>9.4695770788823306E-4</v>
      </c>
      <c r="Z543" s="172">
        <f>IFERROR('Ringkasan (milyar)'!Z543/'Ringkasan (milyar)'!G543,0)</f>
        <v>9.4695770788823306E-4</v>
      </c>
      <c r="AA543" s="172">
        <f>IFERROR('Ringkasan (milyar)'!AA543/'Ringkasan (milyar)'!G543,0)</f>
        <v>0</v>
      </c>
      <c r="AB543" s="172">
        <f>IFERROR('Ringkasan (milyar)'!AB543/'Ringkasan (milyar)'!G543,0)</f>
        <v>0</v>
      </c>
      <c r="AC543" s="147"/>
      <c r="AD543" s="172">
        <f>IFERROR('Ringkasan (milyar)'!AD543/'Ringkasan (milyar)'!AC543,0)</f>
        <v>0.71488331931579696</v>
      </c>
      <c r="AE543" s="172">
        <f>IFERROR('Ringkasan (milyar)'!AE543/'Ringkasan (milyar)'!AD543,0)</f>
        <v>0.53570202240159037</v>
      </c>
      <c r="AF543" s="172">
        <f>IFERROR('Ringkasan (milyar)'!AF543/'Ringkasan (milyar)'!AD543,0)</f>
        <v>0.2965923337878234</v>
      </c>
      <c r="AG543" s="172">
        <f>IFERROR('Ringkasan (milyar)'!AG543/'Ringkasan (milyar)'!AD543,0)</f>
        <v>0</v>
      </c>
      <c r="AH543" s="172">
        <f>IFERROR('Ringkasan (milyar)'!AH543/'Ringkasan (milyar)'!AC543,0)</f>
        <v>7.4552702038025776E-4</v>
      </c>
      <c r="AI543" s="172">
        <f>IFERROR('Ringkasan (milyar)'!AI543/'Ringkasan (milyar)'!AC543,0)</f>
        <v>0.11912246995051232</v>
      </c>
      <c r="AJ543" s="172">
        <f>IFERROR('Ringkasan (milyar)'!AJ543/'Ringkasan (milyar)'!AC543,0)</f>
        <v>2.1970344411991881E-5</v>
      </c>
      <c r="AK543" s="172">
        <f>IFERROR('Ringkasan (milyar)'!AK543/'Ringkasan (milyar)'!AC543,0)</f>
        <v>0.14763488741920758</v>
      </c>
      <c r="AL543" s="172">
        <f>IFERROR('Ringkasan (milyar)'!AL543/'Ringkasan (milyar)'!AC543,0)</f>
        <v>3.7229958088227017E-3</v>
      </c>
      <c r="AM543" s="172">
        <f>IFERROR('Ringkasan (milyar)'!AM543/'Ringkasan (milyar)'!AC543,0)</f>
        <v>3.6646676692070085E-2</v>
      </c>
      <c r="AN543" s="172">
        <f>IFERROR('Ringkasan (milyar)'!AN543/'Ringkasan (milyar)'!AC543,0)</f>
        <v>7.7867465210365999E-2</v>
      </c>
      <c r="AO543" s="172">
        <f>IFERROR('Ringkasan (milyar)'!AO543/'Ringkasan (milyar)'!AC543,0)</f>
        <v>2.6110732224309673E-2</v>
      </c>
      <c r="AP543" s="172">
        <f>IFERROR('Ringkasan (milyar)'!AP543/'Ringkasan (milyar)'!AC543,0)</f>
        <v>3.2611437999575084E-3</v>
      </c>
      <c r="AQ543" s="172">
        <f>IFERROR('Ringkasan (milyar)'!AQ543/'Ringkasan (milyar)'!AC543,0)</f>
        <v>2.5873683681604004E-5</v>
      </c>
      <c r="AR543" s="172">
        <f>IFERROR('Ringkasan (milyar)'!AR543/'Ringkasan (milyar)'!AC543,0)</f>
        <v>2.2144339464574319E-2</v>
      </c>
      <c r="AS543" s="172">
        <f>IFERROR('Ringkasan (milyar)'!AS543/'Ringkasan (milyar)'!AC543,0)</f>
        <v>2.2144339464574319E-2</v>
      </c>
      <c r="AT543" s="172">
        <f>IFERROR('Ringkasan (milyar)'!AT543/'Ringkasan (milyar)'!AC543,0)</f>
        <v>0.11533745380042126</v>
      </c>
      <c r="AU543" s="172">
        <f>IFERROR('Ringkasan (milyar)'!AU543/'Ringkasan (milyar)'!AC543,0)</f>
        <v>8.5272474927213029E-2</v>
      </c>
      <c r="AV543" s="172">
        <f>IFERROR('Ringkasan (milyar)'!AV543/'Ringkasan (milyar)'!AC543,0)</f>
        <v>3.0064978873208231E-2</v>
      </c>
      <c r="AW543" s="148"/>
      <c r="AX543" s="148"/>
      <c r="AY543" s="148"/>
      <c r="AZ543" s="148"/>
      <c r="BA543" s="148"/>
      <c r="BB543" s="148"/>
      <c r="BC543" s="148"/>
      <c r="BD543" s="148"/>
      <c r="BE543" s="148"/>
      <c r="BF543" s="148"/>
      <c r="BG543" s="148"/>
      <c r="BH543" s="148"/>
      <c r="BI543" s="148"/>
      <c r="BJ543" s="98"/>
      <c r="BK543" s="98"/>
      <c r="BL543" s="85"/>
      <c r="BM543" s="143"/>
      <c r="BN543" s="144"/>
      <c r="BO543" s="145"/>
      <c r="BP543" s="146">
        <f t="shared" ref="BP543:BP552" si="99">IF(G543&gt;0,1,0)</f>
        <v>0</v>
      </c>
      <c r="BR543" s="113" t="e">
        <f>Ringkasan!#REF!/1000000000</f>
        <v>#REF!</v>
      </c>
      <c r="BS543" s="113" t="e">
        <f t="shared" si="94"/>
        <v>#REF!</v>
      </c>
      <c r="BT543" s="146" t="e">
        <f t="shared" si="97"/>
        <v>#REF!</v>
      </c>
      <c r="BV543" s="113" t="e">
        <f>Ringkasan!#REF!/1000000000</f>
        <v>#REF!</v>
      </c>
      <c r="BW543" s="113" t="e">
        <f t="shared" si="95"/>
        <v>#REF!</v>
      </c>
      <c r="BX543" s="146" t="e">
        <f t="shared" si="98"/>
        <v>#REF!</v>
      </c>
    </row>
    <row r="544" spans="1:76" ht="15" customHeight="1" x14ac:dyDescent="0.25">
      <c r="A544" s="59" t="s">
        <v>421</v>
      </c>
      <c r="B544" s="3">
        <f>B538+1</f>
        <v>405</v>
      </c>
      <c r="C544" s="4">
        <v>1</v>
      </c>
      <c r="D544" s="8" t="s">
        <v>421</v>
      </c>
      <c r="E544" s="12" t="str">
        <f>[1]Pendapatan!D544</f>
        <v>06 Tahun 2024</v>
      </c>
      <c r="F544" s="92">
        <f>[1]Pendapatan!E544</f>
        <v>45656</v>
      </c>
      <c r="G544" s="6"/>
      <c r="H544" s="173">
        <f>IFERROR('Ringkasan (milyar)'!H544/'Ringkasan (milyar)'!G544,0)</f>
        <v>0.9079515712138907</v>
      </c>
      <c r="I544" s="173">
        <f>IFERROR('Ringkasan (milyar)'!I544/'Ringkasan (milyar)'!G544,0)</f>
        <v>0.83321988065268138</v>
      </c>
      <c r="J544" s="173">
        <f>IFERROR('Ringkasan (milyar)'!J544/'Ringkasan (milyar)'!G544,0)</f>
        <v>3.2098245255688121E-2</v>
      </c>
      <c r="K544" s="173">
        <f>IFERROR('Ringkasan (milyar)'!K544/'Ringkasan (milyar)'!G544,0)</f>
        <v>2.3172087781912348E-2</v>
      </c>
      <c r="L544" s="173">
        <f>IFERROR('Ringkasan (milyar)'!L544/'Ringkasan (milyar)'!G544,0)</f>
        <v>1.9461357523608943E-2</v>
      </c>
      <c r="M544" s="173">
        <f>IFERROR('Ringkasan (milyar)'!M544/'Ringkasan (milyar)'!G544,0)</f>
        <v>9.2048428786109263E-2</v>
      </c>
      <c r="N544" s="173">
        <f>IFERROR('Ringkasan (milyar)'!N544/'Ringkasan (milyar)'!G544,0)</f>
        <v>8.4338834568258081E-2</v>
      </c>
      <c r="O544" s="173">
        <f>IFERROR('Ringkasan (milyar)'!O544/'Ringkasan (milyar)'!G544,0)</f>
        <v>0</v>
      </c>
      <c r="P544" s="173">
        <f>IFERROR('Ringkasan (milyar)'!P544/'Ringkasan (milyar)'!G544,0)</f>
        <v>0</v>
      </c>
      <c r="Q544" s="173">
        <f>IFERROR('Ringkasan (milyar)'!Q544/'Ringkasan (milyar)'!G544,0)</f>
        <v>4.7797693667901752E-3</v>
      </c>
      <c r="R544" s="173">
        <f>IFERROR('Ringkasan (milyar)'!R544/'Ringkasan (milyar)'!G544,0)</f>
        <v>2.9493172846856513E-3</v>
      </c>
      <c r="S544" s="173">
        <f>IFERROR('Ringkasan (milyar)'!S544/'Ringkasan (milyar)'!G544,0)</f>
        <v>1.1826380567401148E-2</v>
      </c>
      <c r="T544" s="173">
        <f>IFERROR('Ringkasan (milyar)'!T544/'Ringkasan (milyar)'!G544,0)</f>
        <v>3.9447210279611108E-2</v>
      </c>
      <c r="U544" s="173">
        <f>IFERROR('Ringkasan (milyar)'!U544/'Ringkasan (milyar)'!G544,0)</f>
        <v>2.5336157069769993E-2</v>
      </c>
      <c r="V544" s="173">
        <f>IFERROR('Ringkasan (milyar)'!V544/'Ringkasan (milyar)'!G544,0)</f>
        <v>7.7095942178511765E-3</v>
      </c>
      <c r="W544" s="173">
        <f>IFERROR('Ringkasan (milyar)'!W544/'Ringkasan (milyar)'!G544,0)</f>
        <v>7.6828882045004042E-3</v>
      </c>
      <c r="X544" s="173">
        <f>IFERROR('Ringkasan (milyar)'!X544/'Ringkasan (milyar)'!G544,0)</f>
        <v>2.6706013350773034E-5</v>
      </c>
      <c r="Y544" s="173">
        <f>IFERROR('Ringkasan (milyar)'!Y544/'Ringkasan (milyar)'!G544,0)</f>
        <v>0</v>
      </c>
      <c r="Z544" s="173">
        <f>IFERROR('Ringkasan (milyar)'!Z544/'Ringkasan (milyar)'!G544,0)</f>
        <v>0</v>
      </c>
      <c r="AA544" s="173">
        <f>IFERROR('Ringkasan (milyar)'!AA544/'Ringkasan (milyar)'!G544,0)</f>
        <v>0</v>
      </c>
      <c r="AB544" s="173">
        <f>IFERROR('Ringkasan (milyar)'!AB544/'Ringkasan (milyar)'!G544,0)</f>
        <v>0</v>
      </c>
      <c r="AC544" s="6"/>
      <c r="AD544" s="173">
        <f>IFERROR('Ringkasan (milyar)'!AD544/'Ringkasan (milyar)'!AC544,0)</f>
        <v>0.56916681314337325</v>
      </c>
      <c r="AE544" s="173">
        <f>IFERROR('Ringkasan (milyar)'!AE544/'Ringkasan (milyar)'!AD544,0)</f>
        <v>0.51739534412286881</v>
      </c>
      <c r="AF544" s="173">
        <f>IFERROR('Ringkasan (milyar)'!AF544/'Ringkasan (milyar)'!AD544,0)</f>
        <v>0.32365436941357534</v>
      </c>
      <c r="AG544" s="173">
        <f>IFERROR('Ringkasan (milyar)'!AG544/'Ringkasan (milyar)'!AD544,0)</f>
        <v>0</v>
      </c>
      <c r="AH544" s="173">
        <f>IFERROR('Ringkasan (milyar)'!AH544/'Ringkasan (milyar)'!AC544,0)</f>
        <v>5.9309072851181945E-4</v>
      </c>
      <c r="AI544" s="173">
        <f>IFERROR('Ringkasan (milyar)'!AI544/'Ringkasan (milyar)'!AC544,0)</f>
        <v>8.9658078682681247E-2</v>
      </c>
      <c r="AJ544" s="173">
        <f>IFERROR('Ringkasan (milyar)'!AJ544/'Ringkasan (milyar)'!AC544,0)</f>
        <v>2.1805858349523743E-4</v>
      </c>
      <c r="AK544" s="173">
        <f>IFERROR('Ringkasan (milyar)'!AK544/'Ringkasan (milyar)'!AC544,0)</f>
        <v>0.27372078541940165</v>
      </c>
      <c r="AL544" s="173">
        <f>IFERROR('Ringkasan (milyar)'!AL544/'Ringkasan (milyar)'!AC544,0)</f>
        <v>4.5518657391274128E-2</v>
      </c>
      <c r="AM544" s="173">
        <f>IFERROR('Ringkasan (milyar)'!AM544/'Ringkasan (milyar)'!AC544,0)</f>
        <v>5.2578283338987973E-2</v>
      </c>
      <c r="AN544" s="173">
        <f>IFERROR('Ringkasan (milyar)'!AN544/'Ringkasan (milyar)'!AC544,0)</f>
        <v>6.0139049961357549E-2</v>
      </c>
      <c r="AO544" s="173">
        <f>IFERROR('Ringkasan (milyar)'!AO544/'Ringkasan (milyar)'!AC544,0)</f>
        <v>0.11217378458576009</v>
      </c>
      <c r="AP544" s="173">
        <f>IFERROR('Ringkasan (milyar)'!AP544/'Ringkasan (milyar)'!AC544,0)</f>
        <v>1.3525695612642949E-3</v>
      </c>
      <c r="AQ544" s="173">
        <f>IFERROR('Ringkasan (milyar)'!AQ544/'Ringkasan (milyar)'!AC544,0)</f>
        <v>1.9584405807576196E-3</v>
      </c>
      <c r="AR544" s="173">
        <f>IFERROR('Ringkasan (milyar)'!AR544/'Ringkasan (milyar)'!AC544,0)</f>
        <v>2.2392967720417347E-2</v>
      </c>
      <c r="AS544" s="173">
        <f>IFERROR('Ringkasan (milyar)'!AS544/'Ringkasan (milyar)'!AC544,0)</f>
        <v>2.2392967720417347E-2</v>
      </c>
      <c r="AT544" s="173">
        <f>IFERROR('Ringkasan (milyar)'!AT544/'Ringkasan (milyar)'!AC544,0)</f>
        <v>0.13471943371680786</v>
      </c>
      <c r="AU544" s="173">
        <f>IFERROR('Ringkasan (milyar)'!AU544/'Ringkasan (milyar)'!AC544,0)</f>
        <v>9.6321081859644275E-2</v>
      </c>
      <c r="AV544" s="173">
        <f>IFERROR('Ringkasan (milyar)'!AV544/'Ringkasan (milyar)'!AC544,0)</f>
        <v>3.8398351857163573E-2</v>
      </c>
      <c r="AW544" s="127"/>
      <c r="AX544" s="127"/>
      <c r="AY544" s="127"/>
      <c r="AZ544" s="127"/>
      <c r="BA544" s="127"/>
      <c r="BB544" s="127"/>
      <c r="BC544" s="127"/>
      <c r="BD544" s="127"/>
      <c r="BE544" s="127"/>
      <c r="BF544" s="127"/>
      <c r="BG544" s="127"/>
      <c r="BH544" s="127"/>
      <c r="BI544" s="127"/>
      <c r="BJ544" s="128"/>
      <c r="BK544" s="128"/>
      <c r="BL544" s="87"/>
      <c r="BM544" s="47"/>
      <c r="BN544" s="48"/>
      <c r="BO544" s="49"/>
      <c r="BP544" s="39">
        <f t="shared" si="99"/>
        <v>0</v>
      </c>
      <c r="BR544" s="6" t="e">
        <f>Ringkasan!#REF!/1000000000</f>
        <v>#REF!</v>
      </c>
      <c r="BS544" s="6" t="e">
        <f t="shared" si="94"/>
        <v>#REF!</v>
      </c>
      <c r="BT544" s="39" t="e">
        <f t="shared" si="97"/>
        <v>#REF!</v>
      </c>
      <c r="BV544" s="6" t="e">
        <f>Ringkasan!#REF!/1000000000</f>
        <v>#REF!</v>
      </c>
      <c r="BW544" s="6" t="e">
        <f t="shared" si="95"/>
        <v>#REF!</v>
      </c>
      <c r="BX544" s="39" t="e">
        <f t="shared" si="98"/>
        <v>#REF!</v>
      </c>
    </row>
    <row r="545" spans="1:76" ht="15" customHeight="1" x14ac:dyDescent="0.25">
      <c r="A545" s="59" t="s">
        <v>422</v>
      </c>
      <c r="B545" s="3">
        <f t="shared" ref="B545:C552" si="100">B544+1</f>
        <v>406</v>
      </c>
      <c r="C545" s="4">
        <f t="shared" si="100"/>
        <v>2</v>
      </c>
      <c r="D545" s="8" t="s">
        <v>422</v>
      </c>
      <c r="E545" s="12" t="str">
        <f>[1]Pendapatan!D545</f>
        <v>16 Tahun 2024</v>
      </c>
      <c r="F545" s="92">
        <f>[1]Pendapatan!E545</f>
        <v>45656</v>
      </c>
      <c r="G545" s="6"/>
      <c r="H545" s="173">
        <f>IFERROR('Ringkasan (milyar)'!H545/'Ringkasan (milyar)'!G545,0)</f>
        <v>0.2552901071241509</v>
      </c>
      <c r="I545" s="173">
        <f>IFERROR('Ringkasan (milyar)'!I545/'Ringkasan (milyar)'!G545,0)</f>
        <v>7.7716563656935397E-2</v>
      </c>
      <c r="J545" s="173">
        <f>IFERROR('Ringkasan (milyar)'!J545/'Ringkasan (milyar)'!G545,0)</f>
        <v>0.15747053096242611</v>
      </c>
      <c r="K545" s="173">
        <f>IFERROR('Ringkasan (milyar)'!K545/'Ringkasan (milyar)'!G545,0)</f>
        <v>5.5484014860844718E-3</v>
      </c>
      <c r="L545" s="173">
        <f>IFERROR('Ringkasan (milyar)'!L545/'Ringkasan (milyar)'!G545,0)</f>
        <v>1.4554611018704918E-2</v>
      </c>
      <c r="M545" s="173">
        <f>IFERROR('Ringkasan (milyar)'!M545/'Ringkasan (milyar)'!G545,0)</f>
        <v>0.7399937358362555</v>
      </c>
      <c r="N545" s="173">
        <f>IFERROR('Ringkasan (milyar)'!N545/'Ringkasan (milyar)'!G545,0)</f>
        <v>0.69975148782091179</v>
      </c>
      <c r="O545" s="173">
        <f>IFERROR('Ringkasan (milyar)'!O545/'Ringkasan (milyar)'!G545,0)</f>
        <v>0</v>
      </c>
      <c r="P545" s="173">
        <f>IFERROR('Ringkasan (milyar)'!P545/'Ringkasan (milyar)'!G545,0)</f>
        <v>0</v>
      </c>
      <c r="Q545" s="173">
        <f>IFERROR('Ringkasan (milyar)'!Q545/'Ringkasan (milyar)'!G545,0)</f>
        <v>5.1902918229484535E-2</v>
      </c>
      <c r="R545" s="173">
        <f>IFERROR('Ringkasan (milyar)'!R545/'Ringkasan (milyar)'!G545,0)</f>
        <v>2.5202607173309771E-2</v>
      </c>
      <c r="S545" s="173">
        <f>IFERROR('Ringkasan (milyar)'!S545/'Ringkasan (milyar)'!G545,0)</f>
        <v>1.5920205636272999E-2</v>
      </c>
      <c r="T545" s="173">
        <f>IFERROR('Ringkasan (milyar)'!T545/'Ringkasan (milyar)'!G545,0)</f>
        <v>0.49154209443986163</v>
      </c>
      <c r="U545" s="173">
        <f>IFERROR('Ringkasan (milyar)'!U545/'Ringkasan (milyar)'!G545,0)</f>
        <v>0.11518366234198286</v>
      </c>
      <c r="V545" s="173">
        <f>IFERROR('Ringkasan (milyar)'!V545/'Ringkasan (milyar)'!G545,0)</f>
        <v>4.0242248015343728E-2</v>
      </c>
      <c r="W545" s="173">
        <f>IFERROR('Ringkasan (milyar)'!W545/'Ringkasan (milyar)'!G545,0)</f>
        <v>3.3495251296809588E-2</v>
      </c>
      <c r="X545" s="173">
        <f>IFERROR('Ringkasan (milyar)'!X545/'Ringkasan (milyar)'!G545,0)</f>
        <v>6.7469967185341392E-3</v>
      </c>
      <c r="Y545" s="173">
        <f>IFERROR('Ringkasan (milyar)'!Y545/'Ringkasan (milyar)'!G545,0)</f>
        <v>4.7161570395936195E-3</v>
      </c>
      <c r="Z545" s="173">
        <f>IFERROR('Ringkasan (milyar)'!Z545/'Ringkasan (milyar)'!G545,0)</f>
        <v>4.7161570395936195E-3</v>
      </c>
      <c r="AA545" s="173">
        <f>IFERROR('Ringkasan (milyar)'!AA545/'Ringkasan (milyar)'!G545,0)</f>
        <v>0</v>
      </c>
      <c r="AB545" s="173">
        <f>IFERROR('Ringkasan (milyar)'!AB545/'Ringkasan (milyar)'!G545,0)</f>
        <v>0</v>
      </c>
      <c r="AC545" s="6"/>
      <c r="AD545" s="173">
        <f>IFERROR('Ringkasan (milyar)'!AD545/'Ringkasan (milyar)'!AC545,0)</f>
        <v>0.79470365541722654</v>
      </c>
      <c r="AE545" s="173">
        <f>IFERROR('Ringkasan (milyar)'!AE545/'Ringkasan (milyar)'!AD545,0)</f>
        <v>0.63123762065490585</v>
      </c>
      <c r="AF545" s="173">
        <f>IFERROR('Ringkasan (milyar)'!AF545/'Ringkasan (milyar)'!AD545,0)</f>
        <v>0.34420298654121534</v>
      </c>
      <c r="AG545" s="173">
        <f>IFERROR('Ringkasan (milyar)'!AG545/'Ringkasan (milyar)'!AD545,0)</f>
        <v>4.4738598799889135E-3</v>
      </c>
      <c r="AH545" s="173">
        <f>IFERROR('Ringkasan (milyar)'!AH545/'Ringkasan (milyar)'!AC545,0)</f>
        <v>0</v>
      </c>
      <c r="AI545" s="173">
        <f>IFERROR('Ringkasan (milyar)'!AI545/'Ringkasan (milyar)'!AC545,0)</f>
        <v>1.5601306395054131E-2</v>
      </c>
      <c r="AJ545" s="173">
        <f>IFERROR('Ringkasan (milyar)'!AJ545/'Ringkasan (milyar)'!AC545,0)</f>
        <v>3.6074004056418408E-4</v>
      </c>
      <c r="AK545" s="173">
        <f>IFERROR('Ringkasan (milyar)'!AK545/'Ringkasan (milyar)'!AC545,0)</f>
        <v>6.5890583497425367E-2</v>
      </c>
      <c r="AL545" s="173">
        <f>IFERROR('Ringkasan (milyar)'!AL545/'Ringkasan (milyar)'!AC545,0)</f>
        <v>0</v>
      </c>
      <c r="AM545" s="173">
        <f>IFERROR('Ringkasan (milyar)'!AM545/'Ringkasan (milyar)'!AC545,0)</f>
        <v>2.0681347382076627E-2</v>
      </c>
      <c r="AN545" s="173">
        <f>IFERROR('Ringkasan (milyar)'!AN545/'Ringkasan (milyar)'!AC545,0)</f>
        <v>2.4257101781065948E-2</v>
      </c>
      <c r="AO545" s="173">
        <f>IFERROR('Ringkasan (milyar)'!AO545/'Ringkasan (milyar)'!AC545,0)</f>
        <v>1.2919675140197977E-2</v>
      </c>
      <c r="AP545" s="173">
        <f>IFERROR('Ringkasan (milyar)'!AP545/'Ringkasan (milyar)'!AC545,0)</f>
        <v>7.3402425584540932E-3</v>
      </c>
      <c r="AQ545" s="173">
        <f>IFERROR('Ringkasan (milyar)'!AQ545/'Ringkasan (milyar)'!AC545,0)</f>
        <v>6.9221663563072411E-4</v>
      </c>
      <c r="AR545" s="173">
        <f>IFERROR('Ringkasan (milyar)'!AR545/'Ringkasan (milyar)'!AC545,0)</f>
        <v>1.8281890441682041E-3</v>
      </c>
      <c r="AS545" s="173">
        <f>IFERROR('Ringkasan (milyar)'!AS545/'Ringkasan (milyar)'!AC545,0)</f>
        <v>1.8281890441682041E-3</v>
      </c>
      <c r="AT545" s="173">
        <f>IFERROR('Ringkasan (milyar)'!AT545/'Ringkasan (milyar)'!AC545,0)</f>
        <v>0.13757757204117996</v>
      </c>
      <c r="AU545" s="173">
        <f>IFERROR('Ringkasan (milyar)'!AU545/'Ringkasan (milyar)'!AC545,0)</f>
        <v>1.0543270287030391E-2</v>
      </c>
      <c r="AV545" s="173">
        <f>IFERROR('Ringkasan (milyar)'!AV545/'Ringkasan (milyar)'!AC545,0)</f>
        <v>0.12703430175414956</v>
      </c>
      <c r="AW545" s="127"/>
      <c r="AX545" s="127"/>
      <c r="AY545" s="127"/>
      <c r="AZ545" s="127"/>
      <c r="BA545" s="127"/>
      <c r="BB545" s="127"/>
      <c r="BC545" s="127"/>
      <c r="BD545" s="127"/>
      <c r="BE545" s="127"/>
      <c r="BF545" s="127"/>
      <c r="BG545" s="127"/>
      <c r="BH545" s="127"/>
      <c r="BI545" s="127"/>
      <c r="BJ545" s="128"/>
      <c r="BK545" s="128"/>
      <c r="BL545" s="87"/>
      <c r="BM545" s="47"/>
      <c r="BN545" s="48"/>
      <c r="BO545" s="49"/>
      <c r="BP545" s="39">
        <f t="shared" si="99"/>
        <v>0</v>
      </c>
      <c r="BR545" s="6" t="e">
        <f>Ringkasan!#REF!/1000000000</f>
        <v>#REF!</v>
      </c>
      <c r="BS545" s="6" t="e">
        <f t="shared" si="94"/>
        <v>#REF!</v>
      </c>
      <c r="BT545" s="39" t="e">
        <f t="shared" si="97"/>
        <v>#REF!</v>
      </c>
      <c r="BV545" s="6" t="e">
        <f>Ringkasan!#REF!/1000000000</f>
        <v>#REF!</v>
      </c>
      <c r="BW545" s="6" t="e">
        <f t="shared" si="95"/>
        <v>#REF!</v>
      </c>
      <c r="BX545" s="39" t="e">
        <f t="shared" si="98"/>
        <v>#REF!</v>
      </c>
    </row>
    <row r="546" spans="1:76" ht="15" customHeight="1" x14ac:dyDescent="0.25">
      <c r="A546" s="59" t="s">
        <v>423</v>
      </c>
      <c r="B546" s="3">
        <f t="shared" si="100"/>
        <v>407</v>
      </c>
      <c r="C546" s="4">
        <f t="shared" si="100"/>
        <v>3</v>
      </c>
      <c r="D546" s="8" t="s">
        <v>423</v>
      </c>
      <c r="E546" s="12" t="str">
        <f>[1]Pendapatan!D546</f>
        <v>8 Tahun 2024</v>
      </c>
      <c r="F546" s="92">
        <f>[1]Pendapatan!E546</f>
        <v>45657.932638888888</v>
      </c>
      <c r="G546" s="6"/>
      <c r="H546" s="173">
        <f>IFERROR('Ringkasan (milyar)'!H546/'Ringkasan (milyar)'!G546,0)</f>
        <v>0.29309972384733496</v>
      </c>
      <c r="I546" s="173">
        <f>IFERROR('Ringkasan (milyar)'!I546/'Ringkasan (milyar)'!G546,0)</f>
        <v>0.15376010250446967</v>
      </c>
      <c r="J546" s="173">
        <f>IFERROR('Ringkasan (milyar)'!J546/'Ringkasan (milyar)'!G546,0)</f>
        <v>0.12035180568504383</v>
      </c>
      <c r="K546" s="173">
        <f>IFERROR('Ringkasan (milyar)'!K546/'Ringkasan (milyar)'!G546,0)</f>
        <v>1.51527095649441E-2</v>
      </c>
      <c r="L546" s="173">
        <f>IFERROR('Ringkasan (milyar)'!L546/'Ringkasan (milyar)'!G546,0)</f>
        <v>3.8351060928773577E-3</v>
      </c>
      <c r="M546" s="173">
        <f>IFERROR('Ringkasan (milyar)'!M546/'Ringkasan (milyar)'!G546,0)</f>
        <v>0.70690027615266504</v>
      </c>
      <c r="N546" s="173">
        <f>IFERROR('Ringkasan (milyar)'!N546/'Ringkasan (milyar)'!G546,0)</f>
        <v>0.6607002453348193</v>
      </c>
      <c r="O546" s="173">
        <f>IFERROR('Ringkasan (milyar)'!O546/'Ringkasan (milyar)'!G546,0)</f>
        <v>0</v>
      </c>
      <c r="P546" s="173">
        <f>IFERROR('Ringkasan (milyar)'!P546/'Ringkasan (milyar)'!G546,0)</f>
        <v>0</v>
      </c>
      <c r="Q546" s="173">
        <f>IFERROR('Ringkasan (milyar)'!Q546/'Ringkasan (milyar)'!G546,0)</f>
        <v>5.8315234327078608E-2</v>
      </c>
      <c r="R546" s="173">
        <f>IFERROR('Ringkasan (milyar)'!R546/'Ringkasan (milyar)'!G546,0)</f>
        <v>9.3535430300884601E-3</v>
      </c>
      <c r="S546" s="173">
        <f>IFERROR('Ringkasan (milyar)'!S546/'Ringkasan (milyar)'!G546,0)</f>
        <v>1.2570768580862151E-2</v>
      </c>
      <c r="T546" s="173">
        <f>IFERROR('Ringkasan (milyar)'!T546/'Ringkasan (milyar)'!G546,0)</f>
        <v>0.42927967956282442</v>
      </c>
      <c r="U546" s="173">
        <f>IFERROR('Ringkasan (milyar)'!U546/'Ringkasan (milyar)'!G546,0)</f>
        <v>0.15118101983396567</v>
      </c>
      <c r="V546" s="173">
        <f>IFERROR('Ringkasan (milyar)'!V546/'Ringkasan (milyar)'!G546,0)</f>
        <v>4.6200030817845794E-2</v>
      </c>
      <c r="W546" s="173">
        <f>IFERROR('Ringkasan (milyar)'!W546/'Ringkasan (milyar)'!G546,0)</f>
        <v>3.7951088009996962E-2</v>
      </c>
      <c r="X546" s="173">
        <f>IFERROR('Ringkasan (milyar)'!X546/'Ringkasan (milyar)'!G546,0)</f>
        <v>8.2489428078488299E-3</v>
      </c>
      <c r="Y546" s="173">
        <f>IFERROR('Ringkasan (milyar)'!Y546/'Ringkasan (milyar)'!G546,0)</f>
        <v>0</v>
      </c>
      <c r="Z546" s="173">
        <f>IFERROR('Ringkasan (milyar)'!Z546/'Ringkasan (milyar)'!G546,0)</f>
        <v>0</v>
      </c>
      <c r="AA546" s="173">
        <f>IFERROR('Ringkasan (milyar)'!AA546/'Ringkasan (milyar)'!G546,0)</f>
        <v>0</v>
      </c>
      <c r="AB546" s="173">
        <f>IFERROR('Ringkasan (milyar)'!AB546/'Ringkasan (milyar)'!G546,0)</f>
        <v>0</v>
      </c>
      <c r="AC546" s="6"/>
      <c r="AD546" s="173">
        <f>IFERROR('Ringkasan (milyar)'!AD546/'Ringkasan (milyar)'!AC546,0)</f>
        <v>0.78823347353147433</v>
      </c>
      <c r="AE546" s="173">
        <f>IFERROR('Ringkasan (milyar)'!AE546/'Ringkasan (milyar)'!AD546,0)</f>
        <v>0.66667822262156728</v>
      </c>
      <c r="AF546" s="173">
        <f>IFERROR('Ringkasan (milyar)'!AF546/'Ringkasan (milyar)'!AD546,0)</f>
        <v>0.30222930953583044</v>
      </c>
      <c r="AG546" s="173">
        <f>IFERROR('Ringkasan (milyar)'!AG546/'Ringkasan (milyar)'!AD546,0)</f>
        <v>0</v>
      </c>
      <c r="AH546" s="173">
        <f>IFERROR('Ringkasan (milyar)'!AH546/'Ringkasan (milyar)'!AC546,0)</f>
        <v>0</v>
      </c>
      <c r="AI546" s="173">
        <f>IFERROR('Ringkasan (milyar)'!AI546/'Ringkasan (milyar)'!AC546,0)</f>
        <v>2.3550828057859376E-2</v>
      </c>
      <c r="AJ546" s="173">
        <f>IFERROR('Ringkasan (milyar)'!AJ546/'Ringkasan (milyar)'!AC546,0)</f>
        <v>9.5729587038069117E-4</v>
      </c>
      <c r="AK546" s="173">
        <f>IFERROR('Ringkasan (milyar)'!AK546/'Ringkasan (milyar)'!AC546,0)</f>
        <v>5.4830221951322443E-2</v>
      </c>
      <c r="AL546" s="173">
        <f>IFERROR('Ringkasan (milyar)'!AL546/'Ringkasan (milyar)'!AC546,0)</f>
        <v>3.9364016950601695E-7</v>
      </c>
      <c r="AM546" s="173">
        <f>IFERROR('Ringkasan (milyar)'!AM546/'Ringkasan (milyar)'!AC546,0)</f>
        <v>2.4325863420108625E-2</v>
      </c>
      <c r="AN546" s="173">
        <f>IFERROR('Ringkasan (milyar)'!AN546/'Ringkasan (milyar)'!AC546,0)</f>
        <v>4.5572638487368445E-3</v>
      </c>
      <c r="AO546" s="173">
        <f>IFERROR('Ringkasan (milyar)'!AO546/'Ringkasan (milyar)'!AC546,0)</f>
        <v>1.8114780191201225E-2</v>
      </c>
      <c r="AP546" s="173">
        <f>IFERROR('Ringkasan (milyar)'!AP546/'Ringkasan (milyar)'!AC546,0)</f>
        <v>6.1128693126634576E-3</v>
      </c>
      <c r="AQ546" s="173">
        <f>IFERROR('Ringkasan (milyar)'!AQ546/'Ringkasan (milyar)'!AC546,0)</f>
        <v>1.7190515384427861E-3</v>
      </c>
      <c r="AR546" s="173">
        <f>IFERROR('Ringkasan (milyar)'!AR546/'Ringkasan (milyar)'!AC546,0)</f>
        <v>2.0905240062690138E-3</v>
      </c>
      <c r="AS546" s="173">
        <f>IFERROR('Ringkasan (milyar)'!AS546/'Ringkasan (milyar)'!AC546,0)</f>
        <v>2.0905240062690138E-3</v>
      </c>
      <c r="AT546" s="173">
        <f>IFERROR('Ringkasan (milyar)'!AT546/'Ringkasan (milyar)'!AC546,0)</f>
        <v>0.15484578051093423</v>
      </c>
      <c r="AU546" s="173">
        <f>IFERROR('Ringkasan (milyar)'!AU546/'Ringkasan (milyar)'!AC546,0)</f>
        <v>1.8739774992895676E-2</v>
      </c>
      <c r="AV546" s="173">
        <f>IFERROR('Ringkasan (milyar)'!AV546/'Ringkasan (milyar)'!AC546,0)</f>
        <v>0.13610600551803856</v>
      </c>
      <c r="AW546" s="127"/>
      <c r="AX546" s="127"/>
      <c r="AY546" s="127"/>
      <c r="AZ546" s="127"/>
      <c r="BA546" s="127"/>
      <c r="BB546" s="127"/>
      <c r="BC546" s="127"/>
      <c r="BD546" s="127"/>
      <c r="BE546" s="127"/>
      <c r="BF546" s="127"/>
      <c r="BG546" s="127"/>
      <c r="BH546" s="127"/>
      <c r="BI546" s="127"/>
      <c r="BJ546" s="128"/>
      <c r="BK546" s="128"/>
      <c r="BL546" s="87"/>
      <c r="BM546" s="47"/>
      <c r="BN546" s="48"/>
      <c r="BO546" s="49"/>
      <c r="BP546" s="39">
        <f t="shared" si="99"/>
        <v>0</v>
      </c>
      <c r="BR546" s="6" t="e">
        <f>Ringkasan!#REF!/1000000000</f>
        <v>#REF!</v>
      </c>
      <c r="BS546" s="6" t="e">
        <f t="shared" si="94"/>
        <v>#REF!</v>
      </c>
      <c r="BT546" s="39" t="e">
        <f t="shared" si="97"/>
        <v>#REF!</v>
      </c>
      <c r="BV546" s="6" t="e">
        <f>Ringkasan!#REF!/1000000000</f>
        <v>#REF!</v>
      </c>
      <c r="BW546" s="6" t="e">
        <f t="shared" si="95"/>
        <v>#REF!</v>
      </c>
      <c r="BX546" s="39" t="e">
        <f t="shared" si="98"/>
        <v>#REF!</v>
      </c>
    </row>
    <row r="547" spans="1:76" ht="15" customHeight="1" x14ac:dyDescent="0.25">
      <c r="A547" s="59" t="s">
        <v>424</v>
      </c>
      <c r="B547" s="3">
        <f t="shared" si="100"/>
        <v>408</v>
      </c>
      <c r="C547" s="4">
        <f t="shared" si="100"/>
        <v>4</v>
      </c>
      <c r="D547" s="8" t="s">
        <v>424</v>
      </c>
      <c r="E547" s="12" t="str">
        <f>[1]Pendapatan!D547</f>
        <v>7 Tahun 2024</v>
      </c>
      <c r="F547" s="92">
        <f>[1]Pendapatan!E547</f>
        <v>45657.999305555553</v>
      </c>
      <c r="G547" s="6"/>
      <c r="H547" s="173">
        <f>IFERROR('Ringkasan (milyar)'!H547/'Ringkasan (milyar)'!G547,0)</f>
        <v>0.61129618645963801</v>
      </c>
      <c r="I547" s="173">
        <f>IFERROR('Ringkasan (milyar)'!I547/'Ringkasan (milyar)'!G547,0)</f>
        <v>0.45644557036955308</v>
      </c>
      <c r="J547" s="173">
        <f>IFERROR('Ringkasan (milyar)'!J547/'Ringkasan (milyar)'!G547,0)</f>
        <v>3.9033184663237491E-2</v>
      </c>
      <c r="K547" s="173">
        <f>IFERROR('Ringkasan (milyar)'!K547/'Ringkasan (milyar)'!G547,0)</f>
        <v>7.921848934804885E-3</v>
      </c>
      <c r="L547" s="173">
        <f>IFERROR('Ringkasan (milyar)'!L547/'Ringkasan (milyar)'!G547,0)</f>
        <v>0.10789558249204252</v>
      </c>
      <c r="M547" s="173">
        <f>IFERROR('Ringkasan (milyar)'!M547/'Ringkasan (milyar)'!G547,0)</f>
        <v>0.38870381354036204</v>
      </c>
      <c r="N547" s="173">
        <f>IFERROR('Ringkasan (milyar)'!N547/'Ringkasan (milyar)'!G547,0)</f>
        <v>0.35024690045609724</v>
      </c>
      <c r="O547" s="173">
        <f>IFERROR('Ringkasan (milyar)'!O547/'Ringkasan (milyar)'!G547,0)</f>
        <v>0</v>
      </c>
      <c r="P547" s="173">
        <f>IFERROR('Ringkasan (milyar)'!P547/'Ringkasan (milyar)'!G547,0)</f>
        <v>0</v>
      </c>
      <c r="Q547" s="173">
        <f>IFERROR('Ringkasan (milyar)'!Q547/'Ringkasan (milyar)'!G547,0)</f>
        <v>2.3479600062137892E-2</v>
      </c>
      <c r="R547" s="173">
        <f>IFERROR('Ringkasan (milyar)'!R547/'Ringkasan (milyar)'!G547,0)</f>
        <v>9.8667262230909616E-3</v>
      </c>
      <c r="S547" s="173">
        <f>IFERROR('Ringkasan (milyar)'!S547/'Ringkasan (milyar)'!G547,0)</f>
        <v>1.0717197229168128E-2</v>
      </c>
      <c r="T547" s="173">
        <f>IFERROR('Ringkasan (milyar)'!T547/'Ringkasan (milyar)'!G547,0)</f>
        <v>0.22679299139361508</v>
      </c>
      <c r="U547" s="173">
        <f>IFERROR('Ringkasan (milyar)'!U547/'Ringkasan (milyar)'!G547,0)</f>
        <v>7.9390385548085168E-2</v>
      </c>
      <c r="V547" s="173">
        <f>IFERROR('Ringkasan (milyar)'!V547/'Ringkasan (milyar)'!G547,0)</f>
        <v>3.8456913084264799E-2</v>
      </c>
      <c r="W547" s="173">
        <f>IFERROR('Ringkasan (milyar)'!W547/'Ringkasan (milyar)'!G547,0)</f>
        <v>2.0848227271980508E-2</v>
      </c>
      <c r="X547" s="173">
        <f>IFERROR('Ringkasan (milyar)'!X547/'Ringkasan (milyar)'!G547,0)</f>
        <v>1.7608685812284298E-2</v>
      </c>
      <c r="Y547" s="173">
        <f>IFERROR('Ringkasan (milyar)'!Y547/'Ringkasan (milyar)'!G547,0)</f>
        <v>0</v>
      </c>
      <c r="Z547" s="173">
        <f>IFERROR('Ringkasan (milyar)'!Z547/'Ringkasan (milyar)'!G547,0)</f>
        <v>0</v>
      </c>
      <c r="AA547" s="173">
        <f>IFERROR('Ringkasan (milyar)'!AA547/'Ringkasan (milyar)'!G547,0)</f>
        <v>0</v>
      </c>
      <c r="AB547" s="173">
        <f>IFERROR('Ringkasan (milyar)'!AB547/'Ringkasan (milyar)'!G547,0)</f>
        <v>0</v>
      </c>
      <c r="AC547" s="6"/>
      <c r="AD547" s="173">
        <f>IFERROR('Ringkasan (milyar)'!AD547/'Ringkasan (milyar)'!AC547,0)</f>
        <v>0.6599031372809131</v>
      </c>
      <c r="AE547" s="173">
        <f>IFERROR('Ringkasan (milyar)'!AE547/'Ringkasan (milyar)'!AD547,0)</f>
        <v>0.45527075122485056</v>
      </c>
      <c r="AF547" s="173">
        <f>IFERROR('Ringkasan (milyar)'!AF547/'Ringkasan (milyar)'!AD547,0)</f>
        <v>0.41269951933006893</v>
      </c>
      <c r="AG547" s="173">
        <f>IFERROR('Ringkasan (milyar)'!AG547/'Ringkasan (milyar)'!AD547,0)</f>
        <v>6.8499685095122238E-3</v>
      </c>
      <c r="AH547" s="173">
        <f>IFERROR('Ringkasan (milyar)'!AH547/'Ringkasan (milyar)'!AC547,0)</f>
        <v>0</v>
      </c>
      <c r="AI547" s="173">
        <f>IFERROR('Ringkasan (milyar)'!AI547/'Ringkasan (milyar)'!AC547,0)</f>
        <v>7.8249579665393879E-2</v>
      </c>
      <c r="AJ547" s="173">
        <f>IFERROR('Ringkasan (milyar)'!AJ547/'Ringkasan (milyar)'!AC547,0)</f>
        <v>4.3569373000623282E-3</v>
      </c>
      <c r="AK547" s="173">
        <f>IFERROR('Ringkasan (milyar)'!AK547/'Ringkasan (milyar)'!AC547,0)</f>
        <v>0.23254521370408368</v>
      </c>
      <c r="AL547" s="173">
        <f>IFERROR('Ringkasan (milyar)'!AL547/'Ringkasan (milyar)'!AC547,0)</f>
        <v>1.5027486042460691E-2</v>
      </c>
      <c r="AM547" s="173">
        <f>IFERROR('Ringkasan (milyar)'!AM547/'Ringkasan (milyar)'!AC547,0)</f>
        <v>4.187630465413799E-2</v>
      </c>
      <c r="AN547" s="173">
        <f>IFERROR('Ringkasan (milyar)'!AN547/'Ringkasan (milyar)'!AC547,0)</f>
        <v>0.12603414228192639</v>
      </c>
      <c r="AO547" s="173">
        <f>IFERROR('Ringkasan (milyar)'!AO547/'Ringkasan (milyar)'!AC547,0)</f>
        <v>4.779659417928353E-2</v>
      </c>
      <c r="AP547" s="173">
        <f>IFERROR('Ringkasan (milyar)'!AP547/'Ringkasan (milyar)'!AC547,0)</f>
        <v>1.5104365088854563E-3</v>
      </c>
      <c r="AQ547" s="173">
        <f>IFERROR('Ringkasan (milyar)'!AQ547/'Ringkasan (milyar)'!AC547,0)</f>
        <v>3.0025003738964971E-4</v>
      </c>
      <c r="AR547" s="173">
        <f>IFERROR('Ringkasan (milyar)'!AR547/'Ringkasan (milyar)'!AC547,0)</f>
        <v>2.5521253178120225E-3</v>
      </c>
      <c r="AS547" s="173">
        <f>IFERROR('Ringkasan (milyar)'!AS547/'Ringkasan (milyar)'!AC547,0)</f>
        <v>2.5521253178120225E-3</v>
      </c>
      <c r="AT547" s="173">
        <f>IFERROR('Ringkasan (milyar)'!AT547/'Ringkasan (milyar)'!AC547,0)</f>
        <v>0.10499952369719123</v>
      </c>
      <c r="AU547" s="173">
        <f>IFERROR('Ringkasan (milyar)'!AU547/'Ringkasan (milyar)'!AC547,0)</f>
        <v>5.6764217712657376E-2</v>
      </c>
      <c r="AV547" s="173">
        <f>IFERROR('Ringkasan (milyar)'!AV547/'Ringkasan (milyar)'!AC547,0)</f>
        <v>4.8235305984533842E-2</v>
      </c>
      <c r="AW547" s="127"/>
      <c r="AX547" s="127"/>
      <c r="AY547" s="127"/>
      <c r="AZ547" s="127"/>
      <c r="BA547" s="127"/>
      <c r="BB547" s="127"/>
      <c r="BC547" s="127"/>
      <c r="BD547" s="127"/>
      <c r="BE547" s="127"/>
      <c r="BF547" s="127"/>
      <c r="BG547" s="127"/>
      <c r="BH547" s="127"/>
      <c r="BI547" s="127"/>
      <c r="BJ547" s="128"/>
      <c r="BK547" s="128"/>
      <c r="BL547" s="87"/>
      <c r="BM547" s="47"/>
      <c r="BN547" s="48"/>
      <c r="BO547" s="49"/>
      <c r="BP547" s="39">
        <f t="shared" si="99"/>
        <v>0</v>
      </c>
      <c r="BR547" s="6" t="e">
        <f>Ringkasan!#REF!/1000000000</f>
        <v>#REF!</v>
      </c>
      <c r="BS547" s="6" t="e">
        <f t="shared" si="94"/>
        <v>#REF!</v>
      </c>
      <c r="BT547" s="39" t="e">
        <f t="shared" si="97"/>
        <v>#REF!</v>
      </c>
      <c r="BV547" s="6" t="e">
        <f>Ringkasan!#REF!/1000000000</f>
        <v>#REF!</v>
      </c>
      <c r="BW547" s="6" t="e">
        <f t="shared" si="95"/>
        <v>#REF!</v>
      </c>
      <c r="BX547" s="39" t="e">
        <f t="shared" si="98"/>
        <v>#REF!</v>
      </c>
    </row>
    <row r="548" spans="1:76" ht="15" customHeight="1" x14ac:dyDescent="0.25">
      <c r="A548" s="59" t="s">
        <v>425</v>
      </c>
      <c r="B548" s="3">
        <f t="shared" si="100"/>
        <v>409</v>
      </c>
      <c r="C548" s="4">
        <f t="shared" si="100"/>
        <v>5</v>
      </c>
      <c r="D548" s="8" t="s">
        <v>425</v>
      </c>
      <c r="E548" s="12" t="str">
        <f>[1]Pendapatan!D548</f>
        <v>10 Tahun 2024</v>
      </c>
      <c r="F548" s="92">
        <f>[1]Pendapatan!E548</f>
        <v>45656.644444444442</v>
      </c>
      <c r="G548" s="6"/>
      <c r="H548" s="173">
        <f>IFERROR('Ringkasan (milyar)'!H548/'Ringkasan (milyar)'!G548,0)</f>
        <v>0.21027647960455279</v>
      </c>
      <c r="I548" s="173">
        <f>IFERROR('Ringkasan (milyar)'!I548/'Ringkasan (milyar)'!G548,0)</f>
        <v>9.9170782337490923E-2</v>
      </c>
      <c r="J548" s="173">
        <f>IFERROR('Ringkasan (milyar)'!J548/'Ringkasan (milyar)'!G548,0)</f>
        <v>1.0627905092921504E-2</v>
      </c>
      <c r="K548" s="173">
        <f>IFERROR('Ringkasan (milyar)'!K548/'Ringkasan (milyar)'!G548,0)</f>
        <v>7.0175809700874737E-3</v>
      </c>
      <c r="L548" s="173">
        <f>IFERROR('Ringkasan (milyar)'!L548/'Ringkasan (milyar)'!G548,0)</f>
        <v>9.3460211204052887E-2</v>
      </c>
      <c r="M548" s="173">
        <f>IFERROR('Ringkasan (milyar)'!M548/'Ringkasan (milyar)'!G548,0)</f>
        <v>0.78972352039544724</v>
      </c>
      <c r="N548" s="173">
        <f>IFERROR('Ringkasan (milyar)'!N548/'Ringkasan (milyar)'!G548,0)</f>
        <v>0.69863061854880359</v>
      </c>
      <c r="O548" s="173">
        <f>IFERROR('Ringkasan (milyar)'!O548/'Ringkasan (milyar)'!G548,0)</f>
        <v>0</v>
      </c>
      <c r="P548" s="173">
        <f>IFERROR('Ringkasan (milyar)'!P548/'Ringkasan (milyar)'!G548,0)</f>
        <v>0</v>
      </c>
      <c r="Q548" s="173">
        <f>IFERROR('Ringkasan (milyar)'!Q548/'Ringkasan (milyar)'!G548,0)</f>
        <v>3.7827505464308936E-2</v>
      </c>
      <c r="R548" s="173">
        <f>IFERROR('Ringkasan (milyar)'!R548/'Ringkasan (milyar)'!G548,0)</f>
        <v>1.2388786718448853E-2</v>
      </c>
      <c r="S548" s="173">
        <f>IFERROR('Ringkasan (milyar)'!S548/'Ringkasan (milyar)'!G548,0)</f>
        <v>1.8156333615144186E-2</v>
      </c>
      <c r="T548" s="173">
        <f>IFERROR('Ringkasan (milyar)'!T548/'Ringkasan (milyar)'!G548,0)</f>
        <v>0.51672228318696911</v>
      </c>
      <c r="U548" s="173">
        <f>IFERROR('Ringkasan (milyar)'!U548/'Ringkasan (milyar)'!G548,0)</f>
        <v>0.11353570956393257</v>
      </c>
      <c r="V548" s="173">
        <f>IFERROR('Ringkasan (milyar)'!V548/'Ringkasan (milyar)'!G548,0)</f>
        <v>9.1092901846643565E-2</v>
      </c>
      <c r="W548" s="173">
        <f>IFERROR('Ringkasan (milyar)'!W548/'Ringkasan (milyar)'!G548,0)</f>
        <v>4.0665146483498192E-2</v>
      </c>
      <c r="X548" s="173">
        <f>IFERROR('Ringkasan (milyar)'!X548/'Ringkasan (milyar)'!G548,0)</f>
        <v>5.0427755363145359E-2</v>
      </c>
      <c r="Y548" s="173">
        <f>IFERROR('Ringkasan (milyar)'!Y548/'Ringkasan (milyar)'!G548,0)</f>
        <v>0</v>
      </c>
      <c r="Z548" s="173">
        <f>IFERROR('Ringkasan (milyar)'!Z548/'Ringkasan (milyar)'!G548,0)</f>
        <v>0</v>
      </c>
      <c r="AA548" s="173">
        <f>IFERROR('Ringkasan (milyar)'!AA548/'Ringkasan (milyar)'!G548,0)</f>
        <v>0</v>
      </c>
      <c r="AB548" s="173">
        <f>IFERROR('Ringkasan (milyar)'!AB548/'Ringkasan (milyar)'!G548,0)</f>
        <v>0</v>
      </c>
      <c r="AC548" s="6"/>
      <c r="AD548" s="173">
        <f>IFERROR('Ringkasan (milyar)'!AD548/'Ringkasan (milyar)'!AC548,0)</f>
        <v>0.78858302518073187</v>
      </c>
      <c r="AE548" s="173">
        <f>IFERROR('Ringkasan (milyar)'!AE548/'Ringkasan (milyar)'!AD548,0)</f>
        <v>0.5766432626781407</v>
      </c>
      <c r="AF548" s="173">
        <f>IFERROR('Ringkasan (milyar)'!AF548/'Ringkasan (milyar)'!AD548,0)</f>
        <v>0.40696901606268887</v>
      </c>
      <c r="AG548" s="173">
        <f>IFERROR('Ringkasan (milyar)'!AG548/'Ringkasan (milyar)'!AD548,0)</f>
        <v>0</v>
      </c>
      <c r="AH548" s="173">
        <f>IFERROR('Ringkasan (milyar)'!AH548/'Ringkasan (milyar)'!AC548,0)</f>
        <v>4.087523384393575E-4</v>
      </c>
      <c r="AI548" s="173">
        <f>IFERROR('Ringkasan (milyar)'!AI548/'Ringkasan (milyar)'!AC548,0)</f>
        <v>9.5606402141336644E-3</v>
      </c>
      <c r="AJ548" s="173">
        <f>IFERROR('Ringkasan (milyar)'!AJ548/'Ringkasan (milyar)'!AC548,0)</f>
        <v>2.9536862538022536E-3</v>
      </c>
      <c r="AK548" s="173">
        <f>IFERROR('Ringkasan (milyar)'!AK548/'Ringkasan (milyar)'!AC548,0)</f>
        <v>9.1271665833157753E-2</v>
      </c>
      <c r="AL548" s="173">
        <f>IFERROR('Ringkasan (milyar)'!AL548/'Ringkasan (milyar)'!AC548,0)</f>
        <v>0</v>
      </c>
      <c r="AM548" s="173">
        <f>IFERROR('Ringkasan (milyar)'!AM548/'Ringkasan (milyar)'!AC548,0)</f>
        <v>1.1518921726427695E-2</v>
      </c>
      <c r="AN548" s="173">
        <f>IFERROR('Ringkasan (milyar)'!AN548/'Ringkasan (milyar)'!AC548,0)</f>
        <v>1.143463141640709E-2</v>
      </c>
      <c r="AO548" s="173">
        <f>IFERROR('Ringkasan (milyar)'!AO548/'Ringkasan (milyar)'!AC548,0)</f>
        <v>6.3899519842557526E-2</v>
      </c>
      <c r="AP548" s="173">
        <f>IFERROR('Ringkasan (milyar)'!AP548/'Ringkasan (milyar)'!AC548,0)</f>
        <v>3.5998061764025294E-3</v>
      </c>
      <c r="AQ548" s="173">
        <f>IFERROR('Ringkasan (milyar)'!AQ548/'Ringkasan (milyar)'!AC548,0)</f>
        <v>8.1878667136290272E-4</v>
      </c>
      <c r="AR548" s="173">
        <f>IFERROR('Ringkasan (milyar)'!AR548/'Ringkasan (milyar)'!AC548,0)</f>
        <v>3.2321460228332674E-3</v>
      </c>
      <c r="AS548" s="173">
        <f>IFERROR('Ringkasan (milyar)'!AS548/'Ringkasan (milyar)'!AC548,0)</f>
        <v>3.2321460228332674E-3</v>
      </c>
      <c r="AT548" s="173">
        <f>IFERROR('Ringkasan (milyar)'!AT548/'Ringkasan (milyar)'!AC548,0)</f>
        <v>0.1169131629632771</v>
      </c>
      <c r="AU548" s="173">
        <f>IFERROR('Ringkasan (milyar)'!AU548/'Ringkasan (milyar)'!AC548,0)</f>
        <v>1.0620824981083217E-2</v>
      </c>
      <c r="AV548" s="173">
        <f>IFERROR('Ringkasan (milyar)'!AV548/'Ringkasan (milyar)'!AC548,0)</f>
        <v>0.10629233798219385</v>
      </c>
      <c r="AW548" s="127"/>
      <c r="AX548" s="127"/>
      <c r="AY548" s="127"/>
      <c r="AZ548" s="127"/>
      <c r="BA548" s="127"/>
      <c r="BB548" s="127"/>
      <c r="BC548" s="127"/>
      <c r="BD548" s="127"/>
      <c r="BE548" s="127"/>
      <c r="BF548" s="127"/>
      <c r="BG548" s="127"/>
      <c r="BH548" s="127"/>
      <c r="BI548" s="127"/>
      <c r="BJ548" s="128"/>
      <c r="BK548" s="128"/>
      <c r="BL548" s="87"/>
      <c r="BM548" s="47"/>
      <c r="BN548" s="48"/>
      <c r="BO548" s="49"/>
      <c r="BP548" s="39">
        <f t="shared" si="99"/>
        <v>0</v>
      </c>
      <c r="BR548" s="6" t="e">
        <f>Ringkasan!#REF!/1000000000</f>
        <v>#REF!</v>
      </c>
      <c r="BS548" s="6" t="e">
        <f t="shared" si="94"/>
        <v>#REF!</v>
      </c>
      <c r="BT548" s="39" t="e">
        <f t="shared" si="97"/>
        <v>#REF!</v>
      </c>
      <c r="BV548" s="6" t="e">
        <f>Ringkasan!#REF!/1000000000</f>
        <v>#REF!</v>
      </c>
      <c r="BW548" s="6" t="e">
        <f t="shared" si="95"/>
        <v>#REF!</v>
      </c>
      <c r="BX548" s="39" t="e">
        <f t="shared" si="98"/>
        <v>#REF!</v>
      </c>
    </row>
    <row r="549" spans="1:76" ht="15" customHeight="1" x14ac:dyDescent="0.25">
      <c r="A549" s="59" t="s">
        <v>715</v>
      </c>
      <c r="B549" s="3">
        <f t="shared" si="100"/>
        <v>410</v>
      </c>
      <c r="C549" s="4">
        <f t="shared" si="100"/>
        <v>6</v>
      </c>
      <c r="D549" s="8" t="s">
        <v>426</v>
      </c>
      <c r="E549" s="12" t="str">
        <f>[1]Pendapatan!D549</f>
        <v>12 Tahun 2024</v>
      </c>
      <c r="F549" s="92">
        <f>[1]Pendapatan!E549</f>
        <v>45656</v>
      </c>
      <c r="G549" s="6"/>
      <c r="H549" s="173">
        <f>IFERROR('Ringkasan (milyar)'!H549/'Ringkasan (milyar)'!G549,0)</f>
        <v>0.26559661453489636</v>
      </c>
      <c r="I549" s="173">
        <f>IFERROR('Ringkasan (milyar)'!I549/'Ringkasan (milyar)'!G549,0)</f>
        <v>0.18906516887724917</v>
      </c>
      <c r="J549" s="173">
        <f>IFERROR('Ringkasan (milyar)'!J549/'Ringkasan (milyar)'!G549,0)</f>
        <v>4.8055444735579838E-3</v>
      </c>
      <c r="K549" s="173">
        <f>IFERROR('Ringkasan (milyar)'!K549/'Ringkasan (milyar)'!G549,0)</f>
        <v>6.068168393305525E-3</v>
      </c>
      <c r="L549" s="173">
        <f>IFERROR('Ringkasan (milyar)'!L549/'Ringkasan (milyar)'!G549,0)</f>
        <v>6.5657732790783685E-2</v>
      </c>
      <c r="M549" s="173">
        <f>IFERROR('Ringkasan (milyar)'!M549/'Ringkasan (milyar)'!G549,0)</f>
        <v>0.73325475991325306</v>
      </c>
      <c r="N549" s="173">
        <f>IFERROR('Ringkasan (milyar)'!N549/'Ringkasan (milyar)'!G549,0)</f>
        <v>0.68109812117977064</v>
      </c>
      <c r="O549" s="173">
        <f>IFERROR('Ringkasan (milyar)'!O549/'Ringkasan (milyar)'!G549,0)</f>
        <v>0</v>
      </c>
      <c r="P549" s="173">
        <f>IFERROR('Ringkasan (milyar)'!P549/'Ringkasan (milyar)'!G549,0)</f>
        <v>0</v>
      </c>
      <c r="Q549" s="173">
        <f>IFERROR('Ringkasan (milyar)'!Q549/'Ringkasan (milyar)'!G549,0)</f>
        <v>4.8890048453561784E-2</v>
      </c>
      <c r="R549" s="173">
        <f>IFERROR('Ringkasan (milyar)'!R549/'Ringkasan (milyar)'!G549,0)</f>
        <v>1.2514941055057101E-2</v>
      </c>
      <c r="S549" s="173">
        <f>IFERROR('Ringkasan (milyar)'!S549/'Ringkasan (milyar)'!G549,0)</f>
        <v>1.2665815866629244E-2</v>
      </c>
      <c r="T549" s="173">
        <f>IFERROR('Ringkasan (milyar)'!T549/'Ringkasan (milyar)'!G549,0)</f>
        <v>0.4714144652406479</v>
      </c>
      <c r="U549" s="173">
        <f>IFERROR('Ringkasan (milyar)'!U549/'Ringkasan (milyar)'!G549,0)</f>
        <v>0.13561285056387459</v>
      </c>
      <c r="V549" s="173">
        <f>IFERROR('Ringkasan (milyar)'!V549/'Ringkasan (milyar)'!G549,0)</f>
        <v>5.2156638733482336E-2</v>
      </c>
      <c r="W549" s="173">
        <f>IFERROR('Ringkasan (milyar)'!W549/'Ringkasan (milyar)'!G549,0)</f>
        <v>3.7372065318424109E-2</v>
      </c>
      <c r="X549" s="173">
        <f>IFERROR('Ringkasan (milyar)'!X549/'Ringkasan (milyar)'!G549,0)</f>
        <v>1.4784573415058235E-2</v>
      </c>
      <c r="Y549" s="173">
        <f>IFERROR('Ringkasan (milyar)'!Y549/'Ringkasan (milyar)'!G549,0)</f>
        <v>1.148625551850754E-3</v>
      </c>
      <c r="Z549" s="173">
        <f>IFERROR('Ringkasan (milyar)'!Z549/'Ringkasan (milyar)'!G549,0)</f>
        <v>0</v>
      </c>
      <c r="AA549" s="173">
        <f>IFERROR('Ringkasan (milyar)'!AA549/'Ringkasan (milyar)'!G549,0)</f>
        <v>0</v>
      </c>
      <c r="AB549" s="173">
        <f>IFERROR('Ringkasan (milyar)'!AB549/'Ringkasan (milyar)'!G549,0)</f>
        <v>1.148625551850754E-3</v>
      </c>
      <c r="AC549" s="6"/>
      <c r="AD549" s="173">
        <f>IFERROR('Ringkasan (milyar)'!AD549/'Ringkasan (milyar)'!AC549,0)</f>
        <v>0.82643241968229819</v>
      </c>
      <c r="AE549" s="173">
        <f>IFERROR('Ringkasan (milyar)'!AE549/'Ringkasan (milyar)'!AD549,0)</f>
        <v>0.63958993013140886</v>
      </c>
      <c r="AF549" s="173">
        <f>IFERROR('Ringkasan (milyar)'!AF549/'Ringkasan (milyar)'!AD549,0)</f>
        <v>0.314162799012283</v>
      </c>
      <c r="AG549" s="173">
        <f>IFERROR('Ringkasan (milyar)'!AG549/'Ringkasan (milyar)'!AD549,0)</f>
        <v>0</v>
      </c>
      <c r="AH549" s="173">
        <f>IFERROR('Ringkasan (milyar)'!AH549/'Ringkasan (milyar)'!AC549,0)</f>
        <v>0</v>
      </c>
      <c r="AI549" s="173">
        <f>IFERROR('Ringkasan (milyar)'!AI549/'Ringkasan (milyar)'!AC549,0)</f>
        <v>3.4477374377558601E-2</v>
      </c>
      <c r="AJ549" s="173">
        <f>IFERROR('Ringkasan (milyar)'!AJ549/'Ringkasan (milyar)'!AC549,0)</f>
        <v>3.7428695799228175E-3</v>
      </c>
      <c r="AK549" s="173">
        <f>IFERROR('Ringkasan (milyar)'!AK549/'Ringkasan (milyar)'!AC549,0)</f>
        <v>4.1272085575257453E-2</v>
      </c>
      <c r="AL549" s="173">
        <f>IFERROR('Ringkasan (milyar)'!AL549/'Ringkasan (milyar)'!AC549,0)</f>
        <v>0</v>
      </c>
      <c r="AM549" s="173">
        <f>IFERROR('Ringkasan (milyar)'!AM549/'Ringkasan (milyar)'!AC549,0)</f>
        <v>1.7592092572030347E-2</v>
      </c>
      <c r="AN549" s="173">
        <f>IFERROR('Ringkasan (milyar)'!AN549/'Ringkasan (milyar)'!AC549,0)</f>
        <v>8.783233456434527E-3</v>
      </c>
      <c r="AO549" s="173">
        <f>IFERROR('Ringkasan (milyar)'!AO549/'Ringkasan (milyar)'!AC549,0)</f>
        <v>1.4762665005975877E-2</v>
      </c>
      <c r="AP549" s="173">
        <f>IFERROR('Ringkasan (milyar)'!AP549/'Ringkasan (milyar)'!AC549,0)</f>
        <v>1.3409454081670147E-4</v>
      </c>
      <c r="AQ549" s="173">
        <f>IFERROR('Ringkasan (milyar)'!AQ549/'Ringkasan (milyar)'!AC549,0)</f>
        <v>0</v>
      </c>
      <c r="AR549" s="173">
        <f>IFERROR('Ringkasan (milyar)'!AR549/'Ringkasan (milyar)'!AC549,0)</f>
        <v>1.3862479925640064E-3</v>
      </c>
      <c r="AS549" s="173">
        <f>IFERROR('Ringkasan (milyar)'!AS549/'Ringkasan (milyar)'!AC549,0)</f>
        <v>1.3862479925640064E-3</v>
      </c>
      <c r="AT549" s="173">
        <f>IFERROR('Ringkasan (milyar)'!AT549/'Ringkasan (milyar)'!AC549,0)</f>
        <v>0.13090924674988041</v>
      </c>
      <c r="AU549" s="173">
        <f>IFERROR('Ringkasan (milyar)'!AU549/'Ringkasan (milyar)'!AC549,0)</f>
        <v>2.4009036876804234E-2</v>
      </c>
      <c r="AV549" s="173">
        <f>IFERROR('Ringkasan (milyar)'!AV549/'Ringkasan (milyar)'!AC549,0)</f>
        <v>0.10690020987307619</v>
      </c>
      <c r="AW549" s="127"/>
      <c r="AX549" s="127"/>
      <c r="AY549" s="127"/>
      <c r="AZ549" s="127"/>
      <c r="BA549" s="127"/>
      <c r="BB549" s="127"/>
      <c r="BC549" s="127"/>
      <c r="BD549" s="127"/>
      <c r="BE549" s="127"/>
      <c r="BF549" s="127"/>
      <c r="BG549" s="127"/>
      <c r="BH549" s="127"/>
      <c r="BI549" s="127"/>
      <c r="BJ549" s="128"/>
      <c r="BK549" s="128"/>
      <c r="BL549" s="87"/>
      <c r="BM549" s="47"/>
      <c r="BN549" s="48"/>
      <c r="BO549" s="49"/>
      <c r="BP549" s="39">
        <f t="shared" si="99"/>
        <v>0</v>
      </c>
      <c r="BR549" s="6" t="e">
        <f>Ringkasan!#REF!/1000000000</f>
        <v>#REF!</v>
      </c>
      <c r="BS549" s="6" t="e">
        <f t="shared" si="94"/>
        <v>#REF!</v>
      </c>
      <c r="BT549" s="39" t="e">
        <f t="shared" si="97"/>
        <v>#REF!</v>
      </c>
      <c r="BV549" s="6" t="e">
        <f>Ringkasan!#REF!/1000000000</f>
        <v>#REF!</v>
      </c>
      <c r="BW549" s="6" t="e">
        <f t="shared" si="95"/>
        <v>#REF!</v>
      </c>
      <c r="BX549" s="39" t="e">
        <f t="shared" si="98"/>
        <v>#REF!</v>
      </c>
    </row>
    <row r="550" spans="1:76" ht="15" customHeight="1" x14ac:dyDescent="0.25">
      <c r="A550" s="59" t="s">
        <v>427</v>
      </c>
      <c r="B550" s="3">
        <f t="shared" si="100"/>
        <v>411</v>
      </c>
      <c r="C550" s="4">
        <f t="shared" si="100"/>
        <v>7</v>
      </c>
      <c r="D550" s="8" t="s">
        <v>427</v>
      </c>
      <c r="E550" s="12" t="str">
        <f>[1]Pendapatan!D550</f>
        <v>8 Tahun 2024</v>
      </c>
      <c r="F550" s="92">
        <f>[1]Pendapatan!E550</f>
        <v>45657.833333333336</v>
      </c>
      <c r="G550" s="6"/>
      <c r="H550" s="173">
        <f>IFERROR('Ringkasan (milyar)'!H550/'Ringkasan (milyar)'!G550,0)</f>
        <v>0.33489560903205701</v>
      </c>
      <c r="I550" s="173">
        <f>IFERROR('Ringkasan (milyar)'!I550/'Ringkasan (milyar)'!G550,0)</f>
        <v>0.13883482039874973</v>
      </c>
      <c r="J550" s="173">
        <f>IFERROR('Ringkasan (milyar)'!J550/'Ringkasan (milyar)'!G550,0)</f>
        <v>0.18806134205120167</v>
      </c>
      <c r="K550" s="173">
        <f>IFERROR('Ringkasan (milyar)'!K550/'Ringkasan (milyar)'!G550,0)</f>
        <v>5.7500266098054354E-3</v>
      </c>
      <c r="L550" s="173">
        <f>IFERROR('Ringkasan (milyar)'!L550/'Ringkasan (milyar)'!G550,0)</f>
        <v>2.24941997230014E-3</v>
      </c>
      <c r="M550" s="173">
        <f>IFERROR('Ringkasan (milyar)'!M550/'Ringkasan (milyar)'!G550,0)</f>
        <v>0.66510439096794305</v>
      </c>
      <c r="N550" s="173">
        <f>IFERROR('Ringkasan (milyar)'!N550/'Ringkasan (milyar)'!G550,0)</f>
        <v>0.59317027522851273</v>
      </c>
      <c r="O550" s="173">
        <f>IFERROR('Ringkasan (milyar)'!O550/'Ringkasan (milyar)'!G550,0)</f>
        <v>0</v>
      </c>
      <c r="P550" s="173">
        <f>IFERROR('Ringkasan (milyar)'!P550/'Ringkasan (milyar)'!G550,0)</f>
        <v>0</v>
      </c>
      <c r="Q550" s="173">
        <f>IFERROR('Ringkasan (milyar)'!Q550/'Ringkasan (milyar)'!G550,0)</f>
        <v>3.5614271854918431E-2</v>
      </c>
      <c r="R550" s="173">
        <f>IFERROR('Ringkasan (milyar)'!R550/'Ringkasan (milyar)'!G550,0)</f>
        <v>1.698300890956525E-2</v>
      </c>
      <c r="S550" s="173">
        <f>IFERROR('Ringkasan (milyar)'!S550/'Ringkasan (milyar)'!G550,0)</f>
        <v>1.5559754478242318E-2</v>
      </c>
      <c r="T550" s="173">
        <f>IFERROR('Ringkasan (milyar)'!T550/'Ringkasan (milyar)'!G550,0)</f>
        <v>0.41811323378280307</v>
      </c>
      <c r="U550" s="173">
        <f>IFERROR('Ringkasan (milyar)'!U550/'Ringkasan (milyar)'!G550,0)</f>
        <v>0.10690000620298368</v>
      </c>
      <c r="V550" s="173">
        <f>IFERROR('Ringkasan (milyar)'!V550/'Ringkasan (milyar)'!G550,0)</f>
        <v>7.1934115739430329E-2</v>
      </c>
      <c r="W550" s="173">
        <f>IFERROR('Ringkasan (milyar)'!W550/'Ringkasan (milyar)'!G550,0)</f>
        <v>2.7818162806484775E-2</v>
      </c>
      <c r="X550" s="173">
        <f>IFERROR('Ringkasan (milyar)'!X550/'Ringkasan (milyar)'!G550,0)</f>
        <v>4.4115952932945554E-2</v>
      </c>
      <c r="Y550" s="173">
        <f>IFERROR('Ringkasan (milyar)'!Y550/'Ringkasan (milyar)'!G550,0)</f>
        <v>0</v>
      </c>
      <c r="Z550" s="173">
        <f>IFERROR('Ringkasan (milyar)'!Z550/'Ringkasan (milyar)'!G550,0)</f>
        <v>0</v>
      </c>
      <c r="AA550" s="173">
        <f>IFERROR('Ringkasan (milyar)'!AA550/'Ringkasan (milyar)'!G550,0)</f>
        <v>0</v>
      </c>
      <c r="AB550" s="173">
        <f>IFERROR('Ringkasan (milyar)'!AB550/'Ringkasan (milyar)'!G550,0)</f>
        <v>0</v>
      </c>
      <c r="AC550" s="6"/>
      <c r="AD550" s="173">
        <f>IFERROR('Ringkasan (milyar)'!AD550/'Ringkasan (milyar)'!AC550,0)</f>
        <v>0.80794480141364489</v>
      </c>
      <c r="AE550" s="173">
        <f>IFERROR('Ringkasan (milyar)'!AE550/'Ringkasan (milyar)'!AD550,0)</f>
        <v>0.60063620079758306</v>
      </c>
      <c r="AF550" s="173">
        <f>IFERROR('Ringkasan (milyar)'!AF550/'Ringkasan (milyar)'!AD550,0)</f>
        <v>0.33626813795118732</v>
      </c>
      <c r="AG550" s="173">
        <f>IFERROR('Ringkasan (milyar)'!AG550/'Ringkasan (milyar)'!AD550,0)</f>
        <v>2.6203637381003826E-3</v>
      </c>
      <c r="AH550" s="173">
        <f>IFERROR('Ringkasan (milyar)'!AH550/'Ringkasan (milyar)'!AC550,0)</f>
        <v>0</v>
      </c>
      <c r="AI550" s="173">
        <f>IFERROR('Ringkasan (milyar)'!AI550/'Ringkasan (milyar)'!AC550,0)</f>
        <v>4.6000153498456188E-2</v>
      </c>
      <c r="AJ550" s="173">
        <f>IFERROR('Ringkasan (milyar)'!AJ550/'Ringkasan (milyar)'!AC550,0)</f>
        <v>2.8605487412200858E-3</v>
      </c>
      <c r="AK550" s="173">
        <f>IFERROR('Ringkasan (milyar)'!AK550/'Ringkasan (milyar)'!AC550,0)</f>
        <v>8.8574942217318889E-2</v>
      </c>
      <c r="AL550" s="173">
        <f>IFERROR('Ringkasan (milyar)'!AL550/'Ringkasan (milyar)'!AC550,0)</f>
        <v>7.7802219086112165E-5</v>
      </c>
      <c r="AM550" s="173">
        <f>IFERROR('Ringkasan (milyar)'!AM550/'Ringkasan (milyar)'!AC550,0)</f>
        <v>2.0616075830542108E-2</v>
      </c>
      <c r="AN550" s="173">
        <f>IFERROR('Ringkasan (milyar)'!AN550/'Ringkasan (milyar)'!AC550,0)</f>
        <v>2.9435662642631002E-2</v>
      </c>
      <c r="AO550" s="173">
        <f>IFERROR('Ringkasan (milyar)'!AO550/'Ringkasan (milyar)'!AC550,0)</f>
        <v>3.6575415112257099E-2</v>
      </c>
      <c r="AP550" s="173">
        <f>IFERROR('Ringkasan (milyar)'!AP550/'Ringkasan (milyar)'!AC550,0)</f>
        <v>1.8699864128025711E-3</v>
      </c>
      <c r="AQ550" s="173">
        <f>IFERROR('Ringkasan (milyar)'!AQ550/'Ringkasan (milyar)'!AC550,0)</f>
        <v>0</v>
      </c>
      <c r="AR550" s="173">
        <f>IFERROR('Ringkasan (milyar)'!AR550/'Ringkasan (milyar)'!AC550,0)</f>
        <v>6.4128330339953679E-3</v>
      </c>
      <c r="AS550" s="173">
        <f>IFERROR('Ringkasan (milyar)'!AS550/'Ringkasan (milyar)'!AC550,0)</f>
        <v>6.4128330339953679E-3</v>
      </c>
      <c r="AT550" s="173">
        <f>IFERROR('Ringkasan (milyar)'!AT550/'Ringkasan (milyar)'!AC550,0)</f>
        <v>9.7067423335040912E-2</v>
      </c>
      <c r="AU550" s="173">
        <f>IFERROR('Ringkasan (milyar)'!AU550/'Ringkasan (milyar)'!AC550,0)</f>
        <v>1.6849246249485011E-2</v>
      </c>
      <c r="AV550" s="173">
        <f>IFERROR('Ringkasan (milyar)'!AV550/'Ringkasan (milyar)'!AC550,0)</f>
        <v>8.0218177085555911E-2</v>
      </c>
      <c r="AW550" s="127"/>
      <c r="AX550" s="127"/>
      <c r="AY550" s="127"/>
      <c r="AZ550" s="127"/>
      <c r="BA550" s="127"/>
      <c r="BB550" s="127"/>
      <c r="BC550" s="127"/>
      <c r="BD550" s="127"/>
      <c r="BE550" s="127"/>
      <c r="BF550" s="127"/>
      <c r="BG550" s="127"/>
      <c r="BH550" s="127"/>
      <c r="BI550" s="127"/>
      <c r="BJ550" s="128"/>
      <c r="BK550" s="128"/>
      <c r="BL550" s="87"/>
      <c r="BM550" s="47"/>
      <c r="BN550" s="48"/>
      <c r="BO550" s="49"/>
      <c r="BP550" s="39">
        <f t="shared" si="99"/>
        <v>0</v>
      </c>
      <c r="BR550" s="6" t="e">
        <f>Ringkasan!#REF!/1000000000</f>
        <v>#REF!</v>
      </c>
      <c r="BS550" s="6" t="e">
        <f t="shared" si="94"/>
        <v>#REF!</v>
      </c>
      <c r="BT550" s="39" t="e">
        <f t="shared" si="97"/>
        <v>#REF!</v>
      </c>
      <c r="BV550" s="6" t="e">
        <f>Ringkasan!#REF!/1000000000</f>
        <v>#REF!</v>
      </c>
      <c r="BW550" s="6" t="e">
        <f t="shared" si="95"/>
        <v>#REF!</v>
      </c>
      <c r="BX550" s="39" t="e">
        <f t="shared" si="98"/>
        <v>#REF!</v>
      </c>
    </row>
    <row r="551" spans="1:76" ht="15" customHeight="1" x14ac:dyDescent="0.25">
      <c r="A551" s="59" t="s">
        <v>428</v>
      </c>
      <c r="B551" s="3">
        <f t="shared" si="100"/>
        <v>412</v>
      </c>
      <c r="C551" s="4">
        <f t="shared" si="100"/>
        <v>8</v>
      </c>
      <c r="D551" s="8" t="s">
        <v>428</v>
      </c>
      <c r="E551" s="12" t="str">
        <f>[1]Pendapatan!D551</f>
        <v>05 Tahun 2024</v>
      </c>
      <c r="F551" s="92">
        <f>[1]Pendapatan!E551</f>
        <v>45646</v>
      </c>
      <c r="G551" s="6"/>
      <c r="H551" s="173">
        <f>IFERROR('Ringkasan (milyar)'!H551/'Ringkasan (milyar)'!G551,0)</f>
        <v>0.33076612103271763</v>
      </c>
      <c r="I551" s="173">
        <f>IFERROR('Ringkasan (milyar)'!I551/'Ringkasan (milyar)'!G551,0)</f>
        <v>0.16430377123079021</v>
      </c>
      <c r="J551" s="173">
        <f>IFERROR('Ringkasan (milyar)'!J551/'Ringkasan (milyar)'!G551,0)</f>
        <v>0.10685722184978201</v>
      </c>
      <c r="K551" s="173">
        <f>IFERROR('Ringkasan (milyar)'!K551/'Ringkasan (milyar)'!G551,0)</f>
        <v>4.8363910880362977E-3</v>
      </c>
      <c r="L551" s="173">
        <f>IFERROR('Ringkasan (milyar)'!L551/'Ringkasan (milyar)'!G551,0)</f>
        <v>5.4768736864109109E-2</v>
      </c>
      <c r="M551" s="173">
        <f>IFERROR('Ringkasan (milyar)'!M551/'Ringkasan (milyar)'!G551,0)</f>
        <v>0.66923387896728237</v>
      </c>
      <c r="N551" s="173">
        <f>IFERROR('Ringkasan (milyar)'!N551/'Ringkasan (milyar)'!G551,0)</f>
        <v>0.60454782997387224</v>
      </c>
      <c r="O551" s="173">
        <f>IFERROR('Ringkasan (milyar)'!O551/'Ringkasan (milyar)'!G551,0)</f>
        <v>0</v>
      </c>
      <c r="P551" s="173">
        <f>IFERROR('Ringkasan (milyar)'!P551/'Ringkasan (milyar)'!G551,0)</f>
        <v>0</v>
      </c>
      <c r="Q551" s="173">
        <f>IFERROR('Ringkasan (milyar)'!Q551/'Ringkasan (milyar)'!G551,0)</f>
        <v>5.491026956327575E-2</v>
      </c>
      <c r="R551" s="173">
        <f>IFERROR('Ringkasan (milyar)'!R551/'Ringkasan (milyar)'!G551,0)</f>
        <v>1.0832007871612009E-2</v>
      </c>
      <c r="S551" s="173">
        <f>IFERROR('Ringkasan (milyar)'!S551/'Ringkasan (milyar)'!G551,0)</f>
        <v>1.2065493267963212E-2</v>
      </c>
      <c r="T551" s="173">
        <f>IFERROR('Ringkasan (milyar)'!T551/'Ringkasan (milyar)'!G551,0)</f>
        <v>0.39211980911979938</v>
      </c>
      <c r="U551" s="173">
        <f>IFERROR('Ringkasan (milyar)'!U551/'Ringkasan (milyar)'!G551,0)</f>
        <v>0.13462025015122178</v>
      </c>
      <c r="V551" s="173">
        <f>IFERROR('Ringkasan (milyar)'!V551/'Ringkasan (milyar)'!G551,0)</f>
        <v>6.4686048993410197E-2</v>
      </c>
      <c r="W551" s="173">
        <f>IFERROR('Ringkasan (milyar)'!W551/'Ringkasan (milyar)'!G551,0)</f>
        <v>2.7891329628917969E-2</v>
      </c>
      <c r="X551" s="173">
        <f>IFERROR('Ringkasan (milyar)'!X551/'Ringkasan (milyar)'!G551,0)</f>
        <v>3.6794719364492225E-2</v>
      </c>
      <c r="Y551" s="173">
        <f>IFERROR('Ringkasan (milyar)'!Y551/'Ringkasan (milyar)'!G551,0)</f>
        <v>0</v>
      </c>
      <c r="Z551" s="173">
        <f>IFERROR('Ringkasan (milyar)'!Z551/'Ringkasan (milyar)'!G551,0)</f>
        <v>0</v>
      </c>
      <c r="AA551" s="173">
        <f>IFERROR('Ringkasan (milyar)'!AA551/'Ringkasan (milyar)'!G551,0)</f>
        <v>0</v>
      </c>
      <c r="AB551" s="173">
        <f>IFERROR('Ringkasan (milyar)'!AB551/'Ringkasan (milyar)'!G551,0)</f>
        <v>0</v>
      </c>
      <c r="AC551" s="6"/>
      <c r="AD551" s="173">
        <f>IFERROR('Ringkasan (milyar)'!AD551/'Ringkasan (milyar)'!AC551,0)</f>
        <v>0.77018490360536829</v>
      </c>
      <c r="AE551" s="173">
        <f>IFERROR('Ringkasan (milyar)'!AE551/'Ringkasan (milyar)'!AD551,0)</f>
        <v>0.59453481181903234</v>
      </c>
      <c r="AF551" s="173">
        <f>IFERROR('Ringkasan (milyar)'!AF551/'Ringkasan (milyar)'!AD551,0)</f>
        <v>0.35896419032569843</v>
      </c>
      <c r="AG551" s="173">
        <f>IFERROR('Ringkasan (milyar)'!AG551/'Ringkasan (milyar)'!AD551,0)</f>
        <v>3.3674161698118376E-3</v>
      </c>
      <c r="AH551" s="173">
        <f>IFERROR('Ringkasan (milyar)'!AH551/'Ringkasan (milyar)'!AC551,0)</f>
        <v>0</v>
      </c>
      <c r="AI551" s="173">
        <f>IFERROR('Ringkasan (milyar)'!AI551/'Ringkasan (milyar)'!AC551,0)</f>
        <v>3.3220833452568266E-2</v>
      </c>
      <c r="AJ551" s="173">
        <f>IFERROR('Ringkasan (milyar)'!AJ551/'Ringkasan (milyar)'!AC551,0)</f>
        <v>0</v>
      </c>
      <c r="AK551" s="173">
        <f>IFERROR('Ringkasan (milyar)'!AK551/'Ringkasan (milyar)'!AC551,0)</f>
        <v>0.10929307245544172</v>
      </c>
      <c r="AL551" s="173">
        <f>IFERROR('Ringkasan (milyar)'!AL551/'Ringkasan (milyar)'!AC551,0)</f>
        <v>2.6043394860546291E-3</v>
      </c>
      <c r="AM551" s="173">
        <f>IFERROR('Ringkasan (milyar)'!AM551/'Ringkasan (milyar)'!AC551,0)</f>
        <v>2.7951520396808323E-2</v>
      </c>
      <c r="AN551" s="173">
        <f>IFERROR('Ringkasan (milyar)'!AN551/'Ringkasan (milyar)'!AC551,0)</f>
        <v>4.4797883285337993E-2</v>
      </c>
      <c r="AO551" s="173">
        <f>IFERROR('Ringkasan (milyar)'!AO551/'Ringkasan (milyar)'!AC551,0)</f>
        <v>3.2711330892874486E-2</v>
      </c>
      <c r="AP551" s="173">
        <f>IFERROR('Ringkasan (milyar)'!AP551/'Ringkasan (milyar)'!AC551,0)</f>
        <v>1.2279983943662902E-3</v>
      </c>
      <c r="AQ551" s="173">
        <f>IFERROR('Ringkasan (milyar)'!AQ551/'Ringkasan (milyar)'!AC551,0)</f>
        <v>0</v>
      </c>
      <c r="AR551" s="173">
        <f>IFERROR('Ringkasan (milyar)'!AR551/'Ringkasan (milyar)'!AC551,0)</f>
        <v>2.8155201533321614E-3</v>
      </c>
      <c r="AS551" s="173">
        <f>IFERROR('Ringkasan (milyar)'!AS551/'Ringkasan (milyar)'!AC551,0)</f>
        <v>2.8155201533321614E-3</v>
      </c>
      <c r="AT551" s="173">
        <f>IFERROR('Ringkasan (milyar)'!AT551/'Ringkasan (milyar)'!AC551,0)</f>
        <v>0.11770650378585794</v>
      </c>
      <c r="AU551" s="173">
        <f>IFERROR('Ringkasan (milyar)'!AU551/'Ringkasan (milyar)'!AC551,0)</f>
        <v>1.6544134276375893E-2</v>
      </c>
      <c r="AV551" s="173">
        <f>IFERROR('Ringkasan (milyar)'!AV551/'Ringkasan (milyar)'!AC551,0)</f>
        <v>0.10116236950948204</v>
      </c>
      <c r="AW551" s="127"/>
      <c r="AX551" s="127"/>
      <c r="AY551" s="127"/>
      <c r="AZ551" s="127"/>
      <c r="BA551" s="127"/>
      <c r="BB551" s="127"/>
      <c r="BC551" s="127"/>
      <c r="BD551" s="127"/>
      <c r="BE551" s="127"/>
      <c r="BF551" s="127"/>
      <c r="BG551" s="127"/>
      <c r="BH551" s="127"/>
      <c r="BI551" s="127"/>
      <c r="BJ551" s="128"/>
      <c r="BK551" s="128"/>
      <c r="BL551" s="87"/>
      <c r="BM551" s="47"/>
      <c r="BN551" s="48"/>
      <c r="BO551" s="49"/>
      <c r="BP551" s="39">
        <f t="shared" si="99"/>
        <v>0</v>
      </c>
      <c r="BR551" s="6" t="e">
        <f>Ringkasan!#REF!/1000000000</f>
        <v>#REF!</v>
      </c>
      <c r="BS551" s="6" t="e">
        <f t="shared" si="94"/>
        <v>#REF!</v>
      </c>
      <c r="BT551" s="39" t="e">
        <f t="shared" si="97"/>
        <v>#REF!</v>
      </c>
      <c r="BV551" s="6" t="e">
        <f>Ringkasan!#REF!/1000000000</f>
        <v>#REF!</v>
      </c>
      <c r="BW551" s="6" t="e">
        <f t="shared" si="95"/>
        <v>#REF!</v>
      </c>
      <c r="BX551" s="39" t="e">
        <f t="shared" si="98"/>
        <v>#REF!</v>
      </c>
    </row>
    <row r="552" spans="1:76" ht="15" customHeight="1" x14ac:dyDescent="0.25">
      <c r="A552" s="59" t="s">
        <v>429</v>
      </c>
      <c r="B552" s="3">
        <f t="shared" si="100"/>
        <v>413</v>
      </c>
      <c r="C552" s="4">
        <f t="shared" si="100"/>
        <v>9</v>
      </c>
      <c r="D552" s="8" t="s">
        <v>429</v>
      </c>
      <c r="E552" s="12" t="str">
        <f>[1]Pendapatan!D552</f>
        <v>8 Tahun 2024</v>
      </c>
      <c r="F552" s="92">
        <f>[1]Pendapatan!E552</f>
        <v>45643.711805555555</v>
      </c>
      <c r="G552" s="6"/>
      <c r="H552" s="173">
        <f>IFERROR('Ringkasan (milyar)'!H552/'Ringkasan (milyar)'!G552,0)</f>
        <v>0.58505260162528183</v>
      </c>
      <c r="I552" s="173">
        <f>IFERROR('Ringkasan (milyar)'!I552/'Ringkasan (milyar)'!G552,0)</f>
        <v>0.51050308786425924</v>
      </c>
      <c r="J552" s="173">
        <f>IFERROR('Ringkasan (milyar)'!J552/'Ringkasan (milyar)'!G552,0)</f>
        <v>4.9148526404289232E-2</v>
      </c>
      <c r="K552" s="173">
        <f>IFERROR('Ringkasan (milyar)'!K552/'Ringkasan (milyar)'!G552,0)</f>
        <v>2.0600568345169566E-2</v>
      </c>
      <c r="L552" s="173">
        <f>IFERROR('Ringkasan (milyar)'!L552/'Ringkasan (milyar)'!G552,0)</f>
        <v>4.8004190115637866E-3</v>
      </c>
      <c r="M552" s="173">
        <f>IFERROR('Ringkasan (milyar)'!M552/'Ringkasan (milyar)'!G552,0)</f>
        <v>0.41494739837471817</v>
      </c>
      <c r="N552" s="173">
        <f>IFERROR('Ringkasan (milyar)'!N552/'Ringkasan (milyar)'!G552,0)</f>
        <v>0.37776796513051647</v>
      </c>
      <c r="O552" s="173">
        <f>IFERROR('Ringkasan (milyar)'!O552/'Ringkasan (milyar)'!G552,0)</f>
        <v>0</v>
      </c>
      <c r="P552" s="173">
        <f>IFERROR('Ringkasan (milyar)'!P552/'Ringkasan (milyar)'!G552,0)</f>
        <v>0</v>
      </c>
      <c r="Q552" s="173">
        <f>IFERROR('Ringkasan (milyar)'!Q552/'Ringkasan (milyar)'!G552,0)</f>
        <v>1.2837853957950243E-2</v>
      </c>
      <c r="R552" s="173">
        <f>IFERROR('Ringkasan (milyar)'!R552/'Ringkasan (milyar)'!G552,0)</f>
        <v>6.9652333393422795E-3</v>
      </c>
      <c r="S552" s="173">
        <f>IFERROR('Ringkasan (milyar)'!S552/'Ringkasan (milyar)'!G552,0)</f>
        <v>3.9776680695255043E-2</v>
      </c>
      <c r="T552" s="173">
        <f>IFERROR('Ringkasan (milyar)'!T552/'Ringkasan (milyar)'!G552,0)</f>
        <v>0.22901352997745902</v>
      </c>
      <c r="U552" s="173">
        <f>IFERROR('Ringkasan (milyar)'!U552/'Ringkasan (milyar)'!G552,0)</f>
        <v>8.9174667160509924E-2</v>
      </c>
      <c r="V552" s="173">
        <f>IFERROR('Ringkasan (milyar)'!V552/'Ringkasan (milyar)'!G552,0)</f>
        <v>3.7179433244201671E-2</v>
      </c>
      <c r="W552" s="173">
        <f>IFERROR('Ringkasan (milyar)'!W552/'Ringkasan (milyar)'!G552,0)</f>
        <v>2.9086680228263367E-2</v>
      </c>
      <c r="X552" s="173">
        <f>IFERROR('Ringkasan (milyar)'!X552/'Ringkasan (milyar)'!G552,0)</f>
        <v>8.0927530159383039E-3</v>
      </c>
      <c r="Y552" s="173">
        <f>IFERROR('Ringkasan (milyar)'!Y552/'Ringkasan (milyar)'!G552,0)</f>
        <v>0</v>
      </c>
      <c r="Z552" s="173">
        <f>IFERROR('Ringkasan (milyar)'!Z552/'Ringkasan (milyar)'!G552,0)</f>
        <v>0</v>
      </c>
      <c r="AA552" s="173">
        <f>IFERROR('Ringkasan (milyar)'!AA552/'Ringkasan (milyar)'!G552,0)</f>
        <v>0</v>
      </c>
      <c r="AB552" s="173">
        <f>IFERROR('Ringkasan (milyar)'!AB552/'Ringkasan (milyar)'!G552,0)</f>
        <v>0</v>
      </c>
      <c r="AC552" s="6"/>
      <c r="AD552" s="173">
        <f>IFERROR('Ringkasan (milyar)'!AD552/'Ringkasan (milyar)'!AC552,0)</f>
        <v>0.71177252848329375</v>
      </c>
      <c r="AE552" s="173">
        <f>IFERROR('Ringkasan (milyar)'!AE552/'Ringkasan (milyar)'!AD552,0)</f>
        <v>0.50781341103577526</v>
      </c>
      <c r="AF552" s="173">
        <f>IFERROR('Ringkasan (milyar)'!AF552/'Ringkasan (milyar)'!AD552,0)</f>
        <v>0.40781827102056967</v>
      </c>
      <c r="AG552" s="173">
        <f>IFERROR('Ringkasan (milyar)'!AG552/'Ringkasan (milyar)'!AD552,0)</f>
        <v>0</v>
      </c>
      <c r="AH552" s="173">
        <f>IFERROR('Ringkasan (milyar)'!AH552/'Ringkasan (milyar)'!AC552,0)</f>
        <v>1.303285472488788E-5</v>
      </c>
      <c r="AI552" s="173">
        <f>IFERROR('Ringkasan (milyar)'!AI552/'Ringkasan (milyar)'!AC552,0)</f>
        <v>5.8633890945990343E-2</v>
      </c>
      <c r="AJ552" s="173">
        <f>IFERROR('Ringkasan (milyar)'!AJ552/'Ringkasan (milyar)'!AC552,0)</f>
        <v>1.4041271859226078E-3</v>
      </c>
      <c r="AK552" s="173">
        <f>IFERROR('Ringkasan (milyar)'!AK552/'Ringkasan (milyar)'!AC552,0)</f>
        <v>0.19436575057326977</v>
      </c>
      <c r="AL552" s="173">
        <f>IFERROR('Ringkasan (milyar)'!AL552/'Ringkasan (milyar)'!AC552,0)</f>
        <v>2.0170034451560013E-3</v>
      </c>
      <c r="AM552" s="173">
        <f>IFERROR('Ringkasan (milyar)'!AM552/'Ringkasan (milyar)'!AC552,0)</f>
        <v>3.3070643059891131E-2</v>
      </c>
      <c r="AN552" s="173">
        <f>IFERROR('Ringkasan (milyar)'!AN552/'Ringkasan (milyar)'!AC552,0)</f>
        <v>7.1835114127968142E-2</v>
      </c>
      <c r="AO552" s="173">
        <f>IFERROR('Ringkasan (milyar)'!AO552/'Ringkasan (milyar)'!AC552,0)</f>
        <v>8.161633657863801E-2</v>
      </c>
      <c r="AP552" s="173">
        <f>IFERROR('Ringkasan (milyar)'!AP552/'Ringkasan (milyar)'!AC552,0)</f>
        <v>5.6154986974492537E-3</v>
      </c>
      <c r="AQ552" s="173">
        <f>IFERROR('Ringkasan (milyar)'!AQ552/'Ringkasan (milyar)'!AC552,0)</f>
        <v>2.1115466416722967E-4</v>
      </c>
      <c r="AR552" s="173">
        <f>IFERROR('Ringkasan (milyar)'!AR552/'Ringkasan (milyar)'!AC552,0)</f>
        <v>5.5783403020538266E-3</v>
      </c>
      <c r="AS552" s="173">
        <f>IFERROR('Ringkasan (milyar)'!AS552/'Ringkasan (milyar)'!AC552,0)</f>
        <v>5.5783403020538266E-3</v>
      </c>
      <c r="AT552" s="173">
        <f>IFERROR('Ringkasan (milyar)'!AT552/'Ringkasan (milyar)'!AC552,0)</f>
        <v>8.8283380641382719E-2</v>
      </c>
      <c r="AU552" s="173">
        <f>IFERROR('Ringkasan (milyar)'!AU552/'Ringkasan (milyar)'!AC552,0)</f>
        <v>4.4532860668343749E-2</v>
      </c>
      <c r="AV552" s="173">
        <f>IFERROR('Ringkasan (milyar)'!AV552/'Ringkasan (milyar)'!AC552,0)</f>
        <v>4.3750519973038977E-2</v>
      </c>
      <c r="AW552" s="127"/>
      <c r="AX552" s="127"/>
      <c r="AY552" s="127"/>
      <c r="AZ552" s="127"/>
      <c r="BA552" s="127"/>
      <c r="BB552" s="127"/>
      <c r="BC552" s="127"/>
      <c r="BD552" s="127"/>
      <c r="BE552" s="127"/>
      <c r="BF552" s="127"/>
      <c r="BG552" s="127"/>
      <c r="BH552" s="127"/>
      <c r="BI552" s="127"/>
      <c r="BJ552" s="128"/>
      <c r="BK552" s="128"/>
      <c r="BL552" s="87"/>
      <c r="BM552" s="47"/>
      <c r="BN552" s="48"/>
      <c r="BO552" s="49"/>
      <c r="BP552" s="39">
        <f t="shared" si="99"/>
        <v>0</v>
      </c>
      <c r="BR552" s="6" t="e">
        <f>Ringkasan!#REF!/1000000000</f>
        <v>#REF!</v>
      </c>
      <c r="BS552" s="6" t="e">
        <f t="shared" si="94"/>
        <v>#REF!</v>
      </c>
      <c r="BT552" s="39" t="e">
        <f t="shared" si="97"/>
        <v>#REF!</v>
      </c>
      <c r="BV552" s="6" t="e">
        <f>Ringkasan!#REF!/1000000000</f>
        <v>#REF!</v>
      </c>
      <c r="BW552" s="6" t="e">
        <f t="shared" si="95"/>
        <v>#REF!</v>
      </c>
      <c r="BX552" s="39" t="e">
        <f t="shared" si="98"/>
        <v>#REF!</v>
      </c>
    </row>
    <row r="553" spans="1:76" ht="15" customHeight="1" x14ac:dyDescent="0.25">
      <c r="B553" s="13" t="s">
        <v>560</v>
      </c>
      <c r="C553" s="14" t="s">
        <v>560</v>
      </c>
      <c r="D553" s="15" t="s">
        <v>561</v>
      </c>
      <c r="E553" s="16"/>
      <c r="F553" s="93"/>
      <c r="G553" s="115"/>
      <c r="H553" s="174">
        <f>IFERROR('Ringkasan (milyar)'!H553/'Ringkasan (milyar)'!G553,0)</f>
        <v>0.60713785753338789</v>
      </c>
      <c r="I553" s="174">
        <f>IFERROR('Ringkasan (milyar)'!I553/'Ringkasan (milyar)'!G553,0)</f>
        <v>0.49270342338728962</v>
      </c>
      <c r="J553" s="174">
        <f>IFERROR('Ringkasan (milyar)'!J553/'Ringkasan (milyar)'!G553,0)</f>
        <v>6.1114310037203627E-2</v>
      </c>
      <c r="K553" s="174">
        <f>IFERROR('Ringkasan (milyar)'!K553/'Ringkasan (milyar)'!G553,0)</f>
        <v>1.4726568433490456E-2</v>
      </c>
      <c r="L553" s="174">
        <f>IFERROR('Ringkasan (milyar)'!L553/'Ringkasan (milyar)'!G553,0)</f>
        <v>3.8593555675404151E-2</v>
      </c>
      <c r="M553" s="174">
        <f>IFERROR('Ringkasan (milyar)'!M553/'Ringkasan (milyar)'!G553,0)</f>
        <v>0.39254243310340631</v>
      </c>
      <c r="N553" s="174">
        <f>IFERROR('Ringkasan (milyar)'!N553/'Ringkasan (milyar)'!G553,0)</f>
        <v>0.35895221594892823</v>
      </c>
      <c r="O553" s="174">
        <f>IFERROR('Ringkasan (milyar)'!O553/'Ringkasan (milyar)'!G553,0)</f>
        <v>0</v>
      </c>
      <c r="P553" s="174">
        <f>IFERROR('Ringkasan (milyar)'!P553/'Ringkasan (milyar)'!G553,0)</f>
        <v>0</v>
      </c>
      <c r="Q553" s="174">
        <f>IFERROR('Ringkasan (milyar)'!Q553/'Ringkasan (milyar)'!G553,0)</f>
        <v>2.6205914959766666E-2</v>
      </c>
      <c r="R553" s="174">
        <f>IFERROR('Ringkasan (milyar)'!R553/'Ringkasan (milyar)'!G553,0)</f>
        <v>8.3222145852957473E-3</v>
      </c>
      <c r="S553" s="174">
        <f>IFERROR('Ringkasan (milyar)'!S553/'Ringkasan (milyar)'!G553,0)</f>
        <v>1.2572572357497437E-2</v>
      </c>
      <c r="T553" s="174">
        <f>IFERROR('Ringkasan (milyar)'!T553/'Ringkasan (milyar)'!G553,0)</f>
        <v>0.2351497832167489</v>
      </c>
      <c r="U553" s="174">
        <f>IFERROR('Ringkasan (milyar)'!U553/'Ringkasan (milyar)'!G553,0)</f>
        <v>7.6701730829619452E-2</v>
      </c>
      <c r="V553" s="174">
        <f>IFERROR('Ringkasan (milyar)'!V553/'Ringkasan (milyar)'!G553,0)</f>
        <v>3.3590217154478096E-2</v>
      </c>
      <c r="W553" s="174">
        <f>IFERROR('Ringkasan (milyar)'!W553/'Ringkasan (milyar)'!G553,0)</f>
        <v>2.0541611940875285E-2</v>
      </c>
      <c r="X553" s="174">
        <f>IFERROR('Ringkasan (milyar)'!X553/'Ringkasan (milyar)'!G553,0)</f>
        <v>1.3048605213602814E-2</v>
      </c>
      <c r="Y553" s="174">
        <f>IFERROR('Ringkasan (milyar)'!Y553/'Ringkasan (milyar)'!G553,0)</f>
        <v>3.1970936320592231E-4</v>
      </c>
      <c r="Z553" s="174">
        <f>IFERROR('Ringkasan (milyar)'!Z553/'Ringkasan (milyar)'!G553,0)</f>
        <v>2.3727400332405202E-4</v>
      </c>
      <c r="AA553" s="174">
        <f>IFERROR('Ringkasan (milyar)'!AA553/'Ringkasan (milyar)'!G553,0)</f>
        <v>0</v>
      </c>
      <c r="AB553" s="174">
        <f>IFERROR('Ringkasan (milyar)'!AB553/'Ringkasan (milyar)'!G553,0)</f>
        <v>8.2435359881870296E-5</v>
      </c>
      <c r="AC553" s="7"/>
      <c r="AD553" s="174">
        <f>IFERROR('Ringkasan (milyar)'!AD553/'Ringkasan (milyar)'!AC553,0)</f>
        <v>0.67920586141538197</v>
      </c>
      <c r="AE553" s="174">
        <f>IFERROR('Ringkasan (milyar)'!AE553/'Ringkasan (milyar)'!AD553,0)</f>
        <v>0.56259669612610586</v>
      </c>
      <c r="AF553" s="174">
        <f>IFERROR('Ringkasan (milyar)'!AF553/'Ringkasan (milyar)'!AD553,0)</f>
        <v>0.34268729746495635</v>
      </c>
      <c r="AG553" s="174">
        <f>IFERROR('Ringkasan (milyar)'!AG553/'Ringkasan (milyar)'!AD553,0)</f>
        <v>1.7191312634898164E-3</v>
      </c>
      <c r="AH553" s="174">
        <f>IFERROR('Ringkasan (milyar)'!AH553/'Ringkasan (milyar)'!AC553,0)</f>
        <v>2.7575309652595249E-4</v>
      </c>
      <c r="AI553" s="174">
        <f>IFERROR('Ringkasan (milyar)'!AI553/'Ringkasan (milyar)'!AC553,0)</f>
        <v>6.1483362771168025E-2</v>
      </c>
      <c r="AJ553" s="174">
        <f>IFERROR('Ringkasan (milyar)'!AJ553/'Ringkasan (milyar)'!AC553,0)</f>
        <v>1.4049068244087969E-3</v>
      </c>
      <c r="AK553" s="174">
        <f>IFERROR('Ringkasan (milyar)'!AK553/'Ringkasan (milyar)'!AC553,0)</f>
        <v>0.18181498840200069</v>
      </c>
      <c r="AL553" s="174">
        <f>IFERROR('Ringkasan (milyar)'!AL553/'Ringkasan (milyar)'!AC553,0)</f>
        <v>2.1888548577959951E-2</v>
      </c>
      <c r="AM553" s="174">
        <f>IFERROR('Ringkasan (milyar)'!AM553/'Ringkasan (milyar)'!AC553,0)</f>
        <v>3.766318852947248E-2</v>
      </c>
      <c r="AN553" s="174">
        <f>IFERROR('Ringkasan (milyar)'!AN553/'Ringkasan (milyar)'!AC553,0)</f>
        <v>5.1952110511614545E-2</v>
      </c>
      <c r="AO553" s="174">
        <f>IFERROR('Ringkasan (milyar)'!AO553/'Ringkasan (milyar)'!AC553,0)</f>
        <v>6.6968107094348667E-2</v>
      </c>
      <c r="AP553" s="174">
        <f>IFERROR('Ringkasan (milyar)'!AP553/'Ringkasan (milyar)'!AC553,0)</f>
        <v>2.2062783372494934E-3</v>
      </c>
      <c r="AQ553" s="174">
        <f>IFERROR('Ringkasan (milyar)'!AQ553/'Ringkasan (milyar)'!AC553,0)</f>
        <v>1.1367553513555234E-3</v>
      </c>
      <c r="AR553" s="174">
        <f>IFERROR('Ringkasan (milyar)'!AR553/'Ringkasan (milyar)'!AC553,0)</f>
        <v>1.1232367428979765E-2</v>
      </c>
      <c r="AS553" s="174">
        <f>IFERROR('Ringkasan (milyar)'!AS553/'Ringkasan (milyar)'!AC553,0)</f>
        <v>1.1232367428979765E-2</v>
      </c>
      <c r="AT553" s="174">
        <f>IFERROR('Ringkasan (milyar)'!AT553/'Ringkasan (milyar)'!AC553,0)</f>
        <v>0.12774678275363757</v>
      </c>
      <c r="AU553" s="174">
        <f>IFERROR('Ringkasan (milyar)'!AU553/'Ringkasan (milyar)'!AC553,0)</f>
        <v>5.6550709640382127E-2</v>
      </c>
      <c r="AV553" s="174">
        <f>IFERROR('Ringkasan (milyar)'!AV553/'Ringkasan (milyar)'!AC553,0)</f>
        <v>7.1196073113255459E-2</v>
      </c>
      <c r="AW553" s="129"/>
      <c r="AX553" s="129"/>
      <c r="AY553" s="129"/>
      <c r="AZ553" s="129"/>
      <c r="BA553" s="129"/>
      <c r="BB553" s="129"/>
      <c r="BC553" s="129"/>
      <c r="BD553" s="129"/>
      <c r="BE553" s="129"/>
      <c r="BF553" s="129"/>
      <c r="BG553" s="129"/>
      <c r="BH553" s="129"/>
      <c r="BI553" s="129"/>
      <c r="BJ553" s="130"/>
      <c r="BK553" s="130"/>
      <c r="BL553" s="89"/>
      <c r="BM553" s="47"/>
      <c r="BN553" s="48"/>
      <c r="BO553" s="49"/>
      <c r="BR553" s="115" t="e">
        <f>Ringkasan!#REF!/1000000000</f>
        <v>#REF!</v>
      </c>
      <c r="BS553" s="115" t="e">
        <f t="shared" si="94"/>
        <v>#REF!</v>
      </c>
      <c r="BT553" s="39" t="e">
        <f t="shared" si="97"/>
        <v>#REF!</v>
      </c>
      <c r="BV553" s="115" t="e">
        <f>Ringkasan!#REF!/1000000000</f>
        <v>#REF!</v>
      </c>
      <c r="BW553" s="115" t="e">
        <f t="shared" si="95"/>
        <v>#REF!</v>
      </c>
      <c r="BX553" s="39" t="e">
        <f t="shared" si="98"/>
        <v>#REF!</v>
      </c>
    </row>
    <row r="554" spans="1:76" ht="15" customHeight="1" x14ac:dyDescent="0.25">
      <c r="B554" s="13" t="s">
        <v>562</v>
      </c>
      <c r="C554" s="14" t="s">
        <v>562</v>
      </c>
      <c r="D554" s="15" t="s">
        <v>563</v>
      </c>
      <c r="E554" s="16"/>
      <c r="F554" s="93"/>
      <c r="G554" s="115"/>
      <c r="H554" s="174">
        <f>IFERROR('Ringkasan (milyar)'!H554/'Ringkasan (milyar)'!G554,0)</f>
        <v>0.58505260162528183</v>
      </c>
      <c r="I554" s="174">
        <f>IFERROR('Ringkasan (milyar)'!I554/'Ringkasan (milyar)'!G554,0)</f>
        <v>0.51050308786425924</v>
      </c>
      <c r="J554" s="174">
        <f>IFERROR('Ringkasan (milyar)'!J554/'Ringkasan (milyar)'!G554,0)</f>
        <v>4.9148526404289232E-2</v>
      </c>
      <c r="K554" s="174">
        <f>IFERROR('Ringkasan (milyar)'!K554/'Ringkasan (milyar)'!G554,0)</f>
        <v>2.0600568345169566E-2</v>
      </c>
      <c r="L554" s="174">
        <f>IFERROR('Ringkasan (milyar)'!L554/'Ringkasan (milyar)'!G554,0)</f>
        <v>4.8004190115637866E-3</v>
      </c>
      <c r="M554" s="174">
        <f>IFERROR('Ringkasan (milyar)'!M554/'Ringkasan (milyar)'!G554,0)</f>
        <v>0.41494739837471817</v>
      </c>
      <c r="N554" s="174">
        <f>IFERROR('Ringkasan (milyar)'!N554/'Ringkasan (milyar)'!G554,0)</f>
        <v>0.37776796513051647</v>
      </c>
      <c r="O554" s="174">
        <f>IFERROR('Ringkasan (milyar)'!O554/'Ringkasan (milyar)'!G554,0)</f>
        <v>0</v>
      </c>
      <c r="P554" s="174">
        <f>IFERROR('Ringkasan (milyar)'!P554/'Ringkasan (milyar)'!G554,0)</f>
        <v>0</v>
      </c>
      <c r="Q554" s="174">
        <f>IFERROR('Ringkasan (milyar)'!Q554/'Ringkasan (milyar)'!G554,0)</f>
        <v>1.2837853957950243E-2</v>
      </c>
      <c r="R554" s="174">
        <f>IFERROR('Ringkasan (milyar)'!R554/'Ringkasan (milyar)'!G554,0)</f>
        <v>6.9652333393422795E-3</v>
      </c>
      <c r="S554" s="174">
        <f>IFERROR('Ringkasan (milyar)'!S554/'Ringkasan (milyar)'!G554,0)</f>
        <v>3.9776680695255043E-2</v>
      </c>
      <c r="T554" s="174">
        <f>IFERROR('Ringkasan (milyar)'!T554/'Ringkasan (milyar)'!G554,0)</f>
        <v>0.22901352997745902</v>
      </c>
      <c r="U554" s="174">
        <f>IFERROR('Ringkasan (milyar)'!U554/'Ringkasan (milyar)'!G554,0)</f>
        <v>8.9174667160509924E-2</v>
      </c>
      <c r="V554" s="174">
        <f>IFERROR('Ringkasan (milyar)'!V554/'Ringkasan (milyar)'!G554,0)</f>
        <v>3.7179433244201671E-2</v>
      </c>
      <c r="W554" s="174">
        <f>IFERROR('Ringkasan (milyar)'!W554/'Ringkasan (milyar)'!G554,0)</f>
        <v>2.9086680228263367E-2</v>
      </c>
      <c r="X554" s="174">
        <f>IFERROR('Ringkasan (milyar)'!X554/'Ringkasan (milyar)'!G554,0)</f>
        <v>8.0927530159383039E-3</v>
      </c>
      <c r="Y554" s="174">
        <f>IFERROR('Ringkasan (milyar)'!Y554/'Ringkasan (milyar)'!G554,0)</f>
        <v>0</v>
      </c>
      <c r="Z554" s="174">
        <f>IFERROR('Ringkasan (milyar)'!Z554/'Ringkasan (milyar)'!G554,0)</f>
        <v>0</v>
      </c>
      <c r="AA554" s="174">
        <f>IFERROR('Ringkasan (milyar)'!AA554/'Ringkasan (milyar)'!G554,0)</f>
        <v>0</v>
      </c>
      <c r="AB554" s="174">
        <f>IFERROR('Ringkasan (milyar)'!AB554/'Ringkasan (milyar)'!G554,0)</f>
        <v>0</v>
      </c>
      <c r="AC554" s="7"/>
      <c r="AD554" s="174">
        <f>IFERROR('Ringkasan (milyar)'!AD554/'Ringkasan (milyar)'!AC554,0)</f>
        <v>0.71177252848329375</v>
      </c>
      <c r="AE554" s="174">
        <f>IFERROR('Ringkasan (milyar)'!AE554/'Ringkasan (milyar)'!AD554,0)</f>
        <v>0.50781341103577526</v>
      </c>
      <c r="AF554" s="174">
        <f>IFERROR('Ringkasan (milyar)'!AF554/'Ringkasan (milyar)'!AD554,0)</f>
        <v>0.40781827102056967</v>
      </c>
      <c r="AG554" s="174">
        <f>IFERROR('Ringkasan (milyar)'!AG554/'Ringkasan (milyar)'!AD554,0)</f>
        <v>0</v>
      </c>
      <c r="AH554" s="174">
        <f>IFERROR('Ringkasan (milyar)'!AH554/'Ringkasan (milyar)'!AC554,0)</f>
        <v>1.303285472488788E-5</v>
      </c>
      <c r="AI554" s="174">
        <f>IFERROR('Ringkasan (milyar)'!AI554/'Ringkasan (milyar)'!AC554,0)</f>
        <v>5.8633890945990343E-2</v>
      </c>
      <c r="AJ554" s="174">
        <f>IFERROR('Ringkasan (milyar)'!AJ554/'Ringkasan (milyar)'!AC554,0)</f>
        <v>1.4041271859226078E-3</v>
      </c>
      <c r="AK554" s="174">
        <f>IFERROR('Ringkasan (milyar)'!AK554/'Ringkasan (milyar)'!AC554,0)</f>
        <v>0.19436575057326977</v>
      </c>
      <c r="AL554" s="174">
        <f>IFERROR('Ringkasan (milyar)'!AL554/'Ringkasan (milyar)'!AC554,0)</f>
        <v>2.0170034451560013E-3</v>
      </c>
      <c r="AM554" s="174">
        <f>IFERROR('Ringkasan (milyar)'!AM554/'Ringkasan (milyar)'!AC554,0)</f>
        <v>3.3070643059891131E-2</v>
      </c>
      <c r="AN554" s="174">
        <f>IFERROR('Ringkasan (milyar)'!AN554/'Ringkasan (milyar)'!AC554,0)</f>
        <v>7.1835114127968142E-2</v>
      </c>
      <c r="AO554" s="174">
        <f>IFERROR('Ringkasan (milyar)'!AO554/'Ringkasan (milyar)'!AC554,0)</f>
        <v>8.161633657863801E-2</v>
      </c>
      <c r="AP554" s="174">
        <f>IFERROR('Ringkasan (milyar)'!AP554/'Ringkasan (milyar)'!AC554,0)</f>
        <v>5.6154986974492537E-3</v>
      </c>
      <c r="AQ554" s="174">
        <f>IFERROR('Ringkasan (milyar)'!AQ554/'Ringkasan (milyar)'!AC554,0)</f>
        <v>2.1115466416722967E-4</v>
      </c>
      <c r="AR554" s="174">
        <f>IFERROR('Ringkasan (milyar)'!AR554/'Ringkasan (milyar)'!AC554,0)</f>
        <v>5.5783403020538266E-3</v>
      </c>
      <c r="AS554" s="174">
        <f>IFERROR('Ringkasan (milyar)'!AS554/'Ringkasan (milyar)'!AC554,0)</f>
        <v>5.5783403020538266E-3</v>
      </c>
      <c r="AT554" s="174">
        <f>IFERROR('Ringkasan (milyar)'!AT554/'Ringkasan (milyar)'!AC554,0)</f>
        <v>8.8283380641382719E-2</v>
      </c>
      <c r="AU554" s="174">
        <f>IFERROR('Ringkasan (milyar)'!AU554/'Ringkasan (milyar)'!AC554,0)</f>
        <v>4.4532860668343749E-2</v>
      </c>
      <c r="AV554" s="174">
        <f>IFERROR('Ringkasan (milyar)'!AV554/'Ringkasan (milyar)'!AC554,0)</f>
        <v>4.3750519973038977E-2</v>
      </c>
      <c r="AW554" s="129"/>
      <c r="AX554" s="129"/>
      <c r="AY554" s="129"/>
      <c r="AZ554" s="129"/>
      <c r="BA554" s="129"/>
      <c r="BB554" s="129"/>
      <c r="BC554" s="129"/>
      <c r="BD554" s="129"/>
      <c r="BE554" s="129"/>
      <c r="BF554" s="129"/>
      <c r="BG554" s="129"/>
      <c r="BH554" s="129"/>
      <c r="BI554" s="129"/>
      <c r="BJ554" s="130"/>
      <c r="BK554" s="130"/>
      <c r="BL554" s="89"/>
      <c r="BM554" s="47"/>
      <c r="BN554" s="48"/>
      <c r="BO554" s="49"/>
      <c r="BR554" s="115" t="e">
        <f>Ringkasan!#REF!/1000000000</f>
        <v>#REF!</v>
      </c>
      <c r="BS554" s="115" t="e">
        <f t="shared" si="94"/>
        <v>#REF!</v>
      </c>
      <c r="BT554" s="39" t="e">
        <f t="shared" si="97"/>
        <v>#REF!</v>
      </c>
      <c r="BV554" s="115" t="e">
        <f>Ringkasan!#REF!/1000000000</f>
        <v>#REF!</v>
      </c>
      <c r="BW554" s="115" t="e">
        <f t="shared" si="95"/>
        <v>#REF!</v>
      </c>
      <c r="BX554" s="39" t="e">
        <f t="shared" si="98"/>
        <v>#REF!</v>
      </c>
    </row>
    <row r="555" spans="1:76" ht="15" customHeight="1" x14ac:dyDescent="0.25">
      <c r="B555" s="13" t="s">
        <v>564</v>
      </c>
      <c r="C555" s="14" t="s">
        <v>564</v>
      </c>
      <c r="D555" s="15" t="s">
        <v>618</v>
      </c>
      <c r="E555" s="16"/>
      <c r="F555" s="93"/>
      <c r="G555" s="115"/>
      <c r="H555" s="174">
        <f>IFERROR('Ringkasan (milyar)'!H555/'Ringkasan (milyar)'!G555,0)</f>
        <v>0.60460010221512028</v>
      </c>
      <c r="I555" s="174">
        <f>IFERROR('Ringkasan (milyar)'!I555/'Ringkasan (milyar)'!G555,0)</f>
        <v>0.49474873331612895</v>
      </c>
      <c r="J555" s="174">
        <f>IFERROR('Ringkasan (milyar)'!J555/'Ringkasan (milyar)'!G555,0)</f>
        <v>5.9739355127103551E-2</v>
      </c>
      <c r="K555" s="174">
        <f>IFERROR('Ringkasan (milyar)'!K555/'Ringkasan (milyar)'!G555,0)</f>
        <v>1.540153342268469E-2</v>
      </c>
      <c r="L555" s="174">
        <f>IFERROR('Ringkasan (milyar)'!L555/'Ringkasan (milyar)'!G555,0)</f>
        <v>3.4710480349203106E-2</v>
      </c>
      <c r="M555" s="174">
        <f>IFERROR('Ringkasan (milyar)'!M555/'Ringkasan (milyar)'!G555,0)</f>
        <v>0.39511692533521253</v>
      </c>
      <c r="N555" s="174">
        <f>IFERROR('Ringkasan (milyar)'!N555/'Ringkasan (milyar)'!G555,0)</f>
        <v>0.36111428134456791</v>
      </c>
      <c r="O555" s="174">
        <f>IFERROR('Ringkasan (milyar)'!O555/'Ringkasan (milyar)'!G555,0)</f>
        <v>0</v>
      </c>
      <c r="P555" s="174">
        <f>IFERROR('Ringkasan (milyar)'!P555/'Ringkasan (milyar)'!G555,0)</f>
        <v>0</v>
      </c>
      <c r="Q555" s="174">
        <f>IFERROR('Ringkasan (milyar)'!Q555/'Ringkasan (milyar)'!G555,0)</f>
        <v>2.4669828258148105E-2</v>
      </c>
      <c r="R555" s="174">
        <f>IFERROR('Ringkasan (milyar)'!R555/'Ringkasan (milyar)'!G555,0)</f>
        <v>8.1662876452577218E-3</v>
      </c>
      <c r="S555" s="174">
        <f>IFERROR('Ringkasan (milyar)'!S555/'Ringkasan (milyar)'!G555,0)</f>
        <v>1.569852076851546E-2</v>
      </c>
      <c r="T555" s="174">
        <f>IFERROR('Ringkasan (milyar)'!T555/'Ringkasan (milyar)'!G555,0)</f>
        <v>0.23444468342723143</v>
      </c>
      <c r="U555" s="174">
        <f>IFERROR('Ringkasan (milyar)'!U555/'Ringkasan (milyar)'!G555,0)</f>
        <v>7.8134961245415163E-2</v>
      </c>
      <c r="V555" s="174">
        <f>IFERROR('Ringkasan (milyar)'!V555/'Ringkasan (milyar)'!G555,0)</f>
        <v>3.4002643990644579E-2</v>
      </c>
      <c r="W555" s="174">
        <f>IFERROR('Ringkasan (milyar)'!W555/'Ringkasan (milyar)'!G555,0)</f>
        <v>2.1523501966578769E-2</v>
      </c>
      <c r="X555" s="174">
        <f>IFERROR('Ringkasan (milyar)'!X555/'Ringkasan (milyar)'!G555,0)</f>
        <v>1.2479142024065812E-2</v>
      </c>
      <c r="Y555" s="174">
        <f>IFERROR('Ringkasan (milyar)'!Y555/'Ringkasan (milyar)'!G555,0)</f>
        <v>2.8297244966724039E-4</v>
      </c>
      <c r="Z555" s="174">
        <f>IFERROR('Ringkasan (milyar)'!Z555/'Ringkasan (milyar)'!G555,0)</f>
        <v>2.1000950766560534E-4</v>
      </c>
      <c r="AA555" s="174">
        <f>IFERROR('Ringkasan (milyar)'!AA555/'Ringkasan (milyar)'!G555,0)</f>
        <v>0</v>
      </c>
      <c r="AB555" s="174">
        <f>IFERROR('Ringkasan (milyar)'!AB555/'Ringkasan (milyar)'!G555,0)</f>
        <v>7.2962942001635072E-5</v>
      </c>
      <c r="AC555" s="7"/>
      <c r="AD555" s="174">
        <f>IFERROR('Ringkasan (milyar)'!AD555/'Ringkasan (milyar)'!AC555,0)</f>
        <v>0.68335638656057196</v>
      </c>
      <c r="AE555" s="174">
        <f>IFERROR('Ringkasan (milyar)'!AE555/'Ringkasan (milyar)'!AD555,0)</f>
        <v>0.55532439638938758</v>
      </c>
      <c r="AF555" s="174">
        <f>IFERROR('Ringkasan (milyar)'!AF555/'Ringkasan (milyar)'!AD555,0)</f>
        <v>0.35133321858961492</v>
      </c>
      <c r="AG555" s="174">
        <f>IFERROR('Ringkasan (milyar)'!AG555/'Ringkasan (milyar)'!AD555,0)</f>
        <v>1.4909222794128908E-3</v>
      </c>
      <c r="AH555" s="174">
        <f>IFERROR('Ringkasan (milyar)'!AH555/'Ringkasan (milyar)'!AC555,0)</f>
        <v>2.4227018077434018E-4</v>
      </c>
      <c r="AI555" s="174">
        <f>IFERROR('Ringkasan (milyar)'!AI555/'Ringkasan (milyar)'!AC555,0)</f>
        <v>6.1120206036822215E-2</v>
      </c>
      <c r="AJ555" s="174">
        <f>IFERROR('Ringkasan (milyar)'!AJ555/'Ringkasan (milyar)'!AC555,0)</f>
        <v>1.4048074617956582E-3</v>
      </c>
      <c r="AK555" s="174">
        <f>IFERROR('Ringkasan (milyar)'!AK555/'Ringkasan (milyar)'!AC555,0)</f>
        <v>0.18341454582292196</v>
      </c>
      <c r="AL555" s="174">
        <f>IFERROR('Ringkasan (milyar)'!AL555/'Ringkasan (milyar)'!AC555,0)</f>
        <v>1.9355979077510674E-2</v>
      </c>
      <c r="AM555" s="174">
        <f>IFERROR('Ringkasan (milyar)'!AM555/'Ringkasan (milyar)'!AC555,0)</f>
        <v>3.7077882228027007E-2</v>
      </c>
      <c r="AN555" s="174">
        <f>IFERROR('Ringkasan (milyar)'!AN555/'Ringkasan (milyar)'!AC555,0)</f>
        <v>5.448614036181345E-2</v>
      </c>
      <c r="AO555" s="174">
        <f>IFERROR('Ringkasan (milyar)'!AO555/'Ringkasan (milyar)'!AC555,0)</f>
        <v>6.8834980504522109E-2</v>
      </c>
      <c r="AP555" s="174">
        <f>IFERROR('Ringkasan (milyar)'!AP555/'Ringkasan (milyar)'!AC555,0)</f>
        <v>2.6407733625155192E-3</v>
      </c>
      <c r="AQ555" s="174">
        <f>IFERROR('Ringkasan (milyar)'!AQ555/'Ringkasan (milyar)'!AC555,0)</f>
        <v>1.0187902885331942E-3</v>
      </c>
      <c r="AR555" s="174">
        <f>IFERROR('Ringkasan (milyar)'!AR555/'Ringkasan (milyar)'!AC555,0)</f>
        <v>1.0511778438004556E-2</v>
      </c>
      <c r="AS555" s="174">
        <f>IFERROR('Ringkasan (milyar)'!AS555/'Ringkasan (milyar)'!AC555,0)</f>
        <v>1.0511778438004556E-2</v>
      </c>
      <c r="AT555" s="174">
        <f>IFERROR('Ringkasan (milyar)'!AT555/'Ringkasan (milyar)'!AC555,0)</f>
        <v>0.12271728917850158</v>
      </c>
      <c r="AU555" s="174">
        <f>IFERROR('Ringkasan (milyar)'!AU555/'Ringkasan (milyar)'!AC555,0)</f>
        <v>5.5019070426411479E-2</v>
      </c>
      <c r="AV555" s="174">
        <f>IFERROR('Ringkasan (milyar)'!AV555/'Ringkasan (milyar)'!AC555,0)</f>
        <v>6.7698218752090103E-2</v>
      </c>
      <c r="AW555" s="129"/>
      <c r="AX555" s="129"/>
      <c r="AY555" s="129"/>
      <c r="AZ555" s="129"/>
      <c r="BA555" s="129"/>
      <c r="BB555" s="129"/>
      <c r="BC555" s="129"/>
      <c r="BD555" s="129"/>
      <c r="BE555" s="129"/>
      <c r="BF555" s="129"/>
      <c r="BG555" s="129"/>
      <c r="BH555" s="129"/>
      <c r="BI555" s="129"/>
      <c r="BJ555" s="130"/>
      <c r="BK555" s="130"/>
      <c r="BL555" s="89"/>
      <c r="BM555" s="47"/>
      <c r="BN555" s="48"/>
      <c r="BO555" s="49"/>
      <c r="BR555" s="115" t="e">
        <f>Ringkasan!#REF!/1000000000</f>
        <v>#REF!</v>
      </c>
      <c r="BS555" s="115" t="e">
        <f t="shared" si="94"/>
        <v>#REF!</v>
      </c>
      <c r="BT555" s="39" t="e">
        <f t="shared" si="97"/>
        <v>#REF!</v>
      </c>
      <c r="BV555" s="115" t="e">
        <f>Ringkasan!#REF!/1000000000</f>
        <v>#REF!</v>
      </c>
      <c r="BW555" s="115" t="e">
        <f t="shared" si="95"/>
        <v>#REF!</v>
      </c>
      <c r="BX555" s="39" t="e">
        <f t="shared" si="98"/>
        <v>#REF!</v>
      </c>
    </row>
    <row r="556" spans="1:76" ht="15" customHeight="1" x14ac:dyDescent="0.25">
      <c r="B556" s="13" t="s">
        <v>566</v>
      </c>
      <c r="C556" s="14" t="s">
        <v>566</v>
      </c>
      <c r="D556" s="15" t="s">
        <v>619</v>
      </c>
      <c r="E556" s="16"/>
      <c r="F556" s="93"/>
      <c r="G556" s="115"/>
      <c r="H556" s="174">
        <f>IFERROR('Ringkasan (milyar)'!H556/'Ringkasan (milyar)'!G556,0)</f>
        <v>0.60269550396186677</v>
      </c>
      <c r="I556" s="174">
        <f>IFERROR('Ringkasan (milyar)'!I556/'Ringkasan (milyar)'!G556,0)</f>
        <v>0.48352596925469821</v>
      </c>
      <c r="J556" s="174">
        <f>IFERROR('Ringkasan (milyar)'!J556/'Ringkasan (milyar)'!G556,0)</f>
        <v>5.905129454683649E-2</v>
      </c>
      <c r="K556" s="174">
        <f>IFERROR('Ringkasan (milyar)'!K556/'Ringkasan (milyar)'!G556,0)</f>
        <v>1.8457196090336234E-2</v>
      </c>
      <c r="L556" s="174">
        <f>IFERROR('Ringkasan (milyar)'!L556/'Ringkasan (milyar)'!G556,0)</f>
        <v>4.1661044069995816E-2</v>
      </c>
      <c r="M556" s="174">
        <f>IFERROR('Ringkasan (milyar)'!M556/'Ringkasan (milyar)'!G556,0)</f>
        <v>0.39690050953984168</v>
      </c>
      <c r="N556" s="174">
        <f>IFERROR('Ringkasan (milyar)'!N556/'Ringkasan (milyar)'!G556,0)</f>
        <v>0.36909498749172576</v>
      </c>
      <c r="O556" s="174">
        <f>IFERROR('Ringkasan (milyar)'!O556/'Ringkasan (milyar)'!G556,0)</f>
        <v>0</v>
      </c>
      <c r="P556" s="174">
        <f>IFERROR('Ringkasan (milyar)'!P556/'Ringkasan (milyar)'!G556,0)</f>
        <v>0</v>
      </c>
      <c r="Q556" s="174">
        <f>IFERROR('Ringkasan (milyar)'!Q556/'Ringkasan (milyar)'!G556,0)</f>
        <v>2.0173650429769582E-2</v>
      </c>
      <c r="R556" s="174">
        <f>IFERROR('Ringkasan (milyar)'!R556/'Ringkasan (milyar)'!G556,0)</f>
        <v>7.0703682778315707E-3</v>
      </c>
      <c r="S556" s="174">
        <f>IFERROR('Ringkasan (milyar)'!S556/'Ringkasan (milyar)'!G556,0)</f>
        <v>2.0243648132171117E-2</v>
      </c>
      <c r="T556" s="174">
        <f>IFERROR('Ringkasan (milyar)'!T556/'Ringkasan (milyar)'!G556,0)</f>
        <v>0.23409939595797266</v>
      </c>
      <c r="U556" s="174">
        <f>IFERROR('Ringkasan (milyar)'!U556/'Ringkasan (milyar)'!G556,0)</f>
        <v>8.7507924693980804E-2</v>
      </c>
      <c r="V556" s="174">
        <f>IFERROR('Ringkasan (milyar)'!V556/'Ringkasan (milyar)'!G556,0)</f>
        <v>2.7805522048115872E-2</v>
      </c>
      <c r="W556" s="174">
        <f>IFERROR('Ringkasan (milyar)'!W556/'Ringkasan (milyar)'!G556,0)</f>
        <v>1.7600755066254074E-2</v>
      </c>
      <c r="X556" s="174">
        <f>IFERROR('Ringkasan (milyar)'!X556/'Ringkasan (milyar)'!G556,0)</f>
        <v>1.0204766981861797E-2</v>
      </c>
      <c r="Y556" s="174">
        <f>IFERROR('Ringkasan (milyar)'!Y556/'Ringkasan (milyar)'!G556,0)</f>
        <v>4.0398649829148967E-4</v>
      </c>
      <c r="Z556" s="174">
        <f>IFERROR('Ringkasan (milyar)'!Z556/'Ringkasan (milyar)'!G556,0)</f>
        <v>3.4432135304337142E-4</v>
      </c>
      <c r="AA556" s="174">
        <f>IFERROR('Ringkasan (milyar)'!AA556/'Ringkasan (milyar)'!G556,0)</f>
        <v>0</v>
      </c>
      <c r="AB556" s="174">
        <f>IFERROR('Ringkasan (milyar)'!AB556/'Ringkasan (milyar)'!G556,0)</f>
        <v>5.9665145248118233E-5</v>
      </c>
      <c r="AC556" s="7"/>
      <c r="AD556" s="174">
        <f>IFERROR('Ringkasan (milyar)'!AD556/'Ringkasan (milyar)'!AC556,0)</f>
        <v>0.6895057236869111</v>
      </c>
      <c r="AE556" s="174">
        <f>IFERROR('Ringkasan (milyar)'!AE556/'Ringkasan (milyar)'!AD556,0)</f>
        <v>0.55135617933384617</v>
      </c>
      <c r="AF556" s="174">
        <f>IFERROR('Ringkasan (milyar)'!AF556/'Ringkasan (milyar)'!AD556,0)</f>
        <v>0.34026301307620521</v>
      </c>
      <c r="AG556" s="174">
        <f>IFERROR('Ringkasan (milyar)'!AG556/'Ringkasan (milyar)'!AD556,0)</f>
        <v>1.1894142548827182E-3</v>
      </c>
      <c r="AH556" s="174">
        <f>IFERROR('Ringkasan (milyar)'!AH556/'Ringkasan (milyar)'!AC556,0)</f>
        <v>3.4043056928723391E-4</v>
      </c>
      <c r="AI556" s="174">
        <f>IFERROR('Ringkasan (milyar)'!AI556/'Ringkasan (milyar)'!AC556,0)</f>
        <v>7.2433563973206369E-2</v>
      </c>
      <c r="AJ556" s="174">
        <f>IFERROR('Ringkasan (milyar)'!AJ556/'Ringkasan (milyar)'!AC556,0)</f>
        <v>1.1350846920093129E-3</v>
      </c>
      <c r="AK556" s="174">
        <f>IFERROR('Ringkasan (milyar)'!AK556/'Ringkasan (milyar)'!AC556,0)</f>
        <v>0.17643571335932853</v>
      </c>
      <c r="AL556" s="174">
        <f>IFERROR('Ringkasan (milyar)'!AL556/'Ringkasan (milyar)'!AC556,0)</f>
        <v>1.6306761281540686E-2</v>
      </c>
      <c r="AM556" s="174">
        <f>IFERROR('Ringkasan (milyar)'!AM556/'Ringkasan (milyar)'!AC556,0)</f>
        <v>3.6993775466613525E-2</v>
      </c>
      <c r="AN556" s="174">
        <f>IFERROR('Ringkasan (milyar)'!AN556/'Ringkasan (milyar)'!AC556,0)</f>
        <v>5.9046674368419934E-2</v>
      </c>
      <c r="AO556" s="174">
        <f>IFERROR('Ringkasan (milyar)'!AO556/'Ringkasan (milyar)'!AC556,0)</f>
        <v>6.0501603826738623E-2</v>
      </c>
      <c r="AP556" s="174">
        <f>IFERROR('Ringkasan (milyar)'!AP556/'Ringkasan (milyar)'!AC556,0)</f>
        <v>2.7617767913191986E-3</v>
      </c>
      <c r="AQ556" s="174">
        <f>IFERROR('Ringkasan (milyar)'!AQ556/'Ringkasan (milyar)'!AC556,0)</f>
        <v>8.2512162469654021E-4</v>
      </c>
      <c r="AR556" s="174">
        <f>IFERROR('Ringkasan (milyar)'!AR556/'Ringkasan (milyar)'!AC556,0)</f>
        <v>1.2780712747297163E-2</v>
      </c>
      <c r="AS556" s="174">
        <f>IFERROR('Ringkasan (milyar)'!AS556/'Ringkasan (milyar)'!AC556,0)</f>
        <v>1.2780712747297163E-2</v>
      </c>
      <c r="AT556" s="174">
        <f>IFERROR('Ringkasan (milyar)'!AT556/'Ringkasan (milyar)'!AC556,0)</f>
        <v>0.12127785020646335</v>
      </c>
      <c r="AU556" s="174">
        <f>IFERROR('Ringkasan (milyar)'!AU556/'Ringkasan (milyar)'!AC556,0)</f>
        <v>6.0920005507516119E-2</v>
      </c>
      <c r="AV556" s="174">
        <f>IFERROR('Ringkasan (milyar)'!AV556/'Ringkasan (milyar)'!AC556,0)</f>
        <v>6.0357844698947234E-2</v>
      </c>
      <c r="AW556" s="129"/>
      <c r="AX556" s="129"/>
      <c r="AY556" s="129"/>
      <c r="AZ556" s="129"/>
      <c r="BA556" s="129"/>
      <c r="BB556" s="129"/>
      <c r="BC556" s="129"/>
      <c r="BD556" s="129"/>
      <c r="BE556" s="129"/>
      <c r="BF556" s="129"/>
      <c r="BG556" s="129"/>
      <c r="BH556" s="129"/>
      <c r="BI556" s="129"/>
      <c r="BJ556" s="130"/>
      <c r="BK556" s="130"/>
      <c r="BL556" s="89"/>
      <c r="BM556" s="47"/>
      <c r="BN556" s="48"/>
      <c r="BO556" s="49"/>
      <c r="BR556" s="115" t="e">
        <f>Ringkasan!#REF!/1000000000</f>
        <v>#REF!</v>
      </c>
      <c r="BS556" s="115" t="e">
        <f t="shared" si="94"/>
        <v>#REF!</v>
      </c>
      <c r="BT556" s="39" t="e">
        <f t="shared" si="97"/>
        <v>#REF!</v>
      </c>
      <c r="BV556" s="115" t="e">
        <f>Ringkasan!#REF!/1000000000</f>
        <v>#REF!</v>
      </c>
      <c r="BW556" s="115" t="e">
        <f t="shared" si="95"/>
        <v>#REF!</v>
      </c>
      <c r="BX556" s="39" t="e">
        <f t="shared" si="98"/>
        <v>#REF!</v>
      </c>
    </row>
    <row r="557" spans="1:76" s="141" customFormat="1" ht="15" customHeight="1" x14ac:dyDescent="0.25">
      <c r="A557" s="141" t="s">
        <v>716</v>
      </c>
      <c r="B557" s="9" t="s">
        <v>554</v>
      </c>
      <c r="C557" s="10">
        <v>29</v>
      </c>
      <c r="D557" s="11" t="s">
        <v>430</v>
      </c>
      <c r="E557" s="1" t="str">
        <f>[1]Pendapatan!D557</f>
        <v>10 Tahun 2024</v>
      </c>
      <c r="F557" s="149">
        <f>[1]Pendapatan!E557</f>
        <v>45653</v>
      </c>
      <c r="G557" s="113"/>
      <c r="H557" s="172">
        <f>IFERROR('Ringkasan (milyar)'!H557/'Ringkasan (milyar)'!G557,0)</f>
        <v>0.39657965998224487</v>
      </c>
      <c r="I557" s="172">
        <f>IFERROR('Ringkasan (milyar)'!I557/'Ringkasan (milyar)'!G557,0)</f>
        <v>0.25510937548135315</v>
      </c>
      <c r="J557" s="172">
        <f>IFERROR('Ringkasan (milyar)'!J557/'Ringkasan (milyar)'!G557,0)</f>
        <v>0.12148748162047568</v>
      </c>
      <c r="K557" s="172">
        <f>IFERROR('Ringkasan (milyar)'!K557/'Ringkasan (milyar)'!G557,0)</f>
        <v>1.4007032623622819E-2</v>
      </c>
      <c r="L557" s="172">
        <f>IFERROR('Ringkasan (milyar)'!L557/'Ringkasan (milyar)'!G557,0)</f>
        <v>5.9757702567932386E-3</v>
      </c>
      <c r="M557" s="172">
        <f>IFERROR('Ringkasan (milyar)'!M557/'Ringkasan (milyar)'!G557,0)</f>
        <v>0.57023114849480461</v>
      </c>
      <c r="N557" s="172">
        <f>IFERROR('Ringkasan (milyar)'!N557/'Ringkasan (milyar)'!G557,0)</f>
        <v>0.56976269925640566</v>
      </c>
      <c r="O557" s="172">
        <f>IFERROR('Ringkasan (milyar)'!O557/'Ringkasan (milyar)'!G557,0)</f>
        <v>0</v>
      </c>
      <c r="P557" s="172">
        <f>IFERROR('Ringkasan (milyar)'!P557/'Ringkasan (milyar)'!G557,0)</f>
        <v>0</v>
      </c>
      <c r="Q557" s="172">
        <f>IFERROR('Ringkasan (milyar)'!Q557/'Ringkasan (milyar)'!G557,0)</f>
        <v>0</v>
      </c>
      <c r="R557" s="172">
        <f>IFERROR('Ringkasan (milyar)'!R557/'Ringkasan (milyar)'!G557,0)</f>
        <v>0</v>
      </c>
      <c r="S557" s="172">
        <f>IFERROR('Ringkasan (milyar)'!S557/'Ringkasan (milyar)'!G557,0)</f>
        <v>0.12139727262719914</v>
      </c>
      <c r="T557" s="172">
        <f>IFERROR('Ringkasan (milyar)'!T557/'Ringkasan (milyar)'!G557,0)</f>
        <v>0.29195888374201096</v>
      </c>
      <c r="U557" s="172">
        <f>IFERROR('Ringkasan (milyar)'!U557/'Ringkasan (milyar)'!G557,0)</f>
        <v>0.15640654288719547</v>
      </c>
      <c r="V557" s="172">
        <f>IFERROR('Ringkasan (milyar)'!V557/'Ringkasan (milyar)'!G557,0)</f>
        <v>4.6844923839897776E-4</v>
      </c>
      <c r="W557" s="172">
        <f>IFERROR('Ringkasan (milyar)'!W557/'Ringkasan (milyar)'!G557,0)</f>
        <v>0</v>
      </c>
      <c r="X557" s="172">
        <f>IFERROR('Ringkasan (milyar)'!X557/'Ringkasan (milyar)'!G557,0)</f>
        <v>4.6844923839897776E-4</v>
      </c>
      <c r="Y557" s="172">
        <f>IFERROR('Ringkasan (milyar)'!Y557/'Ringkasan (milyar)'!G557,0)</f>
        <v>3.3189191522950488E-2</v>
      </c>
      <c r="Z557" s="172">
        <f>IFERROR('Ringkasan (milyar)'!Z557/'Ringkasan (milyar)'!G557,0)</f>
        <v>3.2351783112017686E-4</v>
      </c>
      <c r="AA557" s="172">
        <f>IFERROR('Ringkasan (milyar)'!AA557/'Ringkasan (milyar)'!G557,0)</f>
        <v>0</v>
      </c>
      <c r="AB557" s="172">
        <f>IFERROR('Ringkasan (milyar)'!AB557/'Ringkasan (milyar)'!G557,0)</f>
        <v>3.2865673691830306E-2</v>
      </c>
      <c r="AC557" s="147"/>
      <c r="AD557" s="172">
        <f>IFERROR('Ringkasan (milyar)'!AD557/'Ringkasan (milyar)'!AC557,0)</f>
        <v>0.7314560769773184</v>
      </c>
      <c r="AE557" s="172">
        <f>IFERROR('Ringkasan (milyar)'!AE557/'Ringkasan (milyar)'!AD557,0)</f>
        <v>0.53094666150066494</v>
      </c>
      <c r="AF557" s="172">
        <f>IFERROR('Ringkasan (milyar)'!AF557/'Ringkasan (milyar)'!AD557,0)</f>
        <v>0.43354131052616046</v>
      </c>
      <c r="AG557" s="172">
        <f>IFERROR('Ringkasan (milyar)'!AG557/'Ringkasan (milyar)'!AD557,0)</f>
        <v>7.6678086027076641E-3</v>
      </c>
      <c r="AH557" s="172">
        <f>IFERROR('Ringkasan (milyar)'!AH557/'Ringkasan (milyar)'!AC557,0)</f>
        <v>0</v>
      </c>
      <c r="AI557" s="172">
        <f>IFERROR('Ringkasan (milyar)'!AI557/'Ringkasan (milyar)'!AC557,0)</f>
        <v>1.9637674647069357E-2</v>
      </c>
      <c r="AJ557" s="172">
        <f>IFERROR('Ringkasan (milyar)'!AJ557/'Ringkasan (milyar)'!AC557,0)</f>
        <v>7.2914882014827123E-4</v>
      </c>
      <c r="AK557" s="172">
        <f>IFERROR('Ringkasan (milyar)'!AK557/'Ringkasan (milyar)'!AC557,0)</f>
        <v>7.797437501915172E-2</v>
      </c>
      <c r="AL557" s="172">
        <f>IFERROR('Ringkasan (milyar)'!AL557/'Ringkasan (milyar)'!AC557,0)</f>
        <v>0</v>
      </c>
      <c r="AM557" s="172">
        <f>IFERROR('Ringkasan (milyar)'!AM557/'Ringkasan (milyar)'!AC557,0)</f>
        <v>4.3394338027857957E-2</v>
      </c>
      <c r="AN557" s="172">
        <f>IFERROR('Ringkasan (milyar)'!AN557/'Ringkasan (milyar)'!AC557,0)</f>
        <v>1.4883934642945891E-2</v>
      </c>
      <c r="AO557" s="172">
        <f>IFERROR('Ringkasan (milyar)'!AO557/'Ringkasan (milyar)'!AC557,0)</f>
        <v>1.6486281245560331E-2</v>
      </c>
      <c r="AP557" s="172">
        <f>IFERROR('Ringkasan (milyar)'!AP557/'Ringkasan (milyar)'!AC557,0)</f>
        <v>2.8873237700781044E-3</v>
      </c>
      <c r="AQ557" s="172">
        <f>IFERROR('Ringkasan (milyar)'!AQ557/'Ringkasan (milyar)'!AC557,0)</f>
        <v>3.2249733270943448E-4</v>
      </c>
      <c r="AR557" s="172">
        <f>IFERROR('Ringkasan (milyar)'!AR557/'Ringkasan (milyar)'!AC557,0)</f>
        <v>8.0378861956676054E-2</v>
      </c>
      <c r="AS557" s="172">
        <f>IFERROR('Ringkasan (milyar)'!AS557/'Ringkasan (milyar)'!AC557,0)</f>
        <v>8.0378861956676054E-2</v>
      </c>
      <c r="AT557" s="172">
        <f>IFERROR('Ringkasan (milyar)'!AT557/'Ringkasan (milyar)'!AC557,0)</f>
        <v>0.11019068604685382</v>
      </c>
      <c r="AU557" s="172">
        <f>IFERROR('Ringkasan (milyar)'!AU557/'Ringkasan (milyar)'!AC557,0)</f>
        <v>0.11008102090908921</v>
      </c>
      <c r="AV557" s="172">
        <f>IFERROR('Ringkasan (milyar)'!AV557/'Ringkasan (milyar)'!AC557,0)</f>
        <v>1.0966513776462611E-4</v>
      </c>
      <c r="AW557" s="148"/>
      <c r="AX557" s="148"/>
      <c r="AY557" s="148"/>
      <c r="AZ557" s="148"/>
      <c r="BA557" s="148"/>
      <c r="BB557" s="148"/>
      <c r="BC557" s="148"/>
      <c r="BD557" s="148"/>
      <c r="BE557" s="148"/>
      <c r="BF557" s="148"/>
      <c r="BG557" s="148"/>
      <c r="BH557" s="148"/>
      <c r="BI557" s="148"/>
      <c r="BJ557" s="98"/>
      <c r="BK557" s="98"/>
      <c r="BL557" s="85"/>
      <c r="BM557" s="143"/>
      <c r="BN557" s="144"/>
      <c r="BO557" s="145"/>
      <c r="BP557" s="146">
        <f t="shared" ref="BP557:BP567" si="101">IF(G557&gt;0,1,0)</f>
        <v>0</v>
      </c>
      <c r="BR557" s="113" t="e">
        <f>Ringkasan!#REF!/1000000000</f>
        <v>#REF!</v>
      </c>
      <c r="BS557" s="113" t="e">
        <f t="shared" si="94"/>
        <v>#REF!</v>
      </c>
      <c r="BT557" s="146" t="e">
        <f t="shared" si="97"/>
        <v>#REF!</v>
      </c>
      <c r="BV557" s="113" t="e">
        <f>Ringkasan!#REF!/1000000000</f>
        <v>#REF!</v>
      </c>
      <c r="BW557" s="113" t="e">
        <f t="shared" si="95"/>
        <v>#REF!</v>
      </c>
      <c r="BX557" s="146" t="e">
        <f t="shared" si="98"/>
        <v>#REF!</v>
      </c>
    </row>
    <row r="558" spans="1:76" ht="15" customHeight="1" x14ac:dyDescent="0.25">
      <c r="A558" s="59" t="s">
        <v>431</v>
      </c>
      <c r="B558" s="3">
        <f>B552+1</f>
        <v>414</v>
      </c>
      <c r="C558" s="4">
        <v>1</v>
      </c>
      <c r="D558" s="8" t="s">
        <v>431</v>
      </c>
      <c r="E558" s="12" t="str">
        <f>[1]Pendapatan!D558</f>
        <v>8 Tahun 2024</v>
      </c>
      <c r="F558" s="92">
        <f>[1]Pendapatan!E558</f>
        <v>45657</v>
      </c>
      <c r="G558" s="6"/>
      <c r="H558" s="173">
        <f>IFERROR('Ringkasan (milyar)'!H558/'Ringkasan (milyar)'!G558,0)</f>
        <v>0.10051744139316729</v>
      </c>
      <c r="I558" s="173">
        <f>IFERROR('Ringkasan (milyar)'!I558/'Ringkasan (milyar)'!G558,0)</f>
        <v>1.9769966327411004E-2</v>
      </c>
      <c r="J558" s="173">
        <f>IFERROR('Ringkasan (milyar)'!J558/'Ringkasan (milyar)'!G558,0)</f>
        <v>6.9943097954838301E-2</v>
      </c>
      <c r="K558" s="173">
        <f>IFERROR('Ringkasan (milyar)'!K558/'Ringkasan (milyar)'!G558,0)</f>
        <v>3.5278640044780012E-3</v>
      </c>
      <c r="L558" s="173">
        <f>IFERROR('Ringkasan (milyar)'!L558/'Ringkasan (milyar)'!G558,0)</f>
        <v>7.2765131064399793E-3</v>
      </c>
      <c r="M558" s="173">
        <f>IFERROR('Ringkasan (milyar)'!M558/'Ringkasan (milyar)'!G558,0)</f>
        <v>0.87766765708674743</v>
      </c>
      <c r="N558" s="173">
        <f>IFERROR('Ringkasan (milyar)'!N558/'Ringkasan (milyar)'!G558,0)</f>
        <v>0.84936679210658694</v>
      </c>
      <c r="O558" s="173">
        <f>IFERROR('Ringkasan (milyar)'!O558/'Ringkasan (milyar)'!G558,0)</f>
        <v>0</v>
      </c>
      <c r="P558" s="173">
        <f>IFERROR('Ringkasan (milyar)'!P558/'Ringkasan (milyar)'!G558,0)</f>
        <v>0</v>
      </c>
      <c r="Q558" s="173">
        <f>IFERROR('Ringkasan (milyar)'!Q558/'Ringkasan (milyar)'!G558,0)</f>
        <v>8.4836176237115202E-2</v>
      </c>
      <c r="R558" s="173">
        <f>IFERROR('Ringkasan (milyar)'!R558/'Ringkasan (milyar)'!G558,0)</f>
        <v>0</v>
      </c>
      <c r="S558" s="173">
        <f>IFERROR('Ringkasan (milyar)'!S558/'Ringkasan (milyar)'!G558,0)</f>
        <v>4.5747016999236348E-2</v>
      </c>
      <c r="T558" s="173">
        <f>IFERROR('Ringkasan (milyar)'!T558/'Ringkasan (milyar)'!G558,0)</f>
        <v>0.5375101178759969</v>
      </c>
      <c r="U558" s="173">
        <f>IFERROR('Ringkasan (milyar)'!U558/'Ringkasan (milyar)'!G558,0)</f>
        <v>0.18127348099423854</v>
      </c>
      <c r="V558" s="173">
        <f>IFERROR('Ringkasan (milyar)'!V558/'Ringkasan (milyar)'!G558,0)</f>
        <v>2.8300864980160545E-2</v>
      </c>
      <c r="W558" s="173">
        <f>IFERROR('Ringkasan (milyar)'!W558/'Ringkasan (milyar)'!G558,0)</f>
        <v>2.8300864980160545E-2</v>
      </c>
      <c r="X558" s="173">
        <f>IFERROR('Ringkasan (milyar)'!X558/'Ringkasan (milyar)'!G558,0)</f>
        <v>0</v>
      </c>
      <c r="Y558" s="173">
        <f>IFERROR('Ringkasan (milyar)'!Y558/'Ringkasan (milyar)'!G558,0)</f>
        <v>2.1814901520085226E-2</v>
      </c>
      <c r="Z558" s="173">
        <f>IFERROR('Ringkasan (milyar)'!Z558/'Ringkasan (milyar)'!G558,0)</f>
        <v>6.7658089906279485E-3</v>
      </c>
      <c r="AA558" s="173">
        <f>IFERROR('Ringkasan (milyar)'!AA558/'Ringkasan (milyar)'!G558,0)</f>
        <v>0</v>
      </c>
      <c r="AB558" s="173">
        <f>IFERROR('Ringkasan (milyar)'!AB558/'Ringkasan (milyar)'!G558,0)</f>
        <v>1.5049092529457275E-2</v>
      </c>
      <c r="AC558" s="6"/>
      <c r="AD558" s="173">
        <f>IFERROR('Ringkasan (milyar)'!AD558/'Ringkasan (milyar)'!AC558,0)</f>
        <v>0.76644222220384439</v>
      </c>
      <c r="AE558" s="173">
        <f>IFERROR('Ringkasan (milyar)'!AE558/'Ringkasan (milyar)'!AD558,0)</f>
        <v>0.68119169302937832</v>
      </c>
      <c r="AF558" s="173">
        <f>IFERROR('Ringkasan (milyar)'!AF558/'Ringkasan (milyar)'!AD558,0)</f>
        <v>0.29807295448728099</v>
      </c>
      <c r="AG558" s="173">
        <f>IFERROR('Ringkasan (milyar)'!AG558/'Ringkasan (milyar)'!AD558,0)</f>
        <v>0</v>
      </c>
      <c r="AH558" s="173">
        <f>IFERROR('Ringkasan (milyar)'!AH558/'Ringkasan (milyar)'!AC558,0)</f>
        <v>4.6887450100919971E-4</v>
      </c>
      <c r="AI558" s="173">
        <f>IFERROR('Ringkasan (milyar)'!AI558/'Ringkasan (milyar)'!AC558,0)</f>
        <v>1.5257124686644247E-2</v>
      </c>
      <c r="AJ558" s="173">
        <f>IFERROR('Ringkasan (milyar)'!AJ558/'Ringkasan (milyar)'!AC558,0)</f>
        <v>1.6645044785826589E-4</v>
      </c>
      <c r="AK558" s="173">
        <f>IFERROR('Ringkasan (milyar)'!AK558/'Ringkasan (milyar)'!AC558,0)</f>
        <v>8.7420563544175031E-2</v>
      </c>
      <c r="AL558" s="173">
        <f>IFERROR('Ringkasan (milyar)'!AL558/'Ringkasan (milyar)'!AC558,0)</f>
        <v>1.0784113523211594E-4</v>
      </c>
      <c r="AM558" s="173">
        <f>IFERROR('Ringkasan (milyar)'!AM558/'Ringkasan (milyar)'!AC558,0)</f>
        <v>1.550650982691134E-2</v>
      </c>
      <c r="AN558" s="173">
        <f>IFERROR('Ringkasan (milyar)'!AN558/'Ringkasan (milyar)'!AC558,0)</f>
        <v>3.4928242357090376E-2</v>
      </c>
      <c r="AO558" s="173">
        <f>IFERROR('Ringkasan (milyar)'!AO558/'Ringkasan (milyar)'!AC558,0)</f>
        <v>3.57859793405748E-2</v>
      </c>
      <c r="AP558" s="173">
        <f>IFERROR('Ringkasan (milyar)'!AP558/'Ringkasan (milyar)'!AC558,0)</f>
        <v>1.0919908843663997E-3</v>
      </c>
      <c r="AQ558" s="173">
        <f>IFERROR('Ringkasan (milyar)'!AQ558/'Ringkasan (milyar)'!AC558,0)</f>
        <v>0</v>
      </c>
      <c r="AR558" s="173">
        <f>IFERROR('Ringkasan (milyar)'!AR558/'Ringkasan (milyar)'!AC558,0)</f>
        <v>1.6410607535321988E-3</v>
      </c>
      <c r="AS558" s="173">
        <f>IFERROR('Ringkasan (milyar)'!AS558/'Ringkasan (milyar)'!AC558,0)</f>
        <v>1.6410607535321988E-3</v>
      </c>
      <c r="AT558" s="173">
        <f>IFERROR('Ringkasan (milyar)'!AT558/'Ringkasan (milyar)'!AC558,0)</f>
        <v>0.14449615349844827</v>
      </c>
      <c r="AU558" s="173">
        <f>IFERROR('Ringkasan (milyar)'!AU558/'Ringkasan (milyar)'!AC558,0)</f>
        <v>2.6669095985327605E-3</v>
      </c>
      <c r="AV558" s="173">
        <f>IFERROR('Ringkasan (milyar)'!AV558/'Ringkasan (milyar)'!AC558,0)</f>
        <v>0.14182924389991552</v>
      </c>
      <c r="AW558" s="127"/>
      <c r="AX558" s="127"/>
      <c r="AY558" s="127"/>
      <c r="AZ558" s="127"/>
      <c r="BA558" s="127"/>
      <c r="BB558" s="127"/>
      <c r="BC558" s="127"/>
      <c r="BD558" s="127"/>
      <c r="BE558" s="127"/>
      <c r="BF558" s="127"/>
      <c r="BG558" s="127"/>
      <c r="BH558" s="127"/>
      <c r="BI558" s="127"/>
      <c r="BJ558" s="128"/>
      <c r="BK558" s="128"/>
      <c r="BL558" s="87"/>
      <c r="BM558" s="47"/>
      <c r="BN558" s="48"/>
      <c r="BO558" s="49"/>
      <c r="BP558" s="39">
        <f t="shared" si="101"/>
        <v>0</v>
      </c>
      <c r="BR558" s="6" t="e">
        <f>Ringkasan!#REF!/1000000000</f>
        <v>#REF!</v>
      </c>
      <c r="BS558" s="6" t="e">
        <f t="shared" si="94"/>
        <v>#REF!</v>
      </c>
      <c r="BT558" s="39" t="e">
        <f t="shared" si="97"/>
        <v>#REF!</v>
      </c>
      <c r="BV558" s="6" t="e">
        <f>Ringkasan!#REF!/1000000000</f>
        <v>#REF!</v>
      </c>
      <c r="BW558" s="6" t="e">
        <f t="shared" si="95"/>
        <v>#REF!</v>
      </c>
      <c r="BX558" s="39" t="e">
        <f t="shared" si="98"/>
        <v>#REF!</v>
      </c>
    </row>
    <row r="559" spans="1:76" ht="15" customHeight="1" x14ac:dyDescent="0.25">
      <c r="A559" s="59" t="s">
        <v>432</v>
      </c>
      <c r="B559" s="3">
        <f t="shared" ref="B559:C567" si="102">B558+1</f>
        <v>415</v>
      </c>
      <c r="C559" s="4">
        <f t="shared" si="102"/>
        <v>2</v>
      </c>
      <c r="D559" s="8" t="s">
        <v>432</v>
      </c>
      <c r="E559" s="12" t="str">
        <f>[1]Pendapatan!D559</f>
        <v>05 Tahun 2024</v>
      </c>
      <c r="F559" s="92">
        <f>[1]Pendapatan!E559</f>
        <v>45656.947222222225</v>
      </c>
      <c r="G559" s="6"/>
      <c r="H559" s="173">
        <f>IFERROR('Ringkasan (milyar)'!H559/'Ringkasan (milyar)'!G559,0)</f>
        <v>0.10238536144652823</v>
      </c>
      <c r="I559" s="173">
        <f>IFERROR('Ringkasan (milyar)'!I559/'Ringkasan (milyar)'!G559,0)</f>
        <v>2.6259624375277697E-2</v>
      </c>
      <c r="J559" s="173">
        <f>IFERROR('Ringkasan (milyar)'!J559/'Ringkasan (milyar)'!G559,0)</f>
        <v>4.2890694535487528E-3</v>
      </c>
      <c r="K559" s="173">
        <f>IFERROR('Ringkasan (milyar)'!K559/'Ringkasan (milyar)'!G559,0)</f>
        <v>1.6290949352243053E-2</v>
      </c>
      <c r="L559" s="173">
        <f>IFERROR('Ringkasan (milyar)'!L559/'Ringkasan (milyar)'!G559,0)</f>
        <v>5.5545718265458725E-2</v>
      </c>
      <c r="M559" s="173">
        <f>IFERROR('Ringkasan (milyar)'!M559/'Ringkasan (milyar)'!G559,0)</f>
        <v>0.88201814405468371</v>
      </c>
      <c r="N559" s="173">
        <f>IFERROR('Ringkasan (milyar)'!N559/'Ringkasan (milyar)'!G559,0)</f>
        <v>0.84875923113187834</v>
      </c>
      <c r="O559" s="173">
        <f>IFERROR('Ringkasan (milyar)'!O559/'Ringkasan (milyar)'!G559,0)</f>
        <v>0</v>
      </c>
      <c r="P559" s="173">
        <f>IFERROR('Ringkasan (milyar)'!P559/'Ringkasan (milyar)'!G559,0)</f>
        <v>0</v>
      </c>
      <c r="Q559" s="173">
        <f>IFERROR('Ringkasan (milyar)'!Q559/'Ringkasan (milyar)'!G559,0)</f>
        <v>5.5499113240555516E-2</v>
      </c>
      <c r="R559" s="173">
        <f>IFERROR('Ringkasan (milyar)'!R559/'Ringkasan (milyar)'!G559,0)</f>
        <v>0</v>
      </c>
      <c r="S559" s="173">
        <f>IFERROR('Ringkasan (milyar)'!S559/'Ringkasan (milyar)'!G559,0)</f>
        <v>7.7774133039460652E-2</v>
      </c>
      <c r="T559" s="173">
        <f>IFERROR('Ringkasan (milyar)'!T559/'Ringkasan (milyar)'!G559,0)</f>
        <v>0.54359393532506872</v>
      </c>
      <c r="U559" s="173">
        <f>IFERROR('Ringkasan (milyar)'!U559/'Ringkasan (milyar)'!G559,0)</f>
        <v>0.17189204952679343</v>
      </c>
      <c r="V559" s="173">
        <f>IFERROR('Ringkasan (milyar)'!V559/'Ringkasan (milyar)'!G559,0)</f>
        <v>3.3258912922805306E-2</v>
      </c>
      <c r="W559" s="173">
        <f>IFERROR('Ringkasan (milyar)'!W559/'Ringkasan (milyar)'!G559,0)</f>
        <v>3.3258912922805306E-2</v>
      </c>
      <c r="X559" s="173">
        <f>IFERROR('Ringkasan (milyar)'!X559/'Ringkasan (milyar)'!G559,0)</f>
        <v>0</v>
      </c>
      <c r="Y559" s="173">
        <f>IFERROR('Ringkasan (milyar)'!Y559/'Ringkasan (milyar)'!G559,0)</f>
        <v>1.5596494498788145E-2</v>
      </c>
      <c r="Z559" s="173">
        <f>IFERROR('Ringkasan (milyar)'!Z559/'Ringkasan (milyar)'!G559,0)</f>
        <v>0</v>
      </c>
      <c r="AA559" s="173">
        <f>IFERROR('Ringkasan (milyar)'!AA559/'Ringkasan (milyar)'!G559,0)</f>
        <v>0</v>
      </c>
      <c r="AB559" s="173">
        <f>IFERROR('Ringkasan (milyar)'!AB559/'Ringkasan (milyar)'!G559,0)</f>
        <v>1.5596494498788145E-2</v>
      </c>
      <c r="AC559" s="6"/>
      <c r="AD559" s="173">
        <f>IFERROR('Ringkasan (milyar)'!AD559/'Ringkasan (milyar)'!AC559,0)</f>
        <v>0.80724211537259283</v>
      </c>
      <c r="AE559" s="173">
        <f>IFERROR('Ringkasan (milyar)'!AE559/'Ringkasan (milyar)'!AD559,0)</f>
        <v>0.63750793420127361</v>
      </c>
      <c r="AF559" s="173">
        <f>IFERROR('Ringkasan (milyar)'!AF559/'Ringkasan (milyar)'!AD559,0)</f>
        <v>0.33250441849523388</v>
      </c>
      <c r="AG559" s="173">
        <f>IFERROR('Ringkasan (milyar)'!AG559/'Ringkasan (milyar)'!AD559,0)</f>
        <v>0</v>
      </c>
      <c r="AH559" s="173">
        <f>IFERROR('Ringkasan (milyar)'!AH559/'Ringkasan (milyar)'!AC559,0)</f>
        <v>0</v>
      </c>
      <c r="AI559" s="173">
        <f>IFERROR('Ringkasan (milyar)'!AI559/'Ringkasan (milyar)'!AC559,0)</f>
        <v>1.8412171355687495E-2</v>
      </c>
      <c r="AJ559" s="173">
        <f>IFERROR('Ringkasan (milyar)'!AJ559/'Ringkasan (milyar)'!AC559,0)</f>
        <v>5.7951204886310566E-3</v>
      </c>
      <c r="AK559" s="173">
        <f>IFERROR('Ringkasan (milyar)'!AK559/'Ringkasan (milyar)'!AC559,0)</f>
        <v>6.6170464563128792E-2</v>
      </c>
      <c r="AL559" s="173">
        <f>IFERROR('Ringkasan (milyar)'!AL559/'Ringkasan (milyar)'!AC559,0)</f>
        <v>0</v>
      </c>
      <c r="AM559" s="173">
        <f>IFERROR('Ringkasan (milyar)'!AM559/'Ringkasan (milyar)'!AC559,0)</f>
        <v>1.5382202477109802E-2</v>
      </c>
      <c r="AN559" s="173">
        <f>IFERROR('Ringkasan (milyar)'!AN559/'Ringkasan (milyar)'!AC559,0)</f>
        <v>1.9526701292601006E-2</v>
      </c>
      <c r="AO559" s="173">
        <f>IFERROR('Ringkasan (milyar)'!AO559/'Ringkasan (milyar)'!AC559,0)</f>
        <v>2.7387854210386083E-2</v>
      </c>
      <c r="AP559" s="173">
        <f>IFERROR('Ringkasan (milyar)'!AP559/'Ringkasan (milyar)'!AC559,0)</f>
        <v>3.7978358867353278E-3</v>
      </c>
      <c r="AQ559" s="173">
        <f>IFERROR('Ringkasan (milyar)'!AQ559/'Ringkasan (milyar)'!AC559,0)</f>
        <v>7.5870696296573571E-5</v>
      </c>
      <c r="AR559" s="173">
        <f>IFERROR('Ringkasan (milyar)'!AR559/'Ringkasan (milyar)'!AC559,0)</f>
        <v>1.2224544909212917E-2</v>
      </c>
      <c r="AS559" s="173">
        <f>IFERROR('Ringkasan (milyar)'!AS559/'Ringkasan (milyar)'!AC559,0)</f>
        <v>1.2224544909212917E-2</v>
      </c>
      <c r="AT559" s="173">
        <f>IFERROR('Ringkasan (milyar)'!AT559/'Ringkasan (milyar)'!AC559,0)</f>
        <v>0.11436287515506552</v>
      </c>
      <c r="AU559" s="173">
        <f>IFERROR('Ringkasan (milyar)'!AU559/'Ringkasan (milyar)'!AC559,0)</f>
        <v>2.939737357763492E-3</v>
      </c>
      <c r="AV559" s="173">
        <f>IFERROR('Ringkasan (milyar)'!AV559/'Ringkasan (milyar)'!AC559,0)</f>
        <v>0.11142313779730201</v>
      </c>
      <c r="AW559" s="127"/>
      <c r="AX559" s="127"/>
      <c r="AY559" s="127"/>
      <c r="AZ559" s="127"/>
      <c r="BA559" s="127"/>
      <c r="BB559" s="127"/>
      <c r="BC559" s="127"/>
      <c r="BD559" s="127"/>
      <c r="BE559" s="127"/>
      <c r="BF559" s="127"/>
      <c r="BG559" s="127"/>
      <c r="BH559" s="127"/>
      <c r="BI559" s="127"/>
      <c r="BJ559" s="128"/>
      <c r="BK559" s="128"/>
      <c r="BL559" s="87"/>
      <c r="BM559" s="47"/>
      <c r="BN559" s="48"/>
      <c r="BO559" s="49"/>
      <c r="BP559" s="39">
        <f t="shared" si="101"/>
        <v>0</v>
      </c>
      <c r="BR559" s="6" t="e">
        <f>Ringkasan!#REF!/1000000000</f>
        <v>#REF!</v>
      </c>
      <c r="BS559" s="6" t="e">
        <f t="shared" si="94"/>
        <v>#REF!</v>
      </c>
      <c r="BT559" s="39" t="e">
        <f t="shared" si="97"/>
        <v>#REF!</v>
      </c>
      <c r="BV559" s="6" t="e">
        <f>Ringkasan!#REF!/1000000000</f>
        <v>#REF!</v>
      </c>
      <c r="BW559" s="6" t="e">
        <f t="shared" si="95"/>
        <v>#REF!</v>
      </c>
      <c r="BX559" s="39" t="e">
        <f t="shared" si="98"/>
        <v>#REF!</v>
      </c>
    </row>
    <row r="560" spans="1:76" ht="15" customHeight="1" x14ac:dyDescent="0.25">
      <c r="A560" s="59" t="s">
        <v>433</v>
      </c>
      <c r="B560" s="3">
        <f t="shared" si="102"/>
        <v>416</v>
      </c>
      <c r="C560" s="4">
        <f t="shared" si="102"/>
        <v>3</v>
      </c>
      <c r="D560" s="8" t="s">
        <v>433</v>
      </c>
      <c r="E560" s="12" t="str">
        <f>[1]Pendapatan!D560</f>
        <v>5 Tahun 2024</v>
      </c>
      <c r="F560" s="92">
        <f>[1]Pendapatan!E560</f>
        <v>45656</v>
      </c>
      <c r="G560" s="6"/>
      <c r="H560" s="173">
        <f>IFERROR('Ringkasan (milyar)'!H560/'Ringkasan (milyar)'!G560,0)</f>
        <v>0.22255084994869653</v>
      </c>
      <c r="I560" s="173">
        <f>IFERROR('Ringkasan (milyar)'!I560/'Ringkasan (milyar)'!G560,0)</f>
        <v>8.8253206588920344E-2</v>
      </c>
      <c r="J560" s="173">
        <f>IFERROR('Ringkasan (milyar)'!J560/'Ringkasan (milyar)'!G560,0)</f>
        <v>0.10022396087730551</v>
      </c>
      <c r="K560" s="173">
        <f>IFERROR('Ringkasan (milyar)'!K560/'Ringkasan (milyar)'!G560,0)</f>
        <v>9.0500667648105541E-3</v>
      </c>
      <c r="L560" s="173">
        <f>IFERROR('Ringkasan (milyar)'!L560/'Ringkasan (milyar)'!G560,0)</f>
        <v>2.5023615717660118E-2</v>
      </c>
      <c r="M560" s="173">
        <f>IFERROR('Ringkasan (milyar)'!M560/'Ringkasan (milyar)'!G560,0)</f>
        <v>0.77744915005130355</v>
      </c>
      <c r="N560" s="173">
        <f>IFERROR('Ringkasan (milyar)'!N560/'Ringkasan (milyar)'!G560,0)</f>
        <v>0.74594247707489036</v>
      </c>
      <c r="O560" s="173">
        <f>IFERROR('Ringkasan (milyar)'!O560/'Ringkasan (milyar)'!G560,0)</f>
        <v>0</v>
      </c>
      <c r="P560" s="173">
        <f>IFERROR('Ringkasan (milyar)'!P560/'Ringkasan (milyar)'!G560,0)</f>
        <v>0</v>
      </c>
      <c r="Q560" s="173">
        <f>IFERROR('Ringkasan (milyar)'!Q560/'Ringkasan (milyar)'!G560,0)</f>
        <v>6.3102454025528817E-2</v>
      </c>
      <c r="R560" s="173">
        <f>IFERROR('Ringkasan (milyar)'!R560/'Ringkasan (milyar)'!G560,0)</f>
        <v>7.2238301758375595E-3</v>
      </c>
      <c r="S560" s="173">
        <f>IFERROR('Ringkasan (milyar)'!S560/'Ringkasan (milyar)'!G560,0)</f>
        <v>4.8256956213608544E-2</v>
      </c>
      <c r="T560" s="173">
        <f>IFERROR('Ringkasan (milyar)'!T560/'Ringkasan (milyar)'!G560,0)</f>
        <v>0.45475498647983947</v>
      </c>
      <c r="U560" s="173">
        <f>IFERROR('Ringkasan (milyar)'!U560/'Ringkasan (milyar)'!G560,0)</f>
        <v>0.17260425018007597</v>
      </c>
      <c r="V560" s="173">
        <f>IFERROR('Ringkasan (milyar)'!V560/'Ringkasan (milyar)'!G560,0)</f>
        <v>3.150667297641313E-2</v>
      </c>
      <c r="W560" s="173">
        <f>IFERROR('Ringkasan (milyar)'!W560/'Ringkasan (milyar)'!G560,0)</f>
        <v>3.150667297641313E-2</v>
      </c>
      <c r="X560" s="173">
        <f>IFERROR('Ringkasan (milyar)'!X560/'Ringkasan (milyar)'!G560,0)</f>
        <v>0</v>
      </c>
      <c r="Y560" s="173">
        <f>IFERROR('Ringkasan (milyar)'!Y560/'Ringkasan (milyar)'!G560,0)</f>
        <v>0</v>
      </c>
      <c r="Z560" s="173">
        <f>IFERROR('Ringkasan (milyar)'!Z560/'Ringkasan (milyar)'!G560,0)</f>
        <v>0</v>
      </c>
      <c r="AA560" s="173">
        <f>IFERROR('Ringkasan (milyar)'!AA560/'Ringkasan (milyar)'!G560,0)</f>
        <v>0</v>
      </c>
      <c r="AB560" s="173">
        <f>IFERROR('Ringkasan (milyar)'!AB560/'Ringkasan (milyar)'!G560,0)</f>
        <v>0</v>
      </c>
      <c r="AC560" s="6"/>
      <c r="AD560" s="173">
        <f>IFERROR('Ringkasan (milyar)'!AD560/'Ringkasan (milyar)'!AC560,0)</f>
        <v>0.75625300727570388</v>
      </c>
      <c r="AE560" s="173">
        <f>IFERROR('Ringkasan (milyar)'!AE560/'Ringkasan (milyar)'!AD560,0)</f>
        <v>0.59655126663370173</v>
      </c>
      <c r="AF560" s="173">
        <f>IFERROR('Ringkasan (milyar)'!AF560/'Ringkasan (milyar)'!AD560,0)</f>
        <v>0.3725541609860325</v>
      </c>
      <c r="AG560" s="173">
        <f>IFERROR('Ringkasan (milyar)'!AG560/'Ringkasan (milyar)'!AD560,0)</f>
        <v>0</v>
      </c>
      <c r="AH560" s="173">
        <f>IFERROR('Ringkasan (milyar)'!AH560/'Ringkasan (milyar)'!AC560,0)</f>
        <v>2.2482059219039547E-4</v>
      </c>
      <c r="AI560" s="173">
        <f>IFERROR('Ringkasan (milyar)'!AI560/'Ringkasan (milyar)'!AC560,0)</f>
        <v>1.6921661170846661E-2</v>
      </c>
      <c r="AJ560" s="173">
        <f>IFERROR('Ringkasan (milyar)'!AJ560/'Ringkasan (milyar)'!AC560,0)</f>
        <v>6.2176315080356937E-3</v>
      </c>
      <c r="AK560" s="173">
        <f>IFERROR('Ringkasan (milyar)'!AK560/'Ringkasan (milyar)'!AC560,0)</f>
        <v>0.1160895913891415</v>
      </c>
      <c r="AL560" s="173">
        <f>IFERROR('Ringkasan (milyar)'!AL560/'Ringkasan (milyar)'!AC560,0)</f>
        <v>4.7212324359983054E-4</v>
      </c>
      <c r="AM560" s="173">
        <f>IFERROR('Ringkasan (milyar)'!AM560/'Ringkasan (milyar)'!AC560,0)</f>
        <v>2.9405445632143892E-2</v>
      </c>
      <c r="AN560" s="173">
        <f>IFERROR('Ringkasan (milyar)'!AN560/'Ringkasan (milyar)'!AC560,0)</f>
        <v>4.9443111938628624E-2</v>
      </c>
      <c r="AO560" s="173">
        <f>IFERROR('Ringkasan (milyar)'!AO560/'Ringkasan (milyar)'!AC560,0)</f>
        <v>3.5872749657375823E-2</v>
      </c>
      <c r="AP560" s="173">
        <f>IFERROR('Ringkasan (milyar)'!AP560/'Ringkasan (milyar)'!AC560,0)</f>
        <v>8.9616091739333915E-4</v>
      </c>
      <c r="AQ560" s="173">
        <f>IFERROR('Ringkasan (milyar)'!AQ560/'Ringkasan (milyar)'!AC560,0)</f>
        <v>0</v>
      </c>
      <c r="AR560" s="173">
        <f>IFERROR('Ringkasan (milyar)'!AR560/'Ringkasan (milyar)'!AC560,0)</f>
        <v>4.4964118438079095E-3</v>
      </c>
      <c r="AS560" s="173">
        <f>IFERROR('Ringkasan (milyar)'!AS560/'Ringkasan (milyar)'!AC560,0)</f>
        <v>4.4964118438079095E-3</v>
      </c>
      <c r="AT560" s="173">
        <f>IFERROR('Ringkasan (milyar)'!AT560/'Ringkasan (milyar)'!AC560,0)</f>
        <v>0.1231609894913467</v>
      </c>
      <c r="AU560" s="173">
        <f>IFERROR('Ringkasan (milyar)'!AU560/'Ringkasan (milyar)'!AC560,0)</f>
        <v>9.6137194562940943E-3</v>
      </c>
      <c r="AV560" s="173">
        <f>IFERROR('Ringkasan (milyar)'!AV560/'Ringkasan (milyar)'!AC560,0)</f>
        <v>0.11354727003505262</v>
      </c>
      <c r="AW560" s="127"/>
      <c r="AX560" s="127"/>
      <c r="AY560" s="127"/>
      <c r="AZ560" s="127"/>
      <c r="BA560" s="127"/>
      <c r="BB560" s="127"/>
      <c r="BC560" s="127"/>
      <c r="BD560" s="127"/>
      <c r="BE560" s="127"/>
      <c r="BF560" s="127"/>
      <c r="BG560" s="127"/>
      <c r="BH560" s="127"/>
      <c r="BI560" s="127"/>
      <c r="BJ560" s="128"/>
      <c r="BK560" s="128"/>
      <c r="BL560" s="87"/>
      <c r="BM560" s="47"/>
      <c r="BN560" s="48"/>
      <c r="BO560" s="49"/>
      <c r="BP560" s="39">
        <f t="shared" si="101"/>
        <v>0</v>
      </c>
      <c r="BR560" s="6" t="e">
        <f>Ringkasan!#REF!/1000000000</f>
        <v>#REF!</v>
      </c>
      <c r="BS560" s="6" t="e">
        <f t="shared" si="94"/>
        <v>#REF!</v>
      </c>
      <c r="BT560" s="39" t="e">
        <f t="shared" si="97"/>
        <v>#REF!</v>
      </c>
      <c r="BV560" s="6" t="e">
        <f>Ringkasan!#REF!/1000000000</f>
        <v>#REF!</v>
      </c>
      <c r="BW560" s="6" t="e">
        <f t="shared" si="95"/>
        <v>#REF!</v>
      </c>
      <c r="BX560" s="39" t="e">
        <f t="shared" si="98"/>
        <v>#REF!</v>
      </c>
    </row>
    <row r="561" spans="1:76" ht="15" customHeight="1" x14ac:dyDescent="0.25">
      <c r="A561" s="59" t="s">
        <v>434</v>
      </c>
      <c r="B561" s="3">
        <f t="shared" si="102"/>
        <v>417</v>
      </c>
      <c r="C561" s="4">
        <f t="shared" si="102"/>
        <v>4</v>
      </c>
      <c r="D561" s="8" t="s">
        <v>434</v>
      </c>
      <c r="E561" s="12" t="str">
        <f>[1]Pendapatan!D561</f>
        <v>7 Tahun 2024</v>
      </c>
      <c r="F561" s="92">
        <f>[1]Pendapatan!E561</f>
        <v>45657</v>
      </c>
      <c r="G561" s="6"/>
      <c r="H561" s="173">
        <f>IFERROR('Ringkasan (milyar)'!H561/'Ringkasan (milyar)'!G561,0)</f>
        <v>0.15203250750620798</v>
      </c>
      <c r="I561" s="173">
        <f>IFERROR('Ringkasan (milyar)'!I561/'Ringkasan (milyar)'!G561,0)</f>
        <v>5.3355894309943981E-2</v>
      </c>
      <c r="J561" s="173">
        <f>IFERROR('Ringkasan (milyar)'!J561/'Ringkasan (milyar)'!G561,0)</f>
        <v>9.1344630757398917E-2</v>
      </c>
      <c r="K561" s="173">
        <f>IFERROR('Ringkasan (milyar)'!K561/'Ringkasan (milyar)'!G561,0)</f>
        <v>5.65547788367563E-3</v>
      </c>
      <c r="L561" s="173">
        <f>IFERROR('Ringkasan (milyar)'!L561/'Ringkasan (milyar)'!G561,0)</f>
        <v>1.6765045551894492E-3</v>
      </c>
      <c r="M561" s="173">
        <f>IFERROR('Ringkasan (milyar)'!M561/'Ringkasan (milyar)'!G561,0)</f>
        <v>0.84272905242519058</v>
      </c>
      <c r="N561" s="173">
        <f>IFERROR('Ringkasan (milyar)'!N561/'Ringkasan (milyar)'!G561,0)</f>
        <v>0.80774481197478953</v>
      </c>
      <c r="O561" s="173">
        <f>IFERROR('Ringkasan (milyar)'!O561/'Ringkasan (milyar)'!G561,0)</f>
        <v>0</v>
      </c>
      <c r="P561" s="173">
        <f>IFERROR('Ringkasan (milyar)'!P561/'Ringkasan (milyar)'!G561,0)</f>
        <v>0</v>
      </c>
      <c r="Q561" s="173">
        <f>IFERROR('Ringkasan (milyar)'!Q561/'Ringkasan (milyar)'!G561,0)</f>
        <v>7.9522970066138329E-2</v>
      </c>
      <c r="R561" s="173">
        <f>IFERROR('Ringkasan (milyar)'!R561/'Ringkasan (milyar)'!G561,0)</f>
        <v>2.2693404139536391E-3</v>
      </c>
      <c r="S561" s="173">
        <f>IFERROR('Ringkasan (milyar)'!S561/'Ringkasan (milyar)'!G561,0)</f>
        <v>5.2994954080941015E-2</v>
      </c>
      <c r="T561" s="173">
        <f>IFERROR('Ringkasan (milyar)'!T561/'Ringkasan (milyar)'!G561,0)</f>
        <v>0.45495384744361705</v>
      </c>
      <c r="U561" s="173">
        <f>IFERROR('Ringkasan (milyar)'!U561/'Ringkasan (milyar)'!G561,0)</f>
        <v>0.21800369997013949</v>
      </c>
      <c r="V561" s="173">
        <f>IFERROR('Ringkasan (milyar)'!V561/'Ringkasan (milyar)'!G561,0)</f>
        <v>3.4984240450401112E-2</v>
      </c>
      <c r="W561" s="173">
        <f>IFERROR('Ringkasan (milyar)'!W561/'Ringkasan (milyar)'!G561,0)</f>
        <v>3.4984240450401112E-2</v>
      </c>
      <c r="X561" s="173">
        <f>IFERROR('Ringkasan (milyar)'!X561/'Ringkasan (milyar)'!G561,0)</f>
        <v>0</v>
      </c>
      <c r="Y561" s="173">
        <f>IFERROR('Ringkasan (milyar)'!Y561/'Ringkasan (milyar)'!G561,0)</f>
        <v>5.2384400686013508E-3</v>
      </c>
      <c r="Z561" s="173">
        <f>IFERROR('Ringkasan (milyar)'!Z561/'Ringkasan (milyar)'!G561,0)</f>
        <v>0</v>
      </c>
      <c r="AA561" s="173">
        <f>IFERROR('Ringkasan (milyar)'!AA561/'Ringkasan (milyar)'!G561,0)</f>
        <v>0</v>
      </c>
      <c r="AB561" s="173">
        <f>IFERROR('Ringkasan (milyar)'!AB561/'Ringkasan (milyar)'!G561,0)</f>
        <v>5.2384400686013508E-3</v>
      </c>
      <c r="AC561" s="6"/>
      <c r="AD561" s="173">
        <f>IFERROR('Ringkasan (milyar)'!AD561/'Ringkasan (milyar)'!AC561,0)</f>
        <v>0.7646047444026145</v>
      </c>
      <c r="AE561" s="173">
        <f>IFERROR('Ringkasan (milyar)'!AE561/'Ringkasan (milyar)'!AD561,0)</f>
        <v>0.56232471469389211</v>
      </c>
      <c r="AF561" s="173">
        <f>IFERROR('Ringkasan (milyar)'!AF561/'Ringkasan (milyar)'!AD561,0)</f>
        <v>0.40299413993904881</v>
      </c>
      <c r="AG561" s="173">
        <f>IFERROR('Ringkasan (milyar)'!AG561/'Ringkasan (milyar)'!AD561,0)</f>
        <v>1.6089535689597809E-4</v>
      </c>
      <c r="AH561" s="173">
        <f>IFERROR('Ringkasan (milyar)'!AH561/'Ringkasan (milyar)'!AC561,0)</f>
        <v>7.3053060115805678E-4</v>
      </c>
      <c r="AI561" s="173">
        <f>IFERROR('Ringkasan (milyar)'!AI561/'Ringkasan (milyar)'!AC561,0)</f>
        <v>2.3631480172934177E-2</v>
      </c>
      <c r="AJ561" s="173">
        <f>IFERROR('Ringkasan (milyar)'!AJ561/'Ringkasan (milyar)'!AC561,0)</f>
        <v>2.0323361616429378E-3</v>
      </c>
      <c r="AK561" s="173">
        <f>IFERROR('Ringkasan (milyar)'!AK561/'Ringkasan (milyar)'!AC561,0)</f>
        <v>9.861765106870457E-2</v>
      </c>
      <c r="AL561" s="173">
        <f>IFERROR('Ringkasan (milyar)'!AL561/'Ringkasan (milyar)'!AC561,0)</f>
        <v>3.5280975382928352E-3</v>
      </c>
      <c r="AM561" s="173">
        <f>IFERROR('Ringkasan (milyar)'!AM561/'Ringkasan (milyar)'!AC561,0)</f>
        <v>3.0830059269000176E-2</v>
      </c>
      <c r="AN561" s="173">
        <f>IFERROR('Ringkasan (milyar)'!AN561/'Ringkasan (milyar)'!AC561,0)</f>
        <v>3.9110183491946095E-2</v>
      </c>
      <c r="AO561" s="173">
        <f>IFERROR('Ringkasan (milyar)'!AO561/'Ringkasan (milyar)'!AC561,0)</f>
        <v>2.1182673658506464E-2</v>
      </c>
      <c r="AP561" s="173">
        <f>IFERROR('Ringkasan (milyar)'!AP561/'Ringkasan (milyar)'!AC561,0)</f>
        <v>3.8878357393124798E-3</v>
      </c>
      <c r="AQ561" s="173">
        <f>IFERROR('Ringkasan (milyar)'!AQ561/'Ringkasan (milyar)'!AC561,0)</f>
        <v>7.8801371646526061E-5</v>
      </c>
      <c r="AR561" s="173">
        <f>IFERROR('Ringkasan (milyar)'!AR561/'Ringkasan (milyar)'!AC561,0)</f>
        <v>2.045485683242559E-3</v>
      </c>
      <c r="AS561" s="173">
        <f>IFERROR('Ringkasan (milyar)'!AS561/'Ringkasan (milyar)'!AC561,0)</f>
        <v>2.045485683242559E-3</v>
      </c>
      <c r="AT561" s="173">
        <f>IFERROR('Ringkasan (milyar)'!AT561/'Ringkasan (milyar)'!AC561,0)</f>
        <v>0.13473211884543831</v>
      </c>
      <c r="AU561" s="173">
        <f>IFERROR('Ringkasan (milyar)'!AU561/'Ringkasan (milyar)'!AC561,0)</f>
        <v>6.2561751872892658E-3</v>
      </c>
      <c r="AV561" s="173">
        <f>IFERROR('Ringkasan (milyar)'!AV561/'Ringkasan (milyar)'!AC561,0)</f>
        <v>0.12847594365814904</v>
      </c>
      <c r="AW561" s="127"/>
      <c r="AX561" s="127"/>
      <c r="AY561" s="127"/>
      <c r="AZ561" s="127"/>
      <c r="BA561" s="127"/>
      <c r="BB561" s="127"/>
      <c r="BC561" s="127"/>
      <c r="BD561" s="127"/>
      <c r="BE561" s="127"/>
      <c r="BF561" s="127"/>
      <c r="BG561" s="127"/>
      <c r="BH561" s="127"/>
      <c r="BI561" s="127"/>
      <c r="BJ561" s="128"/>
      <c r="BK561" s="128"/>
      <c r="BL561" s="87"/>
      <c r="BM561" s="47"/>
      <c r="BN561" s="48"/>
      <c r="BO561" s="49"/>
      <c r="BP561" s="39">
        <f t="shared" si="101"/>
        <v>0</v>
      </c>
      <c r="BR561" s="6" t="e">
        <f>Ringkasan!#REF!/1000000000</f>
        <v>#REF!</v>
      </c>
      <c r="BS561" s="6" t="e">
        <f t="shared" si="94"/>
        <v>#REF!</v>
      </c>
      <c r="BT561" s="39" t="e">
        <f t="shared" si="97"/>
        <v>#REF!</v>
      </c>
      <c r="BV561" s="6" t="e">
        <f>Ringkasan!#REF!/1000000000</f>
        <v>#REF!</v>
      </c>
      <c r="BW561" s="6" t="e">
        <f t="shared" si="95"/>
        <v>#REF!</v>
      </c>
      <c r="BX561" s="39" t="e">
        <f t="shared" si="98"/>
        <v>#REF!</v>
      </c>
    </row>
    <row r="562" spans="1:76" ht="15" customHeight="1" x14ac:dyDescent="0.25">
      <c r="A562" s="59" t="s">
        <v>435</v>
      </c>
      <c r="B562" s="3">
        <f t="shared" si="102"/>
        <v>418</v>
      </c>
      <c r="C562" s="4">
        <f t="shared" si="102"/>
        <v>5</v>
      </c>
      <c r="D562" s="8" t="s">
        <v>435</v>
      </c>
      <c r="E562" s="12" t="str">
        <f>[1]Pendapatan!D562</f>
        <v>11 Tahun 2024</v>
      </c>
      <c r="F562" s="92">
        <f>[1]Pendapatan!E562</f>
        <v>45657</v>
      </c>
      <c r="G562" s="6"/>
      <c r="H562" s="173">
        <f>IFERROR('Ringkasan (milyar)'!H562/'Ringkasan (milyar)'!G562,0)</f>
        <v>0.26351337712364797</v>
      </c>
      <c r="I562" s="173">
        <f>IFERROR('Ringkasan (milyar)'!I562/'Ringkasan (milyar)'!G562,0)</f>
        <v>0.16876780499563479</v>
      </c>
      <c r="J562" s="173">
        <f>IFERROR('Ringkasan (milyar)'!J562/'Ringkasan (milyar)'!G562,0)</f>
        <v>1.7988007377020578E-2</v>
      </c>
      <c r="K562" s="173">
        <f>IFERROR('Ringkasan (milyar)'!K562/'Ringkasan (milyar)'!G562,0)</f>
        <v>4.3453518278049105E-3</v>
      </c>
      <c r="L562" s="173">
        <f>IFERROR('Ringkasan (milyar)'!L562/'Ringkasan (milyar)'!G562,0)</f>
        <v>7.2412212923187669E-2</v>
      </c>
      <c r="M562" s="173">
        <f>IFERROR('Ringkasan (milyar)'!M562/'Ringkasan (milyar)'!G562,0)</f>
        <v>0.73648662287635203</v>
      </c>
      <c r="N562" s="173">
        <f>IFERROR('Ringkasan (milyar)'!N562/'Ringkasan (milyar)'!G562,0)</f>
        <v>0.69732341976679069</v>
      </c>
      <c r="O562" s="173">
        <f>IFERROR('Ringkasan (milyar)'!O562/'Ringkasan (milyar)'!G562,0)</f>
        <v>0</v>
      </c>
      <c r="P562" s="173">
        <f>IFERROR('Ringkasan (milyar)'!P562/'Ringkasan (milyar)'!G562,0)</f>
        <v>0</v>
      </c>
      <c r="Q562" s="173">
        <f>IFERROR('Ringkasan (milyar)'!Q562/'Ringkasan (milyar)'!G562,0)</f>
        <v>4.9311310655828694E-2</v>
      </c>
      <c r="R562" s="173">
        <f>IFERROR('Ringkasan (milyar)'!R562/'Ringkasan (milyar)'!G562,0)</f>
        <v>2.224613383996147E-2</v>
      </c>
      <c r="S562" s="173">
        <f>IFERROR('Ringkasan (milyar)'!S562/'Ringkasan (milyar)'!G562,0)</f>
        <v>8.3519687064362122E-2</v>
      </c>
      <c r="T562" s="173">
        <f>IFERROR('Ringkasan (milyar)'!T562/'Ringkasan (milyar)'!G562,0)</f>
        <v>0.41051945394566686</v>
      </c>
      <c r="U562" s="173">
        <f>IFERROR('Ringkasan (milyar)'!U562/'Ringkasan (milyar)'!G562,0)</f>
        <v>0.13172683426097156</v>
      </c>
      <c r="V562" s="173">
        <f>IFERROR('Ringkasan (milyar)'!V562/'Ringkasan (milyar)'!G562,0)</f>
        <v>3.9163203109561298E-2</v>
      </c>
      <c r="W562" s="173">
        <f>IFERROR('Ringkasan (milyar)'!W562/'Ringkasan (milyar)'!G562,0)</f>
        <v>3.9163203109561298E-2</v>
      </c>
      <c r="X562" s="173">
        <f>IFERROR('Ringkasan (milyar)'!X562/'Ringkasan (milyar)'!G562,0)</f>
        <v>0</v>
      </c>
      <c r="Y562" s="173">
        <f>IFERROR('Ringkasan (milyar)'!Y562/'Ringkasan (milyar)'!G562,0)</f>
        <v>0</v>
      </c>
      <c r="Z562" s="173">
        <f>IFERROR('Ringkasan (milyar)'!Z562/'Ringkasan (milyar)'!G562,0)</f>
        <v>0</v>
      </c>
      <c r="AA562" s="173">
        <f>IFERROR('Ringkasan (milyar)'!AA562/'Ringkasan (milyar)'!G562,0)</f>
        <v>0</v>
      </c>
      <c r="AB562" s="173">
        <f>IFERROR('Ringkasan (milyar)'!AB562/'Ringkasan (milyar)'!G562,0)</f>
        <v>0</v>
      </c>
      <c r="AC562" s="6"/>
      <c r="AD562" s="173">
        <f>IFERROR('Ringkasan (milyar)'!AD562/'Ringkasan (milyar)'!AC562,0)</f>
        <v>0.75034621829790094</v>
      </c>
      <c r="AE562" s="173">
        <f>IFERROR('Ringkasan (milyar)'!AE562/'Ringkasan (milyar)'!AD562,0)</f>
        <v>0.50677425406771326</v>
      </c>
      <c r="AF562" s="173">
        <f>IFERROR('Ringkasan (milyar)'!AF562/'Ringkasan (milyar)'!AD562,0)</f>
        <v>0.45790827771595655</v>
      </c>
      <c r="AG562" s="173">
        <f>IFERROR('Ringkasan (milyar)'!AG562/'Ringkasan (milyar)'!AD562,0)</f>
        <v>0</v>
      </c>
      <c r="AH562" s="173">
        <f>IFERROR('Ringkasan (milyar)'!AH562/'Ringkasan (milyar)'!AC562,0)</f>
        <v>2.6185897906158728E-3</v>
      </c>
      <c r="AI562" s="173">
        <f>IFERROR('Ringkasan (milyar)'!AI562/'Ringkasan (milyar)'!AC562,0)</f>
        <v>2.3881738925363726E-2</v>
      </c>
      <c r="AJ562" s="173">
        <f>IFERROR('Ringkasan (milyar)'!AJ562/'Ringkasan (milyar)'!AC562,0)</f>
        <v>0</v>
      </c>
      <c r="AK562" s="173">
        <f>IFERROR('Ringkasan (milyar)'!AK562/'Ringkasan (milyar)'!AC562,0)</f>
        <v>0.13115285055178458</v>
      </c>
      <c r="AL562" s="173">
        <f>IFERROR('Ringkasan (milyar)'!AL562/'Ringkasan (milyar)'!AC562,0)</f>
        <v>1.5159889161138824E-2</v>
      </c>
      <c r="AM562" s="173">
        <f>IFERROR('Ringkasan (milyar)'!AM562/'Ringkasan (milyar)'!AC562,0)</f>
        <v>1.8644019204997284E-2</v>
      </c>
      <c r="AN562" s="173">
        <f>IFERROR('Ringkasan (milyar)'!AN562/'Ringkasan (milyar)'!AC562,0)</f>
        <v>4.198828507445021E-2</v>
      </c>
      <c r="AO562" s="173">
        <f>IFERROR('Ringkasan (milyar)'!AO562/'Ringkasan (milyar)'!AC562,0)</f>
        <v>4.8790095814912976E-2</v>
      </c>
      <c r="AP562" s="173">
        <f>IFERROR('Ringkasan (milyar)'!AP562/'Ringkasan (milyar)'!AC562,0)</f>
        <v>6.3514551598718152E-3</v>
      </c>
      <c r="AQ562" s="173">
        <f>IFERROR('Ringkasan (milyar)'!AQ562/'Ringkasan (milyar)'!AC562,0)</f>
        <v>2.1910613641346546E-4</v>
      </c>
      <c r="AR562" s="173">
        <f>IFERROR('Ringkasan (milyar)'!AR562/'Ringkasan (milyar)'!AC562,0)</f>
        <v>2.7294434250852775E-3</v>
      </c>
      <c r="AS562" s="173">
        <f>IFERROR('Ringkasan (milyar)'!AS562/'Ringkasan (milyar)'!AC562,0)</f>
        <v>2.7294434250852775E-3</v>
      </c>
      <c r="AT562" s="173">
        <f>IFERROR('Ringkasan (milyar)'!AT562/'Ringkasan (milyar)'!AC562,0)</f>
        <v>0.1157714877252293</v>
      </c>
      <c r="AU562" s="173">
        <f>IFERROR('Ringkasan (milyar)'!AU562/'Ringkasan (milyar)'!AC562,0)</f>
        <v>1.8618302121949967E-2</v>
      </c>
      <c r="AV562" s="173">
        <f>IFERROR('Ringkasan (milyar)'!AV562/'Ringkasan (milyar)'!AC562,0)</f>
        <v>9.7153185603279332E-2</v>
      </c>
      <c r="AW562" s="127"/>
      <c r="AX562" s="127"/>
      <c r="AY562" s="127"/>
      <c r="AZ562" s="127"/>
      <c r="BA562" s="127"/>
      <c r="BB562" s="127"/>
      <c r="BC562" s="127"/>
      <c r="BD562" s="127"/>
      <c r="BE562" s="127"/>
      <c r="BF562" s="127"/>
      <c r="BG562" s="127"/>
      <c r="BH562" s="127"/>
      <c r="BI562" s="127"/>
      <c r="BJ562" s="128"/>
      <c r="BK562" s="128"/>
      <c r="BL562" s="87"/>
      <c r="BM562" s="47"/>
      <c r="BN562" s="48"/>
      <c r="BO562" s="49"/>
      <c r="BP562" s="39">
        <f t="shared" si="101"/>
        <v>0</v>
      </c>
      <c r="BR562" s="6" t="e">
        <f>Ringkasan!#REF!/1000000000</f>
        <v>#REF!</v>
      </c>
      <c r="BS562" s="6" t="e">
        <f t="shared" si="94"/>
        <v>#REF!</v>
      </c>
      <c r="BT562" s="39" t="e">
        <f t="shared" si="97"/>
        <v>#REF!</v>
      </c>
      <c r="BV562" s="6" t="e">
        <f>Ringkasan!#REF!/1000000000</f>
        <v>#REF!</v>
      </c>
      <c r="BW562" s="6" t="e">
        <f t="shared" si="95"/>
        <v>#REF!</v>
      </c>
      <c r="BX562" s="39" t="e">
        <f t="shared" si="98"/>
        <v>#REF!</v>
      </c>
    </row>
    <row r="563" spans="1:76" ht="15" customHeight="1" x14ac:dyDescent="0.25">
      <c r="A563" s="59" t="s">
        <v>436</v>
      </c>
      <c r="B563" s="3">
        <f t="shared" si="102"/>
        <v>419</v>
      </c>
      <c r="C563" s="4">
        <f t="shared" si="102"/>
        <v>6</v>
      </c>
      <c r="D563" s="8" t="s">
        <v>436</v>
      </c>
      <c r="E563" s="12" t="str">
        <f>[1]Pendapatan!D563</f>
        <v>8 Tahun 2024</v>
      </c>
      <c r="F563" s="92">
        <f>[1]Pendapatan!E563</f>
        <v>45653</v>
      </c>
      <c r="G563" s="6"/>
      <c r="H563" s="173">
        <f>IFERROR('Ringkasan (milyar)'!H563/'Ringkasan (milyar)'!G563,0)</f>
        <v>9.4425644880034118E-2</v>
      </c>
      <c r="I563" s="173">
        <f>IFERROR('Ringkasan (milyar)'!I563/'Ringkasan (milyar)'!G563,0)</f>
        <v>3.3279078730467156E-2</v>
      </c>
      <c r="J563" s="173">
        <f>IFERROR('Ringkasan (milyar)'!J563/'Ringkasan (milyar)'!G563,0)</f>
        <v>5.1794111347301344E-2</v>
      </c>
      <c r="K563" s="173">
        <f>IFERROR('Ringkasan (milyar)'!K563/'Ringkasan (milyar)'!G563,0)</f>
        <v>6.480493296300102E-3</v>
      </c>
      <c r="L563" s="173">
        <f>IFERROR('Ringkasan (milyar)'!L563/'Ringkasan (milyar)'!G563,0)</f>
        <v>2.871961505965501E-3</v>
      </c>
      <c r="M563" s="173">
        <f>IFERROR('Ringkasan (milyar)'!M563/'Ringkasan (milyar)'!G563,0)</f>
        <v>0.88557372783516763</v>
      </c>
      <c r="N563" s="173">
        <f>IFERROR('Ringkasan (milyar)'!N563/'Ringkasan (milyar)'!G563,0)</f>
        <v>0.85951506347667828</v>
      </c>
      <c r="O563" s="173">
        <f>IFERROR('Ringkasan (milyar)'!O563/'Ringkasan (milyar)'!G563,0)</f>
        <v>0</v>
      </c>
      <c r="P563" s="173">
        <f>IFERROR('Ringkasan (milyar)'!P563/'Ringkasan (milyar)'!G563,0)</f>
        <v>0</v>
      </c>
      <c r="Q563" s="173">
        <f>IFERROR('Ringkasan (milyar)'!Q563/'Ringkasan (milyar)'!G563,0)</f>
        <v>6.1384132723169754E-2</v>
      </c>
      <c r="R563" s="173">
        <f>IFERROR('Ringkasan (milyar)'!R563/'Ringkasan (milyar)'!G563,0)</f>
        <v>0</v>
      </c>
      <c r="S563" s="173">
        <f>IFERROR('Ringkasan (milyar)'!S563/'Ringkasan (milyar)'!G563,0)</f>
        <v>0.18903308201985369</v>
      </c>
      <c r="T563" s="173">
        <f>IFERROR('Ringkasan (milyar)'!T563/'Ringkasan (milyar)'!G563,0)</f>
        <v>0.42649970551259775</v>
      </c>
      <c r="U563" s="173">
        <f>IFERROR('Ringkasan (milyar)'!U563/'Ringkasan (milyar)'!G563,0)</f>
        <v>0.18259814322105716</v>
      </c>
      <c r="V563" s="173">
        <f>IFERROR('Ringkasan (milyar)'!V563/'Ringkasan (milyar)'!G563,0)</f>
        <v>2.6058664358489289E-2</v>
      </c>
      <c r="W563" s="173">
        <f>IFERROR('Ringkasan (milyar)'!W563/'Ringkasan (milyar)'!G563,0)</f>
        <v>2.6058664358489289E-2</v>
      </c>
      <c r="X563" s="173">
        <f>IFERROR('Ringkasan (milyar)'!X563/'Ringkasan (milyar)'!G563,0)</f>
        <v>0</v>
      </c>
      <c r="Y563" s="173">
        <f>IFERROR('Ringkasan (milyar)'!Y563/'Ringkasan (milyar)'!G563,0)</f>
        <v>2.0000627284798199E-2</v>
      </c>
      <c r="Z563" s="173">
        <f>IFERROR('Ringkasan (milyar)'!Z563/'Ringkasan (milyar)'!G563,0)</f>
        <v>6.2402357726950497E-3</v>
      </c>
      <c r="AA563" s="173">
        <f>IFERROR('Ringkasan (milyar)'!AA563/'Ringkasan (milyar)'!G563,0)</f>
        <v>0</v>
      </c>
      <c r="AB563" s="173">
        <f>IFERROR('Ringkasan (milyar)'!AB563/'Ringkasan (milyar)'!G563,0)</f>
        <v>1.3760391512103148E-2</v>
      </c>
      <c r="AC563" s="6"/>
      <c r="AD563" s="173">
        <f>IFERROR('Ringkasan (milyar)'!AD563/'Ringkasan (milyar)'!AC563,0)</f>
        <v>0.74720795724198608</v>
      </c>
      <c r="AE563" s="173">
        <f>IFERROR('Ringkasan (milyar)'!AE563/'Ringkasan (milyar)'!AD563,0)</f>
        <v>0.60320010372639477</v>
      </c>
      <c r="AF563" s="173">
        <f>IFERROR('Ringkasan (milyar)'!AF563/'Ringkasan (milyar)'!AD563,0)</f>
        <v>0.36764344581263925</v>
      </c>
      <c r="AG563" s="173">
        <f>IFERROR('Ringkasan (milyar)'!AG563/'Ringkasan (milyar)'!AD563,0)</f>
        <v>0</v>
      </c>
      <c r="AH563" s="173">
        <f>IFERROR('Ringkasan (milyar)'!AH563/'Ringkasan (milyar)'!AC563,0)</f>
        <v>0</v>
      </c>
      <c r="AI563" s="173">
        <f>IFERROR('Ringkasan (milyar)'!AI563/'Ringkasan (milyar)'!AC563,0)</f>
        <v>1.969821431211816E-2</v>
      </c>
      <c r="AJ563" s="173">
        <f>IFERROR('Ringkasan (milyar)'!AJ563/'Ringkasan (milyar)'!AC563,0)</f>
        <v>2.0877174772473495E-3</v>
      </c>
      <c r="AK563" s="173">
        <f>IFERROR('Ringkasan (milyar)'!AK563/'Ringkasan (milyar)'!AC563,0)</f>
        <v>9.5183667946640141E-2</v>
      </c>
      <c r="AL563" s="173">
        <f>IFERROR('Ringkasan (milyar)'!AL563/'Ringkasan (milyar)'!AC563,0)</f>
        <v>5.2679624267733369E-4</v>
      </c>
      <c r="AM563" s="173">
        <f>IFERROR('Ringkasan (milyar)'!AM563/'Ringkasan (milyar)'!AC563,0)</f>
        <v>1.9826446346305877E-2</v>
      </c>
      <c r="AN563" s="173">
        <f>IFERROR('Ringkasan (milyar)'!AN563/'Ringkasan (milyar)'!AC563,0)</f>
        <v>3.2319741283713795E-2</v>
      </c>
      <c r="AO563" s="173">
        <f>IFERROR('Ringkasan (milyar)'!AO563/'Ringkasan (milyar)'!AC563,0)</f>
        <v>4.2507357969532547E-2</v>
      </c>
      <c r="AP563" s="173">
        <f>IFERROR('Ringkasan (milyar)'!AP563/'Ringkasan (milyar)'!AC563,0)</f>
        <v>3.3261044105904077E-6</v>
      </c>
      <c r="AQ563" s="173">
        <f>IFERROR('Ringkasan (milyar)'!AQ563/'Ringkasan (milyar)'!AC563,0)</f>
        <v>0</v>
      </c>
      <c r="AR563" s="173">
        <f>IFERROR('Ringkasan (milyar)'!AR563/'Ringkasan (milyar)'!AC563,0)</f>
        <v>1.9104652604136654E-2</v>
      </c>
      <c r="AS563" s="173">
        <f>IFERROR('Ringkasan (milyar)'!AS563/'Ringkasan (milyar)'!AC563,0)</f>
        <v>1.9104652604136654E-2</v>
      </c>
      <c r="AT563" s="173">
        <f>IFERROR('Ringkasan (milyar)'!AT563/'Ringkasan (milyar)'!AC563,0)</f>
        <v>0.13850372220723722</v>
      </c>
      <c r="AU563" s="173">
        <f>IFERROR('Ringkasan (milyar)'!AU563/'Ringkasan (milyar)'!AC563,0)</f>
        <v>8.5177393725613618E-3</v>
      </c>
      <c r="AV563" s="173">
        <f>IFERROR('Ringkasan (milyar)'!AV563/'Ringkasan (milyar)'!AC563,0)</f>
        <v>0.12998598283467586</v>
      </c>
      <c r="AW563" s="127"/>
      <c r="AX563" s="127"/>
      <c r="AY563" s="127"/>
      <c r="AZ563" s="127"/>
      <c r="BA563" s="127"/>
      <c r="BB563" s="127"/>
      <c r="BC563" s="127"/>
      <c r="BD563" s="127"/>
      <c r="BE563" s="127"/>
      <c r="BF563" s="127"/>
      <c r="BG563" s="127"/>
      <c r="BH563" s="127"/>
      <c r="BI563" s="127"/>
      <c r="BJ563" s="128"/>
      <c r="BK563" s="128"/>
      <c r="BL563" s="87"/>
      <c r="BM563" s="47"/>
      <c r="BN563" s="48"/>
      <c r="BO563" s="49"/>
      <c r="BP563" s="39">
        <f t="shared" si="101"/>
        <v>0</v>
      </c>
      <c r="BR563" s="6" t="e">
        <f>Ringkasan!#REF!/1000000000</f>
        <v>#REF!</v>
      </c>
      <c r="BS563" s="6" t="e">
        <f t="shared" si="94"/>
        <v>#REF!</v>
      </c>
      <c r="BT563" s="39" t="e">
        <f t="shared" si="97"/>
        <v>#REF!</v>
      </c>
      <c r="BV563" s="6" t="e">
        <f>Ringkasan!#REF!/1000000000</f>
        <v>#REF!</v>
      </c>
      <c r="BW563" s="6" t="e">
        <f t="shared" si="95"/>
        <v>#REF!</v>
      </c>
      <c r="BX563" s="39" t="e">
        <f t="shared" si="98"/>
        <v>#REF!</v>
      </c>
    </row>
    <row r="564" spans="1:76" ht="15" customHeight="1" x14ac:dyDescent="0.25">
      <c r="A564" s="59" t="s">
        <v>437</v>
      </c>
      <c r="B564" s="3">
        <f t="shared" si="102"/>
        <v>420</v>
      </c>
      <c r="C564" s="4">
        <f t="shared" si="102"/>
        <v>7</v>
      </c>
      <c r="D564" s="8" t="s">
        <v>437</v>
      </c>
      <c r="E564" s="12" t="str">
        <f>[1]Pendapatan!D564</f>
        <v>06 Tahun 2024</v>
      </c>
      <c r="F564" s="92">
        <f>[1]Pendapatan!E564</f>
        <v>45646.434027777781</v>
      </c>
      <c r="G564" s="6"/>
      <c r="H564" s="173">
        <f>IFERROR('Ringkasan (milyar)'!H564/'Ringkasan (milyar)'!G564,0)</f>
        <v>9.3763006060737786E-2</v>
      </c>
      <c r="I564" s="173">
        <f>IFERROR('Ringkasan (milyar)'!I564/'Ringkasan (milyar)'!G564,0)</f>
        <v>4.9977202795113834E-2</v>
      </c>
      <c r="J564" s="173">
        <f>IFERROR('Ringkasan (milyar)'!J564/'Ringkasan (milyar)'!G564,0)</f>
        <v>3.9822664634408967E-3</v>
      </c>
      <c r="K564" s="173">
        <f>IFERROR('Ringkasan (milyar)'!K564/'Ringkasan (milyar)'!G564,0)</f>
        <v>4.4101951354076708E-3</v>
      </c>
      <c r="L564" s="173">
        <f>IFERROR('Ringkasan (milyar)'!L564/'Ringkasan (milyar)'!G564,0)</f>
        <v>3.5393341666775373E-2</v>
      </c>
      <c r="M564" s="173">
        <f>IFERROR('Ringkasan (milyar)'!M564/'Ringkasan (milyar)'!G564,0)</f>
        <v>0.77538294305792754</v>
      </c>
      <c r="N564" s="173">
        <f>IFERROR('Ringkasan (milyar)'!N564/'Ringkasan (milyar)'!G564,0)</f>
        <v>0.74386319578096716</v>
      </c>
      <c r="O564" s="173">
        <f>IFERROR('Ringkasan (milyar)'!O564/'Ringkasan (milyar)'!G564,0)</f>
        <v>0</v>
      </c>
      <c r="P564" s="173">
        <f>IFERROR('Ringkasan (milyar)'!P564/'Ringkasan (milyar)'!G564,0)</f>
        <v>0</v>
      </c>
      <c r="Q564" s="173">
        <f>IFERROR('Ringkasan (milyar)'!Q564/'Ringkasan (milyar)'!G564,0)</f>
        <v>3.7369537542027625E-2</v>
      </c>
      <c r="R564" s="173">
        <f>IFERROR('Ringkasan (milyar)'!R564/'Ringkasan (milyar)'!G564,0)</f>
        <v>1.6403177608349358E-2</v>
      </c>
      <c r="S564" s="173">
        <f>IFERROR('Ringkasan (milyar)'!S564/'Ringkasan (milyar)'!G564,0)</f>
        <v>0.21121641777429578</v>
      </c>
      <c r="T564" s="173">
        <f>IFERROR('Ringkasan (milyar)'!T564/'Ringkasan (milyar)'!G564,0)</f>
        <v>0.3291237300198584</v>
      </c>
      <c r="U564" s="173">
        <f>IFERROR('Ringkasan (milyar)'!U564/'Ringkasan (milyar)'!G564,0)</f>
        <v>0.14975033283643591</v>
      </c>
      <c r="V564" s="173">
        <f>IFERROR('Ringkasan (milyar)'!V564/'Ringkasan (milyar)'!G564,0)</f>
        <v>3.1519747276960476E-2</v>
      </c>
      <c r="W564" s="173">
        <f>IFERROR('Ringkasan (milyar)'!W564/'Ringkasan (milyar)'!G564,0)</f>
        <v>3.1519747276960476E-2</v>
      </c>
      <c r="X564" s="173">
        <f>IFERROR('Ringkasan (milyar)'!X564/'Ringkasan (milyar)'!G564,0)</f>
        <v>0</v>
      </c>
      <c r="Y564" s="173">
        <f>IFERROR('Ringkasan (milyar)'!Y564/'Ringkasan (milyar)'!G564,0)</f>
        <v>0.13085405088133464</v>
      </c>
      <c r="Z564" s="173">
        <f>IFERROR('Ringkasan (milyar)'!Z564/'Ringkasan (milyar)'!G564,0)</f>
        <v>3.75655462981914E-6</v>
      </c>
      <c r="AA564" s="173">
        <f>IFERROR('Ringkasan (milyar)'!AA564/'Ringkasan (milyar)'!G564,0)</f>
        <v>0</v>
      </c>
      <c r="AB564" s="173">
        <f>IFERROR('Ringkasan (milyar)'!AB564/'Ringkasan (milyar)'!G564,0)</f>
        <v>0.13085029432670484</v>
      </c>
      <c r="AC564" s="6"/>
      <c r="AD564" s="173">
        <f>IFERROR('Ringkasan (milyar)'!AD564/'Ringkasan (milyar)'!AC564,0)</f>
        <v>0.72460553518498672</v>
      </c>
      <c r="AE564" s="173">
        <f>IFERROR('Ringkasan (milyar)'!AE564/'Ringkasan (milyar)'!AD564,0)</f>
        <v>0.56468776308409674</v>
      </c>
      <c r="AF564" s="173">
        <f>IFERROR('Ringkasan (milyar)'!AF564/'Ringkasan (milyar)'!AD564,0)</f>
        <v>0.40073347577069168</v>
      </c>
      <c r="AG564" s="173">
        <f>IFERROR('Ringkasan (milyar)'!AG564/'Ringkasan (milyar)'!AD564,0)</f>
        <v>0</v>
      </c>
      <c r="AH564" s="173">
        <f>IFERROR('Ringkasan (milyar)'!AH564/'Ringkasan (milyar)'!AC564,0)</f>
        <v>0</v>
      </c>
      <c r="AI564" s="173">
        <f>IFERROR('Ringkasan (milyar)'!AI564/'Ringkasan (milyar)'!AC564,0)</f>
        <v>1.3077122373078898E-2</v>
      </c>
      <c r="AJ564" s="173">
        <f>IFERROR('Ringkasan (milyar)'!AJ564/'Ringkasan (milyar)'!AC564,0)</f>
        <v>1.1978839352580983E-2</v>
      </c>
      <c r="AK564" s="173">
        <f>IFERROR('Ringkasan (milyar)'!AK564/'Ringkasan (milyar)'!AC564,0)</f>
        <v>0.17632454853539367</v>
      </c>
      <c r="AL564" s="173">
        <f>IFERROR('Ringkasan (milyar)'!AL564/'Ringkasan (milyar)'!AC564,0)</f>
        <v>0</v>
      </c>
      <c r="AM564" s="173">
        <f>IFERROR('Ringkasan (milyar)'!AM564/'Ringkasan (milyar)'!AC564,0)</f>
        <v>1.7583220533465088E-2</v>
      </c>
      <c r="AN564" s="173">
        <f>IFERROR('Ringkasan (milyar)'!AN564/'Ringkasan (milyar)'!AC564,0)</f>
        <v>4.626873209355449E-2</v>
      </c>
      <c r="AO564" s="173">
        <f>IFERROR('Ringkasan (milyar)'!AO564/'Ringkasan (milyar)'!AC564,0)</f>
        <v>0.11105357628814976</v>
      </c>
      <c r="AP564" s="173">
        <f>IFERROR('Ringkasan (milyar)'!AP564/'Ringkasan (milyar)'!AC564,0)</f>
        <v>1.4190196202243362E-3</v>
      </c>
      <c r="AQ564" s="173">
        <f>IFERROR('Ringkasan (milyar)'!AQ564/'Ringkasan (milyar)'!AC564,0)</f>
        <v>0</v>
      </c>
      <c r="AR564" s="173">
        <f>IFERROR('Ringkasan (milyar)'!AR564/'Ringkasan (milyar)'!AC564,0)</f>
        <v>1.1144073921997243E-2</v>
      </c>
      <c r="AS564" s="173">
        <f>IFERROR('Ringkasan (milyar)'!AS564/'Ringkasan (milyar)'!AC564,0)</f>
        <v>1.1144073921997243E-2</v>
      </c>
      <c r="AT564" s="173">
        <f>IFERROR('Ringkasan (milyar)'!AT564/'Ringkasan (milyar)'!AC564,0)</f>
        <v>8.7925842357622394E-2</v>
      </c>
      <c r="AU564" s="173">
        <f>IFERROR('Ringkasan (milyar)'!AU564/'Ringkasan (milyar)'!AC564,0)</f>
        <v>5.3358140944345664E-3</v>
      </c>
      <c r="AV564" s="173">
        <f>IFERROR('Ringkasan (milyar)'!AV564/'Ringkasan (milyar)'!AC564,0)</f>
        <v>8.2590028263187829E-2</v>
      </c>
      <c r="AW564" s="127"/>
      <c r="AX564" s="127"/>
      <c r="AY564" s="127"/>
      <c r="AZ564" s="127"/>
      <c r="BA564" s="127"/>
      <c r="BB564" s="127"/>
      <c r="BC564" s="127"/>
      <c r="BD564" s="127"/>
      <c r="BE564" s="127"/>
      <c r="BF564" s="127"/>
      <c r="BG564" s="127"/>
      <c r="BH564" s="127"/>
      <c r="BI564" s="127"/>
      <c r="BJ564" s="128"/>
      <c r="BK564" s="128"/>
      <c r="BL564" s="87"/>
      <c r="BM564" s="47"/>
      <c r="BN564" s="48"/>
      <c r="BO564" s="49"/>
      <c r="BP564" s="39">
        <f t="shared" si="101"/>
        <v>0</v>
      </c>
      <c r="BR564" s="6" t="e">
        <f>Ringkasan!#REF!/1000000000</f>
        <v>#REF!</v>
      </c>
      <c r="BS564" s="6" t="e">
        <f t="shared" si="94"/>
        <v>#REF!</v>
      </c>
      <c r="BT564" s="39" t="e">
        <f t="shared" si="97"/>
        <v>#REF!</v>
      </c>
      <c r="BV564" s="6" t="e">
        <f>Ringkasan!#REF!/1000000000</f>
        <v>#REF!</v>
      </c>
      <c r="BW564" s="6" t="e">
        <f t="shared" si="95"/>
        <v>#REF!</v>
      </c>
      <c r="BX564" s="39" t="e">
        <f t="shared" si="98"/>
        <v>#REF!</v>
      </c>
    </row>
    <row r="565" spans="1:76" ht="15" customHeight="1" x14ac:dyDescent="0.25">
      <c r="A565" s="59" t="s">
        <v>643</v>
      </c>
      <c r="B565" s="3">
        <f t="shared" si="102"/>
        <v>421</v>
      </c>
      <c r="C565" s="4">
        <f t="shared" si="102"/>
        <v>8</v>
      </c>
      <c r="D565" s="8" t="s">
        <v>643</v>
      </c>
      <c r="E565" s="12" t="str">
        <f>[1]Pendapatan!D565</f>
        <v>23 Tahun 2024</v>
      </c>
      <c r="F565" s="92">
        <f>[1]Pendapatan!E565</f>
        <v>45657</v>
      </c>
      <c r="G565" s="6"/>
      <c r="H565" s="173">
        <f>IFERROR('Ringkasan (milyar)'!H565/'Ringkasan (milyar)'!G565,0)</f>
        <v>0.15601748600491247</v>
      </c>
      <c r="I565" s="173">
        <f>IFERROR('Ringkasan (milyar)'!I565/'Ringkasan (milyar)'!G565,0)</f>
        <v>9.0857097929186961E-2</v>
      </c>
      <c r="J565" s="173">
        <f>IFERROR('Ringkasan (milyar)'!J565/'Ringkasan (milyar)'!G565,0)</f>
        <v>5.9332956728492786E-2</v>
      </c>
      <c r="K565" s="173">
        <f>IFERROR('Ringkasan (milyar)'!K565/'Ringkasan (milyar)'!G565,0)</f>
        <v>4.4853506932167019E-3</v>
      </c>
      <c r="L565" s="173">
        <f>IFERROR('Ringkasan (milyar)'!L565/'Ringkasan (milyar)'!G565,0)</f>
        <v>1.3420806540160161E-3</v>
      </c>
      <c r="M565" s="173">
        <f>IFERROR('Ringkasan (milyar)'!M565/'Ringkasan (milyar)'!G565,0)</f>
        <v>0.82982468001459531</v>
      </c>
      <c r="N565" s="173">
        <f>IFERROR('Ringkasan (milyar)'!N565/'Ringkasan (milyar)'!G565,0)</f>
        <v>0.79373461941658552</v>
      </c>
      <c r="O565" s="173">
        <f>IFERROR('Ringkasan (milyar)'!O565/'Ringkasan (milyar)'!G565,0)</f>
        <v>0</v>
      </c>
      <c r="P565" s="173">
        <f>IFERROR('Ringkasan (milyar)'!P565/'Ringkasan (milyar)'!G565,0)</f>
        <v>0</v>
      </c>
      <c r="Q565" s="173">
        <f>IFERROR('Ringkasan (milyar)'!Q565/'Ringkasan (milyar)'!G565,0)</f>
        <v>6.2691617108428632E-2</v>
      </c>
      <c r="R565" s="173">
        <f>IFERROR('Ringkasan (milyar)'!R565/'Ringkasan (milyar)'!G565,0)</f>
        <v>2.8192463435489745E-3</v>
      </c>
      <c r="S565" s="173">
        <f>IFERROR('Ringkasan (milyar)'!S565/'Ringkasan (milyar)'!G565,0)</f>
        <v>6.110690082773379E-2</v>
      </c>
      <c r="T565" s="173">
        <f>IFERROR('Ringkasan (milyar)'!T565/'Ringkasan (milyar)'!G565,0)</f>
        <v>0.47732819589470549</v>
      </c>
      <c r="U565" s="173">
        <f>IFERROR('Ringkasan (milyar)'!U565/'Ringkasan (milyar)'!G565,0)</f>
        <v>0.18978865924216864</v>
      </c>
      <c r="V565" s="173">
        <f>IFERROR('Ringkasan (milyar)'!V565/'Ringkasan (milyar)'!G565,0)</f>
        <v>3.6090060598009704E-2</v>
      </c>
      <c r="W565" s="173">
        <f>IFERROR('Ringkasan (milyar)'!W565/'Ringkasan (milyar)'!G565,0)</f>
        <v>3.6090060598009704E-2</v>
      </c>
      <c r="X565" s="173">
        <f>IFERROR('Ringkasan (milyar)'!X565/'Ringkasan (milyar)'!G565,0)</f>
        <v>0</v>
      </c>
      <c r="Y565" s="173">
        <f>IFERROR('Ringkasan (milyar)'!Y565/'Ringkasan (milyar)'!G565,0)</f>
        <v>1.4157833980492238E-2</v>
      </c>
      <c r="Z565" s="173">
        <f>IFERROR('Ringkasan (milyar)'!Z565/'Ringkasan (milyar)'!G565,0)</f>
        <v>1.0735507694888935E-4</v>
      </c>
      <c r="AA565" s="173">
        <f>IFERROR('Ringkasan (milyar)'!AA565/'Ringkasan (milyar)'!G565,0)</f>
        <v>0</v>
      </c>
      <c r="AB565" s="173">
        <f>IFERROR('Ringkasan (milyar)'!AB565/'Ringkasan (milyar)'!G565,0)</f>
        <v>1.4050478903543348E-2</v>
      </c>
      <c r="AC565" s="6"/>
      <c r="AD565" s="173">
        <f>IFERROR('Ringkasan (milyar)'!AD565/'Ringkasan (milyar)'!AC565,0)</f>
        <v>0.75441850308746849</v>
      </c>
      <c r="AE565" s="173">
        <f>IFERROR('Ringkasan (milyar)'!AE565/'Ringkasan (milyar)'!AD565,0)</f>
        <v>0.60707129733000309</v>
      </c>
      <c r="AF565" s="173">
        <f>IFERROR('Ringkasan (milyar)'!AF565/'Ringkasan (milyar)'!AD565,0)</f>
        <v>0.35821088067745765</v>
      </c>
      <c r="AG565" s="173">
        <f>IFERROR('Ringkasan (milyar)'!AG565/'Ringkasan (milyar)'!AD565,0)</f>
        <v>4.5025914932852653E-3</v>
      </c>
      <c r="AH565" s="173">
        <f>IFERROR('Ringkasan (milyar)'!AH565/'Ringkasan (milyar)'!AC565,0)</f>
        <v>0</v>
      </c>
      <c r="AI565" s="173">
        <f>IFERROR('Ringkasan (milyar)'!AI565/'Ringkasan (milyar)'!AC565,0)</f>
        <v>2.2523173620364618E-2</v>
      </c>
      <c r="AJ565" s="173">
        <f>IFERROR('Ringkasan (milyar)'!AJ565/'Ringkasan (milyar)'!AC565,0)</f>
        <v>2.7175534332527602E-4</v>
      </c>
      <c r="AK565" s="173">
        <f>IFERROR('Ringkasan (milyar)'!AK565/'Ringkasan (milyar)'!AC565,0)</f>
        <v>0.11144158212128814</v>
      </c>
      <c r="AL565" s="173">
        <f>IFERROR('Ringkasan (milyar)'!AL565/'Ringkasan (milyar)'!AC565,0)</f>
        <v>2.6959855488618655E-4</v>
      </c>
      <c r="AM565" s="173">
        <f>IFERROR('Ringkasan (milyar)'!AM565/'Ringkasan (milyar)'!AC565,0)</f>
        <v>3.297032179765895E-2</v>
      </c>
      <c r="AN565" s="173">
        <f>IFERROR('Ringkasan (milyar)'!AN565/'Ringkasan (milyar)'!AC565,0)</f>
        <v>4.4357601435780637E-2</v>
      </c>
      <c r="AO565" s="173">
        <f>IFERROR('Ringkasan (milyar)'!AO565/'Ringkasan (milyar)'!AC565,0)</f>
        <v>2.9074006370944885E-2</v>
      </c>
      <c r="AP565" s="173">
        <f>IFERROR('Ringkasan (milyar)'!AP565/'Ringkasan (milyar)'!AC565,0)</f>
        <v>4.7482358901676496E-3</v>
      </c>
      <c r="AQ565" s="173">
        <f>IFERROR('Ringkasan (milyar)'!AQ565/'Ringkasan (milyar)'!AC565,0)</f>
        <v>2.1818071849829302E-5</v>
      </c>
      <c r="AR565" s="173">
        <f>IFERROR('Ringkasan (milyar)'!AR565/'Ringkasan (milyar)'!AC565,0)</f>
        <v>4.9247694461344079E-3</v>
      </c>
      <c r="AS565" s="173">
        <f>IFERROR('Ringkasan (milyar)'!AS565/'Ringkasan (milyar)'!AC565,0)</f>
        <v>4.9247694461344079E-3</v>
      </c>
      <c r="AT565" s="173">
        <f>IFERROR('Ringkasan (milyar)'!AT565/'Ringkasan (milyar)'!AC565,0)</f>
        <v>0.12921514534510908</v>
      </c>
      <c r="AU565" s="173">
        <f>IFERROR('Ringkasan (milyar)'!AU565/'Ringkasan (milyar)'!AC565,0)</f>
        <v>9.7051461155319846E-3</v>
      </c>
      <c r="AV565" s="173">
        <f>IFERROR('Ringkasan (milyar)'!AV565/'Ringkasan (milyar)'!AC565,0)</f>
        <v>0.1195099992295771</v>
      </c>
      <c r="AW565" s="127"/>
      <c r="AX565" s="127"/>
      <c r="AY565" s="127"/>
      <c r="AZ565" s="127"/>
      <c r="BA565" s="127"/>
      <c r="BB565" s="127"/>
      <c r="BC565" s="127"/>
      <c r="BD565" s="127"/>
      <c r="BE565" s="127"/>
      <c r="BF565" s="127"/>
      <c r="BG565" s="127"/>
      <c r="BH565" s="127"/>
      <c r="BI565" s="127"/>
      <c r="BJ565" s="128"/>
      <c r="BK565" s="128"/>
      <c r="BL565" s="87"/>
      <c r="BM565" s="47"/>
      <c r="BN565" s="48"/>
      <c r="BO565" s="49"/>
      <c r="BP565" s="39">
        <f t="shared" si="101"/>
        <v>0</v>
      </c>
      <c r="BR565" s="6" t="e">
        <f>Ringkasan!#REF!/1000000000</f>
        <v>#REF!</v>
      </c>
      <c r="BS565" s="6" t="e">
        <f t="shared" si="94"/>
        <v>#REF!</v>
      </c>
      <c r="BT565" s="39" t="e">
        <f t="shared" si="97"/>
        <v>#REF!</v>
      </c>
      <c r="BV565" s="6" t="e">
        <f>Ringkasan!#REF!/1000000000</f>
        <v>#REF!</v>
      </c>
      <c r="BW565" s="6" t="e">
        <f t="shared" si="95"/>
        <v>#REF!</v>
      </c>
      <c r="BX565" s="39" t="e">
        <f t="shared" si="98"/>
        <v>#REF!</v>
      </c>
    </row>
    <row r="566" spans="1:76" ht="15" customHeight="1" x14ac:dyDescent="0.25">
      <c r="A566" s="59" t="s">
        <v>438</v>
      </c>
      <c r="B566" s="3">
        <f t="shared" si="102"/>
        <v>422</v>
      </c>
      <c r="C566" s="4">
        <f t="shared" si="102"/>
        <v>9</v>
      </c>
      <c r="D566" s="8" t="s">
        <v>438</v>
      </c>
      <c r="E566" s="12" t="str">
        <f>[1]Pendapatan!D566</f>
        <v>06 Tahun 2024</v>
      </c>
      <c r="F566" s="92">
        <f>[1]Pendapatan!E566</f>
        <v>45657.920138888891</v>
      </c>
      <c r="G566" s="6"/>
      <c r="H566" s="173">
        <f>IFERROR('Ringkasan (milyar)'!H566/'Ringkasan (milyar)'!G566,0)</f>
        <v>9.3982026906905589E-2</v>
      </c>
      <c r="I566" s="173">
        <f>IFERROR('Ringkasan (milyar)'!I566/'Ringkasan (milyar)'!G566,0)</f>
        <v>3.9508341667092738E-2</v>
      </c>
      <c r="J566" s="173">
        <f>IFERROR('Ringkasan (milyar)'!J566/'Ringkasan (milyar)'!G566,0)</f>
        <v>3.4568468034216836E-2</v>
      </c>
      <c r="K566" s="173">
        <f>IFERROR('Ringkasan (milyar)'!K566/'Ringkasan (milyar)'!G566,0)</f>
        <v>1.5380626996348682E-3</v>
      </c>
      <c r="L566" s="173">
        <f>IFERROR('Ringkasan (milyar)'!L566/'Ringkasan (milyar)'!G566,0)</f>
        <v>1.8367154505961152E-2</v>
      </c>
      <c r="M566" s="173">
        <f>IFERROR('Ringkasan (milyar)'!M566/'Ringkasan (milyar)'!G566,0)</f>
        <v>0.9060179730930944</v>
      </c>
      <c r="N566" s="173">
        <f>IFERROR('Ringkasan (milyar)'!N566/'Ringkasan (milyar)'!G566,0)</f>
        <v>0.86756787160677873</v>
      </c>
      <c r="O566" s="173">
        <f>IFERROR('Ringkasan (milyar)'!O566/'Ringkasan (milyar)'!G566,0)</f>
        <v>0</v>
      </c>
      <c r="P566" s="173">
        <f>IFERROR('Ringkasan (milyar)'!P566/'Ringkasan (milyar)'!G566,0)</f>
        <v>0</v>
      </c>
      <c r="Q566" s="173">
        <f>IFERROR('Ringkasan (milyar)'!Q566/'Ringkasan (milyar)'!G566,0)</f>
        <v>0</v>
      </c>
      <c r="R566" s="173">
        <f>IFERROR('Ringkasan (milyar)'!R566/'Ringkasan (milyar)'!G566,0)</f>
        <v>6.9412674988448371E-3</v>
      </c>
      <c r="S566" s="173">
        <f>IFERROR('Ringkasan (milyar)'!S566/'Ringkasan (milyar)'!G566,0)</f>
        <v>9.9358671995652389E-2</v>
      </c>
      <c r="T566" s="173">
        <f>IFERROR('Ringkasan (milyar)'!T566/'Ringkasan (milyar)'!G566,0)</f>
        <v>0.47001172939488134</v>
      </c>
      <c r="U566" s="173">
        <f>IFERROR('Ringkasan (milyar)'!U566/'Ringkasan (milyar)'!G566,0)</f>
        <v>0.29125620271740005</v>
      </c>
      <c r="V566" s="173">
        <f>IFERROR('Ringkasan (milyar)'!V566/'Ringkasan (milyar)'!G566,0)</f>
        <v>3.8450101486315787E-2</v>
      </c>
      <c r="W566" s="173">
        <f>IFERROR('Ringkasan (milyar)'!W566/'Ringkasan (milyar)'!G566,0)</f>
        <v>3.8450101486315787E-2</v>
      </c>
      <c r="X566" s="173">
        <f>IFERROR('Ringkasan (milyar)'!X566/'Ringkasan (milyar)'!G566,0)</f>
        <v>0</v>
      </c>
      <c r="Y566" s="173">
        <f>IFERROR('Ringkasan (milyar)'!Y566/'Ringkasan (milyar)'!G566,0)</f>
        <v>0</v>
      </c>
      <c r="Z566" s="173">
        <f>IFERROR('Ringkasan (milyar)'!Z566/'Ringkasan (milyar)'!G566,0)</f>
        <v>0</v>
      </c>
      <c r="AA566" s="173">
        <f>IFERROR('Ringkasan (milyar)'!AA566/'Ringkasan (milyar)'!G566,0)</f>
        <v>0</v>
      </c>
      <c r="AB566" s="173">
        <f>IFERROR('Ringkasan (milyar)'!AB566/'Ringkasan (milyar)'!G566,0)</f>
        <v>0</v>
      </c>
      <c r="AC566" s="6"/>
      <c r="AD566" s="173">
        <f>IFERROR('Ringkasan (milyar)'!AD566/'Ringkasan (milyar)'!AC566,0)</f>
        <v>0.72410365890589312</v>
      </c>
      <c r="AE566" s="173">
        <f>IFERROR('Ringkasan (milyar)'!AE566/'Ringkasan (milyar)'!AD566,0)</f>
        <v>0.64352442593916948</v>
      </c>
      <c r="AF566" s="173">
        <f>IFERROR('Ringkasan (milyar)'!AF566/'Ringkasan (milyar)'!AD566,0)</f>
        <v>0.32536569757842199</v>
      </c>
      <c r="AG566" s="173">
        <f>IFERROR('Ringkasan (milyar)'!AG566/'Ringkasan (milyar)'!AD566,0)</f>
        <v>0</v>
      </c>
      <c r="AH566" s="173">
        <f>IFERROR('Ringkasan (milyar)'!AH566/'Ringkasan (milyar)'!AC566,0)</f>
        <v>0</v>
      </c>
      <c r="AI566" s="173">
        <f>IFERROR('Ringkasan (milyar)'!AI566/'Ringkasan (milyar)'!AC566,0)</f>
        <v>1.9753304403194942E-2</v>
      </c>
      <c r="AJ566" s="173">
        <f>IFERROR('Ringkasan (milyar)'!AJ566/'Ringkasan (milyar)'!AC566,0)</f>
        <v>2.7734709858275989E-3</v>
      </c>
      <c r="AK566" s="173">
        <f>IFERROR('Ringkasan (milyar)'!AK566/'Ringkasan (milyar)'!AC566,0)</f>
        <v>0.27412681228061436</v>
      </c>
      <c r="AL566" s="173">
        <f>IFERROR('Ringkasan (milyar)'!AL566/'Ringkasan (milyar)'!AC566,0)</f>
        <v>5.821081948788687E-3</v>
      </c>
      <c r="AM566" s="173">
        <f>IFERROR('Ringkasan (milyar)'!AM566/'Ringkasan (milyar)'!AC566,0)</f>
        <v>3.1851931779182392E-2</v>
      </c>
      <c r="AN566" s="173">
        <f>IFERROR('Ringkasan (milyar)'!AN566/'Ringkasan (milyar)'!AC566,0)</f>
        <v>0.1697429661718465</v>
      </c>
      <c r="AO566" s="173">
        <f>IFERROR('Ringkasan (milyar)'!AO566/'Ringkasan (milyar)'!AC566,0)</f>
        <v>6.6661798648898471E-2</v>
      </c>
      <c r="AP566" s="173">
        <f>IFERROR('Ringkasan (milyar)'!AP566/'Ringkasan (milyar)'!AC566,0)</f>
        <v>4.9033731898320131E-5</v>
      </c>
      <c r="AQ566" s="173">
        <f>IFERROR('Ringkasan (milyar)'!AQ566/'Ringkasan (milyar)'!AC566,0)</f>
        <v>0</v>
      </c>
      <c r="AR566" s="173">
        <f>IFERROR('Ringkasan (milyar)'!AR566/'Ringkasan (milyar)'!AC566,0)</f>
        <v>1.7695288134925824E-3</v>
      </c>
      <c r="AS566" s="173">
        <f>IFERROR('Ringkasan (milyar)'!AS566/'Ringkasan (milyar)'!AC566,0)</f>
        <v>1.7695288134925824E-3</v>
      </c>
      <c r="AT566" s="173">
        <f>IFERROR('Ringkasan (milyar)'!AT566/'Ringkasan (milyar)'!AC566,0)</f>
        <v>0</v>
      </c>
      <c r="AU566" s="173">
        <f>IFERROR('Ringkasan (milyar)'!AU566/'Ringkasan (milyar)'!AC566,0)</f>
        <v>0</v>
      </c>
      <c r="AV566" s="173">
        <f>IFERROR('Ringkasan (milyar)'!AV566/'Ringkasan (milyar)'!AC566,0)</f>
        <v>0</v>
      </c>
      <c r="AW566" s="127"/>
      <c r="AX566" s="127"/>
      <c r="AY566" s="127"/>
      <c r="AZ566" s="127"/>
      <c r="BA566" s="127"/>
      <c r="BB566" s="127"/>
      <c r="BC566" s="127"/>
      <c r="BD566" s="127"/>
      <c r="BE566" s="127"/>
      <c r="BF566" s="127"/>
      <c r="BG566" s="127"/>
      <c r="BH566" s="127"/>
      <c r="BI566" s="127"/>
      <c r="BJ566" s="128"/>
      <c r="BK566" s="128"/>
      <c r="BL566" s="87"/>
      <c r="BM566" s="47"/>
      <c r="BN566" s="48"/>
      <c r="BO566" s="49"/>
      <c r="BP566" s="39">
        <f t="shared" si="101"/>
        <v>0</v>
      </c>
      <c r="BR566" s="6" t="e">
        <f>Ringkasan!#REF!/1000000000</f>
        <v>#REF!</v>
      </c>
      <c r="BS566" s="6" t="e">
        <f t="shared" si="94"/>
        <v>#REF!</v>
      </c>
      <c r="BT566" s="39" t="e">
        <f t="shared" si="97"/>
        <v>#REF!</v>
      </c>
      <c r="BV566" s="6" t="e">
        <f>Ringkasan!#REF!/1000000000</f>
        <v>#REF!</v>
      </c>
      <c r="BW566" s="6" t="e">
        <f t="shared" si="95"/>
        <v>#REF!</v>
      </c>
      <c r="BX566" s="39" t="e">
        <f t="shared" si="98"/>
        <v>#REF!</v>
      </c>
    </row>
    <row r="567" spans="1:76" ht="15" customHeight="1" x14ac:dyDescent="0.25">
      <c r="A567" s="59" t="s">
        <v>439</v>
      </c>
      <c r="B567" s="3">
        <f t="shared" si="102"/>
        <v>423</v>
      </c>
      <c r="C567" s="4">
        <f t="shared" si="102"/>
        <v>10</v>
      </c>
      <c r="D567" s="8" t="s">
        <v>439</v>
      </c>
      <c r="E567" s="12" t="str">
        <f>[1]Pendapatan!D567</f>
        <v>08 Tahun 2024</v>
      </c>
      <c r="F567" s="92">
        <f>[1]Pendapatan!E567</f>
        <v>45657.730555555558</v>
      </c>
      <c r="G567" s="6"/>
      <c r="H567" s="173">
        <f>IFERROR('Ringkasan (milyar)'!H567/'Ringkasan (milyar)'!G567,0)</f>
        <v>0.32199979173548393</v>
      </c>
      <c r="I567" s="173">
        <f>IFERROR('Ringkasan (milyar)'!I567/'Ringkasan (milyar)'!G567,0)</f>
        <v>0.15395131739129983</v>
      </c>
      <c r="J567" s="173">
        <f>IFERROR('Ringkasan (milyar)'!J567/'Ringkasan (milyar)'!G567,0)</f>
        <v>0.15873305207718974</v>
      </c>
      <c r="K567" s="173">
        <f>IFERROR('Ringkasan (milyar)'!K567/'Ringkasan (milyar)'!G567,0)</f>
        <v>5.6855055457238207E-3</v>
      </c>
      <c r="L567" s="173">
        <f>IFERROR('Ringkasan (milyar)'!L567/'Ringkasan (milyar)'!G567,0)</f>
        <v>3.6299167212705198E-3</v>
      </c>
      <c r="M567" s="173">
        <f>IFERROR('Ringkasan (milyar)'!M567/'Ringkasan (milyar)'!G567,0)</f>
        <v>0.67800020826451601</v>
      </c>
      <c r="N567" s="173">
        <f>IFERROR('Ringkasan (milyar)'!N567/'Ringkasan (milyar)'!G567,0)</f>
        <v>0.62822373848130053</v>
      </c>
      <c r="O567" s="173">
        <f>IFERROR('Ringkasan (milyar)'!O567/'Ringkasan (milyar)'!G567,0)</f>
        <v>0</v>
      </c>
      <c r="P567" s="173">
        <f>IFERROR('Ringkasan (milyar)'!P567/'Ringkasan (milyar)'!G567,0)</f>
        <v>0</v>
      </c>
      <c r="Q567" s="173">
        <f>IFERROR('Ringkasan (milyar)'!Q567/'Ringkasan (milyar)'!G567,0)</f>
        <v>0</v>
      </c>
      <c r="R567" s="173">
        <f>IFERROR('Ringkasan (milyar)'!R567/'Ringkasan (milyar)'!G567,0)</f>
        <v>8.0353286899611329E-3</v>
      </c>
      <c r="S567" s="173">
        <f>IFERROR('Ringkasan (milyar)'!S567/'Ringkasan (milyar)'!G567,0)</f>
        <v>9.76013405497968E-2</v>
      </c>
      <c r="T567" s="173">
        <f>IFERROR('Ringkasan (milyar)'!T567/'Ringkasan (milyar)'!G567,0)</f>
        <v>0.39489363249804071</v>
      </c>
      <c r="U567" s="173">
        <f>IFERROR('Ringkasan (milyar)'!U567/'Ringkasan (milyar)'!G567,0)</f>
        <v>0.12769343674350175</v>
      </c>
      <c r="V567" s="173">
        <f>IFERROR('Ringkasan (milyar)'!V567/'Ringkasan (milyar)'!G567,0)</f>
        <v>4.9776469783215586E-2</v>
      </c>
      <c r="W567" s="173">
        <f>IFERROR('Ringkasan (milyar)'!W567/'Ringkasan (milyar)'!G567,0)</f>
        <v>4.9776469783215586E-2</v>
      </c>
      <c r="X567" s="173">
        <f>IFERROR('Ringkasan (milyar)'!X567/'Ringkasan (milyar)'!G567,0)</f>
        <v>0</v>
      </c>
      <c r="Y567" s="173">
        <f>IFERROR('Ringkasan (milyar)'!Y567/'Ringkasan (milyar)'!G567,0)</f>
        <v>0</v>
      </c>
      <c r="Z567" s="173">
        <f>IFERROR('Ringkasan (milyar)'!Z567/'Ringkasan (milyar)'!G567,0)</f>
        <v>0</v>
      </c>
      <c r="AA567" s="173">
        <f>IFERROR('Ringkasan (milyar)'!AA567/'Ringkasan (milyar)'!G567,0)</f>
        <v>0</v>
      </c>
      <c r="AB567" s="173">
        <f>IFERROR('Ringkasan (milyar)'!AB567/'Ringkasan (milyar)'!G567,0)</f>
        <v>0</v>
      </c>
      <c r="AC567" s="6"/>
      <c r="AD567" s="173">
        <f>IFERROR('Ringkasan (milyar)'!AD567/'Ringkasan (milyar)'!AC567,0)</f>
        <v>0.80693122919192961</v>
      </c>
      <c r="AE567" s="173">
        <f>IFERROR('Ringkasan (milyar)'!AE567/'Ringkasan (milyar)'!AD567,0)</f>
        <v>0.49073383392234493</v>
      </c>
      <c r="AF567" s="173">
        <f>IFERROR('Ringkasan (milyar)'!AF567/'Ringkasan (milyar)'!AD567,0)</f>
        <v>0.47515601126486018</v>
      </c>
      <c r="AG567" s="173">
        <f>IFERROR('Ringkasan (milyar)'!AG567/'Ringkasan (milyar)'!AD567,0)</f>
        <v>0</v>
      </c>
      <c r="AH567" s="173">
        <f>IFERROR('Ringkasan (milyar)'!AH567/'Ringkasan (milyar)'!AC567,0)</f>
        <v>0</v>
      </c>
      <c r="AI567" s="173">
        <f>IFERROR('Ringkasan (milyar)'!AI567/'Ringkasan (milyar)'!AC567,0)</f>
        <v>2.7125657187718137E-2</v>
      </c>
      <c r="AJ567" s="173">
        <f>IFERROR('Ringkasan (milyar)'!AJ567/'Ringkasan (milyar)'!AC567,0)</f>
        <v>3.9889196329749013E-4</v>
      </c>
      <c r="AK567" s="173">
        <f>IFERROR('Ringkasan (milyar)'!AK567/'Ringkasan (milyar)'!AC567,0)</f>
        <v>0.1876841379519992</v>
      </c>
      <c r="AL567" s="173">
        <f>IFERROR('Ringkasan (milyar)'!AL567/'Ringkasan (milyar)'!AC567,0)</f>
        <v>1.2603529440913351E-2</v>
      </c>
      <c r="AM567" s="173">
        <f>IFERROR('Ringkasan (milyar)'!AM567/'Ringkasan (milyar)'!AC567,0)</f>
        <v>7.1358009423048249E-2</v>
      </c>
      <c r="AN567" s="173">
        <f>IFERROR('Ringkasan (milyar)'!AN567/'Ringkasan (milyar)'!AC567,0)</f>
        <v>6.1034844199903016E-2</v>
      </c>
      <c r="AO567" s="173">
        <f>IFERROR('Ringkasan (milyar)'!AO567/'Ringkasan (milyar)'!AC567,0)</f>
        <v>4.2140702693874266E-2</v>
      </c>
      <c r="AP567" s="173">
        <f>IFERROR('Ringkasan (milyar)'!AP567/'Ringkasan (milyar)'!AC567,0)</f>
        <v>5.4705219426031716E-4</v>
      </c>
      <c r="AQ567" s="173">
        <f>IFERROR('Ringkasan (milyar)'!AQ567/'Ringkasan (milyar)'!AC567,0)</f>
        <v>0</v>
      </c>
      <c r="AR567" s="173">
        <f>IFERROR('Ringkasan (milyar)'!AR567/'Ringkasan (milyar)'!AC567,0)</f>
        <v>3.5756738930495975E-3</v>
      </c>
      <c r="AS567" s="173">
        <f>IFERROR('Ringkasan (milyar)'!AS567/'Ringkasan (milyar)'!AC567,0)</f>
        <v>3.5756738930495975E-3</v>
      </c>
      <c r="AT567" s="173">
        <f>IFERROR('Ringkasan (milyar)'!AT567/'Ringkasan (milyar)'!AC567,0)</f>
        <v>1.8089589630215989E-3</v>
      </c>
      <c r="AU567" s="173">
        <f>IFERROR('Ringkasan (milyar)'!AU567/'Ringkasan (milyar)'!AC567,0)</f>
        <v>0</v>
      </c>
      <c r="AV567" s="173">
        <f>IFERROR('Ringkasan (milyar)'!AV567/'Ringkasan (milyar)'!AC567,0)</f>
        <v>1.8089589630215989E-3</v>
      </c>
      <c r="AW567" s="127"/>
      <c r="AX567" s="127"/>
      <c r="AY567" s="127"/>
      <c r="AZ567" s="127"/>
      <c r="BA567" s="127"/>
      <c r="BB567" s="127"/>
      <c r="BC567" s="127"/>
      <c r="BD567" s="127"/>
      <c r="BE567" s="127"/>
      <c r="BF567" s="127"/>
      <c r="BG567" s="127"/>
      <c r="BH567" s="127"/>
      <c r="BI567" s="127"/>
      <c r="BJ567" s="128"/>
      <c r="BK567" s="128"/>
      <c r="BL567" s="87"/>
      <c r="BM567" s="47"/>
      <c r="BN567" s="48"/>
      <c r="BO567" s="49"/>
      <c r="BP567" s="39">
        <f t="shared" si="101"/>
        <v>0</v>
      </c>
      <c r="BR567" s="6" t="e">
        <f>Ringkasan!#REF!/1000000000</f>
        <v>#REF!</v>
      </c>
      <c r="BS567" s="6" t="e">
        <f t="shared" si="94"/>
        <v>#REF!</v>
      </c>
      <c r="BT567" s="39" t="e">
        <f t="shared" si="97"/>
        <v>#REF!</v>
      </c>
      <c r="BV567" s="6" t="e">
        <f>Ringkasan!#REF!/1000000000</f>
        <v>#REF!</v>
      </c>
      <c r="BW567" s="6" t="e">
        <f t="shared" si="95"/>
        <v>#REF!</v>
      </c>
      <c r="BX567" s="39" t="e">
        <f t="shared" si="98"/>
        <v>#REF!</v>
      </c>
    </row>
    <row r="568" spans="1:76" ht="15" customHeight="1" x14ac:dyDescent="0.25">
      <c r="B568" s="13" t="s">
        <v>560</v>
      </c>
      <c r="C568" s="14" t="s">
        <v>560</v>
      </c>
      <c r="D568" s="15" t="s">
        <v>561</v>
      </c>
      <c r="E568" s="16"/>
      <c r="F568" s="93"/>
      <c r="G568" s="115"/>
      <c r="H568" s="174">
        <f>IFERROR('Ringkasan (milyar)'!H568/'Ringkasan (milyar)'!G568,0)</f>
        <v>0.14634666736299712</v>
      </c>
      <c r="I568" s="174">
        <f>IFERROR('Ringkasan (milyar)'!I568/'Ringkasan (milyar)'!G568,0)</f>
        <v>6.2638009610133147E-2</v>
      </c>
      <c r="J568" s="174">
        <f>IFERROR('Ringkasan (milyar)'!J568/'Ringkasan (milyar)'!G568,0)</f>
        <v>6.016899165980729E-2</v>
      </c>
      <c r="K568" s="174">
        <f>IFERROR('Ringkasan (milyar)'!K568/'Ringkasan (milyar)'!G568,0)</f>
        <v>6.3744530986128553E-3</v>
      </c>
      <c r="L568" s="174">
        <f>IFERROR('Ringkasan (milyar)'!L568/'Ringkasan (milyar)'!G568,0)</f>
        <v>1.7165212994443829E-2</v>
      </c>
      <c r="M568" s="174">
        <f>IFERROR('Ringkasan (milyar)'!M568/'Ringkasan (milyar)'!G568,0)</f>
        <v>0.83299490580923863</v>
      </c>
      <c r="N568" s="174">
        <f>IFERROR('Ringkasan (milyar)'!N568/'Ringkasan (milyar)'!G568,0)</f>
        <v>0.80055333173920962</v>
      </c>
      <c r="O568" s="174">
        <f>IFERROR('Ringkasan (milyar)'!O568/'Ringkasan (milyar)'!G568,0)</f>
        <v>0</v>
      </c>
      <c r="P568" s="174">
        <f>IFERROR('Ringkasan (milyar)'!P568/'Ringkasan (milyar)'!G568,0)</f>
        <v>0</v>
      </c>
      <c r="Q568" s="174">
        <f>IFERROR('Ringkasan (milyar)'!Q568/'Ringkasan (milyar)'!G568,0)</f>
        <v>6.5343725001479835E-2</v>
      </c>
      <c r="R568" s="174">
        <f>IFERROR('Ringkasan (milyar)'!R568/'Ringkasan (milyar)'!G568,0)</f>
        <v>4.7111893905790111E-3</v>
      </c>
      <c r="S568" s="174">
        <f>IFERROR('Ringkasan (milyar)'!S568/'Ringkasan (milyar)'!G568,0)</f>
        <v>8.9160297686203496E-2</v>
      </c>
      <c r="T568" s="174">
        <f>IFERROR('Ringkasan (milyar)'!T568/'Ringkasan (milyar)'!G568,0)</f>
        <v>0.45865996199384612</v>
      </c>
      <c r="U568" s="174">
        <f>IFERROR('Ringkasan (milyar)'!U568/'Ringkasan (milyar)'!G568,0)</f>
        <v>0.18267815766710108</v>
      </c>
      <c r="V568" s="174">
        <f>IFERROR('Ringkasan (milyar)'!V568/'Ringkasan (milyar)'!G568,0)</f>
        <v>3.2441574070029087E-2</v>
      </c>
      <c r="W568" s="174">
        <f>IFERROR('Ringkasan (milyar)'!W568/'Ringkasan (milyar)'!G568,0)</f>
        <v>3.2441574070029087E-2</v>
      </c>
      <c r="X568" s="174">
        <f>IFERROR('Ringkasan (milyar)'!X568/'Ringkasan (milyar)'!G568,0)</f>
        <v>0</v>
      </c>
      <c r="Y568" s="174">
        <f>IFERROR('Ringkasan (milyar)'!Y568/'Ringkasan (milyar)'!G568,0)</f>
        <v>2.065842682776417E-2</v>
      </c>
      <c r="Z568" s="174">
        <f>IFERROR('Ringkasan (milyar)'!Z568/'Ringkasan (milyar)'!G568,0)</f>
        <v>1.786114730304764E-3</v>
      </c>
      <c r="AA568" s="174">
        <f>IFERROR('Ringkasan (milyar)'!AA568/'Ringkasan (milyar)'!G568,0)</f>
        <v>0</v>
      </c>
      <c r="AB568" s="174">
        <f>IFERROR('Ringkasan (milyar)'!AB568/'Ringkasan (milyar)'!G568,0)</f>
        <v>1.8872312097459407E-2</v>
      </c>
      <c r="AC568" s="7"/>
      <c r="AD568" s="174">
        <f>IFERROR('Ringkasan (milyar)'!AD568/'Ringkasan (milyar)'!AC568,0)</f>
        <v>0.75868703471670129</v>
      </c>
      <c r="AE568" s="174">
        <f>IFERROR('Ringkasan (milyar)'!AE568/'Ringkasan (milyar)'!AD568,0)</f>
        <v>0.59799672528901049</v>
      </c>
      <c r="AF568" s="174">
        <f>IFERROR('Ringkasan (milyar)'!AF568/'Ringkasan (milyar)'!AD568,0)</f>
        <v>0.37075085614776976</v>
      </c>
      <c r="AG568" s="174">
        <f>IFERROR('Ringkasan (milyar)'!AG568/'Ringkasan (milyar)'!AD568,0)</f>
        <v>7.7323562148563947E-4</v>
      </c>
      <c r="AH568" s="174">
        <f>IFERROR('Ringkasan (milyar)'!AH568/'Ringkasan (milyar)'!AC568,0)</f>
        <v>4.1602944206600647E-4</v>
      </c>
      <c r="AI568" s="174">
        <f>IFERROR('Ringkasan (milyar)'!AI568/'Ringkasan (milyar)'!AC568,0)</f>
        <v>1.9689634325134448E-2</v>
      </c>
      <c r="AJ568" s="174">
        <f>IFERROR('Ringkasan (milyar)'!AJ568/'Ringkasan (milyar)'!AC568,0)</f>
        <v>3.0184971594516019E-3</v>
      </c>
      <c r="AK568" s="174">
        <f>IFERROR('Ringkasan (milyar)'!AK568/'Ringkasan (milyar)'!AC568,0)</f>
        <v>0.10701360794384367</v>
      </c>
      <c r="AL568" s="174">
        <f>IFERROR('Ringkasan (milyar)'!AL568/'Ringkasan (milyar)'!AC568,0)</f>
        <v>1.947264434895278E-3</v>
      </c>
      <c r="AM568" s="174">
        <f>IFERROR('Ringkasan (milyar)'!AM568/'Ringkasan (milyar)'!AC568,0)</f>
        <v>2.4347591477408597E-2</v>
      </c>
      <c r="AN568" s="174">
        <f>IFERROR('Ringkasan (milyar)'!AN568/'Ringkasan (milyar)'!AC568,0)</f>
        <v>3.9055771327208354E-2</v>
      </c>
      <c r="AO568" s="174">
        <f>IFERROR('Ringkasan (milyar)'!AO568/'Ringkasan (milyar)'!AC568,0)</f>
        <v>3.8945411533451102E-2</v>
      </c>
      <c r="AP568" s="174">
        <f>IFERROR('Ringkasan (milyar)'!AP568/'Ringkasan (milyar)'!AC568,0)</f>
        <v>2.6770639679028524E-3</v>
      </c>
      <c r="AQ568" s="174">
        <f>IFERROR('Ringkasan (milyar)'!AQ568/'Ringkasan (milyar)'!AC568,0)</f>
        <v>4.0505202977487539E-5</v>
      </c>
      <c r="AR568" s="174">
        <f>IFERROR('Ringkasan (milyar)'!AR568/'Ringkasan (milyar)'!AC568,0)</f>
        <v>6.8545213109440922E-3</v>
      </c>
      <c r="AS568" s="174">
        <f>IFERROR('Ringkasan (milyar)'!AS568/'Ringkasan (milyar)'!AC568,0)</f>
        <v>6.8545213109440922E-3</v>
      </c>
      <c r="AT568" s="174">
        <f>IFERROR('Ringkasan (milyar)'!AT568/'Ringkasan (milyar)'!AC568,0)</f>
        <v>0.12744483602851089</v>
      </c>
      <c r="AU568" s="174">
        <f>IFERROR('Ringkasan (milyar)'!AU568/'Ringkasan (milyar)'!AC568,0)</f>
        <v>7.6529476218711052E-3</v>
      </c>
      <c r="AV568" s="174">
        <f>IFERROR('Ringkasan (milyar)'!AV568/'Ringkasan (milyar)'!AC568,0)</f>
        <v>0.1197918884066398</v>
      </c>
      <c r="AW568" s="129"/>
      <c r="AX568" s="129"/>
      <c r="AY568" s="129"/>
      <c r="AZ568" s="129"/>
      <c r="BA568" s="129"/>
      <c r="BB568" s="129"/>
      <c r="BC568" s="129"/>
      <c r="BD568" s="129"/>
      <c r="BE568" s="129"/>
      <c r="BF568" s="129"/>
      <c r="BG568" s="129"/>
      <c r="BH568" s="129"/>
      <c r="BI568" s="129"/>
      <c r="BJ568" s="130"/>
      <c r="BK568" s="130"/>
      <c r="BL568" s="89"/>
      <c r="BM568" s="47"/>
      <c r="BN568" s="48"/>
      <c r="BO568" s="49"/>
      <c r="BR568" s="115" t="e">
        <f>Ringkasan!#REF!/1000000000</f>
        <v>#REF!</v>
      </c>
      <c r="BS568" s="115" t="e">
        <f t="shared" si="94"/>
        <v>#REF!</v>
      </c>
      <c r="BT568" s="39" t="e">
        <f t="shared" si="97"/>
        <v>#REF!</v>
      </c>
      <c r="BV568" s="115" t="e">
        <f>Ringkasan!#REF!/1000000000</f>
        <v>#REF!</v>
      </c>
      <c r="BW568" s="115" t="e">
        <f t="shared" si="95"/>
        <v>#REF!</v>
      </c>
      <c r="BX568" s="39" t="e">
        <f t="shared" si="98"/>
        <v>#REF!</v>
      </c>
    </row>
    <row r="569" spans="1:76" ht="15" customHeight="1" x14ac:dyDescent="0.25">
      <c r="B569" s="13" t="s">
        <v>562</v>
      </c>
      <c r="C569" s="14" t="s">
        <v>562</v>
      </c>
      <c r="D569" s="15" t="s">
        <v>563</v>
      </c>
      <c r="E569" s="16"/>
      <c r="F569" s="93"/>
      <c r="G569" s="115"/>
      <c r="H569" s="174">
        <f>IFERROR('Ringkasan (milyar)'!H569/'Ringkasan (milyar)'!G569,0)</f>
        <v>0.23924362927811699</v>
      </c>
      <c r="I569" s="174">
        <f>IFERROR('Ringkasan (milyar)'!I569/'Ringkasan (milyar)'!G569,0)</f>
        <v>0.1124156874887039</v>
      </c>
      <c r="J569" s="174">
        <f>IFERROR('Ringkasan (milyar)'!J569/'Ringkasan (milyar)'!G569,0)</f>
        <v>0.11366908745041343</v>
      </c>
      <c r="K569" s="174">
        <f>IFERROR('Ringkasan (milyar)'!K569/'Ringkasan (milyar)'!G569,0)</f>
        <v>4.1802436455748724E-3</v>
      </c>
      <c r="L569" s="174">
        <f>IFERROR('Ringkasan (milyar)'!L569/'Ringkasan (milyar)'!G569,0)</f>
        <v>8.9786106934247791E-3</v>
      </c>
      <c r="M569" s="174">
        <f>IFERROR('Ringkasan (milyar)'!M569/'Ringkasan (milyar)'!G569,0)</f>
        <v>0.76075637072188296</v>
      </c>
      <c r="N569" s="174">
        <f>IFERROR('Ringkasan (milyar)'!N569/'Ringkasan (milyar)'!G569,0)</f>
        <v>0.71509066299062818</v>
      </c>
      <c r="O569" s="174">
        <f>IFERROR('Ringkasan (milyar)'!O569/'Ringkasan (milyar)'!G569,0)</f>
        <v>0</v>
      </c>
      <c r="P569" s="174">
        <f>IFERROR('Ringkasan (milyar)'!P569/'Ringkasan (milyar)'!G569,0)</f>
        <v>0</v>
      </c>
      <c r="Q569" s="174">
        <f>IFERROR('Ringkasan (milyar)'!Q569/'Ringkasan (milyar)'!G569,0)</f>
        <v>0</v>
      </c>
      <c r="R569" s="174">
        <f>IFERROR('Ringkasan (milyar)'!R569/'Ringkasan (milyar)'!G569,0)</f>
        <v>7.6382530246576512E-3</v>
      </c>
      <c r="S569" s="174">
        <f>IFERROR('Ringkasan (milyar)'!S569/'Ringkasan (milyar)'!G569,0)</f>
        <v>9.8239141761180454E-2</v>
      </c>
      <c r="T569" s="174">
        <f>IFERROR('Ringkasan (milyar)'!T569/'Ringkasan (milyar)'!G569,0)</f>
        <v>0.42215679523870114</v>
      </c>
      <c r="U569" s="174">
        <f>IFERROR('Ringkasan (milyar)'!U569/'Ringkasan (milyar)'!G569,0)</f>
        <v>0.18705647296608874</v>
      </c>
      <c r="V569" s="174">
        <f>IFERROR('Ringkasan (milyar)'!V569/'Ringkasan (milyar)'!G569,0)</f>
        <v>4.5665707731254931E-2</v>
      </c>
      <c r="W569" s="174">
        <f>IFERROR('Ringkasan (milyar)'!W569/'Ringkasan (milyar)'!G569,0)</f>
        <v>4.5665707731254931E-2</v>
      </c>
      <c r="X569" s="174">
        <f>IFERROR('Ringkasan (milyar)'!X569/'Ringkasan (milyar)'!G569,0)</f>
        <v>0</v>
      </c>
      <c r="Y569" s="174">
        <f>IFERROR('Ringkasan (milyar)'!Y569/'Ringkasan (milyar)'!G569,0)</f>
        <v>0</v>
      </c>
      <c r="Z569" s="174">
        <f>IFERROR('Ringkasan (milyar)'!Z569/'Ringkasan (milyar)'!G569,0)</f>
        <v>0</v>
      </c>
      <c r="AA569" s="174">
        <f>IFERROR('Ringkasan (milyar)'!AA569/'Ringkasan (milyar)'!G569,0)</f>
        <v>0</v>
      </c>
      <c r="AB569" s="174">
        <f>IFERROR('Ringkasan (milyar)'!AB569/'Ringkasan (milyar)'!G569,0)</f>
        <v>0</v>
      </c>
      <c r="AC569" s="7"/>
      <c r="AD569" s="174">
        <f>IFERROR('Ringkasan (milyar)'!AD569/'Ringkasan (milyar)'!AC569,0)</f>
        <v>0.77661455085703412</v>
      </c>
      <c r="AE569" s="174">
        <f>IFERROR('Ringkasan (milyar)'!AE569/'Ringkasan (milyar)'!AD569,0)</f>
        <v>0.54287713554110284</v>
      </c>
      <c r="AF569" s="174">
        <f>IFERROR('Ringkasan (milyar)'!AF569/'Ringkasan (milyar)'!AD569,0)</f>
        <v>0.42403662359169597</v>
      </c>
      <c r="AG569" s="174">
        <f>IFERROR('Ringkasan (milyar)'!AG569/'Ringkasan (milyar)'!AD569,0)</f>
        <v>0</v>
      </c>
      <c r="AH569" s="174">
        <f>IFERROR('Ringkasan (milyar)'!AH569/'Ringkasan (milyar)'!AC569,0)</f>
        <v>0</v>
      </c>
      <c r="AI569" s="174">
        <f>IFERROR('Ringkasan (milyar)'!AI569/'Ringkasan (milyar)'!AC569,0)</f>
        <v>2.4427216956187645E-2</v>
      </c>
      <c r="AJ569" s="174">
        <f>IFERROR('Ringkasan (milyar)'!AJ569/'Ringkasan (milyar)'!AC569,0)</f>
        <v>1.2680391344414453E-3</v>
      </c>
      <c r="AK569" s="174">
        <f>IFERROR('Ringkasan (milyar)'!AK569/'Ringkasan (milyar)'!AC569,0)</f>
        <v>0.21932402238877052</v>
      </c>
      <c r="AL569" s="174">
        <f>IFERROR('Ringkasan (milyar)'!AL569/'Ringkasan (milyar)'!AC569,0)</f>
        <v>1.0121007277918955E-2</v>
      </c>
      <c r="AM569" s="174">
        <f>IFERROR('Ringkasan (milyar)'!AM569/'Ringkasan (milyar)'!AC569,0)</f>
        <v>5.6897932373022805E-2</v>
      </c>
      <c r="AN569" s="174">
        <f>IFERROR('Ringkasan (milyar)'!AN569/'Ringkasan (milyar)'!AC569,0)</f>
        <v>0.10082436301390099</v>
      </c>
      <c r="AO569" s="174">
        <f>IFERROR('Ringkasan (milyar)'!AO569/'Ringkasan (milyar)'!AC569,0)</f>
        <v>5.1115953035280208E-2</v>
      </c>
      <c r="AP569" s="174">
        <f>IFERROR('Ringkasan (milyar)'!AP569/'Ringkasan (milyar)'!AC569,0)</f>
        <v>3.6476668864754126E-4</v>
      </c>
      <c r="AQ569" s="174">
        <f>IFERROR('Ringkasan (milyar)'!AQ569/'Ringkasan (milyar)'!AC569,0)</f>
        <v>0</v>
      </c>
      <c r="AR569" s="174">
        <f>IFERROR('Ringkasan (milyar)'!AR569/'Ringkasan (milyar)'!AC569,0)</f>
        <v>2.914585813150732E-3</v>
      </c>
      <c r="AS569" s="174">
        <f>IFERROR('Ringkasan (milyar)'!AS569/'Ringkasan (milyar)'!AC569,0)</f>
        <v>2.914585813150732E-3</v>
      </c>
      <c r="AT569" s="174">
        <f>IFERROR('Ringkasan (milyar)'!AT569/'Ringkasan (milyar)'!AC569,0)</f>
        <v>1.1468409410445939E-3</v>
      </c>
      <c r="AU569" s="174">
        <f>IFERROR('Ringkasan (milyar)'!AU569/'Ringkasan (milyar)'!AC569,0)</f>
        <v>0</v>
      </c>
      <c r="AV569" s="174">
        <f>IFERROR('Ringkasan (milyar)'!AV569/'Ringkasan (milyar)'!AC569,0)</f>
        <v>1.1468409410445939E-3</v>
      </c>
      <c r="AW569" s="129"/>
      <c r="AX569" s="129"/>
      <c r="AY569" s="129"/>
      <c r="AZ569" s="129"/>
      <c r="BA569" s="129"/>
      <c r="BB569" s="129"/>
      <c r="BC569" s="129"/>
      <c r="BD569" s="129"/>
      <c r="BE569" s="129"/>
      <c r="BF569" s="129"/>
      <c r="BG569" s="129"/>
      <c r="BH569" s="129"/>
      <c r="BI569" s="129"/>
      <c r="BJ569" s="130"/>
      <c r="BK569" s="130"/>
      <c r="BL569" s="89"/>
      <c r="BM569" s="47"/>
      <c r="BN569" s="48"/>
      <c r="BO569" s="49"/>
      <c r="BR569" s="115" t="e">
        <f>Ringkasan!#REF!/1000000000</f>
        <v>#REF!</v>
      </c>
      <c r="BS569" s="115" t="e">
        <f t="shared" si="94"/>
        <v>#REF!</v>
      </c>
      <c r="BT569" s="39" t="e">
        <f t="shared" si="97"/>
        <v>#REF!</v>
      </c>
      <c r="BV569" s="115" t="e">
        <f>Ringkasan!#REF!/1000000000</f>
        <v>#REF!</v>
      </c>
      <c r="BW569" s="115" t="e">
        <f t="shared" si="95"/>
        <v>#REF!</v>
      </c>
      <c r="BX569" s="39" t="e">
        <f t="shared" si="98"/>
        <v>#REF!</v>
      </c>
    </row>
    <row r="570" spans="1:76" ht="15" customHeight="1" x14ac:dyDescent="0.25">
      <c r="B570" s="13" t="s">
        <v>564</v>
      </c>
      <c r="C570" s="14" t="s">
        <v>564</v>
      </c>
      <c r="D570" s="15" t="s">
        <v>620</v>
      </c>
      <c r="E570" s="16"/>
      <c r="F570" s="93"/>
      <c r="G570" s="115"/>
      <c r="H570" s="174">
        <f>IFERROR('Ringkasan (milyar)'!H570/'Ringkasan (milyar)'!G570,0)</f>
        <v>0.16028189269555027</v>
      </c>
      <c r="I570" s="174">
        <f>IFERROR('Ringkasan (milyar)'!I570/'Ringkasan (milyar)'!G570,0)</f>
        <v>7.0105026221536748E-2</v>
      </c>
      <c r="J570" s="174">
        <f>IFERROR('Ringkasan (milyar)'!J570/'Ringkasan (milyar)'!G570,0)</f>
        <v>6.8194398247769461E-2</v>
      </c>
      <c r="K570" s="174">
        <f>IFERROR('Ringkasan (milyar)'!K570/'Ringkasan (milyar)'!G570,0)</f>
        <v>6.0453055944905947E-3</v>
      </c>
      <c r="L570" s="174">
        <f>IFERROR('Ringkasan (milyar)'!L570/'Ringkasan (milyar)'!G570,0)</f>
        <v>1.5937162631753439E-2</v>
      </c>
      <c r="M570" s="174">
        <f>IFERROR('Ringkasan (milyar)'!M570/'Ringkasan (milyar)'!G570,0)</f>
        <v>0.82215859595170382</v>
      </c>
      <c r="N570" s="174">
        <f>IFERROR('Ringkasan (milyar)'!N570/'Ringkasan (milyar)'!G570,0)</f>
        <v>0.78773330488385351</v>
      </c>
      <c r="O570" s="174">
        <f>IFERROR('Ringkasan (milyar)'!O570/'Ringkasan (milyar)'!G570,0)</f>
        <v>0</v>
      </c>
      <c r="P570" s="174">
        <f>IFERROR('Ringkasan (milyar)'!P570/'Ringkasan (milyar)'!G570,0)</f>
        <v>0</v>
      </c>
      <c r="Q570" s="174">
        <f>IFERROR('Ringkasan (milyar)'!Q570/'Ringkasan (milyar)'!G570,0)</f>
        <v>5.5541687203989699E-2</v>
      </c>
      <c r="R570" s="174">
        <f>IFERROR('Ringkasan (milyar)'!R570/'Ringkasan (milyar)'!G570,0)</f>
        <v>5.1502703945506684E-3</v>
      </c>
      <c r="S570" s="174">
        <f>IFERROR('Ringkasan (milyar)'!S570/'Ringkasan (milyar)'!G570,0)</f>
        <v>9.0522190856181614E-2</v>
      </c>
      <c r="T570" s="174">
        <f>IFERROR('Ringkasan (milyar)'!T570/'Ringkasan (milyar)'!G570,0)</f>
        <v>0.45318421936892056</v>
      </c>
      <c r="U570" s="174">
        <f>IFERROR('Ringkasan (milyar)'!U570/'Ringkasan (milyar)'!G570,0)</f>
        <v>0.1833349370602109</v>
      </c>
      <c r="V570" s="174">
        <f>IFERROR('Ringkasan (milyar)'!V570/'Ringkasan (milyar)'!G570,0)</f>
        <v>3.4425291067850403E-2</v>
      </c>
      <c r="W570" s="174">
        <f>IFERROR('Ringkasan (milyar)'!W570/'Ringkasan (milyar)'!G570,0)</f>
        <v>3.4425291067850403E-2</v>
      </c>
      <c r="X570" s="174">
        <f>IFERROR('Ringkasan (milyar)'!X570/'Ringkasan (milyar)'!G570,0)</f>
        <v>0</v>
      </c>
      <c r="Y570" s="174">
        <f>IFERROR('Ringkasan (milyar)'!Y570/'Ringkasan (milyar)'!G570,0)</f>
        <v>1.7559511352745832E-2</v>
      </c>
      <c r="Z570" s="174">
        <f>IFERROR('Ringkasan (milyar)'!Z570/'Ringkasan (milyar)'!G570,0)</f>
        <v>1.5181844264124669E-3</v>
      </c>
      <c r="AA570" s="174">
        <f>IFERROR('Ringkasan (milyar)'!AA570/'Ringkasan (milyar)'!G570,0)</f>
        <v>0</v>
      </c>
      <c r="AB570" s="174">
        <f>IFERROR('Ringkasan (milyar)'!AB570/'Ringkasan (milyar)'!G570,0)</f>
        <v>1.6041326926333366E-2</v>
      </c>
      <c r="AC570" s="7"/>
      <c r="AD570" s="174">
        <f>IFERROR('Ringkasan (milyar)'!AD570/'Ringkasan (milyar)'!AC570,0)</f>
        <v>0.7614669715300918</v>
      </c>
      <c r="AE570" s="174">
        <f>IFERROR('Ringkasan (milyar)'!AE570/'Ringkasan (milyar)'!AD570,0)</f>
        <v>0.58927956098618417</v>
      </c>
      <c r="AF570" s="174">
        <f>IFERROR('Ringkasan (milyar)'!AF570/'Ringkasan (milyar)'!AD570,0)</f>
        <v>0.37917800141382341</v>
      </c>
      <c r="AG570" s="174">
        <f>IFERROR('Ringkasan (milyar)'!AG570/'Ringkasan (milyar)'!AD570,0)</f>
        <v>6.5094839133541453E-4</v>
      </c>
      <c r="AH570" s="174">
        <f>IFERROR('Ringkasan (milyar)'!AH570/'Ringkasan (milyar)'!AC570,0)</f>
        <v>3.5151768525594344E-4</v>
      </c>
      <c r="AI570" s="174">
        <f>IFERROR('Ringkasan (milyar)'!AI570/'Ringkasan (milyar)'!AC570,0)</f>
        <v>2.0424269299631256E-2</v>
      </c>
      <c r="AJ570" s="174">
        <f>IFERROR('Ringkasan (milyar)'!AJ570/'Ringkasan (milyar)'!AC570,0)</f>
        <v>2.7470617488833233E-3</v>
      </c>
      <c r="AK570" s="174">
        <f>IFERROR('Ringkasan (milyar)'!AK570/'Ringkasan (milyar)'!AC570,0)</f>
        <v>0.12442906322491239</v>
      </c>
      <c r="AL570" s="174">
        <f>IFERROR('Ringkasan (milyar)'!AL570/'Ringkasan (milyar)'!AC570,0)</f>
        <v>3.2147288429394457E-3</v>
      </c>
      <c r="AM570" s="174">
        <f>IFERROR('Ringkasan (milyar)'!AM570/'Ringkasan (milyar)'!AC570,0)</f>
        <v>2.9395021932124711E-2</v>
      </c>
      <c r="AN570" s="174">
        <f>IFERROR('Ringkasan (milyar)'!AN570/'Ringkasan (milyar)'!AC570,0)</f>
        <v>4.8633940472169422E-2</v>
      </c>
      <c r="AO570" s="174">
        <f>IFERROR('Ringkasan (milyar)'!AO570/'Ringkasan (milyar)'!AC570,0)</f>
        <v>4.0832640979794492E-2</v>
      </c>
      <c r="AP570" s="174">
        <f>IFERROR('Ringkasan (milyar)'!AP570/'Ringkasan (milyar)'!AC570,0)</f>
        <v>2.3185067489447241E-3</v>
      </c>
      <c r="AQ570" s="174">
        <f>IFERROR('Ringkasan (milyar)'!AQ570/'Ringkasan (milyar)'!AC570,0)</f>
        <v>3.4224248939596797E-5</v>
      </c>
      <c r="AR570" s="174">
        <f>IFERROR('Ringkasan (milyar)'!AR570/'Ringkasan (milyar)'!AC570,0)</f>
        <v>6.2435737793973866E-3</v>
      </c>
      <c r="AS570" s="174">
        <f>IFERROR('Ringkasan (milyar)'!AS570/'Ringkasan (milyar)'!AC570,0)</f>
        <v>6.2435737793973866E-3</v>
      </c>
      <c r="AT570" s="174">
        <f>IFERROR('Ringkasan (milyar)'!AT570/'Ringkasan (milyar)'!AC570,0)</f>
        <v>0.10786039146559831</v>
      </c>
      <c r="AU570" s="174">
        <f>IFERROR('Ringkasan (milyar)'!AU570/'Ringkasan (milyar)'!AC570,0)</f>
        <v>6.4662405142910401E-3</v>
      </c>
      <c r="AV570" s="174">
        <f>IFERROR('Ringkasan (milyar)'!AV570/'Ringkasan (milyar)'!AC570,0)</f>
        <v>0.10139415095130727</v>
      </c>
      <c r="AW570" s="129"/>
      <c r="AX570" s="129"/>
      <c r="AY570" s="129"/>
      <c r="AZ570" s="129"/>
      <c r="BA570" s="129"/>
      <c r="BB570" s="129"/>
      <c r="BC570" s="129"/>
      <c r="BD570" s="129"/>
      <c r="BE570" s="129"/>
      <c r="BF570" s="129"/>
      <c r="BG570" s="129"/>
      <c r="BH570" s="129"/>
      <c r="BI570" s="129"/>
      <c r="BJ570" s="130"/>
      <c r="BK570" s="130"/>
      <c r="BL570" s="89"/>
      <c r="BM570" s="47"/>
      <c r="BN570" s="48"/>
      <c r="BO570" s="49"/>
      <c r="BR570" s="115" t="e">
        <f>Ringkasan!#REF!/1000000000</f>
        <v>#REF!</v>
      </c>
      <c r="BS570" s="115" t="e">
        <f t="shared" si="94"/>
        <v>#REF!</v>
      </c>
      <c r="BT570" s="39" t="e">
        <f t="shared" si="97"/>
        <v>#REF!</v>
      </c>
      <c r="BV570" s="115" t="e">
        <f>Ringkasan!#REF!/1000000000</f>
        <v>#REF!</v>
      </c>
      <c r="BW570" s="115" t="e">
        <f t="shared" si="95"/>
        <v>#REF!</v>
      </c>
      <c r="BX570" s="39" t="e">
        <f t="shared" si="98"/>
        <v>#REF!</v>
      </c>
    </row>
    <row r="571" spans="1:76" ht="15" customHeight="1" x14ac:dyDescent="0.25">
      <c r="B571" s="13" t="s">
        <v>566</v>
      </c>
      <c r="C571" s="14" t="s">
        <v>566</v>
      </c>
      <c r="D571" s="15" t="s">
        <v>621</v>
      </c>
      <c r="E571" s="16"/>
      <c r="F571" s="93"/>
      <c r="G571" s="115"/>
      <c r="H571" s="174">
        <f>IFERROR('Ringkasan (milyar)'!H571/'Ringkasan (milyar)'!G571,0)</f>
        <v>0.21755990540172404</v>
      </c>
      <c r="I571" s="174">
        <f>IFERROR('Ringkasan (milyar)'!I571/'Ringkasan (milyar)'!G571,0)</f>
        <v>0.1149496372785023</v>
      </c>
      <c r="J571" s="174">
        <f>IFERROR('Ringkasan (milyar)'!J571/'Ringkasan (milyar)'!G571,0)</f>
        <v>8.1112513986330334E-2</v>
      </c>
      <c r="K571" s="174">
        <f>IFERROR('Ringkasan (milyar)'!K571/'Ringkasan (milyar)'!G571,0)</f>
        <v>7.9752091529293415E-3</v>
      </c>
      <c r="L571" s="174">
        <f>IFERROR('Ringkasan (milyar)'!L571/'Ringkasan (milyar)'!G571,0)</f>
        <v>1.3522544983962062E-2</v>
      </c>
      <c r="M571" s="174">
        <f>IFERROR('Ringkasan (milyar)'!M571/'Ringkasan (milyar)'!G571,0)</f>
        <v>0.76109198621534224</v>
      </c>
      <c r="N571" s="174">
        <f>IFERROR('Ringkasan (milyar)'!N571/'Ringkasan (milyar)'!G571,0)</f>
        <v>0.73489775225861997</v>
      </c>
      <c r="O571" s="174">
        <f>IFERROR('Ringkasan (milyar)'!O571/'Ringkasan (milyar)'!G571,0)</f>
        <v>0</v>
      </c>
      <c r="P571" s="174">
        <f>IFERROR('Ringkasan (milyar)'!P571/'Ringkasan (milyar)'!G571,0)</f>
        <v>0</v>
      </c>
      <c r="Q571" s="174">
        <f>IFERROR('Ringkasan (milyar)'!Q571/'Ringkasan (milyar)'!G571,0)</f>
        <v>4.2078515283568492E-2</v>
      </c>
      <c r="R571" s="174">
        <f>IFERROR('Ringkasan (milyar)'!R571/'Ringkasan (milyar)'!G571,0)</f>
        <v>3.9018571890996391E-3</v>
      </c>
      <c r="S571" s="174">
        <f>IFERROR('Ringkasan (milyar)'!S571/'Ringkasan (milyar)'!G571,0)</f>
        <v>9.8006236711929623E-2</v>
      </c>
      <c r="T571" s="174">
        <f>IFERROR('Ringkasan (milyar)'!T571/'Ringkasan (milyar)'!G571,0)</f>
        <v>0.41410358425064187</v>
      </c>
      <c r="U571" s="174">
        <f>IFERROR('Ringkasan (milyar)'!U571/'Ringkasan (milyar)'!G571,0)</f>
        <v>0.17680755882338028</v>
      </c>
      <c r="V571" s="174">
        <f>IFERROR('Ringkasan (milyar)'!V571/'Ringkasan (milyar)'!G571,0)</f>
        <v>2.6194233956722258E-2</v>
      </c>
      <c r="W571" s="174">
        <f>IFERROR('Ringkasan (milyar)'!W571/'Ringkasan (milyar)'!G571,0)</f>
        <v>2.608068298356956E-2</v>
      </c>
      <c r="X571" s="174">
        <f>IFERROR('Ringkasan (milyar)'!X571/'Ringkasan (milyar)'!G571,0)</f>
        <v>1.1355097315269857E-4</v>
      </c>
      <c r="Y571" s="174">
        <f>IFERROR('Ringkasan (milyar)'!Y571/'Ringkasan (milyar)'!G571,0)</f>
        <v>2.1348108382933779E-2</v>
      </c>
      <c r="Z571" s="174">
        <f>IFERROR('Ringkasan (milyar)'!Z571/'Ringkasan (milyar)'!G571,0)</f>
        <v>1.2286001057033723E-3</v>
      </c>
      <c r="AA571" s="174">
        <f>IFERROR('Ringkasan (milyar)'!AA571/'Ringkasan (milyar)'!G571,0)</f>
        <v>0</v>
      </c>
      <c r="AB571" s="174">
        <f>IFERROR('Ringkasan (milyar)'!AB571/'Ringkasan (milyar)'!G571,0)</f>
        <v>2.011950827723041E-2</v>
      </c>
      <c r="AC571" s="7"/>
      <c r="AD571" s="174">
        <f>IFERROR('Ringkasan (milyar)'!AD571/'Ringkasan (milyar)'!AC571,0)</f>
        <v>0.75431313012154078</v>
      </c>
      <c r="AE571" s="174">
        <f>IFERROR('Ringkasan (milyar)'!AE571/'Ringkasan (milyar)'!AD571,0)</f>
        <v>0.57579581643659361</v>
      </c>
      <c r="AF571" s="174">
        <f>IFERROR('Ringkasan (milyar)'!AF571/'Ringkasan (milyar)'!AD571,0)</f>
        <v>0.39174416869517281</v>
      </c>
      <c r="AG571" s="174">
        <f>IFERROR('Ringkasan (milyar)'!AG571/'Ringkasan (milyar)'!AD571,0)</f>
        <v>2.2729070367104101E-3</v>
      </c>
      <c r="AH571" s="174">
        <f>IFERROR('Ringkasan (milyar)'!AH571/'Ringkasan (milyar)'!AC571,0)</f>
        <v>2.6772472239707255E-4</v>
      </c>
      <c r="AI571" s="174">
        <f>IFERROR('Ringkasan (milyar)'!AI571/'Ringkasan (milyar)'!AC571,0)</f>
        <v>2.0236764945592525E-2</v>
      </c>
      <c r="AJ571" s="174">
        <f>IFERROR('Ringkasan (milyar)'!AJ571/'Ringkasan (milyar)'!AC571,0)</f>
        <v>2.2660421297230021E-3</v>
      </c>
      <c r="AK571" s="174">
        <f>IFERROR('Ringkasan (milyar)'!AK571/'Ringkasan (milyar)'!AC571,0)</f>
        <v>0.11335543556202109</v>
      </c>
      <c r="AL571" s="174">
        <f>IFERROR('Ringkasan (milyar)'!AL571/'Ringkasan (milyar)'!AC571,0)</f>
        <v>2.4484184527761915E-3</v>
      </c>
      <c r="AM571" s="174">
        <f>IFERROR('Ringkasan (milyar)'!AM571/'Ringkasan (milyar)'!AC571,0)</f>
        <v>3.2732106303300132E-2</v>
      </c>
      <c r="AN571" s="174">
        <f>IFERROR('Ringkasan (milyar)'!AN571/'Ringkasan (milyar)'!AC571,0)</f>
        <v>4.0588789108374747E-2</v>
      </c>
      <c r="AO571" s="174">
        <f>IFERROR('Ringkasan (milyar)'!AO571/'Ringkasan (milyar)'!AC571,0)</f>
        <v>3.5029082005303601E-2</v>
      </c>
      <c r="AP571" s="174">
        <f>IFERROR('Ringkasan (milyar)'!AP571/'Ringkasan (milyar)'!AC571,0)</f>
        <v>2.4540984005869998E-3</v>
      </c>
      <c r="AQ571" s="174">
        <f>IFERROR('Ringkasan (milyar)'!AQ571/'Ringkasan (milyar)'!AC571,0)</f>
        <v>1.0294129167942514E-4</v>
      </c>
      <c r="AR571" s="174">
        <f>IFERROR('Ringkasan (milyar)'!AR571/'Ringkasan (milyar)'!AC571,0)</f>
        <v>2.3915559313346758E-2</v>
      </c>
      <c r="AS571" s="174">
        <f>IFERROR('Ringkasan (milyar)'!AS571/'Ringkasan (milyar)'!AC571,0)</f>
        <v>2.3915559313346758E-2</v>
      </c>
      <c r="AT571" s="174">
        <f>IFERROR('Ringkasan (milyar)'!AT571/'Ringkasan (milyar)'!AC571,0)</f>
        <v>0.10841587500309145</v>
      </c>
      <c r="AU571" s="174">
        <f>IFERROR('Ringkasan (milyar)'!AU571/'Ringkasan (milyar)'!AC571,0)</f>
        <v>3.1165394523938669E-2</v>
      </c>
      <c r="AV571" s="174">
        <f>IFERROR('Ringkasan (milyar)'!AV571/'Ringkasan (milyar)'!AC571,0)</f>
        <v>7.7250480479152783E-2</v>
      </c>
      <c r="AW571" s="129"/>
      <c r="AX571" s="129"/>
      <c r="AY571" s="129"/>
      <c r="AZ571" s="129"/>
      <c r="BA571" s="129"/>
      <c r="BB571" s="129"/>
      <c r="BC571" s="129"/>
      <c r="BD571" s="129"/>
      <c r="BE571" s="129"/>
      <c r="BF571" s="129"/>
      <c r="BG571" s="129"/>
      <c r="BH571" s="129"/>
      <c r="BI571" s="129"/>
      <c r="BJ571" s="130"/>
      <c r="BK571" s="130"/>
      <c r="BL571" s="89"/>
      <c r="BM571" s="47"/>
      <c r="BN571" s="48"/>
      <c r="BO571" s="49"/>
      <c r="BR571" s="115" t="e">
        <f>Ringkasan!#REF!/1000000000</f>
        <v>#REF!</v>
      </c>
      <c r="BS571" s="115" t="e">
        <f t="shared" si="94"/>
        <v>#REF!</v>
      </c>
      <c r="BT571" s="39" t="e">
        <f t="shared" si="97"/>
        <v>#REF!</v>
      </c>
      <c r="BV571" s="115" t="e">
        <f>Ringkasan!#REF!/1000000000</f>
        <v>#REF!</v>
      </c>
      <c r="BW571" s="115" t="e">
        <f t="shared" si="95"/>
        <v>#REF!</v>
      </c>
      <c r="BX571" s="39" t="e">
        <f t="shared" si="98"/>
        <v>#REF!</v>
      </c>
    </row>
    <row r="572" spans="1:76" s="141" customFormat="1" ht="15" customHeight="1" x14ac:dyDescent="0.25">
      <c r="A572" s="141" t="s">
        <v>717</v>
      </c>
      <c r="B572" s="9" t="s">
        <v>555</v>
      </c>
      <c r="C572" s="10">
        <v>30</v>
      </c>
      <c r="D572" s="11" t="s">
        <v>440</v>
      </c>
      <c r="E572" s="1" t="str">
        <f>[1]Pendapatan!D572</f>
        <v>6 Tahun 2024</v>
      </c>
      <c r="F572" s="142">
        <f>[1]Pendapatan!E572</f>
        <v>45649.510416666664</v>
      </c>
      <c r="G572" s="113"/>
      <c r="H572" s="172">
        <f>IFERROR('Ringkasan (milyar)'!H572/'Ringkasan (milyar)'!G572,0)</f>
        <v>0.36845886281006995</v>
      </c>
      <c r="I572" s="172">
        <f>IFERROR('Ringkasan (milyar)'!I572/'Ringkasan (milyar)'!G572,0)</f>
        <v>0.30030501821527478</v>
      </c>
      <c r="J572" s="172">
        <f>IFERROR('Ringkasan (milyar)'!J572/'Ringkasan (milyar)'!G572,0)</f>
        <v>4.1875059653456607E-2</v>
      </c>
      <c r="K572" s="172">
        <f>IFERROR('Ringkasan (milyar)'!K572/'Ringkasan (milyar)'!G572,0)</f>
        <v>1.1976884345613444E-2</v>
      </c>
      <c r="L572" s="172">
        <f>IFERROR('Ringkasan (milyar)'!L572/'Ringkasan (milyar)'!G572,0)</f>
        <v>1.4301900595725172E-2</v>
      </c>
      <c r="M572" s="172">
        <f>IFERROR('Ringkasan (milyar)'!M572/'Ringkasan (milyar)'!G572,0)</f>
        <v>0.63154113718992999</v>
      </c>
      <c r="N572" s="172">
        <f>IFERROR('Ringkasan (milyar)'!N572/'Ringkasan (milyar)'!G572,0)</f>
        <v>0.63154113718992999</v>
      </c>
      <c r="O572" s="172">
        <f>IFERROR('Ringkasan (milyar)'!O572/'Ringkasan (milyar)'!G572,0)</f>
        <v>0</v>
      </c>
      <c r="P572" s="172">
        <f>IFERROR('Ringkasan (milyar)'!P572/'Ringkasan (milyar)'!G572,0)</f>
        <v>0</v>
      </c>
      <c r="Q572" s="172">
        <f>IFERROR('Ringkasan (milyar)'!Q572/'Ringkasan (milyar)'!G572,0)</f>
        <v>0</v>
      </c>
      <c r="R572" s="172">
        <f>IFERROR('Ringkasan (milyar)'!R572/'Ringkasan (milyar)'!G572,0)</f>
        <v>1.2836758377298297E-3</v>
      </c>
      <c r="S572" s="172">
        <f>IFERROR('Ringkasan (milyar)'!S572/'Ringkasan (milyar)'!G572,0)</f>
        <v>1.1810839510453676E-2</v>
      </c>
      <c r="T572" s="172">
        <f>IFERROR('Ringkasan (milyar)'!T572/'Ringkasan (milyar)'!G572,0)</f>
        <v>0.40843921008142625</v>
      </c>
      <c r="U572" s="172">
        <f>IFERROR('Ringkasan (milyar)'!U572/'Ringkasan (milyar)'!G572,0)</f>
        <v>0.21000741176032031</v>
      </c>
      <c r="V572" s="172">
        <f>IFERROR('Ringkasan (milyar)'!V572/'Ringkasan (milyar)'!G572,0)</f>
        <v>0</v>
      </c>
      <c r="W572" s="172">
        <f>IFERROR('Ringkasan (milyar)'!W572/'Ringkasan (milyar)'!G572,0)</f>
        <v>0</v>
      </c>
      <c r="X572" s="172">
        <f>IFERROR('Ringkasan (milyar)'!X572/'Ringkasan (milyar)'!G572,0)</f>
        <v>0</v>
      </c>
      <c r="Y572" s="172">
        <f>IFERROR('Ringkasan (milyar)'!Y572/'Ringkasan (milyar)'!G572,0)</f>
        <v>0</v>
      </c>
      <c r="Z572" s="172">
        <f>IFERROR('Ringkasan (milyar)'!Z572/'Ringkasan (milyar)'!G572,0)</f>
        <v>0</v>
      </c>
      <c r="AA572" s="172">
        <f>IFERROR('Ringkasan (milyar)'!AA572/'Ringkasan (milyar)'!G572,0)</f>
        <v>0</v>
      </c>
      <c r="AB572" s="172">
        <f>IFERROR('Ringkasan (milyar)'!AB572/'Ringkasan (milyar)'!G572,0)</f>
        <v>0</v>
      </c>
      <c r="AC572" s="147"/>
      <c r="AD572" s="172">
        <f>IFERROR('Ringkasan (milyar)'!AD572/'Ringkasan (milyar)'!AC572,0)</f>
        <v>0.78399156798661429</v>
      </c>
      <c r="AE572" s="172">
        <f>IFERROR('Ringkasan (milyar)'!AE572/'Ringkasan (milyar)'!AD572,0)</f>
        <v>0.61413986627081074</v>
      </c>
      <c r="AF572" s="172">
        <f>IFERROR('Ringkasan (milyar)'!AF572/'Ringkasan (milyar)'!AD572,0)</f>
        <v>0.2378472148060074</v>
      </c>
      <c r="AG572" s="172">
        <f>IFERROR('Ringkasan (milyar)'!AG572/'Ringkasan (milyar)'!AD572,0)</f>
        <v>1.1908132782609351E-2</v>
      </c>
      <c r="AH572" s="172">
        <f>IFERROR('Ringkasan (milyar)'!AH572/'Ringkasan (milyar)'!AC572,0)</f>
        <v>0</v>
      </c>
      <c r="AI572" s="172">
        <f>IFERROR('Ringkasan (milyar)'!AI572/'Ringkasan (milyar)'!AC572,0)</f>
        <v>0.10475504211656121</v>
      </c>
      <c r="AJ572" s="172">
        <f>IFERROR('Ringkasan (milyar)'!AJ572/'Ringkasan (milyar)'!AC572,0)</f>
        <v>1.9499625802690188E-3</v>
      </c>
      <c r="AK572" s="172">
        <f>IFERROR('Ringkasan (milyar)'!AK572/'Ringkasan (milyar)'!AC572,0)</f>
        <v>7.9278324542244955E-2</v>
      </c>
      <c r="AL572" s="172">
        <f>IFERROR('Ringkasan (milyar)'!AL572/'Ringkasan (milyar)'!AC572,0)</f>
        <v>0</v>
      </c>
      <c r="AM572" s="172">
        <f>IFERROR('Ringkasan (milyar)'!AM572/'Ringkasan (milyar)'!AC572,0)</f>
        <v>1.0751752588890042E-2</v>
      </c>
      <c r="AN572" s="172">
        <f>IFERROR('Ringkasan (milyar)'!AN572/'Ringkasan (milyar)'!AC572,0)</f>
        <v>4.7658636532415498E-2</v>
      </c>
      <c r="AO572" s="172">
        <f>IFERROR('Ringkasan (milyar)'!AO572/'Ringkasan (milyar)'!AC572,0)</f>
        <v>1.9582159335060474E-2</v>
      </c>
      <c r="AP572" s="172">
        <f>IFERROR('Ringkasan (milyar)'!AP572/'Ringkasan (milyar)'!AC572,0)</f>
        <v>1.2857760858789354E-3</v>
      </c>
      <c r="AQ572" s="172">
        <f>IFERROR('Ringkasan (milyar)'!AQ572/'Ringkasan (milyar)'!AC572,0)</f>
        <v>0</v>
      </c>
      <c r="AR572" s="172">
        <f>IFERROR('Ringkasan (milyar)'!AR572/'Ringkasan (milyar)'!AC572,0)</f>
        <v>4.3866157842132603E-3</v>
      </c>
      <c r="AS572" s="172">
        <f>IFERROR('Ringkasan (milyar)'!AS572/'Ringkasan (milyar)'!AC572,0)</f>
        <v>4.3866157842132603E-3</v>
      </c>
      <c r="AT572" s="172">
        <f>IFERROR('Ringkasan (milyar)'!AT572/'Ringkasan (milyar)'!AC572,0)</f>
        <v>0.13234349168692749</v>
      </c>
      <c r="AU572" s="172">
        <f>IFERROR('Ringkasan (milyar)'!AU572/'Ringkasan (milyar)'!AC572,0)</f>
        <v>0.1244611934672942</v>
      </c>
      <c r="AV572" s="172">
        <f>IFERROR('Ringkasan (milyar)'!AV572/'Ringkasan (milyar)'!AC572,0)</f>
        <v>7.8822982196332797E-3</v>
      </c>
      <c r="AW572" s="148"/>
      <c r="AX572" s="148"/>
      <c r="AY572" s="148"/>
      <c r="AZ572" s="148"/>
      <c r="BA572" s="148"/>
      <c r="BB572" s="148"/>
      <c r="BC572" s="148"/>
      <c r="BD572" s="148"/>
      <c r="BE572" s="148"/>
      <c r="BF572" s="148"/>
      <c r="BG572" s="148"/>
      <c r="BH572" s="148"/>
      <c r="BI572" s="148"/>
      <c r="BJ572" s="98"/>
      <c r="BK572" s="98"/>
      <c r="BL572" s="85"/>
      <c r="BM572" s="143"/>
      <c r="BN572" s="144"/>
      <c r="BO572" s="145"/>
      <c r="BP572" s="146">
        <f t="shared" ref="BP572:BP594" si="103">IF(G572&gt;0,1,0)</f>
        <v>0</v>
      </c>
      <c r="BR572" s="170" t="e">
        <f>Ringkasan!#REF!/1000000000</f>
        <v>#REF!</v>
      </c>
      <c r="BS572" s="170" t="e">
        <f t="shared" si="94"/>
        <v>#REF!</v>
      </c>
      <c r="BT572" s="146" t="e">
        <f t="shared" si="97"/>
        <v>#REF!</v>
      </c>
      <c r="BV572" s="170" t="e">
        <f>Ringkasan!#REF!/1000000000</f>
        <v>#REF!</v>
      </c>
      <c r="BW572" s="170" t="e">
        <f t="shared" si="95"/>
        <v>#REF!</v>
      </c>
      <c r="BX572" s="146" t="e">
        <f t="shared" si="98"/>
        <v>#REF!</v>
      </c>
    </row>
    <row r="573" spans="1:76" ht="15" customHeight="1" x14ac:dyDescent="0.25">
      <c r="A573" s="59" t="s">
        <v>441</v>
      </c>
      <c r="B573" s="3">
        <f>B567+1</f>
        <v>424</v>
      </c>
      <c r="C573" s="4">
        <v>1</v>
      </c>
      <c r="D573" s="8" t="s">
        <v>441</v>
      </c>
      <c r="E573" s="12" t="str">
        <f>[1]Pendapatan!D573</f>
        <v>5 Tahun 2024</v>
      </c>
      <c r="F573" s="92">
        <f>[1]Pendapatan!E573</f>
        <v>45656</v>
      </c>
      <c r="G573" s="6"/>
      <c r="H573" s="173">
        <f>IFERROR('Ringkasan (milyar)'!H573/'Ringkasan (milyar)'!G573,0)</f>
        <v>5.7462605566701026E-2</v>
      </c>
      <c r="I573" s="173">
        <f>IFERROR('Ringkasan (milyar)'!I573/'Ringkasan (milyar)'!G573,0)</f>
        <v>1.6152945312459571E-2</v>
      </c>
      <c r="J573" s="173">
        <f>IFERROR('Ringkasan (milyar)'!J573/'Ringkasan (milyar)'!G573,0)</f>
        <v>3.5268569053923275E-2</v>
      </c>
      <c r="K573" s="173">
        <f>IFERROR('Ringkasan (milyar)'!K573/'Ringkasan (milyar)'!G573,0)</f>
        <v>1.2432957577077656E-3</v>
      </c>
      <c r="L573" s="173">
        <f>IFERROR('Ringkasan (milyar)'!L573/'Ringkasan (milyar)'!G573,0)</f>
        <v>4.7977954426104202E-3</v>
      </c>
      <c r="M573" s="173">
        <f>IFERROR('Ringkasan (milyar)'!M573/'Ringkasan (milyar)'!G573,0)</f>
        <v>0.93325411944241443</v>
      </c>
      <c r="N573" s="173">
        <f>IFERROR('Ringkasan (milyar)'!N573/'Ringkasan (milyar)'!G573,0)</f>
        <v>0.9146661288327631</v>
      </c>
      <c r="O573" s="173">
        <f>IFERROR('Ringkasan (milyar)'!O573/'Ringkasan (milyar)'!G573,0)</f>
        <v>0</v>
      </c>
      <c r="P573" s="173">
        <f>IFERROR('Ringkasan (milyar)'!P573/'Ringkasan (milyar)'!G573,0)</f>
        <v>0</v>
      </c>
      <c r="Q573" s="173">
        <f>IFERROR('Ringkasan (milyar)'!Q573/'Ringkasan (milyar)'!G573,0)</f>
        <v>0.10904617700365403</v>
      </c>
      <c r="R573" s="173">
        <f>IFERROR('Ringkasan (milyar)'!R573/'Ringkasan (milyar)'!G573,0)</f>
        <v>1.8104065510361811E-2</v>
      </c>
      <c r="S573" s="173">
        <f>IFERROR('Ringkasan (milyar)'!S573/'Ringkasan (milyar)'!G573,0)</f>
        <v>4.7622910600894786E-3</v>
      </c>
      <c r="T573" s="173">
        <f>IFERROR('Ringkasan (milyar)'!T573/'Ringkasan (milyar)'!G573,0)</f>
        <v>0.57098102879985191</v>
      </c>
      <c r="U573" s="173">
        <f>IFERROR('Ringkasan (milyar)'!U573/'Ringkasan (milyar)'!G573,0)</f>
        <v>0.21177256645880596</v>
      </c>
      <c r="V573" s="173">
        <f>IFERROR('Ringkasan (milyar)'!V573/'Ringkasan (milyar)'!G573,0)</f>
        <v>1.8587990609651196E-2</v>
      </c>
      <c r="W573" s="173">
        <f>IFERROR('Ringkasan (milyar)'!W573/'Ringkasan (milyar)'!G573,0)</f>
        <v>1.8587990609651196E-2</v>
      </c>
      <c r="X573" s="173">
        <f>IFERROR('Ringkasan (milyar)'!X573/'Ringkasan (milyar)'!G573,0)</f>
        <v>0</v>
      </c>
      <c r="Y573" s="173">
        <f>IFERROR('Ringkasan (milyar)'!Y573/'Ringkasan (milyar)'!G573,0)</f>
        <v>9.2832749908846497E-3</v>
      </c>
      <c r="Z573" s="173">
        <f>IFERROR('Ringkasan (milyar)'!Z573/'Ringkasan (milyar)'!G573,0)</f>
        <v>0</v>
      </c>
      <c r="AA573" s="173">
        <f>IFERROR('Ringkasan (milyar)'!AA573/'Ringkasan (milyar)'!G573,0)</f>
        <v>0</v>
      </c>
      <c r="AB573" s="173">
        <f>IFERROR('Ringkasan (milyar)'!AB573/'Ringkasan (milyar)'!G573,0)</f>
        <v>9.2832749908846497E-3</v>
      </c>
      <c r="AC573" s="6"/>
      <c r="AD573" s="173">
        <f>IFERROR('Ringkasan (milyar)'!AD573/'Ringkasan (milyar)'!AC573,0)</f>
        <v>0.72108850437797767</v>
      </c>
      <c r="AE573" s="173">
        <f>IFERROR('Ringkasan (milyar)'!AE573/'Ringkasan (milyar)'!AD573,0)</f>
        <v>0.66387341636588182</v>
      </c>
      <c r="AF573" s="173">
        <f>IFERROR('Ringkasan (milyar)'!AF573/'Ringkasan (milyar)'!AD573,0)</f>
        <v>0.27143366410346792</v>
      </c>
      <c r="AG573" s="173">
        <f>IFERROR('Ringkasan (milyar)'!AG573/'Ringkasan (milyar)'!AD573,0)</f>
        <v>0</v>
      </c>
      <c r="AH573" s="173">
        <f>IFERROR('Ringkasan (milyar)'!AH573/'Ringkasan (milyar)'!AC573,0)</f>
        <v>0</v>
      </c>
      <c r="AI573" s="173">
        <f>IFERROR('Ringkasan (milyar)'!AI573/'Ringkasan (milyar)'!AC573,0)</f>
        <v>4.4894475681281458E-2</v>
      </c>
      <c r="AJ573" s="173">
        <f>IFERROR('Ringkasan (milyar)'!AJ573/'Ringkasan (milyar)'!AC573,0)</f>
        <v>1.7548449069199788E-3</v>
      </c>
      <c r="AK573" s="173">
        <f>IFERROR('Ringkasan (milyar)'!AK573/'Ringkasan (milyar)'!AC573,0)</f>
        <v>9.1675463691442693E-2</v>
      </c>
      <c r="AL573" s="173">
        <f>IFERROR('Ringkasan (milyar)'!AL573/'Ringkasan (milyar)'!AC573,0)</f>
        <v>2.0837636899182152E-3</v>
      </c>
      <c r="AM573" s="173">
        <f>IFERROR('Ringkasan (milyar)'!AM573/'Ringkasan (milyar)'!AC573,0)</f>
        <v>2.3152319045722888E-2</v>
      </c>
      <c r="AN573" s="173">
        <f>IFERROR('Ringkasan (milyar)'!AN573/'Ringkasan (milyar)'!AC573,0)</f>
        <v>2.1345520735416304E-2</v>
      </c>
      <c r="AO573" s="173">
        <f>IFERROR('Ringkasan (milyar)'!AO573/'Ringkasan (milyar)'!AC573,0)</f>
        <v>4.4851018864125965E-2</v>
      </c>
      <c r="AP573" s="173">
        <f>IFERROR('Ringkasan (milyar)'!AP573/'Ringkasan (milyar)'!AC573,0)</f>
        <v>2.4284135625931926E-4</v>
      </c>
      <c r="AQ573" s="173">
        <f>IFERROR('Ringkasan (milyar)'!AQ573/'Ringkasan (milyar)'!AC573,0)</f>
        <v>0</v>
      </c>
      <c r="AR573" s="173">
        <f>IFERROR('Ringkasan (milyar)'!AR573/'Ringkasan (milyar)'!AC573,0)</f>
        <v>2.0721595961796092E-3</v>
      </c>
      <c r="AS573" s="173">
        <f>IFERROR('Ringkasan (milyar)'!AS573/'Ringkasan (milyar)'!AC573,0)</f>
        <v>2.0721595961796092E-3</v>
      </c>
      <c r="AT573" s="173">
        <f>IFERROR('Ringkasan (milyar)'!AT573/'Ringkasan (milyar)'!AC573,0)</f>
        <v>0.18516387233440007</v>
      </c>
      <c r="AU573" s="173">
        <f>IFERROR('Ringkasan (milyar)'!AU573/'Ringkasan (milyar)'!AC573,0)</f>
        <v>7.7084336977881478E-4</v>
      </c>
      <c r="AV573" s="173">
        <f>IFERROR('Ringkasan (milyar)'!AV573/'Ringkasan (milyar)'!AC573,0)</f>
        <v>0.18439302896462123</v>
      </c>
      <c r="AW573" s="127"/>
      <c r="AX573" s="127"/>
      <c r="AY573" s="127"/>
      <c r="AZ573" s="127"/>
      <c r="BA573" s="127"/>
      <c r="BB573" s="127"/>
      <c r="BC573" s="127"/>
      <c r="BD573" s="127"/>
      <c r="BE573" s="127"/>
      <c r="BF573" s="127"/>
      <c r="BG573" s="127"/>
      <c r="BH573" s="127"/>
      <c r="BI573" s="127"/>
      <c r="BJ573" s="128"/>
      <c r="BK573" s="128"/>
      <c r="BL573" s="87"/>
      <c r="BM573" s="47"/>
      <c r="BN573" s="48"/>
      <c r="BO573" s="49"/>
      <c r="BP573" s="39">
        <f t="shared" si="103"/>
        <v>0</v>
      </c>
      <c r="BR573" s="6" t="e">
        <f>Ringkasan!#REF!/1000000000</f>
        <v>#REF!</v>
      </c>
      <c r="BS573" s="6" t="e">
        <f t="shared" si="94"/>
        <v>#REF!</v>
      </c>
      <c r="BT573" s="39" t="e">
        <f t="shared" si="97"/>
        <v>#REF!</v>
      </c>
      <c r="BV573" s="6" t="e">
        <f>Ringkasan!#REF!/1000000000</f>
        <v>#REF!</v>
      </c>
      <c r="BW573" s="6" t="e">
        <f t="shared" si="95"/>
        <v>#REF!</v>
      </c>
      <c r="BX573" s="39" t="e">
        <f t="shared" si="98"/>
        <v>#REF!</v>
      </c>
    </row>
    <row r="574" spans="1:76" ht="15" customHeight="1" x14ac:dyDescent="0.25">
      <c r="A574" s="59" t="s">
        <v>442</v>
      </c>
      <c r="B574" s="3">
        <f t="shared" ref="B574:C589" si="104">B573+1</f>
        <v>425</v>
      </c>
      <c r="C574" s="4">
        <f t="shared" si="104"/>
        <v>2</v>
      </c>
      <c r="D574" s="8" t="s">
        <v>442</v>
      </c>
      <c r="E574" s="12" t="str">
        <f>[1]Pendapatan!D574</f>
        <v>7 Tahun 2024</v>
      </c>
      <c r="F574" s="92">
        <f>[1]Pendapatan!E574</f>
        <v>45656.359722222223</v>
      </c>
      <c r="G574" s="6"/>
      <c r="H574" s="173">
        <f>IFERROR('Ringkasan (milyar)'!H574/'Ringkasan (milyar)'!G574,0)</f>
        <v>0.13033433059837998</v>
      </c>
      <c r="I574" s="173">
        <f>IFERROR('Ringkasan (milyar)'!I574/'Ringkasan (milyar)'!G574,0)</f>
        <v>4.7204062648556311E-2</v>
      </c>
      <c r="J574" s="173">
        <f>IFERROR('Ringkasan (milyar)'!J574/'Ringkasan (milyar)'!G574,0)</f>
        <v>9.0562452812280887E-3</v>
      </c>
      <c r="K574" s="173">
        <f>IFERROR('Ringkasan (milyar)'!K574/'Ringkasan (milyar)'!G574,0)</f>
        <v>3.4209235752205719E-3</v>
      </c>
      <c r="L574" s="173">
        <f>IFERROR('Ringkasan (milyar)'!L574/'Ringkasan (milyar)'!G574,0)</f>
        <v>7.0653099093374999E-2</v>
      </c>
      <c r="M574" s="173">
        <f>IFERROR('Ringkasan (milyar)'!M574/'Ringkasan (milyar)'!G574,0)</f>
        <v>0.85879255170675428</v>
      </c>
      <c r="N574" s="173">
        <f>IFERROR('Ringkasan (milyar)'!N574/'Ringkasan (milyar)'!G574,0)</f>
        <v>0.84047868460098318</v>
      </c>
      <c r="O574" s="173">
        <f>IFERROR('Ringkasan (milyar)'!O574/'Ringkasan (milyar)'!G574,0)</f>
        <v>0</v>
      </c>
      <c r="P574" s="173">
        <f>IFERROR('Ringkasan (milyar)'!P574/'Ringkasan (milyar)'!G574,0)</f>
        <v>0</v>
      </c>
      <c r="Q574" s="173">
        <f>IFERROR('Ringkasan (milyar)'!Q574/'Ringkasan (milyar)'!G574,0)</f>
        <v>6.0808437967090075E-2</v>
      </c>
      <c r="R574" s="173">
        <f>IFERROR('Ringkasan (milyar)'!R574/'Ringkasan (milyar)'!G574,0)</f>
        <v>1.5117254693640333E-2</v>
      </c>
      <c r="S574" s="173">
        <f>IFERROR('Ringkasan (milyar)'!S574/'Ringkasan (milyar)'!G574,0)</f>
        <v>4.6034614376086538E-3</v>
      </c>
      <c r="T574" s="173">
        <f>IFERROR('Ringkasan (milyar)'!T574/'Ringkasan (milyar)'!G574,0)</f>
        <v>0.54257424448983771</v>
      </c>
      <c r="U574" s="173">
        <f>IFERROR('Ringkasan (milyar)'!U574/'Ringkasan (milyar)'!G574,0)</f>
        <v>0.21737528601280637</v>
      </c>
      <c r="V574" s="173">
        <f>IFERROR('Ringkasan (milyar)'!V574/'Ringkasan (milyar)'!G574,0)</f>
        <v>1.8313867105771185E-2</v>
      </c>
      <c r="W574" s="173">
        <f>IFERROR('Ringkasan (milyar)'!W574/'Ringkasan (milyar)'!G574,0)</f>
        <v>1.8313867105771185E-2</v>
      </c>
      <c r="X574" s="173">
        <f>IFERROR('Ringkasan (milyar)'!X574/'Ringkasan (milyar)'!G574,0)</f>
        <v>0</v>
      </c>
      <c r="Y574" s="173">
        <f>IFERROR('Ringkasan (milyar)'!Y574/'Ringkasan (milyar)'!G574,0)</f>
        <v>1.0873117694865715E-2</v>
      </c>
      <c r="Z574" s="173">
        <f>IFERROR('Ringkasan (milyar)'!Z574/'Ringkasan (milyar)'!G574,0)</f>
        <v>0</v>
      </c>
      <c r="AA574" s="173">
        <f>IFERROR('Ringkasan (milyar)'!AA574/'Ringkasan (milyar)'!G574,0)</f>
        <v>0</v>
      </c>
      <c r="AB574" s="173">
        <f>IFERROR('Ringkasan (milyar)'!AB574/'Ringkasan (milyar)'!G574,0)</f>
        <v>1.0873117694865715E-2</v>
      </c>
      <c r="AC574" s="6"/>
      <c r="AD574" s="173">
        <f>IFERROR('Ringkasan (milyar)'!AD574/'Ringkasan (milyar)'!AC574,0)</f>
        <v>0.77401626235424448</v>
      </c>
      <c r="AE574" s="173">
        <f>IFERROR('Ringkasan (milyar)'!AE574/'Ringkasan (milyar)'!AD574,0)</f>
        <v>0.58822886442973232</v>
      </c>
      <c r="AF574" s="173">
        <f>IFERROR('Ringkasan (milyar)'!AF574/'Ringkasan (milyar)'!AD574,0)</f>
        <v>0.39919045329858666</v>
      </c>
      <c r="AG574" s="173">
        <f>IFERROR('Ringkasan (milyar)'!AG574/'Ringkasan (milyar)'!AD574,0)</f>
        <v>0</v>
      </c>
      <c r="AH574" s="173">
        <f>IFERROR('Ringkasan (milyar)'!AH574/'Ringkasan (milyar)'!AC574,0)</f>
        <v>0</v>
      </c>
      <c r="AI574" s="173">
        <f>IFERROR('Ringkasan (milyar)'!AI574/'Ringkasan (milyar)'!AC574,0)</f>
        <v>9.7376526697928543E-3</v>
      </c>
      <c r="AJ574" s="173">
        <f>IFERROR('Ringkasan (milyar)'!AJ574/'Ringkasan (milyar)'!AC574,0)</f>
        <v>0</v>
      </c>
      <c r="AK574" s="173">
        <f>IFERROR('Ringkasan (milyar)'!AK574/'Ringkasan (milyar)'!AC574,0)</f>
        <v>0.10728913075930917</v>
      </c>
      <c r="AL574" s="173">
        <f>IFERROR('Ringkasan (milyar)'!AL574/'Ringkasan (milyar)'!AC574,0)</f>
        <v>0</v>
      </c>
      <c r="AM574" s="173">
        <f>IFERROR('Ringkasan (milyar)'!AM574/'Ringkasan (milyar)'!AC574,0)</f>
        <v>8.7774075193978156E-3</v>
      </c>
      <c r="AN574" s="173">
        <f>IFERROR('Ringkasan (milyar)'!AN574/'Ringkasan (milyar)'!AC574,0)</f>
        <v>2.563811737214992E-2</v>
      </c>
      <c r="AO574" s="173">
        <f>IFERROR('Ringkasan (milyar)'!AO574/'Ringkasan (milyar)'!AC574,0)</f>
        <v>7.2712554176700167E-2</v>
      </c>
      <c r="AP574" s="173">
        <f>IFERROR('Ringkasan (milyar)'!AP574/'Ringkasan (milyar)'!AC574,0)</f>
        <v>9.7454710469714587E-5</v>
      </c>
      <c r="AQ574" s="173">
        <f>IFERROR('Ringkasan (milyar)'!AQ574/'Ringkasan (milyar)'!AC574,0)</f>
        <v>6.3596980591538557E-5</v>
      </c>
      <c r="AR574" s="173">
        <f>IFERROR('Ringkasan (milyar)'!AR574/'Ringkasan (milyar)'!AC574,0)</f>
        <v>3.0983108791077358E-3</v>
      </c>
      <c r="AS574" s="173">
        <f>IFERROR('Ringkasan (milyar)'!AS574/'Ringkasan (milyar)'!AC574,0)</f>
        <v>3.0983108791077358E-3</v>
      </c>
      <c r="AT574" s="173">
        <f>IFERROR('Ringkasan (milyar)'!AT574/'Ringkasan (milyar)'!AC574,0)</f>
        <v>0.11559629600733867</v>
      </c>
      <c r="AU574" s="173">
        <f>IFERROR('Ringkasan (milyar)'!AU574/'Ringkasan (milyar)'!AC574,0)</f>
        <v>2.5828295248609494E-3</v>
      </c>
      <c r="AV574" s="173">
        <f>IFERROR('Ringkasan (milyar)'!AV574/'Ringkasan (milyar)'!AC574,0)</f>
        <v>0.11301346648247773</v>
      </c>
      <c r="AW574" s="127"/>
      <c r="AX574" s="127"/>
      <c r="AY574" s="127"/>
      <c r="AZ574" s="127"/>
      <c r="BA574" s="127"/>
      <c r="BB574" s="127"/>
      <c r="BC574" s="127"/>
      <c r="BD574" s="127"/>
      <c r="BE574" s="127"/>
      <c r="BF574" s="127"/>
      <c r="BG574" s="127"/>
      <c r="BH574" s="127"/>
      <c r="BI574" s="127"/>
      <c r="BJ574" s="128"/>
      <c r="BK574" s="128"/>
      <c r="BL574" s="87"/>
      <c r="BM574" s="47"/>
      <c r="BN574" s="48"/>
      <c r="BO574" s="49"/>
      <c r="BP574" s="39">
        <f t="shared" si="103"/>
        <v>0</v>
      </c>
      <c r="BR574" s="6" t="e">
        <f>Ringkasan!#REF!/1000000000</f>
        <v>#REF!</v>
      </c>
      <c r="BS574" s="6" t="e">
        <f t="shared" si="94"/>
        <v>#REF!</v>
      </c>
      <c r="BT574" s="39" t="e">
        <f t="shared" si="97"/>
        <v>#REF!</v>
      </c>
      <c r="BV574" s="6" t="e">
        <f>Ringkasan!#REF!/1000000000</f>
        <v>#REF!</v>
      </c>
      <c r="BW574" s="6" t="e">
        <f t="shared" si="95"/>
        <v>#REF!</v>
      </c>
      <c r="BX574" s="39" t="e">
        <f t="shared" si="98"/>
        <v>#REF!</v>
      </c>
    </row>
    <row r="575" spans="1:76" ht="15" customHeight="1" x14ac:dyDescent="0.25">
      <c r="A575" s="59" t="s">
        <v>443</v>
      </c>
      <c r="B575" s="3">
        <f t="shared" si="104"/>
        <v>426</v>
      </c>
      <c r="C575" s="4">
        <f t="shared" si="104"/>
        <v>3</v>
      </c>
      <c r="D575" s="8" t="s">
        <v>443</v>
      </c>
      <c r="E575" s="12" t="str">
        <f>[1]Pendapatan!D575</f>
        <v>05 Tahun 2024</v>
      </c>
      <c r="F575" s="92">
        <f>[1]Pendapatan!E575</f>
        <v>45656</v>
      </c>
      <c r="G575" s="6"/>
      <c r="H575" s="173">
        <f>IFERROR('Ringkasan (milyar)'!H575/'Ringkasan (milyar)'!G575,0)</f>
        <v>7.0161056514690609E-2</v>
      </c>
      <c r="I575" s="173">
        <f>IFERROR('Ringkasan (milyar)'!I575/'Ringkasan (milyar)'!G575,0)</f>
        <v>3.4215646432882177E-2</v>
      </c>
      <c r="J575" s="173">
        <f>IFERROR('Ringkasan (milyar)'!J575/'Ringkasan (milyar)'!G575,0)</f>
        <v>4.2575541446146382E-3</v>
      </c>
      <c r="K575" s="173">
        <f>IFERROR('Ringkasan (milyar)'!K575/'Ringkasan (milyar)'!G575,0)</f>
        <v>1.9444564315687436E-3</v>
      </c>
      <c r="L575" s="173">
        <f>IFERROR('Ringkasan (milyar)'!L575/'Ringkasan (milyar)'!G575,0)</f>
        <v>2.9743399505625063E-2</v>
      </c>
      <c r="M575" s="173">
        <f>IFERROR('Ringkasan (milyar)'!M575/'Ringkasan (milyar)'!G575,0)</f>
        <v>0.91819237014421096</v>
      </c>
      <c r="N575" s="173">
        <f>IFERROR('Ringkasan (milyar)'!N575/'Ringkasan (milyar)'!G575,0)</f>
        <v>0.89730349655746855</v>
      </c>
      <c r="O575" s="173">
        <f>IFERROR('Ringkasan (milyar)'!O575/'Ringkasan (milyar)'!G575,0)</f>
        <v>0</v>
      </c>
      <c r="P575" s="173">
        <f>IFERROR('Ringkasan (milyar)'!P575/'Ringkasan (milyar)'!G575,0)</f>
        <v>0</v>
      </c>
      <c r="Q575" s="173">
        <f>IFERROR('Ringkasan (milyar)'!Q575/'Ringkasan (milyar)'!G575,0)</f>
        <v>0.15647341206684973</v>
      </c>
      <c r="R575" s="173">
        <f>IFERROR('Ringkasan (milyar)'!R575/'Ringkasan (milyar)'!G575,0)</f>
        <v>0</v>
      </c>
      <c r="S575" s="173">
        <f>IFERROR('Ringkasan (milyar)'!S575/'Ringkasan (milyar)'!G575,0)</f>
        <v>7.5380968039571545E-3</v>
      </c>
      <c r="T575" s="173">
        <f>IFERROR('Ringkasan (milyar)'!T575/'Ringkasan (milyar)'!G575,0)</f>
        <v>0.55076579478821996</v>
      </c>
      <c r="U575" s="173">
        <f>IFERROR('Ringkasan (milyar)'!U575/'Ringkasan (milyar)'!G575,0)</f>
        <v>0.18252619289844177</v>
      </c>
      <c r="V575" s="173">
        <f>IFERROR('Ringkasan (milyar)'!V575/'Ringkasan (milyar)'!G575,0)</f>
        <v>2.0888873586742355E-2</v>
      </c>
      <c r="W575" s="173">
        <f>IFERROR('Ringkasan (milyar)'!W575/'Ringkasan (milyar)'!G575,0)</f>
        <v>2.0888873586742355E-2</v>
      </c>
      <c r="X575" s="173">
        <f>IFERROR('Ringkasan (milyar)'!X575/'Ringkasan (milyar)'!G575,0)</f>
        <v>0</v>
      </c>
      <c r="Y575" s="173">
        <f>IFERROR('Ringkasan (milyar)'!Y575/'Ringkasan (milyar)'!G575,0)</f>
        <v>1.1646573341098367E-2</v>
      </c>
      <c r="Z575" s="173">
        <f>IFERROR('Ringkasan (milyar)'!Z575/'Ringkasan (milyar)'!G575,0)</f>
        <v>0</v>
      </c>
      <c r="AA575" s="173">
        <f>IFERROR('Ringkasan (milyar)'!AA575/'Ringkasan (milyar)'!G575,0)</f>
        <v>0</v>
      </c>
      <c r="AB575" s="173">
        <f>IFERROR('Ringkasan (milyar)'!AB575/'Ringkasan (milyar)'!G575,0)</f>
        <v>1.1646573341098367E-2</v>
      </c>
      <c r="AC575" s="6"/>
      <c r="AD575" s="173">
        <f>IFERROR('Ringkasan (milyar)'!AD575/'Ringkasan (milyar)'!AC575,0)</f>
        <v>0.6937505412982008</v>
      </c>
      <c r="AE575" s="173">
        <f>IFERROR('Ringkasan (milyar)'!AE575/'Ringkasan (milyar)'!AD575,0)</f>
        <v>0.66122230119899361</v>
      </c>
      <c r="AF575" s="173">
        <f>IFERROR('Ringkasan (milyar)'!AF575/'Ringkasan (milyar)'!AD575,0)</f>
        <v>0.30845966493611737</v>
      </c>
      <c r="AG575" s="173">
        <f>IFERROR('Ringkasan (milyar)'!AG575/'Ringkasan (milyar)'!AD575,0)</f>
        <v>0</v>
      </c>
      <c r="AH575" s="173">
        <f>IFERROR('Ringkasan (milyar)'!AH575/'Ringkasan (milyar)'!AC575,0)</f>
        <v>0</v>
      </c>
      <c r="AI575" s="173">
        <f>IFERROR('Ringkasan (milyar)'!AI575/'Ringkasan (milyar)'!AC575,0)</f>
        <v>2.0420156689774514E-2</v>
      </c>
      <c r="AJ575" s="173">
        <f>IFERROR('Ringkasan (milyar)'!AJ575/'Ringkasan (milyar)'!AC575,0)</f>
        <v>6.1299571508951936E-4</v>
      </c>
      <c r="AK575" s="173">
        <f>IFERROR('Ringkasan (milyar)'!AK575/'Ringkasan (milyar)'!AC575,0)</f>
        <v>8.3470972819841227E-2</v>
      </c>
      <c r="AL575" s="173">
        <f>IFERROR('Ringkasan (milyar)'!AL575/'Ringkasan (milyar)'!AC575,0)</f>
        <v>0</v>
      </c>
      <c r="AM575" s="173">
        <f>IFERROR('Ringkasan (milyar)'!AM575/'Ringkasan (milyar)'!AC575,0)</f>
        <v>1.7480964461779602E-2</v>
      </c>
      <c r="AN575" s="173">
        <f>IFERROR('Ringkasan (milyar)'!AN575/'Ringkasan (milyar)'!AC575,0)</f>
        <v>1.5596507218452177E-2</v>
      </c>
      <c r="AO575" s="173">
        <f>IFERROR('Ringkasan (milyar)'!AO575/'Ringkasan (milyar)'!AC575,0)</f>
        <v>4.944932096862454E-2</v>
      </c>
      <c r="AP575" s="173">
        <f>IFERROR('Ringkasan (milyar)'!AP575/'Ringkasan (milyar)'!AC575,0)</f>
        <v>9.3985506773198947E-4</v>
      </c>
      <c r="AQ575" s="173">
        <f>IFERROR('Ringkasan (milyar)'!AQ575/'Ringkasan (milyar)'!AC575,0)</f>
        <v>4.3251032529199496E-6</v>
      </c>
      <c r="AR575" s="173">
        <f>IFERROR('Ringkasan (milyar)'!AR575/'Ringkasan (milyar)'!AC575,0)</f>
        <v>6.6580203380354145E-3</v>
      </c>
      <c r="AS575" s="173">
        <f>IFERROR('Ringkasan (milyar)'!AS575/'Ringkasan (milyar)'!AC575,0)</f>
        <v>6.6580203380354145E-3</v>
      </c>
      <c r="AT575" s="173">
        <f>IFERROR('Ringkasan (milyar)'!AT575/'Ringkasan (milyar)'!AC575,0)</f>
        <v>0.21612046554392253</v>
      </c>
      <c r="AU575" s="173">
        <f>IFERROR('Ringkasan (milyar)'!AU575/'Ringkasan (milyar)'!AC575,0)</f>
        <v>3.4126447311429104E-3</v>
      </c>
      <c r="AV575" s="173">
        <f>IFERROR('Ringkasan (milyar)'!AV575/'Ringkasan (milyar)'!AC575,0)</f>
        <v>0.21270782081277961</v>
      </c>
      <c r="AW575" s="127"/>
      <c r="AX575" s="127"/>
      <c r="AY575" s="127"/>
      <c r="AZ575" s="127"/>
      <c r="BA575" s="127"/>
      <c r="BB575" s="127"/>
      <c r="BC575" s="127"/>
      <c r="BD575" s="127"/>
      <c r="BE575" s="127"/>
      <c r="BF575" s="127"/>
      <c r="BG575" s="127"/>
      <c r="BH575" s="127"/>
      <c r="BI575" s="127"/>
      <c r="BJ575" s="128"/>
      <c r="BK575" s="128"/>
      <c r="BL575" s="87"/>
      <c r="BM575" s="47"/>
      <c r="BN575" s="48"/>
      <c r="BO575" s="49"/>
      <c r="BP575" s="39">
        <f t="shared" si="103"/>
        <v>0</v>
      </c>
      <c r="BR575" s="6" t="e">
        <f>Ringkasan!#REF!/1000000000</f>
        <v>#REF!</v>
      </c>
      <c r="BS575" s="6" t="e">
        <f t="shared" si="94"/>
        <v>#REF!</v>
      </c>
      <c r="BT575" s="39" t="e">
        <f t="shared" si="97"/>
        <v>#REF!</v>
      </c>
      <c r="BV575" s="6" t="e">
        <f>Ringkasan!#REF!/1000000000</f>
        <v>#REF!</v>
      </c>
      <c r="BW575" s="6" t="e">
        <f t="shared" si="95"/>
        <v>#REF!</v>
      </c>
      <c r="BX575" s="39" t="e">
        <f t="shared" si="98"/>
        <v>#REF!</v>
      </c>
    </row>
    <row r="576" spans="1:76" ht="15" customHeight="1" x14ac:dyDescent="0.25">
      <c r="A576" s="59" t="s">
        <v>444</v>
      </c>
      <c r="B576" s="3">
        <f t="shared" si="104"/>
        <v>427</v>
      </c>
      <c r="C576" s="4">
        <f t="shared" si="104"/>
        <v>4</v>
      </c>
      <c r="D576" s="8" t="s">
        <v>444</v>
      </c>
      <c r="E576" s="12" t="str">
        <f>[1]Pendapatan!D576</f>
        <v>10 Tahun 2024</v>
      </c>
      <c r="F576" s="92">
        <f>[1]Pendapatan!E576</f>
        <v>45656.625</v>
      </c>
      <c r="G576" s="6"/>
      <c r="H576" s="173">
        <f>IFERROR('Ringkasan (milyar)'!H576/'Ringkasan (milyar)'!G576,0)</f>
        <v>5.0625199183219283E-2</v>
      </c>
      <c r="I576" s="173">
        <f>IFERROR('Ringkasan (milyar)'!I576/'Ringkasan (milyar)'!G576,0)</f>
        <v>2.3408882078785033E-2</v>
      </c>
      <c r="J576" s="173">
        <f>IFERROR('Ringkasan (milyar)'!J576/'Ringkasan (milyar)'!G576,0)</f>
        <v>3.6427150763323414E-3</v>
      </c>
      <c r="K576" s="173">
        <f>IFERROR('Ringkasan (milyar)'!K576/'Ringkasan (milyar)'!G576,0)</f>
        <v>3.0643920663742104E-3</v>
      </c>
      <c r="L576" s="173">
        <f>IFERROR('Ringkasan (milyar)'!L576/'Ringkasan (milyar)'!G576,0)</f>
        <v>2.0509209961727701E-2</v>
      </c>
      <c r="M576" s="173">
        <f>IFERROR('Ringkasan (milyar)'!M576/'Ringkasan (milyar)'!G576,0)</f>
        <v>0.93776151489463466</v>
      </c>
      <c r="N576" s="173">
        <f>IFERROR('Ringkasan (milyar)'!N576/'Ringkasan (milyar)'!G576,0)</f>
        <v>0.91746044997894161</v>
      </c>
      <c r="O576" s="173">
        <f>IFERROR('Ringkasan (milyar)'!O576/'Ringkasan (milyar)'!G576,0)</f>
        <v>0</v>
      </c>
      <c r="P576" s="173">
        <f>IFERROR('Ringkasan (milyar)'!P576/'Ringkasan (milyar)'!G576,0)</f>
        <v>0</v>
      </c>
      <c r="Q576" s="173">
        <f>IFERROR('Ringkasan (milyar)'!Q576/'Ringkasan (milyar)'!G576,0)</f>
        <v>0.14067182296351211</v>
      </c>
      <c r="R576" s="173">
        <f>IFERROR('Ringkasan (milyar)'!R576/'Ringkasan (milyar)'!G576,0)</f>
        <v>0</v>
      </c>
      <c r="S576" s="173">
        <f>IFERROR('Ringkasan (milyar)'!S576/'Ringkasan (milyar)'!G576,0)</f>
        <v>4.7180639985557812E-3</v>
      </c>
      <c r="T576" s="173">
        <f>IFERROR('Ringkasan (milyar)'!T576/'Ringkasan (milyar)'!G576,0)</f>
        <v>0.57505265803899264</v>
      </c>
      <c r="U576" s="173">
        <f>IFERROR('Ringkasan (milyar)'!U576/'Ringkasan (milyar)'!G576,0)</f>
        <v>0.19701790497788099</v>
      </c>
      <c r="V576" s="173">
        <f>IFERROR('Ringkasan (milyar)'!V576/'Ringkasan (milyar)'!G576,0)</f>
        <v>2.0301064915693192E-2</v>
      </c>
      <c r="W576" s="173">
        <f>IFERROR('Ringkasan (milyar)'!W576/'Ringkasan (milyar)'!G576,0)</f>
        <v>2.0301064915693192E-2</v>
      </c>
      <c r="X576" s="173">
        <f>IFERROR('Ringkasan (milyar)'!X576/'Ringkasan (milyar)'!G576,0)</f>
        <v>0</v>
      </c>
      <c r="Y576" s="173">
        <f>IFERROR('Ringkasan (milyar)'!Y576/'Ringkasan (milyar)'!G576,0)</f>
        <v>1.161328592214594E-2</v>
      </c>
      <c r="Z576" s="173">
        <f>IFERROR('Ringkasan (milyar)'!Z576/'Ringkasan (milyar)'!G576,0)</f>
        <v>0</v>
      </c>
      <c r="AA576" s="173">
        <f>IFERROR('Ringkasan (milyar)'!AA576/'Ringkasan (milyar)'!G576,0)</f>
        <v>0</v>
      </c>
      <c r="AB576" s="173">
        <f>IFERROR('Ringkasan (milyar)'!AB576/'Ringkasan (milyar)'!G576,0)</f>
        <v>1.161328592214594E-2</v>
      </c>
      <c r="AC576" s="6"/>
      <c r="AD576" s="173">
        <f>IFERROR('Ringkasan (milyar)'!AD576/'Ringkasan (milyar)'!AC576,0)</f>
        <v>0.71024275115129565</v>
      </c>
      <c r="AE576" s="173">
        <f>IFERROR('Ringkasan (milyar)'!AE576/'Ringkasan (milyar)'!AD576,0)</f>
        <v>0.70754978953578129</v>
      </c>
      <c r="AF576" s="173">
        <f>IFERROR('Ringkasan (milyar)'!AF576/'Ringkasan (milyar)'!AD576,0)</f>
        <v>0.26651260249245917</v>
      </c>
      <c r="AG576" s="173">
        <f>IFERROR('Ringkasan (milyar)'!AG576/'Ringkasan (milyar)'!AD576,0)</f>
        <v>0</v>
      </c>
      <c r="AH576" s="173">
        <f>IFERROR('Ringkasan (milyar)'!AH576/'Ringkasan (milyar)'!AC576,0)</f>
        <v>4.7415079211590072E-5</v>
      </c>
      <c r="AI576" s="173">
        <f>IFERROR('Ringkasan (milyar)'!AI576/'Ringkasan (milyar)'!AC576,0)</f>
        <v>1.8334738360555179E-2</v>
      </c>
      <c r="AJ576" s="173">
        <f>IFERROR('Ringkasan (milyar)'!AJ576/'Ringkasan (milyar)'!AC576,0)</f>
        <v>3.9844604379487456E-5</v>
      </c>
      <c r="AK576" s="173">
        <f>IFERROR('Ringkasan (milyar)'!AK576/'Ringkasan (milyar)'!AC576,0)</f>
        <v>8.3435440705983882E-2</v>
      </c>
      <c r="AL576" s="173">
        <f>IFERROR('Ringkasan (milyar)'!AL576/'Ringkasan (milyar)'!AC576,0)</f>
        <v>6.2556028875795306E-3</v>
      </c>
      <c r="AM576" s="173">
        <f>IFERROR('Ringkasan (milyar)'!AM576/'Ringkasan (milyar)'!AC576,0)</f>
        <v>8.2416802063216815E-3</v>
      </c>
      <c r="AN576" s="173">
        <f>IFERROR('Ringkasan (milyar)'!AN576/'Ringkasan (milyar)'!AC576,0)</f>
        <v>3.0674538244246815E-2</v>
      </c>
      <c r="AO576" s="173">
        <f>IFERROR('Ringkasan (milyar)'!AO576/'Ringkasan (milyar)'!AC576,0)</f>
        <v>3.5749461009594086E-2</v>
      </c>
      <c r="AP576" s="173">
        <f>IFERROR('Ringkasan (milyar)'!AP576/'Ringkasan (milyar)'!AC576,0)</f>
        <v>2.5141583582417742E-3</v>
      </c>
      <c r="AQ576" s="173">
        <f>IFERROR('Ringkasan (milyar)'!AQ576/'Ringkasan (milyar)'!AC576,0)</f>
        <v>0</v>
      </c>
      <c r="AR576" s="173">
        <f>IFERROR('Ringkasan (milyar)'!AR576/'Ringkasan (milyar)'!AC576,0)</f>
        <v>1.5937841751794983E-3</v>
      </c>
      <c r="AS576" s="173">
        <f>IFERROR('Ringkasan (milyar)'!AS576/'Ringkasan (milyar)'!AC576,0)</f>
        <v>1.5937841751794983E-3</v>
      </c>
      <c r="AT576" s="173">
        <f>IFERROR('Ringkasan (milyar)'!AT576/'Ringkasan (milyar)'!AC576,0)</f>
        <v>0.20472802396754106</v>
      </c>
      <c r="AU576" s="173">
        <f>IFERROR('Ringkasan (milyar)'!AU576/'Ringkasan (milyar)'!AC576,0)</f>
        <v>1.2574957142166242E-3</v>
      </c>
      <c r="AV576" s="173">
        <f>IFERROR('Ringkasan (milyar)'!AV576/'Ringkasan (milyar)'!AC576,0)</f>
        <v>0.20347052825332443</v>
      </c>
      <c r="AW576" s="127"/>
      <c r="AX576" s="127"/>
      <c r="AY576" s="127"/>
      <c r="AZ576" s="127"/>
      <c r="BA576" s="127"/>
      <c r="BB576" s="127"/>
      <c r="BC576" s="127"/>
      <c r="BD576" s="127"/>
      <c r="BE576" s="127"/>
      <c r="BF576" s="127"/>
      <c r="BG576" s="127"/>
      <c r="BH576" s="127"/>
      <c r="BI576" s="127"/>
      <c r="BJ576" s="128"/>
      <c r="BK576" s="128"/>
      <c r="BL576" s="87"/>
      <c r="BM576" s="47"/>
      <c r="BN576" s="48"/>
      <c r="BO576" s="49"/>
      <c r="BP576" s="39">
        <f t="shared" si="103"/>
        <v>0</v>
      </c>
      <c r="BR576" s="6" t="e">
        <f>Ringkasan!#REF!/1000000000</f>
        <v>#REF!</v>
      </c>
      <c r="BS576" s="6" t="e">
        <f t="shared" si="94"/>
        <v>#REF!</v>
      </c>
      <c r="BT576" s="39" t="e">
        <f t="shared" si="97"/>
        <v>#REF!</v>
      </c>
      <c r="BV576" s="6" t="e">
        <f>Ringkasan!#REF!/1000000000</f>
        <v>#REF!</v>
      </c>
      <c r="BW576" s="6" t="e">
        <f t="shared" si="95"/>
        <v>#REF!</v>
      </c>
      <c r="BX576" s="39" t="e">
        <f t="shared" si="98"/>
        <v>#REF!</v>
      </c>
    </row>
    <row r="577" spans="1:76" ht="15" customHeight="1" x14ac:dyDescent="0.25">
      <c r="A577" s="59" t="s">
        <v>445</v>
      </c>
      <c r="B577" s="3">
        <f t="shared" si="104"/>
        <v>428</v>
      </c>
      <c r="C577" s="4">
        <f t="shared" si="104"/>
        <v>5</v>
      </c>
      <c r="D577" s="8" t="s">
        <v>445</v>
      </c>
      <c r="E577" s="12" t="str">
        <f>[1]Pendapatan!D577</f>
        <v>5 Tahun 2024</v>
      </c>
      <c r="F577" s="92">
        <f>[1]Pendapatan!E577</f>
        <v>45656</v>
      </c>
      <c r="G577" s="6"/>
      <c r="H577" s="173">
        <f>IFERROR('Ringkasan (milyar)'!H577/'Ringkasan (milyar)'!G577,0)</f>
        <v>5.6912877480958163E-2</v>
      </c>
      <c r="I577" s="173">
        <f>IFERROR('Ringkasan (milyar)'!I577/'Ringkasan (milyar)'!G577,0)</f>
        <v>3.0983312292401411E-2</v>
      </c>
      <c r="J577" s="173">
        <f>IFERROR('Ringkasan (milyar)'!J577/'Ringkasan (milyar)'!G577,0)</f>
        <v>3.5384532141015577E-3</v>
      </c>
      <c r="K577" s="173">
        <f>IFERROR('Ringkasan (milyar)'!K577/'Ringkasan (milyar)'!G577,0)</f>
        <v>4.6094219801686128E-3</v>
      </c>
      <c r="L577" s="173">
        <f>IFERROR('Ringkasan (milyar)'!L577/'Ringkasan (milyar)'!G577,0)</f>
        <v>1.778168999428658E-2</v>
      </c>
      <c r="M577" s="173">
        <f>IFERROR('Ringkasan (milyar)'!M577/'Ringkasan (milyar)'!G577,0)</f>
        <v>0.92932840935323235</v>
      </c>
      <c r="N577" s="173">
        <f>IFERROR('Ringkasan (milyar)'!N577/'Ringkasan (milyar)'!G577,0)</f>
        <v>0.91123117429876199</v>
      </c>
      <c r="O577" s="173">
        <f>IFERROR('Ringkasan (milyar)'!O577/'Ringkasan (milyar)'!G577,0)</f>
        <v>0</v>
      </c>
      <c r="P577" s="173">
        <f>IFERROR('Ringkasan (milyar)'!P577/'Ringkasan (milyar)'!G577,0)</f>
        <v>0</v>
      </c>
      <c r="Q577" s="173">
        <f>IFERROR('Ringkasan (milyar)'!Q577/'Ringkasan (milyar)'!G577,0)</f>
        <v>0.1042184375175378</v>
      </c>
      <c r="R577" s="173">
        <f>IFERROR('Ringkasan (milyar)'!R577/'Ringkasan (milyar)'!G577,0)</f>
        <v>9.6059753590917434E-3</v>
      </c>
      <c r="S577" s="173">
        <f>IFERROR('Ringkasan (milyar)'!S577/'Ringkasan (milyar)'!G577,0)</f>
        <v>5.0348192389623667E-3</v>
      </c>
      <c r="T577" s="173">
        <f>IFERROR('Ringkasan (milyar)'!T577/'Ringkasan (milyar)'!G577,0)</f>
        <v>0.56985112771735436</v>
      </c>
      <c r="U577" s="173">
        <f>IFERROR('Ringkasan (milyar)'!U577/'Ringkasan (milyar)'!G577,0)</f>
        <v>0.2225208144658157</v>
      </c>
      <c r="V577" s="173">
        <f>IFERROR('Ringkasan (milyar)'!V577/'Ringkasan (milyar)'!G577,0)</f>
        <v>1.8097235054470411E-2</v>
      </c>
      <c r="W577" s="173">
        <f>IFERROR('Ringkasan (milyar)'!W577/'Ringkasan (milyar)'!G577,0)</f>
        <v>1.8097235054470411E-2</v>
      </c>
      <c r="X577" s="173">
        <f>IFERROR('Ringkasan (milyar)'!X577/'Ringkasan (milyar)'!G577,0)</f>
        <v>0</v>
      </c>
      <c r="Y577" s="173">
        <f>IFERROR('Ringkasan (milyar)'!Y577/'Ringkasan (milyar)'!G577,0)</f>
        <v>1.375871316580944E-2</v>
      </c>
      <c r="Z577" s="173">
        <f>IFERROR('Ringkasan (milyar)'!Z577/'Ringkasan (milyar)'!G577,0)</f>
        <v>0</v>
      </c>
      <c r="AA577" s="173">
        <f>IFERROR('Ringkasan (milyar)'!AA577/'Ringkasan (milyar)'!G577,0)</f>
        <v>0</v>
      </c>
      <c r="AB577" s="173">
        <f>IFERROR('Ringkasan (milyar)'!AB577/'Ringkasan (milyar)'!G577,0)</f>
        <v>1.375871316580944E-2</v>
      </c>
      <c r="AC577" s="6"/>
      <c r="AD577" s="173">
        <f>IFERROR('Ringkasan (milyar)'!AD577/'Ringkasan (milyar)'!AC577,0)</f>
        <v>0.71985455068033022</v>
      </c>
      <c r="AE577" s="173">
        <f>IFERROR('Ringkasan (milyar)'!AE577/'Ringkasan (milyar)'!AD577,0)</f>
        <v>0.57950535192500374</v>
      </c>
      <c r="AF577" s="173">
        <f>IFERROR('Ringkasan (milyar)'!AF577/'Ringkasan (milyar)'!AD577,0)</f>
        <v>0.40291905406118506</v>
      </c>
      <c r="AG577" s="173">
        <f>IFERROR('Ringkasan (milyar)'!AG577/'Ringkasan (milyar)'!AD577,0)</f>
        <v>0</v>
      </c>
      <c r="AH577" s="173">
        <f>IFERROR('Ringkasan (milyar)'!AH577/'Ringkasan (milyar)'!AC577,0)</f>
        <v>0</v>
      </c>
      <c r="AI577" s="173">
        <f>IFERROR('Ringkasan (milyar)'!AI577/'Ringkasan (milyar)'!AC577,0)</f>
        <v>1.259318630653457E-2</v>
      </c>
      <c r="AJ577" s="173">
        <f>IFERROR('Ringkasan (milyar)'!AJ577/'Ringkasan (milyar)'!AC577,0)</f>
        <v>5.8685025217308322E-5</v>
      </c>
      <c r="AK577" s="173">
        <f>IFERROR('Ringkasan (milyar)'!AK577/'Ringkasan (milyar)'!AC577,0)</f>
        <v>0.11291189751961533</v>
      </c>
      <c r="AL577" s="173">
        <f>IFERROR('Ringkasan (milyar)'!AL577/'Ringkasan (milyar)'!AC577,0)</f>
        <v>7.9084317243721084E-4</v>
      </c>
      <c r="AM577" s="173">
        <f>IFERROR('Ringkasan (milyar)'!AM577/'Ringkasan (milyar)'!AC577,0)</f>
        <v>1.8568469548050848E-2</v>
      </c>
      <c r="AN577" s="173">
        <f>IFERROR('Ringkasan (milyar)'!AN577/'Ringkasan (milyar)'!AC577,0)</f>
        <v>1.6321137201302613E-2</v>
      </c>
      <c r="AO577" s="173">
        <f>IFERROR('Ringkasan (milyar)'!AO577/'Ringkasan (milyar)'!AC577,0)</f>
        <v>7.5869116655279997E-2</v>
      </c>
      <c r="AP577" s="173">
        <f>IFERROR('Ringkasan (milyar)'!AP577/'Ringkasan (milyar)'!AC577,0)</f>
        <v>1.2924678172859571E-3</v>
      </c>
      <c r="AQ577" s="173">
        <f>IFERROR('Ringkasan (milyar)'!AQ577/'Ringkasan (milyar)'!AC577,0)</f>
        <v>6.986312525870039E-5</v>
      </c>
      <c r="AR577" s="173">
        <f>IFERROR('Ringkasan (milyar)'!AR577/'Ringkasan (milyar)'!AC577,0)</f>
        <v>3.4931562629350191E-3</v>
      </c>
      <c r="AS577" s="173">
        <f>IFERROR('Ringkasan (milyar)'!AS577/'Ringkasan (milyar)'!AC577,0)</f>
        <v>3.4931562629350191E-3</v>
      </c>
      <c r="AT577" s="173">
        <f>IFERROR('Ringkasan (milyar)'!AT577/'Ringkasan (milyar)'!AC577,0)</f>
        <v>0.16374039553711955</v>
      </c>
      <c r="AU577" s="173">
        <f>IFERROR('Ringkasan (milyar)'!AU577/'Ringkasan (milyar)'!AC577,0)</f>
        <v>3.4227426728384116E-3</v>
      </c>
      <c r="AV577" s="173">
        <f>IFERROR('Ringkasan (milyar)'!AV577/'Ringkasan (milyar)'!AC577,0)</f>
        <v>0.16031765286428115</v>
      </c>
      <c r="AW577" s="127"/>
      <c r="AX577" s="127"/>
      <c r="AY577" s="127"/>
      <c r="AZ577" s="127"/>
      <c r="BA577" s="127"/>
      <c r="BB577" s="127"/>
      <c r="BC577" s="127"/>
      <c r="BD577" s="127"/>
      <c r="BE577" s="127"/>
      <c r="BF577" s="127"/>
      <c r="BG577" s="127"/>
      <c r="BH577" s="127"/>
      <c r="BI577" s="127"/>
      <c r="BJ577" s="128"/>
      <c r="BK577" s="128"/>
      <c r="BL577" s="87"/>
      <c r="BM577" s="47"/>
      <c r="BN577" s="48"/>
      <c r="BO577" s="49"/>
      <c r="BP577" s="39">
        <f t="shared" si="103"/>
        <v>0</v>
      </c>
      <c r="BR577" s="6" t="e">
        <f>Ringkasan!#REF!/1000000000</f>
        <v>#REF!</v>
      </c>
      <c r="BS577" s="6" t="e">
        <f t="shared" si="94"/>
        <v>#REF!</v>
      </c>
      <c r="BT577" s="39" t="e">
        <f t="shared" si="97"/>
        <v>#REF!</v>
      </c>
      <c r="BV577" s="6" t="e">
        <f>Ringkasan!#REF!/1000000000</f>
        <v>#REF!</v>
      </c>
      <c r="BW577" s="6" t="e">
        <f t="shared" si="95"/>
        <v>#REF!</v>
      </c>
      <c r="BX577" s="39" t="e">
        <f t="shared" si="98"/>
        <v>#REF!</v>
      </c>
    </row>
    <row r="578" spans="1:76" ht="15" customHeight="1" x14ac:dyDescent="0.25">
      <c r="A578" s="59" t="s">
        <v>446</v>
      </c>
      <c r="B578" s="3">
        <f t="shared" si="104"/>
        <v>429</v>
      </c>
      <c r="C578" s="4">
        <f t="shared" si="104"/>
        <v>6</v>
      </c>
      <c r="D578" s="8" t="s">
        <v>446</v>
      </c>
      <c r="E578" s="12" t="str">
        <f>[1]Pendapatan!D578</f>
        <v>04 Tahun 2024</v>
      </c>
      <c r="F578" s="92">
        <f>[1]Pendapatan!E578</f>
        <v>45656</v>
      </c>
      <c r="G578" s="6"/>
      <c r="H578" s="173">
        <f>IFERROR('Ringkasan (milyar)'!H578/'Ringkasan (milyar)'!G578,0)</f>
        <v>5.3927239734569248E-2</v>
      </c>
      <c r="I578" s="173">
        <f>IFERROR('Ringkasan (milyar)'!I578/'Ringkasan (milyar)'!G578,0)</f>
        <v>2.3352276818063702E-2</v>
      </c>
      <c r="J578" s="173">
        <f>IFERROR('Ringkasan (milyar)'!J578/'Ringkasan (milyar)'!G578,0)</f>
        <v>2.2264571868615395E-2</v>
      </c>
      <c r="K578" s="173">
        <f>IFERROR('Ringkasan (milyar)'!K578/'Ringkasan (milyar)'!G578,0)</f>
        <v>3.3825224101170191E-3</v>
      </c>
      <c r="L578" s="173">
        <f>IFERROR('Ringkasan (milyar)'!L578/'Ringkasan (milyar)'!G578,0)</f>
        <v>4.927868637773134E-3</v>
      </c>
      <c r="M578" s="173">
        <f>IFERROR('Ringkasan (milyar)'!M578/'Ringkasan (milyar)'!G578,0)</f>
        <v>0.93740966266976922</v>
      </c>
      <c r="N578" s="173">
        <f>IFERROR('Ringkasan (milyar)'!N578/'Ringkasan (milyar)'!G578,0)</f>
        <v>0.9102855186187393</v>
      </c>
      <c r="O578" s="173">
        <f>IFERROR('Ringkasan (milyar)'!O578/'Ringkasan (milyar)'!G578,0)</f>
        <v>0</v>
      </c>
      <c r="P578" s="173">
        <f>IFERROR('Ringkasan (milyar)'!P578/'Ringkasan (milyar)'!G578,0)</f>
        <v>0</v>
      </c>
      <c r="Q578" s="173">
        <f>IFERROR('Ringkasan (milyar)'!Q578/'Ringkasan (milyar)'!G578,0)</f>
        <v>0.12464763304130183</v>
      </c>
      <c r="R578" s="173">
        <f>IFERROR('Ringkasan (milyar)'!R578/'Ringkasan (milyar)'!G578,0)</f>
        <v>2.674437964538267E-2</v>
      </c>
      <c r="S578" s="173">
        <f>IFERROR('Ringkasan (milyar)'!S578/'Ringkasan (milyar)'!G578,0)</f>
        <v>5.5411609501973139E-3</v>
      </c>
      <c r="T578" s="173">
        <f>IFERROR('Ringkasan (milyar)'!T578/'Ringkasan (milyar)'!G578,0)</f>
        <v>0.56965920560409278</v>
      </c>
      <c r="U578" s="173">
        <f>IFERROR('Ringkasan (milyar)'!U578/'Ringkasan (milyar)'!G578,0)</f>
        <v>0.18369313937776469</v>
      </c>
      <c r="V578" s="173">
        <f>IFERROR('Ringkasan (milyar)'!V578/'Ringkasan (milyar)'!G578,0)</f>
        <v>2.7124144051029878E-2</v>
      </c>
      <c r="W578" s="173">
        <f>IFERROR('Ringkasan (milyar)'!W578/'Ringkasan (milyar)'!G578,0)</f>
        <v>2.7124144051029878E-2</v>
      </c>
      <c r="X578" s="173">
        <f>IFERROR('Ringkasan (milyar)'!X578/'Ringkasan (milyar)'!G578,0)</f>
        <v>0</v>
      </c>
      <c r="Y578" s="173">
        <f>IFERROR('Ringkasan (milyar)'!Y578/'Ringkasan (milyar)'!G578,0)</f>
        <v>8.6630975956615598E-3</v>
      </c>
      <c r="Z578" s="173">
        <f>IFERROR('Ringkasan (milyar)'!Z578/'Ringkasan (milyar)'!G578,0)</f>
        <v>0</v>
      </c>
      <c r="AA578" s="173">
        <f>IFERROR('Ringkasan (milyar)'!AA578/'Ringkasan (milyar)'!G578,0)</f>
        <v>0</v>
      </c>
      <c r="AB578" s="173">
        <f>IFERROR('Ringkasan (milyar)'!AB578/'Ringkasan (milyar)'!G578,0)</f>
        <v>8.6630975956615598E-3</v>
      </c>
      <c r="AC578" s="6"/>
      <c r="AD578" s="173">
        <f>IFERROR('Ringkasan (milyar)'!AD578/'Ringkasan (milyar)'!AC578,0)</f>
        <v>0.71797872108575145</v>
      </c>
      <c r="AE578" s="173">
        <f>IFERROR('Ringkasan (milyar)'!AE578/'Ringkasan (milyar)'!AD578,0)</f>
        <v>0.67952345353084265</v>
      </c>
      <c r="AF578" s="173">
        <f>IFERROR('Ringkasan (milyar)'!AF578/'Ringkasan (milyar)'!AD578,0)</f>
        <v>0.28038490031125191</v>
      </c>
      <c r="AG578" s="173">
        <f>IFERROR('Ringkasan (milyar)'!AG578/'Ringkasan (milyar)'!AD578,0)</f>
        <v>1.7818974745383E-2</v>
      </c>
      <c r="AH578" s="173">
        <f>IFERROR('Ringkasan (milyar)'!AH578/'Ringkasan (milyar)'!AC578,0)</f>
        <v>0</v>
      </c>
      <c r="AI578" s="173">
        <f>IFERROR('Ringkasan (milyar)'!AI578/'Ringkasan (milyar)'!AC578,0)</f>
        <v>1.2721114163940452E-2</v>
      </c>
      <c r="AJ578" s="173">
        <f>IFERROR('Ringkasan (milyar)'!AJ578/'Ringkasan (milyar)'!AC578,0)</f>
        <v>3.2701899719856575E-3</v>
      </c>
      <c r="AK578" s="173">
        <f>IFERROR('Ringkasan (milyar)'!AK578/'Ringkasan (milyar)'!AC578,0)</f>
        <v>8.6379441874553986E-2</v>
      </c>
      <c r="AL578" s="173">
        <f>IFERROR('Ringkasan (milyar)'!AL578/'Ringkasan (milyar)'!AC578,0)</f>
        <v>0</v>
      </c>
      <c r="AM578" s="173">
        <f>IFERROR('Ringkasan (milyar)'!AM578/'Ringkasan (milyar)'!AC578,0)</f>
        <v>1.7479274117959253E-2</v>
      </c>
      <c r="AN578" s="173">
        <f>IFERROR('Ringkasan (milyar)'!AN578/'Ringkasan (milyar)'!AC578,0)</f>
        <v>2.8409267222890635E-2</v>
      </c>
      <c r="AO578" s="173">
        <f>IFERROR('Ringkasan (milyar)'!AO578/'Ringkasan (milyar)'!AC578,0)</f>
        <v>3.8200018418513192E-2</v>
      </c>
      <c r="AP578" s="173">
        <f>IFERROR('Ringkasan (milyar)'!AP578/'Ringkasan (milyar)'!AC578,0)</f>
        <v>2.2908821151908986E-3</v>
      </c>
      <c r="AQ578" s="173">
        <f>IFERROR('Ringkasan (milyar)'!AQ578/'Ringkasan (milyar)'!AC578,0)</f>
        <v>0</v>
      </c>
      <c r="AR578" s="173">
        <f>IFERROR('Ringkasan (milyar)'!AR578/'Ringkasan (milyar)'!AC578,0)</f>
        <v>1.8762789015646969E-3</v>
      </c>
      <c r="AS578" s="173">
        <f>IFERROR('Ringkasan (milyar)'!AS578/'Ringkasan (milyar)'!AC578,0)</f>
        <v>1.8762789015646969E-3</v>
      </c>
      <c r="AT578" s="173">
        <f>IFERROR('Ringkasan (milyar)'!AT578/'Ringkasan (milyar)'!AC578,0)</f>
        <v>0.19376555813812996</v>
      </c>
      <c r="AU578" s="173">
        <f>IFERROR('Ringkasan (milyar)'!AU578/'Ringkasan (milyar)'!AC578,0)</f>
        <v>4.7227627165135457E-3</v>
      </c>
      <c r="AV578" s="173">
        <f>IFERROR('Ringkasan (milyar)'!AV578/'Ringkasan (milyar)'!AC578,0)</f>
        <v>0.18904279542161639</v>
      </c>
      <c r="AW578" s="127"/>
      <c r="AX578" s="127"/>
      <c r="AY578" s="127"/>
      <c r="AZ578" s="127"/>
      <c r="BA578" s="127"/>
      <c r="BB578" s="127"/>
      <c r="BC578" s="127"/>
      <c r="BD578" s="127"/>
      <c r="BE578" s="127"/>
      <c r="BF578" s="127"/>
      <c r="BG578" s="127"/>
      <c r="BH578" s="127"/>
      <c r="BI578" s="127"/>
      <c r="BJ578" s="128"/>
      <c r="BK578" s="128"/>
      <c r="BL578" s="87"/>
      <c r="BM578" s="47"/>
      <c r="BN578" s="48"/>
      <c r="BO578" s="49"/>
      <c r="BP578" s="39">
        <f t="shared" si="103"/>
        <v>0</v>
      </c>
      <c r="BR578" s="6" t="e">
        <f>Ringkasan!#REF!/1000000000</f>
        <v>#REF!</v>
      </c>
      <c r="BS578" s="6" t="e">
        <f t="shared" si="94"/>
        <v>#REF!</v>
      </c>
      <c r="BT578" s="39" t="e">
        <f t="shared" si="97"/>
        <v>#REF!</v>
      </c>
      <c r="BV578" s="6" t="e">
        <f>Ringkasan!#REF!/1000000000</f>
        <v>#REF!</v>
      </c>
      <c r="BW578" s="6" t="e">
        <f t="shared" si="95"/>
        <v>#REF!</v>
      </c>
      <c r="BX578" s="39" t="e">
        <f t="shared" si="98"/>
        <v>#REF!</v>
      </c>
    </row>
    <row r="579" spans="1:76" ht="15" customHeight="1" x14ac:dyDescent="0.25">
      <c r="A579" s="59" t="s">
        <v>447</v>
      </c>
      <c r="B579" s="3">
        <f t="shared" si="104"/>
        <v>430</v>
      </c>
      <c r="C579" s="4">
        <f t="shared" si="104"/>
        <v>7</v>
      </c>
      <c r="D579" s="8" t="s">
        <v>447</v>
      </c>
      <c r="E579" s="12" t="str">
        <f>[1]Pendapatan!D579</f>
        <v>5 Tahun 2024</v>
      </c>
      <c r="F579" s="92">
        <f>[1]Pendapatan!E579</f>
        <v>45656</v>
      </c>
      <c r="G579" s="6"/>
      <c r="H579" s="173">
        <f>IFERROR('Ringkasan (milyar)'!H579/'Ringkasan (milyar)'!G579,0)</f>
        <v>5.8109883420891559E-2</v>
      </c>
      <c r="I579" s="173">
        <f>IFERROR('Ringkasan (milyar)'!I579/'Ringkasan (milyar)'!G579,0)</f>
        <v>2.9066452716067684E-2</v>
      </c>
      <c r="J579" s="173">
        <f>IFERROR('Ringkasan (milyar)'!J579/'Ringkasan (milyar)'!G579,0)</f>
        <v>1.9566455835647888E-2</v>
      </c>
      <c r="K579" s="173">
        <f>IFERROR('Ringkasan (milyar)'!K579/'Ringkasan (milyar)'!G579,0)</f>
        <v>5.4665722711691768E-3</v>
      </c>
      <c r="L579" s="173">
        <f>IFERROR('Ringkasan (milyar)'!L579/'Ringkasan (milyar)'!G579,0)</f>
        <v>4.0104025980068079E-3</v>
      </c>
      <c r="M579" s="173">
        <f>IFERROR('Ringkasan (milyar)'!M579/'Ringkasan (milyar)'!G579,0)</f>
        <v>0.93305998308484417</v>
      </c>
      <c r="N579" s="173">
        <f>IFERROR('Ringkasan (milyar)'!N579/'Ringkasan (milyar)'!G579,0)</f>
        <v>0.91054567585985546</v>
      </c>
      <c r="O579" s="173">
        <f>IFERROR('Ringkasan (milyar)'!O579/'Ringkasan (milyar)'!G579,0)</f>
        <v>0</v>
      </c>
      <c r="P579" s="173">
        <f>IFERROR('Ringkasan (milyar)'!P579/'Ringkasan (milyar)'!G579,0)</f>
        <v>0</v>
      </c>
      <c r="Q579" s="173">
        <f>IFERROR('Ringkasan (milyar)'!Q579/'Ringkasan (milyar)'!G579,0)</f>
        <v>0.12376782219622823</v>
      </c>
      <c r="R579" s="173">
        <f>IFERROR('Ringkasan (milyar)'!R579/'Ringkasan (milyar)'!G579,0)</f>
        <v>0</v>
      </c>
      <c r="S579" s="173">
        <f>IFERROR('Ringkasan (milyar)'!S579/'Ringkasan (milyar)'!G579,0)</f>
        <v>4.2781422821033871E-3</v>
      </c>
      <c r="T579" s="173">
        <f>IFERROR('Ringkasan (milyar)'!T579/'Ringkasan (milyar)'!G579,0)</f>
        <v>0.54841329408744899</v>
      </c>
      <c r="U579" s="173">
        <f>IFERROR('Ringkasan (milyar)'!U579/'Ringkasan (milyar)'!G579,0)</f>
        <v>0.23408641729407478</v>
      </c>
      <c r="V579" s="173">
        <f>IFERROR('Ringkasan (milyar)'!V579/'Ringkasan (milyar)'!G579,0)</f>
        <v>2.2514307224988674E-2</v>
      </c>
      <c r="W579" s="173">
        <f>IFERROR('Ringkasan (milyar)'!W579/'Ringkasan (milyar)'!G579,0)</f>
        <v>2.2514307224988674E-2</v>
      </c>
      <c r="X579" s="173">
        <f>IFERROR('Ringkasan (milyar)'!X579/'Ringkasan (milyar)'!G579,0)</f>
        <v>0</v>
      </c>
      <c r="Y579" s="173">
        <f>IFERROR('Ringkasan (milyar)'!Y579/'Ringkasan (milyar)'!G579,0)</f>
        <v>8.8301334942643955E-3</v>
      </c>
      <c r="Z579" s="173">
        <f>IFERROR('Ringkasan (milyar)'!Z579/'Ringkasan (milyar)'!G579,0)</f>
        <v>0</v>
      </c>
      <c r="AA579" s="173">
        <f>IFERROR('Ringkasan (milyar)'!AA579/'Ringkasan (milyar)'!G579,0)</f>
        <v>0</v>
      </c>
      <c r="AB579" s="173">
        <f>IFERROR('Ringkasan (milyar)'!AB579/'Ringkasan (milyar)'!G579,0)</f>
        <v>8.8301334942643955E-3</v>
      </c>
      <c r="AC579" s="6"/>
      <c r="AD579" s="173">
        <f>IFERROR('Ringkasan (milyar)'!AD579/'Ringkasan (milyar)'!AC579,0)</f>
        <v>0.71100994457223665</v>
      </c>
      <c r="AE579" s="173">
        <f>IFERROR('Ringkasan (milyar)'!AE579/'Ringkasan (milyar)'!AD579,0)</f>
        <v>0.57282662280690055</v>
      </c>
      <c r="AF579" s="173">
        <f>IFERROR('Ringkasan (milyar)'!AF579/'Ringkasan (milyar)'!AD579,0)</f>
        <v>0.41193028155257594</v>
      </c>
      <c r="AG579" s="173">
        <f>IFERROR('Ringkasan (milyar)'!AG579/'Ringkasan (milyar)'!AD579,0)</f>
        <v>0</v>
      </c>
      <c r="AH579" s="173">
        <f>IFERROR('Ringkasan (milyar)'!AH579/'Ringkasan (milyar)'!AC579,0)</f>
        <v>0</v>
      </c>
      <c r="AI579" s="173">
        <f>IFERROR('Ringkasan (milyar)'!AI579/'Ringkasan (milyar)'!AC579,0)</f>
        <v>8.9394146406340195E-3</v>
      </c>
      <c r="AJ579" s="173">
        <f>IFERROR('Ringkasan (milyar)'!AJ579/'Ringkasan (milyar)'!AC579,0)</f>
        <v>1.8985779458439451E-3</v>
      </c>
      <c r="AK579" s="173">
        <f>IFERROR('Ringkasan (milyar)'!AK579/'Ringkasan (milyar)'!AC579,0)</f>
        <v>0.1132834325517027</v>
      </c>
      <c r="AL579" s="173">
        <f>IFERROR('Ringkasan (milyar)'!AL579/'Ringkasan (milyar)'!AC579,0)</f>
        <v>2.0518908287019124E-3</v>
      </c>
      <c r="AM579" s="173">
        <f>IFERROR('Ringkasan (milyar)'!AM579/'Ringkasan (milyar)'!AC579,0)</f>
        <v>1.9512928883939906E-2</v>
      </c>
      <c r="AN579" s="173">
        <f>IFERROR('Ringkasan (milyar)'!AN579/'Ringkasan (milyar)'!AC579,0)</f>
        <v>3.3334228111880124E-2</v>
      </c>
      <c r="AO579" s="173">
        <f>IFERROR('Ringkasan (milyar)'!AO579/'Ringkasan (milyar)'!AC579,0)</f>
        <v>5.8256234592594963E-2</v>
      </c>
      <c r="AP579" s="173">
        <f>IFERROR('Ringkasan (milyar)'!AP579/'Ringkasan (milyar)'!AC579,0)</f>
        <v>3.8829614835773802E-5</v>
      </c>
      <c r="AQ579" s="173">
        <f>IFERROR('Ringkasan (milyar)'!AQ579/'Ringkasan (milyar)'!AC579,0)</f>
        <v>8.9320519750022797E-5</v>
      </c>
      <c r="AR579" s="173">
        <f>IFERROR('Ringkasan (milyar)'!AR579/'Ringkasan (milyar)'!AC579,0)</f>
        <v>5.1690115596078005E-3</v>
      </c>
      <c r="AS579" s="173">
        <f>IFERROR('Ringkasan (milyar)'!AS579/'Ringkasan (milyar)'!AC579,0)</f>
        <v>5.1690115596078005E-3</v>
      </c>
      <c r="AT579" s="173">
        <f>IFERROR('Ringkasan (milyar)'!AT579/'Ringkasan (milyar)'!AC579,0)</f>
        <v>0.1705376113164529</v>
      </c>
      <c r="AU579" s="173">
        <f>IFERROR('Ringkasan (milyar)'!AU579/'Ringkasan (milyar)'!AC579,0)</f>
        <v>2.849247992849053E-3</v>
      </c>
      <c r="AV579" s="173">
        <f>IFERROR('Ringkasan (milyar)'!AV579/'Ringkasan (milyar)'!AC579,0)</f>
        <v>0.16768836332360385</v>
      </c>
      <c r="AW579" s="127"/>
      <c r="AX579" s="127"/>
      <c r="AY579" s="127"/>
      <c r="AZ579" s="127"/>
      <c r="BA579" s="127"/>
      <c r="BB579" s="127"/>
      <c r="BC579" s="127"/>
      <c r="BD579" s="127"/>
      <c r="BE579" s="127"/>
      <c r="BF579" s="127"/>
      <c r="BG579" s="127"/>
      <c r="BH579" s="127"/>
      <c r="BI579" s="127"/>
      <c r="BJ579" s="128"/>
      <c r="BK579" s="128"/>
      <c r="BL579" s="87"/>
      <c r="BM579" s="47"/>
      <c r="BN579" s="48"/>
      <c r="BO579" s="49"/>
      <c r="BP579" s="39">
        <f t="shared" si="103"/>
        <v>0</v>
      </c>
      <c r="BR579" s="6" t="e">
        <f>Ringkasan!#REF!/1000000000</f>
        <v>#REF!</v>
      </c>
      <c r="BS579" s="6" t="e">
        <f t="shared" si="94"/>
        <v>#REF!</v>
      </c>
      <c r="BT579" s="39" t="e">
        <f t="shared" si="97"/>
        <v>#REF!</v>
      </c>
      <c r="BV579" s="6" t="e">
        <f>Ringkasan!#REF!/1000000000</f>
        <v>#REF!</v>
      </c>
      <c r="BW579" s="6" t="e">
        <f t="shared" si="95"/>
        <v>#REF!</v>
      </c>
      <c r="BX579" s="39" t="e">
        <f t="shared" si="98"/>
        <v>#REF!</v>
      </c>
    </row>
    <row r="580" spans="1:76" ht="15" customHeight="1" x14ac:dyDescent="0.25">
      <c r="A580" s="59" t="s">
        <v>448</v>
      </c>
      <c r="B580" s="3">
        <f t="shared" si="104"/>
        <v>431</v>
      </c>
      <c r="C580" s="4">
        <f t="shared" si="104"/>
        <v>8</v>
      </c>
      <c r="D580" s="8" t="s">
        <v>448</v>
      </c>
      <c r="E580" s="12" t="str">
        <f>[1]Pendapatan!D580</f>
        <v>06 Tahun 2024</v>
      </c>
      <c r="F580" s="92">
        <f>[1]Pendapatan!E580</f>
        <v>45656.566666666666</v>
      </c>
      <c r="G580" s="6"/>
      <c r="H580" s="173">
        <f>IFERROR('Ringkasan (milyar)'!H580/'Ringkasan (milyar)'!G580,0)</f>
        <v>0.10446941984155049</v>
      </c>
      <c r="I580" s="173">
        <f>IFERROR('Ringkasan (milyar)'!I580/'Ringkasan (milyar)'!G580,0)</f>
        <v>3.718859076547075E-2</v>
      </c>
      <c r="J580" s="173">
        <f>IFERROR('Ringkasan (milyar)'!J580/'Ringkasan (milyar)'!G580,0)</f>
        <v>9.1801059800302402E-3</v>
      </c>
      <c r="K580" s="173">
        <f>IFERROR('Ringkasan (milyar)'!K580/'Ringkasan (milyar)'!G580,0)</f>
        <v>4.7155674184967975E-3</v>
      </c>
      <c r="L580" s="173">
        <f>IFERROR('Ringkasan (milyar)'!L580/'Ringkasan (milyar)'!G580,0)</f>
        <v>5.3385155677552698E-2</v>
      </c>
      <c r="M580" s="173">
        <f>IFERROR('Ringkasan (milyar)'!M580/'Ringkasan (milyar)'!G580,0)</f>
        <v>0.88088601368369157</v>
      </c>
      <c r="N580" s="173">
        <f>IFERROR('Ringkasan (milyar)'!N580/'Ringkasan (milyar)'!G580,0)</f>
        <v>0.85547750458411409</v>
      </c>
      <c r="O580" s="173">
        <f>IFERROR('Ringkasan (milyar)'!O580/'Ringkasan (milyar)'!G580,0)</f>
        <v>0</v>
      </c>
      <c r="P580" s="173">
        <f>IFERROR('Ringkasan (milyar)'!P580/'Ringkasan (milyar)'!G580,0)</f>
        <v>0</v>
      </c>
      <c r="Q580" s="173">
        <f>IFERROR('Ringkasan (milyar)'!Q580/'Ringkasan (milyar)'!G580,0)</f>
        <v>9.1693765315076031E-2</v>
      </c>
      <c r="R580" s="173">
        <f>IFERROR('Ringkasan (milyar)'!R580/'Ringkasan (milyar)'!G580,0)</f>
        <v>0</v>
      </c>
      <c r="S580" s="173">
        <f>IFERROR('Ringkasan (milyar)'!S580/'Ringkasan (milyar)'!G580,0)</f>
        <v>5.6038983481255305E-3</v>
      </c>
      <c r="T580" s="173">
        <f>IFERROR('Ringkasan (milyar)'!T580/'Ringkasan (milyar)'!G580,0)</f>
        <v>0.54234423109070573</v>
      </c>
      <c r="U580" s="173">
        <f>IFERROR('Ringkasan (milyar)'!U580/'Ringkasan (milyar)'!G580,0)</f>
        <v>0.2158356098302068</v>
      </c>
      <c r="V580" s="173">
        <f>IFERROR('Ringkasan (milyar)'!V580/'Ringkasan (milyar)'!G580,0)</f>
        <v>2.5408509099577439E-2</v>
      </c>
      <c r="W580" s="173">
        <f>IFERROR('Ringkasan (milyar)'!W580/'Ringkasan (milyar)'!G580,0)</f>
        <v>2.5408509099577439E-2</v>
      </c>
      <c r="X580" s="173">
        <f>IFERROR('Ringkasan (milyar)'!X580/'Ringkasan (milyar)'!G580,0)</f>
        <v>0</v>
      </c>
      <c r="Y580" s="173">
        <f>IFERROR('Ringkasan (milyar)'!Y580/'Ringkasan (milyar)'!G580,0)</f>
        <v>1.4644566474758073E-2</v>
      </c>
      <c r="Z580" s="173">
        <f>IFERROR('Ringkasan (milyar)'!Z580/'Ringkasan (milyar)'!G580,0)</f>
        <v>0</v>
      </c>
      <c r="AA580" s="173">
        <f>IFERROR('Ringkasan (milyar)'!AA580/'Ringkasan (milyar)'!G580,0)</f>
        <v>0</v>
      </c>
      <c r="AB580" s="173">
        <f>IFERROR('Ringkasan (milyar)'!AB580/'Ringkasan (milyar)'!G580,0)</f>
        <v>1.4644566474758073E-2</v>
      </c>
      <c r="AC580" s="6"/>
      <c r="AD580" s="173">
        <f>IFERROR('Ringkasan (milyar)'!AD580/'Ringkasan (milyar)'!AC580,0)</f>
        <v>0.72198387153359622</v>
      </c>
      <c r="AE580" s="173">
        <f>IFERROR('Ringkasan (milyar)'!AE580/'Ringkasan (milyar)'!AD580,0)</f>
        <v>0.62922046850701774</v>
      </c>
      <c r="AF580" s="173">
        <f>IFERROR('Ringkasan (milyar)'!AF580/'Ringkasan (milyar)'!AD580,0)</f>
        <v>0.32876678413627092</v>
      </c>
      <c r="AG580" s="173">
        <f>IFERROR('Ringkasan (milyar)'!AG580/'Ringkasan (milyar)'!AD580,0)</f>
        <v>0</v>
      </c>
      <c r="AH580" s="173">
        <f>IFERROR('Ringkasan (milyar)'!AH580/'Ringkasan (milyar)'!AC580,0)</f>
        <v>0</v>
      </c>
      <c r="AI580" s="173">
        <f>IFERROR('Ringkasan (milyar)'!AI580/'Ringkasan (milyar)'!AC580,0)</f>
        <v>2.7335316144262573E-2</v>
      </c>
      <c r="AJ580" s="173">
        <f>IFERROR('Ringkasan (milyar)'!AJ580/'Ringkasan (milyar)'!AC580,0)</f>
        <v>2.9972098460988119E-3</v>
      </c>
      <c r="AK580" s="173">
        <f>IFERROR('Ringkasan (milyar)'!AK580/'Ringkasan (milyar)'!AC580,0)</f>
        <v>0.12603464604815881</v>
      </c>
      <c r="AL580" s="173">
        <f>IFERROR('Ringkasan (milyar)'!AL580/'Ringkasan (milyar)'!AC580,0)</f>
        <v>0</v>
      </c>
      <c r="AM580" s="173">
        <f>IFERROR('Ringkasan (milyar)'!AM580/'Ringkasan (milyar)'!AC580,0)</f>
        <v>1.3089354197661465E-2</v>
      </c>
      <c r="AN580" s="173">
        <f>IFERROR('Ringkasan (milyar)'!AN580/'Ringkasan (milyar)'!AC580,0)</f>
        <v>6.4273696916496105E-3</v>
      </c>
      <c r="AO580" s="173">
        <f>IFERROR('Ringkasan (milyar)'!AO580/'Ringkasan (milyar)'!AC580,0)</f>
        <v>0.10132329375224838</v>
      </c>
      <c r="AP580" s="173">
        <f>IFERROR('Ringkasan (milyar)'!AP580/'Ringkasan (milyar)'!AC580,0)</f>
        <v>4.7157749896497058E-3</v>
      </c>
      <c r="AQ580" s="173">
        <f>IFERROR('Ringkasan (milyar)'!AQ580/'Ringkasan (milyar)'!AC580,0)</f>
        <v>4.7885341694962869E-4</v>
      </c>
      <c r="AR580" s="173">
        <f>IFERROR('Ringkasan (milyar)'!AR580/'Ringkasan (milyar)'!AC580,0)</f>
        <v>2.2100926936136707E-3</v>
      </c>
      <c r="AS580" s="173">
        <f>IFERROR('Ringkasan (milyar)'!AS580/'Ringkasan (milyar)'!AC580,0)</f>
        <v>2.2100926936136707E-3</v>
      </c>
      <c r="AT580" s="173">
        <f>IFERROR('Ringkasan (milyar)'!AT580/'Ringkasan (milyar)'!AC580,0)</f>
        <v>0.14977138972463128</v>
      </c>
      <c r="AU580" s="173">
        <f>IFERROR('Ringkasan (milyar)'!AU580/'Ringkasan (milyar)'!AC580,0)</f>
        <v>4.5958780275415908E-3</v>
      </c>
      <c r="AV580" s="173">
        <f>IFERROR('Ringkasan (milyar)'!AV580/'Ringkasan (milyar)'!AC580,0)</f>
        <v>0.1451755116970897</v>
      </c>
      <c r="AW580" s="127"/>
      <c r="AX580" s="127"/>
      <c r="AY580" s="127"/>
      <c r="AZ580" s="127"/>
      <c r="BA580" s="127"/>
      <c r="BB580" s="127"/>
      <c r="BC580" s="127"/>
      <c r="BD580" s="127"/>
      <c r="BE580" s="127"/>
      <c r="BF580" s="127"/>
      <c r="BG580" s="127"/>
      <c r="BH580" s="127"/>
      <c r="BI580" s="127"/>
      <c r="BJ580" s="128"/>
      <c r="BK580" s="128"/>
      <c r="BL580" s="87"/>
      <c r="BM580" s="47"/>
      <c r="BN580" s="48"/>
      <c r="BO580" s="49"/>
      <c r="BP580" s="39">
        <f t="shared" si="103"/>
        <v>0</v>
      </c>
      <c r="BR580" s="6" t="e">
        <f>Ringkasan!#REF!/1000000000</f>
        <v>#REF!</v>
      </c>
      <c r="BS580" s="6" t="e">
        <f t="shared" si="94"/>
        <v>#REF!</v>
      </c>
      <c r="BT580" s="39" t="e">
        <f t="shared" si="97"/>
        <v>#REF!</v>
      </c>
      <c r="BV580" s="6" t="e">
        <f>Ringkasan!#REF!/1000000000</f>
        <v>#REF!</v>
      </c>
      <c r="BW580" s="6" t="e">
        <f t="shared" si="95"/>
        <v>#REF!</v>
      </c>
      <c r="BX580" s="39" t="e">
        <f t="shared" si="98"/>
        <v>#REF!</v>
      </c>
    </row>
    <row r="581" spans="1:76" ht="15" customHeight="1" x14ac:dyDescent="0.25">
      <c r="A581" s="59" t="s">
        <v>449</v>
      </c>
      <c r="B581" s="3">
        <f t="shared" si="104"/>
        <v>432</v>
      </c>
      <c r="C581" s="4">
        <f t="shared" si="104"/>
        <v>9</v>
      </c>
      <c r="D581" s="8" t="s">
        <v>449</v>
      </c>
      <c r="E581" s="12" t="str">
        <f>[1]Pendapatan!D581</f>
        <v>Nomor 07 Tahun 2024</v>
      </c>
      <c r="F581" s="92">
        <f>[1]Pendapatan!E581</f>
        <v>45656</v>
      </c>
      <c r="G581" s="6"/>
      <c r="H581" s="173">
        <f>IFERROR('Ringkasan (milyar)'!H581/'Ringkasan (milyar)'!G581,0)</f>
        <v>0.21916602990828177</v>
      </c>
      <c r="I581" s="173">
        <f>IFERROR('Ringkasan (milyar)'!I581/'Ringkasan (milyar)'!G581,0)</f>
        <v>0.15274835054980504</v>
      </c>
      <c r="J581" s="173">
        <f>IFERROR('Ringkasan (milyar)'!J581/'Ringkasan (milyar)'!G581,0)</f>
        <v>5.0145511701474708E-2</v>
      </c>
      <c r="K581" s="173">
        <f>IFERROR('Ringkasan (milyar)'!K581/'Ringkasan (milyar)'!G581,0)</f>
        <v>4.3260180589589654E-3</v>
      </c>
      <c r="L581" s="173">
        <f>IFERROR('Ringkasan (milyar)'!L581/'Ringkasan (milyar)'!G581,0)</f>
        <v>1.1946149598043073E-2</v>
      </c>
      <c r="M581" s="173">
        <f>IFERROR('Ringkasan (milyar)'!M581/'Ringkasan (milyar)'!G581,0)</f>
        <v>0.77179782450509671</v>
      </c>
      <c r="N581" s="173">
        <f>IFERROR('Ringkasan (milyar)'!N581/'Ringkasan (milyar)'!G581,0)</f>
        <v>0.74210437056077994</v>
      </c>
      <c r="O581" s="173">
        <f>IFERROR('Ringkasan (milyar)'!O581/'Ringkasan (milyar)'!G581,0)</f>
        <v>0</v>
      </c>
      <c r="P581" s="173">
        <f>IFERROR('Ringkasan (milyar)'!P581/'Ringkasan (milyar)'!G581,0)</f>
        <v>0</v>
      </c>
      <c r="Q581" s="173">
        <f>IFERROR('Ringkasan (milyar)'!Q581/'Ringkasan (milyar)'!G581,0)</f>
        <v>9.9160426440188007E-2</v>
      </c>
      <c r="R581" s="173">
        <f>IFERROR('Ringkasan (milyar)'!R581/'Ringkasan (milyar)'!G581,0)</f>
        <v>1.040873762714041E-2</v>
      </c>
      <c r="S581" s="173">
        <f>IFERROR('Ringkasan (milyar)'!S581/'Ringkasan (milyar)'!G581,0)</f>
        <v>6.3710031392271264E-3</v>
      </c>
      <c r="T581" s="173">
        <f>IFERROR('Ringkasan (milyar)'!T581/'Ringkasan (milyar)'!G581,0)</f>
        <v>0.43670104056111564</v>
      </c>
      <c r="U581" s="173">
        <f>IFERROR('Ringkasan (milyar)'!U581/'Ringkasan (milyar)'!G581,0)</f>
        <v>0.18946316279310882</v>
      </c>
      <c r="V581" s="173">
        <f>IFERROR('Ringkasan (milyar)'!V581/'Ringkasan (milyar)'!G581,0)</f>
        <v>2.969345394431672E-2</v>
      </c>
      <c r="W581" s="173">
        <f>IFERROR('Ringkasan (milyar)'!W581/'Ringkasan (milyar)'!G581,0)</f>
        <v>2.969345394431672E-2</v>
      </c>
      <c r="X581" s="173">
        <f>IFERROR('Ringkasan (milyar)'!X581/'Ringkasan (milyar)'!G581,0)</f>
        <v>0</v>
      </c>
      <c r="Y581" s="173">
        <f>IFERROR('Ringkasan (milyar)'!Y581/'Ringkasan (milyar)'!G581,0)</f>
        <v>9.0361455866214534E-3</v>
      </c>
      <c r="Z581" s="173">
        <f>IFERROR('Ringkasan (milyar)'!Z581/'Ringkasan (milyar)'!G581,0)</f>
        <v>0</v>
      </c>
      <c r="AA581" s="173">
        <f>IFERROR('Ringkasan (milyar)'!AA581/'Ringkasan (milyar)'!G581,0)</f>
        <v>0</v>
      </c>
      <c r="AB581" s="173">
        <f>IFERROR('Ringkasan (milyar)'!AB581/'Ringkasan (milyar)'!G581,0)</f>
        <v>9.0361455866214534E-3</v>
      </c>
      <c r="AC581" s="6"/>
      <c r="AD581" s="173">
        <f>IFERROR('Ringkasan (milyar)'!AD581/'Ringkasan (milyar)'!AC581,0)</f>
        <v>0.70921267031924717</v>
      </c>
      <c r="AE581" s="173">
        <f>IFERROR('Ringkasan (milyar)'!AE581/'Ringkasan (milyar)'!AD581,0)</f>
        <v>0.54611148006498278</v>
      </c>
      <c r="AF581" s="173">
        <f>IFERROR('Ringkasan (milyar)'!AF581/'Ringkasan (milyar)'!AD581,0)</f>
        <v>0.42857894186966966</v>
      </c>
      <c r="AG581" s="173">
        <f>IFERROR('Ringkasan (milyar)'!AG581/'Ringkasan (milyar)'!AD581,0)</f>
        <v>1.5784431013643421E-2</v>
      </c>
      <c r="AH581" s="173">
        <f>IFERROR('Ringkasan (milyar)'!AH581/'Ringkasan (milyar)'!AC581,0)</f>
        <v>0</v>
      </c>
      <c r="AI581" s="173">
        <f>IFERROR('Ringkasan (milyar)'!AI581/'Ringkasan (milyar)'!AC581,0)</f>
        <v>6.7406476771585339E-3</v>
      </c>
      <c r="AJ581" s="173">
        <f>IFERROR('Ringkasan (milyar)'!AJ581/'Ringkasan (milyar)'!AC581,0)</f>
        <v>1.4707298564002523E-5</v>
      </c>
      <c r="AK581" s="173">
        <f>IFERROR('Ringkasan (milyar)'!AK581/'Ringkasan (milyar)'!AC581,0)</f>
        <v>0.12010274054446665</v>
      </c>
      <c r="AL581" s="173">
        <f>IFERROR('Ringkasan (milyar)'!AL581/'Ringkasan (milyar)'!AC581,0)</f>
        <v>0</v>
      </c>
      <c r="AM581" s="173">
        <f>IFERROR('Ringkasan (milyar)'!AM581/'Ringkasan (milyar)'!AC581,0)</f>
        <v>1.3048611735397411E-2</v>
      </c>
      <c r="AN581" s="173">
        <f>IFERROR('Ringkasan (milyar)'!AN581/'Ringkasan (milyar)'!AC581,0)</f>
        <v>3.5948466626349089E-2</v>
      </c>
      <c r="AO581" s="173">
        <f>IFERROR('Ringkasan (milyar)'!AO581/'Ringkasan (milyar)'!AC581,0)</f>
        <v>7.0680141684231687E-2</v>
      </c>
      <c r="AP581" s="173">
        <f>IFERROR('Ringkasan (milyar)'!AP581/'Ringkasan (milyar)'!AC581,0)</f>
        <v>4.2552049848846744E-4</v>
      </c>
      <c r="AQ581" s="173">
        <f>IFERROR('Ringkasan (milyar)'!AQ581/'Ringkasan (milyar)'!AC581,0)</f>
        <v>0</v>
      </c>
      <c r="AR581" s="173">
        <f>IFERROR('Ringkasan (milyar)'!AR581/'Ringkasan (milyar)'!AC581,0)</f>
        <v>1.7449147564993731E-2</v>
      </c>
      <c r="AS581" s="173">
        <f>IFERROR('Ringkasan (milyar)'!AS581/'Ringkasan (milyar)'!AC581,0)</f>
        <v>1.7449147564993731E-2</v>
      </c>
      <c r="AT581" s="173">
        <f>IFERROR('Ringkasan (milyar)'!AT581/'Ringkasan (milyar)'!AC581,0)</f>
        <v>0.15323544157129232</v>
      </c>
      <c r="AU581" s="173">
        <f>IFERROR('Ringkasan (milyar)'!AU581/'Ringkasan (milyar)'!AC581,0)</f>
        <v>7.9984752342215464E-3</v>
      </c>
      <c r="AV581" s="173">
        <f>IFERROR('Ringkasan (milyar)'!AV581/'Ringkasan (milyar)'!AC581,0)</f>
        <v>0.14523696633707078</v>
      </c>
      <c r="AW581" s="127"/>
      <c r="AX581" s="127"/>
      <c r="AY581" s="127"/>
      <c r="AZ581" s="127"/>
      <c r="BA581" s="127"/>
      <c r="BB581" s="127"/>
      <c r="BC581" s="127"/>
      <c r="BD581" s="127"/>
      <c r="BE581" s="127"/>
      <c r="BF581" s="127"/>
      <c r="BG581" s="127"/>
      <c r="BH581" s="127"/>
      <c r="BI581" s="127"/>
      <c r="BJ581" s="128"/>
      <c r="BK581" s="128"/>
      <c r="BL581" s="87"/>
      <c r="BM581" s="47"/>
      <c r="BN581" s="48"/>
      <c r="BO581" s="49"/>
      <c r="BP581" s="39">
        <f t="shared" si="103"/>
        <v>0</v>
      </c>
      <c r="BR581" s="6" t="e">
        <f>Ringkasan!#REF!/1000000000</f>
        <v>#REF!</v>
      </c>
      <c r="BS581" s="6" t="e">
        <f t="shared" si="94"/>
        <v>#REF!</v>
      </c>
      <c r="BT581" s="39" t="e">
        <f t="shared" si="97"/>
        <v>#REF!</v>
      </c>
      <c r="BV581" s="6" t="e">
        <f>Ringkasan!#REF!/1000000000</f>
        <v>#REF!</v>
      </c>
      <c r="BW581" s="6" t="e">
        <f t="shared" si="95"/>
        <v>#REF!</v>
      </c>
      <c r="BX581" s="39" t="e">
        <f t="shared" si="98"/>
        <v>#REF!</v>
      </c>
    </row>
    <row r="582" spans="1:76" ht="15" customHeight="1" x14ac:dyDescent="0.25">
      <c r="A582" s="59" t="s">
        <v>450</v>
      </c>
      <c r="B582" s="3">
        <f t="shared" si="104"/>
        <v>433</v>
      </c>
      <c r="C582" s="4">
        <f t="shared" si="104"/>
        <v>10</v>
      </c>
      <c r="D582" s="8" t="s">
        <v>450</v>
      </c>
      <c r="E582" s="12" t="str">
        <f>[1]Pendapatan!D582</f>
        <v>6 Tahun 2024</v>
      </c>
      <c r="F582" s="92">
        <f>[1]Pendapatan!E582</f>
        <v>45656.552083333336</v>
      </c>
      <c r="G582" s="6"/>
      <c r="H582" s="173">
        <f>IFERROR('Ringkasan (milyar)'!H582/'Ringkasan (milyar)'!G582,0)</f>
        <v>4.8895264150051576E-2</v>
      </c>
      <c r="I582" s="173">
        <f>IFERROR('Ringkasan (milyar)'!I582/'Ringkasan (milyar)'!G582,0)</f>
        <v>2.3460880602227546E-2</v>
      </c>
      <c r="J582" s="173">
        <f>IFERROR('Ringkasan (milyar)'!J582/'Ringkasan (milyar)'!G582,0)</f>
        <v>1.200701049599143E-2</v>
      </c>
      <c r="K582" s="173">
        <f>IFERROR('Ringkasan (milyar)'!K582/'Ringkasan (milyar)'!G582,0)</f>
        <v>7.0311919309096358E-3</v>
      </c>
      <c r="L582" s="173">
        <f>IFERROR('Ringkasan (milyar)'!L582/'Ringkasan (milyar)'!G582,0)</f>
        <v>6.3961811209229634E-3</v>
      </c>
      <c r="M582" s="173">
        <f>IFERROR('Ringkasan (milyar)'!M582/'Ringkasan (milyar)'!G582,0)</f>
        <v>0.94107147279783454</v>
      </c>
      <c r="N582" s="173">
        <f>IFERROR('Ringkasan (milyar)'!N582/'Ringkasan (milyar)'!G582,0)</f>
        <v>0.925021956803182</v>
      </c>
      <c r="O582" s="173">
        <f>IFERROR('Ringkasan (milyar)'!O582/'Ringkasan (milyar)'!G582,0)</f>
        <v>0</v>
      </c>
      <c r="P582" s="173">
        <f>IFERROR('Ringkasan (milyar)'!P582/'Ringkasan (milyar)'!G582,0)</f>
        <v>0</v>
      </c>
      <c r="Q582" s="173">
        <f>IFERROR('Ringkasan (milyar)'!Q582/'Ringkasan (milyar)'!G582,0)</f>
        <v>0.11542982060896512</v>
      </c>
      <c r="R582" s="173">
        <f>IFERROR('Ringkasan (milyar)'!R582/'Ringkasan (milyar)'!G582,0)</f>
        <v>1.1082582400571967E-2</v>
      </c>
      <c r="S582" s="173">
        <f>IFERROR('Ringkasan (milyar)'!S582/'Ringkasan (milyar)'!G582,0)</f>
        <v>3.575368879359447E-3</v>
      </c>
      <c r="T582" s="173">
        <f>IFERROR('Ringkasan (milyar)'!T582/'Ringkasan (milyar)'!G582,0)</f>
        <v>0.50148478638384242</v>
      </c>
      <c r="U582" s="173">
        <f>IFERROR('Ringkasan (milyar)'!U582/'Ringkasan (milyar)'!G582,0)</f>
        <v>0.293449398530443</v>
      </c>
      <c r="V582" s="173">
        <f>IFERROR('Ringkasan (milyar)'!V582/'Ringkasan (milyar)'!G582,0)</f>
        <v>1.6049515994652503E-2</v>
      </c>
      <c r="W582" s="173">
        <f>IFERROR('Ringkasan (milyar)'!W582/'Ringkasan (milyar)'!G582,0)</f>
        <v>1.6049515994652503E-2</v>
      </c>
      <c r="X582" s="173">
        <f>IFERROR('Ringkasan (milyar)'!X582/'Ringkasan (milyar)'!G582,0)</f>
        <v>0</v>
      </c>
      <c r="Y582" s="173">
        <f>IFERROR('Ringkasan (milyar)'!Y582/'Ringkasan (milyar)'!G582,0)</f>
        <v>1.0033263052113953E-2</v>
      </c>
      <c r="Z582" s="173">
        <f>IFERROR('Ringkasan (milyar)'!Z582/'Ringkasan (milyar)'!G582,0)</f>
        <v>2.0127143204244361E-4</v>
      </c>
      <c r="AA582" s="173">
        <f>IFERROR('Ringkasan (milyar)'!AA582/'Ringkasan (milyar)'!G582,0)</f>
        <v>0</v>
      </c>
      <c r="AB582" s="173">
        <f>IFERROR('Ringkasan (milyar)'!AB582/'Ringkasan (milyar)'!G582,0)</f>
        <v>9.8319916200715098E-3</v>
      </c>
      <c r="AC582" s="6"/>
      <c r="AD582" s="173">
        <f>IFERROR('Ringkasan (milyar)'!AD582/'Ringkasan (milyar)'!AC582,0)</f>
        <v>0.67158580090759012</v>
      </c>
      <c r="AE582" s="173">
        <f>IFERROR('Ringkasan (milyar)'!AE582/'Ringkasan (milyar)'!AD582,0)</f>
        <v>0.6704384457624869</v>
      </c>
      <c r="AF582" s="173">
        <f>IFERROR('Ringkasan (milyar)'!AF582/'Ringkasan (milyar)'!AD582,0)</f>
        <v>0.30686426140225548</v>
      </c>
      <c r="AG582" s="173">
        <f>IFERROR('Ringkasan (milyar)'!AG582/'Ringkasan (milyar)'!AD582,0)</f>
        <v>0</v>
      </c>
      <c r="AH582" s="173">
        <f>IFERROR('Ringkasan (milyar)'!AH582/'Ringkasan (milyar)'!AC582,0)</f>
        <v>0</v>
      </c>
      <c r="AI582" s="173">
        <f>IFERROR('Ringkasan (milyar)'!AI582/'Ringkasan (milyar)'!AC582,0)</f>
        <v>1.5243179587200586E-2</v>
      </c>
      <c r="AJ582" s="173">
        <f>IFERROR('Ringkasan (milyar)'!AJ582/'Ringkasan (milyar)'!AC582,0)</f>
        <v>0</v>
      </c>
      <c r="AK582" s="173">
        <f>IFERROR('Ringkasan (milyar)'!AK582/'Ringkasan (milyar)'!AC582,0)</f>
        <v>0.16203847780971961</v>
      </c>
      <c r="AL582" s="173">
        <f>IFERROR('Ringkasan (milyar)'!AL582/'Ringkasan (milyar)'!AC582,0)</f>
        <v>0</v>
      </c>
      <c r="AM582" s="173">
        <f>IFERROR('Ringkasan (milyar)'!AM582/'Ringkasan (milyar)'!AC582,0)</f>
        <v>4.7193523525038715E-2</v>
      </c>
      <c r="AN582" s="173">
        <f>IFERROR('Ringkasan (milyar)'!AN582/'Ringkasan (milyar)'!AC582,0)</f>
        <v>4.9435284460013315E-2</v>
      </c>
      <c r="AO582" s="173">
        <f>IFERROR('Ringkasan (milyar)'!AO582/'Ringkasan (milyar)'!AC582,0)</f>
        <v>5.8102718884601764E-2</v>
      </c>
      <c r="AP582" s="173">
        <f>IFERROR('Ringkasan (milyar)'!AP582/'Ringkasan (milyar)'!AC582,0)</f>
        <v>6.7270705190573665E-3</v>
      </c>
      <c r="AQ582" s="173">
        <f>IFERROR('Ringkasan (milyar)'!AQ582/'Ringkasan (milyar)'!AC582,0)</f>
        <v>5.7988042100845559E-4</v>
      </c>
      <c r="AR582" s="173">
        <f>IFERROR('Ringkasan (milyar)'!AR582/'Ringkasan (milyar)'!AC582,0)</f>
        <v>1.567244381103934E-3</v>
      </c>
      <c r="AS582" s="173">
        <f>IFERROR('Ringkasan (milyar)'!AS582/'Ringkasan (milyar)'!AC582,0)</f>
        <v>1.567244381103934E-3</v>
      </c>
      <c r="AT582" s="173">
        <f>IFERROR('Ringkasan (milyar)'!AT582/'Ringkasan (milyar)'!AC582,0)</f>
        <v>0.16480847690158626</v>
      </c>
      <c r="AU582" s="173">
        <f>IFERROR('Ringkasan (milyar)'!AU582/'Ringkasan (milyar)'!AC582,0)</f>
        <v>3.0025123862611651E-3</v>
      </c>
      <c r="AV582" s="173">
        <f>IFERROR('Ringkasan (milyar)'!AV582/'Ringkasan (milyar)'!AC582,0)</f>
        <v>0.16180596451532511</v>
      </c>
      <c r="AW582" s="127"/>
      <c r="AX582" s="127"/>
      <c r="AY582" s="127"/>
      <c r="AZ582" s="127"/>
      <c r="BA582" s="127"/>
      <c r="BB582" s="127"/>
      <c r="BC582" s="127"/>
      <c r="BD582" s="127"/>
      <c r="BE582" s="127"/>
      <c r="BF582" s="127"/>
      <c r="BG582" s="127"/>
      <c r="BH582" s="127"/>
      <c r="BI582" s="127"/>
      <c r="BJ582" s="128"/>
      <c r="BK582" s="128"/>
      <c r="BL582" s="87"/>
      <c r="BM582" s="47"/>
      <c r="BN582" s="48"/>
      <c r="BO582" s="49"/>
      <c r="BP582" s="39">
        <f t="shared" si="103"/>
        <v>0</v>
      </c>
      <c r="BR582" s="6" t="e">
        <f>Ringkasan!#REF!/1000000000</f>
        <v>#REF!</v>
      </c>
      <c r="BS582" s="6" t="e">
        <f t="shared" si="94"/>
        <v>#REF!</v>
      </c>
      <c r="BT582" s="39" t="e">
        <f t="shared" si="97"/>
        <v>#REF!</v>
      </c>
      <c r="BV582" s="6" t="e">
        <f>Ringkasan!#REF!/1000000000</f>
        <v>#REF!</v>
      </c>
      <c r="BW582" s="6" t="e">
        <f t="shared" si="95"/>
        <v>#REF!</v>
      </c>
      <c r="BX582" s="39" t="e">
        <f t="shared" si="98"/>
        <v>#REF!</v>
      </c>
    </row>
    <row r="583" spans="1:76" ht="15" customHeight="1" x14ac:dyDescent="0.25">
      <c r="A583" s="59" t="s">
        <v>451</v>
      </c>
      <c r="B583" s="3">
        <f t="shared" si="104"/>
        <v>434</v>
      </c>
      <c r="C583" s="4">
        <f t="shared" si="104"/>
        <v>11</v>
      </c>
      <c r="D583" s="8" t="s">
        <v>451</v>
      </c>
      <c r="E583" s="12" t="str">
        <f>[1]Pendapatan!D583</f>
        <v>4 Tahun 2024</v>
      </c>
      <c r="F583" s="92">
        <f>[1]Pendapatan!E583</f>
        <v>45656</v>
      </c>
      <c r="G583" s="6"/>
      <c r="H583" s="173">
        <f>IFERROR('Ringkasan (milyar)'!H583/'Ringkasan (milyar)'!G583,0)</f>
        <v>6.223342053174221E-2</v>
      </c>
      <c r="I583" s="173">
        <f>IFERROR('Ringkasan (milyar)'!I583/'Ringkasan (milyar)'!G583,0)</f>
        <v>1.6888324491122583E-2</v>
      </c>
      <c r="J583" s="173">
        <f>IFERROR('Ringkasan (milyar)'!J583/'Ringkasan (milyar)'!G583,0)</f>
        <v>6.1390320531643488E-3</v>
      </c>
      <c r="K583" s="173">
        <f>IFERROR('Ringkasan (milyar)'!K583/'Ringkasan (milyar)'!G583,0)</f>
        <v>3.5903896460620509E-3</v>
      </c>
      <c r="L583" s="173">
        <f>IFERROR('Ringkasan (milyar)'!L583/'Ringkasan (milyar)'!G583,0)</f>
        <v>3.5615674341393233E-2</v>
      </c>
      <c r="M583" s="173">
        <f>IFERROR('Ringkasan (milyar)'!M583/'Ringkasan (milyar)'!G583,0)</f>
        <v>0.92830032448217081</v>
      </c>
      <c r="N583" s="173">
        <f>IFERROR('Ringkasan (milyar)'!N583/'Ringkasan (milyar)'!G583,0)</f>
        <v>0.90302481085922037</v>
      </c>
      <c r="O583" s="173">
        <f>IFERROR('Ringkasan (milyar)'!O583/'Ringkasan (milyar)'!G583,0)</f>
        <v>0</v>
      </c>
      <c r="P583" s="173">
        <f>IFERROR('Ringkasan (milyar)'!P583/'Ringkasan (milyar)'!G583,0)</f>
        <v>0</v>
      </c>
      <c r="Q583" s="173">
        <f>IFERROR('Ringkasan (milyar)'!Q583/'Ringkasan (milyar)'!G583,0)</f>
        <v>9.3716504928266428E-2</v>
      </c>
      <c r="R583" s="173">
        <f>IFERROR('Ringkasan (milyar)'!R583/'Ringkasan (milyar)'!G583,0)</f>
        <v>0</v>
      </c>
      <c r="S583" s="173">
        <f>IFERROR('Ringkasan (milyar)'!S583/'Ringkasan (milyar)'!G583,0)</f>
        <v>5.1469193013538445E-3</v>
      </c>
      <c r="T583" s="173">
        <f>IFERROR('Ringkasan (milyar)'!T583/'Ringkasan (milyar)'!G583,0)</f>
        <v>0.5894815967103213</v>
      </c>
      <c r="U583" s="173">
        <f>IFERROR('Ringkasan (milyar)'!U583/'Ringkasan (milyar)'!G583,0)</f>
        <v>0.2146797899192788</v>
      </c>
      <c r="V583" s="173">
        <f>IFERROR('Ringkasan (milyar)'!V583/'Ringkasan (milyar)'!G583,0)</f>
        <v>2.52755136229505E-2</v>
      </c>
      <c r="W583" s="173">
        <f>IFERROR('Ringkasan (milyar)'!W583/'Ringkasan (milyar)'!G583,0)</f>
        <v>2.52755136229505E-2</v>
      </c>
      <c r="X583" s="173">
        <f>IFERROR('Ringkasan (milyar)'!X583/'Ringkasan (milyar)'!G583,0)</f>
        <v>0</v>
      </c>
      <c r="Y583" s="173">
        <f>IFERROR('Ringkasan (milyar)'!Y583/'Ringkasan (milyar)'!G583,0)</f>
        <v>9.4662549860869347E-3</v>
      </c>
      <c r="Z583" s="173">
        <f>IFERROR('Ringkasan (milyar)'!Z583/'Ringkasan (milyar)'!G583,0)</f>
        <v>0</v>
      </c>
      <c r="AA583" s="173">
        <f>IFERROR('Ringkasan (milyar)'!AA583/'Ringkasan (milyar)'!G583,0)</f>
        <v>0</v>
      </c>
      <c r="AB583" s="173">
        <f>IFERROR('Ringkasan (milyar)'!AB583/'Ringkasan (milyar)'!G583,0)</f>
        <v>9.4662549860869347E-3</v>
      </c>
      <c r="AC583" s="6"/>
      <c r="AD583" s="173">
        <f>IFERROR('Ringkasan (milyar)'!AD583/'Ringkasan (milyar)'!AC583,0)</f>
        <v>0.70821149827126972</v>
      </c>
      <c r="AE583" s="173">
        <f>IFERROR('Ringkasan (milyar)'!AE583/'Ringkasan (milyar)'!AD583,0)</f>
        <v>0.73097882037425399</v>
      </c>
      <c r="AF583" s="173">
        <f>IFERROR('Ringkasan (milyar)'!AF583/'Ringkasan (milyar)'!AD583,0)</f>
        <v>0.24595015576503576</v>
      </c>
      <c r="AG583" s="173">
        <f>IFERROR('Ringkasan (milyar)'!AG583/'Ringkasan (milyar)'!AD583,0)</f>
        <v>0</v>
      </c>
      <c r="AH583" s="173">
        <f>IFERROR('Ringkasan (milyar)'!AH583/'Ringkasan (milyar)'!AC583,0)</f>
        <v>0</v>
      </c>
      <c r="AI583" s="173">
        <f>IFERROR('Ringkasan (milyar)'!AI583/'Ringkasan (milyar)'!AC583,0)</f>
        <v>9.2483569804186674E-3</v>
      </c>
      <c r="AJ583" s="173">
        <f>IFERROR('Ringkasan (milyar)'!AJ583/'Ringkasan (milyar)'!AC583,0)</f>
        <v>7.0908073946271176E-3</v>
      </c>
      <c r="AK583" s="173">
        <f>IFERROR('Ringkasan (milyar)'!AK583/'Ringkasan (milyar)'!AC583,0)</f>
        <v>0.12715766396500267</v>
      </c>
      <c r="AL583" s="173">
        <f>IFERROR('Ringkasan (milyar)'!AL583/'Ringkasan (milyar)'!AC583,0)</f>
        <v>3.0408613362163696E-3</v>
      </c>
      <c r="AM583" s="173">
        <f>IFERROR('Ringkasan (milyar)'!AM583/'Ringkasan (milyar)'!AC583,0)</f>
        <v>4.2165916500984141E-2</v>
      </c>
      <c r="AN583" s="173">
        <f>IFERROR('Ringkasan (milyar)'!AN583/'Ringkasan (milyar)'!AC583,0)</f>
        <v>6.2206430901642126E-3</v>
      </c>
      <c r="AO583" s="173">
        <f>IFERROR('Ringkasan (milyar)'!AO583/'Ringkasan (milyar)'!AC583,0)</f>
        <v>7.3744864837572033E-2</v>
      </c>
      <c r="AP583" s="173">
        <f>IFERROR('Ringkasan (milyar)'!AP583/'Ringkasan (milyar)'!AC583,0)</f>
        <v>5.2772361666409686E-4</v>
      </c>
      <c r="AQ583" s="173">
        <f>IFERROR('Ringkasan (milyar)'!AQ583/'Ringkasan (milyar)'!AC583,0)</f>
        <v>1.4576545834018278E-3</v>
      </c>
      <c r="AR583" s="173">
        <f>IFERROR('Ringkasan (milyar)'!AR583/'Ringkasan (milyar)'!AC583,0)</f>
        <v>9.165124988676436E-3</v>
      </c>
      <c r="AS583" s="173">
        <f>IFERROR('Ringkasan (milyar)'!AS583/'Ringkasan (milyar)'!AC583,0)</f>
        <v>9.165124988676436E-3</v>
      </c>
      <c r="AT583" s="173">
        <f>IFERROR('Ringkasan (milyar)'!AT583/'Ringkasan (milyar)'!AC583,0)</f>
        <v>0.15546571277505122</v>
      </c>
      <c r="AU583" s="173">
        <f>IFERROR('Ringkasan (milyar)'!AU583/'Ringkasan (milyar)'!AC583,0)</f>
        <v>2.3026681949508392E-3</v>
      </c>
      <c r="AV583" s="173">
        <f>IFERROR('Ringkasan (milyar)'!AV583/'Ringkasan (milyar)'!AC583,0)</f>
        <v>0.15316304458010038</v>
      </c>
      <c r="AW583" s="127"/>
      <c r="AX583" s="127"/>
      <c r="AY583" s="127"/>
      <c r="AZ583" s="127"/>
      <c r="BA583" s="127"/>
      <c r="BB583" s="127"/>
      <c r="BC583" s="127"/>
      <c r="BD583" s="127"/>
      <c r="BE583" s="127"/>
      <c r="BF583" s="127"/>
      <c r="BG583" s="127"/>
      <c r="BH583" s="127"/>
      <c r="BI583" s="127"/>
      <c r="BJ583" s="128"/>
      <c r="BK583" s="128"/>
      <c r="BL583" s="87"/>
      <c r="BM583" s="47"/>
      <c r="BN583" s="48"/>
      <c r="BO583" s="49"/>
      <c r="BP583" s="39">
        <f t="shared" si="103"/>
        <v>0</v>
      </c>
      <c r="BR583" s="6" t="e">
        <f>Ringkasan!#REF!/1000000000</f>
        <v>#REF!</v>
      </c>
      <c r="BS583" s="6" t="e">
        <f t="shared" si="94"/>
        <v>#REF!</v>
      </c>
      <c r="BT583" s="39" t="e">
        <f t="shared" si="97"/>
        <v>#REF!</v>
      </c>
      <c r="BV583" s="6" t="e">
        <f>Ringkasan!#REF!/1000000000</f>
        <v>#REF!</v>
      </c>
      <c r="BW583" s="6" t="e">
        <f t="shared" si="95"/>
        <v>#REF!</v>
      </c>
      <c r="BX583" s="39" t="e">
        <f t="shared" si="98"/>
        <v>#REF!</v>
      </c>
    </row>
    <row r="584" spans="1:76" ht="15" customHeight="1" x14ac:dyDescent="0.25">
      <c r="A584" s="59" t="s">
        <v>452</v>
      </c>
      <c r="B584" s="3">
        <f t="shared" si="104"/>
        <v>435</v>
      </c>
      <c r="C584" s="4">
        <f t="shared" si="104"/>
        <v>12</v>
      </c>
      <c r="D584" s="8" t="s">
        <v>452</v>
      </c>
      <c r="E584" s="12" t="str">
        <f>[1]Pendapatan!D584</f>
        <v>10 TAHUN 2024</v>
      </c>
      <c r="F584" s="92">
        <f>[1]Pendapatan!E584</f>
        <v>45656</v>
      </c>
      <c r="G584" s="6"/>
      <c r="H584" s="173">
        <f>IFERROR('Ringkasan (milyar)'!H584/'Ringkasan (milyar)'!G584,0)</f>
        <v>6.6635915342222796E-2</v>
      </c>
      <c r="I584" s="173">
        <f>IFERROR('Ringkasan (milyar)'!I584/'Ringkasan (milyar)'!G584,0)</f>
        <v>2.3575287114943593E-2</v>
      </c>
      <c r="J584" s="173">
        <f>IFERROR('Ringkasan (milyar)'!J584/'Ringkasan (milyar)'!G584,0)</f>
        <v>3.3026979886721423E-2</v>
      </c>
      <c r="K584" s="173">
        <f>IFERROR('Ringkasan (milyar)'!K584/'Ringkasan (milyar)'!G584,0)</f>
        <v>3.9207642159183424E-3</v>
      </c>
      <c r="L584" s="173">
        <f>IFERROR('Ringkasan (milyar)'!L584/'Ringkasan (milyar)'!G584,0)</f>
        <v>6.1128841246394236E-3</v>
      </c>
      <c r="M584" s="173">
        <f>IFERROR('Ringkasan (milyar)'!M584/'Ringkasan (milyar)'!G584,0)</f>
        <v>0.92550461569725107</v>
      </c>
      <c r="N584" s="173">
        <f>IFERROR('Ringkasan (milyar)'!N584/'Ringkasan (milyar)'!G584,0)</f>
        <v>0.91397851270674957</v>
      </c>
      <c r="O584" s="173">
        <f>IFERROR('Ringkasan (milyar)'!O584/'Ringkasan (milyar)'!G584,0)</f>
        <v>0</v>
      </c>
      <c r="P584" s="173">
        <f>IFERROR('Ringkasan (milyar)'!P584/'Ringkasan (milyar)'!G584,0)</f>
        <v>0</v>
      </c>
      <c r="Q584" s="173">
        <f>IFERROR('Ringkasan (milyar)'!Q584/'Ringkasan (milyar)'!G584,0)</f>
        <v>0.15063649683476324</v>
      </c>
      <c r="R584" s="173">
        <f>IFERROR('Ringkasan (milyar)'!R584/'Ringkasan (milyar)'!G584,0)</f>
        <v>7.0072609995131827E-3</v>
      </c>
      <c r="S584" s="173">
        <f>IFERROR('Ringkasan (milyar)'!S584/'Ringkasan (milyar)'!G584,0)</f>
        <v>4.9377784683457991E-3</v>
      </c>
      <c r="T584" s="173">
        <f>IFERROR('Ringkasan (milyar)'!T584/'Ringkasan (milyar)'!G584,0)</f>
        <v>0.54580566676555653</v>
      </c>
      <c r="U584" s="173">
        <f>IFERROR('Ringkasan (milyar)'!U584/'Ringkasan (milyar)'!G584,0)</f>
        <v>0.20559130963857078</v>
      </c>
      <c r="V584" s="173">
        <f>IFERROR('Ringkasan (milyar)'!V584/'Ringkasan (milyar)'!G584,0)</f>
        <v>1.1526102990501431E-2</v>
      </c>
      <c r="W584" s="173">
        <f>IFERROR('Ringkasan (milyar)'!W584/'Ringkasan (milyar)'!G584,0)</f>
        <v>1.1526102990501431E-2</v>
      </c>
      <c r="X584" s="173">
        <f>IFERROR('Ringkasan (milyar)'!X584/'Ringkasan (milyar)'!G584,0)</f>
        <v>0</v>
      </c>
      <c r="Y584" s="173">
        <f>IFERROR('Ringkasan (milyar)'!Y584/'Ringkasan (milyar)'!G584,0)</f>
        <v>7.8594689605260993E-3</v>
      </c>
      <c r="Z584" s="173">
        <f>IFERROR('Ringkasan (milyar)'!Z584/'Ringkasan (milyar)'!G584,0)</f>
        <v>0</v>
      </c>
      <c r="AA584" s="173">
        <f>IFERROR('Ringkasan (milyar)'!AA584/'Ringkasan (milyar)'!G584,0)</f>
        <v>0</v>
      </c>
      <c r="AB584" s="173">
        <f>IFERROR('Ringkasan (milyar)'!AB584/'Ringkasan (milyar)'!G584,0)</f>
        <v>7.8594689605260993E-3</v>
      </c>
      <c r="AC584" s="6"/>
      <c r="AD584" s="173">
        <f>IFERROR('Ringkasan (milyar)'!AD584/'Ringkasan (milyar)'!AC584,0)</f>
        <v>0.68713193667934158</v>
      </c>
      <c r="AE584" s="173">
        <f>IFERROR('Ringkasan (milyar)'!AE584/'Ringkasan (milyar)'!AD584,0)</f>
        <v>0.70647630378537085</v>
      </c>
      <c r="AF584" s="173">
        <f>IFERROR('Ringkasan (milyar)'!AF584/'Ringkasan (milyar)'!AD584,0)</f>
        <v>0.28752535944906682</v>
      </c>
      <c r="AG584" s="173">
        <f>IFERROR('Ringkasan (milyar)'!AG584/'Ringkasan (milyar)'!AD584,0)</f>
        <v>0</v>
      </c>
      <c r="AH584" s="173">
        <f>IFERROR('Ringkasan (milyar)'!AH584/'Ringkasan (milyar)'!AC584,0)</f>
        <v>0</v>
      </c>
      <c r="AI584" s="173">
        <f>IFERROR('Ringkasan (milyar)'!AI584/'Ringkasan (milyar)'!AC584,0)</f>
        <v>1.8561485742413957E-3</v>
      </c>
      <c r="AJ584" s="173">
        <f>IFERROR('Ringkasan (milyar)'!AJ584/'Ringkasan (milyar)'!AC584,0)</f>
        <v>2.2655001843343526E-3</v>
      </c>
      <c r="AK584" s="173">
        <f>IFERROR('Ringkasan (milyar)'!AK584/'Ringkasan (milyar)'!AC584,0)</f>
        <v>0.10387546127158302</v>
      </c>
      <c r="AL584" s="173">
        <f>IFERROR('Ringkasan (milyar)'!AL584/'Ringkasan (milyar)'!AC584,0)</f>
        <v>0</v>
      </c>
      <c r="AM584" s="173">
        <f>IFERROR('Ringkasan (milyar)'!AM584/'Ringkasan (milyar)'!AC584,0)</f>
        <v>1.8544615332204452E-2</v>
      </c>
      <c r="AN584" s="173">
        <f>IFERROR('Ringkasan (milyar)'!AN584/'Ringkasan (milyar)'!AC584,0)</f>
        <v>1.6323232243332271E-2</v>
      </c>
      <c r="AO584" s="173">
        <f>IFERROR('Ringkasan (milyar)'!AO584/'Ringkasan (milyar)'!AC584,0)</f>
        <v>6.462185039752083E-2</v>
      </c>
      <c r="AP584" s="173">
        <f>IFERROR('Ringkasan (milyar)'!AP584/'Ringkasan (milyar)'!AC584,0)</f>
        <v>2.2557885716468374E-3</v>
      </c>
      <c r="AQ584" s="173">
        <f>IFERROR('Ringkasan (milyar)'!AQ584/'Ringkasan (milyar)'!AC584,0)</f>
        <v>2.1299747268786365E-3</v>
      </c>
      <c r="AR584" s="173">
        <f>IFERROR('Ringkasan (milyar)'!AR584/'Ringkasan (milyar)'!AC584,0)</f>
        <v>4.551228048885976E-3</v>
      </c>
      <c r="AS584" s="173">
        <f>IFERROR('Ringkasan (milyar)'!AS584/'Ringkasan (milyar)'!AC584,0)</f>
        <v>4.551228048885976E-3</v>
      </c>
      <c r="AT584" s="173">
        <f>IFERROR('Ringkasan (milyar)'!AT584/'Ringkasan (milyar)'!AC584,0)</f>
        <v>0.20444137400018941</v>
      </c>
      <c r="AU584" s="173">
        <f>IFERROR('Ringkasan (milyar)'!AU584/'Ringkasan (milyar)'!AC584,0)</f>
        <v>1.1241399778058926E-3</v>
      </c>
      <c r="AV584" s="173">
        <f>IFERROR('Ringkasan (milyar)'!AV584/'Ringkasan (milyar)'!AC584,0)</f>
        <v>0.20331723402238353</v>
      </c>
      <c r="AW584" s="127"/>
      <c r="AX584" s="127"/>
      <c r="AY584" s="127"/>
      <c r="AZ584" s="127"/>
      <c r="BA584" s="127"/>
      <c r="BB584" s="127"/>
      <c r="BC584" s="127"/>
      <c r="BD584" s="127"/>
      <c r="BE584" s="127"/>
      <c r="BF584" s="127"/>
      <c r="BG584" s="127"/>
      <c r="BH584" s="127"/>
      <c r="BI584" s="127"/>
      <c r="BJ584" s="128"/>
      <c r="BK584" s="128"/>
      <c r="BL584" s="87"/>
      <c r="BM584" s="47"/>
      <c r="BN584" s="48"/>
      <c r="BO584" s="49"/>
      <c r="BP584" s="39">
        <f t="shared" si="103"/>
        <v>0</v>
      </c>
      <c r="BR584" s="6" t="e">
        <f>Ringkasan!#REF!/1000000000</f>
        <v>#REF!</v>
      </c>
      <c r="BS584" s="6" t="e">
        <f t="shared" si="94"/>
        <v>#REF!</v>
      </c>
      <c r="BT584" s="39" t="e">
        <f t="shared" si="97"/>
        <v>#REF!</v>
      </c>
      <c r="BV584" s="6" t="e">
        <f>Ringkasan!#REF!/1000000000</f>
        <v>#REF!</v>
      </c>
      <c r="BW584" s="6" t="e">
        <f t="shared" si="95"/>
        <v>#REF!</v>
      </c>
      <c r="BX584" s="39" t="e">
        <f t="shared" si="98"/>
        <v>#REF!</v>
      </c>
    </row>
    <row r="585" spans="1:76" ht="15" customHeight="1" x14ac:dyDescent="0.25">
      <c r="A585" s="59" t="s">
        <v>453</v>
      </c>
      <c r="B585" s="3">
        <f t="shared" si="104"/>
        <v>436</v>
      </c>
      <c r="C585" s="4">
        <f t="shared" si="104"/>
        <v>13</v>
      </c>
      <c r="D585" s="8" t="s">
        <v>453</v>
      </c>
      <c r="E585" s="12" t="str">
        <f>[1]Pendapatan!D585</f>
        <v>06 Tahun 2024</v>
      </c>
      <c r="F585" s="92">
        <f>[1]Pendapatan!E585</f>
        <v>45657.277083333334</v>
      </c>
      <c r="G585" s="6"/>
      <c r="H585" s="173">
        <f>IFERROR('Ringkasan (milyar)'!H585/'Ringkasan (milyar)'!G585,0)</f>
        <v>5.3385934784093009E-2</v>
      </c>
      <c r="I585" s="173">
        <f>IFERROR('Ringkasan (milyar)'!I585/'Ringkasan (milyar)'!G585,0)</f>
        <v>3.3008862092382817E-2</v>
      </c>
      <c r="J585" s="173">
        <f>IFERROR('Ringkasan (milyar)'!J585/'Ringkasan (milyar)'!G585,0)</f>
        <v>1.2125754596173018E-2</v>
      </c>
      <c r="K585" s="173">
        <f>IFERROR('Ringkasan (milyar)'!K585/'Ringkasan (milyar)'!G585,0)</f>
        <v>5.8594867101276291E-3</v>
      </c>
      <c r="L585" s="173">
        <f>IFERROR('Ringkasan (milyar)'!L585/'Ringkasan (milyar)'!G585,0)</f>
        <v>2.3918313854095507E-3</v>
      </c>
      <c r="M585" s="173">
        <f>IFERROR('Ringkasan (milyar)'!M585/'Ringkasan (milyar)'!G585,0)</f>
        <v>0.93787195245524912</v>
      </c>
      <c r="N585" s="173">
        <f>IFERROR('Ringkasan (milyar)'!N585/'Ringkasan (milyar)'!G585,0)</f>
        <v>0.91918571474589816</v>
      </c>
      <c r="O585" s="173">
        <f>IFERROR('Ringkasan (milyar)'!O585/'Ringkasan (milyar)'!G585,0)</f>
        <v>0</v>
      </c>
      <c r="P585" s="173">
        <f>IFERROR('Ringkasan (milyar)'!P585/'Ringkasan (milyar)'!G585,0)</f>
        <v>0</v>
      </c>
      <c r="Q585" s="173">
        <f>IFERROR('Ringkasan (milyar)'!Q585/'Ringkasan (milyar)'!G585,0)</f>
        <v>0.11629485581372176</v>
      </c>
      <c r="R585" s="173">
        <f>IFERROR('Ringkasan (milyar)'!R585/'Ringkasan (milyar)'!G585,0)</f>
        <v>1.6597747292632747E-2</v>
      </c>
      <c r="S585" s="173">
        <f>IFERROR('Ringkasan (milyar)'!S585/'Ringkasan (milyar)'!G585,0)</f>
        <v>5.7547237753399153E-3</v>
      </c>
      <c r="T585" s="173">
        <f>IFERROR('Ringkasan (milyar)'!T585/'Ringkasan (milyar)'!G585,0)</f>
        <v>0.56742614210261766</v>
      </c>
      <c r="U585" s="173">
        <f>IFERROR('Ringkasan (milyar)'!U585/'Ringkasan (milyar)'!G585,0)</f>
        <v>0.21311224576158602</v>
      </c>
      <c r="V585" s="173">
        <f>IFERROR('Ringkasan (milyar)'!V585/'Ringkasan (milyar)'!G585,0)</f>
        <v>1.8686237709350927E-2</v>
      </c>
      <c r="W585" s="173">
        <f>IFERROR('Ringkasan (milyar)'!W585/'Ringkasan (milyar)'!G585,0)</f>
        <v>1.8686237709350927E-2</v>
      </c>
      <c r="X585" s="173">
        <f>IFERROR('Ringkasan (milyar)'!X585/'Ringkasan (milyar)'!G585,0)</f>
        <v>0</v>
      </c>
      <c r="Y585" s="173">
        <f>IFERROR('Ringkasan (milyar)'!Y585/'Ringkasan (milyar)'!G585,0)</f>
        <v>8.7421127606579652E-3</v>
      </c>
      <c r="Z585" s="173">
        <f>IFERROR('Ringkasan (milyar)'!Z585/'Ringkasan (milyar)'!G585,0)</f>
        <v>0</v>
      </c>
      <c r="AA585" s="173">
        <f>IFERROR('Ringkasan (milyar)'!AA585/'Ringkasan (milyar)'!G585,0)</f>
        <v>0</v>
      </c>
      <c r="AB585" s="173">
        <f>IFERROR('Ringkasan (milyar)'!AB585/'Ringkasan (milyar)'!G585,0)</f>
        <v>8.7421127606579652E-3</v>
      </c>
      <c r="AC585" s="6"/>
      <c r="AD585" s="173">
        <f>IFERROR('Ringkasan (milyar)'!AD585/'Ringkasan (milyar)'!AC585,0)</f>
        <v>0.71225583251547586</v>
      </c>
      <c r="AE585" s="173">
        <f>IFERROR('Ringkasan (milyar)'!AE585/'Ringkasan (milyar)'!AD585,0)</f>
        <v>0.67441930187396337</v>
      </c>
      <c r="AF585" s="173">
        <f>IFERROR('Ringkasan (milyar)'!AF585/'Ringkasan (milyar)'!AD585,0)</f>
        <v>0.30687353537756462</v>
      </c>
      <c r="AG585" s="173">
        <f>IFERROR('Ringkasan (milyar)'!AG585/'Ringkasan (milyar)'!AD585,0)</f>
        <v>0</v>
      </c>
      <c r="AH585" s="173">
        <f>IFERROR('Ringkasan (milyar)'!AH585/'Ringkasan (milyar)'!AC585,0)</f>
        <v>0</v>
      </c>
      <c r="AI585" s="173">
        <f>IFERROR('Ringkasan (milyar)'!AI585/'Ringkasan (milyar)'!AC585,0)</f>
        <v>1.2751251269691071E-2</v>
      </c>
      <c r="AJ585" s="173">
        <f>IFERROR('Ringkasan (milyar)'!AJ585/'Ringkasan (milyar)'!AC585,0)</f>
        <v>5.7303450772441475E-4</v>
      </c>
      <c r="AK585" s="173">
        <f>IFERROR('Ringkasan (milyar)'!AK585/'Ringkasan (milyar)'!AC585,0)</f>
        <v>0.10982139597834012</v>
      </c>
      <c r="AL585" s="173">
        <f>IFERROR('Ringkasan (milyar)'!AL585/'Ringkasan (milyar)'!AC585,0)</f>
        <v>0</v>
      </c>
      <c r="AM585" s="173">
        <f>IFERROR('Ringkasan (milyar)'!AM585/'Ringkasan (milyar)'!AC585,0)</f>
        <v>1.4819284347686234E-2</v>
      </c>
      <c r="AN585" s="173">
        <f>IFERROR('Ringkasan (milyar)'!AN585/'Ringkasan (milyar)'!AC585,0)</f>
        <v>1.384281924358252E-2</v>
      </c>
      <c r="AO585" s="173">
        <f>IFERROR('Ringkasan (milyar)'!AO585/'Ringkasan (milyar)'!AC585,0)</f>
        <v>7.6731653531555533E-2</v>
      </c>
      <c r="AP585" s="173">
        <f>IFERROR('Ringkasan (milyar)'!AP585/'Ringkasan (milyar)'!AC585,0)</f>
        <v>4.4276388555158233E-3</v>
      </c>
      <c r="AQ585" s="173">
        <f>IFERROR('Ringkasan (milyar)'!AQ585/'Ringkasan (milyar)'!AC585,0)</f>
        <v>0</v>
      </c>
      <c r="AR585" s="173">
        <f>IFERROR('Ringkasan (milyar)'!AR585/'Ringkasan (milyar)'!AC585,0)</f>
        <v>3.7820277509811374E-3</v>
      </c>
      <c r="AS585" s="173">
        <f>IFERROR('Ringkasan (milyar)'!AS585/'Ringkasan (milyar)'!AC585,0)</f>
        <v>3.7820277509811374E-3</v>
      </c>
      <c r="AT585" s="173">
        <f>IFERROR('Ringkasan (milyar)'!AT585/'Ringkasan (milyar)'!AC585,0)</f>
        <v>0.1741407437552028</v>
      </c>
      <c r="AU585" s="173">
        <f>IFERROR('Ringkasan (milyar)'!AU585/'Ringkasan (milyar)'!AC585,0)</f>
        <v>3.6837371429076695E-3</v>
      </c>
      <c r="AV585" s="173">
        <f>IFERROR('Ringkasan (milyar)'!AV585/'Ringkasan (milyar)'!AC585,0)</f>
        <v>0.17045700661229515</v>
      </c>
      <c r="AW585" s="127"/>
      <c r="AX585" s="127"/>
      <c r="AY585" s="127"/>
      <c r="AZ585" s="127"/>
      <c r="BA585" s="127"/>
      <c r="BB585" s="127"/>
      <c r="BC585" s="127"/>
      <c r="BD585" s="127"/>
      <c r="BE585" s="127"/>
      <c r="BF585" s="127"/>
      <c r="BG585" s="127"/>
      <c r="BH585" s="127"/>
      <c r="BI585" s="127"/>
      <c r="BJ585" s="128"/>
      <c r="BK585" s="128"/>
      <c r="BL585" s="87"/>
      <c r="BM585" s="47"/>
      <c r="BN585" s="48"/>
      <c r="BO585" s="49"/>
      <c r="BP585" s="39">
        <f t="shared" si="103"/>
        <v>0</v>
      </c>
      <c r="BR585" s="6" t="e">
        <f>Ringkasan!#REF!/1000000000</f>
        <v>#REF!</v>
      </c>
      <c r="BS585" s="6" t="e">
        <f t="shared" ref="BS585:BS648" si="105">G585-BR585</f>
        <v>#REF!</v>
      </c>
      <c r="BT585" s="39" t="e">
        <f t="shared" si="97"/>
        <v>#REF!</v>
      </c>
      <c r="BV585" s="6" t="e">
        <f>Ringkasan!#REF!/1000000000</f>
        <v>#REF!</v>
      </c>
      <c r="BW585" s="6" t="e">
        <f t="shared" ref="BW585:BW648" si="106">AC585-BV585</f>
        <v>#REF!</v>
      </c>
      <c r="BX585" s="39" t="e">
        <f t="shared" si="98"/>
        <v>#REF!</v>
      </c>
    </row>
    <row r="586" spans="1:76" ht="15" customHeight="1" x14ac:dyDescent="0.25">
      <c r="A586" s="59" t="s">
        <v>454</v>
      </c>
      <c r="B586" s="3">
        <f t="shared" si="104"/>
        <v>437</v>
      </c>
      <c r="C586" s="4">
        <f t="shared" si="104"/>
        <v>14</v>
      </c>
      <c r="D586" s="8" t="s">
        <v>454</v>
      </c>
      <c r="E586" s="12" t="str">
        <f>[1]Pendapatan!D586</f>
        <v>5 Tahun 2024</v>
      </c>
      <c r="F586" s="92">
        <f>[1]Pendapatan!E586</f>
        <v>45649</v>
      </c>
      <c r="G586" s="6"/>
      <c r="H586" s="173">
        <f>IFERROR('Ringkasan (milyar)'!H586/'Ringkasan (milyar)'!G586,0)</f>
        <v>4.6214675848162363E-2</v>
      </c>
      <c r="I586" s="173">
        <f>IFERROR('Ringkasan (milyar)'!I586/'Ringkasan (milyar)'!G586,0)</f>
        <v>1.4827133052362251E-2</v>
      </c>
      <c r="J586" s="173">
        <f>IFERROR('Ringkasan (milyar)'!J586/'Ringkasan (milyar)'!G586,0)</f>
        <v>1.7179662143571431E-2</v>
      </c>
      <c r="K586" s="173">
        <f>IFERROR('Ringkasan (milyar)'!K586/'Ringkasan (milyar)'!G586,0)</f>
        <v>7.0953144479517054E-3</v>
      </c>
      <c r="L586" s="173">
        <f>IFERROR('Ringkasan (milyar)'!L586/'Ringkasan (milyar)'!G586,0)</f>
        <v>7.1125662042769728E-3</v>
      </c>
      <c r="M586" s="173">
        <f>IFERROR('Ringkasan (milyar)'!M586/'Ringkasan (milyar)'!G586,0)</f>
        <v>0.94229412410703162</v>
      </c>
      <c r="N586" s="173">
        <f>IFERROR('Ringkasan (milyar)'!N586/'Ringkasan (milyar)'!G586,0)</f>
        <v>0.92182660506387326</v>
      </c>
      <c r="O586" s="173">
        <f>IFERROR('Ringkasan (milyar)'!O586/'Ringkasan (milyar)'!G586,0)</f>
        <v>0</v>
      </c>
      <c r="P586" s="173">
        <f>IFERROR('Ringkasan (milyar)'!P586/'Ringkasan (milyar)'!G586,0)</f>
        <v>0</v>
      </c>
      <c r="Q586" s="173">
        <f>IFERROR('Ringkasan (milyar)'!Q586/'Ringkasan (milyar)'!G586,0)</f>
        <v>8.6752961212898952E-2</v>
      </c>
      <c r="R586" s="173">
        <f>IFERROR('Ringkasan (milyar)'!R586/'Ringkasan (milyar)'!G586,0)</f>
        <v>2.2743194660714589E-2</v>
      </c>
      <c r="S586" s="173">
        <f>IFERROR('Ringkasan (milyar)'!S586/'Ringkasan (milyar)'!G586,0)</f>
        <v>6.4047175623794944E-3</v>
      </c>
      <c r="T586" s="173">
        <f>IFERROR('Ringkasan (milyar)'!T586/'Ringkasan (milyar)'!G586,0)</f>
        <v>0.58554243952107399</v>
      </c>
      <c r="U586" s="173">
        <f>IFERROR('Ringkasan (milyar)'!U586/'Ringkasan (milyar)'!G586,0)</f>
        <v>0.22038329210680621</v>
      </c>
      <c r="V586" s="173">
        <f>IFERROR('Ringkasan (milyar)'!V586/'Ringkasan (milyar)'!G586,0)</f>
        <v>2.0467519043158272E-2</v>
      </c>
      <c r="W586" s="173">
        <f>IFERROR('Ringkasan (milyar)'!W586/'Ringkasan (milyar)'!G586,0)</f>
        <v>2.0467519043158272E-2</v>
      </c>
      <c r="X586" s="173">
        <f>IFERROR('Ringkasan (milyar)'!X586/'Ringkasan (milyar)'!G586,0)</f>
        <v>0</v>
      </c>
      <c r="Y586" s="173">
        <f>IFERROR('Ringkasan (milyar)'!Y586/'Ringkasan (milyar)'!G586,0)</f>
        <v>1.149120004480614E-2</v>
      </c>
      <c r="Z586" s="173">
        <f>IFERROR('Ringkasan (milyar)'!Z586/'Ringkasan (milyar)'!G586,0)</f>
        <v>3.2805576633258772E-3</v>
      </c>
      <c r="AA586" s="173">
        <f>IFERROR('Ringkasan (milyar)'!AA586/'Ringkasan (milyar)'!G586,0)</f>
        <v>0</v>
      </c>
      <c r="AB586" s="173">
        <f>IFERROR('Ringkasan (milyar)'!AB586/'Ringkasan (milyar)'!G586,0)</f>
        <v>8.2106423814802647E-3</v>
      </c>
      <c r="AC586" s="6"/>
      <c r="AD586" s="173">
        <f>IFERROR('Ringkasan (milyar)'!AD586/'Ringkasan (milyar)'!AC586,0)</f>
        <v>0.70615505206609663</v>
      </c>
      <c r="AE586" s="173">
        <f>IFERROR('Ringkasan (milyar)'!AE586/'Ringkasan (milyar)'!AD586,0)</f>
        <v>0.59497000084304141</v>
      </c>
      <c r="AF586" s="173">
        <f>IFERROR('Ringkasan (milyar)'!AF586/'Ringkasan (milyar)'!AD586,0)</f>
        <v>0.37103570914229356</v>
      </c>
      <c r="AG586" s="173">
        <f>IFERROR('Ringkasan (milyar)'!AG586/'Ringkasan (milyar)'!AD586,0)</f>
        <v>0</v>
      </c>
      <c r="AH586" s="173">
        <f>IFERROR('Ringkasan (milyar)'!AH586/'Ringkasan (milyar)'!AC586,0)</f>
        <v>0</v>
      </c>
      <c r="AI586" s="173">
        <f>IFERROR('Ringkasan (milyar)'!AI586/'Ringkasan (milyar)'!AC586,0)</f>
        <v>2.0313027745720216E-2</v>
      </c>
      <c r="AJ586" s="173">
        <f>IFERROR('Ringkasan (milyar)'!AJ586/'Ringkasan (milyar)'!AC586,0)</f>
        <v>3.6922118895355905E-3</v>
      </c>
      <c r="AK586" s="173">
        <f>IFERROR('Ringkasan (milyar)'!AK586/'Ringkasan (milyar)'!AC586,0)</f>
        <v>0.14912076272368929</v>
      </c>
      <c r="AL586" s="173">
        <f>IFERROR('Ringkasan (milyar)'!AL586/'Ringkasan (milyar)'!AC586,0)</f>
        <v>0</v>
      </c>
      <c r="AM586" s="173">
        <f>IFERROR('Ringkasan (milyar)'!AM586/'Ringkasan (milyar)'!AC586,0)</f>
        <v>1.5927226168140133E-2</v>
      </c>
      <c r="AN586" s="173">
        <f>IFERROR('Ringkasan (milyar)'!AN586/'Ringkasan (milyar)'!AC586,0)</f>
        <v>4.0805365163890737E-2</v>
      </c>
      <c r="AO586" s="173">
        <f>IFERROR('Ringkasan (milyar)'!AO586/'Ringkasan (milyar)'!AC586,0)</f>
        <v>9.210416672801798E-2</v>
      </c>
      <c r="AP586" s="173">
        <f>IFERROR('Ringkasan (milyar)'!AP586/'Ringkasan (milyar)'!AC586,0)</f>
        <v>2.84004663640453E-4</v>
      </c>
      <c r="AQ586" s="173">
        <f>IFERROR('Ringkasan (milyar)'!AQ586/'Ringkasan (milyar)'!AC586,0)</f>
        <v>0</v>
      </c>
      <c r="AR586" s="173">
        <f>IFERROR('Ringkasan (milyar)'!AR586/'Ringkasan (milyar)'!AC586,0)</f>
        <v>2.0460588751833714E-3</v>
      </c>
      <c r="AS586" s="173">
        <f>IFERROR('Ringkasan (milyar)'!AS586/'Ringkasan (milyar)'!AC586,0)</f>
        <v>2.0460588751833714E-3</v>
      </c>
      <c r="AT586" s="173">
        <f>IFERROR('Ringkasan (milyar)'!AT586/'Ringkasan (milyar)'!AC586,0)</f>
        <v>0.14267812633503058</v>
      </c>
      <c r="AU586" s="173">
        <f>IFERROR('Ringkasan (milyar)'!AU586/'Ringkasan (milyar)'!AC586,0)</f>
        <v>6.8441633945496368E-4</v>
      </c>
      <c r="AV586" s="173">
        <f>IFERROR('Ringkasan (milyar)'!AV586/'Ringkasan (milyar)'!AC586,0)</f>
        <v>0.14199370999557562</v>
      </c>
      <c r="AW586" s="127"/>
      <c r="AX586" s="127"/>
      <c r="AY586" s="127"/>
      <c r="AZ586" s="127"/>
      <c r="BA586" s="127"/>
      <c r="BB586" s="127"/>
      <c r="BC586" s="127"/>
      <c r="BD586" s="127"/>
      <c r="BE586" s="127"/>
      <c r="BF586" s="127"/>
      <c r="BG586" s="127"/>
      <c r="BH586" s="127"/>
      <c r="BI586" s="127"/>
      <c r="BJ586" s="128"/>
      <c r="BK586" s="128"/>
      <c r="BL586" s="87"/>
      <c r="BM586" s="47"/>
      <c r="BN586" s="48"/>
      <c r="BO586" s="49"/>
      <c r="BP586" s="39">
        <f t="shared" si="103"/>
        <v>0</v>
      </c>
      <c r="BR586" s="6" t="e">
        <f>Ringkasan!#REF!/1000000000</f>
        <v>#REF!</v>
      </c>
      <c r="BS586" s="6" t="e">
        <f t="shared" si="105"/>
        <v>#REF!</v>
      </c>
      <c r="BT586" s="39" t="e">
        <f t="shared" si="97"/>
        <v>#REF!</v>
      </c>
      <c r="BV586" s="6" t="e">
        <f>Ringkasan!#REF!/1000000000</f>
        <v>#REF!</v>
      </c>
      <c r="BW586" s="6" t="e">
        <f t="shared" si="106"/>
        <v>#REF!</v>
      </c>
      <c r="BX586" s="39" t="e">
        <f t="shared" si="98"/>
        <v>#REF!</v>
      </c>
    </row>
    <row r="587" spans="1:76" ht="15" customHeight="1" x14ac:dyDescent="0.25">
      <c r="A587" s="59" t="s">
        <v>455</v>
      </c>
      <c r="B587" s="3">
        <f t="shared" si="104"/>
        <v>438</v>
      </c>
      <c r="C587" s="4">
        <f t="shared" si="104"/>
        <v>15</v>
      </c>
      <c r="D587" s="8" t="s">
        <v>455</v>
      </c>
      <c r="E587" s="12" t="str">
        <f>[1]Pendapatan!D587</f>
        <v>6 Tahun 2024</v>
      </c>
      <c r="F587" s="92">
        <f>[1]Pendapatan!E587</f>
        <v>45656</v>
      </c>
      <c r="G587" s="6"/>
      <c r="H587" s="173">
        <f>IFERROR('Ringkasan (milyar)'!H587/'Ringkasan (milyar)'!G587,0)</f>
        <v>9.0880709022017794E-2</v>
      </c>
      <c r="I587" s="173">
        <f>IFERROR('Ringkasan (milyar)'!I587/'Ringkasan (milyar)'!G587,0)</f>
        <v>3.2327434445483069E-2</v>
      </c>
      <c r="J587" s="173">
        <f>IFERROR('Ringkasan (milyar)'!J587/'Ringkasan (milyar)'!G587,0)</f>
        <v>4.9666340917916871E-2</v>
      </c>
      <c r="K587" s="173">
        <f>IFERROR('Ringkasan (milyar)'!K587/'Ringkasan (milyar)'!G587,0)</f>
        <v>1.2572616431433888E-3</v>
      </c>
      <c r="L587" s="173">
        <f>IFERROR('Ringkasan (milyar)'!L587/'Ringkasan (milyar)'!G587,0)</f>
        <v>7.6296720154744608E-3</v>
      </c>
      <c r="M587" s="173">
        <f>IFERROR('Ringkasan (milyar)'!M587/'Ringkasan (milyar)'!G587,0)</f>
        <v>0.89393448371461104</v>
      </c>
      <c r="N587" s="173">
        <f>IFERROR('Ringkasan (milyar)'!N587/'Ringkasan (milyar)'!G587,0)</f>
        <v>0.8649170098751493</v>
      </c>
      <c r="O587" s="173">
        <f>IFERROR('Ringkasan (milyar)'!O587/'Ringkasan (milyar)'!G587,0)</f>
        <v>0</v>
      </c>
      <c r="P587" s="173">
        <f>IFERROR('Ringkasan (milyar)'!P587/'Ringkasan (milyar)'!G587,0)</f>
        <v>0</v>
      </c>
      <c r="Q587" s="173">
        <f>IFERROR('Ringkasan (milyar)'!Q587/'Ringkasan (milyar)'!G587,0)</f>
        <v>0.10893203120806302</v>
      </c>
      <c r="R587" s="173">
        <f>IFERROR('Ringkasan (milyar)'!R587/'Ringkasan (milyar)'!G587,0)</f>
        <v>5.7317431905894549E-3</v>
      </c>
      <c r="S587" s="173">
        <f>IFERROR('Ringkasan (milyar)'!S587/'Ringkasan (milyar)'!G587,0)</f>
        <v>6.0689361308295308E-3</v>
      </c>
      <c r="T587" s="173">
        <f>IFERROR('Ringkasan (milyar)'!T587/'Ringkasan (milyar)'!G587,0)</f>
        <v>0.54495533100722815</v>
      </c>
      <c r="U587" s="173">
        <f>IFERROR('Ringkasan (milyar)'!U587/'Ringkasan (milyar)'!G587,0)</f>
        <v>0.19922896833843906</v>
      </c>
      <c r="V587" s="173">
        <f>IFERROR('Ringkasan (milyar)'!V587/'Ringkasan (milyar)'!G587,0)</f>
        <v>2.9017473839461728E-2</v>
      </c>
      <c r="W587" s="173">
        <f>IFERROR('Ringkasan (milyar)'!W587/'Ringkasan (milyar)'!G587,0)</f>
        <v>2.9017473839461728E-2</v>
      </c>
      <c r="X587" s="173">
        <f>IFERROR('Ringkasan (milyar)'!X587/'Ringkasan (milyar)'!G587,0)</f>
        <v>0</v>
      </c>
      <c r="Y587" s="173">
        <f>IFERROR('Ringkasan (milyar)'!Y587/'Ringkasan (milyar)'!G587,0)</f>
        <v>1.5184807263371248E-2</v>
      </c>
      <c r="Z587" s="173">
        <f>IFERROR('Ringkasan (milyar)'!Z587/'Ringkasan (milyar)'!G587,0)</f>
        <v>0</v>
      </c>
      <c r="AA587" s="173">
        <f>IFERROR('Ringkasan (milyar)'!AA587/'Ringkasan (milyar)'!G587,0)</f>
        <v>0</v>
      </c>
      <c r="AB587" s="173">
        <f>IFERROR('Ringkasan (milyar)'!AB587/'Ringkasan (milyar)'!G587,0)</f>
        <v>1.5184807263371248E-2</v>
      </c>
      <c r="AC587" s="6"/>
      <c r="AD587" s="173">
        <f>IFERROR('Ringkasan (milyar)'!AD587/'Ringkasan (milyar)'!AC587,0)</f>
        <v>0.76810410916985727</v>
      </c>
      <c r="AE587" s="173">
        <f>IFERROR('Ringkasan (milyar)'!AE587/'Ringkasan (milyar)'!AD587,0)</f>
        <v>0.62636365535167671</v>
      </c>
      <c r="AF587" s="173">
        <f>IFERROR('Ringkasan (milyar)'!AF587/'Ringkasan (milyar)'!AD587,0)</f>
        <v>0.32985704311673975</v>
      </c>
      <c r="AG587" s="173">
        <f>IFERROR('Ringkasan (milyar)'!AG587/'Ringkasan (milyar)'!AD587,0)</f>
        <v>8.3929914847302185E-3</v>
      </c>
      <c r="AH587" s="173">
        <f>IFERROR('Ringkasan (milyar)'!AH587/'Ringkasan (milyar)'!AC587,0)</f>
        <v>0</v>
      </c>
      <c r="AI587" s="173">
        <f>IFERROR('Ringkasan (milyar)'!AI587/'Ringkasan (milyar)'!AC587,0)</f>
        <v>2.5085629646812959E-2</v>
      </c>
      <c r="AJ587" s="173">
        <f>IFERROR('Ringkasan (milyar)'!AJ587/'Ringkasan (milyar)'!AC587,0)</f>
        <v>2.0947405085336122E-3</v>
      </c>
      <c r="AK587" s="173">
        <f>IFERROR('Ringkasan (milyar)'!AK587/'Ringkasan (milyar)'!AC587,0)</f>
        <v>6.8302320916523857E-2</v>
      </c>
      <c r="AL587" s="173">
        <f>IFERROR('Ringkasan (milyar)'!AL587/'Ringkasan (milyar)'!AC587,0)</f>
        <v>1.6774642981539533E-4</v>
      </c>
      <c r="AM587" s="173">
        <f>IFERROR('Ringkasan (milyar)'!AM587/'Ringkasan (milyar)'!AC587,0)</f>
        <v>3.1256118141414144E-2</v>
      </c>
      <c r="AN587" s="173">
        <f>IFERROR('Ringkasan (milyar)'!AN587/'Ringkasan (milyar)'!AC587,0)</f>
        <v>1.9381627081623127E-2</v>
      </c>
      <c r="AO587" s="173">
        <f>IFERROR('Ringkasan (milyar)'!AO587/'Ringkasan (milyar)'!AC587,0)</f>
        <v>1.446977724137931E-2</v>
      </c>
      <c r="AP587" s="173">
        <f>IFERROR('Ringkasan (milyar)'!AP587/'Ringkasan (milyar)'!AC587,0)</f>
        <v>3.0270520222918842E-3</v>
      </c>
      <c r="AQ587" s="173">
        <f>IFERROR('Ringkasan (milyar)'!AQ587/'Ringkasan (milyar)'!AC587,0)</f>
        <v>0</v>
      </c>
      <c r="AR587" s="173">
        <f>IFERROR('Ringkasan (milyar)'!AR587/'Ringkasan (milyar)'!AC587,0)</f>
        <v>3.1119394573319399E-3</v>
      </c>
      <c r="AS587" s="173">
        <f>IFERROR('Ringkasan (milyar)'!AS587/'Ringkasan (milyar)'!AC587,0)</f>
        <v>3.1119394573319399E-3</v>
      </c>
      <c r="AT587" s="173">
        <f>IFERROR('Ringkasan (milyar)'!AT587/'Ringkasan (milyar)'!AC587,0)</f>
        <v>0.16048163045628702</v>
      </c>
      <c r="AU587" s="173">
        <f>IFERROR('Ringkasan (milyar)'!AU587/'Ringkasan (milyar)'!AC587,0)</f>
        <v>3.5897143852316265E-3</v>
      </c>
      <c r="AV587" s="173">
        <f>IFERROR('Ringkasan (milyar)'!AV587/'Ringkasan (milyar)'!AC587,0)</f>
        <v>0.1568919160710554</v>
      </c>
      <c r="AW587" s="127"/>
      <c r="AX587" s="127"/>
      <c r="AY587" s="127"/>
      <c r="AZ587" s="127"/>
      <c r="BA587" s="127"/>
      <c r="BB587" s="127"/>
      <c r="BC587" s="127"/>
      <c r="BD587" s="127"/>
      <c r="BE587" s="127"/>
      <c r="BF587" s="127"/>
      <c r="BG587" s="127"/>
      <c r="BH587" s="127"/>
      <c r="BI587" s="127"/>
      <c r="BJ587" s="128"/>
      <c r="BK587" s="128"/>
      <c r="BL587" s="87"/>
      <c r="BM587" s="47"/>
      <c r="BN587" s="48"/>
      <c r="BO587" s="49"/>
      <c r="BP587" s="39">
        <f t="shared" si="103"/>
        <v>0</v>
      </c>
      <c r="BR587" s="6" t="e">
        <f>Ringkasan!#REF!/1000000000</f>
        <v>#REF!</v>
      </c>
      <c r="BS587" s="6" t="e">
        <f t="shared" si="105"/>
        <v>#REF!</v>
      </c>
      <c r="BT587" s="39" t="e">
        <f t="shared" si="97"/>
        <v>#REF!</v>
      </c>
      <c r="BV587" s="6" t="e">
        <f>Ringkasan!#REF!/1000000000</f>
        <v>#REF!</v>
      </c>
      <c r="BW587" s="6" t="e">
        <f t="shared" si="106"/>
        <v>#REF!</v>
      </c>
      <c r="BX587" s="39" t="e">
        <f t="shared" si="98"/>
        <v>#REF!</v>
      </c>
    </row>
    <row r="588" spans="1:76" ht="15" customHeight="1" x14ac:dyDescent="0.25">
      <c r="A588" s="59" t="s">
        <v>456</v>
      </c>
      <c r="B588" s="3">
        <f t="shared" si="104"/>
        <v>439</v>
      </c>
      <c r="C588" s="4">
        <f t="shared" si="104"/>
        <v>16</v>
      </c>
      <c r="D588" s="8" t="s">
        <v>456</v>
      </c>
      <c r="E588" s="12" t="str">
        <f>[1]Pendapatan!D588</f>
        <v>4 Tahun 2024</v>
      </c>
      <c r="F588" s="92">
        <f>[1]Pendapatan!E588</f>
        <v>45653.791666666664</v>
      </c>
      <c r="G588" s="6"/>
      <c r="H588" s="173">
        <f>IFERROR('Ringkasan (milyar)'!H588/'Ringkasan (milyar)'!G588,0)</f>
        <v>0.10127489230772473</v>
      </c>
      <c r="I588" s="173">
        <f>IFERROR('Ringkasan (milyar)'!I588/'Ringkasan (milyar)'!G588,0)</f>
        <v>5.0551195684608752E-2</v>
      </c>
      <c r="J588" s="173">
        <f>IFERROR('Ringkasan (milyar)'!J588/'Ringkasan (milyar)'!G588,0)</f>
        <v>4.0751329929449909E-2</v>
      </c>
      <c r="K588" s="173">
        <f>IFERROR('Ringkasan (milyar)'!K588/'Ringkasan (milyar)'!G588,0)</f>
        <v>6.2626074590332479E-3</v>
      </c>
      <c r="L588" s="173">
        <f>IFERROR('Ringkasan (milyar)'!L588/'Ringkasan (milyar)'!G588,0)</f>
        <v>3.7097592346328231E-3</v>
      </c>
      <c r="M588" s="173">
        <f>IFERROR('Ringkasan (milyar)'!M588/'Ringkasan (milyar)'!G588,0)</f>
        <v>0.89117240309668122</v>
      </c>
      <c r="N588" s="173">
        <f>IFERROR('Ringkasan (milyar)'!N588/'Ringkasan (milyar)'!G588,0)</f>
        <v>0.87638572940355464</v>
      </c>
      <c r="O588" s="173">
        <f>IFERROR('Ringkasan (milyar)'!O588/'Ringkasan (milyar)'!G588,0)</f>
        <v>0</v>
      </c>
      <c r="P588" s="173">
        <f>IFERROR('Ringkasan (milyar)'!P588/'Ringkasan (milyar)'!G588,0)</f>
        <v>0</v>
      </c>
      <c r="Q588" s="173">
        <f>IFERROR('Ringkasan (milyar)'!Q588/'Ringkasan (milyar)'!G588,0)</f>
        <v>7.0873386272073319E-2</v>
      </c>
      <c r="R588" s="173">
        <f>IFERROR('Ringkasan (milyar)'!R588/'Ringkasan (milyar)'!G588,0)</f>
        <v>1.8010508791806028E-2</v>
      </c>
      <c r="S588" s="173">
        <f>IFERROR('Ringkasan (milyar)'!S588/'Ringkasan (milyar)'!G588,0)</f>
        <v>5.5244464430519169E-3</v>
      </c>
      <c r="T588" s="173">
        <f>IFERROR('Ringkasan (milyar)'!T588/'Ringkasan (milyar)'!G588,0)</f>
        <v>0.54706257573767791</v>
      </c>
      <c r="U588" s="173">
        <f>IFERROR('Ringkasan (milyar)'!U588/'Ringkasan (milyar)'!G588,0)</f>
        <v>0.2349148121589453</v>
      </c>
      <c r="V588" s="173">
        <f>IFERROR('Ringkasan (milyar)'!V588/'Ringkasan (milyar)'!G588,0)</f>
        <v>1.4786673693126629E-2</v>
      </c>
      <c r="W588" s="173">
        <f>IFERROR('Ringkasan (milyar)'!W588/'Ringkasan (milyar)'!G588,0)</f>
        <v>1.4786673693126629E-2</v>
      </c>
      <c r="X588" s="173">
        <f>IFERROR('Ringkasan (milyar)'!X588/'Ringkasan (milyar)'!G588,0)</f>
        <v>0</v>
      </c>
      <c r="Y588" s="173">
        <f>IFERROR('Ringkasan (milyar)'!Y588/'Ringkasan (milyar)'!G588,0)</f>
        <v>7.5527045955940978E-3</v>
      </c>
      <c r="Z588" s="173">
        <f>IFERROR('Ringkasan (milyar)'!Z588/'Ringkasan (milyar)'!G588,0)</f>
        <v>3.7575644754199485E-5</v>
      </c>
      <c r="AA588" s="173">
        <f>IFERROR('Ringkasan (milyar)'!AA588/'Ringkasan (milyar)'!G588,0)</f>
        <v>0</v>
      </c>
      <c r="AB588" s="173">
        <f>IFERROR('Ringkasan (milyar)'!AB588/'Ringkasan (milyar)'!G588,0)</f>
        <v>7.5151289508398975E-3</v>
      </c>
      <c r="AC588" s="6"/>
      <c r="AD588" s="173">
        <f>IFERROR('Ringkasan (milyar)'!AD588/'Ringkasan (milyar)'!AC588,0)</f>
        <v>0.68903405209298352</v>
      </c>
      <c r="AE588" s="173">
        <f>IFERROR('Ringkasan (milyar)'!AE588/'Ringkasan (milyar)'!AD588,0)</f>
        <v>0.57773333018982775</v>
      </c>
      <c r="AF588" s="173">
        <f>IFERROR('Ringkasan (milyar)'!AF588/'Ringkasan (milyar)'!AD588,0)</f>
        <v>0.41060473113453133</v>
      </c>
      <c r="AG588" s="173">
        <f>IFERROR('Ringkasan (milyar)'!AG588/'Ringkasan (milyar)'!AD588,0)</f>
        <v>0</v>
      </c>
      <c r="AH588" s="173">
        <f>IFERROR('Ringkasan (milyar)'!AH588/'Ringkasan (milyar)'!AC588,0)</f>
        <v>0</v>
      </c>
      <c r="AI588" s="173">
        <f>IFERROR('Ringkasan (milyar)'!AI588/'Ringkasan (milyar)'!AC588,0)</f>
        <v>7.0734977262764441E-3</v>
      </c>
      <c r="AJ588" s="173">
        <f>IFERROR('Ringkasan (milyar)'!AJ588/'Ringkasan (milyar)'!AC588,0)</f>
        <v>9.6197513466034375E-4</v>
      </c>
      <c r="AK588" s="173">
        <f>IFERROR('Ringkasan (milyar)'!AK588/'Ringkasan (milyar)'!AC588,0)</f>
        <v>0.1832751600719221</v>
      </c>
      <c r="AL588" s="173">
        <f>IFERROR('Ringkasan (milyar)'!AL588/'Ringkasan (milyar)'!AC588,0)</f>
        <v>0</v>
      </c>
      <c r="AM588" s="173">
        <f>IFERROR('Ringkasan (milyar)'!AM588/'Ringkasan (milyar)'!AC588,0)</f>
        <v>4.6626105113718501E-2</v>
      </c>
      <c r="AN588" s="173">
        <f>IFERROR('Ringkasan (milyar)'!AN588/'Ringkasan (milyar)'!AC588,0)</f>
        <v>3.804030175403781E-2</v>
      </c>
      <c r="AO588" s="173">
        <f>IFERROR('Ringkasan (milyar)'!AO588/'Ringkasan (milyar)'!AC588,0)</f>
        <v>9.6818993656879127E-2</v>
      </c>
      <c r="AP588" s="173">
        <f>IFERROR('Ringkasan (milyar)'!AP588/'Ringkasan (milyar)'!AC588,0)</f>
        <v>1.7897595472866649E-3</v>
      </c>
      <c r="AQ588" s="173">
        <f>IFERROR('Ringkasan (milyar)'!AQ588/'Ringkasan (milyar)'!AC588,0)</f>
        <v>0</v>
      </c>
      <c r="AR588" s="173">
        <f>IFERROR('Ringkasan (milyar)'!AR588/'Ringkasan (milyar)'!AC588,0)</f>
        <v>1.8975999453652366E-3</v>
      </c>
      <c r="AS588" s="173">
        <f>IFERROR('Ringkasan (milyar)'!AS588/'Ringkasan (milyar)'!AC588,0)</f>
        <v>1.8975999453652366E-3</v>
      </c>
      <c r="AT588" s="173">
        <f>IFERROR('Ringkasan (milyar)'!AT588/'Ringkasan (milyar)'!AC588,0)</f>
        <v>0.1257931878897291</v>
      </c>
      <c r="AU588" s="173">
        <f>IFERROR('Ringkasan (milyar)'!AU588/'Ringkasan (milyar)'!AC588,0)</f>
        <v>0</v>
      </c>
      <c r="AV588" s="173">
        <f>IFERROR('Ringkasan (milyar)'!AV588/'Ringkasan (milyar)'!AC588,0)</f>
        <v>0.1257931878897291</v>
      </c>
      <c r="AW588" s="127"/>
      <c r="AX588" s="127"/>
      <c r="AY588" s="127"/>
      <c r="AZ588" s="127"/>
      <c r="BA588" s="127"/>
      <c r="BB588" s="127"/>
      <c r="BC588" s="127"/>
      <c r="BD588" s="127"/>
      <c r="BE588" s="127"/>
      <c r="BF588" s="127"/>
      <c r="BG588" s="127"/>
      <c r="BH588" s="127"/>
      <c r="BI588" s="127"/>
      <c r="BJ588" s="128"/>
      <c r="BK588" s="128"/>
      <c r="BL588" s="87"/>
      <c r="BM588" s="47"/>
      <c r="BN588" s="48"/>
      <c r="BO588" s="49"/>
      <c r="BP588" s="39">
        <f t="shared" si="103"/>
        <v>0</v>
      </c>
      <c r="BR588" s="6" t="e">
        <f>Ringkasan!#REF!/1000000000</f>
        <v>#REF!</v>
      </c>
      <c r="BS588" s="6" t="e">
        <f t="shared" si="105"/>
        <v>#REF!</v>
      </c>
      <c r="BT588" s="39" t="e">
        <f t="shared" ref="BT588:BT651" si="107">IF(BS588=0,"Benar","Salah")</f>
        <v>#REF!</v>
      </c>
      <c r="BV588" s="6" t="e">
        <f>Ringkasan!#REF!/1000000000</f>
        <v>#REF!</v>
      </c>
      <c r="BW588" s="6" t="e">
        <f t="shared" si="106"/>
        <v>#REF!</v>
      </c>
      <c r="BX588" s="39" t="e">
        <f t="shared" ref="BX588:BX651" si="108">IF(BW588=0,"Benar","Salah")</f>
        <v>#REF!</v>
      </c>
    </row>
    <row r="589" spans="1:76" ht="15" customHeight="1" x14ac:dyDescent="0.25">
      <c r="A589" s="59" t="s">
        <v>457</v>
      </c>
      <c r="B589" s="3">
        <f t="shared" si="104"/>
        <v>440</v>
      </c>
      <c r="C589" s="4">
        <f t="shared" si="104"/>
        <v>17</v>
      </c>
      <c r="D589" s="8" t="s">
        <v>457</v>
      </c>
      <c r="E589" s="12" t="str">
        <f>[1]Pendapatan!D589</f>
        <v>06 Tahun 2024</v>
      </c>
      <c r="F589" s="92">
        <f>[1]Pendapatan!E589</f>
        <v>45657.667361111111</v>
      </c>
      <c r="G589" s="6"/>
      <c r="H589" s="173">
        <f>IFERROR('Ringkasan (milyar)'!H589/'Ringkasan (milyar)'!G589,0)</f>
        <v>3.7613267490044129E-2</v>
      </c>
      <c r="I589" s="173">
        <f>IFERROR('Ringkasan (milyar)'!I589/'Ringkasan (milyar)'!G589,0)</f>
        <v>2.4463586132964548E-2</v>
      </c>
      <c r="J589" s="173">
        <f>IFERROR('Ringkasan (milyar)'!J589/'Ringkasan (milyar)'!G589,0)</f>
        <v>8.0256820216238027E-3</v>
      </c>
      <c r="K589" s="173">
        <f>IFERROR('Ringkasan (milyar)'!K589/'Ringkasan (milyar)'!G589,0)</f>
        <v>3.3228548338043789E-3</v>
      </c>
      <c r="L589" s="173">
        <f>IFERROR('Ringkasan (milyar)'!L589/'Ringkasan (milyar)'!G589,0)</f>
        <v>1.8011445016514035E-3</v>
      </c>
      <c r="M589" s="173">
        <f>IFERROR('Ringkasan (milyar)'!M589/'Ringkasan (milyar)'!G589,0)</f>
        <v>0.94609447621473897</v>
      </c>
      <c r="N589" s="173">
        <f>IFERROR('Ringkasan (milyar)'!N589/'Ringkasan (milyar)'!G589,0)</f>
        <v>0.93060626573703331</v>
      </c>
      <c r="O589" s="173">
        <f>IFERROR('Ringkasan (milyar)'!O589/'Ringkasan (milyar)'!G589,0)</f>
        <v>0</v>
      </c>
      <c r="P589" s="173">
        <f>IFERROR('Ringkasan (milyar)'!P589/'Ringkasan (milyar)'!G589,0)</f>
        <v>0</v>
      </c>
      <c r="Q589" s="173">
        <f>IFERROR('Ringkasan (milyar)'!Q589/'Ringkasan (milyar)'!G589,0)</f>
        <v>0.1445323752090322</v>
      </c>
      <c r="R589" s="173">
        <f>IFERROR('Ringkasan (milyar)'!R589/'Ringkasan (milyar)'!G589,0)</f>
        <v>6.4305817297411168E-3</v>
      </c>
      <c r="S589" s="173">
        <f>IFERROR('Ringkasan (milyar)'!S589/'Ringkasan (milyar)'!G589,0)</f>
        <v>3.6608690106970246E-3</v>
      </c>
      <c r="T589" s="173">
        <f>IFERROR('Ringkasan (milyar)'!T589/'Ringkasan (milyar)'!G589,0)</f>
        <v>0.53233744511846215</v>
      </c>
      <c r="U589" s="173">
        <f>IFERROR('Ringkasan (milyar)'!U589/'Ringkasan (milyar)'!G589,0)</f>
        <v>0.24364499466910081</v>
      </c>
      <c r="V589" s="173">
        <f>IFERROR('Ringkasan (milyar)'!V589/'Ringkasan (milyar)'!G589,0)</f>
        <v>1.5488210477705619E-2</v>
      </c>
      <c r="W589" s="173">
        <f>IFERROR('Ringkasan (milyar)'!W589/'Ringkasan (milyar)'!G589,0)</f>
        <v>1.5488210477705619E-2</v>
      </c>
      <c r="X589" s="173">
        <f>IFERROR('Ringkasan (milyar)'!X589/'Ringkasan (milyar)'!G589,0)</f>
        <v>0</v>
      </c>
      <c r="Y589" s="173">
        <f>IFERROR('Ringkasan (milyar)'!Y589/'Ringkasan (milyar)'!G589,0)</f>
        <v>1.629225629521696E-2</v>
      </c>
      <c r="Z589" s="173">
        <f>IFERROR('Ringkasan (milyar)'!Z589/'Ringkasan (milyar)'!G589,0)</f>
        <v>0</v>
      </c>
      <c r="AA589" s="173">
        <f>IFERROR('Ringkasan (milyar)'!AA589/'Ringkasan (milyar)'!G589,0)</f>
        <v>0</v>
      </c>
      <c r="AB589" s="173">
        <f>IFERROR('Ringkasan (milyar)'!AB589/'Ringkasan (milyar)'!G589,0)</f>
        <v>1.629225629521696E-2</v>
      </c>
      <c r="AC589" s="6"/>
      <c r="AD589" s="173">
        <f>IFERROR('Ringkasan (milyar)'!AD589/'Ringkasan (milyar)'!AC589,0)</f>
        <v>0.66764236810369937</v>
      </c>
      <c r="AE589" s="173">
        <f>IFERROR('Ringkasan (milyar)'!AE589/'Ringkasan (milyar)'!AD589,0)</f>
        <v>0.53300826703795046</v>
      </c>
      <c r="AF589" s="173">
        <f>IFERROR('Ringkasan (milyar)'!AF589/'Ringkasan (milyar)'!AD589,0)</f>
        <v>0.39017955106301244</v>
      </c>
      <c r="AG589" s="173">
        <f>IFERROR('Ringkasan (milyar)'!AG589/'Ringkasan (milyar)'!AD589,0)</f>
        <v>0</v>
      </c>
      <c r="AH589" s="173">
        <f>IFERROR('Ringkasan (milyar)'!AH589/'Ringkasan (milyar)'!AC589,0)</f>
        <v>2.6797085397785482E-4</v>
      </c>
      <c r="AI589" s="173">
        <f>IFERROR('Ringkasan (milyar)'!AI589/'Ringkasan (milyar)'!AC589,0)</f>
        <v>3.9458189415822111E-2</v>
      </c>
      <c r="AJ589" s="173">
        <f>IFERROR('Ringkasan (milyar)'!AJ589/'Ringkasan (milyar)'!AC589,0)</f>
        <v>1.1556906752485253E-2</v>
      </c>
      <c r="AK589" s="173">
        <f>IFERROR('Ringkasan (milyar)'!AK589/'Ringkasan (milyar)'!AC589,0)</f>
        <v>0.12566050107035159</v>
      </c>
      <c r="AL589" s="173">
        <f>IFERROR('Ringkasan (milyar)'!AL589/'Ringkasan (milyar)'!AC589,0)</f>
        <v>0</v>
      </c>
      <c r="AM589" s="173">
        <f>IFERROR('Ringkasan (milyar)'!AM589/'Ringkasan (milyar)'!AC589,0)</f>
        <v>1.7453703364084604E-2</v>
      </c>
      <c r="AN589" s="173">
        <f>IFERROR('Ringkasan (milyar)'!AN589/'Ringkasan (milyar)'!AC589,0)</f>
        <v>4.5999987828679756E-2</v>
      </c>
      <c r="AO589" s="173">
        <f>IFERROR('Ringkasan (milyar)'!AO589/'Ringkasan (milyar)'!AC589,0)</f>
        <v>6.1316452070341303E-2</v>
      </c>
      <c r="AP589" s="173">
        <f>IFERROR('Ringkasan (milyar)'!AP589/'Ringkasan (milyar)'!AC589,0)</f>
        <v>8.9035780724593485E-4</v>
      </c>
      <c r="AQ589" s="173">
        <f>IFERROR('Ringkasan (milyar)'!AQ589/'Ringkasan (milyar)'!AC589,0)</f>
        <v>0</v>
      </c>
      <c r="AR589" s="173">
        <f>IFERROR('Ringkasan (milyar)'!AR589/'Ringkasan (milyar)'!AC589,0)</f>
        <v>7.5256837157878205E-3</v>
      </c>
      <c r="AS589" s="173">
        <f>IFERROR('Ringkasan (milyar)'!AS589/'Ringkasan (milyar)'!AC589,0)</f>
        <v>7.5256837157878205E-3</v>
      </c>
      <c r="AT589" s="173">
        <f>IFERROR('Ringkasan (milyar)'!AT589/'Ringkasan (milyar)'!AC589,0)</f>
        <v>0.19917144711016119</v>
      </c>
      <c r="AU589" s="173">
        <f>IFERROR('Ringkasan (milyar)'!AU589/'Ringkasan (milyar)'!AC589,0)</f>
        <v>3.2291103759598755E-3</v>
      </c>
      <c r="AV589" s="173">
        <f>IFERROR('Ringkasan (milyar)'!AV589/'Ringkasan (milyar)'!AC589,0)</f>
        <v>0.19594233673420131</v>
      </c>
      <c r="AW589" s="127"/>
      <c r="AX589" s="127"/>
      <c r="AY589" s="127"/>
      <c r="AZ589" s="127"/>
      <c r="BA589" s="127"/>
      <c r="BB589" s="127"/>
      <c r="BC589" s="127"/>
      <c r="BD589" s="127"/>
      <c r="BE589" s="127"/>
      <c r="BF589" s="127"/>
      <c r="BG589" s="127"/>
      <c r="BH589" s="127"/>
      <c r="BI589" s="127"/>
      <c r="BJ589" s="128"/>
      <c r="BK589" s="128"/>
      <c r="BL589" s="87"/>
      <c r="BM589" s="47"/>
      <c r="BN589" s="48"/>
      <c r="BO589" s="49"/>
      <c r="BP589" s="39">
        <f t="shared" si="103"/>
        <v>0</v>
      </c>
      <c r="BR589" s="6" t="e">
        <f>Ringkasan!#REF!/1000000000</f>
        <v>#REF!</v>
      </c>
      <c r="BS589" s="6" t="e">
        <f t="shared" si="105"/>
        <v>#REF!</v>
      </c>
      <c r="BT589" s="39" t="e">
        <f t="shared" si="107"/>
        <v>#REF!</v>
      </c>
      <c r="BV589" s="6" t="e">
        <f>Ringkasan!#REF!/1000000000</f>
        <v>#REF!</v>
      </c>
      <c r="BW589" s="6" t="e">
        <f t="shared" si="106"/>
        <v>#REF!</v>
      </c>
      <c r="BX589" s="39" t="e">
        <f t="shared" si="108"/>
        <v>#REF!</v>
      </c>
    </row>
    <row r="590" spans="1:76" ht="15" customHeight="1" x14ac:dyDescent="0.25">
      <c r="A590" s="59" t="s">
        <v>458</v>
      </c>
      <c r="B590" s="3">
        <f t="shared" ref="B590:C594" si="109">B589+1</f>
        <v>441</v>
      </c>
      <c r="C590" s="4">
        <f t="shared" si="109"/>
        <v>18</v>
      </c>
      <c r="D590" s="8" t="s">
        <v>458</v>
      </c>
      <c r="E590" s="12" t="str">
        <f>[1]Pendapatan!D590</f>
        <v>05 Tahun 2024</v>
      </c>
      <c r="F590" s="92">
        <f>[1]Pendapatan!E590</f>
        <v>45656.375</v>
      </c>
      <c r="G590" s="6"/>
      <c r="H590" s="173">
        <f>IFERROR('Ringkasan (milyar)'!H590/'Ringkasan (milyar)'!G590,0)</f>
        <v>4.1637977710700477E-2</v>
      </c>
      <c r="I590" s="173">
        <f>IFERROR('Ringkasan (milyar)'!I590/'Ringkasan (milyar)'!G590,0)</f>
        <v>1.357764646234251E-2</v>
      </c>
      <c r="J590" s="173">
        <f>IFERROR('Ringkasan (milyar)'!J590/'Ringkasan (milyar)'!G590,0)</f>
        <v>5.9814861162502545E-3</v>
      </c>
      <c r="K590" s="173">
        <f>IFERROR('Ringkasan (milyar)'!K590/'Ringkasan (milyar)'!G590,0)</f>
        <v>3.9530462951715478E-3</v>
      </c>
      <c r="L590" s="173">
        <f>IFERROR('Ringkasan (milyar)'!L590/'Ringkasan (milyar)'!G590,0)</f>
        <v>1.8125798836936161E-2</v>
      </c>
      <c r="M590" s="173">
        <f>IFERROR('Ringkasan (milyar)'!M590/'Ringkasan (milyar)'!G590,0)</f>
        <v>0.9504164001817843</v>
      </c>
      <c r="N590" s="173">
        <f>IFERROR('Ringkasan (milyar)'!N590/'Ringkasan (milyar)'!G590,0)</f>
        <v>0.93161037636649457</v>
      </c>
      <c r="O590" s="173">
        <f>IFERROR('Ringkasan (milyar)'!O590/'Ringkasan (milyar)'!G590,0)</f>
        <v>0</v>
      </c>
      <c r="P590" s="173">
        <f>IFERROR('Ringkasan (milyar)'!P590/'Ringkasan (milyar)'!G590,0)</f>
        <v>0</v>
      </c>
      <c r="Q590" s="173">
        <f>IFERROR('Ringkasan (milyar)'!Q590/'Ringkasan (milyar)'!G590,0)</f>
        <v>8.6452821075101757E-2</v>
      </c>
      <c r="R590" s="173">
        <f>IFERROR('Ringkasan (milyar)'!R590/'Ringkasan (milyar)'!G590,0)</f>
        <v>2.0110900858930671E-2</v>
      </c>
      <c r="S590" s="173">
        <f>IFERROR('Ringkasan (milyar)'!S590/'Ringkasan (milyar)'!G590,0)</f>
        <v>5.066408752479293E-3</v>
      </c>
      <c r="T590" s="173">
        <f>IFERROR('Ringkasan (milyar)'!T590/'Ringkasan (milyar)'!G590,0)</f>
        <v>0.54333611610782284</v>
      </c>
      <c r="U590" s="173">
        <f>IFERROR('Ringkasan (milyar)'!U590/'Ringkasan (milyar)'!G590,0)</f>
        <v>0.27664412957216006</v>
      </c>
      <c r="V590" s="173">
        <f>IFERROR('Ringkasan (milyar)'!V590/'Ringkasan (milyar)'!G590,0)</f>
        <v>1.8806023815289577E-2</v>
      </c>
      <c r="W590" s="173">
        <f>IFERROR('Ringkasan (milyar)'!W590/'Ringkasan (milyar)'!G590,0)</f>
        <v>1.8806023815289577E-2</v>
      </c>
      <c r="X590" s="173">
        <f>IFERROR('Ringkasan (milyar)'!X590/'Ringkasan (milyar)'!G590,0)</f>
        <v>0</v>
      </c>
      <c r="Y590" s="173">
        <f>IFERROR('Ringkasan (milyar)'!Y590/'Ringkasan (milyar)'!G590,0)</f>
        <v>7.9456221075153537E-3</v>
      </c>
      <c r="Z590" s="173">
        <f>IFERROR('Ringkasan (milyar)'!Z590/'Ringkasan (milyar)'!G590,0)</f>
        <v>0</v>
      </c>
      <c r="AA590" s="173">
        <f>IFERROR('Ringkasan (milyar)'!AA590/'Ringkasan (milyar)'!G590,0)</f>
        <v>0</v>
      </c>
      <c r="AB590" s="173">
        <f>IFERROR('Ringkasan (milyar)'!AB590/'Ringkasan (milyar)'!G590,0)</f>
        <v>7.9456221075153537E-3</v>
      </c>
      <c r="AC590" s="6"/>
      <c r="AD590" s="173">
        <f>IFERROR('Ringkasan (milyar)'!AD590/'Ringkasan (milyar)'!AC590,0)</f>
        <v>0.65464282140745378</v>
      </c>
      <c r="AE590" s="173">
        <f>IFERROR('Ringkasan (milyar)'!AE590/'Ringkasan (milyar)'!AD590,0)</f>
        <v>0.59147486939994365</v>
      </c>
      <c r="AF590" s="173">
        <f>IFERROR('Ringkasan (milyar)'!AF590/'Ringkasan (milyar)'!AD590,0)</f>
        <v>0.38255201224642638</v>
      </c>
      <c r="AG590" s="173">
        <f>IFERROR('Ringkasan (milyar)'!AG590/'Ringkasan (milyar)'!AD590,0)</f>
        <v>0</v>
      </c>
      <c r="AH590" s="173">
        <f>IFERROR('Ringkasan (milyar)'!AH590/'Ringkasan (milyar)'!AC590,0)</f>
        <v>0</v>
      </c>
      <c r="AI590" s="173">
        <f>IFERROR('Ringkasan (milyar)'!AI590/'Ringkasan (milyar)'!AC590,0)</f>
        <v>1.2922104515570141E-2</v>
      </c>
      <c r="AJ590" s="173">
        <f>IFERROR('Ringkasan (milyar)'!AJ590/'Ringkasan (milyar)'!AC590,0)</f>
        <v>4.0810109641998783E-3</v>
      </c>
      <c r="AK590" s="173">
        <f>IFERROR('Ringkasan (milyar)'!AK590/'Ringkasan (milyar)'!AC590,0)</f>
        <v>0.20027144338780484</v>
      </c>
      <c r="AL590" s="173">
        <f>IFERROR('Ringkasan (milyar)'!AL590/'Ringkasan (milyar)'!AC590,0)</f>
        <v>0</v>
      </c>
      <c r="AM590" s="173">
        <f>IFERROR('Ringkasan (milyar)'!AM590/'Ringkasan (milyar)'!AC590,0)</f>
        <v>1.8773272888857658E-2</v>
      </c>
      <c r="AN590" s="173">
        <f>IFERROR('Ringkasan (milyar)'!AN590/'Ringkasan (milyar)'!AC590,0)</f>
        <v>3.6659818058539372E-2</v>
      </c>
      <c r="AO590" s="173">
        <f>IFERROR('Ringkasan (milyar)'!AO590/'Ringkasan (milyar)'!AC590,0)</f>
        <v>0.14478270388126374</v>
      </c>
      <c r="AP590" s="173">
        <f>IFERROR('Ringkasan (milyar)'!AP590/'Ringkasan (milyar)'!AC590,0)</f>
        <v>5.5648559144032121E-5</v>
      </c>
      <c r="AQ590" s="173">
        <f>IFERROR('Ringkasan (milyar)'!AQ590/'Ringkasan (milyar)'!AC590,0)</f>
        <v>0</v>
      </c>
      <c r="AR590" s="173">
        <f>IFERROR('Ringkasan (milyar)'!AR590/'Ringkasan (milyar)'!AC590,0)</f>
        <v>4.8983327759600731E-3</v>
      </c>
      <c r="AS590" s="173">
        <f>IFERROR('Ringkasan (milyar)'!AS590/'Ringkasan (milyar)'!AC590,0)</f>
        <v>4.8983327759600731E-3</v>
      </c>
      <c r="AT590" s="173">
        <f>IFERROR('Ringkasan (milyar)'!AT590/'Ringkasan (milyar)'!AC590,0)</f>
        <v>0.14018740242878139</v>
      </c>
      <c r="AU590" s="173">
        <f>IFERROR('Ringkasan (milyar)'!AU590/'Ringkasan (milyar)'!AC590,0)</f>
        <v>1.8603867883096358E-3</v>
      </c>
      <c r="AV590" s="173">
        <f>IFERROR('Ringkasan (milyar)'!AV590/'Ringkasan (milyar)'!AC590,0)</f>
        <v>0.13832701564047173</v>
      </c>
      <c r="AW590" s="127"/>
      <c r="AX590" s="127"/>
      <c r="AY590" s="127"/>
      <c r="AZ590" s="127"/>
      <c r="BA590" s="127"/>
      <c r="BB590" s="127"/>
      <c r="BC590" s="127"/>
      <c r="BD590" s="127"/>
      <c r="BE590" s="127"/>
      <c r="BF590" s="127"/>
      <c r="BG590" s="127"/>
      <c r="BH590" s="127"/>
      <c r="BI590" s="127"/>
      <c r="BJ590" s="128"/>
      <c r="BK590" s="128"/>
      <c r="BL590" s="87"/>
      <c r="BM590" s="47"/>
      <c r="BN590" s="48"/>
      <c r="BO590" s="49"/>
      <c r="BP590" s="39">
        <f t="shared" si="103"/>
        <v>0</v>
      </c>
      <c r="BR590" s="6" t="e">
        <f>Ringkasan!#REF!/1000000000</f>
        <v>#REF!</v>
      </c>
      <c r="BS590" s="6" t="e">
        <f t="shared" si="105"/>
        <v>#REF!</v>
      </c>
      <c r="BT590" s="39" t="e">
        <f t="shared" si="107"/>
        <v>#REF!</v>
      </c>
      <c r="BV590" s="6" t="e">
        <f>Ringkasan!#REF!/1000000000</f>
        <v>#REF!</v>
      </c>
      <c r="BW590" s="6" t="e">
        <f t="shared" si="106"/>
        <v>#REF!</v>
      </c>
      <c r="BX590" s="39" t="e">
        <f t="shared" si="108"/>
        <v>#REF!</v>
      </c>
    </row>
    <row r="591" spans="1:76" ht="15" customHeight="1" x14ac:dyDescent="0.25">
      <c r="A591" s="59" t="s">
        <v>459</v>
      </c>
      <c r="B591" s="3">
        <f t="shared" si="109"/>
        <v>442</v>
      </c>
      <c r="C591" s="4">
        <f t="shared" si="109"/>
        <v>19</v>
      </c>
      <c r="D591" s="8" t="s">
        <v>459</v>
      </c>
      <c r="E591" s="12" t="str">
        <f>[1]Pendapatan!D591</f>
        <v>08 Tahun 2024</v>
      </c>
      <c r="F591" s="92">
        <f>[1]Pendapatan!E591</f>
        <v>45656</v>
      </c>
      <c r="G591" s="6"/>
      <c r="H591" s="173">
        <f>IFERROR('Ringkasan (milyar)'!H591/'Ringkasan (milyar)'!G591,0)</f>
        <v>8.8832247870409511E-2</v>
      </c>
      <c r="I591" s="173">
        <f>IFERROR('Ringkasan (milyar)'!I591/'Ringkasan (milyar)'!G591,0)</f>
        <v>3.781748006549214E-2</v>
      </c>
      <c r="J591" s="173">
        <f>IFERROR('Ringkasan (milyar)'!J591/'Ringkasan (milyar)'!G591,0)</f>
        <v>2.3533382022333433E-3</v>
      </c>
      <c r="K591" s="173">
        <f>IFERROR('Ringkasan (milyar)'!K591/'Ringkasan (milyar)'!G591,0)</f>
        <v>9.2741273381186772E-3</v>
      </c>
      <c r="L591" s="173">
        <f>IFERROR('Ringkasan (milyar)'!L591/'Ringkasan (milyar)'!G591,0)</f>
        <v>3.9387302264565348E-2</v>
      </c>
      <c r="M591" s="173">
        <f>IFERROR('Ringkasan (milyar)'!M591/'Ringkasan (milyar)'!G591,0)</f>
        <v>0.89914281308417365</v>
      </c>
      <c r="N591" s="173">
        <f>IFERROR('Ringkasan (milyar)'!N591/'Ringkasan (milyar)'!G591,0)</f>
        <v>0.87740780358088255</v>
      </c>
      <c r="O591" s="173">
        <f>IFERROR('Ringkasan (milyar)'!O591/'Ringkasan (milyar)'!G591,0)</f>
        <v>0</v>
      </c>
      <c r="P591" s="173">
        <f>IFERROR('Ringkasan (milyar)'!P591/'Ringkasan (milyar)'!G591,0)</f>
        <v>0</v>
      </c>
      <c r="Q591" s="173">
        <f>IFERROR('Ringkasan (milyar)'!Q591/'Ringkasan (milyar)'!G591,0)</f>
        <v>9.6978538127023436E-2</v>
      </c>
      <c r="R591" s="173">
        <f>IFERROR('Ringkasan (milyar)'!R591/'Ringkasan (milyar)'!G591,0)</f>
        <v>2.4853880725318415E-2</v>
      </c>
      <c r="S591" s="173">
        <f>IFERROR('Ringkasan (milyar)'!S591/'Ringkasan (milyar)'!G591,0)</f>
        <v>7.3968509116205013E-3</v>
      </c>
      <c r="T591" s="173">
        <f>IFERROR('Ringkasan (milyar)'!T591/'Ringkasan (milyar)'!G591,0)</f>
        <v>0.53837219652108459</v>
      </c>
      <c r="U591" s="173">
        <f>IFERROR('Ringkasan (milyar)'!U591/'Ringkasan (milyar)'!G591,0)</f>
        <v>0.20980633729583559</v>
      </c>
      <c r="V591" s="173">
        <f>IFERROR('Ringkasan (milyar)'!V591/'Ringkasan (milyar)'!G591,0)</f>
        <v>2.1735009503291162E-2</v>
      </c>
      <c r="W591" s="173">
        <f>IFERROR('Ringkasan (milyar)'!W591/'Ringkasan (milyar)'!G591,0)</f>
        <v>2.1735009503291162E-2</v>
      </c>
      <c r="X591" s="173">
        <f>IFERROR('Ringkasan (milyar)'!X591/'Ringkasan (milyar)'!G591,0)</f>
        <v>0</v>
      </c>
      <c r="Y591" s="173">
        <f>IFERROR('Ringkasan (milyar)'!Y591/'Ringkasan (milyar)'!G591,0)</f>
        <v>1.2024939045416714E-2</v>
      </c>
      <c r="Z591" s="173">
        <f>IFERROR('Ringkasan (milyar)'!Z591/'Ringkasan (milyar)'!G591,0)</f>
        <v>0</v>
      </c>
      <c r="AA591" s="173">
        <f>IFERROR('Ringkasan (milyar)'!AA591/'Ringkasan (milyar)'!G591,0)</f>
        <v>0</v>
      </c>
      <c r="AB591" s="173">
        <f>IFERROR('Ringkasan (milyar)'!AB591/'Ringkasan (milyar)'!G591,0)</f>
        <v>1.2024939045416714E-2</v>
      </c>
      <c r="AC591" s="6"/>
      <c r="AD591" s="173">
        <f>IFERROR('Ringkasan (milyar)'!AD591/'Ringkasan (milyar)'!AC591,0)</f>
        <v>0.71930236213056453</v>
      </c>
      <c r="AE591" s="173">
        <f>IFERROR('Ringkasan (milyar)'!AE591/'Ringkasan (milyar)'!AD591,0)</f>
        <v>0.62813409061344117</v>
      </c>
      <c r="AF591" s="173">
        <f>IFERROR('Ringkasan (milyar)'!AF591/'Ringkasan (milyar)'!AD591,0)</f>
        <v>0.35406393069028252</v>
      </c>
      <c r="AG591" s="173">
        <f>IFERROR('Ringkasan (milyar)'!AG591/'Ringkasan (milyar)'!AD591,0)</f>
        <v>0</v>
      </c>
      <c r="AH591" s="173">
        <f>IFERROR('Ringkasan (milyar)'!AH591/'Ringkasan (milyar)'!AC591,0)</f>
        <v>0</v>
      </c>
      <c r="AI591" s="173">
        <f>IFERROR('Ringkasan (milyar)'!AI591/'Ringkasan (milyar)'!AC591,0)</f>
        <v>1.2130824869157364E-2</v>
      </c>
      <c r="AJ591" s="173">
        <f>IFERROR('Ringkasan (milyar)'!AJ591/'Ringkasan (milyar)'!AC591,0)</f>
        <v>6.7418045767218522E-4</v>
      </c>
      <c r="AK591" s="173">
        <f>IFERROR('Ringkasan (milyar)'!AK591/'Ringkasan (milyar)'!AC591,0)</f>
        <v>0.13023670510340915</v>
      </c>
      <c r="AL591" s="173">
        <f>IFERROR('Ringkasan (milyar)'!AL591/'Ringkasan (milyar)'!AC591,0)</f>
        <v>0</v>
      </c>
      <c r="AM591" s="173">
        <f>IFERROR('Ringkasan (milyar)'!AM591/'Ringkasan (milyar)'!AC591,0)</f>
        <v>2.3103190496216522E-2</v>
      </c>
      <c r="AN591" s="173">
        <f>IFERROR('Ringkasan (milyar)'!AN591/'Ringkasan (milyar)'!AC591,0)</f>
        <v>1.828381909603408E-2</v>
      </c>
      <c r="AO591" s="173">
        <f>IFERROR('Ringkasan (milyar)'!AO591/'Ringkasan (milyar)'!AC591,0)</f>
        <v>8.8747332599401582E-2</v>
      </c>
      <c r="AP591" s="173">
        <f>IFERROR('Ringkasan (milyar)'!AP591/'Ringkasan (milyar)'!AC591,0)</f>
        <v>1.0236291175696235E-4</v>
      </c>
      <c r="AQ591" s="173">
        <f>IFERROR('Ringkasan (milyar)'!AQ591/'Ringkasan (milyar)'!AC591,0)</f>
        <v>0</v>
      </c>
      <c r="AR591" s="173">
        <f>IFERROR('Ringkasan (milyar)'!AR591/'Ringkasan (milyar)'!AC591,0)</f>
        <v>3.5906883204560405E-3</v>
      </c>
      <c r="AS591" s="173">
        <f>IFERROR('Ringkasan (milyar)'!AS591/'Ringkasan (milyar)'!AC591,0)</f>
        <v>3.5906883204560405E-3</v>
      </c>
      <c r="AT591" s="173">
        <f>IFERROR('Ringkasan (milyar)'!AT591/'Ringkasan (milyar)'!AC591,0)</f>
        <v>0.14687024444557029</v>
      </c>
      <c r="AU591" s="173">
        <f>IFERROR('Ringkasan (milyar)'!AU591/'Ringkasan (milyar)'!AC591,0)</f>
        <v>3.8104952503571795E-3</v>
      </c>
      <c r="AV591" s="173">
        <f>IFERROR('Ringkasan (milyar)'!AV591/'Ringkasan (milyar)'!AC591,0)</f>
        <v>0.14305974919521314</v>
      </c>
      <c r="AW591" s="127"/>
      <c r="AX591" s="127"/>
      <c r="AY591" s="127"/>
      <c r="AZ591" s="127"/>
      <c r="BA591" s="127"/>
      <c r="BB591" s="127"/>
      <c r="BC591" s="127"/>
      <c r="BD591" s="127"/>
      <c r="BE591" s="127"/>
      <c r="BF591" s="127"/>
      <c r="BG591" s="127"/>
      <c r="BH591" s="127"/>
      <c r="BI591" s="127"/>
      <c r="BJ591" s="128"/>
      <c r="BK591" s="128"/>
      <c r="BL591" s="87"/>
      <c r="BM591" s="47"/>
      <c r="BN591" s="48"/>
      <c r="BO591" s="49"/>
      <c r="BP591" s="39">
        <f t="shared" si="103"/>
        <v>0</v>
      </c>
      <c r="BR591" s="6" t="e">
        <f>Ringkasan!#REF!/1000000000</f>
        <v>#REF!</v>
      </c>
      <c r="BS591" s="6" t="e">
        <f t="shared" si="105"/>
        <v>#REF!</v>
      </c>
      <c r="BT591" s="39" t="e">
        <f t="shared" si="107"/>
        <v>#REF!</v>
      </c>
      <c r="BV591" s="6" t="e">
        <f>Ringkasan!#REF!/1000000000</f>
        <v>#REF!</v>
      </c>
      <c r="BW591" s="6" t="e">
        <f t="shared" si="106"/>
        <v>#REF!</v>
      </c>
      <c r="BX591" s="39" t="e">
        <f t="shared" si="108"/>
        <v>#REF!</v>
      </c>
    </row>
    <row r="592" spans="1:76" ht="15" customHeight="1" x14ac:dyDescent="0.25">
      <c r="A592" s="59" t="s">
        <v>460</v>
      </c>
      <c r="B592" s="3">
        <f t="shared" si="109"/>
        <v>443</v>
      </c>
      <c r="C592" s="4">
        <f t="shared" si="109"/>
        <v>20</v>
      </c>
      <c r="D592" s="8" t="s">
        <v>460</v>
      </c>
      <c r="E592" s="12" t="str">
        <f>[1]Pendapatan!D592</f>
        <v>04 Tahun 2024</v>
      </c>
      <c r="F592" s="92">
        <f>[1]Pendapatan!E592</f>
        <v>45656.92083333333</v>
      </c>
      <c r="G592" s="6"/>
      <c r="H592" s="173">
        <f>IFERROR('Ringkasan (milyar)'!H592/'Ringkasan (milyar)'!G592,0)</f>
        <v>5.5345731009108237E-2</v>
      </c>
      <c r="I592" s="173">
        <f>IFERROR('Ringkasan (milyar)'!I592/'Ringkasan (milyar)'!G592,0)</f>
        <v>2.178377193484534E-2</v>
      </c>
      <c r="J592" s="173">
        <f>IFERROR('Ringkasan (milyar)'!J592/'Ringkasan (milyar)'!G592,0)</f>
        <v>4.316947611176407E-3</v>
      </c>
      <c r="K592" s="173">
        <f>IFERROR('Ringkasan (milyar)'!K592/'Ringkasan (milyar)'!G592,0)</f>
        <v>5.4258021501485129E-3</v>
      </c>
      <c r="L592" s="173">
        <f>IFERROR('Ringkasan (milyar)'!L592/'Ringkasan (milyar)'!G592,0)</f>
        <v>2.3819209312937975E-2</v>
      </c>
      <c r="M592" s="173">
        <f>IFERROR('Ringkasan (milyar)'!M592/'Ringkasan (milyar)'!G592,0)</f>
        <v>0.93524549471934337</v>
      </c>
      <c r="N592" s="173">
        <f>IFERROR('Ringkasan (milyar)'!N592/'Ringkasan (milyar)'!G592,0)</f>
        <v>0.92008157368314547</v>
      </c>
      <c r="O592" s="173">
        <f>IFERROR('Ringkasan (milyar)'!O592/'Ringkasan (milyar)'!G592,0)</f>
        <v>0</v>
      </c>
      <c r="P592" s="173">
        <f>IFERROR('Ringkasan (milyar)'!P592/'Ringkasan (milyar)'!G592,0)</f>
        <v>0</v>
      </c>
      <c r="Q592" s="173">
        <f>IFERROR('Ringkasan (milyar)'!Q592/'Ringkasan (milyar)'!G592,0)</f>
        <v>0.1344740229582386</v>
      </c>
      <c r="R592" s="173">
        <f>IFERROR('Ringkasan (milyar)'!R592/'Ringkasan (milyar)'!G592,0)</f>
        <v>3.9893136496488004E-3</v>
      </c>
      <c r="S592" s="173">
        <f>IFERROR('Ringkasan (milyar)'!S592/'Ringkasan (milyar)'!G592,0)</f>
        <v>2.8947577312009695E-3</v>
      </c>
      <c r="T592" s="173">
        <f>IFERROR('Ringkasan (milyar)'!T592/'Ringkasan (milyar)'!G592,0)</f>
        <v>0.52731204542885446</v>
      </c>
      <c r="U592" s="173">
        <f>IFERROR('Ringkasan (milyar)'!U592/'Ringkasan (milyar)'!G592,0)</f>
        <v>0.2514114339152026</v>
      </c>
      <c r="V592" s="173">
        <f>IFERROR('Ringkasan (milyar)'!V592/'Ringkasan (milyar)'!G592,0)</f>
        <v>1.5163921036197958E-2</v>
      </c>
      <c r="W592" s="173">
        <f>IFERROR('Ringkasan (milyar)'!W592/'Ringkasan (milyar)'!G592,0)</f>
        <v>1.5163921036197958E-2</v>
      </c>
      <c r="X592" s="173">
        <f>IFERROR('Ringkasan (milyar)'!X592/'Ringkasan (milyar)'!G592,0)</f>
        <v>0</v>
      </c>
      <c r="Y592" s="173">
        <f>IFERROR('Ringkasan (milyar)'!Y592/'Ringkasan (milyar)'!G592,0)</f>
        <v>9.4087742715484E-3</v>
      </c>
      <c r="Z592" s="173">
        <f>IFERROR('Ringkasan (milyar)'!Z592/'Ringkasan (milyar)'!G592,0)</f>
        <v>0</v>
      </c>
      <c r="AA592" s="173">
        <f>IFERROR('Ringkasan (milyar)'!AA592/'Ringkasan (milyar)'!G592,0)</f>
        <v>0</v>
      </c>
      <c r="AB592" s="173">
        <f>IFERROR('Ringkasan (milyar)'!AB592/'Ringkasan (milyar)'!G592,0)</f>
        <v>9.4087742715484E-3</v>
      </c>
      <c r="AC592" s="6"/>
      <c r="AD592" s="173">
        <f>IFERROR('Ringkasan (milyar)'!AD592/'Ringkasan (milyar)'!AC592,0)</f>
        <v>0.70830885415502509</v>
      </c>
      <c r="AE592" s="173">
        <f>IFERROR('Ringkasan (milyar)'!AE592/'Ringkasan (milyar)'!AD592,0)</f>
        <v>0.66019537393489247</v>
      </c>
      <c r="AF592" s="173">
        <f>IFERROR('Ringkasan (milyar)'!AF592/'Ringkasan (milyar)'!AD592,0)</f>
        <v>0.33245882349369188</v>
      </c>
      <c r="AG592" s="173">
        <f>IFERROR('Ringkasan (milyar)'!AG592/'Ringkasan (milyar)'!AD592,0)</f>
        <v>0</v>
      </c>
      <c r="AH592" s="173">
        <f>IFERROR('Ringkasan (milyar)'!AH592/'Ringkasan (milyar)'!AC592,0)</f>
        <v>0</v>
      </c>
      <c r="AI592" s="173">
        <f>IFERROR('Ringkasan (milyar)'!AI592/'Ringkasan (milyar)'!AC592,0)</f>
        <v>4.8820917623555544E-3</v>
      </c>
      <c r="AJ592" s="173">
        <f>IFERROR('Ringkasan (milyar)'!AJ592/'Ringkasan (milyar)'!AC592,0)</f>
        <v>3.2100523985282772E-4</v>
      </c>
      <c r="AK592" s="173">
        <f>IFERROR('Ringkasan (milyar)'!AK592/'Ringkasan (milyar)'!AC592,0)</f>
        <v>0.10183234020766369</v>
      </c>
      <c r="AL592" s="173">
        <f>IFERROR('Ringkasan (milyar)'!AL592/'Ringkasan (milyar)'!AC592,0)</f>
        <v>1.9371005853187882E-4</v>
      </c>
      <c r="AM592" s="173">
        <f>IFERROR('Ringkasan (milyar)'!AM592/'Ringkasan (milyar)'!AC592,0)</f>
        <v>1.8905773893858575E-2</v>
      </c>
      <c r="AN592" s="173">
        <f>IFERROR('Ringkasan (milyar)'!AN592/'Ringkasan (milyar)'!AC592,0)</f>
        <v>3.340094961307525E-2</v>
      </c>
      <c r="AO592" s="173">
        <f>IFERROR('Ringkasan (milyar)'!AO592/'Ringkasan (milyar)'!AC592,0)</f>
        <v>4.8642975158657412E-2</v>
      </c>
      <c r="AP592" s="173">
        <f>IFERROR('Ringkasan (milyar)'!AP592/'Ringkasan (milyar)'!AC592,0)</f>
        <v>1.3547417344947495E-4</v>
      </c>
      <c r="AQ592" s="173">
        <f>IFERROR('Ringkasan (milyar)'!AQ592/'Ringkasan (milyar)'!AC592,0)</f>
        <v>5.5345731009108241E-4</v>
      </c>
      <c r="AR592" s="173">
        <f>IFERROR('Ringkasan (milyar)'!AR592/'Ringkasan (milyar)'!AC592,0)</f>
        <v>1.17609678394355E-3</v>
      </c>
      <c r="AS592" s="173">
        <f>IFERROR('Ringkasan (milyar)'!AS592/'Ringkasan (milyar)'!AC592,0)</f>
        <v>1.17609678394355E-3</v>
      </c>
      <c r="AT592" s="173">
        <f>IFERROR('Ringkasan (milyar)'!AT592/'Ringkasan (milyar)'!AC592,0)</f>
        <v>0.18868270885336774</v>
      </c>
      <c r="AU592" s="173">
        <f>IFERROR('Ringkasan (milyar)'!AU592/'Ringkasan (milyar)'!AC592,0)</f>
        <v>0</v>
      </c>
      <c r="AV592" s="173">
        <f>IFERROR('Ringkasan (milyar)'!AV592/'Ringkasan (milyar)'!AC592,0)</f>
        <v>0.18868270885336774</v>
      </c>
      <c r="AW592" s="127"/>
      <c r="AX592" s="127"/>
      <c r="AY592" s="127"/>
      <c r="AZ592" s="127"/>
      <c r="BA592" s="127"/>
      <c r="BB592" s="127"/>
      <c r="BC592" s="127"/>
      <c r="BD592" s="127"/>
      <c r="BE592" s="127"/>
      <c r="BF592" s="127"/>
      <c r="BG592" s="127"/>
      <c r="BH592" s="127"/>
      <c r="BI592" s="127"/>
      <c r="BJ592" s="128"/>
      <c r="BK592" s="128"/>
      <c r="BL592" s="87"/>
      <c r="BM592" s="47"/>
      <c r="BN592" s="48"/>
      <c r="BO592" s="49"/>
      <c r="BP592" s="39">
        <f t="shared" si="103"/>
        <v>0</v>
      </c>
      <c r="BR592" s="6" t="e">
        <f>Ringkasan!#REF!/1000000000</f>
        <v>#REF!</v>
      </c>
      <c r="BS592" s="6" t="e">
        <f t="shared" si="105"/>
        <v>#REF!</v>
      </c>
      <c r="BT592" s="39" t="e">
        <f t="shared" si="107"/>
        <v>#REF!</v>
      </c>
      <c r="BV592" s="6" t="e">
        <f>Ringkasan!#REF!/1000000000</f>
        <v>#REF!</v>
      </c>
      <c r="BW592" s="6" t="e">
        <f t="shared" si="106"/>
        <v>#REF!</v>
      </c>
      <c r="BX592" s="39" t="e">
        <f t="shared" si="108"/>
        <v>#REF!</v>
      </c>
    </row>
    <row r="593" spans="1:76" ht="15" customHeight="1" x14ac:dyDescent="0.25">
      <c r="A593" s="59" t="s">
        <v>461</v>
      </c>
      <c r="B593" s="3">
        <f t="shared" si="109"/>
        <v>444</v>
      </c>
      <c r="C593" s="4">
        <f t="shared" si="109"/>
        <v>21</v>
      </c>
      <c r="D593" s="8" t="s">
        <v>461</v>
      </c>
      <c r="E593" s="12" t="str">
        <f>[1]Pendapatan!D593</f>
        <v>7  Tahun  2024</v>
      </c>
      <c r="F593" s="92">
        <f>[1]Pendapatan!E593</f>
        <v>45656.552083333336</v>
      </c>
      <c r="G593" s="6"/>
      <c r="H593" s="173">
        <f>IFERROR('Ringkasan (milyar)'!H593/'Ringkasan (milyar)'!G593,0)</f>
        <v>6.705921127798091E-2</v>
      </c>
      <c r="I593" s="173">
        <f>IFERROR('Ringkasan (milyar)'!I593/'Ringkasan (milyar)'!G593,0)</f>
        <v>2.7968887984392007E-2</v>
      </c>
      <c r="J593" s="173">
        <f>IFERROR('Ringkasan (milyar)'!J593/'Ringkasan (milyar)'!G593,0)</f>
        <v>2.890294840207335E-3</v>
      </c>
      <c r="K593" s="173">
        <f>IFERROR('Ringkasan (milyar)'!K593/'Ringkasan (milyar)'!G593,0)</f>
        <v>9.2413711693557932E-3</v>
      </c>
      <c r="L593" s="173">
        <f>IFERROR('Ringkasan (milyar)'!L593/'Ringkasan (milyar)'!G593,0)</f>
        <v>2.6958657284025779E-2</v>
      </c>
      <c r="M593" s="173">
        <f>IFERROR('Ringkasan (milyar)'!M593/'Ringkasan (milyar)'!G593,0)</f>
        <v>0.9130062358949993</v>
      </c>
      <c r="N593" s="173">
        <f>IFERROR('Ringkasan (milyar)'!N593/'Ringkasan (milyar)'!G593,0)</f>
        <v>0.89823380853069756</v>
      </c>
      <c r="O593" s="173">
        <f>IFERROR('Ringkasan (milyar)'!O593/'Ringkasan (milyar)'!G593,0)</f>
        <v>0</v>
      </c>
      <c r="P593" s="173">
        <f>IFERROR('Ringkasan (milyar)'!P593/'Ringkasan (milyar)'!G593,0)</f>
        <v>0</v>
      </c>
      <c r="Q593" s="173">
        <f>IFERROR('Ringkasan (milyar)'!Q593/'Ringkasan (milyar)'!G593,0)</f>
        <v>0.12845945164019093</v>
      </c>
      <c r="R593" s="173">
        <f>IFERROR('Ringkasan (milyar)'!R593/'Ringkasan (milyar)'!G593,0)</f>
        <v>0</v>
      </c>
      <c r="S593" s="173">
        <f>IFERROR('Ringkasan (milyar)'!S593/'Ringkasan (milyar)'!G593,0)</f>
        <v>3.8160437020064212E-3</v>
      </c>
      <c r="T593" s="173">
        <f>IFERROR('Ringkasan (milyar)'!T593/'Ringkasan (milyar)'!G593,0)</f>
        <v>0.56465864037974167</v>
      </c>
      <c r="U593" s="173">
        <f>IFERROR('Ringkasan (milyar)'!U593/'Ringkasan (milyar)'!G593,0)</f>
        <v>0.20129967280875846</v>
      </c>
      <c r="V593" s="173">
        <f>IFERROR('Ringkasan (milyar)'!V593/'Ringkasan (milyar)'!G593,0)</f>
        <v>1.4772427364301696E-2</v>
      </c>
      <c r="W593" s="173">
        <f>IFERROR('Ringkasan (milyar)'!W593/'Ringkasan (milyar)'!G593,0)</f>
        <v>1.4772427364301696E-2</v>
      </c>
      <c r="X593" s="173">
        <f>IFERROR('Ringkasan (milyar)'!X593/'Ringkasan (milyar)'!G593,0)</f>
        <v>0</v>
      </c>
      <c r="Y593" s="173">
        <f>IFERROR('Ringkasan (milyar)'!Y593/'Ringkasan (milyar)'!G593,0)</f>
        <v>1.9934552827019867E-2</v>
      </c>
      <c r="Z593" s="173">
        <f>IFERROR('Ringkasan (milyar)'!Z593/'Ringkasan (milyar)'!G593,0)</f>
        <v>0</v>
      </c>
      <c r="AA593" s="173">
        <f>IFERROR('Ringkasan (milyar)'!AA593/'Ringkasan (milyar)'!G593,0)</f>
        <v>0</v>
      </c>
      <c r="AB593" s="173">
        <f>IFERROR('Ringkasan (milyar)'!AB593/'Ringkasan (milyar)'!G593,0)</f>
        <v>1.9934552827019867E-2</v>
      </c>
      <c r="AC593" s="6"/>
      <c r="AD593" s="173">
        <f>IFERROR('Ringkasan (milyar)'!AD593/'Ringkasan (milyar)'!AC593,0)</f>
        <v>0.7523789259141197</v>
      </c>
      <c r="AE593" s="173">
        <f>IFERROR('Ringkasan (milyar)'!AE593/'Ringkasan (milyar)'!AD593,0)</f>
        <v>0.7054034395832538</v>
      </c>
      <c r="AF593" s="173">
        <f>IFERROR('Ringkasan (milyar)'!AF593/'Ringkasan (milyar)'!AD593,0)</f>
        <v>0.28641614085319439</v>
      </c>
      <c r="AG593" s="173">
        <f>IFERROR('Ringkasan (milyar)'!AG593/'Ringkasan (milyar)'!AD593,0)</f>
        <v>0</v>
      </c>
      <c r="AH593" s="173">
        <f>IFERROR('Ringkasan (milyar)'!AH593/'Ringkasan (milyar)'!AC593,0)</f>
        <v>0</v>
      </c>
      <c r="AI593" s="173">
        <f>IFERROR('Ringkasan (milyar)'!AI593/'Ringkasan (milyar)'!AC593,0)</f>
        <v>5.6741150196466042E-3</v>
      </c>
      <c r="AJ593" s="173">
        <f>IFERROR('Ringkasan (milyar)'!AJ593/'Ringkasan (milyar)'!AC593,0)</f>
        <v>4.8066026510541244E-4</v>
      </c>
      <c r="AK593" s="173">
        <f>IFERROR('Ringkasan (milyar)'!AK593/'Ringkasan (milyar)'!AC593,0)</f>
        <v>6.1346581433235348E-2</v>
      </c>
      <c r="AL593" s="173">
        <f>IFERROR('Ringkasan (milyar)'!AL593/'Ringkasan (milyar)'!AC593,0)</f>
        <v>0</v>
      </c>
      <c r="AM593" s="173">
        <f>IFERROR('Ringkasan (milyar)'!AM593/'Ringkasan (milyar)'!AC593,0)</f>
        <v>1.2951171237466577E-2</v>
      </c>
      <c r="AN593" s="173">
        <f>IFERROR('Ringkasan (milyar)'!AN593/'Ringkasan (milyar)'!AC593,0)</f>
        <v>8.778362725077463E-3</v>
      </c>
      <c r="AO593" s="173">
        <f>IFERROR('Ringkasan (milyar)'!AO593/'Ringkasan (milyar)'!AC593,0)</f>
        <v>3.9350949888571254E-2</v>
      </c>
      <c r="AP593" s="173">
        <f>IFERROR('Ringkasan (milyar)'!AP593/'Ringkasan (milyar)'!AC593,0)</f>
        <v>2.2570596320363624E-4</v>
      </c>
      <c r="AQ593" s="173">
        <f>IFERROR('Ringkasan (milyar)'!AQ593/'Ringkasan (milyar)'!AC593,0)</f>
        <v>4.0391618916421219E-5</v>
      </c>
      <c r="AR593" s="173">
        <f>IFERROR('Ringkasan (milyar)'!AR593/'Ringkasan (milyar)'!AC593,0)</f>
        <v>4.0391618916421216E-3</v>
      </c>
      <c r="AS593" s="173">
        <f>IFERROR('Ringkasan (milyar)'!AS593/'Ringkasan (milyar)'!AC593,0)</f>
        <v>4.0391618916421216E-3</v>
      </c>
      <c r="AT593" s="173">
        <f>IFERROR('Ringkasan (milyar)'!AT593/'Ringkasan (milyar)'!AC593,0)</f>
        <v>0.18223533076100276</v>
      </c>
      <c r="AU593" s="173">
        <f>IFERROR('Ringkasan (milyar)'!AU593/'Ringkasan (milyar)'!AC593,0)</f>
        <v>0</v>
      </c>
      <c r="AV593" s="173">
        <f>IFERROR('Ringkasan (milyar)'!AV593/'Ringkasan (milyar)'!AC593,0)</f>
        <v>0.18223533076100276</v>
      </c>
      <c r="AW593" s="127"/>
      <c r="AX593" s="127"/>
      <c r="AY593" s="127"/>
      <c r="AZ593" s="127"/>
      <c r="BA593" s="127"/>
      <c r="BB593" s="127"/>
      <c r="BC593" s="127"/>
      <c r="BD593" s="127"/>
      <c r="BE593" s="127"/>
      <c r="BF593" s="127"/>
      <c r="BG593" s="127"/>
      <c r="BH593" s="127"/>
      <c r="BI593" s="127"/>
      <c r="BJ593" s="128"/>
      <c r="BK593" s="128"/>
      <c r="BL593" s="87"/>
      <c r="BM593" s="47"/>
      <c r="BN593" s="48"/>
      <c r="BO593" s="49"/>
      <c r="BP593" s="39">
        <f t="shared" si="103"/>
        <v>0</v>
      </c>
      <c r="BR593" s="6" t="e">
        <f>Ringkasan!#REF!/1000000000</f>
        <v>#REF!</v>
      </c>
      <c r="BS593" s="6" t="e">
        <f t="shared" si="105"/>
        <v>#REF!</v>
      </c>
      <c r="BT593" s="39" t="e">
        <f t="shared" si="107"/>
        <v>#REF!</v>
      </c>
      <c r="BV593" s="6" t="e">
        <f>Ringkasan!#REF!/1000000000</f>
        <v>#REF!</v>
      </c>
      <c r="BW593" s="6" t="e">
        <f t="shared" si="106"/>
        <v>#REF!</v>
      </c>
      <c r="BX593" s="39" t="e">
        <f t="shared" si="108"/>
        <v>#REF!</v>
      </c>
    </row>
    <row r="594" spans="1:76" ht="15" customHeight="1" x14ac:dyDescent="0.25">
      <c r="A594" s="59" t="s">
        <v>462</v>
      </c>
      <c r="B594" s="3">
        <f t="shared" si="109"/>
        <v>445</v>
      </c>
      <c r="C594" s="4">
        <f t="shared" si="109"/>
        <v>22</v>
      </c>
      <c r="D594" s="8" t="s">
        <v>462</v>
      </c>
      <c r="E594" s="12" t="str">
        <f>[1]Pendapatan!D594</f>
        <v>4 Tahun 2024</v>
      </c>
      <c r="F594" s="92">
        <f>[1]Pendapatan!E594</f>
        <v>45656.72152777778</v>
      </c>
      <c r="G594" s="6"/>
      <c r="H594" s="173">
        <f>IFERROR('Ringkasan (milyar)'!H594/'Ringkasan (milyar)'!G594,0)</f>
        <v>0.22553342405510093</v>
      </c>
      <c r="I594" s="173">
        <f>IFERROR('Ringkasan (milyar)'!I594/'Ringkasan (milyar)'!G594,0)</f>
        <v>0.1767488067485054</v>
      </c>
      <c r="J594" s="173">
        <f>IFERROR('Ringkasan (milyar)'!J594/'Ringkasan (milyar)'!G594,0)</f>
        <v>3.5351920496584817E-2</v>
      </c>
      <c r="K594" s="173">
        <f>IFERROR('Ringkasan (milyar)'!K594/'Ringkasan (milyar)'!G594,0)</f>
        <v>9.3715662223914659E-3</v>
      </c>
      <c r="L594" s="173">
        <f>IFERROR('Ringkasan (milyar)'!L594/'Ringkasan (milyar)'!G594,0)</f>
        <v>4.0611305876192281E-3</v>
      </c>
      <c r="M594" s="173">
        <f>IFERROR('Ringkasan (milyar)'!M594/'Ringkasan (milyar)'!G594,0)</f>
        <v>0.76282008402804247</v>
      </c>
      <c r="N594" s="173">
        <f>IFERROR('Ringkasan (milyar)'!N594/'Ringkasan (milyar)'!G594,0)</f>
        <v>0.72846636464780679</v>
      </c>
      <c r="O594" s="173">
        <f>IFERROR('Ringkasan (milyar)'!O594/'Ringkasan (milyar)'!G594,0)</f>
        <v>0</v>
      </c>
      <c r="P594" s="173">
        <f>IFERROR('Ringkasan (milyar)'!P594/'Ringkasan (milyar)'!G594,0)</f>
        <v>0</v>
      </c>
      <c r="Q594" s="173">
        <f>IFERROR('Ringkasan (milyar)'!Q594/'Ringkasan (milyar)'!G594,0)</f>
        <v>0</v>
      </c>
      <c r="R594" s="173">
        <f>IFERROR('Ringkasan (milyar)'!R594/'Ringkasan (milyar)'!G594,0)</f>
        <v>6.031034913411025E-3</v>
      </c>
      <c r="S594" s="173">
        <f>IFERROR('Ringkasan (milyar)'!S594/'Ringkasan (milyar)'!G594,0)</f>
        <v>1.937174268479272E-2</v>
      </c>
      <c r="T594" s="173">
        <f>IFERROR('Ringkasan (milyar)'!T594/'Ringkasan (milyar)'!G594,0)</f>
        <v>0.54560989744801014</v>
      </c>
      <c r="U594" s="173">
        <f>IFERROR('Ringkasan (milyar)'!U594/'Ringkasan (milyar)'!G594,0)</f>
        <v>0.15745368960159281</v>
      </c>
      <c r="V594" s="173">
        <f>IFERROR('Ringkasan (milyar)'!V594/'Ringkasan (milyar)'!G594,0)</f>
        <v>3.4353719380235757E-2</v>
      </c>
      <c r="W594" s="173">
        <f>IFERROR('Ringkasan (milyar)'!W594/'Ringkasan (milyar)'!G594,0)</f>
        <v>3.4353719380235757E-2</v>
      </c>
      <c r="X594" s="173">
        <f>IFERROR('Ringkasan (milyar)'!X594/'Ringkasan (milyar)'!G594,0)</f>
        <v>0</v>
      </c>
      <c r="Y594" s="173">
        <f>IFERROR('Ringkasan (milyar)'!Y594/'Ringkasan (milyar)'!G594,0)</f>
        <v>1.1646491916856593E-2</v>
      </c>
      <c r="Z594" s="173">
        <f>IFERROR('Ringkasan (milyar)'!Z594/'Ringkasan (milyar)'!G594,0)</f>
        <v>0</v>
      </c>
      <c r="AA594" s="173">
        <f>IFERROR('Ringkasan (milyar)'!AA594/'Ringkasan (milyar)'!G594,0)</f>
        <v>0</v>
      </c>
      <c r="AB594" s="173">
        <f>IFERROR('Ringkasan (milyar)'!AB594/'Ringkasan (milyar)'!G594,0)</f>
        <v>1.1646491916856593E-2</v>
      </c>
      <c r="AC594" s="6"/>
      <c r="AD594" s="173">
        <f>IFERROR('Ringkasan (milyar)'!AD594/'Ringkasan (milyar)'!AC594,0)</f>
        <v>0.85636124967584981</v>
      </c>
      <c r="AE594" s="173">
        <f>IFERROR('Ringkasan (milyar)'!AE594/'Ringkasan (milyar)'!AD594,0)</f>
        <v>0.65529785345986336</v>
      </c>
      <c r="AF594" s="173">
        <f>IFERROR('Ringkasan (milyar)'!AF594/'Ringkasan (milyar)'!AD594,0)</f>
        <v>0.33004499627750489</v>
      </c>
      <c r="AG594" s="173">
        <f>IFERROR('Ringkasan (milyar)'!AG594/'Ringkasan (milyar)'!AD594,0)</f>
        <v>0</v>
      </c>
      <c r="AH594" s="173">
        <f>IFERROR('Ringkasan (milyar)'!AH594/'Ringkasan (milyar)'!AC594,0)</f>
        <v>0</v>
      </c>
      <c r="AI594" s="173">
        <f>IFERROR('Ringkasan (milyar)'!AI594/'Ringkasan (milyar)'!AC594,0)</f>
        <v>9.5549746952610162E-3</v>
      </c>
      <c r="AJ594" s="173">
        <f>IFERROR('Ringkasan (milyar)'!AJ594/'Ringkasan (milyar)'!AC594,0)</f>
        <v>2.996840820333115E-3</v>
      </c>
      <c r="AK594" s="173">
        <f>IFERROR('Ringkasan (milyar)'!AK594/'Ringkasan (milyar)'!AC594,0)</f>
        <v>0.13817353330807067</v>
      </c>
      <c r="AL594" s="173">
        <f>IFERROR('Ringkasan (milyar)'!AL594/'Ringkasan (milyar)'!AC594,0)</f>
        <v>6.3350069873405819E-4</v>
      </c>
      <c r="AM594" s="173">
        <f>IFERROR('Ringkasan (milyar)'!AM594/'Ringkasan (milyar)'!AC594,0)</f>
        <v>3.3700219669953305E-2</v>
      </c>
      <c r="AN594" s="173">
        <f>IFERROR('Ringkasan (milyar)'!AN594/'Ringkasan (milyar)'!AC594,0)</f>
        <v>2.5681548017620046E-2</v>
      </c>
      <c r="AO594" s="173">
        <f>IFERROR('Ringkasan (milyar)'!AO594/'Ringkasan (milyar)'!AC594,0)</f>
        <v>7.5528036324085751E-2</v>
      </c>
      <c r="AP594" s="173">
        <f>IFERROR('Ringkasan (milyar)'!AP594/'Ringkasan (milyar)'!AC594,0)</f>
        <v>5.9775811113368605E-7</v>
      </c>
      <c r="AQ594" s="173">
        <f>IFERROR('Ringkasan (milyar)'!AQ594/'Ringkasan (milyar)'!AC594,0)</f>
        <v>2.6296308395663583E-3</v>
      </c>
      <c r="AR594" s="173">
        <f>IFERROR('Ringkasan (milyar)'!AR594/'Ringkasan (milyar)'!AC594,0)</f>
        <v>5.4652170160794152E-3</v>
      </c>
      <c r="AS594" s="173">
        <f>IFERROR('Ringkasan (milyar)'!AS594/'Ringkasan (milyar)'!AC594,0)</f>
        <v>5.4652170160794152E-3</v>
      </c>
      <c r="AT594" s="173">
        <f>IFERROR('Ringkasan (milyar)'!AT594/'Ringkasan (milyar)'!AC594,0)</f>
        <v>0</v>
      </c>
      <c r="AU594" s="173">
        <f>IFERROR('Ringkasan (milyar)'!AU594/'Ringkasan (milyar)'!AC594,0)</f>
        <v>0</v>
      </c>
      <c r="AV594" s="173">
        <f>IFERROR('Ringkasan (milyar)'!AV594/'Ringkasan (milyar)'!AC594,0)</f>
        <v>0</v>
      </c>
      <c r="AW594" s="127"/>
      <c r="AX594" s="127"/>
      <c r="AY594" s="127"/>
      <c r="AZ594" s="127"/>
      <c r="BA594" s="127"/>
      <c r="BB594" s="127"/>
      <c r="BC594" s="127"/>
      <c r="BD594" s="127"/>
      <c r="BE594" s="127"/>
      <c r="BF594" s="127"/>
      <c r="BG594" s="127"/>
      <c r="BH594" s="127"/>
      <c r="BI594" s="127"/>
      <c r="BJ594" s="128"/>
      <c r="BK594" s="128"/>
      <c r="BL594" s="87"/>
      <c r="BM594" s="47"/>
      <c r="BN594" s="48"/>
      <c r="BO594" s="49"/>
      <c r="BP594" s="39">
        <f t="shared" si="103"/>
        <v>0</v>
      </c>
      <c r="BR594" s="6" t="e">
        <f>Ringkasan!#REF!/1000000000</f>
        <v>#REF!</v>
      </c>
      <c r="BS594" s="6" t="e">
        <f t="shared" si="105"/>
        <v>#REF!</v>
      </c>
      <c r="BT594" s="39" t="e">
        <f t="shared" si="107"/>
        <v>#REF!</v>
      </c>
      <c r="BV594" s="6" t="e">
        <f>Ringkasan!#REF!/1000000000</f>
        <v>#REF!</v>
      </c>
      <c r="BW594" s="6" t="e">
        <f t="shared" si="106"/>
        <v>#REF!</v>
      </c>
      <c r="BX594" s="39" t="e">
        <f t="shared" si="108"/>
        <v>#REF!</v>
      </c>
    </row>
    <row r="595" spans="1:76" ht="15" customHeight="1" x14ac:dyDescent="0.25">
      <c r="B595" s="13" t="s">
        <v>560</v>
      </c>
      <c r="C595" s="14" t="s">
        <v>560</v>
      </c>
      <c r="D595" s="15" t="s">
        <v>561</v>
      </c>
      <c r="E595" s="16"/>
      <c r="F595" s="93"/>
      <c r="G595" s="115"/>
      <c r="H595" s="174">
        <f>IFERROR('Ringkasan (milyar)'!H595/'Ringkasan (milyar)'!G595,0)</f>
        <v>7.6947978902068212E-2</v>
      </c>
      <c r="I595" s="174">
        <f>IFERROR('Ringkasan (milyar)'!I595/'Ringkasan (milyar)'!G595,0)</f>
        <v>3.5985706193904621E-2</v>
      </c>
      <c r="J595" s="174">
        <f>IFERROR('Ringkasan (milyar)'!J595/'Ringkasan (milyar)'!G595,0)</f>
        <v>1.6487422836562592E-2</v>
      </c>
      <c r="K595" s="174">
        <f>IFERROR('Ringkasan (milyar)'!K595/'Ringkasan (milyar)'!G595,0)</f>
        <v>4.6538658705981102E-3</v>
      </c>
      <c r="L595" s="174">
        <f>IFERROR('Ringkasan (milyar)'!L595/'Ringkasan (milyar)'!G595,0)</f>
        <v>1.9820984001002899E-2</v>
      </c>
      <c r="M595" s="174">
        <f>IFERROR('Ringkasan (milyar)'!M595/'Ringkasan (milyar)'!G595,0)</f>
        <v>0.91160639750430694</v>
      </c>
      <c r="N595" s="174">
        <f>IFERROR('Ringkasan (milyar)'!N595/'Ringkasan (milyar)'!G595,0)</f>
        <v>0.89139952875830297</v>
      </c>
      <c r="O595" s="174">
        <f>IFERROR('Ringkasan (milyar)'!O595/'Ringkasan (milyar)'!G595,0)</f>
        <v>0</v>
      </c>
      <c r="P595" s="174">
        <f>IFERROR('Ringkasan (milyar)'!P595/'Ringkasan (milyar)'!G595,0)</f>
        <v>0</v>
      </c>
      <c r="Q595" s="174">
        <f>IFERROR('Ringkasan (milyar)'!Q595/'Ringkasan (milyar)'!G595,0)</f>
        <v>0.1137125594132679</v>
      </c>
      <c r="R595" s="174">
        <f>IFERROR('Ringkasan (milyar)'!R595/'Ringkasan (milyar)'!G595,0)</f>
        <v>9.4261767700532066E-3</v>
      </c>
      <c r="S595" s="174">
        <f>IFERROR('Ringkasan (milyar)'!S595/'Ringkasan (milyar)'!G595,0)</f>
        <v>5.1263783542753166E-3</v>
      </c>
      <c r="T595" s="174">
        <f>IFERROR('Ringkasan (milyar)'!T595/'Ringkasan (milyar)'!G595,0)</f>
        <v>0.54381848937271104</v>
      </c>
      <c r="U595" s="174">
        <f>IFERROR('Ringkasan (milyar)'!U595/'Ringkasan (milyar)'!G595,0)</f>
        <v>0.2193159248479955</v>
      </c>
      <c r="V595" s="174">
        <f>IFERROR('Ringkasan (milyar)'!V595/'Ringkasan (milyar)'!G595,0)</f>
        <v>2.020686874600381E-2</v>
      </c>
      <c r="W595" s="174">
        <f>IFERROR('Ringkasan (milyar)'!W595/'Ringkasan (milyar)'!G595,0)</f>
        <v>2.020686874600381E-2</v>
      </c>
      <c r="X595" s="174">
        <f>IFERROR('Ringkasan (milyar)'!X595/'Ringkasan (milyar)'!G595,0)</f>
        <v>0</v>
      </c>
      <c r="Y595" s="174">
        <f>IFERROR('Ringkasan (milyar)'!Y595/'Ringkasan (milyar)'!G595,0)</f>
        <v>1.1445623593624808E-2</v>
      </c>
      <c r="Z595" s="174">
        <f>IFERROR('Ringkasan (milyar)'!Z595/'Ringkasan (milyar)'!G595,0)</f>
        <v>1.0316107669616398E-4</v>
      </c>
      <c r="AA595" s="174">
        <f>IFERROR('Ringkasan (milyar)'!AA595/'Ringkasan (milyar)'!G595,0)</f>
        <v>0</v>
      </c>
      <c r="AB595" s="174">
        <f>IFERROR('Ringkasan (milyar)'!AB595/'Ringkasan (milyar)'!G595,0)</f>
        <v>1.1342462516928643E-2</v>
      </c>
      <c r="AC595" s="7"/>
      <c r="AD595" s="174">
        <f>IFERROR('Ringkasan (milyar)'!AD595/'Ringkasan (milyar)'!AC595,0)</f>
        <v>0.71255322168080515</v>
      </c>
      <c r="AE595" s="174">
        <f>IFERROR('Ringkasan (milyar)'!AE595/'Ringkasan (milyar)'!AD595,0)</f>
        <v>0.6347614536890116</v>
      </c>
      <c r="AF595" s="174">
        <f>IFERROR('Ringkasan (milyar)'!AF595/'Ringkasan (milyar)'!AD595,0)</f>
        <v>0.33811425949639412</v>
      </c>
      <c r="AG595" s="174">
        <f>IFERROR('Ringkasan (milyar)'!AG595/'Ringkasan (milyar)'!AD595,0)</f>
        <v>2.1176614611792513E-3</v>
      </c>
      <c r="AH595" s="174">
        <f>IFERROR('Ringkasan (milyar)'!AH595/'Ringkasan (milyar)'!AC595,0)</f>
        <v>1.5852721000615822E-5</v>
      </c>
      <c r="AI595" s="174">
        <f>IFERROR('Ringkasan (milyar)'!AI595/'Ringkasan (milyar)'!AC595,0)</f>
        <v>1.5905353165129706E-2</v>
      </c>
      <c r="AJ595" s="174">
        <f>IFERROR('Ringkasan (milyar)'!AJ595/'Ringkasan (milyar)'!AC595,0)</f>
        <v>1.8973455728103065E-3</v>
      </c>
      <c r="AK595" s="174">
        <f>IFERROR('Ringkasan (milyar)'!AK595/'Ringkasan (milyar)'!AC595,0)</f>
        <v>0.1127957081289428</v>
      </c>
      <c r="AL595" s="174">
        <f>IFERROR('Ringkasan (milyar)'!AL595/'Ringkasan (milyar)'!AC595,0)</f>
        <v>6.8962818642007357E-4</v>
      </c>
      <c r="AM595" s="174">
        <f>IFERROR('Ringkasan (milyar)'!AM595/'Ringkasan (milyar)'!AC595,0)</f>
        <v>2.0901347505989171E-2</v>
      </c>
      <c r="AN595" s="174">
        <f>IFERROR('Ringkasan (milyar)'!AN595/'Ringkasan (milyar)'!AC595,0)</f>
        <v>2.5416786559553015E-2</v>
      </c>
      <c r="AO595" s="174">
        <f>IFERROR('Ringkasan (milyar)'!AO595/'Ringkasan (milyar)'!AC595,0)</f>
        <v>6.3939253552975833E-2</v>
      </c>
      <c r="AP595" s="174">
        <f>IFERROR('Ringkasan (milyar)'!AP595/'Ringkasan (milyar)'!AC595,0)</f>
        <v>1.5986888652543942E-3</v>
      </c>
      <c r="AQ595" s="174">
        <f>IFERROR('Ringkasan (milyar)'!AQ595/'Ringkasan (milyar)'!AC595,0)</f>
        <v>2.500034587502787E-4</v>
      </c>
      <c r="AR595" s="174">
        <f>IFERROR('Ringkasan (milyar)'!AR595/'Ringkasan (milyar)'!AC595,0)</f>
        <v>4.3731924332302856E-3</v>
      </c>
      <c r="AS595" s="174">
        <f>IFERROR('Ringkasan (milyar)'!AS595/'Ringkasan (milyar)'!AC595,0)</f>
        <v>4.3731924332302856E-3</v>
      </c>
      <c r="AT595" s="174">
        <f>IFERROR('Ringkasan (milyar)'!AT595/'Ringkasan (milyar)'!AC595,0)</f>
        <v>0.17027787775702197</v>
      </c>
      <c r="AU595" s="174">
        <f>IFERROR('Ringkasan (milyar)'!AU595/'Ringkasan (milyar)'!AC595,0)</f>
        <v>2.7075611106969905E-3</v>
      </c>
      <c r="AV595" s="174">
        <f>IFERROR('Ringkasan (milyar)'!AV595/'Ringkasan (milyar)'!AC595,0)</f>
        <v>0.16757031664632496</v>
      </c>
      <c r="AW595" s="129"/>
      <c r="AX595" s="129"/>
      <c r="AY595" s="129"/>
      <c r="AZ595" s="129"/>
      <c r="BA595" s="129"/>
      <c r="BB595" s="129"/>
      <c r="BC595" s="129"/>
      <c r="BD595" s="129"/>
      <c r="BE595" s="129"/>
      <c r="BF595" s="129"/>
      <c r="BG595" s="129"/>
      <c r="BH595" s="129"/>
      <c r="BI595" s="129"/>
      <c r="BJ595" s="130"/>
      <c r="BK595" s="130"/>
      <c r="BL595" s="89"/>
      <c r="BM595" s="47"/>
      <c r="BN595" s="48"/>
      <c r="BO595" s="49"/>
      <c r="BR595" s="115" t="e">
        <f>Ringkasan!#REF!/1000000000</f>
        <v>#REF!</v>
      </c>
      <c r="BS595" s="115" t="e">
        <f t="shared" si="105"/>
        <v>#REF!</v>
      </c>
      <c r="BT595" s="39" t="e">
        <f t="shared" si="107"/>
        <v>#REF!</v>
      </c>
      <c r="BV595" s="115" t="e">
        <f>Ringkasan!#REF!/1000000000</f>
        <v>#REF!</v>
      </c>
      <c r="BW595" s="115" t="e">
        <f t="shared" si="106"/>
        <v>#REF!</v>
      </c>
      <c r="BX595" s="39" t="e">
        <f t="shared" si="108"/>
        <v>#REF!</v>
      </c>
    </row>
    <row r="596" spans="1:76" ht="15" customHeight="1" x14ac:dyDescent="0.25">
      <c r="B596" s="13" t="s">
        <v>562</v>
      </c>
      <c r="C596" s="14" t="s">
        <v>562</v>
      </c>
      <c r="D596" s="15" t="s">
        <v>563</v>
      </c>
      <c r="E596" s="16"/>
      <c r="F596" s="93"/>
      <c r="G596" s="115"/>
      <c r="H596" s="174">
        <f>IFERROR('Ringkasan (milyar)'!H596/'Ringkasan (milyar)'!G596,0)</f>
        <v>0.22553342405510093</v>
      </c>
      <c r="I596" s="174">
        <f>IFERROR('Ringkasan (milyar)'!I596/'Ringkasan (milyar)'!G596,0)</f>
        <v>0.1767488067485054</v>
      </c>
      <c r="J596" s="174">
        <f>IFERROR('Ringkasan (milyar)'!J596/'Ringkasan (milyar)'!G596,0)</f>
        <v>3.5351920496584817E-2</v>
      </c>
      <c r="K596" s="174">
        <f>IFERROR('Ringkasan (milyar)'!K596/'Ringkasan (milyar)'!G596,0)</f>
        <v>9.3715662223914659E-3</v>
      </c>
      <c r="L596" s="174">
        <f>IFERROR('Ringkasan (milyar)'!L596/'Ringkasan (milyar)'!G596,0)</f>
        <v>4.0611305876192281E-3</v>
      </c>
      <c r="M596" s="174">
        <f>IFERROR('Ringkasan (milyar)'!M596/'Ringkasan (milyar)'!G596,0)</f>
        <v>0.76282008402804247</v>
      </c>
      <c r="N596" s="174">
        <f>IFERROR('Ringkasan (milyar)'!N596/'Ringkasan (milyar)'!G596,0)</f>
        <v>0.72846636464780679</v>
      </c>
      <c r="O596" s="174">
        <f>IFERROR('Ringkasan (milyar)'!O596/'Ringkasan (milyar)'!G596,0)</f>
        <v>0</v>
      </c>
      <c r="P596" s="174">
        <f>IFERROR('Ringkasan (milyar)'!P596/'Ringkasan (milyar)'!G596,0)</f>
        <v>0</v>
      </c>
      <c r="Q596" s="174">
        <f>IFERROR('Ringkasan (milyar)'!Q596/'Ringkasan (milyar)'!G596,0)</f>
        <v>0</v>
      </c>
      <c r="R596" s="174">
        <f>IFERROR('Ringkasan (milyar)'!R596/'Ringkasan (milyar)'!G596,0)</f>
        <v>6.031034913411025E-3</v>
      </c>
      <c r="S596" s="174">
        <f>IFERROR('Ringkasan (milyar)'!S596/'Ringkasan (milyar)'!G596,0)</f>
        <v>1.937174268479272E-2</v>
      </c>
      <c r="T596" s="174">
        <f>IFERROR('Ringkasan (milyar)'!T596/'Ringkasan (milyar)'!G596,0)</f>
        <v>0.54560989744801014</v>
      </c>
      <c r="U596" s="174">
        <f>IFERROR('Ringkasan (milyar)'!U596/'Ringkasan (milyar)'!G596,0)</f>
        <v>0.15745368960159281</v>
      </c>
      <c r="V596" s="174">
        <f>IFERROR('Ringkasan (milyar)'!V596/'Ringkasan (milyar)'!G596,0)</f>
        <v>3.4353719380235757E-2</v>
      </c>
      <c r="W596" s="174">
        <f>IFERROR('Ringkasan (milyar)'!W596/'Ringkasan (milyar)'!G596,0)</f>
        <v>3.4353719380235757E-2</v>
      </c>
      <c r="X596" s="174">
        <f>IFERROR('Ringkasan (milyar)'!X596/'Ringkasan (milyar)'!G596,0)</f>
        <v>0</v>
      </c>
      <c r="Y596" s="174">
        <f>IFERROR('Ringkasan (milyar)'!Y596/'Ringkasan (milyar)'!G596,0)</f>
        <v>1.1646491916856593E-2</v>
      </c>
      <c r="Z596" s="174">
        <f>IFERROR('Ringkasan (milyar)'!Z596/'Ringkasan (milyar)'!G596,0)</f>
        <v>0</v>
      </c>
      <c r="AA596" s="174">
        <f>IFERROR('Ringkasan (milyar)'!AA596/'Ringkasan (milyar)'!G596,0)</f>
        <v>0</v>
      </c>
      <c r="AB596" s="174">
        <f>IFERROR('Ringkasan (milyar)'!AB596/'Ringkasan (milyar)'!G596,0)</f>
        <v>1.1646491916856593E-2</v>
      </c>
      <c r="AC596" s="7"/>
      <c r="AD596" s="174">
        <f>IFERROR('Ringkasan (milyar)'!AD596/'Ringkasan (milyar)'!AC596,0)</f>
        <v>0.85636124967584981</v>
      </c>
      <c r="AE596" s="174">
        <f>IFERROR('Ringkasan (milyar)'!AE596/'Ringkasan (milyar)'!AD596,0)</f>
        <v>0.65529785345986336</v>
      </c>
      <c r="AF596" s="174">
        <f>IFERROR('Ringkasan (milyar)'!AF596/'Ringkasan (milyar)'!AD596,0)</f>
        <v>0.33004499627750489</v>
      </c>
      <c r="AG596" s="174">
        <f>IFERROR('Ringkasan (milyar)'!AG596/'Ringkasan (milyar)'!AD596,0)</f>
        <v>0</v>
      </c>
      <c r="AH596" s="174">
        <f>IFERROR('Ringkasan (milyar)'!AH596/'Ringkasan (milyar)'!AC596,0)</f>
        <v>0</v>
      </c>
      <c r="AI596" s="174">
        <f>IFERROR('Ringkasan (milyar)'!AI596/'Ringkasan (milyar)'!AC596,0)</f>
        <v>9.5549746952610162E-3</v>
      </c>
      <c r="AJ596" s="174">
        <f>IFERROR('Ringkasan (milyar)'!AJ596/'Ringkasan (milyar)'!AC596,0)</f>
        <v>2.996840820333115E-3</v>
      </c>
      <c r="AK596" s="174">
        <f>IFERROR('Ringkasan (milyar)'!AK596/'Ringkasan (milyar)'!AC596,0)</f>
        <v>0.13817353330807067</v>
      </c>
      <c r="AL596" s="174">
        <f>IFERROR('Ringkasan (milyar)'!AL596/'Ringkasan (milyar)'!AC596,0)</f>
        <v>6.3350069873405819E-4</v>
      </c>
      <c r="AM596" s="174">
        <f>IFERROR('Ringkasan (milyar)'!AM596/'Ringkasan (milyar)'!AC596,0)</f>
        <v>3.3700219669953305E-2</v>
      </c>
      <c r="AN596" s="174">
        <f>IFERROR('Ringkasan (milyar)'!AN596/'Ringkasan (milyar)'!AC596,0)</f>
        <v>2.5681548017620046E-2</v>
      </c>
      <c r="AO596" s="174">
        <f>IFERROR('Ringkasan (milyar)'!AO596/'Ringkasan (milyar)'!AC596,0)</f>
        <v>7.5528036324085751E-2</v>
      </c>
      <c r="AP596" s="174">
        <f>IFERROR('Ringkasan (milyar)'!AP596/'Ringkasan (milyar)'!AC596,0)</f>
        <v>5.9775811113368605E-7</v>
      </c>
      <c r="AQ596" s="174">
        <f>IFERROR('Ringkasan (milyar)'!AQ596/'Ringkasan (milyar)'!AC596,0)</f>
        <v>2.6296308395663583E-3</v>
      </c>
      <c r="AR596" s="174">
        <f>IFERROR('Ringkasan (milyar)'!AR596/'Ringkasan (milyar)'!AC596,0)</f>
        <v>5.4652170160794152E-3</v>
      </c>
      <c r="AS596" s="174">
        <f>IFERROR('Ringkasan (milyar)'!AS596/'Ringkasan (milyar)'!AC596,0)</f>
        <v>5.4652170160794152E-3</v>
      </c>
      <c r="AT596" s="174">
        <f>IFERROR('Ringkasan (milyar)'!AT596/'Ringkasan (milyar)'!AC596,0)</f>
        <v>0</v>
      </c>
      <c r="AU596" s="174">
        <f>IFERROR('Ringkasan (milyar)'!AU596/'Ringkasan (milyar)'!AC596,0)</f>
        <v>0</v>
      </c>
      <c r="AV596" s="174">
        <f>IFERROR('Ringkasan (milyar)'!AV596/'Ringkasan (milyar)'!AC596,0)</f>
        <v>0</v>
      </c>
      <c r="AW596" s="129"/>
      <c r="AX596" s="129"/>
      <c r="AY596" s="129"/>
      <c r="AZ596" s="129"/>
      <c r="BA596" s="129"/>
      <c r="BB596" s="129"/>
      <c r="BC596" s="129"/>
      <c r="BD596" s="129"/>
      <c r="BE596" s="129"/>
      <c r="BF596" s="129"/>
      <c r="BG596" s="129"/>
      <c r="BH596" s="129"/>
      <c r="BI596" s="129"/>
      <c r="BJ596" s="130"/>
      <c r="BK596" s="130"/>
      <c r="BL596" s="89"/>
      <c r="BM596" s="47"/>
      <c r="BN596" s="48"/>
      <c r="BO596" s="49"/>
      <c r="BR596" s="115" t="e">
        <f>Ringkasan!#REF!/1000000000</f>
        <v>#REF!</v>
      </c>
      <c r="BS596" s="115" t="e">
        <f t="shared" si="105"/>
        <v>#REF!</v>
      </c>
      <c r="BT596" s="39" t="e">
        <f t="shared" si="107"/>
        <v>#REF!</v>
      </c>
      <c r="BV596" s="115" t="e">
        <f>Ringkasan!#REF!/1000000000</f>
        <v>#REF!</v>
      </c>
      <c r="BW596" s="115" t="e">
        <f t="shared" si="106"/>
        <v>#REF!</v>
      </c>
      <c r="BX596" s="39" t="e">
        <f t="shared" si="108"/>
        <v>#REF!</v>
      </c>
    </row>
    <row r="597" spans="1:76" ht="15" customHeight="1" x14ac:dyDescent="0.25">
      <c r="B597" s="13" t="s">
        <v>564</v>
      </c>
      <c r="C597" s="14" t="s">
        <v>564</v>
      </c>
      <c r="D597" s="15" t="s">
        <v>622</v>
      </c>
      <c r="E597" s="16"/>
      <c r="F597" s="93"/>
      <c r="G597" s="115"/>
      <c r="H597" s="174">
        <f>IFERROR('Ringkasan (milyar)'!H597/'Ringkasan (milyar)'!G597,0)</f>
        <v>8.5606192295277397E-2</v>
      </c>
      <c r="I597" s="174">
        <f>IFERROR('Ringkasan (milyar)'!I597/'Ringkasan (milyar)'!G597,0)</f>
        <v>4.418810422310767E-2</v>
      </c>
      <c r="J597" s="174">
        <f>IFERROR('Ringkasan (milyar)'!J597/'Ringkasan (milyar)'!G597,0)</f>
        <v>1.7586674826742019E-2</v>
      </c>
      <c r="K597" s="174">
        <f>IFERROR('Ringkasan (milyar)'!K597/'Ringkasan (milyar)'!G597,0)</f>
        <v>4.92877069945921E-3</v>
      </c>
      <c r="L597" s="174">
        <f>IFERROR('Ringkasan (milyar)'!L597/'Ringkasan (milyar)'!G597,0)</f>
        <v>1.890264254596849E-2</v>
      </c>
      <c r="M597" s="174">
        <f>IFERROR('Ringkasan (milyar)'!M597/'Ringkasan (milyar)'!G597,0)</f>
        <v>0.90293647932531151</v>
      </c>
      <c r="N597" s="174">
        <f>IFERROR('Ringkasan (milyar)'!N597/'Ringkasan (milyar)'!G597,0)</f>
        <v>0.88190526031063299</v>
      </c>
      <c r="O597" s="174">
        <f>IFERROR('Ringkasan (milyar)'!O597/'Ringkasan (milyar)'!G597,0)</f>
        <v>0</v>
      </c>
      <c r="P597" s="174">
        <f>IFERROR('Ringkasan (milyar)'!P597/'Ringkasan (milyar)'!G597,0)</f>
        <v>0</v>
      </c>
      <c r="Q597" s="174">
        <f>IFERROR('Ringkasan (milyar)'!Q597/'Ringkasan (milyar)'!G597,0)</f>
        <v>0.10708642181362593</v>
      </c>
      <c r="R597" s="174">
        <f>IFERROR('Ringkasan (milyar)'!R597/'Ringkasan (milyar)'!G597,0)</f>
        <v>9.2283386664304152E-3</v>
      </c>
      <c r="S597" s="174">
        <f>IFERROR('Ringkasan (milyar)'!S597/'Ringkasan (milyar)'!G597,0)</f>
        <v>5.9564691085251618E-3</v>
      </c>
      <c r="T597" s="174">
        <f>IFERROR('Ringkasan (milyar)'!T597/'Ringkasan (milyar)'!G597,0)</f>
        <v>0.54392287640317882</v>
      </c>
      <c r="U597" s="174">
        <f>IFERROR('Ringkasan (milyar)'!U597/'Ringkasan (milyar)'!G597,0)</f>
        <v>0.21571115431887261</v>
      </c>
      <c r="V597" s="174">
        <f>IFERROR('Ringkasan (milyar)'!V597/'Ringkasan (milyar)'!G597,0)</f>
        <v>2.1031219014678405E-2</v>
      </c>
      <c r="W597" s="174">
        <f>IFERROR('Ringkasan (milyar)'!W597/'Ringkasan (milyar)'!G597,0)</f>
        <v>2.1031219014678405E-2</v>
      </c>
      <c r="X597" s="174">
        <f>IFERROR('Ringkasan (milyar)'!X597/'Ringkasan (milyar)'!G597,0)</f>
        <v>0</v>
      </c>
      <c r="Y597" s="174">
        <f>IFERROR('Ringkasan (milyar)'!Y597/'Ringkasan (milyar)'!G597,0)</f>
        <v>1.1457328379411099E-2</v>
      </c>
      <c r="Z597" s="174">
        <f>IFERROR('Ringkasan (milyar)'!Z597/'Ringkasan (milyar)'!G597,0)</f>
        <v>9.7149783901040733E-5</v>
      </c>
      <c r="AA597" s="174">
        <f>IFERROR('Ringkasan (milyar)'!AA597/'Ringkasan (milyar)'!G597,0)</f>
        <v>0</v>
      </c>
      <c r="AB597" s="174">
        <f>IFERROR('Ringkasan (milyar)'!AB597/'Ringkasan (milyar)'!G597,0)</f>
        <v>1.1360178595510058E-2</v>
      </c>
      <c r="AC597" s="7"/>
      <c r="AD597" s="174">
        <f>IFERROR('Ringkasan (milyar)'!AD597/'Ringkasan (milyar)'!AC597,0)</f>
        <v>0.72079130212569797</v>
      </c>
      <c r="AE597" s="174">
        <f>IFERROR('Ringkasan (milyar)'!AE597/'Ringkasan (milyar)'!AD597,0)</f>
        <v>0.63615915598131578</v>
      </c>
      <c r="AF597" s="174">
        <f>IFERROR('Ringkasan (milyar)'!AF597/'Ringkasan (milyar)'!AD597,0)</f>
        <v>0.33756506743624271</v>
      </c>
      <c r="AG597" s="174">
        <f>IFERROR('Ringkasan (milyar)'!AG597/'Ringkasan (milyar)'!AD597,0)</f>
        <v>1.9735339455659523E-3</v>
      </c>
      <c r="AH597" s="174">
        <f>IFERROR('Ringkasan (milyar)'!AH597/'Ringkasan (milyar)'!AC597,0)</f>
        <v>1.494459373752579E-5</v>
      </c>
      <c r="AI597" s="174">
        <f>IFERROR('Ringkasan (milyar)'!AI597/'Ringkasan (milyar)'!AC597,0)</f>
        <v>1.5541570075828903E-2</v>
      </c>
      <c r="AJ597" s="174">
        <f>IFERROR('Ringkasan (milyar)'!AJ597/'Ringkasan (milyar)'!AC597,0)</f>
        <v>1.9603304452416449E-3</v>
      </c>
      <c r="AK597" s="174">
        <f>IFERROR('Ringkasan (milyar)'!AK597/'Ringkasan (milyar)'!AC597,0)</f>
        <v>0.11424948347275937</v>
      </c>
      <c r="AL597" s="174">
        <f>IFERROR('Ringkasan (milyar)'!AL597/'Ringkasan (milyar)'!AC597,0)</f>
        <v>6.8641290862805026E-4</v>
      </c>
      <c r="AM597" s="174">
        <f>IFERROR('Ringkasan (milyar)'!AM597/'Ringkasan (milyar)'!AC597,0)</f>
        <v>2.1634534240837302E-2</v>
      </c>
      <c r="AN597" s="174">
        <f>IFERROR('Ringkasan (milyar)'!AN597/'Ringkasan (milyar)'!AC597,0)</f>
        <v>2.5431953488831392E-2</v>
      </c>
      <c r="AO597" s="174">
        <f>IFERROR('Ringkasan (milyar)'!AO597/'Ringkasan (milyar)'!AC597,0)</f>
        <v>6.4603120000891245E-2</v>
      </c>
      <c r="AP597" s="174">
        <f>IFERROR('Ringkasan (milyar)'!AP597/'Ringkasan (milyar)'!AC597,0)</f>
        <v>1.5071417987765226E-3</v>
      </c>
      <c r="AQ597" s="174">
        <f>IFERROR('Ringkasan (milyar)'!AQ597/'Ringkasan (milyar)'!AC597,0)</f>
        <v>3.8632103479483673E-4</v>
      </c>
      <c r="AR597" s="174">
        <f>IFERROR('Ringkasan (milyar)'!AR597/'Ringkasan (milyar)'!AC597,0)</f>
        <v>4.435749346684531E-3</v>
      </c>
      <c r="AS597" s="174">
        <f>IFERROR('Ringkasan (milyar)'!AS597/'Ringkasan (milyar)'!AC597,0)</f>
        <v>4.435749346684531E-3</v>
      </c>
      <c r="AT597" s="174">
        <f>IFERROR('Ringkasan (milyar)'!AT597/'Ringkasan (milyar)'!AC597,0)</f>
        <v>0.16052346505485832</v>
      </c>
      <c r="AU597" s="174">
        <f>IFERROR('Ringkasan (milyar)'!AU597/'Ringkasan (milyar)'!AC597,0)</f>
        <v>2.5524577652832441E-3</v>
      </c>
      <c r="AV597" s="174">
        <f>IFERROR('Ringkasan (milyar)'!AV597/'Ringkasan (milyar)'!AC597,0)</f>
        <v>0.15797100728957505</v>
      </c>
      <c r="AW597" s="129"/>
      <c r="AX597" s="129"/>
      <c r="AY597" s="129"/>
      <c r="AZ597" s="129"/>
      <c r="BA597" s="129"/>
      <c r="BB597" s="129"/>
      <c r="BC597" s="129"/>
      <c r="BD597" s="129"/>
      <c r="BE597" s="129"/>
      <c r="BF597" s="129"/>
      <c r="BG597" s="129"/>
      <c r="BH597" s="129"/>
      <c r="BI597" s="129"/>
      <c r="BJ597" s="130"/>
      <c r="BK597" s="130"/>
      <c r="BL597" s="89"/>
      <c r="BM597" s="47"/>
      <c r="BN597" s="48"/>
      <c r="BO597" s="49"/>
      <c r="BR597" s="115" t="e">
        <f>Ringkasan!#REF!/1000000000</f>
        <v>#REF!</v>
      </c>
      <c r="BS597" s="115" t="e">
        <f t="shared" si="105"/>
        <v>#REF!</v>
      </c>
      <c r="BT597" s="39" t="e">
        <f t="shared" si="107"/>
        <v>#REF!</v>
      </c>
      <c r="BV597" s="115" t="e">
        <f>Ringkasan!#REF!/1000000000</f>
        <v>#REF!</v>
      </c>
      <c r="BW597" s="115" t="e">
        <f t="shared" si="106"/>
        <v>#REF!</v>
      </c>
      <c r="BX597" s="39" t="e">
        <f t="shared" si="108"/>
        <v>#REF!</v>
      </c>
    </row>
    <row r="598" spans="1:76" ht="15" customHeight="1" x14ac:dyDescent="0.25">
      <c r="B598" s="13" t="s">
        <v>566</v>
      </c>
      <c r="C598" s="14" t="s">
        <v>566</v>
      </c>
      <c r="D598" s="15" t="s">
        <v>623</v>
      </c>
      <c r="E598" s="16"/>
      <c r="F598" s="93"/>
      <c r="G598" s="115"/>
      <c r="H598" s="174">
        <f>IFERROR('Ringkasan (milyar)'!H598/'Ringkasan (milyar)'!G598,0)</f>
        <v>0.13413266990502976</v>
      </c>
      <c r="I598" s="174">
        <f>IFERROR('Ringkasan (milyar)'!I598/'Ringkasan (milyar)'!G598,0)</f>
        <v>8.8127769596250377E-2</v>
      </c>
      <c r="J598" s="174">
        <f>IFERROR('Ringkasan (milyar)'!J598/'Ringkasan (milyar)'!G598,0)</f>
        <v>2.1753613609131823E-2</v>
      </c>
      <c r="K598" s="174">
        <f>IFERROR('Ringkasan (milyar)'!K598/'Ringkasan (milyar)'!G598,0)</f>
        <v>6.1379518905669908E-3</v>
      </c>
      <c r="L598" s="174">
        <f>IFERROR('Ringkasan (milyar)'!L598/'Ringkasan (milyar)'!G598,0)</f>
        <v>1.8113334809080582E-2</v>
      </c>
      <c r="M598" s="174">
        <f>IFERROR('Ringkasan (milyar)'!M598/'Ringkasan (milyar)'!G598,0)</f>
        <v>0.85637563204904388</v>
      </c>
      <c r="N598" s="174">
        <f>IFERROR('Ringkasan (milyar)'!N598/'Ringkasan (milyar)'!G598,0)</f>
        <v>0.83895254930108032</v>
      </c>
      <c r="O598" s="174">
        <f>IFERROR('Ringkasan (milyar)'!O598/'Ringkasan (milyar)'!G598,0)</f>
        <v>0</v>
      </c>
      <c r="P598" s="174">
        <f>IFERROR('Ringkasan (milyar)'!P598/'Ringkasan (milyar)'!G598,0)</f>
        <v>0</v>
      </c>
      <c r="Q598" s="174">
        <f>IFERROR('Ringkasan (milyar)'!Q598/'Ringkasan (milyar)'!G598,0)</f>
        <v>8.8714571758295974E-2</v>
      </c>
      <c r="R598" s="174">
        <f>IFERROR('Ringkasan (milyar)'!R598/'Ringkasan (milyar)'!G598,0)</f>
        <v>7.8653446307993848E-3</v>
      </c>
      <c r="S598" s="174">
        <f>IFERROR('Ringkasan (milyar)'!S598/'Ringkasan (milyar)'!G598,0)</f>
        <v>6.9608505545667807E-3</v>
      </c>
      <c r="T598" s="174">
        <f>IFERROR('Ringkasan (milyar)'!T598/'Ringkasan (milyar)'!G598,0)</f>
        <v>0.52067916762615374</v>
      </c>
      <c r="U598" s="174">
        <f>IFERROR('Ringkasan (milyar)'!U598/'Ringkasan (milyar)'!G598,0)</f>
        <v>0.21473261473126457</v>
      </c>
      <c r="V598" s="174">
        <f>IFERROR('Ringkasan (milyar)'!V598/'Ringkasan (milyar)'!G598,0)</f>
        <v>1.7423082747963482E-2</v>
      </c>
      <c r="W598" s="174">
        <f>IFERROR('Ringkasan (milyar)'!W598/'Ringkasan (milyar)'!G598,0)</f>
        <v>1.7423082747963482E-2</v>
      </c>
      <c r="X598" s="174">
        <f>IFERROR('Ringkasan (milyar)'!X598/'Ringkasan (milyar)'!G598,0)</f>
        <v>0</v>
      </c>
      <c r="Y598" s="174">
        <f>IFERROR('Ringkasan (milyar)'!Y598/'Ringkasan (milyar)'!G598,0)</f>
        <v>9.4916980459262452E-3</v>
      </c>
      <c r="Z598" s="174">
        <f>IFERROR('Ringkasan (milyar)'!Z598/'Ringkasan (milyar)'!G598,0)</f>
        <v>8.0482673052534231E-5</v>
      </c>
      <c r="AA598" s="174">
        <f>IFERROR('Ringkasan (milyar)'!AA598/'Ringkasan (milyar)'!G598,0)</f>
        <v>0</v>
      </c>
      <c r="AB598" s="174">
        <f>IFERROR('Ringkasan (milyar)'!AB598/'Ringkasan (milyar)'!G598,0)</f>
        <v>9.4112153728737116E-3</v>
      </c>
      <c r="AC598" s="7"/>
      <c r="AD598" s="174">
        <f>IFERROR('Ringkasan (milyar)'!AD598/'Ringkasan (milyar)'!AC598,0)</f>
        <v>0.73123165204980434</v>
      </c>
      <c r="AE598" s="174">
        <f>IFERROR('Ringkasan (milyar)'!AE598/'Ringkasan (milyar)'!AD598,0)</f>
        <v>0.63225923448379617</v>
      </c>
      <c r="AF598" s="174">
        <f>IFERROR('Ringkasan (milyar)'!AF598/'Ringkasan (milyar)'!AD598,0)</f>
        <v>0.31990365318210279</v>
      </c>
      <c r="AG598" s="174">
        <f>IFERROR('Ringkasan (milyar)'!AG598/'Ringkasan (milyar)'!AD598,0)</f>
        <v>3.7330891393620121E-3</v>
      </c>
      <c r="AH598" s="174">
        <f>IFERROR('Ringkasan (milyar)'!AH598/'Ringkasan (milyar)'!AC598,0)</f>
        <v>1.2475825830176385E-5</v>
      </c>
      <c r="AI598" s="174">
        <f>IFERROR('Ringkasan (milyar)'!AI598/'Ringkasan (milyar)'!AC598,0)</f>
        <v>3.0279164188162209E-2</v>
      </c>
      <c r="AJ598" s="174">
        <f>IFERROR('Ringkasan (milyar)'!AJ598/'Ringkasan (milyar)'!AC598,0)</f>
        <v>1.9586177287394973E-3</v>
      </c>
      <c r="AK598" s="174">
        <f>IFERROR('Ringkasan (milyar)'!AK598/'Ringkasan (milyar)'!AC598,0)</f>
        <v>0.10847243283044708</v>
      </c>
      <c r="AL598" s="174">
        <f>IFERROR('Ringkasan (milyar)'!AL598/'Ringkasan (milyar)'!AC598,0)</f>
        <v>5.730211236271523E-4</v>
      </c>
      <c r="AM598" s="174">
        <f>IFERROR('Ringkasan (milyar)'!AM598/'Ringkasan (milyar)'!AC598,0)</f>
        <v>1.9836756224459694E-2</v>
      </c>
      <c r="AN598" s="174">
        <f>IFERROR('Ringkasan (milyar)'!AN598/'Ringkasan (milyar)'!AC598,0)</f>
        <v>2.9103684065691637E-2</v>
      </c>
      <c r="AO598" s="174">
        <f>IFERROR('Ringkasan (milyar)'!AO598/'Ringkasan (milyar)'!AC598,0)</f>
        <v>5.7165895222357779E-2</v>
      </c>
      <c r="AP598" s="174">
        <f>IFERROR('Ringkasan (milyar)'!AP598/'Ringkasan (milyar)'!AC598,0)</f>
        <v>1.4705733528630799E-3</v>
      </c>
      <c r="AQ598" s="174">
        <f>IFERROR('Ringkasan (milyar)'!AQ598/'Ringkasan (milyar)'!AC598,0)</f>
        <v>3.2250284144772168E-4</v>
      </c>
      <c r="AR598" s="174">
        <f>IFERROR('Ringkasan (milyar)'!AR598/'Ringkasan (milyar)'!AC598,0)</f>
        <v>4.4276327418217134E-3</v>
      </c>
      <c r="AS598" s="174">
        <f>IFERROR('Ringkasan (milyar)'!AS598/'Ringkasan (milyar)'!AC598,0)</f>
        <v>4.4276327418217134E-3</v>
      </c>
      <c r="AT598" s="174">
        <f>IFERROR('Ringkasan (milyar)'!AT598/'Ringkasan (milyar)'!AC598,0)</f>
        <v>0.15586828237792683</v>
      </c>
      <c r="AU598" s="174">
        <f>IFERROR('Ringkasan (milyar)'!AU598/'Ringkasan (milyar)'!AC598,0)</f>
        <v>2.2691136648935017E-2</v>
      </c>
      <c r="AV598" s="174">
        <f>IFERROR('Ringkasan (milyar)'!AV598/'Ringkasan (milyar)'!AC598,0)</f>
        <v>0.13317714572899181</v>
      </c>
      <c r="AW598" s="129"/>
      <c r="AX598" s="129"/>
      <c r="AY598" s="129"/>
      <c r="AZ598" s="129"/>
      <c r="BA598" s="129"/>
      <c r="BB598" s="129"/>
      <c r="BC598" s="129"/>
      <c r="BD598" s="129"/>
      <c r="BE598" s="129"/>
      <c r="BF598" s="129"/>
      <c r="BG598" s="129"/>
      <c r="BH598" s="129"/>
      <c r="BI598" s="129"/>
      <c r="BJ598" s="130"/>
      <c r="BK598" s="130"/>
      <c r="BL598" s="89"/>
      <c r="BM598" s="47"/>
      <c r="BN598" s="48"/>
      <c r="BO598" s="49"/>
      <c r="BR598" s="115" t="e">
        <f>Ringkasan!#REF!/1000000000</f>
        <v>#REF!</v>
      </c>
      <c r="BS598" s="115" t="e">
        <f t="shared" si="105"/>
        <v>#REF!</v>
      </c>
      <c r="BT598" s="39" t="e">
        <f t="shared" si="107"/>
        <v>#REF!</v>
      </c>
      <c r="BV598" s="115" t="e">
        <f>Ringkasan!#REF!/1000000000</f>
        <v>#REF!</v>
      </c>
      <c r="BW598" s="115" t="e">
        <f t="shared" si="106"/>
        <v>#REF!</v>
      </c>
      <c r="BX598" s="39" t="e">
        <f t="shared" si="108"/>
        <v>#REF!</v>
      </c>
    </row>
    <row r="599" spans="1:76" s="141" customFormat="1" ht="15" customHeight="1" x14ac:dyDescent="0.25">
      <c r="A599" s="141" t="s">
        <v>718</v>
      </c>
      <c r="B599" s="9" t="s">
        <v>556</v>
      </c>
      <c r="C599" s="10">
        <v>31</v>
      </c>
      <c r="D599" s="11" t="s">
        <v>463</v>
      </c>
      <c r="E599" s="1" t="str">
        <f>[1]Pendapatan!D599</f>
        <v>11 Tahun 2024</v>
      </c>
      <c r="F599" s="142">
        <f>[1]Pendapatan!E599</f>
        <v>45657.375</v>
      </c>
      <c r="G599" s="113"/>
      <c r="H599" s="172">
        <f>IFERROR('Ringkasan (milyar)'!H599/'Ringkasan (milyar)'!G599,0)</f>
        <v>0.26881126736910599</v>
      </c>
      <c r="I599" s="172">
        <f>IFERROR('Ringkasan (milyar)'!I599/'Ringkasan (milyar)'!G599,0)</f>
        <v>0.1853160355298554</v>
      </c>
      <c r="J599" s="172">
        <f>IFERROR('Ringkasan (milyar)'!J599/'Ringkasan (milyar)'!G599,0)</f>
        <v>2.3958044820703992E-2</v>
      </c>
      <c r="K599" s="172">
        <f>IFERROR('Ringkasan (milyar)'!K599/'Ringkasan (milyar)'!G599,0)</f>
        <v>1.9398506134323319E-2</v>
      </c>
      <c r="L599" s="172">
        <f>IFERROR('Ringkasan (milyar)'!L599/'Ringkasan (milyar)'!G599,0)</f>
        <v>4.0138680884223309E-2</v>
      </c>
      <c r="M599" s="172">
        <f>IFERROR('Ringkasan (milyar)'!M599/'Ringkasan (milyar)'!G599,0)</f>
        <v>0.7310898926234477</v>
      </c>
      <c r="N599" s="172">
        <f>IFERROR('Ringkasan (milyar)'!N599/'Ringkasan (milyar)'!G599,0)</f>
        <v>0.7310898926234477</v>
      </c>
      <c r="O599" s="172">
        <f>IFERROR('Ringkasan (milyar)'!O599/'Ringkasan (milyar)'!G599,0)</f>
        <v>0</v>
      </c>
      <c r="P599" s="172">
        <f>IFERROR('Ringkasan (milyar)'!P599/'Ringkasan (milyar)'!G599,0)</f>
        <v>0</v>
      </c>
      <c r="Q599" s="172">
        <f>IFERROR('Ringkasan (milyar)'!Q599/'Ringkasan (milyar)'!G599,0)</f>
        <v>0</v>
      </c>
      <c r="R599" s="172">
        <f>IFERROR('Ringkasan (milyar)'!R599/'Ringkasan (milyar)'!G599,0)</f>
        <v>0</v>
      </c>
      <c r="S599" s="172">
        <f>IFERROR('Ringkasan (milyar)'!S599/'Ringkasan (milyar)'!G599,0)</f>
        <v>2.4277005650764714E-2</v>
      </c>
      <c r="T599" s="172">
        <f>IFERROR('Ringkasan (milyar)'!T599/'Ringkasan (milyar)'!G599,0)</f>
        <v>0.51513333100151992</v>
      </c>
      <c r="U599" s="172">
        <f>IFERROR('Ringkasan (milyar)'!U599/'Ringkasan (milyar)'!G599,0)</f>
        <v>0.19167955597116315</v>
      </c>
      <c r="V599" s="172">
        <f>IFERROR('Ringkasan (milyar)'!V599/'Ringkasan (milyar)'!G599,0)</f>
        <v>0</v>
      </c>
      <c r="W599" s="172">
        <f>IFERROR('Ringkasan (milyar)'!W599/'Ringkasan (milyar)'!G599,0)</f>
        <v>0</v>
      </c>
      <c r="X599" s="172">
        <f>IFERROR('Ringkasan (milyar)'!X599/'Ringkasan (milyar)'!G599,0)</f>
        <v>0</v>
      </c>
      <c r="Y599" s="172">
        <f>IFERROR('Ringkasan (milyar)'!Y599/'Ringkasan (milyar)'!G599,0)</f>
        <v>9.8840007446314055E-5</v>
      </c>
      <c r="Z599" s="172">
        <f>IFERROR('Ringkasan (milyar)'!Z599/'Ringkasan (milyar)'!G599,0)</f>
        <v>9.8840007446314055E-5</v>
      </c>
      <c r="AA599" s="172">
        <f>IFERROR('Ringkasan (milyar)'!AA599/'Ringkasan (milyar)'!G599,0)</f>
        <v>0</v>
      </c>
      <c r="AB599" s="172">
        <f>IFERROR('Ringkasan (milyar)'!AB599/'Ringkasan (milyar)'!G599,0)</f>
        <v>0</v>
      </c>
      <c r="AC599" s="147"/>
      <c r="AD599" s="172">
        <f>IFERROR('Ringkasan (milyar)'!AD599/'Ringkasan (milyar)'!AC599,0)</f>
        <v>0.78797954564202555</v>
      </c>
      <c r="AE599" s="172">
        <f>IFERROR('Ringkasan (milyar)'!AE599/'Ringkasan (milyar)'!AD599,0)</f>
        <v>0.53836587413285786</v>
      </c>
      <c r="AF599" s="172">
        <f>IFERROR('Ringkasan (milyar)'!AF599/'Ringkasan (milyar)'!AD599,0)</f>
        <v>0.38623923554835438</v>
      </c>
      <c r="AG599" s="172">
        <f>IFERROR('Ringkasan (milyar)'!AG599/'Ringkasan (milyar)'!AD599,0)</f>
        <v>4.0928026592256997E-4</v>
      </c>
      <c r="AH599" s="172">
        <f>IFERROR('Ringkasan (milyar)'!AH599/'Ringkasan (milyar)'!AC599,0)</f>
        <v>3.1027440513828672E-4</v>
      </c>
      <c r="AI599" s="172">
        <f>IFERROR('Ringkasan (milyar)'!AI599/'Ringkasan (milyar)'!AC599,0)</f>
        <v>5.5984955690280648E-2</v>
      </c>
      <c r="AJ599" s="172">
        <f>IFERROR('Ringkasan (milyar)'!AJ599/'Ringkasan (milyar)'!AC599,0)</f>
        <v>2.7918968437277924E-3</v>
      </c>
      <c r="AK599" s="172">
        <f>IFERROR('Ringkasan (milyar)'!AK599/'Ringkasan (milyar)'!AC599,0)</f>
        <v>0.10612415449877013</v>
      </c>
      <c r="AL599" s="172">
        <f>IFERROR('Ringkasan (milyar)'!AL599/'Ringkasan (milyar)'!AC599,0)</f>
        <v>2.7292268927160894E-3</v>
      </c>
      <c r="AM599" s="172">
        <f>IFERROR('Ringkasan (milyar)'!AM599/'Ringkasan (milyar)'!AC599,0)</f>
        <v>3.7863621203515455E-2</v>
      </c>
      <c r="AN599" s="172">
        <f>IFERROR('Ringkasan (milyar)'!AN599/'Ringkasan (milyar)'!AC599,0)</f>
        <v>2.5797604639215599E-2</v>
      </c>
      <c r="AO599" s="172">
        <f>IFERROR('Ringkasan (milyar)'!AO599/'Ringkasan (milyar)'!AC599,0)</f>
        <v>3.9141414396552644E-2</v>
      </c>
      <c r="AP599" s="172">
        <f>IFERROR('Ringkasan (milyar)'!AP599/'Ringkasan (milyar)'!AC599,0)</f>
        <v>1.4349487340683926E-6</v>
      </c>
      <c r="AQ599" s="172">
        <f>IFERROR('Ringkasan (milyar)'!AQ599/'Ringkasan (milyar)'!AC599,0)</f>
        <v>5.9085241803627443E-4</v>
      </c>
      <c r="AR599" s="172">
        <f>IFERROR('Ringkasan (milyar)'!AR599/'Ringkasan (milyar)'!AC599,0)</f>
        <v>4.7831624468946425E-3</v>
      </c>
      <c r="AS599" s="172">
        <f>IFERROR('Ringkasan (milyar)'!AS599/'Ringkasan (milyar)'!AC599,0)</f>
        <v>4.7831624468946425E-3</v>
      </c>
      <c r="AT599" s="172">
        <f>IFERROR('Ringkasan (milyar)'!AT599/'Ringkasan (milyar)'!AC599,0)</f>
        <v>0.10111313741230971</v>
      </c>
      <c r="AU599" s="172">
        <f>IFERROR('Ringkasan (milyar)'!AU599/'Ringkasan (milyar)'!AC599,0)</f>
        <v>9.7286607454793991E-2</v>
      </c>
      <c r="AV599" s="172">
        <f>IFERROR('Ringkasan (milyar)'!AV599/'Ringkasan (milyar)'!AC599,0)</f>
        <v>3.8265299575157142E-3</v>
      </c>
      <c r="AW599" s="148"/>
      <c r="AX599" s="148"/>
      <c r="AY599" s="148"/>
      <c r="AZ599" s="148"/>
      <c r="BA599" s="148"/>
      <c r="BB599" s="148"/>
      <c r="BC599" s="148"/>
      <c r="BD599" s="148"/>
      <c r="BE599" s="148"/>
      <c r="BF599" s="148"/>
      <c r="BG599" s="148"/>
      <c r="BH599" s="148"/>
      <c r="BI599" s="148"/>
      <c r="BJ599" s="98"/>
      <c r="BK599" s="98"/>
      <c r="BL599" s="85"/>
      <c r="BM599" s="143"/>
      <c r="BN599" s="144"/>
      <c r="BO599" s="145"/>
      <c r="BP599" s="146">
        <f t="shared" ref="BP599:BP610" si="110">IF(G599&gt;0,1,0)</f>
        <v>0</v>
      </c>
      <c r="BR599" s="113" t="e">
        <f>Ringkasan!#REF!/1000000000</f>
        <v>#REF!</v>
      </c>
      <c r="BS599" s="113" t="e">
        <f t="shared" si="105"/>
        <v>#REF!</v>
      </c>
      <c r="BT599" s="146" t="e">
        <f t="shared" si="107"/>
        <v>#REF!</v>
      </c>
      <c r="BV599" s="113" t="e">
        <f>Ringkasan!#REF!/1000000000</f>
        <v>#REF!</v>
      </c>
      <c r="BW599" s="113" t="e">
        <f t="shared" si="106"/>
        <v>#REF!</v>
      </c>
      <c r="BX599" s="146" t="e">
        <f t="shared" si="108"/>
        <v>#REF!</v>
      </c>
    </row>
    <row r="600" spans="1:76" ht="15" customHeight="1" x14ac:dyDescent="0.25">
      <c r="A600" s="59" t="s">
        <v>464</v>
      </c>
      <c r="B600" s="3">
        <f>B594+1</f>
        <v>446</v>
      </c>
      <c r="C600" s="4">
        <v>1</v>
      </c>
      <c r="D600" s="8" t="s">
        <v>464</v>
      </c>
      <c r="E600" s="12" t="str">
        <f>[1]Pendapatan!D600</f>
        <v>7 Tahun 2024</v>
      </c>
      <c r="F600" s="92">
        <f>[1]Pendapatan!E600</f>
        <v>45656</v>
      </c>
      <c r="G600" s="6"/>
      <c r="H600" s="173">
        <f>IFERROR('Ringkasan (milyar)'!H600/'Ringkasan (milyar)'!G600,0)</f>
        <v>4.5225937444198047E-2</v>
      </c>
      <c r="I600" s="173">
        <f>IFERROR('Ringkasan (milyar)'!I600/'Ringkasan (milyar)'!G600,0)</f>
        <v>1.8990434129723E-2</v>
      </c>
      <c r="J600" s="173">
        <f>IFERROR('Ringkasan (milyar)'!J600/'Ringkasan (milyar)'!G600,0)</f>
        <v>1.3270320295809306E-2</v>
      </c>
      <c r="K600" s="173">
        <f>IFERROR('Ringkasan (milyar)'!K600/'Ringkasan (milyar)'!G600,0)</f>
        <v>3.7733938389100242E-3</v>
      </c>
      <c r="L600" s="173">
        <f>IFERROR('Ringkasan (milyar)'!L600/'Ringkasan (milyar)'!G600,0)</f>
        <v>9.1917891797557161E-3</v>
      </c>
      <c r="M600" s="173">
        <f>IFERROR('Ringkasan (milyar)'!M600/'Ringkasan (milyar)'!G600,0)</f>
        <v>0.94967623592963013</v>
      </c>
      <c r="N600" s="173">
        <f>IFERROR('Ringkasan (milyar)'!N600/'Ringkasan (milyar)'!G600,0)</f>
        <v>0.93554313047831827</v>
      </c>
      <c r="O600" s="173">
        <f>IFERROR('Ringkasan (milyar)'!O600/'Ringkasan (milyar)'!G600,0)</f>
        <v>0</v>
      </c>
      <c r="P600" s="173">
        <f>IFERROR('Ringkasan (milyar)'!P600/'Ringkasan (milyar)'!G600,0)</f>
        <v>0</v>
      </c>
      <c r="Q600" s="173">
        <f>IFERROR('Ringkasan (milyar)'!Q600/'Ringkasan (milyar)'!G600,0)</f>
        <v>6.870089368984289E-2</v>
      </c>
      <c r="R600" s="173">
        <f>IFERROR('Ringkasan (milyar)'!R600/'Ringkasan (milyar)'!G600,0)</f>
        <v>0</v>
      </c>
      <c r="S600" s="173">
        <f>IFERROR('Ringkasan (milyar)'!S600/'Ringkasan (milyar)'!G600,0)</f>
        <v>7.5699277736871991E-3</v>
      </c>
      <c r="T600" s="173">
        <f>IFERROR('Ringkasan (milyar)'!T600/'Ringkasan (milyar)'!G600,0)</f>
        <v>0.5033990111826514</v>
      </c>
      <c r="U600" s="173">
        <f>IFERROR('Ringkasan (milyar)'!U600/'Ringkasan (milyar)'!G600,0)</f>
        <v>0.35587329783213673</v>
      </c>
      <c r="V600" s="173">
        <f>IFERROR('Ringkasan (milyar)'!V600/'Ringkasan (milyar)'!G600,0)</f>
        <v>1.4133105451311889E-2</v>
      </c>
      <c r="W600" s="173">
        <f>IFERROR('Ringkasan (milyar)'!W600/'Ringkasan (milyar)'!G600,0)</f>
        <v>1.4133105451311889E-2</v>
      </c>
      <c r="X600" s="173">
        <f>IFERROR('Ringkasan (milyar)'!X600/'Ringkasan (milyar)'!G600,0)</f>
        <v>0</v>
      </c>
      <c r="Y600" s="173">
        <f>IFERROR('Ringkasan (milyar)'!Y600/'Ringkasan (milyar)'!G600,0)</f>
        <v>5.097826626171773E-3</v>
      </c>
      <c r="Z600" s="173">
        <f>IFERROR('Ringkasan (milyar)'!Z600/'Ringkasan (milyar)'!G600,0)</f>
        <v>0</v>
      </c>
      <c r="AA600" s="173">
        <f>IFERROR('Ringkasan (milyar)'!AA600/'Ringkasan (milyar)'!G600,0)</f>
        <v>0</v>
      </c>
      <c r="AB600" s="173">
        <f>IFERROR('Ringkasan (milyar)'!AB600/'Ringkasan (milyar)'!G600,0)</f>
        <v>5.097826626171773E-3</v>
      </c>
      <c r="AC600" s="6"/>
      <c r="AD600" s="173">
        <f>IFERROR('Ringkasan (milyar)'!AD600/'Ringkasan (milyar)'!AC600,0)</f>
        <v>0.57375498653866597</v>
      </c>
      <c r="AE600" s="173">
        <f>IFERROR('Ringkasan (milyar)'!AE600/'Ringkasan (milyar)'!AD600,0)</f>
        <v>0.69735892930002885</v>
      </c>
      <c r="AF600" s="173">
        <f>IFERROR('Ringkasan (milyar)'!AF600/'Ringkasan (milyar)'!AD600,0)</f>
        <v>0.22053023890360793</v>
      </c>
      <c r="AG600" s="173">
        <f>IFERROR('Ringkasan (milyar)'!AG600/'Ringkasan (milyar)'!AD600,0)</f>
        <v>0</v>
      </c>
      <c r="AH600" s="173">
        <f>IFERROR('Ringkasan (milyar)'!AH600/'Ringkasan (milyar)'!AC600,0)</f>
        <v>0</v>
      </c>
      <c r="AI600" s="173">
        <f>IFERROR('Ringkasan (milyar)'!AI600/'Ringkasan (milyar)'!AC600,0)</f>
        <v>4.6557273888728969E-2</v>
      </c>
      <c r="AJ600" s="173">
        <f>IFERROR('Ringkasan (milyar)'!AJ600/'Ringkasan (milyar)'!AC600,0)</f>
        <v>5.5422530327209666E-4</v>
      </c>
      <c r="AK600" s="173">
        <f>IFERROR('Ringkasan (milyar)'!AK600/'Ringkasan (milyar)'!AC600,0)</f>
        <v>0.30059909320584932</v>
      </c>
      <c r="AL600" s="173">
        <f>IFERROR('Ringkasan (milyar)'!AL600/'Ringkasan (milyar)'!AC600,0)</f>
        <v>1.2975174324095908E-3</v>
      </c>
      <c r="AM600" s="173">
        <f>IFERROR('Ringkasan (milyar)'!AM600/'Ringkasan (milyar)'!AC600,0)</f>
        <v>3.8344402681336737E-2</v>
      </c>
      <c r="AN600" s="173">
        <f>IFERROR('Ringkasan (milyar)'!AN600/'Ringkasan (milyar)'!AC600,0)</f>
        <v>0.18429048047100977</v>
      </c>
      <c r="AO600" s="173">
        <f>IFERROR('Ringkasan (milyar)'!AO600/'Ringkasan (milyar)'!AC600,0)</f>
        <v>7.3943624667552124E-2</v>
      </c>
      <c r="AP600" s="173">
        <f>IFERROR('Ringkasan (milyar)'!AP600/'Ringkasan (milyar)'!AC600,0)</f>
        <v>2.5377083203397275E-3</v>
      </c>
      <c r="AQ600" s="173">
        <f>IFERROR('Ringkasan (milyar)'!AQ600/'Ringkasan (milyar)'!AC600,0)</f>
        <v>1.8535963320137012E-4</v>
      </c>
      <c r="AR600" s="173">
        <f>IFERROR('Ringkasan (milyar)'!AR600/'Ringkasan (milyar)'!AC600,0)</f>
        <v>4.6339908300342533E-3</v>
      </c>
      <c r="AS600" s="173">
        <f>IFERROR('Ringkasan (milyar)'!AS600/'Ringkasan (milyar)'!AC600,0)</f>
        <v>4.6339908300342533E-3</v>
      </c>
      <c r="AT600" s="173">
        <f>IFERROR('Ringkasan (milyar)'!AT600/'Ringkasan (milyar)'!AC600,0)</f>
        <v>0.12101192942545044</v>
      </c>
      <c r="AU600" s="173">
        <f>IFERROR('Ringkasan (milyar)'!AU600/'Ringkasan (milyar)'!AC600,0)</f>
        <v>3.1733161690920969E-3</v>
      </c>
      <c r="AV600" s="173">
        <f>IFERROR('Ringkasan (milyar)'!AV600/'Ringkasan (milyar)'!AC600,0)</f>
        <v>0.11783861325635835</v>
      </c>
      <c r="AW600" s="127"/>
      <c r="AX600" s="127"/>
      <c r="AY600" s="127"/>
      <c r="AZ600" s="127"/>
      <c r="BA600" s="127"/>
      <c r="BB600" s="127"/>
      <c r="BC600" s="127"/>
      <c r="BD600" s="127"/>
      <c r="BE600" s="127"/>
      <c r="BF600" s="127"/>
      <c r="BG600" s="127"/>
      <c r="BH600" s="127"/>
      <c r="BI600" s="127"/>
      <c r="BJ600" s="128"/>
      <c r="BK600" s="128"/>
      <c r="BL600" s="87"/>
      <c r="BM600" s="47"/>
      <c r="BN600" s="48"/>
      <c r="BO600" s="49"/>
      <c r="BP600" s="39">
        <f t="shared" si="110"/>
        <v>0</v>
      </c>
      <c r="BR600" s="6" t="e">
        <f>Ringkasan!#REF!/1000000000</f>
        <v>#REF!</v>
      </c>
      <c r="BS600" s="6" t="e">
        <f t="shared" si="105"/>
        <v>#REF!</v>
      </c>
      <c r="BT600" s="39" t="e">
        <f t="shared" si="107"/>
        <v>#REF!</v>
      </c>
      <c r="BV600" s="6" t="e">
        <f>Ringkasan!#REF!/1000000000</f>
        <v>#REF!</v>
      </c>
      <c r="BW600" s="6" t="e">
        <f t="shared" si="106"/>
        <v>#REF!</v>
      </c>
      <c r="BX600" s="39" t="e">
        <f t="shared" si="108"/>
        <v>#REF!</v>
      </c>
    </row>
    <row r="601" spans="1:76" ht="15" customHeight="1" x14ac:dyDescent="0.25">
      <c r="A601" s="59" t="s">
        <v>465</v>
      </c>
      <c r="B601" s="3">
        <f t="shared" ref="B601:C610" si="111">B600+1</f>
        <v>447</v>
      </c>
      <c r="C601" s="4">
        <f t="shared" si="111"/>
        <v>2</v>
      </c>
      <c r="D601" s="8" t="s">
        <v>465</v>
      </c>
      <c r="E601" s="12" t="str">
        <f>[1]Pendapatan!D601</f>
        <v>01 Tahun 2025</v>
      </c>
      <c r="F601" s="92">
        <f>[1]Pendapatan!E601</f>
        <v>45673.615972222222</v>
      </c>
      <c r="G601" s="6"/>
      <c r="H601" s="173">
        <f>IFERROR('Ringkasan (milyar)'!H601/'Ringkasan (milyar)'!G601,0)</f>
        <v>6.0217664469240116E-2</v>
      </c>
      <c r="I601" s="173">
        <f>IFERROR('Ringkasan (milyar)'!I601/'Ringkasan (milyar)'!G601,0)</f>
        <v>1.091732782947896E-2</v>
      </c>
      <c r="J601" s="173">
        <f>IFERROR('Ringkasan (milyar)'!J601/'Ringkasan (milyar)'!G601,0)</f>
        <v>1.087816600988864E-2</v>
      </c>
      <c r="K601" s="173">
        <f>IFERROR('Ringkasan (milyar)'!K601/'Ringkasan (milyar)'!G601,0)</f>
        <v>6.1409969040819154E-3</v>
      </c>
      <c r="L601" s="173">
        <f>IFERROR('Ringkasan (milyar)'!L601/'Ringkasan (milyar)'!G601,0)</f>
        <v>3.2281173725790605E-2</v>
      </c>
      <c r="M601" s="173">
        <f>IFERROR('Ringkasan (milyar)'!M601/'Ringkasan (milyar)'!G601,0)</f>
        <v>0.93405073842028352</v>
      </c>
      <c r="N601" s="173">
        <f>IFERROR('Ringkasan (milyar)'!N601/'Ringkasan (milyar)'!G601,0)</f>
        <v>0.9135807487400105</v>
      </c>
      <c r="O601" s="173">
        <f>IFERROR('Ringkasan (milyar)'!O601/'Ringkasan (milyar)'!G601,0)</f>
        <v>0</v>
      </c>
      <c r="P601" s="173">
        <f>IFERROR('Ringkasan (milyar)'!P601/'Ringkasan (milyar)'!G601,0)</f>
        <v>0</v>
      </c>
      <c r="Q601" s="173">
        <f>IFERROR('Ringkasan (milyar)'!Q601/'Ringkasan (milyar)'!G601,0)</f>
        <v>9.3910171656188673E-2</v>
      </c>
      <c r="R601" s="173">
        <f>IFERROR('Ringkasan (milyar)'!R601/'Ringkasan (milyar)'!G601,0)</f>
        <v>1.0634270176846124E-2</v>
      </c>
      <c r="S601" s="173">
        <f>IFERROR('Ringkasan (milyar)'!S601/'Ringkasan (milyar)'!G601,0)</f>
        <v>1.0111109097925534E-2</v>
      </c>
      <c r="T601" s="173">
        <f>IFERROR('Ringkasan (milyar)'!T601/'Ringkasan (milyar)'!G601,0)</f>
        <v>0.61933905113549037</v>
      </c>
      <c r="U601" s="173">
        <f>IFERROR('Ringkasan (milyar)'!U601/'Ringkasan (milyar)'!G601,0)</f>
        <v>0.17958614667355977</v>
      </c>
      <c r="V601" s="173">
        <f>IFERROR('Ringkasan (milyar)'!V601/'Ringkasan (milyar)'!G601,0)</f>
        <v>2.0469989680273051E-2</v>
      </c>
      <c r="W601" s="173">
        <f>IFERROR('Ringkasan (milyar)'!W601/'Ringkasan (milyar)'!G601,0)</f>
        <v>2.0469989680273051E-2</v>
      </c>
      <c r="X601" s="173">
        <f>IFERROR('Ringkasan (milyar)'!X601/'Ringkasan (milyar)'!G601,0)</f>
        <v>0</v>
      </c>
      <c r="Y601" s="173">
        <f>IFERROR('Ringkasan (milyar)'!Y601/'Ringkasan (milyar)'!G601,0)</f>
        <v>5.7315971104764541E-3</v>
      </c>
      <c r="Z601" s="173">
        <f>IFERROR('Ringkasan (milyar)'!Z601/'Ringkasan (milyar)'!G601,0)</f>
        <v>0</v>
      </c>
      <c r="AA601" s="173">
        <f>IFERROR('Ringkasan (milyar)'!AA601/'Ringkasan (milyar)'!G601,0)</f>
        <v>0</v>
      </c>
      <c r="AB601" s="173">
        <f>IFERROR('Ringkasan (milyar)'!AB601/'Ringkasan (milyar)'!G601,0)</f>
        <v>5.7315971104764541E-3</v>
      </c>
      <c r="AC601" s="6"/>
      <c r="AD601" s="173">
        <f>IFERROR('Ringkasan (milyar)'!AD601/'Ringkasan (milyar)'!AC601,0)</f>
        <v>0.74114369964425564</v>
      </c>
      <c r="AE601" s="173">
        <f>IFERROR('Ringkasan (milyar)'!AE601/'Ringkasan (milyar)'!AD601,0)</f>
        <v>0.58149565161013217</v>
      </c>
      <c r="AF601" s="173">
        <f>IFERROR('Ringkasan (milyar)'!AF601/'Ringkasan (milyar)'!AD601,0)</f>
        <v>0.34882944634847241</v>
      </c>
      <c r="AG601" s="173">
        <f>IFERROR('Ringkasan (milyar)'!AG601/'Ringkasan (milyar)'!AD601,0)</f>
        <v>0</v>
      </c>
      <c r="AH601" s="173">
        <f>IFERROR('Ringkasan (milyar)'!AH601/'Ringkasan (milyar)'!AC601,0)</f>
        <v>3.1914330458440773E-3</v>
      </c>
      <c r="AI601" s="173">
        <f>IFERROR('Ringkasan (milyar)'!AI601/'Ringkasan (milyar)'!AC601,0)</f>
        <v>2.6428229358381104E-2</v>
      </c>
      <c r="AJ601" s="173">
        <f>IFERROR('Ringkasan (milyar)'!AJ601/'Ringkasan (milyar)'!AC601,0)</f>
        <v>2.2019452267085699E-2</v>
      </c>
      <c r="AK601" s="173">
        <f>IFERROR('Ringkasan (milyar)'!AK601/'Ringkasan (milyar)'!AC601,0)</f>
        <v>9.6637084662732797E-2</v>
      </c>
      <c r="AL601" s="173">
        <f>IFERROR('Ringkasan (milyar)'!AL601/'Ringkasan (milyar)'!AC601,0)</f>
        <v>5.6707281393097238E-4</v>
      </c>
      <c r="AM601" s="173">
        <f>IFERROR('Ringkasan (milyar)'!AM601/'Ringkasan (milyar)'!AC601,0)</f>
        <v>8.908957220655973E-3</v>
      </c>
      <c r="AN601" s="173">
        <f>IFERROR('Ringkasan (milyar)'!AN601/'Ringkasan (milyar)'!AC601,0)</f>
        <v>2.2831485041040517E-2</v>
      </c>
      <c r="AO601" s="173">
        <f>IFERROR('Ringkasan (milyar)'!AO601/'Ringkasan (milyar)'!AC601,0)</f>
        <v>6.4175668135442843E-2</v>
      </c>
      <c r="AP601" s="173">
        <f>IFERROR('Ringkasan (milyar)'!AP601/'Ringkasan (milyar)'!AC601,0)</f>
        <v>1.5390145166248849E-4</v>
      </c>
      <c r="AQ601" s="173">
        <f>IFERROR('Ringkasan (milyar)'!AQ601/'Ringkasan (milyar)'!AC601,0)</f>
        <v>0</v>
      </c>
      <c r="AR601" s="173">
        <f>IFERROR('Ringkasan (milyar)'!AR601/'Ringkasan (milyar)'!AC601,0)</f>
        <v>5.2750959435439292E-3</v>
      </c>
      <c r="AS601" s="173">
        <f>IFERROR('Ringkasan (milyar)'!AS601/'Ringkasan (milyar)'!AC601,0)</f>
        <v>5.2750959435439292E-3</v>
      </c>
      <c r="AT601" s="173">
        <f>IFERROR('Ringkasan (milyar)'!AT601/'Ringkasan (milyar)'!AC601,0)</f>
        <v>0.1569441197494677</v>
      </c>
      <c r="AU601" s="173">
        <f>IFERROR('Ringkasan (milyar)'!AU601/'Ringkasan (milyar)'!AC601,0)</f>
        <v>0</v>
      </c>
      <c r="AV601" s="173">
        <f>IFERROR('Ringkasan (milyar)'!AV601/'Ringkasan (milyar)'!AC601,0)</f>
        <v>0.1569441197494677</v>
      </c>
      <c r="AW601" s="127"/>
      <c r="AX601" s="127"/>
      <c r="AY601" s="127"/>
      <c r="AZ601" s="127"/>
      <c r="BA601" s="127"/>
      <c r="BB601" s="127"/>
      <c r="BC601" s="127"/>
      <c r="BD601" s="127"/>
      <c r="BE601" s="127"/>
      <c r="BF601" s="127"/>
      <c r="BG601" s="127"/>
      <c r="BH601" s="127"/>
      <c r="BI601" s="127"/>
      <c r="BJ601" s="128"/>
      <c r="BK601" s="128"/>
      <c r="BL601" s="87"/>
      <c r="BM601" s="47"/>
      <c r="BN601" s="48"/>
      <c r="BO601" s="49"/>
      <c r="BP601" s="39">
        <f t="shared" si="110"/>
        <v>0</v>
      </c>
      <c r="BR601" s="6" t="e">
        <f>Ringkasan!#REF!/1000000000</f>
        <v>#REF!</v>
      </c>
      <c r="BS601" s="6" t="e">
        <f t="shared" si="105"/>
        <v>#REF!</v>
      </c>
      <c r="BT601" s="39" t="e">
        <f t="shared" si="107"/>
        <v>#REF!</v>
      </c>
      <c r="BV601" s="6" t="e">
        <f>Ringkasan!#REF!/1000000000</f>
        <v>#REF!</v>
      </c>
      <c r="BW601" s="6" t="e">
        <f t="shared" si="106"/>
        <v>#REF!</v>
      </c>
      <c r="BX601" s="39" t="e">
        <f t="shared" si="108"/>
        <v>#REF!</v>
      </c>
    </row>
    <row r="602" spans="1:76" ht="15" customHeight="1" x14ac:dyDescent="0.25">
      <c r="A602" s="59" t="s">
        <v>719</v>
      </c>
      <c r="B602" s="3">
        <f t="shared" si="111"/>
        <v>448</v>
      </c>
      <c r="C602" s="4">
        <f t="shared" si="111"/>
        <v>3</v>
      </c>
      <c r="D602" s="8" t="s">
        <v>466</v>
      </c>
      <c r="E602" s="12" t="str">
        <f>[1]Pendapatan!D602</f>
        <v/>
      </c>
      <c r="F602" s="92" t="str">
        <f>[1]Pendapatan!E602</f>
        <v/>
      </c>
      <c r="G602" s="6"/>
      <c r="H602" s="173">
        <f>IFERROR('Ringkasan (milyar)'!H602/'Ringkasan (milyar)'!G602,0)</f>
        <v>0</v>
      </c>
      <c r="I602" s="173">
        <f>IFERROR('Ringkasan (milyar)'!I602/'Ringkasan (milyar)'!G602,0)</f>
        <v>0</v>
      </c>
      <c r="J602" s="173">
        <f>IFERROR('Ringkasan (milyar)'!J602/'Ringkasan (milyar)'!G602,0)</f>
        <v>0</v>
      </c>
      <c r="K602" s="173">
        <f>IFERROR('Ringkasan (milyar)'!K602/'Ringkasan (milyar)'!G602,0)</f>
        <v>0</v>
      </c>
      <c r="L602" s="173">
        <f>IFERROR('Ringkasan (milyar)'!L602/'Ringkasan (milyar)'!G602,0)</f>
        <v>0</v>
      </c>
      <c r="M602" s="173">
        <f>IFERROR('Ringkasan (milyar)'!M602/'Ringkasan (milyar)'!G602,0)</f>
        <v>0</v>
      </c>
      <c r="N602" s="173">
        <f>IFERROR('Ringkasan (milyar)'!N602/'Ringkasan (milyar)'!G602,0)</f>
        <v>0</v>
      </c>
      <c r="O602" s="173">
        <f>IFERROR('Ringkasan (milyar)'!O602/'Ringkasan (milyar)'!G602,0)</f>
        <v>0</v>
      </c>
      <c r="P602" s="173">
        <f>IFERROR('Ringkasan (milyar)'!P602/'Ringkasan (milyar)'!G602,0)</f>
        <v>0</v>
      </c>
      <c r="Q602" s="173">
        <f>IFERROR('Ringkasan (milyar)'!Q602/'Ringkasan (milyar)'!G602,0)</f>
        <v>0</v>
      </c>
      <c r="R602" s="173">
        <f>IFERROR('Ringkasan (milyar)'!R602/'Ringkasan (milyar)'!G602,0)</f>
        <v>0</v>
      </c>
      <c r="S602" s="173">
        <f>IFERROR('Ringkasan (milyar)'!S602/'Ringkasan (milyar)'!G602,0)</f>
        <v>0</v>
      </c>
      <c r="T602" s="173">
        <f>IFERROR('Ringkasan (milyar)'!T602/'Ringkasan (milyar)'!G602,0)</f>
        <v>0</v>
      </c>
      <c r="U602" s="173">
        <f>IFERROR('Ringkasan (milyar)'!U602/'Ringkasan (milyar)'!G602,0)</f>
        <v>0</v>
      </c>
      <c r="V602" s="173">
        <f>IFERROR('Ringkasan (milyar)'!V602/'Ringkasan (milyar)'!G602,0)</f>
        <v>0</v>
      </c>
      <c r="W602" s="173">
        <f>IFERROR('Ringkasan (milyar)'!W602/'Ringkasan (milyar)'!G602,0)</f>
        <v>0</v>
      </c>
      <c r="X602" s="173">
        <f>IFERROR('Ringkasan (milyar)'!X602/'Ringkasan (milyar)'!G602,0)</f>
        <v>0</v>
      </c>
      <c r="Y602" s="173">
        <f>IFERROR('Ringkasan (milyar)'!Y602/'Ringkasan (milyar)'!G602,0)</f>
        <v>0</v>
      </c>
      <c r="Z602" s="173">
        <f>IFERROR('Ringkasan (milyar)'!Z602/'Ringkasan (milyar)'!G602,0)</f>
        <v>0</v>
      </c>
      <c r="AA602" s="173">
        <f>IFERROR('Ringkasan (milyar)'!AA602/'Ringkasan (milyar)'!G602,0)</f>
        <v>0</v>
      </c>
      <c r="AB602" s="173">
        <f>IFERROR('Ringkasan (milyar)'!AB602/'Ringkasan (milyar)'!G602,0)</f>
        <v>0</v>
      </c>
      <c r="AC602" s="6"/>
      <c r="AD602" s="173">
        <f>IFERROR('Ringkasan (milyar)'!AD602/'Ringkasan (milyar)'!AC602,0)</f>
        <v>0</v>
      </c>
      <c r="AE602" s="173">
        <f>IFERROR('Ringkasan (milyar)'!AE602/'Ringkasan (milyar)'!AD602,0)</f>
        <v>0</v>
      </c>
      <c r="AF602" s="173">
        <f>IFERROR('Ringkasan (milyar)'!AF602/'Ringkasan (milyar)'!AD602,0)</f>
        <v>0</v>
      </c>
      <c r="AG602" s="173">
        <f>IFERROR('Ringkasan (milyar)'!AG602/'Ringkasan (milyar)'!AD602,0)</f>
        <v>0</v>
      </c>
      <c r="AH602" s="173">
        <f>IFERROR('Ringkasan (milyar)'!AH602/'Ringkasan (milyar)'!AC602,0)</f>
        <v>0</v>
      </c>
      <c r="AI602" s="173">
        <f>IFERROR('Ringkasan (milyar)'!AI602/'Ringkasan (milyar)'!AC602,0)</f>
        <v>0</v>
      </c>
      <c r="AJ602" s="173">
        <f>IFERROR('Ringkasan (milyar)'!AJ602/'Ringkasan (milyar)'!AC602,0)</f>
        <v>0</v>
      </c>
      <c r="AK602" s="173">
        <f>IFERROR('Ringkasan (milyar)'!AK602/'Ringkasan (milyar)'!AC602,0)</f>
        <v>0</v>
      </c>
      <c r="AL602" s="173">
        <f>IFERROR('Ringkasan (milyar)'!AL602/'Ringkasan (milyar)'!AC602,0)</f>
        <v>0</v>
      </c>
      <c r="AM602" s="173">
        <f>IFERROR('Ringkasan (milyar)'!AM602/'Ringkasan (milyar)'!AC602,0)</f>
        <v>0</v>
      </c>
      <c r="AN602" s="173">
        <f>IFERROR('Ringkasan (milyar)'!AN602/'Ringkasan (milyar)'!AC602,0)</f>
        <v>0</v>
      </c>
      <c r="AO602" s="173">
        <f>IFERROR('Ringkasan (milyar)'!AO602/'Ringkasan (milyar)'!AC602,0)</f>
        <v>0</v>
      </c>
      <c r="AP602" s="173">
        <f>IFERROR('Ringkasan (milyar)'!AP602/'Ringkasan (milyar)'!AC602,0)</f>
        <v>0</v>
      </c>
      <c r="AQ602" s="173">
        <f>IFERROR('Ringkasan (milyar)'!AQ602/'Ringkasan (milyar)'!AC602,0)</f>
        <v>0</v>
      </c>
      <c r="AR602" s="173">
        <f>IFERROR('Ringkasan (milyar)'!AR602/'Ringkasan (milyar)'!AC602,0)</f>
        <v>0</v>
      </c>
      <c r="AS602" s="173">
        <f>IFERROR('Ringkasan (milyar)'!AS602/'Ringkasan (milyar)'!AC602,0)</f>
        <v>0</v>
      </c>
      <c r="AT602" s="173">
        <f>IFERROR('Ringkasan (milyar)'!AT602/'Ringkasan (milyar)'!AC602,0)</f>
        <v>0</v>
      </c>
      <c r="AU602" s="173">
        <f>IFERROR('Ringkasan (milyar)'!AU602/'Ringkasan (milyar)'!AC602,0)</f>
        <v>0</v>
      </c>
      <c r="AV602" s="173">
        <f>IFERROR('Ringkasan (milyar)'!AV602/'Ringkasan (milyar)'!AC602,0)</f>
        <v>0</v>
      </c>
      <c r="AW602" s="127"/>
      <c r="AX602" s="127"/>
      <c r="AY602" s="127"/>
      <c r="AZ602" s="127"/>
      <c r="BA602" s="127"/>
      <c r="BB602" s="127"/>
      <c r="BC602" s="127"/>
      <c r="BD602" s="127"/>
      <c r="BE602" s="127"/>
      <c r="BF602" s="127"/>
      <c r="BG602" s="127"/>
      <c r="BH602" s="127"/>
      <c r="BI602" s="127"/>
      <c r="BJ602" s="128"/>
      <c r="BK602" s="128"/>
      <c r="BL602" s="87"/>
      <c r="BM602" s="47"/>
      <c r="BN602" s="48"/>
      <c r="BO602" s="49"/>
      <c r="BP602" s="39">
        <f t="shared" si="110"/>
        <v>0</v>
      </c>
      <c r="BR602" s="6" t="e">
        <f>Ringkasan!#REF!/1000000000</f>
        <v>#REF!</v>
      </c>
      <c r="BS602" s="6" t="e">
        <f t="shared" si="105"/>
        <v>#REF!</v>
      </c>
      <c r="BT602" s="39" t="e">
        <f t="shared" si="107"/>
        <v>#REF!</v>
      </c>
      <c r="BV602" s="6" t="e">
        <f>Ringkasan!#REF!/1000000000</f>
        <v>#REF!</v>
      </c>
      <c r="BW602" s="6" t="e">
        <f t="shared" si="106"/>
        <v>#REF!</v>
      </c>
      <c r="BX602" s="39" t="e">
        <f t="shared" si="108"/>
        <v>#REF!</v>
      </c>
    </row>
    <row r="603" spans="1:76" ht="15" customHeight="1" x14ac:dyDescent="0.25">
      <c r="A603" s="59" t="s">
        <v>467</v>
      </c>
      <c r="B603" s="3">
        <f t="shared" si="111"/>
        <v>449</v>
      </c>
      <c r="C603" s="4">
        <f t="shared" si="111"/>
        <v>4</v>
      </c>
      <c r="D603" s="8" t="s">
        <v>467</v>
      </c>
      <c r="E603" s="12" t="str">
        <f>[1]Pendapatan!D603</f>
        <v>14 Tahun 2024</v>
      </c>
      <c r="F603" s="92">
        <f>[1]Pendapatan!E603</f>
        <v>45642.824999999997</v>
      </c>
      <c r="G603" s="6"/>
      <c r="H603" s="173">
        <f>IFERROR('Ringkasan (milyar)'!H603/'Ringkasan (milyar)'!G603,0)</f>
        <v>9.9494140083853808E-2</v>
      </c>
      <c r="I603" s="173">
        <f>IFERROR('Ringkasan (milyar)'!I603/'Ringkasan (milyar)'!G603,0)</f>
        <v>4.4210336369680824E-2</v>
      </c>
      <c r="J603" s="173">
        <f>IFERROR('Ringkasan (milyar)'!J603/'Ringkasan (milyar)'!G603,0)</f>
        <v>6.9946982402251468E-3</v>
      </c>
      <c r="K603" s="173">
        <f>IFERROR('Ringkasan (milyar)'!K603/'Ringkasan (milyar)'!G603,0)</f>
        <v>3.8694666615173958E-3</v>
      </c>
      <c r="L603" s="173">
        <f>IFERROR('Ringkasan (milyar)'!L603/'Ringkasan (milyar)'!G603,0)</f>
        <v>4.4419638812430433E-2</v>
      </c>
      <c r="M603" s="173">
        <f>IFERROR('Ringkasan (milyar)'!M603/'Ringkasan (milyar)'!G603,0)</f>
        <v>0.89291680528033723</v>
      </c>
      <c r="N603" s="173">
        <f>IFERROR('Ringkasan (milyar)'!N603/'Ringkasan (milyar)'!G603,0)</f>
        <v>0.88201618819490313</v>
      </c>
      <c r="O603" s="173">
        <f>IFERROR('Ringkasan (milyar)'!O603/'Ringkasan (milyar)'!G603,0)</f>
        <v>0</v>
      </c>
      <c r="P603" s="173">
        <f>IFERROR('Ringkasan (milyar)'!P603/'Ringkasan (milyar)'!G603,0)</f>
        <v>0</v>
      </c>
      <c r="Q603" s="173">
        <f>IFERROR('Ringkasan (milyar)'!Q603/'Ringkasan (milyar)'!G603,0)</f>
        <v>8.656007467554927E-2</v>
      </c>
      <c r="R603" s="173">
        <f>IFERROR('Ringkasan (milyar)'!R603/'Ringkasan (milyar)'!G603,0)</f>
        <v>2.2442241861589763E-2</v>
      </c>
      <c r="S603" s="173">
        <f>IFERROR('Ringkasan (milyar)'!S603/'Ringkasan (milyar)'!G603,0)</f>
        <v>1.8611012697088189E-2</v>
      </c>
      <c r="T603" s="173">
        <f>IFERROR('Ringkasan (milyar)'!T603/'Ringkasan (milyar)'!G603,0)</f>
        <v>0.60247753006503124</v>
      </c>
      <c r="U603" s="173">
        <f>IFERROR('Ringkasan (milyar)'!U603/'Ringkasan (milyar)'!G603,0)</f>
        <v>0.15192532889564464</v>
      </c>
      <c r="V603" s="173">
        <f>IFERROR('Ringkasan (milyar)'!V603/'Ringkasan (milyar)'!G603,0)</f>
        <v>1.090061708543413E-2</v>
      </c>
      <c r="W603" s="173">
        <f>IFERROR('Ringkasan (milyar)'!W603/'Ringkasan (milyar)'!G603,0)</f>
        <v>1.090061708543413E-2</v>
      </c>
      <c r="X603" s="173">
        <f>IFERROR('Ringkasan (milyar)'!X603/'Ringkasan (milyar)'!G603,0)</f>
        <v>0</v>
      </c>
      <c r="Y603" s="173">
        <f>IFERROR('Ringkasan (milyar)'!Y603/'Ringkasan (milyar)'!G603,0)</f>
        <v>7.5890546358090387E-3</v>
      </c>
      <c r="Z603" s="173">
        <f>IFERROR('Ringkasan (milyar)'!Z603/'Ringkasan (milyar)'!G603,0)</f>
        <v>8.994171309820399E-4</v>
      </c>
      <c r="AA603" s="173">
        <f>IFERROR('Ringkasan (milyar)'!AA603/'Ringkasan (milyar)'!G603,0)</f>
        <v>0</v>
      </c>
      <c r="AB603" s="173">
        <f>IFERROR('Ringkasan (milyar)'!AB603/'Ringkasan (milyar)'!G603,0)</f>
        <v>6.6896375048269997E-3</v>
      </c>
      <c r="AC603" s="6"/>
      <c r="AD603" s="173">
        <f>IFERROR('Ringkasan (milyar)'!AD603/'Ringkasan (milyar)'!AC603,0)</f>
        <v>0.59172221735503217</v>
      </c>
      <c r="AE603" s="173">
        <f>IFERROR('Ringkasan (milyar)'!AE603/'Ringkasan (milyar)'!AD603,0)</f>
        <v>0.57741520012684278</v>
      </c>
      <c r="AF603" s="173">
        <f>IFERROR('Ringkasan (milyar)'!AF603/'Ringkasan (milyar)'!AD603,0)</f>
        <v>0.38671627876706532</v>
      </c>
      <c r="AG603" s="173">
        <f>IFERROR('Ringkasan (milyar)'!AG603/'Ringkasan (milyar)'!AD603,0)</f>
        <v>1.6445071304241742E-2</v>
      </c>
      <c r="AH603" s="173">
        <f>IFERROR('Ringkasan (milyar)'!AH603/'Ringkasan (milyar)'!AC603,0)</f>
        <v>0</v>
      </c>
      <c r="AI603" s="173">
        <f>IFERROR('Ringkasan (milyar)'!AI603/'Ringkasan (milyar)'!AC603,0)</f>
        <v>1.1493286785434995E-2</v>
      </c>
      <c r="AJ603" s="173">
        <f>IFERROR('Ringkasan (milyar)'!AJ603/'Ringkasan (milyar)'!AC603,0)</f>
        <v>0</v>
      </c>
      <c r="AK603" s="173">
        <f>IFERROR('Ringkasan (milyar)'!AK603/'Ringkasan (milyar)'!AC603,0)</f>
        <v>0.25278867288888501</v>
      </c>
      <c r="AL603" s="173">
        <f>IFERROR('Ringkasan (milyar)'!AL603/'Ringkasan (milyar)'!AC603,0)</f>
        <v>0</v>
      </c>
      <c r="AM603" s="173">
        <f>IFERROR('Ringkasan (milyar)'!AM603/'Ringkasan (milyar)'!AC603,0)</f>
        <v>1.8067083556409316E-2</v>
      </c>
      <c r="AN603" s="173">
        <f>IFERROR('Ringkasan (milyar)'!AN603/'Ringkasan (milyar)'!AC603,0)</f>
        <v>5.4564307274687675E-2</v>
      </c>
      <c r="AO603" s="173">
        <f>IFERROR('Ringkasan (milyar)'!AO603/'Ringkasan (milyar)'!AC603,0)</f>
        <v>0.17443967065792082</v>
      </c>
      <c r="AP603" s="173">
        <f>IFERROR('Ringkasan (milyar)'!AP603/'Ringkasan (milyar)'!AC603,0)</f>
        <v>3.50565789093984E-4</v>
      </c>
      <c r="AQ603" s="173">
        <f>IFERROR('Ringkasan (milyar)'!AQ603/'Ringkasan (milyar)'!AC603,0)</f>
        <v>5.3670456107732462E-3</v>
      </c>
      <c r="AR603" s="173">
        <f>IFERROR('Ringkasan (milyar)'!AR603/'Ringkasan (milyar)'!AC603,0)</f>
        <v>5.0439144379011615E-3</v>
      </c>
      <c r="AS603" s="173">
        <f>IFERROR('Ringkasan (milyar)'!AS603/'Ringkasan (milyar)'!AC603,0)</f>
        <v>5.0439144379011615E-3</v>
      </c>
      <c r="AT603" s="173">
        <f>IFERROR('Ringkasan (milyar)'!AT603/'Ringkasan (milyar)'!AC603,0)</f>
        <v>0.15044519531818165</v>
      </c>
      <c r="AU603" s="173">
        <f>IFERROR('Ringkasan (milyar)'!AU603/'Ringkasan (milyar)'!AC603,0)</f>
        <v>0</v>
      </c>
      <c r="AV603" s="173">
        <f>IFERROR('Ringkasan (milyar)'!AV603/'Ringkasan (milyar)'!AC603,0)</f>
        <v>0.15044519531818165</v>
      </c>
      <c r="AW603" s="127"/>
      <c r="AX603" s="127"/>
      <c r="AY603" s="127"/>
      <c r="AZ603" s="127"/>
      <c r="BA603" s="127"/>
      <c r="BB603" s="127"/>
      <c r="BC603" s="127"/>
      <c r="BD603" s="127"/>
      <c r="BE603" s="127"/>
      <c r="BF603" s="127"/>
      <c r="BG603" s="127"/>
      <c r="BH603" s="127"/>
      <c r="BI603" s="127"/>
      <c r="BJ603" s="128"/>
      <c r="BK603" s="128"/>
      <c r="BL603" s="87"/>
      <c r="BM603" s="47"/>
      <c r="BN603" s="48"/>
      <c r="BO603" s="49"/>
      <c r="BP603" s="39">
        <f t="shared" si="110"/>
        <v>0</v>
      </c>
      <c r="BR603" s="6" t="e">
        <f>Ringkasan!#REF!/1000000000</f>
        <v>#REF!</v>
      </c>
      <c r="BS603" s="6" t="e">
        <f t="shared" si="105"/>
        <v>#REF!</v>
      </c>
      <c r="BT603" s="39" t="e">
        <f t="shared" si="107"/>
        <v>#REF!</v>
      </c>
      <c r="BV603" s="6" t="e">
        <f>Ringkasan!#REF!/1000000000</f>
        <v>#REF!</v>
      </c>
      <c r="BW603" s="6" t="e">
        <f t="shared" si="106"/>
        <v>#REF!</v>
      </c>
      <c r="BX603" s="39" t="e">
        <f t="shared" si="108"/>
        <v>#REF!</v>
      </c>
    </row>
    <row r="604" spans="1:76" ht="15" customHeight="1" x14ac:dyDescent="0.25">
      <c r="A604" s="59" t="s">
        <v>468</v>
      </c>
      <c r="B604" s="3">
        <f t="shared" si="111"/>
        <v>450</v>
      </c>
      <c r="C604" s="4">
        <f t="shared" si="111"/>
        <v>5</v>
      </c>
      <c r="D604" s="8" t="s">
        <v>468</v>
      </c>
      <c r="E604" s="12" t="str">
        <f>[1]Pendapatan!D604</f>
        <v>5 Tahun 2024</v>
      </c>
      <c r="F604" s="92">
        <f>[1]Pendapatan!E604</f>
        <v>45656</v>
      </c>
      <c r="G604" s="6"/>
      <c r="H604" s="173">
        <f>IFERROR('Ringkasan (milyar)'!H604/'Ringkasan (milyar)'!G604,0)</f>
        <v>5.9811937749814671E-2</v>
      </c>
      <c r="I604" s="173">
        <f>IFERROR('Ringkasan (milyar)'!I604/'Ringkasan (milyar)'!G604,0)</f>
        <v>1.6214680908762859E-2</v>
      </c>
      <c r="J604" s="173">
        <f>IFERROR('Ringkasan (milyar)'!J604/'Ringkasan (milyar)'!G604,0)</f>
        <v>4.0856851641292893E-2</v>
      </c>
      <c r="K604" s="173">
        <f>IFERROR('Ringkasan (milyar)'!K604/'Ringkasan (milyar)'!G604,0)</f>
        <v>1.063024416093791E-3</v>
      </c>
      <c r="L604" s="173">
        <f>IFERROR('Ringkasan (milyar)'!L604/'Ringkasan (milyar)'!G604,0)</f>
        <v>1.6773807836651235E-3</v>
      </c>
      <c r="M604" s="173">
        <f>IFERROR('Ringkasan (milyar)'!M604/'Ringkasan (milyar)'!G604,0)</f>
        <v>0.92662784425934952</v>
      </c>
      <c r="N604" s="173">
        <f>IFERROR('Ringkasan (milyar)'!N604/'Ringkasan (milyar)'!G604,0)</f>
        <v>0.9024422588551344</v>
      </c>
      <c r="O604" s="173">
        <f>IFERROR('Ringkasan (milyar)'!O604/'Ringkasan (milyar)'!G604,0)</f>
        <v>0</v>
      </c>
      <c r="P604" s="173">
        <f>IFERROR('Ringkasan (milyar)'!P604/'Ringkasan (milyar)'!G604,0)</f>
        <v>0</v>
      </c>
      <c r="Q604" s="173">
        <f>IFERROR('Ringkasan (milyar)'!Q604/'Ringkasan (milyar)'!G604,0)</f>
        <v>9.3985939406541985E-2</v>
      </c>
      <c r="R604" s="173">
        <f>IFERROR('Ringkasan (milyar)'!R604/'Ringkasan (milyar)'!G604,0)</f>
        <v>0</v>
      </c>
      <c r="S604" s="173">
        <f>IFERROR('Ringkasan (milyar)'!S604/'Ringkasan (milyar)'!G604,0)</f>
        <v>1.0638076970070699E-2</v>
      </c>
      <c r="T604" s="173">
        <f>IFERROR('Ringkasan (milyar)'!T604/'Ringkasan (milyar)'!G604,0)</f>
        <v>0.60873730073810173</v>
      </c>
      <c r="U604" s="173">
        <f>IFERROR('Ringkasan (milyar)'!U604/'Ringkasan (milyar)'!G604,0)</f>
        <v>0.18908094174042009</v>
      </c>
      <c r="V604" s="173">
        <f>IFERROR('Ringkasan (milyar)'!V604/'Ringkasan (milyar)'!G604,0)</f>
        <v>2.4185585404215032E-2</v>
      </c>
      <c r="W604" s="173">
        <f>IFERROR('Ringkasan (milyar)'!W604/'Ringkasan (milyar)'!G604,0)</f>
        <v>2.4185585404215032E-2</v>
      </c>
      <c r="X604" s="173">
        <f>IFERROR('Ringkasan (milyar)'!X604/'Ringkasan (milyar)'!G604,0)</f>
        <v>0</v>
      </c>
      <c r="Y604" s="173">
        <f>IFERROR('Ringkasan (milyar)'!Y604/'Ringkasan (milyar)'!G604,0)</f>
        <v>1.3560217990835812E-2</v>
      </c>
      <c r="Z604" s="173">
        <f>IFERROR('Ringkasan (milyar)'!Z604/'Ringkasan (milyar)'!G604,0)</f>
        <v>0</v>
      </c>
      <c r="AA604" s="173">
        <f>IFERROR('Ringkasan (milyar)'!AA604/'Ringkasan (milyar)'!G604,0)</f>
        <v>0</v>
      </c>
      <c r="AB604" s="173">
        <f>IFERROR('Ringkasan (milyar)'!AB604/'Ringkasan (milyar)'!G604,0)</f>
        <v>1.3560217990835812E-2</v>
      </c>
      <c r="AC604" s="6"/>
      <c r="AD604" s="173">
        <f>IFERROR('Ringkasan (milyar)'!AD604/'Ringkasan (milyar)'!AC604,0)</f>
        <v>0.73741082648087453</v>
      </c>
      <c r="AE604" s="173">
        <f>IFERROR('Ringkasan (milyar)'!AE604/'Ringkasan (milyar)'!AD604,0)</f>
        <v>0.68818065711160936</v>
      </c>
      <c r="AF604" s="173">
        <f>IFERROR('Ringkasan (milyar)'!AF604/'Ringkasan (milyar)'!AD604,0)</f>
        <v>0.21665991625348405</v>
      </c>
      <c r="AG604" s="173">
        <f>IFERROR('Ringkasan (milyar)'!AG604/'Ringkasan (milyar)'!AD604,0)</f>
        <v>0</v>
      </c>
      <c r="AH604" s="173">
        <f>IFERROR('Ringkasan (milyar)'!AH604/'Ringkasan (milyar)'!AC604,0)</f>
        <v>4.4805309796729156E-3</v>
      </c>
      <c r="AI604" s="173">
        <f>IFERROR('Ringkasan (milyar)'!AI604/'Ringkasan (milyar)'!AC604,0)</f>
        <v>5.2558261545105393E-2</v>
      </c>
      <c r="AJ604" s="173">
        <f>IFERROR('Ringkasan (milyar)'!AJ604/'Ringkasan (milyar)'!AC604,0)</f>
        <v>1.3132798917514297E-2</v>
      </c>
      <c r="AK604" s="173">
        <f>IFERROR('Ringkasan (milyar)'!AK604/'Ringkasan (milyar)'!AC604,0)</f>
        <v>0.10008781697544791</v>
      </c>
      <c r="AL604" s="173">
        <f>IFERROR('Ringkasan (milyar)'!AL604/'Ringkasan (milyar)'!AC604,0)</f>
        <v>0</v>
      </c>
      <c r="AM604" s="173">
        <f>IFERROR('Ringkasan (milyar)'!AM604/'Ringkasan (milyar)'!AC604,0)</f>
        <v>2.4381142542979125E-2</v>
      </c>
      <c r="AN604" s="173">
        <f>IFERROR('Ringkasan (milyar)'!AN604/'Ringkasan (milyar)'!AC604,0)</f>
        <v>3.6136289622330335E-2</v>
      </c>
      <c r="AO604" s="173">
        <f>IFERROR('Ringkasan (milyar)'!AO604/'Ringkasan (milyar)'!AC604,0)</f>
        <v>3.9533308416281658E-2</v>
      </c>
      <c r="AP604" s="173">
        <f>IFERROR('Ringkasan (milyar)'!AP604/'Ringkasan (milyar)'!AC604,0)</f>
        <v>3.3155929249579577E-5</v>
      </c>
      <c r="AQ604" s="173">
        <f>IFERROR('Ringkasan (milyar)'!AQ604/'Ringkasan (milyar)'!AC604,0)</f>
        <v>3.9204646072138013E-6</v>
      </c>
      <c r="AR604" s="173">
        <f>IFERROR('Ringkasan (milyar)'!AR604/'Ringkasan (milyar)'!AC604,0)</f>
        <v>5.6006637245911445E-3</v>
      </c>
      <c r="AS604" s="173">
        <f>IFERROR('Ringkasan (milyar)'!AS604/'Ringkasan (milyar)'!AC604,0)</f>
        <v>5.6006637245911445E-3</v>
      </c>
      <c r="AT604" s="173">
        <f>IFERROR('Ringkasan (milyar)'!AT604/'Ringkasan (milyar)'!AC604,0)</f>
        <v>0.15690069281908642</v>
      </c>
      <c r="AU604" s="173">
        <f>IFERROR('Ringkasan (milyar)'!AU604/'Ringkasan (milyar)'!AC604,0)</f>
        <v>0</v>
      </c>
      <c r="AV604" s="173">
        <f>IFERROR('Ringkasan (milyar)'!AV604/'Ringkasan (milyar)'!AC604,0)</f>
        <v>0.15690069281908642</v>
      </c>
      <c r="AW604" s="127"/>
      <c r="AX604" s="127"/>
      <c r="AY604" s="127"/>
      <c r="AZ604" s="127"/>
      <c r="BA604" s="127"/>
      <c r="BB604" s="127"/>
      <c r="BC604" s="127"/>
      <c r="BD604" s="127"/>
      <c r="BE604" s="127"/>
      <c r="BF604" s="127"/>
      <c r="BG604" s="127"/>
      <c r="BH604" s="127"/>
      <c r="BI604" s="127"/>
      <c r="BJ604" s="128"/>
      <c r="BK604" s="128"/>
      <c r="BL604" s="87"/>
      <c r="BM604" s="47"/>
      <c r="BN604" s="48"/>
      <c r="BO604" s="49"/>
      <c r="BP604" s="39">
        <f t="shared" si="110"/>
        <v>0</v>
      </c>
      <c r="BR604" s="6" t="e">
        <f>Ringkasan!#REF!/1000000000</f>
        <v>#REF!</v>
      </c>
      <c r="BS604" s="6" t="e">
        <f t="shared" si="105"/>
        <v>#REF!</v>
      </c>
      <c r="BT604" s="39" t="e">
        <f t="shared" si="107"/>
        <v>#REF!</v>
      </c>
      <c r="BV604" s="6" t="e">
        <f>Ringkasan!#REF!/1000000000</f>
        <v>#REF!</v>
      </c>
      <c r="BW604" s="6" t="e">
        <f t="shared" si="106"/>
        <v>#REF!</v>
      </c>
      <c r="BX604" s="39" t="e">
        <f t="shared" si="108"/>
        <v>#REF!</v>
      </c>
    </row>
    <row r="605" spans="1:76" ht="15" customHeight="1" x14ac:dyDescent="0.25">
      <c r="A605" s="59" t="s">
        <v>469</v>
      </c>
      <c r="B605" s="3">
        <f t="shared" si="111"/>
        <v>451</v>
      </c>
      <c r="C605" s="4">
        <f t="shared" si="111"/>
        <v>6</v>
      </c>
      <c r="D605" s="8" t="s">
        <v>469</v>
      </c>
      <c r="E605" s="12" t="str">
        <f>[1]Pendapatan!D605</f>
        <v>06 Tahun 2025</v>
      </c>
      <c r="F605" s="92">
        <f>[1]Pendapatan!E605</f>
        <v>45687.5</v>
      </c>
      <c r="G605" s="6"/>
      <c r="H605" s="173">
        <f>IFERROR('Ringkasan (milyar)'!H605/'Ringkasan (milyar)'!G605,0)</f>
        <v>7.2921851580127248E-2</v>
      </c>
      <c r="I605" s="173">
        <f>IFERROR('Ringkasan (milyar)'!I605/'Ringkasan (milyar)'!G605,0)</f>
        <v>3.9246902150610732E-2</v>
      </c>
      <c r="J605" s="173">
        <f>IFERROR('Ringkasan (milyar)'!J605/'Ringkasan (milyar)'!G605,0)</f>
        <v>3.9835055605666851E-3</v>
      </c>
      <c r="K605" s="173">
        <f>IFERROR('Ringkasan (milyar)'!K605/'Ringkasan (milyar)'!G605,0)</f>
        <v>5.9599834816171961E-3</v>
      </c>
      <c r="L605" s="173">
        <f>IFERROR('Ringkasan (milyar)'!L605/'Ringkasan (milyar)'!G605,0)</f>
        <v>2.3731460387332638E-2</v>
      </c>
      <c r="M605" s="173">
        <f>IFERROR('Ringkasan (milyar)'!M605/'Ringkasan (milyar)'!G605,0)</f>
        <v>0.91967698690575961</v>
      </c>
      <c r="N605" s="173">
        <f>IFERROR('Ringkasan (milyar)'!N605/'Ringkasan (milyar)'!G605,0)</f>
        <v>0.90638526087170612</v>
      </c>
      <c r="O605" s="173">
        <f>IFERROR('Ringkasan (milyar)'!O605/'Ringkasan (milyar)'!G605,0)</f>
        <v>0</v>
      </c>
      <c r="P605" s="173">
        <f>IFERROR('Ringkasan (milyar)'!P605/'Ringkasan (milyar)'!G605,0)</f>
        <v>0</v>
      </c>
      <c r="Q605" s="173">
        <f>IFERROR('Ringkasan (milyar)'!Q605/'Ringkasan (milyar)'!G605,0)</f>
        <v>0.15423225912989649</v>
      </c>
      <c r="R605" s="173">
        <f>IFERROR('Ringkasan (milyar)'!R605/'Ringkasan (milyar)'!G605,0)</f>
        <v>0</v>
      </c>
      <c r="S605" s="173">
        <f>IFERROR('Ringkasan (milyar)'!S605/'Ringkasan (milyar)'!G605,0)</f>
        <v>8.0637446001265989E-3</v>
      </c>
      <c r="T605" s="173">
        <f>IFERROR('Ringkasan (milyar)'!T605/'Ringkasan (milyar)'!G605,0)</f>
        <v>0.57446200219940391</v>
      </c>
      <c r="U605" s="173">
        <f>IFERROR('Ringkasan (milyar)'!U605/'Ringkasan (milyar)'!G605,0)</f>
        <v>0.16962725494227912</v>
      </c>
      <c r="V605" s="173">
        <f>IFERROR('Ringkasan (milyar)'!V605/'Ringkasan (milyar)'!G605,0)</f>
        <v>1.3291726034053408E-2</v>
      </c>
      <c r="W605" s="173">
        <f>IFERROR('Ringkasan (milyar)'!W605/'Ringkasan (milyar)'!G605,0)</f>
        <v>1.3291726034053408E-2</v>
      </c>
      <c r="X605" s="173">
        <f>IFERROR('Ringkasan (milyar)'!X605/'Ringkasan (milyar)'!G605,0)</f>
        <v>0</v>
      </c>
      <c r="Y605" s="173">
        <f>IFERROR('Ringkasan (milyar)'!Y605/'Ringkasan (milyar)'!G605,0)</f>
        <v>7.4011615141131807E-3</v>
      </c>
      <c r="Z605" s="173">
        <f>IFERROR('Ringkasan (milyar)'!Z605/'Ringkasan (milyar)'!G605,0)</f>
        <v>0</v>
      </c>
      <c r="AA605" s="173">
        <f>IFERROR('Ringkasan (milyar)'!AA605/'Ringkasan (milyar)'!G605,0)</f>
        <v>0</v>
      </c>
      <c r="AB605" s="173">
        <f>IFERROR('Ringkasan (milyar)'!AB605/'Ringkasan (milyar)'!G605,0)</f>
        <v>7.4011615141131807E-3</v>
      </c>
      <c r="AC605" s="6"/>
      <c r="AD605" s="173">
        <f>IFERROR('Ringkasan (milyar)'!AD605/'Ringkasan (milyar)'!AC605,0)</f>
        <v>0.6831667802190855</v>
      </c>
      <c r="AE605" s="173">
        <f>IFERROR('Ringkasan (milyar)'!AE605/'Ringkasan (milyar)'!AD605,0)</f>
        <v>0.5492256297669238</v>
      </c>
      <c r="AF605" s="173">
        <f>IFERROR('Ringkasan (milyar)'!AF605/'Ringkasan (milyar)'!AD605,0)</f>
        <v>0.38911385259282033</v>
      </c>
      <c r="AG605" s="173">
        <f>IFERROR('Ringkasan (milyar)'!AG605/'Ringkasan (milyar)'!AD605,0)</f>
        <v>0</v>
      </c>
      <c r="AH605" s="173">
        <f>IFERROR('Ringkasan (milyar)'!AH605/'Ringkasan (milyar)'!AC605,0)</f>
        <v>0</v>
      </c>
      <c r="AI605" s="173">
        <f>IFERROR('Ringkasan (milyar)'!AI605/'Ringkasan (milyar)'!AC605,0)</f>
        <v>4.0640495507304947E-2</v>
      </c>
      <c r="AJ605" s="173">
        <f>IFERROR('Ringkasan (milyar)'!AJ605/'Ringkasan (milyar)'!AC605,0)</f>
        <v>1.4839217956307839E-3</v>
      </c>
      <c r="AK605" s="173">
        <f>IFERROR('Ringkasan (milyar)'!AK605/'Ringkasan (milyar)'!AC605,0)</f>
        <v>7.7586445683968996E-2</v>
      </c>
      <c r="AL605" s="173">
        <f>IFERROR('Ringkasan (milyar)'!AL605/'Ringkasan (milyar)'!AC605,0)</f>
        <v>1.6045457183029971E-3</v>
      </c>
      <c r="AM605" s="173">
        <f>IFERROR('Ringkasan (milyar)'!AM605/'Ringkasan (milyar)'!AC605,0)</f>
        <v>1.2731711969048484E-2</v>
      </c>
      <c r="AN605" s="173">
        <f>IFERROR('Ringkasan (milyar)'!AN605/'Ringkasan (milyar)'!AC605,0)</f>
        <v>1.6413914970407693E-2</v>
      </c>
      <c r="AO605" s="173">
        <f>IFERROR('Ringkasan (milyar)'!AO605/'Ringkasan (milyar)'!AC605,0)</f>
        <v>4.6544157470529993E-2</v>
      </c>
      <c r="AP605" s="173">
        <f>IFERROR('Ringkasan (milyar)'!AP605/'Ringkasan (milyar)'!AC605,0)</f>
        <v>2.9211555567983653E-4</v>
      </c>
      <c r="AQ605" s="173">
        <f>IFERROR('Ringkasan (milyar)'!AQ605/'Ringkasan (milyar)'!AC605,0)</f>
        <v>0</v>
      </c>
      <c r="AR605" s="173">
        <f>IFERROR('Ringkasan (milyar)'!AR605/'Ringkasan (milyar)'!AC605,0)</f>
        <v>2.6508465273642587E-3</v>
      </c>
      <c r="AS605" s="173">
        <f>IFERROR('Ringkasan (milyar)'!AS605/'Ringkasan (milyar)'!AC605,0)</f>
        <v>2.6508465273642587E-3</v>
      </c>
      <c r="AT605" s="173">
        <f>IFERROR('Ringkasan (milyar)'!AT605/'Ringkasan (milyar)'!AC605,0)</f>
        <v>0.23659592756958125</v>
      </c>
      <c r="AU605" s="173">
        <f>IFERROR('Ringkasan (milyar)'!AU605/'Ringkasan (milyar)'!AC605,0)</f>
        <v>3.3135581592053237E-3</v>
      </c>
      <c r="AV605" s="173">
        <f>IFERROR('Ringkasan (milyar)'!AV605/'Ringkasan (milyar)'!AC605,0)</f>
        <v>0.23328236941037594</v>
      </c>
      <c r="AW605" s="127"/>
      <c r="AX605" s="127"/>
      <c r="AY605" s="127"/>
      <c r="AZ605" s="127"/>
      <c r="BA605" s="127"/>
      <c r="BB605" s="127"/>
      <c r="BC605" s="127"/>
      <c r="BD605" s="127"/>
      <c r="BE605" s="127"/>
      <c r="BF605" s="127"/>
      <c r="BG605" s="127"/>
      <c r="BH605" s="127"/>
      <c r="BI605" s="127"/>
      <c r="BJ605" s="128"/>
      <c r="BK605" s="128"/>
      <c r="BL605" s="87"/>
      <c r="BM605" s="47"/>
      <c r="BN605" s="48"/>
      <c r="BO605" s="49"/>
      <c r="BP605" s="39">
        <f t="shared" si="110"/>
        <v>0</v>
      </c>
      <c r="BR605" s="6" t="e">
        <f>Ringkasan!#REF!/1000000000</f>
        <v>#REF!</v>
      </c>
      <c r="BS605" s="6" t="e">
        <f t="shared" si="105"/>
        <v>#REF!</v>
      </c>
      <c r="BT605" s="39" t="e">
        <f t="shared" si="107"/>
        <v>#REF!</v>
      </c>
      <c r="BV605" s="6" t="e">
        <f>Ringkasan!#REF!/1000000000</f>
        <v>#REF!</v>
      </c>
      <c r="BW605" s="6" t="e">
        <f t="shared" si="106"/>
        <v>#REF!</v>
      </c>
      <c r="BX605" s="39" t="e">
        <f t="shared" si="108"/>
        <v>#REF!</v>
      </c>
    </row>
    <row r="606" spans="1:76" ht="15" customHeight="1" x14ac:dyDescent="0.25">
      <c r="A606" s="59" t="s">
        <v>727</v>
      </c>
      <c r="B606" s="3">
        <f t="shared" si="111"/>
        <v>452</v>
      </c>
      <c r="C606" s="99">
        <f t="shared" si="111"/>
        <v>7</v>
      </c>
      <c r="D606" s="8" t="s">
        <v>653</v>
      </c>
      <c r="E606" s="12" t="str">
        <f>[1]Pendapatan!D606</f>
        <v>01 Tahun 2025</v>
      </c>
      <c r="F606" s="92">
        <f>[1]Pendapatan!E606</f>
        <v>45700</v>
      </c>
      <c r="G606" s="6"/>
      <c r="H606" s="173">
        <f>IFERROR('Ringkasan (milyar)'!H606/'Ringkasan (milyar)'!G606,0)</f>
        <v>3.9322626262928317E-2</v>
      </c>
      <c r="I606" s="173">
        <f>IFERROR('Ringkasan (milyar)'!I606/'Ringkasan (milyar)'!G606,0)</f>
        <v>1.0666369179361437E-2</v>
      </c>
      <c r="J606" s="173">
        <f>IFERROR('Ringkasan (milyar)'!J606/'Ringkasan (milyar)'!G606,0)</f>
        <v>1.861413814779958E-2</v>
      </c>
      <c r="K606" s="173">
        <f>IFERROR('Ringkasan (milyar)'!K606/'Ringkasan (milyar)'!G606,0)</f>
        <v>3.6493466490603132E-3</v>
      </c>
      <c r="L606" s="173">
        <f>IFERROR('Ringkasan (milyar)'!L606/'Ringkasan (milyar)'!G606,0)</f>
        <v>6.3927722867069816E-3</v>
      </c>
      <c r="M606" s="173">
        <f>IFERROR('Ringkasan (milyar)'!M606/'Ringkasan (milyar)'!G606,0)</f>
        <v>0.95287825245137181</v>
      </c>
      <c r="N606" s="173">
        <f>IFERROR('Ringkasan (milyar)'!N606/'Ringkasan (milyar)'!G606,0)</f>
        <v>0.92888168399990911</v>
      </c>
      <c r="O606" s="173">
        <f>IFERROR('Ringkasan (milyar)'!O606/'Ringkasan (milyar)'!G606,0)</f>
        <v>0</v>
      </c>
      <c r="P606" s="173">
        <f>IFERROR('Ringkasan (milyar)'!P606/'Ringkasan (milyar)'!G606,0)</f>
        <v>0</v>
      </c>
      <c r="Q606" s="173">
        <f>IFERROR('Ringkasan (milyar)'!Q606/'Ringkasan (milyar)'!G606,0)</f>
        <v>8.3873846302794625E-2</v>
      </c>
      <c r="R606" s="173">
        <f>IFERROR('Ringkasan (milyar)'!R606/'Ringkasan (milyar)'!G606,0)</f>
        <v>8.8186813141482422E-3</v>
      </c>
      <c r="S606" s="173">
        <f>IFERROR('Ringkasan (milyar)'!S606/'Ringkasan (milyar)'!G606,0)</f>
        <v>1.3317163223877434E-2</v>
      </c>
      <c r="T606" s="173">
        <f>IFERROR('Ringkasan (milyar)'!T606/'Ringkasan (milyar)'!G606,0)</f>
        <v>0.70617390317682771</v>
      </c>
      <c r="U606" s="173">
        <f>IFERROR('Ringkasan (milyar)'!U606/'Ringkasan (milyar)'!G606,0)</f>
        <v>0.11669808998226114</v>
      </c>
      <c r="V606" s="173">
        <f>IFERROR('Ringkasan (milyar)'!V606/'Ringkasan (milyar)'!G606,0)</f>
        <v>2.3996568451462655E-2</v>
      </c>
      <c r="W606" s="173">
        <f>IFERROR('Ringkasan (milyar)'!W606/'Ringkasan (milyar)'!G606,0)</f>
        <v>2.3996568451462655E-2</v>
      </c>
      <c r="X606" s="173">
        <f>IFERROR('Ringkasan (milyar)'!X606/'Ringkasan (milyar)'!G606,0)</f>
        <v>0</v>
      </c>
      <c r="Y606" s="173">
        <f>IFERROR('Ringkasan (milyar)'!Y606/'Ringkasan (milyar)'!G606,0)</f>
        <v>7.7991212856999021E-3</v>
      </c>
      <c r="Z606" s="173">
        <f>IFERROR('Ringkasan (milyar)'!Z606/'Ringkasan (milyar)'!G606,0)</f>
        <v>0</v>
      </c>
      <c r="AA606" s="173">
        <f>IFERROR('Ringkasan (milyar)'!AA606/'Ringkasan (milyar)'!G606,0)</f>
        <v>0</v>
      </c>
      <c r="AB606" s="173">
        <f>IFERROR('Ringkasan (milyar)'!AB606/'Ringkasan (milyar)'!G606,0)</f>
        <v>7.7991212856999021E-3</v>
      </c>
      <c r="AC606" s="6"/>
      <c r="AD606" s="173">
        <f>IFERROR('Ringkasan (milyar)'!AD606/'Ringkasan (milyar)'!AC606,0)</f>
        <v>0.77487252982737254</v>
      </c>
      <c r="AE606" s="173">
        <f>IFERROR('Ringkasan (milyar)'!AE606/'Ringkasan (milyar)'!AD606,0)</f>
        <v>0.61992917159944649</v>
      </c>
      <c r="AF606" s="173">
        <f>IFERROR('Ringkasan (milyar)'!AF606/'Ringkasan (milyar)'!AD606,0)</f>
        <v>0.36356296871198052</v>
      </c>
      <c r="AG606" s="173">
        <f>IFERROR('Ringkasan (milyar)'!AG606/'Ringkasan (milyar)'!AD606,0)</f>
        <v>0</v>
      </c>
      <c r="AH606" s="173">
        <f>IFERROR('Ringkasan (milyar)'!AH606/'Ringkasan (milyar)'!AC606,0)</f>
        <v>0</v>
      </c>
      <c r="AI606" s="173">
        <f>IFERROR('Ringkasan (milyar)'!AI606/'Ringkasan (milyar)'!AC606,0)</f>
        <v>1.0822940508929388E-2</v>
      </c>
      <c r="AJ606" s="173">
        <f>IFERROR('Ringkasan (milyar)'!AJ606/'Ringkasan (milyar)'!AC606,0)</f>
        <v>1.9685464899904478E-3</v>
      </c>
      <c r="AK606" s="173">
        <f>IFERROR('Ringkasan (milyar)'!AK606/'Ringkasan (milyar)'!AC606,0)</f>
        <v>7.1770947921219796E-2</v>
      </c>
      <c r="AL606" s="173">
        <f>IFERROR('Ringkasan (milyar)'!AL606/'Ringkasan (milyar)'!AC606,0)</f>
        <v>6.163518769428074E-3</v>
      </c>
      <c r="AM606" s="173">
        <f>IFERROR('Ringkasan (milyar)'!AM606/'Ringkasan (milyar)'!AC606,0)</f>
        <v>1.9352553062736377E-2</v>
      </c>
      <c r="AN606" s="173">
        <f>IFERROR('Ringkasan (milyar)'!AN606/'Ringkasan (milyar)'!AC606,0)</f>
        <v>3.857080655306333E-2</v>
      </c>
      <c r="AO606" s="173">
        <f>IFERROR('Ringkasan (milyar)'!AO606/'Ringkasan (milyar)'!AC606,0)</f>
        <v>7.2526232221320477E-3</v>
      </c>
      <c r="AP606" s="173">
        <f>IFERROR('Ringkasan (milyar)'!AP606/'Ringkasan (milyar)'!AC606,0)</f>
        <v>0</v>
      </c>
      <c r="AQ606" s="173">
        <f>IFERROR('Ringkasan (milyar)'!AQ606/'Ringkasan (milyar)'!AC606,0)</f>
        <v>4.3144631385996519E-4</v>
      </c>
      <c r="AR606" s="173">
        <f>IFERROR('Ringkasan (milyar)'!AR606/'Ringkasan (milyar)'!AC606,0)</f>
        <v>2.3258561394068206E-3</v>
      </c>
      <c r="AS606" s="173">
        <f>IFERROR('Ringkasan (milyar)'!AS606/'Ringkasan (milyar)'!AC606,0)</f>
        <v>2.3258561394068206E-3</v>
      </c>
      <c r="AT606" s="173">
        <f>IFERROR('Ringkasan (milyar)'!AT606/'Ringkasan (milyar)'!AC606,0)</f>
        <v>0.15103066611200086</v>
      </c>
      <c r="AU606" s="173">
        <f>IFERROR('Ringkasan (milyar)'!AU606/'Ringkasan (milyar)'!AC606,0)</f>
        <v>0</v>
      </c>
      <c r="AV606" s="173">
        <f>IFERROR('Ringkasan (milyar)'!AV606/'Ringkasan (milyar)'!AC606,0)</f>
        <v>0.15103066611200086</v>
      </c>
      <c r="AW606" s="127"/>
      <c r="AX606" s="127"/>
      <c r="AY606" s="127"/>
      <c r="AZ606" s="127"/>
      <c r="BA606" s="127"/>
      <c r="BB606" s="127"/>
      <c r="BC606" s="127"/>
      <c r="BD606" s="127"/>
      <c r="BE606" s="127"/>
      <c r="BF606" s="127"/>
      <c r="BG606" s="127"/>
      <c r="BH606" s="127"/>
      <c r="BI606" s="127"/>
      <c r="BJ606" s="128"/>
      <c r="BK606" s="128"/>
      <c r="BL606" s="87"/>
      <c r="BM606" s="47"/>
      <c r="BN606" s="48"/>
      <c r="BO606" s="49"/>
      <c r="BP606" s="39">
        <f t="shared" si="110"/>
        <v>0</v>
      </c>
      <c r="BR606" s="6" t="e">
        <f>Ringkasan!#REF!/1000000000</f>
        <v>#REF!</v>
      </c>
      <c r="BS606" s="6" t="e">
        <f t="shared" si="105"/>
        <v>#REF!</v>
      </c>
      <c r="BT606" s="39" t="e">
        <f t="shared" si="107"/>
        <v>#REF!</v>
      </c>
      <c r="BV606" s="6" t="e">
        <f>Ringkasan!#REF!/1000000000</f>
        <v>#REF!</v>
      </c>
      <c r="BW606" s="6" t="e">
        <f t="shared" si="106"/>
        <v>#REF!</v>
      </c>
      <c r="BX606" s="39" t="e">
        <f t="shared" si="108"/>
        <v>#REF!</v>
      </c>
    </row>
    <row r="607" spans="1:76" ht="15" customHeight="1" x14ac:dyDescent="0.25">
      <c r="A607" s="59" t="s">
        <v>470</v>
      </c>
      <c r="B607" s="3">
        <f t="shared" si="111"/>
        <v>453</v>
      </c>
      <c r="C607" s="4">
        <f t="shared" si="111"/>
        <v>8</v>
      </c>
      <c r="D607" s="8" t="s">
        <v>470</v>
      </c>
      <c r="E607" s="12" t="str">
        <f>[1]Pendapatan!D607</f>
        <v>1 TAHUN 2025</v>
      </c>
      <c r="F607" s="92">
        <f>[1]Pendapatan!E607</f>
        <v>45674.659722222219</v>
      </c>
      <c r="G607" s="6"/>
      <c r="H607" s="173">
        <f>IFERROR('Ringkasan (milyar)'!H607/'Ringkasan (milyar)'!G607,0)</f>
        <v>2.0549154250549474E-2</v>
      </c>
      <c r="I607" s="173">
        <f>IFERROR('Ringkasan (milyar)'!I607/'Ringkasan (milyar)'!G607,0)</f>
        <v>8.6019715467416415E-3</v>
      </c>
      <c r="J607" s="173">
        <f>IFERROR('Ringkasan (milyar)'!J607/'Ringkasan (milyar)'!G607,0)</f>
        <v>1.9853560600295293E-3</v>
      </c>
      <c r="K607" s="173">
        <f>IFERROR('Ringkasan (milyar)'!K607/'Ringkasan (milyar)'!G607,0)</f>
        <v>3.4583798301953709E-3</v>
      </c>
      <c r="L607" s="173">
        <f>IFERROR('Ringkasan (milyar)'!L607/'Ringkasan (milyar)'!G607,0)</f>
        <v>6.5034468135829349E-3</v>
      </c>
      <c r="M607" s="173">
        <f>IFERROR('Ringkasan (milyar)'!M607/'Ringkasan (milyar)'!G607,0)</f>
        <v>0.96480359975458208</v>
      </c>
      <c r="N607" s="173">
        <f>IFERROR('Ringkasan (milyar)'!N607/'Ringkasan (milyar)'!G607,0)</f>
        <v>0.94616269779210294</v>
      </c>
      <c r="O607" s="173">
        <f>IFERROR('Ringkasan (milyar)'!O607/'Ringkasan (milyar)'!G607,0)</f>
        <v>0</v>
      </c>
      <c r="P607" s="173">
        <f>IFERROR('Ringkasan (milyar)'!P607/'Ringkasan (milyar)'!G607,0)</f>
        <v>0</v>
      </c>
      <c r="Q607" s="173">
        <f>IFERROR('Ringkasan (milyar)'!Q607/'Ringkasan (milyar)'!G607,0)</f>
        <v>8.3966358910760652E-2</v>
      </c>
      <c r="R607" s="173">
        <f>IFERROR('Ringkasan (milyar)'!R607/'Ringkasan (milyar)'!G607,0)</f>
        <v>7.2437766302134981E-3</v>
      </c>
      <c r="S607" s="173">
        <f>IFERROR('Ringkasan (milyar)'!S607/'Ringkasan (milyar)'!G607,0)</f>
        <v>8.3515796243113886E-3</v>
      </c>
      <c r="T607" s="173">
        <f>IFERROR('Ringkasan (milyar)'!T607/'Ringkasan (milyar)'!G607,0)</f>
        <v>0.61687108473887664</v>
      </c>
      <c r="U607" s="173">
        <f>IFERROR('Ringkasan (milyar)'!U607/'Ringkasan (milyar)'!G607,0)</f>
        <v>0.22972989788794076</v>
      </c>
      <c r="V607" s="173">
        <f>IFERROR('Ringkasan (milyar)'!V607/'Ringkasan (milyar)'!G607,0)</f>
        <v>1.8640901962479164E-2</v>
      </c>
      <c r="W607" s="173">
        <f>IFERROR('Ringkasan (milyar)'!W607/'Ringkasan (milyar)'!G607,0)</f>
        <v>1.8640901962479164E-2</v>
      </c>
      <c r="X607" s="173">
        <f>IFERROR('Ringkasan (milyar)'!X607/'Ringkasan (milyar)'!G607,0)</f>
        <v>0</v>
      </c>
      <c r="Y607" s="173">
        <f>IFERROR('Ringkasan (milyar)'!Y607/'Ringkasan (milyar)'!G607,0)</f>
        <v>1.4647245994868404E-2</v>
      </c>
      <c r="Z607" s="173">
        <f>IFERROR('Ringkasan (milyar)'!Z607/'Ringkasan (milyar)'!G607,0)</f>
        <v>0</v>
      </c>
      <c r="AA607" s="173">
        <f>IFERROR('Ringkasan (milyar)'!AA607/'Ringkasan (milyar)'!G607,0)</f>
        <v>0</v>
      </c>
      <c r="AB607" s="173">
        <f>IFERROR('Ringkasan (milyar)'!AB607/'Ringkasan (milyar)'!G607,0)</f>
        <v>1.4647245994868404E-2</v>
      </c>
      <c r="AC607" s="6"/>
      <c r="AD607" s="173">
        <f>IFERROR('Ringkasan (milyar)'!AD607/'Ringkasan (milyar)'!AC607,0)</f>
        <v>0.74000918637250401</v>
      </c>
      <c r="AE607" s="173">
        <f>IFERROR('Ringkasan (milyar)'!AE607/'Ringkasan (milyar)'!AD607,0)</f>
        <v>0.61992037103622133</v>
      </c>
      <c r="AF607" s="173">
        <f>IFERROR('Ringkasan (milyar)'!AF607/'Ringkasan (milyar)'!AD607,0)</f>
        <v>0.35061752563494786</v>
      </c>
      <c r="AG607" s="173">
        <f>IFERROR('Ringkasan (milyar)'!AG607/'Ringkasan (milyar)'!AD607,0)</f>
        <v>0</v>
      </c>
      <c r="AH607" s="173">
        <f>IFERROR('Ringkasan (milyar)'!AH607/'Ringkasan (milyar)'!AC607,0)</f>
        <v>0</v>
      </c>
      <c r="AI607" s="173">
        <f>IFERROR('Ringkasan (milyar)'!AI607/'Ringkasan (milyar)'!AC607,0)</f>
        <v>2.1496777435943297E-2</v>
      </c>
      <c r="AJ607" s="173">
        <f>IFERROR('Ringkasan (milyar)'!AJ607/'Ringkasan (milyar)'!AC607,0)</f>
        <v>3.0544967724753378E-4</v>
      </c>
      <c r="AK607" s="173">
        <f>IFERROR('Ringkasan (milyar)'!AK607/'Ringkasan (milyar)'!AC607,0)</f>
        <v>0.10417617985891364</v>
      </c>
      <c r="AL607" s="173">
        <f>IFERROR('Ringkasan (milyar)'!AL607/'Ringkasan (milyar)'!AC607,0)</f>
        <v>1.9847192905306042E-3</v>
      </c>
      <c r="AM607" s="173">
        <f>IFERROR('Ringkasan (milyar)'!AM607/'Ringkasan (milyar)'!AC607,0)</f>
        <v>1.2844148229488232E-2</v>
      </c>
      <c r="AN607" s="173">
        <f>IFERROR('Ringkasan (milyar)'!AN607/'Ringkasan (milyar)'!AC607,0)</f>
        <v>2.295703400085413E-2</v>
      </c>
      <c r="AO607" s="173">
        <f>IFERROR('Ringkasan (milyar)'!AO607/'Ringkasan (milyar)'!AC607,0)</f>
        <v>6.6311046641743254E-2</v>
      </c>
      <c r="AP607" s="173">
        <f>IFERROR('Ringkasan (milyar)'!AP607/'Ringkasan (milyar)'!AC607,0)</f>
        <v>7.9231696297418081E-5</v>
      </c>
      <c r="AQ607" s="173">
        <f>IFERROR('Ringkasan (milyar)'!AQ607/'Ringkasan (milyar)'!AC607,0)</f>
        <v>0</v>
      </c>
      <c r="AR607" s="173">
        <f>IFERROR('Ringkasan (milyar)'!AR607/'Ringkasan (milyar)'!AC607,0)</f>
        <v>7.6663470050718982E-3</v>
      </c>
      <c r="AS607" s="173">
        <f>IFERROR('Ringkasan (milyar)'!AS607/'Ringkasan (milyar)'!AC607,0)</f>
        <v>7.6663470050718982E-3</v>
      </c>
      <c r="AT607" s="173">
        <f>IFERROR('Ringkasan (milyar)'!AT607/'Ringkasan (milyar)'!AC607,0)</f>
        <v>0.14814828676351033</v>
      </c>
      <c r="AU607" s="173">
        <f>IFERROR('Ringkasan (milyar)'!AU607/'Ringkasan (milyar)'!AC607,0)</f>
        <v>0</v>
      </c>
      <c r="AV607" s="173">
        <f>IFERROR('Ringkasan (milyar)'!AV607/'Ringkasan (milyar)'!AC607,0)</f>
        <v>0.14814828676351033</v>
      </c>
      <c r="AW607" s="127"/>
      <c r="AX607" s="127"/>
      <c r="AY607" s="127"/>
      <c r="AZ607" s="127"/>
      <c r="BA607" s="127"/>
      <c r="BB607" s="127"/>
      <c r="BC607" s="127"/>
      <c r="BD607" s="127"/>
      <c r="BE607" s="127"/>
      <c r="BF607" s="127"/>
      <c r="BG607" s="127"/>
      <c r="BH607" s="127"/>
      <c r="BI607" s="127"/>
      <c r="BJ607" s="128"/>
      <c r="BK607" s="128"/>
      <c r="BL607" s="87"/>
      <c r="BM607" s="47"/>
      <c r="BN607" s="48"/>
      <c r="BO607" s="49"/>
      <c r="BP607" s="39">
        <f t="shared" si="110"/>
        <v>0</v>
      </c>
      <c r="BR607" s="6" t="e">
        <f>Ringkasan!#REF!/1000000000</f>
        <v>#REF!</v>
      </c>
      <c r="BS607" s="6" t="e">
        <f t="shared" si="105"/>
        <v>#REF!</v>
      </c>
      <c r="BT607" s="39" t="e">
        <f t="shared" si="107"/>
        <v>#REF!</v>
      </c>
      <c r="BV607" s="6" t="e">
        <f>Ringkasan!#REF!/1000000000</f>
        <v>#REF!</v>
      </c>
      <c r="BW607" s="6" t="e">
        <f t="shared" si="106"/>
        <v>#REF!</v>
      </c>
      <c r="BX607" s="39" t="e">
        <f t="shared" si="108"/>
        <v>#REF!</v>
      </c>
    </row>
    <row r="608" spans="1:76" ht="15" customHeight="1" x14ac:dyDescent="0.25">
      <c r="A608" s="59" t="s">
        <v>471</v>
      </c>
      <c r="B608" s="3">
        <f t="shared" si="111"/>
        <v>454</v>
      </c>
      <c r="C608" s="4">
        <f t="shared" si="111"/>
        <v>9</v>
      </c>
      <c r="D608" s="8" t="s">
        <v>471</v>
      </c>
      <c r="E608" s="12" t="str">
        <f>[1]Pendapatan!D608</f>
        <v/>
      </c>
      <c r="F608" s="92" t="str">
        <f>[1]Pendapatan!E608</f>
        <v/>
      </c>
      <c r="G608" s="6"/>
      <c r="H608" s="173">
        <f>IFERROR('Ringkasan (milyar)'!H608/'Ringkasan (milyar)'!G608,0)</f>
        <v>0</v>
      </c>
      <c r="I608" s="173">
        <f>IFERROR('Ringkasan (milyar)'!I608/'Ringkasan (milyar)'!G608,0)</f>
        <v>0</v>
      </c>
      <c r="J608" s="173">
        <f>IFERROR('Ringkasan (milyar)'!J608/'Ringkasan (milyar)'!G608,0)</f>
        <v>0</v>
      </c>
      <c r="K608" s="173">
        <f>IFERROR('Ringkasan (milyar)'!K608/'Ringkasan (milyar)'!G608,0)</f>
        <v>0</v>
      </c>
      <c r="L608" s="173">
        <f>IFERROR('Ringkasan (milyar)'!L608/'Ringkasan (milyar)'!G608,0)</f>
        <v>0</v>
      </c>
      <c r="M608" s="173">
        <f>IFERROR('Ringkasan (milyar)'!M608/'Ringkasan (milyar)'!G608,0)</f>
        <v>0</v>
      </c>
      <c r="N608" s="173">
        <f>IFERROR('Ringkasan (milyar)'!N608/'Ringkasan (milyar)'!G608,0)</f>
        <v>0</v>
      </c>
      <c r="O608" s="173">
        <f>IFERROR('Ringkasan (milyar)'!O608/'Ringkasan (milyar)'!G608,0)</f>
        <v>0</v>
      </c>
      <c r="P608" s="173">
        <f>IFERROR('Ringkasan (milyar)'!P608/'Ringkasan (milyar)'!G608,0)</f>
        <v>0</v>
      </c>
      <c r="Q608" s="173">
        <f>IFERROR('Ringkasan (milyar)'!Q608/'Ringkasan (milyar)'!G608,0)</f>
        <v>0</v>
      </c>
      <c r="R608" s="173">
        <f>IFERROR('Ringkasan (milyar)'!R608/'Ringkasan (milyar)'!G608,0)</f>
        <v>0</v>
      </c>
      <c r="S608" s="173">
        <f>IFERROR('Ringkasan (milyar)'!S608/'Ringkasan (milyar)'!G608,0)</f>
        <v>0</v>
      </c>
      <c r="T608" s="173">
        <f>IFERROR('Ringkasan (milyar)'!T608/'Ringkasan (milyar)'!G608,0)</f>
        <v>0</v>
      </c>
      <c r="U608" s="173">
        <f>IFERROR('Ringkasan (milyar)'!U608/'Ringkasan (milyar)'!G608,0)</f>
        <v>0</v>
      </c>
      <c r="V608" s="173">
        <f>IFERROR('Ringkasan (milyar)'!V608/'Ringkasan (milyar)'!G608,0)</f>
        <v>0</v>
      </c>
      <c r="W608" s="173">
        <f>IFERROR('Ringkasan (milyar)'!W608/'Ringkasan (milyar)'!G608,0)</f>
        <v>0</v>
      </c>
      <c r="X608" s="173">
        <f>IFERROR('Ringkasan (milyar)'!X608/'Ringkasan (milyar)'!G608,0)</f>
        <v>0</v>
      </c>
      <c r="Y608" s="173">
        <f>IFERROR('Ringkasan (milyar)'!Y608/'Ringkasan (milyar)'!G608,0)</f>
        <v>0</v>
      </c>
      <c r="Z608" s="173">
        <f>IFERROR('Ringkasan (milyar)'!Z608/'Ringkasan (milyar)'!G608,0)</f>
        <v>0</v>
      </c>
      <c r="AA608" s="173">
        <f>IFERROR('Ringkasan (milyar)'!AA608/'Ringkasan (milyar)'!G608,0)</f>
        <v>0</v>
      </c>
      <c r="AB608" s="173">
        <f>IFERROR('Ringkasan (milyar)'!AB608/'Ringkasan (milyar)'!G608,0)</f>
        <v>0</v>
      </c>
      <c r="AC608" s="6"/>
      <c r="AD608" s="173">
        <f>IFERROR('Ringkasan (milyar)'!AD608/'Ringkasan (milyar)'!AC608,0)</f>
        <v>0</v>
      </c>
      <c r="AE608" s="173">
        <f>IFERROR('Ringkasan (milyar)'!AE608/'Ringkasan (milyar)'!AD608,0)</f>
        <v>0</v>
      </c>
      <c r="AF608" s="173">
        <f>IFERROR('Ringkasan (milyar)'!AF608/'Ringkasan (milyar)'!AD608,0)</f>
        <v>0</v>
      </c>
      <c r="AG608" s="173">
        <f>IFERROR('Ringkasan (milyar)'!AG608/'Ringkasan (milyar)'!AD608,0)</f>
        <v>0</v>
      </c>
      <c r="AH608" s="173">
        <f>IFERROR('Ringkasan (milyar)'!AH608/'Ringkasan (milyar)'!AC608,0)</f>
        <v>0</v>
      </c>
      <c r="AI608" s="173">
        <f>IFERROR('Ringkasan (milyar)'!AI608/'Ringkasan (milyar)'!AC608,0)</f>
        <v>0</v>
      </c>
      <c r="AJ608" s="173">
        <f>IFERROR('Ringkasan (milyar)'!AJ608/'Ringkasan (milyar)'!AC608,0)</f>
        <v>0</v>
      </c>
      <c r="AK608" s="173">
        <f>IFERROR('Ringkasan (milyar)'!AK608/'Ringkasan (milyar)'!AC608,0)</f>
        <v>0</v>
      </c>
      <c r="AL608" s="173">
        <f>IFERROR('Ringkasan (milyar)'!AL608/'Ringkasan (milyar)'!AC608,0)</f>
        <v>0</v>
      </c>
      <c r="AM608" s="173">
        <f>IFERROR('Ringkasan (milyar)'!AM608/'Ringkasan (milyar)'!AC608,0)</f>
        <v>0</v>
      </c>
      <c r="AN608" s="173">
        <f>IFERROR('Ringkasan (milyar)'!AN608/'Ringkasan (milyar)'!AC608,0)</f>
        <v>0</v>
      </c>
      <c r="AO608" s="173">
        <f>IFERROR('Ringkasan (milyar)'!AO608/'Ringkasan (milyar)'!AC608,0)</f>
        <v>0</v>
      </c>
      <c r="AP608" s="173">
        <f>IFERROR('Ringkasan (milyar)'!AP608/'Ringkasan (milyar)'!AC608,0)</f>
        <v>0</v>
      </c>
      <c r="AQ608" s="173">
        <f>IFERROR('Ringkasan (milyar)'!AQ608/'Ringkasan (milyar)'!AC608,0)</f>
        <v>0</v>
      </c>
      <c r="AR608" s="173">
        <f>IFERROR('Ringkasan (milyar)'!AR608/'Ringkasan (milyar)'!AC608,0)</f>
        <v>0</v>
      </c>
      <c r="AS608" s="173">
        <f>IFERROR('Ringkasan (milyar)'!AS608/'Ringkasan (milyar)'!AC608,0)</f>
        <v>0</v>
      </c>
      <c r="AT608" s="173">
        <f>IFERROR('Ringkasan (milyar)'!AT608/'Ringkasan (milyar)'!AC608,0)</f>
        <v>0</v>
      </c>
      <c r="AU608" s="173">
        <f>IFERROR('Ringkasan (milyar)'!AU608/'Ringkasan (milyar)'!AC608,0)</f>
        <v>0</v>
      </c>
      <c r="AV608" s="173">
        <f>IFERROR('Ringkasan (milyar)'!AV608/'Ringkasan (milyar)'!AC608,0)</f>
        <v>0</v>
      </c>
      <c r="AW608" s="127"/>
      <c r="AX608" s="127"/>
      <c r="AY608" s="127"/>
      <c r="AZ608" s="127"/>
      <c r="BA608" s="127"/>
      <c r="BB608" s="127"/>
      <c r="BC608" s="127"/>
      <c r="BD608" s="127"/>
      <c r="BE608" s="127"/>
      <c r="BF608" s="127"/>
      <c r="BG608" s="127"/>
      <c r="BH608" s="127"/>
      <c r="BI608" s="127"/>
      <c r="BJ608" s="128"/>
      <c r="BK608" s="128"/>
      <c r="BL608" s="87"/>
      <c r="BM608" s="47"/>
      <c r="BN608" s="48"/>
      <c r="BO608" s="49"/>
      <c r="BP608" s="39">
        <f t="shared" si="110"/>
        <v>0</v>
      </c>
      <c r="BR608" s="6" t="e">
        <f>Ringkasan!#REF!/1000000000</f>
        <v>#REF!</v>
      </c>
      <c r="BS608" s="6" t="e">
        <f t="shared" si="105"/>
        <v>#REF!</v>
      </c>
      <c r="BT608" s="39" t="e">
        <f t="shared" si="107"/>
        <v>#REF!</v>
      </c>
      <c r="BV608" s="6" t="e">
        <f>Ringkasan!#REF!/1000000000</f>
        <v>#REF!</v>
      </c>
      <c r="BW608" s="6" t="e">
        <f t="shared" si="106"/>
        <v>#REF!</v>
      </c>
      <c r="BX608" s="39" t="e">
        <f t="shared" si="108"/>
        <v>#REF!</v>
      </c>
    </row>
    <row r="609" spans="1:76" ht="15" customHeight="1" x14ac:dyDescent="0.25">
      <c r="A609" s="59" t="s">
        <v>472</v>
      </c>
      <c r="B609" s="3">
        <f t="shared" si="111"/>
        <v>455</v>
      </c>
      <c r="C609" s="4">
        <f t="shared" si="111"/>
        <v>10</v>
      </c>
      <c r="D609" s="8" t="s">
        <v>472</v>
      </c>
      <c r="E609" s="12" t="str">
        <f>[1]Pendapatan!D609</f>
        <v>7 Tahun 2024</v>
      </c>
      <c r="F609" s="92">
        <f>[1]Pendapatan!E609</f>
        <v>45653.5</v>
      </c>
      <c r="G609" s="6"/>
      <c r="H609" s="173">
        <f>IFERROR('Ringkasan (milyar)'!H609/'Ringkasan (milyar)'!G609,0)</f>
        <v>0.1798665718543184</v>
      </c>
      <c r="I609" s="173">
        <f>IFERROR('Ringkasan (milyar)'!I609/'Ringkasan (milyar)'!G609,0)</f>
        <v>0.12318009939652934</v>
      </c>
      <c r="J609" s="173">
        <f>IFERROR('Ringkasan (milyar)'!J609/'Ringkasan (milyar)'!G609,0)</f>
        <v>2.803274188876376E-2</v>
      </c>
      <c r="K609" s="173">
        <f>IFERROR('Ringkasan (milyar)'!K609/'Ringkasan (milyar)'!G609,0)</f>
        <v>4.9564867197478641E-3</v>
      </c>
      <c r="L609" s="173">
        <f>IFERROR('Ringkasan (milyar)'!L609/'Ringkasan (milyar)'!G609,0)</f>
        <v>2.3697243849277443E-2</v>
      </c>
      <c r="M609" s="173">
        <f>IFERROR('Ringkasan (milyar)'!M609/'Ringkasan (milyar)'!G609,0)</f>
        <v>0.80070984765074171</v>
      </c>
      <c r="N609" s="173">
        <f>IFERROR('Ringkasan (milyar)'!N609/'Ringkasan (milyar)'!G609,0)</f>
        <v>0.76439934522035868</v>
      </c>
      <c r="O609" s="173">
        <f>IFERROR('Ringkasan (milyar)'!O609/'Ringkasan (milyar)'!G609,0)</f>
        <v>0</v>
      </c>
      <c r="P609" s="173">
        <f>IFERROR('Ringkasan (milyar)'!P609/'Ringkasan (milyar)'!G609,0)</f>
        <v>0</v>
      </c>
      <c r="Q609" s="173">
        <f>IFERROR('Ringkasan (milyar)'!Q609/'Ringkasan (milyar)'!G609,0)</f>
        <v>2.5787478711776637E-2</v>
      </c>
      <c r="R609" s="173">
        <f>IFERROR('Ringkasan (milyar)'!R609/'Ringkasan (milyar)'!G609,0)</f>
        <v>0</v>
      </c>
      <c r="S609" s="173">
        <f>IFERROR('Ringkasan (milyar)'!S609/'Ringkasan (milyar)'!G609,0)</f>
        <v>2.1245946010060388E-2</v>
      </c>
      <c r="T609" s="173">
        <f>IFERROR('Ringkasan (milyar)'!T609/'Ringkasan (milyar)'!G609,0)</f>
        <v>0.56079146734264662</v>
      </c>
      <c r="U609" s="173">
        <f>IFERROR('Ringkasan (milyar)'!U609/'Ringkasan (milyar)'!G609,0)</f>
        <v>0.15657445315587498</v>
      </c>
      <c r="V609" s="173">
        <f>IFERROR('Ringkasan (milyar)'!V609/'Ringkasan (milyar)'!G609,0)</f>
        <v>3.6310502430382911E-2</v>
      </c>
      <c r="W609" s="173">
        <f>IFERROR('Ringkasan (milyar)'!W609/'Ringkasan (milyar)'!G609,0)</f>
        <v>3.6310502430382911E-2</v>
      </c>
      <c r="X609" s="173">
        <f>IFERROR('Ringkasan (milyar)'!X609/'Ringkasan (milyar)'!G609,0)</f>
        <v>0</v>
      </c>
      <c r="Y609" s="173">
        <f>IFERROR('Ringkasan (milyar)'!Y609/'Ringkasan (milyar)'!G609,0)</f>
        <v>1.9423580494940008E-2</v>
      </c>
      <c r="Z609" s="173">
        <f>IFERROR('Ringkasan (milyar)'!Z609/'Ringkasan (milyar)'!G609,0)</f>
        <v>0</v>
      </c>
      <c r="AA609" s="173">
        <f>IFERROR('Ringkasan (milyar)'!AA609/'Ringkasan (milyar)'!G609,0)</f>
        <v>0</v>
      </c>
      <c r="AB609" s="173">
        <f>IFERROR('Ringkasan (milyar)'!AB609/'Ringkasan (milyar)'!G609,0)</f>
        <v>1.9423580494940008E-2</v>
      </c>
      <c r="AC609" s="6"/>
      <c r="AD609" s="173">
        <f>IFERROR('Ringkasan (milyar)'!AD609/'Ringkasan (milyar)'!AC609,0)</f>
        <v>0.78546421649186682</v>
      </c>
      <c r="AE609" s="173">
        <f>IFERROR('Ringkasan (milyar)'!AE609/'Ringkasan (milyar)'!AD609,0)</f>
        <v>0.55604696025171207</v>
      </c>
      <c r="AF609" s="173">
        <f>IFERROR('Ringkasan (milyar)'!AF609/'Ringkasan (milyar)'!AD609,0)</f>
        <v>0.42661204880956266</v>
      </c>
      <c r="AG609" s="173">
        <f>IFERROR('Ringkasan (milyar)'!AG609/'Ringkasan (milyar)'!AD609,0)</f>
        <v>0</v>
      </c>
      <c r="AH609" s="173">
        <f>IFERROR('Ringkasan (milyar)'!AH609/'Ringkasan (milyar)'!AC609,0)</f>
        <v>2.9907374446729224E-4</v>
      </c>
      <c r="AI609" s="173">
        <f>IFERROR('Ringkasan (milyar)'!AI609/'Ringkasan (milyar)'!AC609,0)</f>
        <v>1.3042326715922238E-2</v>
      </c>
      <c r="AJ609" s="173">
        <f>IFERROR('Ringkasan (milyar)'!AJ609/'Ringkasan (milyar)'!AC609,0)</f>
        <v>2.793274004888392E-4</v>
      </c>
      <c r="AK609" s="173">
        <f>IFERROR('Ringkasan (milyar)'!AK609/'Ringkasan (milyar)'!AC609,0)</f>
        <v>0.12820654849960331</v>
      </c>
      <c r="AL609" s="173">
        <f>IFERROR('Ringkasan (milyar)'!AL609/'Ringkasan (milyar)'!AC609,0)</f>
        <v>3.1103669424598392E-3</v>
      </c>
      <c r="AM609" s="173">
        <f>IFERROR('Ringkasan (milyar)'!AM609/'Ringkasan (milyar)'!AC609,0)</f>
        <v>3.9427340962822487E-2</v>
      </c>
      <c r="AN609" s="173">
        <f>IFERROR('Ringkasan (milyar)'!AN609/'Ringkasan (milyar)'!AC609,0)</f>
        <v>3.0725835312348935E-2</v>
      </c>
      <c r="AO609" s="173">
        <f>IFERROR('Ringkasan (milyar)'!AO609/'Ringkasan (milyar)'!AC609,0)</f>
        <v>5.4440226652978478E-2</v>
      </c>
      <c r="AP609" s="173">
        <f>IFERROR('Ringkasan (milyar)'!AP609/'Ringkasan (milyar)'!AC609,0)</f>
        <v>3.4019638433154491E-4</v>
      </c>
      <c r="AQ609" s="173">
        <f>IFERROR('Ringkasan (milyar)'!AQ609/'Ringkasan (milyar)'!AC609,0)</f>
        <v>1.6258224466200104E-4</v>
      </c>
      <c r="AR609" s="173">
        <f>IFERROR('Ringkasan (milyar)'!AR609/'Ringkasan (milyar)'!AC609,0)</f>
        <v>6.3954219984783236E-3</v>
      </c>
      <c r="AS609" s="173">
        <f>IFERROR('Ringkasan (milyar)'!AS609/'Ringkasan (milyar)'!AC609,0)</f>
        <v>6.3954219984783236E-3</v>
      </c>
      <c r="AT609" s="173">
        <f>IFERROR('Ringkasan (milyar)'!AT609/'Ringkasan (milyar)'!AC609,0)</f>
        <v>7.9933813010051563E-2</v>
      </c>
      <c r="AU609" s="173">
        <f>IFERROR('Ringkasan (milyar)'!AU609/'Ringkasan (milyar)'!AC609,0)</f>
        <v>0</v>
      </c>
      <c r="AV609" s="173">
        <f>IFERROR('Ringkasan (milyar)'!AV609/'Ringkasan (milyar)'!AC609,0)</f>
        <v>7.9933813010051563E-2</v>
      </c>
      <c r="AW609" s="127"/>
      <c r="AX609" s="127"/>
      <c r="AY609" s="127"/>
      <c r="AZ609" s="127"/>
      <c r="BA609" s="127"/>
      <c r="BB609" s="127"/>
      <c r="BC609" s="127"/>
      <c r="BD609" s="127"/>
      <c r="BE609" s="127"/>
      <c r="BF609" s="127"/>
      <c r="BG609" s="127"/>
      <c r="BH609" s="127"/>
      <c r="BI609" s="127"/>
      <c r="BJ609" s="128"/>
      <c r="BK609" s="128"/>
      <c r="BL609" s="87"/>
      <c r="BM609" s="47"/>
      <c r="BN609" s="48"/>
      <c r="BO609" s="49"/>
      <c r="BP609" s="39">
        <f t="shared" si="110"/>
        <v>0</v>
      </c>
      <c r="BR609" s="6" t="e">
        <f>Ringkasan!#REF!/1000000000</f>
        <v>#REF!</v>
      </c>
      <c r="BS609" s="6" t="e">
        <f t="shared" si="105"/>
        <v>#REF!</v>
      </c>
      <c r="BT609" s="39" t="e">
        <f t="shared" si="107"/>
        <v>#REF!</v>
      </c>
      <c r="BV609" s="6" t="e">
        <f>Ringkasan!#REF!/1000000000</f>
        <v>#REF!</v>
      </c>
      <c r="BW609" s="6" t="e">
        <f t="shared" si="106"/>
        <v>#REF!</v>
      </c>
      <c r="BX609" s="39" t="e">
        <f t="shared" si="108"/>
        <v>#REF!</v>
      </c>
    </row>
    <row r="610" spans="1:76" ht="15" customHeight="1" x14ac:dyDescent="0.25">
      <c r="A610" s="59" t="s">
        <v>473</v>
      </c>
      <c r="B610" s="3">
        <f t="shared" si="111"/>
        <v>456</v>
      </c>
      <c r="C610" s="4">
        <f t="shared" si="111"/>
        <v>11</v>
      </c>
      <c r="D610" s="8" t="s">
        <v>473</v>
      </c>
      <c r="E610" s="12" t="str">
        <f>[1]Pendapatan!D610</f>
        <v>01 Tahun 2025</v>
      </c>
      <c r="F610" s="92">
        <f>[1]Pendapatan!E610</f>
        <v>45679.624305555553</v>
      </c>
      <c r="G610" s="6"/>
      <c r="H610" s="173">
        <f>IFERROR('Ringkasan (milyar)'!H610/'Ringkasan (milyar)'!G610,0)</f>
        <v>5.1322296245220625E-2</v>
      </c>
      <c r="I610" s="173">
        <f>IFERROR('Ringkasan (milyar)'!I610/'Ringkasan (milyar)'!G610,0)</f>
        <v>1.8630186563201142E-2</v>
      </c>
      <c r="J610" s="173">
        <f>IFERROR('Ringkasan (milyar)'!J610/'Ringkasan (milyar)'!G610,0)</f>
        <v>2.1577848529123277E-2</v>
      </c>
      <c r="K610" s="173">
        <f>IFERROR('Ringkasan (milyar)'!K610/'Ringkasan (milyar)'!G610,0)</f>
        <v>3.8922218534499613E-3</v>
      </c>
      <c r="L610" s="173">
        <f>IFERROR('Ringkasan (milyar)'!L610/'Ringkasan (milyar)'!G610,0)</f>
        <v>7.2220392994462434E-3</v>
      </c>
      <c r="M610" s="173">
        <f>IFERROR('Ringkasan (milyar)'!M610/'Ringkasan (milyar)'!G610,0)</f>
        <v>0.94221262444940646</v>
      </c>
      <c r="N610" s="173">
        <f>IFERROR('Ringkasan (milyar)'!N610/'Ringkasan (milyar)'!G610,0)</f>
        <v>0.92056322423463111</v>
      </c>
      <c r="O610" s="173">
        <f>IFERROR('Ringkasan (milyar)'!O610/'Ringkasan (milyar)'!G610,0)</f>
        <v>0</v>
      </c>
      <c r="P610" s="173">
        <f>IFERROR('Ringkasan (milyar)'!P610/'Ringkasan (milyar)'!G610,0)</f>
        <v>0</v>
      </c>
      <c r="Q610" s="173">
        <f>IFERROR('Ringkasan (milyar)'!Q610/'Ringkasan (milyar)'!G610,0)</f>
        <v>3.9173581612316835E-2</v>
      </c>
      <c r="R610" s="173">
        <f>IFERROR('Ringkasan (milyar)'!R610/'Ringkasan (milyar)'!G610,0)</f>
        <v>0</v>
      </c>
      <c r="S610" s="173">
        <f>IFERROR('Ringkasan (milyar)'!S610/'Ringkasan (milyar)'!G610,0)</f>
        <v>1.0040904887658205E-2</v>
      </c>
      <c r="T610" s="173">
        <f>IFERROR('Ringkasan (milyar)'!T610/'Ringkasan (milyar)'!G610,0)</f>
        <v>0.7111326924859569</v>
      </c>
      <c r="U610" s="173">
        <f>IFERROR('Ringkasan (milyar)'!U610/'Ringkasan (milyar)'!G610,0)</f>
        <v>0.16021604524869915</v>
      </c>
      <c r="V610" s="173">
        <f>IFERROR('Ringkasan (milyar)'!V610/'Ringkasan (milyar)'!G610,0)</f>
        <v>2.1649400214775197E-2</v>
      </c>
      <c r="W610" s="173">
        <f>IFERROR('Ringkasan (milyar)'!W610/'Ringkasan (milyar)'!G610,0)</f>
        <v>2.1649400214775197E-2</v>
      </c>
      <c r="X610" s="173">
        <f>IFERROR('Ringkasan (milyar)'!X610/'Ringkasan (milyar)'!G610,0)</f>
        <v>0</v>
      </c>
      <c r="Y610" s="173">
        <f>IFERROR('Ringkasan (milyar)'!Y610/'Ringkasan (milyar)'!G610,0)</f>
        <v>6.4650793053730336E-3</v>
      </c>
      <c r="Z610" s="173">
        <f>IFERROR('Ringkasan (milyar)'!Z610/'Ringkasan (milyar)'!G610,0)</f>
        <v>0</v>
      </c>
      <c r="AA610" s="173">
        <f>IFERROR('Ringkasan (milyar)'!AA610/'Ringkasan (milyar)'!G610,0)</f>
        <v>0</v>
      </c>
      <c r="AB610" s="173">
        <f>IFERROR('Ringkasan (milyar)'!AB610/'Ringkasan (milyar)'!G610,0)</f>
        <v>6.4650793053730336E-3</v>
      </c>
      <c r="AC610" s="6"/>
      <c r="AD610" s="173">
        <f>IFERROR('Ringkasan (milyar)'!AD610/'Ringkasan (milyar)'!AC610,0)</f>
        <v>0.80499541910440309</v>
      </c>
      <c r="AE610" s="173">
        <f>IFERROR('Ringkasan (milyar)'!AE610/'Ringkasan (milyar)'!AD610,0)</f>
        <v>0.51231331086648735</v>
      </c>
      <c r="AF610" s="173">
        <f>IFERROR('Ringkasan (milyar)'!AF610/'Ringkasan (milyar)'!AD610,0)</f>
        <v>0.45287260343223296</v>
      </c>
      <c r="AG610" s="173">
        <f>IFERROR('Ringkasan (milyar)'!AG610/'Ringkasan (milyar)'!AD610,0)</f>
        <v>0</v>
      </c>
      <c r="AH610" s="173">
        <f>IFERROR('Ringkasan (milyar)'!AH610/'Ringkasan (milyar)'!AC610,0)</f>
        <v>0</v>
      </c>
      <c r="AI610" s="173">
        <f>IFERROR('Ringkasan (milyar)'!AI610/'Ringkasan (milyar)'!AC610,0)</f>
        <v>2.4242359083942972E-2</v>
      </c>
      <c r="AJ610" s="173">
        <f>IFERROR('Ringkasan (milyar)'!AJ610/'Ringkasan (milyar)'!AC610,0)</f>
        <v>3.7828204258952979E-3</v>
      </c>
      <c r="AK610" s="173">
        <f>IFERROR('Ringkasan (milyar)'!AK610/'Ringkasan (milyar)'!AC610,0)</f>
        <v>7.6346640712294633E-2</v>
      </c>
      <c r="AL610" s="173">
        <f>IFERROR('Ringkasan (milyar)'!AL610/'Ringkasan (milyar)'!AC610,0)</f>
        <v>0</v>
      </c>
      <c r="AM610" s="173">
        <f>IFERROR('Ringkasan (milyar)'!AM610/'Ringkasan (milyar)'!AC610,0)</f>
        <v>1.2171991105863015E-2</v>
      </c>
      <c r="AN610" s="173">
        <f>IFERROR('Ringkasan (milyar)'!AN610/'Ringkasan (milyar)'!AC610,0)</f>
        <v>4.4010882781904813E-2</v>
      </c>
      <c r="AO610" s="173">
        <f>IFERROR('Ringkasan (milyar)'!AO610/'Ringkasan (milyar)'!AC610,0)</f>
        <v>1.9994262091021876E-2</v>
      </c>
      <c r="AP610" s="173">
        <f>IFERROR('Ringkasan (milyar)'!AP610/'Ringkasan (milyar)'!AC610,0)</f>
        <v>1.6950473350493285E-4</v>
      </c>
      <c r="AQ610" s="173">
        <f>IFERROR('Ringkasan (milyar)'!AQ610/'Ringkasan (milyar)'!AC610,0)</f>
        <v>0</v>
      </c>
      <c r="AR610" s="173">
        <f>IFERROR('Ringkasan (milyar)'!AR610/'Ringkasan (milyar)'!AC610,0)</f>
        <v>8.2895507386997677E-3</v>
      </c>
      <c r="AS610" s="173">
        <f>IFERROR('Ringkasan (milyar)'!AS610/'Ringkasan (milyar)'!AC610,0)</f>
        <v>8.2895507386997677E-3</v>
      </c>
      <c r="AT610" s="173">
        <f>IFERROR('Ringkasan (milyar)'!AT610/'Ringkasan (milyar)'!AC610,0)</f>
        <v>0.11036838944460255</v>
      </c>
      <c r="AU610" s="173">
        <f>IFERROR('Ringkasan (milyar)'!AU610/'Ringkasan (milyar)'!AC610,0)</f>
        <v>0</v>
      </c>
      <c r="AV610" s="173">
        <f>IFERROR('Ringkasan (milyar)'!AV610/'Ringkasan (milyar)'!AC610,0)</f>
        <v>0.11036838944460255</v>
      </c>
      <c r="AW610" s="127"/>
      <c r="AX610" s="127"/>
      <c r="AY610" s="127"/>
      <c r="AZ610" s="127"/>
      <c r="BA610" s="127"/>
      <c r="BB610" s="127"/>
      <c r="BC610" s="127"/>
      <c r="BD610" s="127"/>
      <c r="BE610" s="127"/>
      <c r="BF610" s="127"/>
      <c r="BG610" s="127"/>
      <c r="BH610" s="127"/>
      <c r="BI610" s="127"/>
      <c r="BJ610" s="128"/>
      <c r="BK610" s="128"/>
      <c r="BL610" s="87"/>
      <c r="BM610" s="47"/>
      <c r="BN610" s="48"/>
      <c r="BO610" s="49"/>
      <c r="BP610" s="39">
        <f t="shared" si="110"/>
        <v>0</v>
      </c>
      <c r="BR610" s="6" t="e">
        <f>Ringkasan!#REF!/1000000000</f>
        <v>#REF!</v>
      </c>
      <c r="BS610" s="6" t="e">
        <f t="shared" si="105"/>
        <v>#REF!</v>
      </c>
      <c r="BT610" s="39" t="e">
        <f t="shared" si="107"/>
        <v>#REF!</v>
      </c>
      <c r="BV610" s="6" t="e">
        <f>Ringkasan!#REF!/1000000000</f>
        <v>#REF!</v>
      </c>
      <c r="BW610" s="6" t="e">
        <f t="shared" si="106"/>
        <v>#REF!</v>
      </c>
      <c r="BX610" s="39" t="e">
        <f t="shared" si="108"/>
        <v>#REF!</v>
      </c>
    </row>
    <row r="611" spans="1:76" ht="15" customHeight="1" x14ac:dyDescent="0.25">
      <c r="B611" s="13" t="s">
        <v>560</v>
      </c>
      <c r="C611" s="14" t="s">
        <v>560</v>
      </c>
      <c r="D611" s="15" t="s">
        <v>561</v>
      </c>
      <c r="E611" s="16"/>
      <c r="F611" s="93"/>
      <c r="G611" s="115"/>
      <c r="H611" s="174">
        <f>IFERROR('Ringkasan (milyar)'!H611/'Ringkasan (milyar)'!G611,0)</f>
        <v>5.7490401384353955E-2</v>
      </c>
      <c r="I611" s="174">
        <f>IFERROR('Ringkasan (milyar)'!I611/'Ringkasan (milyar)'!G611,0)</f>
        <v>2.1353826749610366E-2</v>
      </c>
      <c r="J611" s="174">
        <f>IFERROR('Ringkasan (milyar)'!J611/'Ringkasan (milyar)'!G611,0)</f>
        <v>1.6593774982319117E-2</v>
      </c>
      <c r="K611" s="174">
        <f>IFERROR('Ringkasan (milyar)'!K611/'Ringkasan (milyar)'!G611,0)</f>
        <v>3.5780421630336339E-3</v>
      </c>
      <c r="L611" s="174">
        <f>IFERROR('Ringkasan (milyar)'!L611/'Ringkasan (milyar)'!G611,0)</f>
        <v>1.5964757489390836E-2</v>
      </c>
      <c r="M611" s="174">
        <f>IFERROR('Ringkasan (milyar)'!M611/'Ringkasan (milyar)'!G611,0)</f>
        <v>0.93303996699752423</v>
      </c>
      <c r="N611" s="174">
        <f>IFERROR('Ringkasan (milyar)'!N611/'Ringkasan (milyar)'!G611,0)</f>
        <v>0.91473439158734227</v>
      </c>
      <c r="O611" s="174">
        <f>IFERROR('Ringkasan (milyar)'!O611/'Ringkasan (milyar)'!G611,0)</f>
        <v>0</v>
      </c>
      <c r="P611" s="174">
        <f>IFERROR('Ringkasan (milyar)'!P611/'Ringkasan (milyar)'!G611,0)</f>
        <v>0</v>
      </c>
      <c r="Q611" s="174">
        <f>IFERROR('Ringkasan (milyar)'!Q611/'Ringkasan (milyar)'!G611,0)</f>
        <v>9.404391338165323E-2</v>
      </c>
      <c r="R611" s="174">
        <f>IFERROR('Ringkasan (milyar)'!R611/'Ringkasan (milyar)'!G611,0)</f>
        <v>6.374591482529255E-3</v>
      </c>
      <c r="S611" s="174">
        <f>IFERROR('Ringkasan (milyar)'!S611/'Ringkasan (milyar)'!G611,0)</f>
        <v>1.1003674701636939E-2</v>
      </c>
      <c r="T611" s="174">
        <f>IFERROR('Ringkasan (milyar)'!T611/'Ringkasan (milyar)'!G611,0)</f>
        <v>0.6017476237440228</v>
      </c>
      <c r="U611" s="174">
        <f>IFERROR('Ringkasan (milyar)'!U611/'Ringkasan (milyar)'!G611,0)</f>
        <v>0.2015645882775001</v>
      </c>
      <c r="V611" s="174">
        <f>IFERROR('Ringkasan (milyar)'!V611/'Ringkasan (milyar)'!G611,0)</f>
        <v>1.8305575410181879E-2</v>
      </c>
      <c r="W611" s="174">
        <f>IFERROR('Ringkasan (milyar)'!W611/'Ringkasan (milyar)'!G611,0)</f>
        <v>1.8305575410181879E-2</v>
      </c>
      <c r="X611" s="174">
        <f>IFERROR('Ringkasan (milyar)'!X611/'Ringkasan (milyar)'!G611,0)</f>
        <v>0</v>
      </c>
      <c r="Y611" s="174">
        <f>IFERROR('Ringkasan (milyar)'!Y611/'Ringkasan (milyar)'!G611,0)</f>
        <v>9.4696316181217301E-3</v>
      </c>
      <c r="Z611" s="174">
        <f>IFERROR('Ringkasan (milyar)'!Z611/'Ringkasan (milyar)'!G611,0)</f>
        <v>1.3371358703798429E-4</v>
      </c>
      <c r="AA611" s="174">
        <f>IFERROR('Ringkasan (milyar)'!AA611/'Ringkasan (milyar)'!G611,0)</f>
        <v>0</v>
      </c>
      <c r="AB611" s="174">
        <f>IFERROR('Ringkasan (milyar)'!AB611/'Ringkasan (milyar)'!G611,0)</f>
        <v>9.335918031083747E-3</v>
      </c>
      <c r="AC611" s="7"/>
      <c r="AD611" s="174">
        <f>IFERROR('Ringkasan (milyar)'!AD611/'Ringkasan (milyar)'!AC611,0)</f>
        <v>0.6910441769620399</v>
      </c>
      <c r="AE611" s="174">
        <f>IFERROR('Ringkasan (milyar)'!AE611/'Ringkasan (milyar)'!AD611,0)</f>
        <v>0.62847340955392517</v>
      </c>
      <c r="AF611" s="174">
        <f>IFERROR('Ringkasan (milyar)'!AF611/'Ringkasan (milyar)'!AD611,0)</f>
        <v>0.3119044739392029</v>
      </c>
      <c r="AG611" s="174">
        <f>IFERROR('Ringkasan (milyar)'!AG611/'Ringkasan (milyar)'!AD611,0)</f>
        <v>2.0729687691254774E-3</v>
      </c>
      <c r="AH611" s="174">
        <f>IFERROR('Ringkasan (milyar)'!AH611/'Ringkasan (milyar)'!AC611,0)</f>
        <v>1.3816318519395551E-3</v>
      </c>
      <c r="AI611" s="174">
        <f>IFERROR('Ringkasan (milyar)'!AI611/'Ringkasan (milyar)'!AC611,0)</f>
        <v>3.254015812060565E-2</v>
      </c>
      <c r="AJ611" s="174">
        <f>IFERROR('Ringkasan (milyar)'!AJ611/'Ringkasan (milyar)'!AC611,0)</f>
        <v>5.8472134607525173E-3</v>
      </c>
      <c r="AK611" s="174">
        <f>IFERROR('Ringkasan (milyar)'!AK611/'Ringkasan (milyar)'!AC611,0)</f>
        <v>0.1455427449144221</v>
      </c>
      <c r="AL611" s="174">
        <f>IFERROR('Ringkasan (milyar)'!AL611/'Ringkasan (milyar)'!AC611,0)</f>
        <v>1.4126333382320205E-3</v>
      </c>
      <c r="AM611" s="174">
        <f>IFERROR('Ringkasan (milyar)'!AM611/'Ringkasan (milyar)'!AC611,0)</f>
        <v>2.0325544313145733E-2</v>
      </c>
      <c r="AN611" s="174">
        <f>IFERROR('Ringkasan (milyar)'!AN611/'Ringkasan (milyar)'!AC611,0)</f>
        <v>5.4793806821848035E-2</v>
      </c>
      <c r="AO611" s="174">
        <f>IFERROR('Ringkasan (milyar)'!AO611/'Ringkasan (milyar)'!AC611,0)</f>
        <v>6.7660000470128059E-2</v>
      </c>
      <c r="AP611" s="174">
        <f>IFERROR('Ringkasan (milyar)'!AP611/'Ringkasan (milyar)'!AC611,0)</f>
        <v>4.8402385802054143E-4</v>
      </c>
      <c r="AQ611" s="174">
        <f>IFERROR('Ringkasan (milyar)'!AQ611/'Ringkasan (milyar)'!AC611,0)</f>
        <v>8.6673611304769653E-4</v>
      </c>
      <c r="AR611" s="174">
        <f>IFERROR('Ringkasan (milyar)'!AR611/'Ringkasan (milyar)'!AC611,0)</f>
        <v>4.9059864224341209E-3</v>
      </c>
      <c r="AS611" s="174">
        <f>IFERROR('Ringkasan (milyar)'!AS611/'Ringkasan (milyar)'!AC611,0)</f>
        <v>4.9059864224341209E-3</v>
      </c>
      <c r="AT611" s="174">
        <f>IFERROR('Ringkasan (milyar)'!AT611/'Ringkasan (milyar)'!AC611,0)</f>
        <v>0.15850709170110397</v>
      </c>
      <c r="AU611" s="174">
        <f>IFERROR('Ringkasan (milyar)'!AU611/'Ringkasan (milyar)'!AC611,0)</f>
        <v>8.5177948814848105E-4</v>
      </c>
      <c r="AV611" s="174">
        <f>IFERROR('Ringkasan (milyar)'!AV611/'Ringkasan (milyar)'!AC611,0)</f>
        <v>0.15765531221295548</v>
      </c>
      <c r="AW611" s="129"/>
      <c r="AX611" s="129"/>
      <c r="AY611" s="129"/>
      <c r="AZ611" s="129"/>
      <c r="BA611" s="129"/>
      <c r="BB611" s="129"/>
      <c r="BC611" s="129"/>
      <c r="BD611" s="129"/>
      <c r="BE611" s="129"/>
      <c r="BF611" s="129"/>
      <c r="BG611" s="129"/>
      <c r="BH611" s="129"/>
      <c r="BI611" s="129"/>
      <c r="BJ611" s="130"/>
      <c r="BK611" s="130"/>
      <c r="BL611" s="89"/>
      <c r="BM611" s="47"/>
      <c r="BN611" s="48"/>
      <c r="BO611" s="49"/>
      <c r="BR611" s="115" t="e">
        <f>Ringkasan!#REF!/1000000000</f>
        <v>#REF!</v>
      </c>
      <c r="BS611" s="115" t="e">
        <f t="shared" si="105"/>
        <v>#REF!</v>
      </c>
      <c r="BT611" s="39" t="e">
        <f t="shared" si="107"/>
        <v>#REF!</v>
      </c>
      <c r="BV611" s="115" t="e">
        <f>Ringkasan!#REF!/1000000000</f>
        <v>#REF!</v>
      </c>
      <c r="BW611" s="115" t="e">
        <f t="shared" si="106"/>
        <v>#REF!</v>
      </c>
      <c r="BX611" s="39" t="e">
        <f t="shared" si="108"/>
        <v>#REF!</v>
      </c>
    </row>
    <row r="612" spans="1:76" ht="15" customHeight="1" x14ac:dyDescent="0.25">
      <c r="B612" s="13" t="s">
        <v>562</v>
      </c>
      <c r="C612" s="14" t="s">
        <v>562</v>
      </c>
      <c r="D612" s="15" t="s">
        <v>563</v>
      </c>
      <c r="E612" s="16"/>
      <c r="F612" s="93"/>
      <c r="G612" s="115"/>
      <c r="H612" s="174">
        <f>IFERROR('Ringkasan (milyar)'!H612/'Ringkasan (milyar)'!G612,0)</f>
        <v>0.1396005819308809</v>
      </c>
      <c r="I612" s="174">
        <f>IFERROR('Ringkasan (milyar)'!I612/'Ringkasan (milyar)'!G612,0)</f>
        <v>9.0430249458092152E-2</v>
      </c>
      <c r="J612" s="174">
        <f>IFERROR('Ringkasan (milyar)'!J612/'Ringkasan (milyar)'!G612,0)</f>
        <v>2.6010771873027395E-2</v>
      </c>
      <c r="K612" s="174">
        <f>IFERROR('Ringkasan (milyar)'!K612/'Ringkasan (milyar)'!G612,0)</f>
        <v>4.6231099265833233E-3</v>
      </c>
      <c r="L612" s="174">
        <f>IFERROR('Ringkasan (milyar)'!L612/'Ringkasan (milyar)'!G612,0)</f>
        <v>1.8536450673178023E-2</v>
      </c>
      <c r="M612" s="174">
        <f>IFERROR('Ringkasan (milyar)'!M612/'Ringkasan (milyar)'!G612,0)</f>
        <v>0.84503503722231199</v>
      </c>
      <c r="N612" s="174">
        <f>IFERROR('Ringkasan (milyar)'!N612/'Ringkasan (milyar)'!G612,0)</f>
        <v>0.81331706753041833</v>
      </c>
      <c r="O612" s="174">
        <f>IFERROR('Ringkasan (milyar)'!O612/'Ringkasan (milyar)'!G612,0)</f>
        <v>0</v>
      </c>
      <c r="P612" s="174">
        <f>IFERROR('Ringkasan (milyar)'!P612/'Ringkasan (milyar)'!G612,0)</f>
        <v>0</v>
      </c>
      <c r="Q612" s="174">
        <f>IFERROR('Ringkasan (milyar)'!Q612/'Ringkasan (milyar)'!G612,0)</f>
        <v>2.9980622917951626E-2</v>
      </c>
      <c r="R612" s="174">
        <f>IFERROR('Ringkasan (milyar)'!R612/'Ringkasan (milyar)'!G612,0)</f>
        <v>0</v>
      </c>
      <c r="S612" s="174">
        <f>IFERROR('Ringkasan (milyar)'!S612/'Ringkasan (milyar)'!G612,0)</f>
        <v>1.7736010847343456E-2</v>
      </c>
      <c r="T612" s="174">
        <f>IFERROR('Ringkasan (milyar)'!T612/'Ringkasan (milyar)'!G612,0)</f>
        <v>0.60788526617587402</v>
      </c>
      <c r="U612" s="174">
        <f>IFERROR('Ringkasan (milyar)'!U612/'Ringkasan (milyar)'!G612,0)</f>
        <v>0.15771516758924917</v>
      </c>
      <c r="V612" s="174">
        <f>IFERROR('Ringkasan (milyar)'!V612/'Ringkasan (milyar)'!G612,0)</f>
        <v>3.1717969691893805E-2</v>
      </c>
      <c r="W612" s="174">
        <f>IFERROR('Ringkasan (milyar)'!W612/'Ringkasan (milyar)'!G612,0)</f>
        <v>3.1717969691893805E-2</v>
      </c>
      <c r="X612" s="174">
        <f>IFERROR('Ringkasan (milyar)'!X612/'Ringkasan (milyar)'!G612,0)</f>
        <v>0</v>
      </c>
      <c r="Y612" s="174">
        <f>IFERROR('Ringkasan (milyar)'!Y612/'Ringkasan (milyar)'!G612,0)</f>
        <v>1.5364380846807043E-2</v>
      </c>
      <c r="Z612" s="174">
        <f>IFERROR('Ringkasan (milyar)'!Z612/'Ringkasan (milyar)'!G612,0)</f>
        <v>0</v>
      </c>
      <c r="AA612" s="174">
        <f>IFERROR('Ringkasan (milyar)'!AA612/'Ringkasan (milyar)'!G612,0)</f>
        <v>0</v>
      </c>
      <c r="AB612" s="174">
        <f>IFERROR('Ringkasan (milyar)'!AB612/'Ringkasan (milyar)'!G612,0)</f>
        <v>1.5364380846807043E-2</v>
      </c>
      <c r="AC612" s="7"/>
      <c r="AD612" s="174">
        <f>IFERROR('Ringkasan (milyar)'!AD612/'Ringkasan (milyar)'!AC612,0)</f>
        <v>0.79153472201311081</v>
      </c>
      <c r="AE612" s="174">
        <f>IFERROR('Ringkasan (milyar)'!AE612/'Ringkasan (milyar)'!AD612,0)</f>
        <v>0.54222291870712602</v>
      </c>
      <c r="AF612" s="174">
        <f>IFERROR('Ringkasan (milyar)'!AF612/'Ringkasan (milyar)'!AD612,0)</f>
        <v>0.43491291103329266</v>
      </c>
      <c r="AG612" s="174">
        <f>IFERROR('Ringkasan (milyar)'!AG612/'Ringkasan (milyar)'!AD612,0)</f>
        <v>0</v>
      </c>
      <c r="AH612" s="174">
        <f>IFERROR('Ringkasan (milyar)'!AH612/'Ringkasan (milyar)'!AC612,0)</f>
        <v>2.0611844350274685E-4</v>
      </c>
      <c r="AI612" s="174">
        <f>IFERROR('Ringkasan (milyar)'!AI612/'Ringkasan (milyar)'!AC612,0)</f>
        <v>1.652341590827652E-2</v>
      </c>
      <c r="AJ612" s="174">
        <f>IFERROR('Ringkasan (milyar)'!AJ612/'Ringkasan (milyar)'!AC612,0)</f>
        <v>1.3682502986988464E-3</v>
      </c>
      <c r="AK612" s="174">
        <f>IFERROR('Ringkasan (milyar)'!AK612/'Ringkasan (milyar)'!AC612,0)</f>
        <v>0.1120879375364465</v>
      </c>
      <c r="AL612" s="174">
        <f>IFERROR('Ringkasan (milyar)'!AL612/'Ringkasan (milyar)'!AC612,0)</f>
        <v>2.1436318124285671E-3</v>
      </c>
      <c r="AM612" s="174">
        <f>IFERROR('Ringkasan (milyar)'!AM612/'Ringkasan (milyar)'!AC612,0)</f>
        <v>3.0956088317892556E-2</v>
      </c>
      <c r="AN612" s="174">
        <f>IFERROR('Ringkasan (milyar)'!AN612/'Ringkasan (milyar)'!AC612,0)</f>
        <v>3.485496937612461E-2</v>
      </c>
      <c r="AO612" s="174">
        <f>IFERROR('Ringkasan (milyar)'!AO612/'Ringkasan (milyar)'!AC612,0)</f>
        <v>4.3734054472688966E-2</v>
      </c>
      <c r="AP612" s="174">
        <f>IFERROR('Ringkasan (milyar)'!AP612/'Ringkasan (milyar)'!AC612,0)</f>
        <v>2.8714360364367661E-4</v>
      </c>
      <c r="AQ612" s="174">
        <f>IFERROR('Ringkasan (milyar)'!AQ612/'Ringkasan (milyar)'!AC612,0)</f>
        <v>1.120499536681306E-4</v>
      </c>
      <c r="AR612" s="174">
        <f>IFERROR('Ringkasan (milyar)'!AR612/'Ringkasan (milyar)'!AC612,0)</f>
        <v>6.9841373583856029E-3</v>
      </c>
      <c r="AS612" s="174">
        <f>IFERROR('Ringkasan (milyar)'!AS612/'Ringkasan (milyar)'!AC612,0)</f>
        <v>6.9841373583856029E-3</v>
      </c>
      <c r="AT612" s="174">
        <f>IFERROR('Ringkasan (milyar)'!AT612/'Ringkasan (milyar)'!AC612,0)</f>
        <v>8.9393203092057047E-2</v>
      </c>
      <c r="AU612" s="174">
        <f>IFERROR('Ringkasan (milyar)'!AU612/'Ringkasan (milyar)'!AC612,0)</f>
        <v>0</v>
      </c>
      <c r="AV612" s="174">
        <f>IFERROR('Ringkasan (milyar)'!AV612/'Ringkasan (milyar)'!AC612,0)</f>
        <v>8.9393203092057047E-2</v>
      </c>
      <c r="AW612" s="129"/>
      <c r="AX612" s="129"/>
      <c r="AY612" s="129"/>
      <c r="AZ612" s="129"/>
      <c r="BA612" s="129"/>
      <c r="BB612" s="129"/>
      <c r="BC612" s="129"/>
      <c r="BD612" s="129"/>
      <c r="BE612" s="129"/>
      <c r="BF612" s="129"/>
      <c r="BG612" s="129"/>
      <c r="BH612" s="129"/>
      <c r="BI612" s="129"/>
      <c r="BJ612" s="130"/>
      <c r="BK612" s="130"/>
      <c r="BL612" s="89"/>
      <c r="BM612" s="47"/>
      <c r="BN612" s="48"/>
      <c r="BO612" s="49"/>
      <c r="BR612" s="115" t="e">
        <f>Ringkasan!#REF!/1000000000</f>
        <v>#REF!</v>
      </c>
      <c r="BS612" s="115" t="e">
        <f t="shared" si="105"/>
        <v>#REF!</v>
      </c>
      <c r="BT612" s="39" t="e">
        <f t="shared" si="107"/>
        <v>#REF!</v>
      </c>
      <c r="BV612" s="115" t="e">
        <f>Ringkasan!#REF!/1000000000</f>
        <v>#REF!</v>
      </c>
      <c r="BW612" s="115" t="e">
        <f t="shared" si="106"/>
        <v>#REF!</v>
      </c>
      <c r="BX612" s="39" t="e">
        <f t="shared" si="108"/>
        <v>#REF!</v>
      </c>
    </row>
    <row r="613" spans="1:76" ht="15" customHeight="1" x14ac:dyDescent="0.25">
      <c r="B613" s="13" t="s">
        <v>564</v>
      </c>
      <c r="C613" s="14" t="s">
        <v>564</v>
      </c>
      <c r="D613" s="15" t="s">
        <v>624</v>
      </c>
      <c r="E613" s="16"/>
      <c r="F613" s="93"/>
      <c r="G613" s="115"/>
      <c r="H613" s="174">
        <f>IFERROR('Ringkasan (milyar)'!H613/'Ringkasan (milyar)'!G613,0)</f>
        <v>7.4191708700185113E-2</v>
      </c>
      <c r="I613" s="174">
        <f>IFERROR('Ringkasan (milyar)'!I613/'Ringkasan (milyar)'!G613,0)</f>
        <v>3.5404052388548025E-2</v>
      </c>
      <c r="J613" s="174">
        <f>IFERROR('Ringkasan (milyar)'!J613/'Ringkasan (milyar)'!G613,0)</f>
        <v>1.8509203227843756E-2</v>
      </c>
      <c r="K613" s="174">
        <f>IFERROR('Ringkasan (milyar)'!K613/'Ringkasan (milyar)'!G613,0)</f>
        <v>3.7906101755350997E-3</v>
      </c>
      <c r="L613" s="174">
        <f>IFERROR('Ringkasan (milyar)'!L613/'Ringkasan (milyar)'!G613,0)</f>
        <v>1.6487842908258239E-2</v>
      </c>
      <c r="M613" s="174">
        <f>IFERROR('Ringkasan (milyar)'!M613/'Ringkasan (milyar)'!G613,0)</f>
        <v>0.9151396607541209</v>
      </c>
      <c r="N613" s="174">
        <f>IFERROR('Ringkasan (milyar)'!N613/'Ringkasan (milyar)'!G613,0)</f>
        <v>0.89410598856898404</v>
      </c>
      <c r="O613" s="174">
        <f>IFERROR('Ringkasan (milyar)'!O613/'Ringkasan (milyar)'!G613,0)</f>
        <v>0</v>
      </c>
      <c r="P613" s="174">
        <f>IFERROR('Ringkasan (milyar)'!P613/'Ringkasan (milyar)'!G613,0)</f>
        <v>0</v>
      </c>
      <c r="Q613" s="174">
        <f>IFERROR('Ringkasan (milyar)'!Q613/'Ringkasan (milyar)'!G613,0)</f>
        <v>8.1013364738645857E-2</v>
      </c>
      <c r="R613" s="174">
        <f>IFERROR('Ringkasan (milyar)'!R613/'Ringkasan (milyar)'!G613,0)</f>
        <v>5.077992076049153E-3</v>
      </c>
      <c r="S613" s="174">
        <f>IFERROR('Ringkasan (milyar)'!S613/'Ringkasan (milyar)'!G613,0)</f>
        <v>1.2373039793450499E-2</v>
      </c>
      <c r="T613" s="174">
        <f>IFERROR('Ringkasan (milyar)'!T613/'Ringkasan (milyar)'!G613,0)</f>
        <v>0.60299602743485314</v>
      </c>
      <c r="U613" s="174">
        <f>IFERROR('Ringkasan (milyar)'!U613/'Ringkasan (milyar)'!G613,0)</f>
        <v>0.19264556452598525</v>
      </c>
      <c r="V613" s="174">
        <f>IFERROR('Ringkasan (milyar)'!V613/'Ringkasan (milyar)'!G613,0)</f>
        <v>2.1033672185137055E-2</v>
      </c>
      <c r="W613" s="174">
        <f>IFERROR('Ringkasan (milyar)'!W613/'Ringkasan (milyar)'!G613,0)</f>
        <v>2.1033672185137055E-2</v>
      </c>
      <c r="X613" s="174">
        <f>IFERROR('Ringkasan (milyar)'!X613/'Ringkasan (milyar)'!G613,0)</f>
        <v>0</v>
      </c>
      <c r="Y613" s="174">
        <f>IFERROR('Ringkasan (milyar)'!Y613/'Ringkasan (milyar)'!G613,0)</f>
        <v>1.0668630545693768E-2</v>
      </c>
      <c r="Z613" s="174">
        <f>IFERROR('Ringkasan (milyar)'!Z613/'Ringkasan (milyar)'!G613,0)</f>
        <v>1.0651608613664237E-4</v>
      </c>
      <c r="AA613" s="174">
        <f>IFERROR('Ringkasan (milyar)'!AA613/'Ringkasan (milyar)'!G613,0)</f>
        <v>0</v>
      </c>
      <c r="AB613" s="174">
        <f>IFERROR('Ringkasan (milyar)'!AB613/'Ringkasan (milyar)'!G613,0)</f>
        <v>1.0562114459557124E-2</v>
      </c>
      <c r="AC613" s="7"/>
      <c r="AD613" s="174">
        <f>IFERROR('Ringkasan (milyar)'!AD613/'Ringkasan (milyar)'!AC613,0)</f>
        <v>0.7116101052636411</v>
      </c>
      <c r="AE613" s="174">
        <f>IFERROR('Ringkasan (milyar)'!AE613/'Ringkasan (milyar)'!AD613,0)</f>
        <v>0.60883923919506699</v>
      </c>
      <c r="AF613" s="174">
        <f>IFERROR('Ringkasan (milyar)'!AF613/'Ringkasan (milyar)'!AD613,0)</f>
        <v>0.33990626947416558</v>
      </c>
      <c r="AG613" s="174">
        <f>IFERROR('Ringkasan (milyar)'!AG613/'Ringkasan (milyar)'!AD613,0)</f>
        <v>1.6010755478579428E-3</v>
      </c>
      <c r="AH613" s="174">
        <f>IFERROR('Ringkasan (milyar)'!AH613/'Ringkasan (milyar)'!AC613,0)</f>
        <v>1.1410567365075924E-3</v>
      </c>
      <c r="AI613" s="174">
        <f>IFERROR('Ringkasan (milyar)'!AI613/'Ringkasan (milyar)'!AC613,0)</f>
        <v>2.9262246036472921E-2</v>
      </c>
      <c r="AJ613" s="174">
        <f>IFERROR('Ringkasan (milyar)'!AJ613/'Ringkasan (milyar)'!AC613,0)</f>
        <v>4.9305696589948995E-3</v>
      </c>
      <c r="AK613" s="174">
        <f>IFERROR('Ringkasan (milyar)'!AK613/'Ringkasan (milyar)'!AC613,0)</f>
        <v>0.13869603939073671</v>
      </c>
      <c r="AL613" s="174">
        <f>IFERROR('Ringkasan (milyar)'!AL613/'Ringkasan (milyar)'!AC613,0)</f>
        <v>1.562236091419056E-3</v>
      </c>
      <c r="AM613" s="174">
        <f>IFERROR('Ringkasan (milyar)'!AM613/'Ringkasan (milyar)'!AC613,0)</f>
        <v>2.2501142084035818E-2</v>
      </c>
      <c r="AN613" s="174">
        <f>IFERROR('Ringkasan (milyar)'!AN613/'Ringkasan (milyar)'!AC613,0)</f>
        <v>5.0713216940306151E-2</v>
      </c>
      <c r="AO613" s="174">
        <f>IFERROR('Ringkasan (milyar)'!AO613/'Ringkasan (milyar)'!AC613,0)</f>
        <v>6.2763427467352098E-2</v>
      </c>
      <c r="AP613" s="174">
        <f>IFERROR('Ringkasan (milyar)'!AP613/'Ringkasan (milyar)'!AC613,0)</f>
        <v>4.4373125941379865E-4</v>
      </c>
      <c r="AQ613" s="174">
        <f>IFERROR('Ringkasan (milyar)'!AQ613/'Ringkasan (milyar)'!AC613,0)</f>
        <v>7.1228554820975093E-4</v>
      </c>
      <c r="AR613" s="174">
        <f>IFERROR('Ringkasan (milyar)'!AR613/'Ringkasan (milyar)'!AC613,0)</f>
        <v>5.3312911426638982E-3</v>
      </c>
      <c r="AS613" s="174">
        <f>IFERROR('Ringkasan (milyar)'!AS613/'Ringkasan (milyar)'!AC613,0)</f>
        <v>5.3312911426638982E-3</v>
      </c>
      <c r="AT613" s="174">
        <f>IFERROR('Ringkasan (milyar)'!AT613/'Ringkasan (milyar)'!AC613,0)</f>
        <v>0.1443625642029584</v>
      </c>
      <c r="AU613" s="174">
        <f>IFERROR('Ringkasan (milyar)'!AU613/'Ringkasan (milyar)'!AC613,0)</f>
        <v>6.7745825351756656E-4</v>
      </c>
      <c r="AV613" s="174">
        <f>IFERROR('Ringkasan (milyar)'!AV613/'Ringkasan (milyar)'!AC613,0)</f>
        <v>0.14368510594944084</v>
      </c>
      <c r="AW613" s="129"/>
      <c r="AX613" s="129"/>
      <c r="AY613" s="129"/>
      <c r="AZ613" s="129"/>
      <c r="BA613" s="129"/>
      <c r="BB613" s="129"/>
      <c r="BC613" s="129"/>
      <c r="BD613" s="129"/>
      <c r="BE613" s="129"/>
      <c r="BF613" s="129"/>
      <c r="BG613" s="129"/>
      <c r="BH613" s="129"/>
      <c r="BI613" s="129"/>
      <c r="BJ613" s="130"/>
      <c r="BK613" s="130"/>
      <c r="BL613" s="89"/>
      <c r="BM613" s="47"/>
      <c r="BN613" s="48"/>
      <c r="BO613" s="49"/>
      <c r="BR613" s="115" t="e">
        <f>Ringkasan!#REF!/1000000000</f>
        <v>#REF!</v>
      </c>
      <c r="BS613" s="115" t="e">
        <f t="shared" si="105"/>
        <v>#REF!</v>
      </c>
      <c r="BT613" s="39" t="e">
        <f t="shared" si="107"/>
        <v>#REF!</v>
      </c>
      <c r="BV613" s="115" t="e">
        <f>Ringkasan!#REF!/1000000000</f>
        <v>#REF!</v>
      </c>
      <c r="BW613" s="115" t="e">
        <f t="shared" si="106"/>
        <v>#REF!</v>
      </c>
      <c r="BX613" s="39" t="e">
        <f t="shared" si="108"/>
        <v>#REF!</v>
      </c>
    </row>
    <row r="614" spans="1:76" ht="15" customHeight="1" x14ac:dyDescent="0.25">
      <c r="B614" s="13" t="s">
        <v>566</v>
      </c>
      <c r="C614" s="14" t="s">
        <v>566</v>
      </c>
      <c r="D614" s="15" t="s">
        <v>625</v>
      </c>
      <c r="E614" s="16"/>
      <c r="F614" s="93"/>
      <c r="G614" s="115"/>
      <c r="H614" s="174">
        <f>IFERROR('Ringkasan (milyar)'!H614/'Ringkasan (milyar)'!G614,0)</f>
        <v>0.12421262804112568</v>
      </c>
      <c r="I614" s="174">
        <f>IFERROR('Ringkasan (milyar)'!I614/'Ringkasan (milyar)'!G614,0)</f>
        <v>7.3934276525518386E-2</v>
      </c>
      <c r="J614" s="174">
        <f>IFERROR('Ringkasan (milyar)'!J614/'Ringkasan (milyar)'!G614,0)</f>
        <v>1.9909658904971692E-2</v>
      </c>
      <c r="K614" s="174">
        <f>IFERROR('Ringkasan (milyar)'!K614/'Ringkasan (milyar)'!G614,0)</f>
        <v>7.8021355852934777E-3</v>
      </c>
      <c r="L614" s="174">
        <f>IFERROR('Ringkasan (milyar)'!L614/'Ringkasan (milyar)'!G614,0)</f>
        <v>2.2566557025342115E-2</v>
      </c>
      <c r="M614" s="174">
        <f>IFERROR('Ringkasan (milyar)'!M614/'Ringkasan (milyar)'!G614,0)</f>
        <v>0.86783537813551381</v>
      </c>
      <c r="N614" s="174">
        <f>IFERROR('Ringkasan (milyar)'!N614/'Ringkasan (milyar)'!G614,0)</f>
        <v>0.85220775880042121</v>
      </c>
      <c r="O614" s="174">
        <f>IFERROR('Ringkasan (milyar)'!O614/'Ringkasan (milyar)'!G614,0)</f>
        <v>0</v>
      </c>
      <c r="P614" s="174">
        <f>IFERROR('Ringkasan (milyar)'!P614/'Ringkasan (milyar)'!G614,0)</f>
        <v>0</v>
      </c>
      <c r="Q614" s="174">
        <f>IFERROR('Ringkasan (milyar)'!Q614/'Ringkasan (milyar)'!G614,0)</f>
        <v>6.0191392831784617E-2</v>
      </c>
      <c r="R614" s="174">
        <f>IFERROR('Ringkasan (milyar)'!R614/'Ringkasan (milyar)'!G614,0)</f>
        <v>3.7728517613385706E-3</v>
      </c>
      <c r="S614" s="174">
        <f>IFERROR('Ringkasan (milyar)'!S614/'Ringkasan (milyar)'!G614,0)</f>
        <v>1.5432584887779767E-2</v>
      </c>
      <c r="T614" s="174">
        <f>IFERROR('Ringkasan (milyar)'!T614/'Ringkasan (milyar)'!G614,0)</f>
        <v>0.58041364732142442</v>
      </c>
      <c r="U614" s="174">
        <f>IFERROR('Ringkasan (milyar)'!U614/'Ringkasan (milyar)'!G614,0)</f>
        <v>0.19239728199809392</v>
      </c>
      <c r="V614" s="174">
        <f>IFERROR('Ringkasan (milyar)'!V614/'Ringkasan (milyar)'!G614,0)</f>
        <v>1.5627619335092539E-2</v>
      </c>
      <c r="W614" s="174">
        <f>IFERROR('Ringkasan (milyar)'!W614/'Ringkasan (milyar)'!G614,0)</f>
        <v>1.5627619335092539E-2</v>
      </c>
      <c r="X614" s="174">
        <f>IFERROR('Ringkasan (milyar)'!X614/'Ringkasan (milyar)'!G614,0)</f>
        <v>0</v>
      </c>
      <c r="Y614" s="174">
        <f>IFERROR('Ringkasan (milyar)'!Y614/'Ringkasan (milyar)'!G614,0)</f>
        <v>7.9519938233603531E-3</v>
      </c>
      <c r="Z614" s="174">
        <f>IFERROR('Ringkasan (milyar)'!Z614/'Ringkasan (milyar)'!G614,0)</f>
        <v>1.0454318826527882E-4</v>
      </c>
      <c r="AA614" s="174">
        <f>IFERROR('Ringkasan (milyar)'!AA614/'Ringkasan (milyar)'!G614,0)</f>
        <v>0</v>
      </c>
      <c r="AB614" s="174">
        <f>IFERROR('Ringkasan (milyar)'!AB614/'Ringkasan (milyar)'!G614,0)</f>
        <v>7.8474506350950744E-3</v>
      </c>
      <c r="AC614" s="7"/>
      <c r="AD614" s="174">
        <f>IFERROR('Ringkasan (milyar)'!AD614/'Ringkasan (milyar)'!AC614,0)</f>
        <v>0.73058983887268714</v>
      </c>
      <c r="AE614" s="174">
        <f>IFERROR('Ringkasan (milyar)'!AE614/'Ringkasan (milyar)'!AD614,0)</f>
        <v>0.5899490272692004</v>
      </c>
      <c r="AF614" s="174">
        <f>IFERROR('Ringkasan (milyar)'!AF614/'Ringkasan (milyar)'!AD614,0)</f>
        <v>0.35232570691017867</v>
      </c>
      <c r="AG614" s="174">
        <f>IFERROR('Ringkasan (milyar)'!AG614/'Ringkasan (milyar)'!AD614,0)</f>
        <v>1.2816177579803908E-3</v>
      </c>
      <c r="AH614" s="174">
        <f>IFERROR('Ringkasan (milyar)'!AH614/'Ringkasan (milyar)'!AC614,0)</f>
        <v>9.3458635701592003E-4</v>
      </c>
      <c r="AI614" s="174">
        <f>IFERROR('Ringkasan (milyar)'!AI614/'Ringkasan (milyar)'!AC614,0)</f>
        <v>3.5903513905246112E-2</v>
      </c>
      <c r="AJ614" s="174">
        <f>IFERROR('Ringkasan (milyar)'!AJ614/'Ringkasan (milyar)'!AC614,0)</f>
        <v>4.3990554812091045E-3</v>
      </c>
      <c r="AK614" s="174">
        <f>IFERROR('Ringkasan (milyar)'!AK614/'Ringkasan (milyar)'!AC614,0)</f>
        <v>0.13060110383364681</v>
      </c>
      <c r="AL614" s="174">
        <f>IFERROR('Ringkasan (milyar)'!AL614/'Ringkasan (milyar)'!AC614,0)</f>
        <v>1.8522627620753203E-3</v>
      </c>
      <c r="AM614" s="174">
        <f>IFERROR('Ringkasan (milyar)'!AM614/'Ringkasan (milyar)'!AC614,0)</f>
        <v>2.6319105916395965E-2</v>
      </c>
      <c r="AN614" s="174">
        <f>IFERROR('Ringkasan (milyar)'!AN614/'Ringkasan (milyar)'!AC614,0)</f>
        <v>4.4521058377431331E-2</v>
      </c>
      <c r="AO614" s="174">
        <f>IFERROR('Ringkasan (milyar)'!AO614/'Ringkasan (milyar)'!AC614,0)</f>
        <v>5.6892760965518256E-2</v>
      </c>
      <c r="AP614" s="174">
        <f>IFERROR('Ringkasan (milyar)'!AP614/'Ringkasan (milyar)'!AC614,0)</f>
        <v>3.3380946201195215E-4</v>
      </c>
      <c r="AQ614" s="174">
        <f>IFERROR('Ringkasan (milyar)'!AQ614/'Ringkasan (milyar)'!AC614,0)</f>
        <v>6.8210635021398371E-4</v>
      </c>
      <c r="AR614" s="174">
        <f>IFERROR('Ringkasan (milyar)'!AR614/'Ringkasan (milyar)'!AC614,0)</f>
        <v>5.1950673262049921E-3</v>
      </c>
      <c r="AS614" s="174">
        <f>IFERROR('Ringkasan (milyar)'!AS614/'Ringkasan (milyar)'!AC614,0)</f>
        <v>5.1950673262049921E-3</v>
      </c>
      <c r="AT614" s="174">
        <f>IFERROR('Ringkasan (milyar)'!AT614/'Ringkasan (milyar)'!AC614,0)</f>
        <v>0.13361398996746104</v>
      </c>
      <c r="AU614" s="174">
        <f>IFERROR('Ringkasan (milyar)'!AU614/'Ringkasan (milyar)'!AC614,0)</f>
        <v>2.468727038454635E-2</v>
      </c>
      <c r="AV614" s="174">
        <f>IFERROR('Ringkasan (milyar)'!AV614/'Ringkasan (milyar)'!AC614,0)</f>
        <v>0.10892671958291469</v>
      </c>
      <c r="AW614" s="129"/>
      <c r="AX614" s="129"/>
      <c r="AY614" s="129"/>
      <c r="AZ614" s="129"/>
      <c r="BA614" s="129"/>
      <c r="BB614" s="129"/>
      <c r="BC614" s="129"/>
      <c r="BD614" s="129"/>
      <c r="BE614" s="129"/>
      <c r="BF614" s="129"/>
      <c r="BG614" s="129"/>
      <c r="BH614" s="129"/>
      <c r="BI614" s="129"/>
      <c r="BJ614" s="130"/>
      <c r="BK614" s="130"/>
      <c r="BL614" s="89"/>
      <c r="BM614" s="47"/>
      <c r="BN614" s="48"/>
      <c r="BO614" s="49"/>
      <c r="BR614" s="115" t="e">
        <f>Ringkasan!#REF!/1000000000</f>
        <v>#REF!</v>
      </c>
      <c r="BS614" s="115" t="e">
        <f t="shared" si="105"/>
        <v>#REF!</v>
      </c>
      <c r="BT614" s="39" t="e">
        <f t="shared" si="107"/>
        <v>#REF!</v>
      </c>
      <c r="BV614" s="115" t="e">
        <f>Ringkasan!#REF!/1000000000</f>
        <v>#REF!</v>
      </c>
      <c r="BW614" s="115" t="e">
        <f t="shared" si="106"/>
        <v>#REF!</v>
      </c>
      <c r="BX614" s="39" t="e">
        <f t="shared" si="108"/>
        <v>#REF!</v>
      </c>
    </row>
    <row r="615" spans="1:76" s="141" customFormat="1" ht="15" customHeight="1" x14ac:dyDescent="0.25">
      <c r="A615" s="141" t="s">
        <v>720</v>
      </c>
      <c r="B615" s="9" t="s">
        <v>557</v>
      </c>
      <c r="C615" s="10">
        <v>32</v>
      </c>
      <c r="D615" s="11" t="s">
        <v>474</v>
      </c>
      <c r="E615" s="1" t="str">
        <f>[1]Pendapatan!D615</f>
        <v>01 Tahun 2025</v>
      </c>
      <c r="F615" s="142">
        <f>[1]Pendapatan!E615</f>
        <v>45679</v>
      </c>
      <c r="G615" s="113"/>
      <c r="H615" s="172">
        <f>IFERROR('Ringkasan (milyar)'!H615/'Ringkasan (milyar)'!G615,0)</f>
        <v>0.25014385109307757</v>
      </c>
      <c r="I615" s="172">
        <f>IFERROR('Ringkasan (milyar)'!I615/'Ringkasan (milyar)'!G615,0)</f>
        <v>0.20611876839365625</v>
      </c>
      <c r="J615" s="172">
        <f>IFERROR('Ringkasan (milyar)'!J615/'Ringkasan (milyar)'!G615,0)</f>
        <v>3.2975002934917262E-3</v>
      </c>
      <c r="K615" s="172">
        <f>IFERROR('Ringkasan (milyar)'!K615/'Ringkasan (milyar)'!G615,0)</f>
        <v>9.3648573132652346E-4</v>
      </c>
      <c r="L615" s="172">
        <f>IFERROR('Ringkasan (milyar)'!L615/'Ringkasan (milyar)'!G615,0)</f>
        <v>3.9791096674603087E-2</v>
      </c>
      <c r="M615" s="172">
        <f>IFERROR('Ringkasan (milyar)'!M615/'Ringkasan (milyar)'!G615,0)</f>
        <v>0.74979809094098304</v>
      </c>
      <c r="N615" s="172">
        <f>IFERROR('Ringkasan (milyar)'!N615/'Ringkasan (milyar)'!G615,0)</f>
        <v>0.74979809094098304</v>
      </c>
      <c r="O615" s="172">
        <f>IFERROR('Ringkasan (milyar)'!O615/'Ringkasan (milyar)'!G615,0)</f>
        <v>0</v>
      </c>
      <c r="P615" s="172">
        <f>IFERROR('Ringkasan (milyar)'!P615/'Ringkasan (milyar)'!G615,0)</f>
        <v>0</v>
      </c>
      <c r="Q615" s="172">
        <f>IFERROR('Ringkasan (milyar)'!Q615/'Ringkasan (milyar)'!G615,0)</f>
        <v>0</v>
      </c>
      <c r="R615" s="172">
        <f>IFERROR('Ringkasan (milyar)'!R615/'Ringkasan (milyar)'!G615,0)</f>
        <v>0</v>
      </c>
      <c r="S615" s="172">
        <f>IFERROR('Ringkasan (milyar)'!S615/'Ringkasan (milyar)'!G615,0)</f>
        <v>0.24189178500717662</v>
      </c>
      <c r="T615" s="172">
        <f>IFERROR('Ringkasan (milyar)'!T615/'Ringkasan (milyar)'!G615,0)</f>
        <v>0.39435921958867692</v>
      </c>
      <c r="U615" s="172">
        <f>IFERROR('Ringkasan (milyar)'!U615/'Ringkasan (milyar)'!G615,0)</f>
        <v>0.11354708634512951</v>
      </c>
      <c r="V615" s="172">
        <f>IFERROR('Ringkasan (milyar)'!V615/'Ringkasan (milyar)'!G615,0)</f>
        <v>0</v>
      </c>
      <c r="W615" s="172">
        <f>IFERROR('Ringkasan (milyar)'!W615/'Ringkasan (milyar)'!G615,0)</f>
        <v>0</v>
      </c>
      <c r="X615" s="172">
        <f>IFERROR('Ringkasan (milyar)'!X615/'Ringkasan (milyar)'!G615,0)</f>
        <v>0</v>
      </c>
      <c r="Y615" s="172">
        <f>IFERROR('Ringkasan (milyar)'!Y615/'Ringkasan (milyar)'!G615,0)</f>
        <v>5.8057965939418773E-5</v>
      </c>
      <c r="Z615" s="172">
        <f>IFERROR('Ringkasan (milyar)'!Z615/'Ringkasan (milyar)'!G615,0)</f>
        <v>5.8057965939418773E-5</v>
      </c>
      <c r="AA615" s="172">
        <f>IFERROR('Ringkasan (milyar)'!AA615/'Ringkasan (milyar)'!G615,0)</f>
        <v>0</v>
      </c>
      <c r="AB615" s="172">
        <f>IFERROR('Ringkasan (milyar)'!AB615/'Ringkasan (milyar)'!G615,0)</f>
        <v>0</v>
      </c>
      <c r="AC615" s="147"/>
      <c r="AD615" s="172">
        <f>IFERROR('Ringkasan (milyar)'!AD615/'Ringkasan (milyar)'!AC615,0)</f>
        <v>0.77029581728112506</v>
      </c>
      <c r="AE615" s="172">
        <f>IFERROR('Ringkasan (milyar)'!AE615/'Ringkasan (milyar)'!AD615,0)</f>
        <v>0.45525358960917794</v>
      </c>
      <c r="AF615" s="172">
        <f>IFERROR('Ringkasan (milyar)'!AF615/'Ringkasan (milyar)'!AD615,0)</f>
        <v>0.49653153555210905</v>
      </c>
      <c r="AG615" s="172">
        <f>IFERROR('Ringkasan (milyar)'!AG615/'Ringkasan (milyar)'!AD615,0)</f>
        <v>2.3153992443202889E-3</v>
      </c>
      <c r="AH615" s="172">
        <f>IFERROR('Ringkasan (milyar)'!AH615/'Ringkasan (milyar)'!AC615,0)</f>
        <v>0</v>
      </c>
      <c r="AI615" s="172">
        <f>IFERROR('Ringkasan (milyar)'!AI615/'Ringkasan (milyar)'!AC615,0)</f>
        <v>3.3569604135470776E-2</v>
      </c>
      <c r="AJ615" s="172">
        <f>IFERROR('Ringkasan (milyar)'!AJ615/'Ringkasan (milyar)'!AC615,0)</f>
        <v>1.7865699302869206E-3</v>
      </c>
      <c r="AK615" s="172">
        <f>IFERROR('Ringkasan (milyar)'!AK615/'Ringkasan (milyar)'!AC615,0)</f>
        <v>0.15470972210751835</v>
      </c>
      <c r="AL615" s="172">
        <f>IFERROR('Ringkasan (milyar)'!AL615/'Ringkasan (milyar)'!AC615,0)</f>
        <v>1.1715212657619152E-4</v>
      </c>
      <c r="AM615" s="172">
        <f>IFERROR('Ringkasan (milyar)'!AM615/'Ringkasan (milyar)'!AC615,0)</f>
        <v>5.1195460749283953E-2</v>
      </c>
      <c r="AN615" s="172">
        <f>IFERROR('Ringkasan (milyar)'!AN615/'Ringkasan (milyar)'!AC615,0)</f>
        <v>4.227219662513549E-2</v>
      </c>
      <c r="AO615" s="172">
        <f>IFERROR('Ringkasan (milyar)'!AO615/'Ringkasan (milyar)'!AC615,0)</f>
        <v>5.7647942686493418E-2</v>
      </c>
      <c r="AP615" s="172">
        <f>IFERROR('Ringkasan (milyar)'!AP615/'Ringkasan (milyar)'!AC615,0)</f>
        <v>2.8073281243579354E-3</v>
      </c>
      <c r="AQ615" s="172">
        <f>IFERROR('Ringkasan (milyar)'!AQ615/'Ringkasan (milyar)'!AC615,0)</f>
        <v>6.6964179567137016E-4</v>
      </c>
      <c r="AR615" s="172">
        <f>IFERROR('Ringkasan (milyar)'!AR615/'Ringkasan (milyar)'!AC615,0)</f>
        <v>1.3179614239821546E-2</v>
      </c>
      <c r="AS615" s="172">
        <f>IFERROR('Ringkasan (milyar)'!AS615/'Ringkasan (milyar)'!AC615,0)</f>
        <v>1.3179614239821546E-2</v>
      </c>
      <c r="AT615" s="172">
        <f>IFERROR('Ringkasan (milyar)'!AT615/'Ringkasan (milyar)'!AC615,0)</f>
        <v>6.1814846371535136E-2</v>
      </c>
      <c r="AU615" s="172">
        <f>IFERROR('Ringkasan (milyar)'!AU615/'Ringkasan (milyar)'!AC615,0)</f>
        <v>6.1814846371535136E-2</v>
      </c>
      <c r="AV615" s="172">
        <f>IFERROR('Ringkasan (milyar)'!AV615/'Ringkasan (milyar)'!AC615,0)</f>
        <v>0</v>
      </c>
      <c r="AW615" s="148"/>
      <c r="AX615" s="148"/>
      <c r="AY615" s="148"/>
      <c r="AZ615" s="148"/>
      <c r="BA615" s="148"/>
      <c r="BB615" s="148"/>
      <c r="BC615" s="148"/>
      <c r="BD615" s="148"/>
      <c r="BE615" s="148"/>
      <c r="BF615" s="148"/>
      <c r="BG615" s="148"/>
      <c r="BH615" s="148"/>
      <c r="BI615" s="148"/>
      <c r="BJ615" s="98"/>
      <c r="BK615" s="98"/>
      <c r="BL615" s="85"/>
      <c r="BM615" s="143"/>
      <c r="BN615" s="144"/>
      <c r="BO615" s="145"/>
      <c r="BP615" s="146">
        <f t="shared" ref="BP615:BP625" si="112">IF(G615&gt;0,1,0)</f>
        <v>0</v>
      </c>
      <c r="BR615" s="113" t="e">
        <f>Ringkasan!#REF!/1000000000</f>
        <v>#REF!</v>
      </c>
      <c r="BS615" s="113" t="e">
        <f t="shared" si="105"/>
        <v>#REF!</v>
      </c>
      <c r="BT615" s="146" t="e">
        <f t="shared" si="107"/>
        <v>#REF!</v>
      </c>
      <c r="BV615" s="113" t="e">
        <f>Ringkasan!#REF!/1000000000</f>
        <v>#REF!</v>
      </c>
      <c r="BW615" s="113" t="e">
        <f t="shared" si="106"/>
        <v>#REF!</v>
      </c>
      <c r="BX615" s="146" t="e">
        <f t="shared" si="108"/>
        <v>#REF!</v>
      </c>
    </row>
    <row r="616" spans="1:76" ht="15" customHeight="1" x14ac:dyDescent="0.25">
      <c r="A616" s="59" t="s">
        <v>475</v>
      </c>
      <c r="B616" s="3">
        <f>B610+1</f>
        <v>457</v>
      </c>
      <c r="C616" s="4">
        <v>1</v>
      </c>
      <c r="D616" s="8" t="s">
        <v>475</v>
      </c>
      <c r="E616" s="12" t="str">
        <f>[1]Pendapatan!D616</f>
        <v>1 Tahun 2025</v>
      </c>
      <c r="F616" s="92">
        <f>[1]Pendapatan!E616</f>
        <v>45671.759722222225</v>
      </c>
      <c r="G616" s="6"/>
      <c r="H616" s="173">
        <f>IFERROR('Ringkasan (milyar)'!H616/'Ringkasan (milyar)'!G616,0)</f>
        <v>5.3727177632530904E-2</v>
      </c>
      <c r="I616" s="173">
        <f>IFERROR('Ringkasan (milyar)'!I616/'Ringkasan (milyar)'!G616,0)</f>
        <v>1.1134540535289127E-2</v>
      </c>
      <c r="J616" s="173">
        <f>IFERROR('Ringkasan (milyar)'!J616/'Ringkasan (milyar)'!G616,0)</f>
        <v>2.1900272851754668E-3</v>
      </c>
      <c r="K616" s="173">
        <f>IFERROR('Ringkasan (milyar)'!K616/'Ringkasan (milyar)'!G616,0)</f>
        <v>1.2552522082658287E-3</v>
      </c>
      <c r="L616" s="173">
        <f>IFERROR('Ringkasan (milyar)'!L616/'Ringkasan (milyar)'!G616,0)</f>
        <v>3.9147357603800483E-2</v>
      </c>
      <c r="M616" s="173">
        <f>IFERROR('Ringkasan (milyar)'!M616/'Ringkasan (milyar)'!G616,0)</f>
        <v>0.91899069774722297</v>
      </c>
      <c r="N616" s="173">
        <f>IFERROR('Ringkasan (milyar)'!N616/'Ringkasan (milyar)'!G616,0)</f>
        <v>0.88865659576470413</v>
      </c>
      <c r="O616" s="173">
        <f>IFERROR('Ringkasan (milyar)'!O616/'Ringkasan (milyar)'!G616,0)</f>
        <v>0</v>
      </c>
      <c r="P616" s="173">
        <f>IFERROR('Ringkasan (milyar)'!P616/'Ringkasan (milyar)'!G616,0)</f>
        <v>0</v>
      </c>
      <c r="Q616" s="173">
        <f>IFERROR('Ringkasan (milyar)'!Q616/'Ringkasan (milyar)'!G616,0)</f>
        <v>0.12425513164618726</v>
      </c>
      <c r="R616" s="173">
        <f>IFERROR('Ringkasan (milyar)'!R616/'Ringkasan (milyar)'!G616,0)</f>
        <v>0</v>
      </c>
      <c r="S616" s="173">
        <f>IFERROR('Ringkasan (milyar)'!S616/'Ringkasan (milyar)'!G616,0)</f>
        <v>0.1021683232402175</v>
      </c>
      <c r="T616" s="173">
        <f>IFERROR('Ringkasan (milyar)'!T616/'Ringkasan (milyar)'!G616,0)</f>
        <v>0.49299974288710519</v>
      </c>
      <c r="U616" s="173">
        <f>IFERROR('Ringkasan (milyar)'!U616/'Ringkasan (milyar)'!G616,0)</f>
        <v>0.16923339799119422</v>
      </c>
      <c r="V616" s="173">
        <f>IFERROR('Ringkasan (milyar)'!V616/'Ringkasan (milyar)'!G616,0)</f>
        <v>3.0334101982518871E-2</v>
      </c>
      <c r="W616" s="173">
        <f>IFERROR('Ringkasan (milyar)'!W616/'Ringkasan (milyar)'!G616,0)</f>
        <v>3.0334101982518871E-2</v>
      </c>
      <c r="X616" s="173">
        <f>IFERROR('Ringkasan (milyar)'!X616/'Ringkasan (milyar)'!G616,0)</f>
        <v>0</v>
      </c>
      <c r="Y616" s="173">
        <f>IFERROR('Ringkasan (milyar)'!Y616/'Ringkasan (milyar)'!G616,0)</f>
        <v>2.7282124620246075E-2</v>
      </c>
      <c r="Z616" s="173">
        <f>IFERROR('Ringkasan (milyar)'!Z616/'Ringkasan (milyar)'!G616,0)</f>
        <v>2.2746143427680443E-2</v>
      </c>
      <c r="AA616" s="173">
        <f>IFERROR('Ringkasan (milyar)'!AA616/'Ringkasan (milyar)'!G616,0)</f>
        <v>0</v>
      </c>
      <c r="AB616" s="173">
        <f>IFERROR('Ringkasan (milyar)'!AB616/'Ringkasan (milyar)'!G616,0)</f>
        <v>4.5359811925656307E-3</v>
      </c>
      <c r="AC616" s="6"/>
      <c r="AD616" s="173">
        <f>IFERROR('Ringkasan (milyar)'!AD616/'Ringkasan (milyar)'!AC616,0)</f>
        <v>0.67402093664336615</v>
      </c>
      <c r="AE616" s="173">
        <f>IFERROR('Ringkasan (milyar)'!AE616/'Ringkasan (milyar)'!AD616,0)</f>
        <v>0.56177428845893584</v>
      </c>
      <c r="AF616" s="173">
        <f>IFERROR('Ringkasan (milyar)'!AF616/'Ringkasan (milyar)'!AD616,0)</f>
        <v>0.39891414159243471</v>
      </c>
      <c r="AG616" s="173">
        <f>IFERROR('Ringkasan (milyar)'!AG616/'Ringkasan (milyar)'!AD616,0)</f>
        <v>1.6079858193259869E-2</v>
      </c>
      <c r="AH616" s="173">
        <f>IFERROR('Ringkasan (milyar)'!AH616/'Ringkasan (milyar)'!AC616,0)</f>
        <v>0</v>
      </c>
      <c r="AI616" s="173">
        <f>IFERROR('Ringkasan (milyar)'!AI616/'Ringkasan (milyar)'!AC616,0)</f>
        <v>1.0033128731094337E-2</v>
      </c>
      <c r="AJ616" s="173">
        <f>IFERROR('Ringkasan (milyar)'!AJ616/'Ringkasan (milyar)'!AC616,0)</f>
        <v>5.6255313860885947E-3</v>
      </c>
      <c r="AK616" s="173">
        <f>IFERROR('Ringkasan (milyar)'!AK616/'Ringkasan (milyar)'!AC616,0)</f>
        <v>0.14585288177208963</v>
      </c>
      <c r="AL616" s="173">
        <f>IFERROR('Ringkasan (milyar)'!AL616/'Ringkasan (milyar)'!AC616,0)</f>
        <v>1.7322652459087283E-3</v>
      </c>
      <c r="AM616" s="173">
        <f>IFERROR('Ringkasan (milyar)'!AM616/'Ringkasan (milyar)'!AC616,0)</f>
        <v>1.9953735207502571E-2</v>
      </c>
      <c r="AN616" s="173">
        <f>IFERROR('Ringkasan (milyar)'!AN616/'Ringkasan (milyar)'!AC616,0)</f>
        <v>4.1814236716115942E-2</v>
      </c>
      <c r="AO616" s="173">
        <f>IFERROR('Ringkasan (milyar)'!AO616/'Ringkasan (milyar)'!AC616,0)</f>
        <v>8.2352644602562405E-2</v>
      </c>
      <c r="AP616" s="173">
        <f>IFERROR('Ringkasan (milyar)'!AP616/'Ringkasan (milyar)'!AC616,0)</f>
        <v>0</v>
      </c>
      <c r="AQ616" s="173">
        <f>IFERROR('Ringkasan (milyar)'!AQ616/'Ringkasan (milyar)'!AC616,0)</f>
        <v>0</v>
      </c>
      <c r="AR616" s="173">
        <f>IFERROR('Ringkasan (milyar)'!AR616/'Ringkasan (milyar)'!AC616,0)</f>
        <v>5.4802882207331807E-3</v>
      </c>
      <c r="AS616" s="173">
        <f>IFERROR('Ringkasan (milyar)'!AS616/'Ringkasan (milyar)'!AC616,0)</f>
        <v>5.4802882207331807E-3</v>
      </c>
      <c r="AT616" s="173">
        <f>IFERROR('Ringkasan (milyar)'!AT616/'Ringkasan (milyar)'!AC616,0)</f>
        <v>0.17464589336381092</v>
      </c>
      <c r="AU616" s="173">
        <f>IFERROR('Ringkasan (milyar)'!AU616/'Ringkasan (milyar)'!AC616,0)</f>
        <v>1.0026665649461852E-3</v>
      </c>
      <c r="AV616" s="173">
        <f>IFERROR('Ringkasan (milyar)'!AV616/'Ringkasan (milyar)'!AC616,0)</f>
        <v>0.17364322679886474</v>
      </c>
      <c r="AW616" s="127"/>
      <c r="AX616" s="127"/>
      <c r="AY616" s="127"/>
      <c r="AZ616" s="127"/>
      <c r="BA616" s="127"/>
      <c r="BB616" s="127"/>
      <c r="BC616" s="127"/>
      <c r="BD616" s="127"/>
      <c r="BE616" s="127"/>
      <c r="BF616" s="127"/>
      <c r="BG616" s="127"/>
      <c r="BH616" s="127"/>
      <c r="BI616" s="127"/>
      <c r="BJ616" s="128"/>
      <c r="BK616" s="128"/>
      <c r="BL616" s="87"/>
      <c r="BM616" s="47"/>
      <c r="BN616" s="48"/>
      <c r="BO616" s="49"/>
      <c r="BP616" s="39">
        <f t="shared" si="112"/>
        <v>0</v>
      </c>
      <c r="BR616" s="6" t="e">
        <f>Ringkasan!#REF!/1000000000</f>
        <v>#REF!</v>
      </c>
      <c r="BS616" s="6" t="e">
        <f t="shared" si="105"/>
        <v>#REF!</v>
      </c>
      <c r="BT616" s="39" t="e">
        <f t="shared" si="107"/>
        <v>#REF!</v>
      </c>
      <c r="BV616" s="6" t="e">
        <f>Ringkasan!#REF!/1000000000</f>
        <v>#REF!</v>
      </c>
      <c r="BW616" s="6" t="e">
        <f t="shared" si="106"/>
        <v>#REF!</v>
      </c>
      <c r="BX616" s="39" t="e">
        <f t="shared" si="108"/>
        <v>#REF!</v>
      </c>
    </row>
    <row r="617" spans="1:76" ht="15" customHeight="1" x14ac:dyDescent="0.25">
      <c r="A617" s="59" t="s">
        <v>476</v>
      </c>
      <c r="B617" s="3">
        <f t="shared" ref="B617:C625" si="113">B616+1</f>
        <v>458</v>
      </c>
      <c r="C617" s="4">
        <f t="shared" si="113"/>
        <v>2</v>
      </c>
      <c r="D617" s="8" t="s">
        <v>476</v>
      </c>
      <c r="E617" s="12" t="str">
        <f>[1]Pendapatan!D617</f>
        <v>11 Tahun 2024</v>
      </c>
      <c r="F617" s="92">
        <f>[1]Pendapatan!E617</f>
        <v>45656.416666666664</v>
      </c>
      <c r="G617" s="6"/>
      <c r="H617" s="173">
        <f>IFERROR('Ringkasan (milyar)'!H617/'Ringkasan (milyar)'!G617,0)</f>
        <v>0.1018924666168796</v>
      </c>
      <c r="I617" s="173">
        <f>IFERROR('Ringkasan (milyar)'!I617/'Ringkasan (milyar)'!G617,0)</f>
        <v>6.5710214762000965E-2</v>
      </c>
      <c r="J617" s="173">
        <f>IFERROR('Ringkasan (milyar)'!J617/'Ringkasan (milyar)'!G617,0)</f>
        <v>3.2790654471884687E-2</v>
      </c>
      <c r="K617" s="173">
        <f>IFERROR('Ringkasan (milyar)'!K617/'Ringkasan (milyar)'!G617,0)</f>
        <v>4.7391844938083537E-4</v>
      </c>
      <c r="L617" s="173">
        <f>IFERROR('Ringkasan (milyar)'!L617/'Ringkasan (milyar)'!G617,0)</f>
        <v>2.917678933613113E-3</v>
      </c>
      <c r="M617" s="173">
        <f>IFERROR('Ringkasan (milyar)'!M617/'Ringkasan (milyar)'!G617,0)</f>
        <v>0.89336834888931205</v>
      </c>
      <c r="N617" s="173">
        <f>IFERROR('Ringkasan (milyar)'!N617/'Ringkasan (milyar)'!G617,0)</f>
        <v>0.83828581000600411</v>
      </c>
      <c r="O617" s="173">
        <f>IFERROR('Ringkasan (milyar)'!O617/'Ringkasan (milyar)'!G617,0)</f>
        <v>0</v>
      </c>
      <c r="P617" s="173">
        <f>IFERROR('Ringkasan (milyar)'!P617/'Ringkasan (milyar)'!G617,0)</f>
        <v>0</v>
      </c>
      <c r="Q617" s="173">
        <f>IFERROR('Ringkasan (milyar)'!Q617/'Ringkasan (milyar)'!G617,0)</f>
        <v>0.100565661303989</v>
      </c>
      <c r="R617" s="173">
        <f>IFERROR('Ringkasan (milyar)'!R617/'Ringkasan (milyar)'!G617,0)</f>
        <v>0</v>
      </c>
      <c r="S617" s="173">
        <f>IFERROR('Ringkasan (milyar)'!S617/'Ringkasan (milyar)'!G617,0)</f>
        <v>0.21951754570588553</v>
      </c>
      <c r="T617" s="173">
        <f>IFERROR('Ringkasan (milyar)'!T617/'Ringkasan (milyar)'!G617,0)</f>
        <v>0.37150494544666368</v>
      </c>
      <c r="U617" s="173">
        <f>IFERROR('Ringkasan (milyar)'!U617/'Ringkasan (milyar)'!G617,0)</f>
        <v>0.14669765754946582</v>
      </c>
      <c r="V617" s="173">
        <f>IFERROR('Ringkasan (milyar)'!V617/'Ringkasan (milyar)'!G617,0)</f>
        <v>5.5082538883307983E-2</v>
      </c>
      <c r="W617" s="173">
        <f>IFERROR('Ringkasan (milyar)'!W617/'Ringkasan (milyar)'!G617,0)</f>
        <v>5.5082538883307983E-2</v>
      </c>
      <c r="X617" s="173">
        <f>IFERROR('Ringkasan (milyar)'!X617/'Ringkasan (milyar)'!G617,0)</f>
        <v>0</v>
      </c>
      <c r="Y617" s="173">
        <f>IFERROR('Ringkasan (milyar)'!Y617/'Ringkasan (milyar)'!G617,0)</f>
        <v>4.739184493808354E-3</v>
      </c>
      <c r="Z617" s="173">
        <f>IFERROR('Ringkasan (milyar)'!Z617/'Ringkasan (milyar)'!G617,0)</f>
        <v>0</v>
      </c>
      <c r="AA617" s="173">
        <f>IFERROR('Ringkasan (milyar)'!AA617/'Ringkasan (milyar)'!G617,0)</f>
        <v>0</v>
      </c>
      <c r="AB617" s="173">
        <f>IFERROR('Ringkasan (milyar)'!AB617/'Ringkasan (milyar)'!G617,0)</f>
        <v>4.739184493808354E-3</v>
      </c>
      <c r="AC617" s="6"/>
      <c r="AD617" s="173">
        <f>IFERROR('Ringkasan (milyar)'!AD617/'Ringkasan (milyar)'!AC617,0)</f>
        <v>0.60509410723809387</v>
      </c>
      <c r="AE617" s="173">
        <f>IFERROR('Ringkasan (milyar)'!AE617/'Ringkasan (milyar)'!AD617,0)</f>
        <v>0.47592609647176476</v>
      </c>
      <c r="AF617" s="173">
        <f>IFERROR('Ringkasan (milyar)'!AF617/'Ringkasan (milyar)'!AD617,0)</f>
        <v>0.4258375100682501</v>
      </c>
      <c r="AG617" s="173">
        <f>IFERROR('Ringkasan (milyar)'!AG617/'Ringkasan (milyar)'!AD617,0)</f>
        <v>0</v>
      </c>
      <c r="AH617" s="173">
        <f>IFERROR('Ringkasan (milyar)'!AH617/'Ringkasan (milyar)'!AC617,0)</f>
        <v>0</v>
      </c>
      <c r="AI617" s="173">
        <f>IFERROR('Ringkasan (milyar)'!AI617/'Ringkasan (milyar)'!AC617,0)</f>
        <v>4.3238245504024463E-2</v>
      </c>
      <c r="AJ617" s="173">
        <f>IFERROR('Ringkasan (milyar)'!AJ617/'Ringkasan (milyar)'!AC617,0)</f>
        <v>1.6204017294935386E-2</v>
      </c>
      <c r="AK617" s="173">
        <f>IFERROR('Ringkasan (milyar)'!AK617/'Ringkasan (milyar)'!AC617,0)</f>
        <v>0.1938043351023776</v>
      </c>
      <c r="AL617" s="173">
        <f>IFERROR('Ringkasan (milyar)'!AL617/'Ringkasan (milyar)'!AC617,0)</f>
        <v>3.2532794294003499E-3</v>
      </c>
      <c r="AM617" s="173">
        <f>IFERROR('Ringkasan (milyar)'!AM617/'Ringkasan (milyar)'!AC617,0)</f>
        <v>3.1883677826704239E-2</v>
      </c>
      <c r="AN617" s="173">
        <f>IFERROR('Ringkasan (milyar)'!AN617/'Ringkasan (milyar)'!AC617,0)</f>
        <v>8.2392270198863596E-2</v>
      </c>
      <c r="AO617" s="173">
        <f>IFERROR('Ringkasan (milyar)'!AO617/'Ringkasan (milyar)'!AC617,0)</f>
        <v>7.5849027777731726E-2</v>
      </c>
      <c r="AP617" s="173">
        <f>IFERROR('Ringkasan (milyar)'!AP617/'Ringkasan (milyar)'!AC617,0)</f>
        <v>3.9894229499215979E-5</v>
      </c>
      <c r="AQ617" s="173">
        <f>IFERROR('Ringkasan (milyar)'!AQ617/'Ringkasan (milyar)'!AC617,0)</f>
        <v>3.8618564017848183E-4</v>
      </c>
      <c r="AR617" s="173">
        <f>IFERROR('Ringkasan (milyar)'!AR617/'Ringkasan (milyar)'!AC617,0)</f>
        <v>3.1221268001347727E-2</v>
      </c>
      <c r="AS617" s="173">
        <f>IFERROR('Ringkasan (milyar)'!AS617/'Ringkasan (milyar)'!AC617,0)</f>
        <v>3.1221268001347727E-2</v>
      </c>
      <c r="AT617" s="173">
        <f>IFERROR('Ringkasan (milyar)'!AT617/'Ringkasan (milyar)'!AC617,0)</f>
        <v>0.16988028965818075</v>
      </c>
      <c r="AU617" s="173">
        <f>IFERROR('Ringkasan (milyar)'!AU617/'Ringkasan (milyar)'!AC617,0)</f>
        <v>9.8711384391908276E-3</v>
      </c>
      <c r="AV617" s="173">
        <f>IFERROR('Ringkasan (milyar)'!AV617/'Ringkasan (milyar)'!AC617,0)</f>
        <v>0.16000915121898995</v>
      </c>
      <c r="AW617" s="127"/>
      <c r="AX617" s="127"/>
      <c r="AY617" s="127"/>
      <c r="AZ617" s="127"/>
      <c r="BA617" s="127"/>
      <c r="BB617" s="127"/>
      <c r="BC617" s="127"/>
      <c r="BD617" s="127"/>
      <c r="BE617" s="127"/>
      <c r="BF617" s="127"/>
      <c r="BG617" s="127"/>
      <c r="BH617" s="127"/>
      <c r="BI617" s="127"/>
      <c r="BJ617" s="128"/>
      <c r="BK617" s="128"/>
      <c r="BL617" s="87"/>
      <c r="BM617" s="47"/>
      <c r="BN617" s="48"/>
      <c r="BO617" s="49"/>
      <c r="BP617" s="39">
        <f t="shared" si="112"/>
        <v>0</v>
      </c>
      <c r="BR617" s="6" t="e">
        <f>Ringkasan!#REF!/1000000000</f>
        <v>#REF!</v>
      </c>
      <c r="BS617" s="6" t="e">
        <f t="shared" si="105"/>
        <v>#REF!</v>
      </c>
      <c r="BT617" s="39" t="e">
        <f t="shared" si="107"/>
        <v>#REF!</v>
      </c>
      <c r="BV617" s="6" t="e">
        <f>Ringkasan!#REF!/1000000000</f>
        <v>#REF!</v>
      </c>
      <c r="BW617" s="6" t="e">
        <f t="shared" si="106"/>
        <v>#REF!</v>
      </c>
      <c r="BX617" s="39" t="e">
        <f t="shared" si="108"/>
        <v>#REF!</v>
      </c>
    </row>
    <row r="618" spans="1:76" ht="15" customHeight="1" x14ac:dyDescent="0.25">
      <c r="A618" s="59" t="s">
        <v>477</v>
      </c>
      <c r="B618" s="3">
        <f t="shared" si="113"/>
        <v>459</v>
      </c>
      <c r="C618" s="4">
        <f t="shared" si="113"/>
        <v>3</v>
      </c>
      <c r="D618" s="8" t="s">
        <v>477</v>
      </c>
      <c r="E618" s="12" t="str">
        <f>[1]Pendapatan!D618</f>
        <v>1 TAHUN 2025</v>
      </c>
      <c r="F618" s="92">
        <f>[1]Pendapatan!E618</f>
        <v>45678</v>
      </c>
      <c r="G618" s="6"/>
      <c r="H618" s="173">
        <f>IFERROR('Ringkasan (milyar)'!H618/'Ringkasan (milyar)'!G618,0)</f>
        <v>0.15751999999999999</v>
      </c>
      <c r="I618" s="173">
        <f>IFERROR('Ringkasan (milyar)'!I618/'Ringkasan (milyar)'!G618,0)</f>
        <v>7.0000000000000007E-2</v>
      </c>
      <c r="J618" s="173">
        <f>IFERROR('Ringkasan (milyar)'!J618/'Ringkasan (milyar)'!G618,0)</f>
        <v>8.2220000000000001E-2</v>
      </c>
      <c r="K618" s="173">
        <f>IFERROR('Ringkasan (milyar)'!K618/'Ringkasan (milyar)'!G618,0)</f>
        <v>2.0000000000000001E-4</v>
      </c>
      <c r="L618" s="173">
        <f>IFERROR('Ringkasan (milyar)'!L618/'Ringkasan (milyar)'!G618,0)</f>
        <v>5.1000000000000004E-3</v>
      </c>
      <c r="M618" s="173">
        <f>IFERROR('Ringkasan (milyar)'!M618/'Ringkasan (milyar)'!G618,0)</f>
        <v>0.83960755132520004</v>
      </c>
      <c r="N618" s="173">
        <f>IFERROR('Ringkasan (milyar)'!N618/'Ringkasan (milyar)'!G618,0)</f>
        <v>0.68945695279999997</v>
      </c>
      <c r="O618" s="173">
        <f>IFERROR('Ringkasan (milyar)'!O618/'Ringkasan (milyar)'!G618,0)</f>
        <v>0</v>
      </c>
      <c r="P618" s="173">
        <f>IFERROR('Ringkasan (milyar)'!P618/'Ringkasan (milyar)'!G618,0)</f>
        <v>0</v>
      </c>
      <c r="Q618" s="173">
        <f>IFERROR('Ringkasan (milyar)'!Q618/'Ringkasan (milyar)'!G618,0)</f>
        <v>2.0830462000000001E-2</v>
      </c>
      <c r="R618" s="173">
        <f>IFERROR('Ringkasan (milyar)'!R618/'Ringkasan (milyar)'!G618,0)</f>
        <v>0</v>
      </c>
      <c r="S618" s="173">
        <f>IFERROR('Ringkasan (milyar)'!S618/'Ringkasan (milyar)'!G618,0)</f>
        <v>0.42499283880000005</v>
      </c>
      <c r="T618" s="173">
        <f>IFERROR('Ringkasan (milyar)'!T618/'Ringkasan (milyar)'!G618,0)</f>
        <v>0.18546700000000002</v>
      </c>
      <c r="U618" s="173">
        <f>IFERROR('Ringkasan (milyar)'!U618/'Ringkasan (milyar)'!G618,0)</f>
        <v>5.8166651999999999E-2</v>
      </c>
      <c r="V618" s="173">
        <f>IFERROR('Ringkasan (milyar)'!V618/'Ringkasan (milyar)'!G618,0)</f>
        <v>0.15015059852520002</v>
      </c>
      <c r="W618" s="173">
        <f>IFERROR('Ringkasan (milyar)'!W618/'Ringkasan (milyar)'!G618,0)</f>
        <v>0.15015059852520002</v>
      </c>
      <c r="X618" s="173">
        <f>IFERROR('Ringkasan (milyar)'!X618/'Ringkasan (milyar)'!G618,0)</f>
        <v>0</v>
      </c>
      <c r="Y618" s="173">
        <f>IFERROR('Ringkasan (milyar)'!Y618/'Ringkasan (milyar)'!G618,0)</f>
        <v>2.8724486747999998E-3</v>
      </c>
      <c r="Z618" s="173">
        <f>IFERROR('Ringkasan (milyar)'!Z618/'Ringkasan (milyar)'!G618,0)</f>
        <v>0</v>
      </c>
      <c r="AA618" s="173">
        <f>IFERROR('Ringkasan (milyar)'!AA618/'Ringkasan (milyar)'!G618,0)</f>
        <v>0</v>
      </c>
      <c r="AB618" s="173">
        <f>IFERROR('Ringkasan (milyar)'!AB618/'Ringkasan (milyar)'!G618,0)</f>
        <v>2.8724486747999998E-3</v>
      </c>
      <c r="AC618" s="6"/>
      <c r="AD618" s="173">
        <f>IFERROR('Ringkasan (milyar)'!AD618/'Ringkasan (milyar)'!AC618,0)</f>
        <v>0.60759165211319999</v>
      </c>
      <c r="AE618" s="173">
        <f>IFERROR('Ringkasan (milyar)'!AE618/'Ringkasan (milyar)'!AD618,0)</f>
        <v>0.44993576628578713</v>
      </c>
      <c r="AF618" s="173">
        <f>IFERROR('Ringkasan (milyar)'!AF618/'Ringkasan (milyar)'!AD618,0)</f>
        <v>0.54511648544752034</v>
      </c>
      <c r="AG618" s="173">
        <f>IFERROR('Ringkasan (milyar)'!AG618/'Ringkasan (milyar)'!AD618,0)</f>
        <v>0</v>
      </c>
      <c r="AH618" s="173">
        <f>IFERROR('Ringkasan (milyar)'!AH618/'Ringkasan (milyar)'!AC618,0)</f>
        <v>4.0000000000000002E-4</v>
      </c>
      <c r="AI618" s="173">
        <f>IFERROR('Ringkasan (milyar)'!AI618/'Ringkasan (milyar)'!AC618,0)</f>
        <v>2.6062105435999999E-3</v>
      </c>
      <c r="AJ618" s="173">
        <f>IFERROR('Ringkasan (milyar)'!AJ618/'Ringkasan (milyar)'!AC618,0)</f>
        <v>0</v>
      </c>
      <c r="AK618" s="173">
        <f>IFERROR('Ringkasan (milyar)'!AK618/'Ringkasan (milyar)'!AC618,0)</f>
        <v>0.31126860705039999</v>
      </c>
      <c r="AL618" s="173">
        <f>IFERROR('Ringkasan (milyar)'!AL618/'Ringkasan (milyar)'!AC618,0)</f>
        <v>1.8193898147999999E-3</v>
      </c>
      <c r="AM618" s="173">
        <f>IFERROR('Ringkasan (milyar)'!AM618/'Ringkasan (milyar)'!AC618,0)</f>
        <v>3.5448487564799999E-2</v>
      </c>
      <c r="AN618" s="173">
        <f>IFERROR('Ringkasan (milyar)'!AN618/'Ringkasan (milyar)'!AC618,0)</f>
        <v>6.7819380137999999E-2</v>
      </c>
      <c r="AO618" s="173">
        <f>IFERROR('Ringkasan (milyar)'!AO618/'Ringkasan (milyar)'!AC618,0)</f>
        <v>0.2044017063812</v>
      </c>
      <c r="AP618" s="173">
        <f>IFERROR('Ringkasan (milyar)'!AP618/'Ringkasan (milyar)'!AC618,0)</f>
        <v>1.7796431515999999E-3</v>
      </c>
      <c r="AQ618" s="173">
        <f>IFERROR('Ringkasan (milyar)'!AQ618/'Ringkasan (milyar)'!AC618,0)</f>
        <v>0</v>
      </c>
      <c r="AR618" s="173">
        <f>IFERROR('Ringkasan (milyar)'!AR618/'Ringkasan (milyar)'!AC618,0)</f>
        <v>9.7999999999999997E-3</v>
      </c>
      <c r="AS618" s="173">
        <f>IFERROR('Ringkasan (milyar)'!AS618/'Ringkasan (milyar)'!AC618,0)</f>
        <v>9.7999999999999997E-3</v>
      </c>
      <c r="AT618" s="173">
        <f>IFERROR('Ringkasan (milyar)'!AT618/'Ringkasan (milyar)'!AC618,0)</f>
        <v>7.133974083639999E-2</v>
      </c>
      <c r="AU618" s="173">
        <f>IFERROR('Ringkasan (milyar)'!AU618/'Ringkasan (milyar)'!AC618,0)</f>
        <v>0</v>
      </c>
      <c r="AV618" s="173">
        <f>IFERROR('Ringkasan (milyar)'!AV618/'Ringkasan (milyar)'!AC618,0)</f>
        <v>7.133974083639999E-2</v>
      </c>
      <c r="AW618" s="127"/>
      <c r="AX618" s="127"/>
      <c r="AY618" s="127"/>
      <c r="AZ618" s="127"/>
      <c r="BA618" s="127"/>
      <c r="BB618" s="127"/>
      <c r="BC618" s="127"/>
      <c r="BD618" s="127"/>
      <c r="BE618" s="127"/>
      <c r="BF618" s="127"/>
      <c r="BG618" s="127"/>
      <c r="BH618" s="127"/>
      <c r="BI618" s="127"/>
      <c r="BJ618" s="128"/>
      <c r="BK618" s="128"/>
      <c r="BL618" s="87"/>
      <c r="BM618" s="47"/>
      <c r="BN618" s="48"/>
      <c r="BO618" s="49"/>
      <c r="BP618" s="39">
        <f t="shared" si="112"/>
        <v>0</v>
      </c>
      <c r="BR618" s="6" t="e">
        <f>Ringkasan!#REF!/1000000000</f>
        <v>#REF!</v>
      </c>
      <c r="BS618" s="6" t="e">
        <f t="shared" si="105"/>
        <v>#REF!</v>
      </c>
      <c r="BT618" s="39" t="e">
        <f t="shared" si="107"/>
        <v>#REF!</v>
      </c>
      <c r="BV618" s="6" t="e">
        <f>Ringkasan!#REF!/1000000000</f>
        <v>#REF!</v>
      </c>
      <c r="BW618" s="6" t="e">
        <f t="shared" si="106"/>
        <v>#REF!</v>
      </c>
      <c r="BX618" s="39" t="e">
        <f t="shared" si="108"/>
        <v>#REF!</v>
      </c>
    </row>
    <row r="619" spans="1:76" ht="15" customHeight="1" x14ac:dyDescent="0.25">
      <c r="A619" s="59" t="s">
        <v>478</v>
      </c>
      <c r="B619" s="3">
        <f t="shared" si="113"/>
        <v>460</v>
      </c>
      <c r="C619" s="4">
        <f t="shared" si="113"/>
        <v>4</v>
      </c>
      <c r="D619" s="8" t="s">
        <v>478</v>
      </c>
      <c r="E619" s="12" t="str">
        <f>[1]Pendapatan!D619</f>
        <v>5 Tahun 2024</v>
      </c>
      <c r="F619" s="92">
        <f>[1]Pendapatan!E619</f>
        <v>45656.930555555555</v>
      </c>
      <c r="G619" s="6"/>
      <c r="H619" s="173">
        <f>IFERROR('Ringkasan (milyar)'!H619/'Ringkasan (milyar)'!G619,0)</f>
        <v>3.1073754061099329E-2</v>
      </c>
      <c r="I619" s="173">
        <f>IFERROR('Ringkasan (milyar)'!I619/'Ringkasan (milyar)'!G619,0)</f>
        <v>2.2595869106073373E-2</v>
      </c>
      <c r="J619" s="173">
        <f>IFERROR('Ringkasan (milyar)'!J619/'Ringkasan (milyar)'!G619,0)</f>
        <v>2.6958964710542799E-3</v>
      </c>
      <c r="K619" s="173">
        <f>IFERROR('Ringkasan (milyar)'!K619/'Ringkasan (milyar)'!G619,0)</f>
        <v>1.7736160993778157E-3</v>
      </c>
      <c r="L619" s="173">
        <f>IFERROR('Ringkasan (milyar)'!L619/'Ringkasan (milyar)'!G619,0)</f>
        <v>4.0083723845938642E-3</v>
      </c>
      <c r="M619" s="173">
        <f>IFERROR('Ringkasan (milyar)'!M619/'Ringkasan (milyar)'!G619,0)</f>
        <v>0.96183178154138949</v>
      </c>
      <c r="N619" s="173">
        <f>IFERROR('Ringkasan (milyar)'!N619/'Ringkasan (milyar)'!G619,0)</f>
        <v>0.94621338911491226</v>
      </c>
      <c r="O619" s="173">
        <f>IFERROR('Ringkasan (milyar)'!O619/'Ringkasan (milyar)'!G619,0)</f>
        <v>0</v>
      </c>
      <c r="P619" s="173">
        <f>IFERROR('Ringkasan (milyar)'!P619/'Ringkasan (milyar)'!G619,0)</f>
        <v>0</v>
      </c>
      <c r="Q619" s="173">
        <f>IFERROR('Ringkasan (milyar)'!Q619/'Ringkasan (milyar)'!G619,0)</f>
        <v>6.2324732808973569E-2</v>
      </c>
      <c r="R619" s="173">
        <f>IFERROR('Ringkasan (milyar)'!R619/'Ringkasan (milyar)'!G619,0)</f>
        <v>4.8878128330059559E-3</v>
      </c>
      <c r="S619" s="173">
        <f>IFERROR('Ringkasan (milyar)'!S619/'Ringkasan (milyar)'!G619,0)</f>
        <v>0.44260467451407182</v>
      </c>
      <c r="T619" s="173">
        <f>IFERROR('Ringkasan (milyar)'!T619/'Ringkasan (milyar)'!G619,0)</f>
        <v>0.35296614735771392</v>
      </c>
      <c r="U619" s="173">
        <f>IFERROR('Ringkasan (milyar)'!U619/'Ringkasan (milyar)'!G619,0)</f>
        <v>8.3430021601147153E-2</v>
      </c>
      <c r="V619" s="173">
        <f>IFERROR('Ringkasan (milyar)'!V619/'Ringkasan (milyar)'!G619,0)</f>
        <v>1.5618392426477071E-2</v>
      </c>
      <c r="W619" s="173">
        <f>IFERROR('Ringkasan (milyar)'!W619/'Ringkasan (milyar)'!G619,0)</f>
        <v>1.5618392426477071E-2</v>
      </c>
      <c r="X619" s="173">
        <f>IFERROR('Ringkasan (milyar)'!X619/'Ringkasan (milyar)'!G619,0)</f>
        <v>0</v>
      </c>
      <c r="Y619" s="173">
        <f>IFERROR('Ringkasan (milyar)'!Y619/'Ringkasan (milyar)'!G619,0)</f>
        <v>7.0944643975112626E-3</v>
      </c>
      <c r="Z619" s="173">
        <f>IFERROR('Ringkasan (milyar)'!Z619/'Ringkasan (milyar)'!G619,0)</f>
        <v>0</v>
      </c>
      <c r="AA619" s="173">
        <f>IFERROR('Ringkasan (milyar)'!AA619/'Ringkasan (milyar)'!G619,0)</f>
        <v>0</v>
      </c>
      <c r="AB619" s="173">
        <f>IFERROR('Ringkasan (milyar)'!AB619/'Ringkasan (milyar)'!G619,0)</f>
        <v>7.0944643975112626E-3</v>
      </c>
      <c r="AC619" s="6"/>
      <c r="AD619" s="173">
        <f>IFERROR('Ringkasan (milyar)'!AD619/'Ringkasan (milyar)'!AC619,0)</f>
        <v>0.58083391595052247</v>
      </c>
      <c r="AE619" s="173">
        <f>IFERROR('Ringkasan (milyar)'!AE619/'Ringkasan (milyar)'!AD619,0)</f>
        <v>0.38998691095132709</v>
      </c>
      <c r="AF619" s="173">
        <f>IFERROR('Ringkasan (milyar)'!AF619/'Ringkasan (milyar)'!AD619,0)</f>
        <v>0.5954432191863529</v>
      </c>
      <c r="AG619" s="173">
        <f>IFERROR('Ringkasan (milyar)'!AG619/'Ringkasan (milyar)'!AD619,0)</f>
        <v>0</v>
      </c>
      <c r="AH619" s="173">
        <f>IFERROR('Ringkasan (milyar)'!AH619/'Ringkasan (milyar)'!AC619,0)</f>
        <v>0</v>
      </c>
      <c r="AI619" s="173">
        <f>IFERROR('Ringkasan (milyar)'!AI619/'Ringkasan (milyar)'!AC619,0)</f>
        <v>8.058961385567347E-3</v>
      </c>
      <c r="AJ619" s="173">
        <f>IFERROR('Ringkasan (milyar)'!AJ619/'Ringkasan (milyar)'!AC619,0)</f>
        <v>4.0371318145344319E-4</v>
      </c>
      <c r="AK619" s="173">
        <f>IFERROR('Ringkasan (milyar)'!AK619/'Ringkasan (milyar)'!AC619,0)</f>
        <v>0.31571989694302877</v>
      </c>
      <c r="AL619" s="173">
        <f>IFERROR('Ringkasan (milyar)'!AL619/'Ringkasan (milyar)'!AC619,0)</f>
        <v>1.1563486430463058E-3</v>
      </c>
      <c r="AM619" s="173">
        <f>IFERROR('Ringkasan (milyar)'!AM619/'Ringkasan (milyar)'!AC619,0)</f>
        <v>3.1686671666462454E-2</v>
      </c>
      <c r="AN619" s="173">
        <f>IFERROR('Ringkasan (milyar)'!AN619/'Ringkasan (milyar)'!AC619,0)</f>
        <v>6.6173656189821045E-2</v>
      </c>
      <c r="AO619" s="173">
        <f>IFERROR('Ringkasan (milyar)'!AO619/'Ringkasan (milyar)'!AC619,0)</f>
        <v>0.21610995383072362</v>
      </c>
      <c r="AP619" s="173">
        <f>IFERROR('Ringkasan (milyar)'!AP619/'Ringkasan (milyar)'!AC619,0)</f>
        <v>5.9326661297537115E-4</v>
      </c>
      <c r="AQ619" s="173">
        <f>IFERROR('Ringkasan (milyar)'!AQ619/'Ringkasan (milyar)'!AC619,0)</f>
        <v>0</v>
      </c>
      <c r="AR619" s="173">
        <f>IFERROR('Ringkasan (milyar)'!AR619/'Ringkasan (milyar)'!AC619,0)</f>
        <v>2.5232073840840198E-3</v>
      </c>
      <c r="AS619" s="173">
        <f>IFERROR('Ringkasan (milyar)'!AS619/'Ringkasan (milyar)'!AC619,0)</f>
        <v>2.5232073840840198E-3</v>
      </c>
      <c r="AT619" s="173">
        <f>IFERROR('Ringkasan (milyar)'!AT619/'Ringkasan (milyar)'!AC619,0)</f>
        <v>0.10092297972236473</v>
      </c>
      <c r="AU619" s="173">
        <f>IFERROR('Ringkasan (milyar)'!AU619/'Ringkasan (milyar)'!AC619,0)</f>
        <v>0</v>
      </c>
      <c r="AV619" s="173">
        <f>IFERROR('Ringkasan (milyar)'!AV619/'Ringkasan (milyar)'!AC619,0)</f>
        <v>0.10092297972236473</v>
      </c>
      <c r="AW619" s="127"/>
      <c r="AX619" s="127"/>
      <c r="AY619" s="127"/>
      <c r="AZ619" s="127"/>
      <c r="BA619" s="127"/>
      <c r="BB619" s="127"/>
      <c r="BC619" s="127"/>
      <c r="BD619" s="127"/>
      <c r="BE619" s="127"/>
      <c r="BF619" s="127"/>
      <c r="BG619" s="127"/>
      <c r="BH619" s="127"/>
      <c r="BI619" s="127"/>
      <c r="BJ619" s="128"/>
      <c r="BK619" s="128"/>
      <c r="BL619" s="87"/>
      <c r="BM619" s="47"/>
      <c r="BN619" s="48"/>
      <c r="BO619" s="49"/>
      <c r="BP619" s="39">
        <f t="shared" si="112"/>
        <v>0</v>
      </c>
      <c r="BR619" s="6" t="e">
        <f>Ringkasan!#REF!/1000000000</f>
        <v>#REF!</v>
      </c>
      <c r="BS619" s="6" t="e">
        <f t="shared" si="105"/>
        <v>#REF!</v>
      </c>
      <c r="BT619" s="39" t="e">
        <f t="shared" si="107"/>
        <v>#REF!</v>
      </c>
      <c r="BV619" s="6" t="e">
        <f>Ringkasan!#REF!/1000000000</f>
        <v>#REF!</v>
      </c>
      <c r="BW619" s="6" t="e">
        <f t="shared" si="106"/>
        <v>#REF!</v>
      </c>
      <c r="BX619" s="39" t="e">
        <f t="shared" si="108"/>
        <v>#REF!</v>
      </c>
    </row>
    <row r="620" spans="1:76" ht="15" customHeight="1" x14ac:dyDescent="0.25">
      <c r="A620" s="59" t="s">
        <v>479</v>
      </c>
      <c r="B620" s="3">
        <f t="shared" si="113"/>
        <v>461</v>
      </c>
      <c r="C620" s="4">
        <f t="shared" si="113"/>
        <v>5</v>
      </c>
      <c r="D620" s="8" t="s">
        <v>479</v>
      </c>
      <c r="E620" s="12" t="str">
        <f>[1]Pendapatan!D620</f>
        <v>7 Tahun 2024</v>
      </c>
      <c r="F620" s="92">
        <f>[1]Pendapatan!E620</f>
        <v>45650.611805555556</v>
      </c>
      <c r="G620" s="6"/>
      <c r="H620" s="173">
        <f>IFERROR('Ringkasan (milyar)'!H620/'Ringkasan (milyar)'!G620,0)</f>
        <v>9.3540126061757822E-2</v>
      </c>
      <c r="I620" s="173">
        <f>IFERROR('Ringkasan (milyar)'!I620/'Ringkasan (milyar)'!G620,0)</f>
        <v>2.6092085372875266E-2</v>
      </c>
      <c r="J620" s="173">
        <f>IFERROR('Ringkasan (milyar)'!J620/'Ringkasan (milyar)'!G620,0)</f>
        <v>3.2180238626546161E-3</v>
      </c>
      <c r="K620" s="173">
        <f>IFERROR('Ringkasan (milyar)'!K620/'Ringkasan (milyar)'!G620,0)</f>
        <v>1.7394723581916844E-3</v>
      </c>
      <c r="L620" s="173">
        <f>IFERROR('Ringkasan (milyar)'!L620/'Ringkasan (milyar)'!G620,0)</f>
        <v>6.2490544468036258E-2</v>
      </c>
      <c r="M620" s="173">
        <f>IFERROR('Ringkasan (milyar)'!M620/'Ringkasan (milyar)'!G620,0)</f>
        <v>0.89776234188598969</v>
      </c>
      <c r="N620" s="173">
        <f>IFERROR('Ringkasan (milyar)'!N620/'Ringkasan (milyar)'!G620,0)</f>
        <v>0.82602395452736055</v>
      </c>
      <c r="O620" s="173">
        <f>IFERROR('Ringkasan (milyar)'!O620/'Ringkasan (milyar)'!G620,0)</f>
        <v>0</v>
      </c>
      <c r="P620" s="173">
        <f>IFERROR('Ringkasan (milyar)'!P620/'Ringkasan (milyar)'!G620,0)</f>
        <v>0</v>
      </c>
      <c r="Q620" s="173">
        <f>IFERROR('Ringkasan (milyar)'!Q620/'Ringkasan (milyar)'!G620,0)</f>
        <v>0.13111235240293267</v>
      </c>
      <c r="R620" s="173">
        <f>IFERROR('Ringkasan (milyar)'!R620/'Ringkasan (milyar)'!G620,0)</f>
        <v>0</v>
      </c>
      <c r="S620" s="173">
        <f>IFERROR('Ringkasan (milyar)'!S620/'Ringkasan (milyar)'!G620,0)</f>
        <v>6.4594131007870231E-2</v>
      </c>
      <c r="T620" s="173">
        <f>IFERROR('Ringkasan (milyar)'!T620/'Ringkasan (milyar)'!G620,0)</f>
        <v>0.45752348024852113</v>
      </c>
      <c r="U620" s="173">
        <f>IFERROR('Ringkasan (milyar)'!U620/'Ringkasan (milyar)'!G620,0)</f>
        <v>0.17279399086803654</v>
      </c>
      <c r="V620" s="173">
        <f>IFERROR('Ringkasan (milyar)'!V620/'Ringkasan (milyar)'!G620,0)</f>
        <v>7.1738387358629266E-2</v>
      </c>
      <c r="W620" s="173">
        <f>IFERROR('Ringkasan (milyar)'!W620/'Ringkasan (milyar)'!G620,0)</f>
        <v>7.1738387358629266E-2</v>
      </c>
      <c r="X620" s="173">
        <f>IFERROR('Ringkasan (milyar)'!X620/'Ringkasan (milyar)'!G620,0)</f>
        <v>0</v>
      </c>
      <c r="Y620" s="173">
        <f>IFERROR('Ringkasan (milyar)'!Y620/'Ringkasan (milyar)'!G620,0)</f>
        <v>8.6975320522523145E-3</v>
      </c>
      <c r="Z620" s="173">
        <f>IFERROR('Ringkasan (milyar)'!Z620/'Ringkasan (milyar)'!G620,0)</f>
        <v>0</v>
      </c>
      <c r="AA620" s="173">
        <f>IFERROR('Ringkasan (milyar)'!AA620/'Ringkasan (milyar)'!G620,0)</f>
        <v>0</v>
      </c>
      <c r="AB620" s="173">
        <f>IFERROR('Ringkasan (milyar)'!AB620/'Ringkasan (milyar)'!G620,0)</f>
        <v>8.6975320522523145E-3</v>
      </c>
      <c r="AC620" s="6"/>
      <c r="AD620" s="173">
        <f>IFERROR('Ringkasan (milyar)'!AD620/'Ringkasan (milyar)'!AC620,0)</f>
        <v>0.71032437614924004</v>
      </c>
      <c r="AE620" s="173">
        <f>IFERROR('Ringkasan (milyar)'!AE620/'Ringkasan (milyar)'!AD620,0)</f>
        <v>0.49614798731818416</v>
      </c>
      <c r="AF620" s="173">
        <f>IFERROR('Ringkasan (milyar)'!AF620/'Ringkasan (milyar)'!AD620,0)</f>
        <v>0.47394831192151426</v>
      </c>
      <c r="AG620" s="173">
        <f>IFERROR('Ringkasan (milyar)'!AG620/'Ringkasan (milyar)'!AD620,0)</f>
        <v>0</v>
      </c>
      <c r="AH620" s="173">
        <f>IFERROR('Ringkasan (milyar)'!AH620/'Ringkasan (milyar)'!AC620,0)</f>
        <v>0</v>
      </c>
      <c r="AI620" s="173">
        <f>IFERROR('Ringkasan (milyar)'!AI620/'Ringkasan (milyar)'!AC620,0)</f>
        <v>2.0569807243378334E-2</v>
      </c>
      <c r="AJ620" s="173">
        <f>IFERROR('Ringkasan (milyar)'!AJ620/'Ringkasan (milyar)'!AC620,0)</f>
        <v>6.7152034373650876E-4</v>
      </c>
      <c r="AK620" s="173">
        <f>IFERROR('Ringkasan (milyar)'!AK620/'Ringkasan (milyar)'!AC620,0)</f>
        <v>0.10477299500949902</v>
      </c>
      <c r="AL620" s="173">
        <f>IFERROR('Ringkasan (milyar)'!AL620/'Ringkasan (milyar)'!AC620,0)</f>
        <v>6.4818565997732508E-4</v>
      </c>
      <c r="AM620" s="173">
        <f>IFERROR('Ringkasan (milyar)'!AM620/'Ringkasan (milyar)'!AC620,0)</f>
        <v>1.0864835959032496E-2</v>
      </c>
      <c r="AN620" s="173">
        <f>IFERROR('Ringkasan (milyar)'!AN620/'Ringkasan (milyar)'!AC620,0)</f>
        <v>3.2836073412420924E-2</v>
      </c>
      <c r="AO620" s="173">
        <f>IFERROR('Ringkasan (milyar)'!AO620/'Ringkasan (milyar)'!AC620,0)</f>
        <v>5.9091517191340363E-2</v>
      </c>
      <c r="AP620" s="173">
        <f>IFERROR('Ringkasan (milyar)'!AP620/'Ringkasan (milyar)'!AC620,0)</f>
        <v>1.332382786727897E-3</v>
      </c>
      <c r="AQ620" s="173">
        <f>IFERROR('Ringkasan (milyar)'!AQ620/'Ringkasan (milyar)'!AC620,0)</f>
        <v>0</v>
      </c>
      <c r="AR620" s="173">
        <f>IFERROR('Ringkasan (milyar)'!AR620/'Ringkasan (milyar)'!AC620,0)</f>
        <v>6.4818565997732513E-3</v>
      </c>
      <c r="AS620" s="173">
        <f>IFERROR('Ringkasan (milyar)'!AS620/'Ringkasan (milyar)'!AC620,0)</f>
        <v>6.4818565997732513E-3</v>
      </c>
      <c r="AT620" s="173">
        <f>IFERROR('Ringkasan (milyar)'!AT620/'Ringkasan (milyar)'!AC620,0)</f>
        <v>0.17842077224148759</v>
      </c>
      <c r="AU620" s="173">
        <f>IFERROR('Ringkasan (milyar)'!AU620/'Ringkasan (milyar)'!AC620,0)</f>
        <v>0</v>
      </c>
      <c r="AV620" s="173">
        <f>IFERROR('Ringkasan (milyar)'!AV620/'Ringkasan (milyar)'!AC620,0)</f>
        <v>0.17842077224148759</v>
      </c>
      <c r="AW620" s="127"/>
      <c r="AX620" s="127"/>
      <c r="AY620" s="127"/>
      <c r="AZ620" s="127"/>
      <c r="BA620" s="127"/>
      <c r="BB620" s="127"/>
      <c r="BC620" s="127"/>
      <c r="BD620" s="127"/>
      <c r="BE620" s="127"/>
      <c r="BF620" s="127"/>
      <c r="BG620" s="127"/>
      <c r="BH620" s="127"/>
      <c r="BI620" s="127"/>
      <c r="BJ620" s="128"/>
      <c r="BK620" s="128"/>
      <c r="BL620" s="87"/>
      <c r="BM620" s="47"/>
      <c r="BN620" s="48"/>
      <c r="BO620" s="49"/>
      <c r="BP620" s="39">
        <f t="shared" si="112"/>
        <v>0</v>
      </c>
      <c r="BR620" s="6" t="e">
        <f>Ringkasan!#REF!/1000000000</f>
        <v>#REF!</v>
      </c>
      <c r="BS620" s="6" t="e">
        <f t="shared" si="105"/>
        <v>#REF!</v>
      </c>
      <c r="BT620" s="39" t="e">
        <f t="shared" si="107"/>
        <v>#REF!</v>
      </c>
      <c r="BV620" s="6" t="e">
        <f>Ringkasan!#REF!/1000000000</f>
        <v>#REF!</v>
      </c>
      <c r="BW620" s="6" t="e">
        <f t="shared" si="106"/>
        <v>#REF!</v>
      </c>
      <c r="BX620" s="39" t="e">
        <f t="shared" si="108"/>
        <v>#REF!</v>
      </c>
    </row>
    <row r="621" spans="1:76" ht="15" customHeight="1" x14ac:dyDescent="0.25">
      <c r="A621" s="59" t="s">
        <v>721</v>
      </c>
      <c r="B621" s="3">
        <f t="shared" si="113"/>
        <v>462</v>
      </c>
      <c r="C621" s="4">
        <f t="shared" si="113"/>
        <v>6</v>
      </c>
      <c r="D621" s="8" t="s">
        <v>480</v>
      </c>
      <c r="E621" s="12" t="str">
        <f>[1]Pendapatan!D621</f>
        <v>01 Tahun 2025</v>
      </c>
      <c r="F621" s="92">
        <f>[1]Pendapatan!E621</f>
        <v>45672.5</v>
      </c>
      <c r="G621" s="6"/>
      <c r="H621" s="173">
        <f>IFERROR('Ringkasan (milyar)'!H621/'Ringkasan (milyar)'!G621,0)</f>
        <v>2.761231644389903E-2</v>
      </c>
      <c r="I621" s="173">
        <f>IFERROR('Ringkasan (milyar)'!I621/'Ringkasan (milyar)'!G621,0)</f>
        <v>8.6354058987395139E-3</v>
      </c>
      <c r="J621" s="173">
        <f>IFERROR('Ringkasan (milyar)'!J621/'Ringkasan (milyar)'!G621,0)</f>
        <v>9.4683691611030033E-3</v>
      </c>
      <c r="K621" s="173">
        <f>IFERROR('Ringkasan (milyar)'!K621/'Ringkasan (milyar)'!G621,0)</f>
        <v>1.4392343164565857E-3</v>
      </c>
      <c r="L621" s="173">
        <f>IFERROR('Ringkasan (milyar)'!L621/'Ringkasan (milyar)'!G621,0)</f>
        <v>8.0693070675999252E-3</v>
      </c>
      <c r="M621" s="173">
        <f>IFERROR('Ringkasan (milyar)'!M621/'Ringkasan (milyar)'!G621,0)</f>
        <v>0.97046870446749212</v>
      </c>
      <c r="N621" s="173">
        <f>IFERROR('Ringkasan (milyar)'!N621/'Ringkasan (milyar)'!G621,0)</f>
        <v>0.91488670663174643</v>
      </c>
      <c r="O621" s="173">
        <f>IFERROR('Ringkasan (milyar)'!O621/'Ringkasan (milyar)'!G621,0)</f>
        <v>0</v>
      </c>
      <c r="P621" s="173">
        <f>IFERROR('Ringkasan (milyar)'!P621/'Ringkasan (milyar)'!G621,0)</f>
        <v>0</v>
      </c>
      <c r="Q621" s="173">
        <f>IFERROR('Ringkasan (milyar)'!Q621/'Ringkasan (milyar)'!G621,0)</f>
        <v>6.4032185273064535E-2</v>
      </c>
      <c r="R621" s="173">
        <f>IFERROR('Ringkasan (milyar)'!R621/'Ringkasan (milyar)'!G621,0)</f>
        <v>7.124196433606479E-3</v>
      </c>
      <c r="S621" s="173">
        <f>IFERROR('Ringkasan (milyar)'!S621/'Ringkasan (milyar)'!G621,0)</f>
        <v>5.6490362379893674E-2</v>
      </c>
      <c r="T621" s="173">
        <f>IFERROR('Ringkasan (milyar)'!T621/'Ringkasan (milyar)'!G621,0)</f>
        <v>0.48387229659796749</v>
      </c>
      <c r="U621" s="173">
        <f>IFERROR('Ringkasan (milyar)'!U621/'Ringkasan (milyar)'!G621,0)</f>
        <v>0.30336766594721415</v>
      </c>
      <c r="V621" s="173">
        <f>IFERROR('Ringkasan (milyar)'!V621/'Ringkasan (milyar)'!G621,0)</f>
        <v>5.5581997835745661E-2</v>
      </c>
      <c r="W621" s="173">
        <f>IFERROR('Ringkasan (milyar)'!W621/'Ringkasan (milyar)'!G621,0)</f>
        <v>5.5581997835745661E-2</v>
      </c>
      <c r="X621" s="173">
        <f>IFERROR('Ringkasan (milyar)'!X621/'Ringkasan (milyar)'!G621,0)</f>
        <v>0</v>
      </c>
      <c r="Y621" s="173">
        <f>IFERROR('Ringkasan (milyar)'!Y621/'Ringkasan (milyar)'!G621,0)</f>
        <v>1.918979088608781E-3</v>
      </c>
      <c r="Z621" s="173">
        <f>IFERROR('Ringkasan (milyar)'!Z621/'Ringkasan (milyar)'!G621,0)</f>
        <v>0</v>
      </c>
      <c r="AA621" s="173">
        <f>IFERROR('Ringkasan (milyar)'!AA621/'Ringkasan (milyar)'!G621,0)</f>
        <v>0</v>
      </c>
      <c r="AB621" s="173">
        <f>IFERROR('Ringkasan (milyar)'!AB621/'Ringkasan (milyar)'!G621,0)</f>
        <v>1.918979088608781E-3</v>
      </c>
      <c r="AC621" s="6"/>
      <c r="AD621" s="173">
        <f>IFERROR('Ringkasan (milyar)'!AD621/'Ringkasan (milyar)'!AC621,0)</f>
        <v>0.59398950350113233</v>
      </c>
      <c r="AE621" s="173">
        <f>IFERROR('Ringkasan (milyar)'!AE621/'Ringkasan (milyar)'!AD621,0)</f>
        <v>0.46693870627537687</v>
      </c>
      <c r="AF621" s="173">
        <f>IFERROR('Ringkasan (milyar)'!AF621/'Ringkasan (milyar)'!AD621,0)</f>
        <v>0.52176193217637556</v>
      </c>
      <c r="AG621" s="173">
        <f>IFERROR('Ringkasan (milyar)'!AG621/'Ringkasan (milyar)'!AD621,0)</f>
        <v>0</v>
      </c>
      <c r="AH621" s="173">
        <f>IFERROR('Ringkasan (milyar)'!AH621/'Ringkasan (milyar)'!AC621,0)</f>
        <v>4.7268540264039632E-3</v>
      </c>
      <c r="AI621" s="173">
        <f>IFERROR('Ringkasan (milyar)'!AI621/'Ringkasan (milyar)'!AC621,0)</f>
        <v>1.9848481295193657E-3</v>
      </c>
      <c r="AJ621" s="173">
        <f>IFERROR('Ringkasan (milyar)'!AJ621/'Ringkasan (milyar)'!AC621,0)</f>
        <v>0</v>
      </c>
      <c r="AK621" s="173">
        <f>IFERROR('Ringkasan (milyar)'!AK621/'Ringkasan (milyar)'!AC621,0)</f>
        <v>0.28695757464246147</v>
      </c>
      <c r="AL621" s="173">
        <f>IFERROR('Ringkasan (milyar)'!AL621/'Ringkasan (milyar)'!AC621,0)</f>
        <v>0</v>
      </c>
      <c r="AM621" s="173">
        <f>IFERROR('Ringkasan (milyar)'!AM621/'Ringkasan (milyar)'!AC621,0)</f>
        <v>3.2875693435746513E-2</v>
      </c>
      <c r="AN621" s="173">
        <f>IFERROR('Ringkasan (milyar)'!AN621/'Ringkasan (milyar)'!AC621,0)</f>
        <v>0.17760456204656133</v>
      </c>
      <c r="AO621" s="173">
        <f>IFERROR('Ringkasan (milyar)'!AO621/'Ringkasan (milyar)'!AC621,0)</f>
        <v>7.5874349843410502E-2</v>
      </c>
      <c r="AP621" s="173">
        <f>IFERROR('Ringkasan (milyar)'!AP621/'Ringkasan (milyar)'!AC621,0)</f>
        <v>4.1484052649227781E-4</v>
      </c>
      <c r="AQ621" s="173">
        <f>IFERROR('Ringkasan (milyar)'!AQ621/'Ringkasan (milyar)'!AC621,0)</f>
        <v>1.8812879025087773E-4</v>
      </c>
      <c r="AR621" s="173">
        <f>IFERROR('Ringkasan (milyar)'!AR621/'Ringkasan (milyar)'!AC621,0)</f>
        <v>9.4537080528079263E-4</v>
      </c>
      <c r="AS621" s="173">
        <f>IFERROR('Ringkasan (milyar)'!AS621/'Ringkasan (milyar)'!AC621,0)</f>
        <v>9.4537080528079263E-4</v>
      </c>
      <c r="AT621" s="173">
        <f>IFERROR('Ringkasan (milyar)'!AT621/'Ringkasan (milyar)'!AC621,0)</f>
        <v>0.11810755105112541</v>
      </c>
      <c r="AU621" s="173">
        <f>IFERROR('Ringkasan (milyar)'!AU621/'Ringkasan (milyar)'!AC621,0)</f>
        <v>1.7764587279005305E-3</v>
      </c>
      <c r="AV621" s="173">
        <f>IFERROR('Ringkasan (milyar)'!AV621/'Ringkasan (milyar)'!AC621,0)</f>
        <v>0.11633109232322487</v>
      </c>
      <c r="AW621" s="127"/>
      <c r="AX621" s="127"/>
      <c r="AY621" s="127"/>
      <c r="AZ621" s="127"/>
      <c r="BA621" s="127"/>
      <c r="BB621" s="127"/>
      <c r="BC621" s="127"/>
      <c r="BD621" s="127"/>
      <c r="BE621" s="127"/>
      <c r="BF621" s="127"/>
      <c r="BG621" s="127"/>
      <c r="BH621" s="127"/>
      <c r="BI621" s="127"/>
      <c r="BJ621" s="128"/>
      <c r="BK621" s="128"/>
      <c r="BL621" s="87"/>
      <c r="BM621" s="47"/>
      <c r="BN621" s="48"/>
      <c r="BO621" s="49"/>
      <c r="BP621" s="39">
        <f t="shared" si="112"/>
        <v>0</v>
      </c>
      <c r="BR621" s="6" t="e">
        <f>Ringkasan!#REF!/1000000000</f>
        <v>#REF!</v>
      </c>
      <c r="BS621" s="6" t="e">
        <f t="shared" si="105"/>
        <v>#REF!</v>
      </c>
      <c r="BT621" s="39" t="e">
        <f t="shared" si="107"/>
        <v>#REF!</v>
      </c>
      <c r="BV621" s="6" t="e">
        <f>Ringkasan!#REF!/1000000000</f>
        <v>#REF!</v>
      </c>
      <c r="BW621" s="6" t="e">
        <f t="shared" si="106"/>
        <v>#REF!</v>
      </c>
      <c r="BX621" s="39" t="e">
        <f t="shared" si="108"/>
        <v>#REF!</v>
      </c>
    </row>
    <row r="622" spans="1:76" ht="15" customHeight="1" x14ac:dyDescent="0.25">
      <c r="A622" s="59" t="s">
        <v>648</v>
      </c>
      <c r="B622" s="3">
        <f t="shared" si="113"/>
        <v>463</v>
      </c>
      <c r="C622" s="4">
        <f t="shared" si="113"/>
        <v>7</v>
      </c>
      <c r="D622" s="8" t="s">
        <v>648</v>
      </c>
      <c r="E622" s="12" t="str">
        <f>[1]Pendapatan!D622</f>
        <v>1 TAHUN 2025</v>
      </c>
      <c r="F622" s="92">
        <f>[1]Pendapatan!E622</f>
        <v>45672.314583333333</v>
      </c>
      <c r="G622" s="6"/>
      <c r="H622" s="173">
        <f>IFERROR('Ringkasan (milyar)'!H622/'Ringkasan (milyar)'!G622,0)</f>
        <v>9.1282897562642448E-2</v>
      </c>
      <c r="I622" s="173">
        <f>IFERROR('Ringkasan (milyar)'!I622/'Ringkasan (milyar)'!G622,0)</f>
        <v>3.9448038336074333E-2</v>
      </c>
      <c r="J622" s="173">
        <f>IFERROR('Ringkasan (milyar)'!J622/'Ringkasan (milyar)'!G622,0)</f>
        <v>4.2591187997454941E-2</v>
      </c>
      <c r="K622" s="173">
        <f>IFERROR('Ringkasan (milyar)'!K622/'Ringkasan (milyar)'!G622,0)</f>
        <v>0</v>
      </c>
      <c r="L622" s="173">
        <f>IFERROR('Ringkasan (milyar)'!L622/'Ringkasan (milyar)'!G622,0)</f>
        <v>9.2436712291131783E-3</v>
      </c>
      <c r="M622" s="173">
        <f>IFERROR('Ringkasan (milyar)'!M622/'Ringkasan (milyar)'!G622,0)</f>
        <v>0.86197499127180688</v>
      </c>
      <c r="N622" s="173">
        <f>IFERROR('Ringkasan (milyar)'!N622/'Ringkasan (milyar)'!G622,0)</f>
        <v>0.83365728459710664</v>
      </c>
      <c r="O622" s="173">
        <f>IFERROR('Ringkasan (milyar)'!O622/'Ringkasan (milyar)'!G622,0)</f>
        <v>0</v>
      </c>
      <c r="P622" s="173">
        <f>IFERROR('Ringkasan (milyar)'!P622/'Ringkasan (milyar)'!G622,0)</f>
        <v>0</v>
      </c>
      <c r="Q622" s="173">
        <f>IFERROR('Ringkasan (milyar)'!Q622/'Ringkasan (milyar)'!G622,0)</f>
        <v>8.6266962373916484E-2</v>
      </c>
      <c r="R622" s="173">
        <f>IFERROR('Ringkasan (milyar)'!R622/'Ringkasan (milyar)'!G622,0)</f>
        <v>0</v>
      </c>
      <c r="S622" s="173">
        <f>IFERROR('Ringkasan (milyar)'!S622/'Ringkasan (milyar)'!G622,0)</f>
        <v>7.1158476632868881E-2</v>
      </c>
      <c r="T622" s="173">
        <f>IFERROR('Ringkasan (milyar)'!T622/'Ringkasan (milyar)'!G622,0)</f>
        <v>0.55052254028525538</v>
      </c>
      <c r="U622" s="173">
        <f>IFERROR('Ringkasan (milyar)'!U622/'Ringkasan (milyar)'!G622,0)</f>
        <v>0.12570930530506591</v>
      </c>
      <c r="V622" s="173">
        <f>IFERROR('Ringkasan (milyar)'!V622/'Ringkasan (milyar)'!G622,0)</f>
        <v>2.8317706674700353E-2</v>
      </c>
      <c r="W622" s="173">
        <f>IFERROR('Ringkasan (milyar)'!W622/'Ringkasan (milyar)'!G622,0)</f>
        <v>2.8317706674700353E-2</v>
      </c>
      <c r="X622" s="173">
        <f>IFERROR('Ringkasan (milyar)'!X622/'Ringkasan (milyar)'!G622,0)</f>
        <v>0</v>
      </c>
      <c r="Y622" s="173">
        <f>IFERROR('Ringkasan (milyar)'!Y622/'Ringkasan (milyar)'!G622,0)</f>
        <v>4.6742111165550604E-2</v>
      </c>
      <c r="Z622" s="173">
        <f>IFERROR('Ringkasan (milyar)'!Z622/'Ringkasan (milyar)'!G622,0)</f>
        <v>4.0994289186740189E-2</v>
      </c>
      <c r="AA622" s="173">
        <f>IFERROR('Ringkasan (milyar)'!AA622/'Ringkasan (milyar)'!G622,0)</f>
        <v>0</v>
      </c>
      <c r="AB622" s="173">
        <f>IFERROR('Ringkasan (milyar)'!AB622/'Ringkasan (milyar)'!G622,0)</f>
        <v>5.7478219788104192E-3</v>
      </c>
      <c r="AC622" s="6"/>
      <c r="AD622" s="173">
        <f>IFERROR('Ringkasan (milyar)'!AD622/'Ringkasan (milyar)'!AC622,0)</f>
        <v>0.63634394181175347</v>
      </c>
      <c r="AE622" s="173">
        <f>IFERROR('Ringkasan (milyar)'!AE622/'Ringkasan (milyar)'!AD622,0)</f>
        <v>0.55372862276988299</v>
      </c>
      <c r="AF622" s="173">
        <f>IFERROR('Ringkasan (milyar)'!AF622/'Ringkasan (milyar)'!AD622,0)</f>
        <v>0.43197466364426662</v>
      </c>
      <c r="AG622" s="173">
        <f>IFERROR('Ringkasan (milyar)'!AG622/'Ringkasan (milyar)'!AD622,0)</f>
        <v>0</v>
      </c>
      <c r="AH622" s="173">
        <f>IFERROR('Ringkasan (milyar)'!AH622/'Ringkasan (milyar)'!AC622,0)</f>
        <v>3.9369606507093534E-3</v>
      </c>
      <c r="AI622" s="173">
        <f>IFERROR('Ringkasan (milyar)'!AI622/'Ringkasan (milyar)'!AC622,0)</f>
        <v>1.7263712467372155E-3</v>
      </c>
      <c r="AJ622" s="173">
        <f>IFERROR('Ringkasan (milyar)'!AJ622/'Ringkasan (milyar)'!AC622,0)</f>
        <v>3.4342951807271207E-3</v>
      </c>
      <c r="AK622" s="173">
        <f>IFERROR('Ringkasan (milyar)'!AK622/'Ringkasan (milyar)'!AC622,0)</f>
        <v>0.21989736642869268</v>
      </c>
      <c r="AL622" s="173">
        <f>IFERROR('Ringkasan (milyar)'!AL622/'Ringkasan (milyar)'!AC622,0)</f>
        <v>4.608794549908703E-3</v>
      </c>
      <c r="AM622" s="173">
        <f>IFERROR('Ringkasan (milyar)'!AM622/'Ringkasan (milyar)'!AC622,0)</f>
        <v>3.9965877299121599E-2</v>
      </c>
      <c r="AN622" s="173">
        <f>IFERROR('Ringkasan (milyar)'!AN622/'Ringkasan (milyar)'!AC622,0)</f>
        <v>8.8066824330940638E-2</v>
      </c>
      <c r="AO622" s="173">
        <f>IFERROR('Ringkasan (milyar)'!AO622/'Ringkasan (milyar)'!AC622,0)</f>
        <v>8.6491131218880232E-2</v>
      </c>
      <c r="AP622" s="173">
        <f>IFERROR('Ringkasan (milyar)'!AP622/'Ringkasan (milyar)'!AC622,0)</f>
        <v>7.6473902984149664E-4</v>
      </c>
      <c r="AQ622" s="173">
        <f>IFERROR('Ringkasan (milyar)'!AQ622/'Ringkasan (milyar)'!AC622,0)</f>
        <v>0</v>
      </c>
      <c r="AR622" s="173">
        <f>IFERROR('Ringkasan (milyar)'!AR622/'Ringkasan (milyar)'!AC622,0)</f>
        <v>5.8339171517831677E-3</v>
      </c>
      <c r="AS622" s="173">
        <f>IFERROR('Ringkasan (milyar)'!AS622/'Ringkasan (milyar)'!AC622,0)</f>
        <v>5.8339171517831677E-3</v>
      </c>
      <c r="AT622" s="173">
        <f>IFERROR('Ringkasan (milyar)'!AT622/'Ringkasan (milyar)'!AC622,0)</f>
        <v>0.13792477460777069</v>
      </c>
      <c r="AU622" s="173">
        <f>IFERROR('Ringkasan (milyar)'!AU622/'Ringkasan (milyar)'!AC622,0)</f>
        <v>5.311121873180967E-3</v>
      </c>
      <c r="AV622" s="173">
        <f>IFERROR('Ringkasan (milyar)'!AV622/'Ringkasan (milyar)'!AC622,0)</f>
        <v>0.13261365273458972</v>
      </c>
      <c r="AW622" s="127"/>
      <c r="AX622" s="127"/>
      <c r="AY622" s="127"/>
      <c r="AZ622" s="127"/>
      <c r="BA622" s="127"/>
      <c r="BB622" s="127"/>
      <c r="BC622" s="127"/>
      <c r="BD622" s="127"/>
      <c r="BE622" s="127"/>
      <c r="BF622" s="127"/>
      <c r="BG622" s="127"/>
      <c r="BH622" s="127"/>
      <c r="BI622" s="127"/>
      <c r="BJ622" s="128"/>
      <c r="BK622" s="128"/>
      <c r="BL622" s="87"/>
      <c r="BM622" s="47"/>
      <c r="BN622" s="48"/>
      <c r="BO622" s="49"/>
      <c r="BP622" s="39">
        <f t="shared" si="112"/>
        <v>0</v>
      </c>
      <c r="BR622" s="6" t="e">
        <f>Ringkasan!#REF!/1000000000</f>
        <v>#REF!</v>
      </c>
      <c r="BS622" s="6" t="e">
        <f t="shared" si="105"/>
        <v>#REF!</v>
      </c>
      <c r="BT622" s="39" t="e">
        <f t="shared" si="107"/>
        <v>#REF!</v>
      </c>
      <c r="BV622" s="6" t="e">
        <f>Ringkasan!#REF!/1000000000</f>
        <v>#REF!</v>
      </c>
      <c r="BW622" s="6" t="e">
        <f t="shared" si="106"/>
        <v>#REF!</v>
      </c>
      <c r="BX622" s="39" t="e">
        <f t="shared" si="108"/>
        <v>#REF!</v>
      </c>
    </row>
    <row r="623" spans="1:76" ht="15" customHeight="1" x14ac:dyDescent="0.25">
      <c r="A623" s="59" t="s">
        <v>481</v>
      </c>
      <c r="B623" s="3">
        <f t="shared" si="113"/>
        <v>464</v>
      </c>
      <c r="C623" s="4">
        <f t="shared" si="113"/>
        <v>8</v>
      </c>
      <c r="D623" s="8" t="s">
        <v>481</v>
      </c>
      <c r="E623" s="12" t="str">
        <f>[1]Pendapatan!D623</f>
        <v>Nomor 9 Tahun 2024</v>
      </c>
      <c r="F623" s="92">
        <f>[1]Pendapatan!E623</f>
        <v>45657.833333333336</v>
      </c>
      <c r="G623" s="6"/>
      <c r="H623" s="173">
        <f>IFERROR('Ringkasan (milyar)'!H623/'Ringkasan (milyar)'!G623,0)</f>
        <v>5.60676593275935E-2</v>
      </c>
      <c r="I623" s="173">
        <f>IFERROR('Ringkasan (milyar)'!I623/'Ringkasan (milyar)'!G623,0)</f>
        <v>9.6160893800893033E-3</v>
      </c>
      <c r="J623" s="173">
        <f>IFERROR('Ringkasan (milyar)'!J623/'Ringkasan (milyar)'!G623,0)</f>
        <v>3.5720985810138569E-3</v>
      </c>
      <c r="K623" s="173">
        <f>IFERROR('Ringkasan (milyar)'!K623/'Ringkasan (milyar)'!G623,0)</f>
        <v>0</v>
      </c>
      <c r="L623" s="173">
        <f>IFERROR('Ringkasan (milyar)'!L623/'Ringkasan (milyar)'!G623,0)</f>
        <v>4.287947136649034E-2</v>
      </c>
      <c r="M623" s="173">
        <f>IFERROR('Ringkasan (milyar)'!M623/'Ringkasan (milyar)'!G623,0)</f>
        <v>0.9439323406724065</v>
      </c>
      <c r="N623" s="173">
        <f>IFERROR('Ringkasan (milyar)'!N623/'Ringkasan (milyar)'!G623,0)</f>
        <v>0.90388546667625413</v>
      </c>
      <c r="O623" s="173">
        <f>IFERROR('Ringkasan (milyar)'!O623/'Ringkasan (milyar)'!G623,0)</f>
        <v>0</v>
      </c>
      <c r="P623" s="173">
        <f>IFERROR('Ringkasan (milyar)'!P623/'Ringkasan (milyar)'!G623,0)</f>
        <v>0</v>
      </c>
      <c r="Q623" s="173">
        <f>IFERROR('Ringkasan (milyar)'!Q623/'Ringkasan (milyar)'!G623,0)</f>
        <v>8.5757048091893301E-2</v>
      </c>
      <c r="R623" s="173">
        <f>IFERROR('Ringkasan (milyar)'!R623/'Ringkasan (milyar)'!G623,0)</f>
        <v>0</v>
      </c>
      <c r="S623" s="173">
        <f>IFERROR('Ringkasan (milyar)'!S623/'Ringkasan (milyar)'!G623,0)</f>
        <v>0.11813735872852701</v>
      </c>
      <c r="T623" s="173">
        <f>IFERROR('Ringkasan (milyar)'!T623/'Ringkasan (milyar)'!G623,0)</f>
        <v>0.54052471915365763</v>
      </c>
      <c r="U623" s="173">
        <f>IFERROR('Ringkasan (milyar)'!U623/'Ringkasan (milyar)'!G623,0)</f>
        <v>0.15946634070217625</v>
      </c>
      <c r="V623" s="173">
        <f>IFERROR('Ringkasan (milyar)'!V623/'Ringkasan (milyar)'!G623,0)</f>
        <v>4.0046873996152359E-2</v>
      </c>
      <c r="W623" s="173">
        <f>IFERROR('Ringkasan (milyar)'!W623/'Ringkasan (milyar)'!G623,0)</f>
        <v>4.0046873996152359E-2</v>
      </c>
      <c r="X623" s="173">
        <f>IFERROR('Ringkasan (milyar)'!X623/'Ringkasan (milyar)'!G623,0)</f>
        <v>0</v>
      </c>
      <c r="Y623" s="173">
        <f>IFERROR('Ringkasan (milyar)'!Y623/'Ringkasan (milyar)'!G623,0)</f>
        <v>0</v>
      </c>
      <c r="Z623" s="173">
        <f>IFERROR('Ringkasan (milyar)'!Z623/'Ringkasan (milyar)'!G623,0)</f>
        <v>0</v>
      </c>
      <c r="AA623" s="173">
        <f>IFERROR('Ringkasan (milyar)'!AA623/'Ringkasan (milyar)'!G623,0)</f>
        <v>0</v>
      </c>
      <c r="AB623" s="173">
        <f>IFERROR('Ringkasan (milyar)'!AB623/'Ringkasan (milyar)'!G623,0)</f>
        <v>0</v>
      </c>
      <c r="AC623" s="6"/>
      <c r="AD623" s="173">
        <f>IFERROR('Ringkasan (milyar)'!AD623/'Ringkasan (milyar)'!AC623,0)</f>
        <v>0.67075674554871034</v>
      </c>
      <c r="AE623" s="173">
        <f>IFERROR('Ringkasan (milyar)'!AE623/'Ringkasan (milyar)'!AD623,0)</f>
        <v>0.5940671302322531</v>
      </c>
      <c r="AF623" s="173">
        <f>IFERROR('Ringkasan (milyar)'!AF623/'Ringkasan (milyar)'!AD623,0)</f>
        <v>0.40282749343495905</v>
      </c>
      <c r="AG623" s="173">
        <f>IFERROR('Ringkasan (milyar)'!AG623/'Ringkasan (milyar)'!AD623,0)</f>
        <v>0</v>
      </c>
      <c r="AH623" s="173">
        <f>IFERROR('Ringkasan (milyar)'!AH623/'Ringkasan (milyar)'!AC623,0)</f>
        <v>0</v>
      </c>
      <c r="AI623" s="173">
        <f>IFERROR('Ringkasan (milyar)'!AI623/'Ringkasan (milyar)'!AC623,0)</f>
        <v>2.0829521226847733E-3</v>
      </c>
      <c r="AJ623" s="173">
        <f>IFERROR('Ringkasan (milyar)'!AJ623/'Ringkasan (milyar)'!AC623,0)</f>
        <v>0</v>
      </c>
      <c r="AK623" s="173">
        <f>IFERROR('Ringkasan (milyar)'!AK623/'Ringkasan (milyar)'!AC623,0)</f>
        <v>0.17119022112535298</v>
      </c>
      <c r="AL623" s="173">
        <f>IFERROR('Ringkasan (milyar)'!AL623/'Ringkasan (milyar)'!AC623,0)</f>
        <v>1.0716295743041571E-3</v>
      </c>
      <c r="AM623" s="173">
        <f>IFERROR('Ringkasan (milyar)'!AM623/'Ringkasan (milyar)'!AC623,0)</f>
        <v>1.4890218976798403E-2</v>
      </c>
      <c r="AN623" s="173">
        <f>IFERROR('Ringkasan (milyar)'!AN623/'Ringkasan (milyar)'!AC623,0)</f>
        <v>6.8254648862129369E-2</v>
      </c>
      <c r="AO623" s="173">
        <f>IFERROR('Ringkasan (milyar)'!AO623/'Ringkasan (milyar)'!AC623,0)</f>
        <v>8.6687955825639956E-2</v>
      </c>
      <c r="AP623" s="173">
        <f>IFERROR('Ringkasan (milyar)'!AP623/'Ringkasan (milyar)'!AC623,0)</f>
        <v>0</v>
      </c>
      <c r="AQ623" s="173">
        <f>IFERROR('Ringkasan (milyar)'!AQ623/'Ringkasan (milyar)'!AC623,0)</f>
        <v>2.8576788648110855E-4</v>
      </c>
      <c r="AR623" s="173">
        <f>IFERROR('Ringkasan (milyar)'!AR623/'Ringkasan (milyar)'!AC623,0)</f>
        <v>6.4297774458249423E-3</v>
      </c>
      <c r="AS623" s="173">
        <f>IFERROR('Ringkasan (milyar)'!AS623/'Ringkasan (milyar)'!AC623,0)</f>
        <v>6.4297774458249423E-3</v>
      </c>
      <c r="AT623" s="173">
        <f>IFERROR('Ringkasan (milyar)'!AT623/'Ringkasan (milyar)'!AC623,0)</f>
        <v>0.15162325588011177</v>
      </c>
      <c r="AU623" s="173">
        <f>IFERROR('Ringkasan (milyar)'!AU623/'Ringkasan (milyar)'!AC623,0)</f>
        <v>0</v>
      </c>
      <c r="AV623" s="173">
        <f>IFERROR('Ringkasan (milyar)'!AV623/'Ringkasan (milyar)'!AC623,0)</f>
        <v>0.15162325588011177</v>
      </c>
      <c r="AW623" s="127"/>
      <c r="AX623" s="127"/>
      <c r="AY623" s="127"/>
      <c r="AZ623" s="127"/>
      <c r="BA623" s="127"/>
      <c r="BB623" s="127"/>
      <c r="BC623" s="127"/>
      <c r="BD623" s="127"/>
      <c r="BE623" s="127"/>
      <c r="BF623" s="127"/>
      <c r="BG623" s="127"/>
      <c r="BH623" s="127"/>
      <c r="BI623" s="127"/>
      <c r="BJ623" s="128"/>
      <c r="BK623" s="128"/>
      <c r="BL623" s="87"/>
      <c r="BM623" s="47"/>
      <c r="BN623" s="48"/>
      <c r="BO623" s="49"/>
      <c r="BP623" s="39">
        <f t="shared" si="112"/>
        <v>0</v>
      </c>
      <c r="BR623" s="6" t="e">
        <f>Ringkasan!#REF!/1000000000</f>
        <v>#REF!</v>
      </c>
      <c r="BS623" s="6" t="e">
        <f t="shared" si="105"/>
        <v>#REF!</v>
      </c>
      <c r="BT623" s="39" t="e">
        <f t="shared" si="107"/>
        <v>#REF!</v>
      </c>
      <c r="BV623" s="6" t="e">
        <f>Ringkasan!#REF!/1000000000</f>
        <v>#REF!</v>
      </c>
      <c r="BW623" s="6" t="e">
        <f t="shared" si="106"/>
        <v>#REF!</v>
      </c>
      <c r="BX623" s="39" t="e">
        <f t="shared" si="108"/>
        <v>#REF!</v>
      </c>
    </row>
    <row r="624" spans="1:76" ht="15" customHeight="1" x14ac:dyDescent="0.25">
      <c r="A624" s="59" t="s">
        <v>482</v>
      </c>
      <c r="B624" s="3">
        <f t="shared" si="113"/>
        <v>465</v>
      </c>
      <c r="C624" s="4">
        <f t="shared" si="113"/>
        <v>9</v>
      </c>
      <c r="D624" s="8" t="s">
        <v>482</v>
      </c>
      <c r="E624" s="12" t="str">
        <f>[1]Pendapatan!D624</f>
        <v>5 Tahun 2024</v>
      </c>
      <c r="F624" s="92">
        <f>[1]Pendapatan!E624</f>
        <v>45657</v>
      </c>
      <c r="G624" s="6"/>
      <c r="H624" s="173">
        <f>IFERROR('Ringkasan (milyar)'!H624/'Ringkasan (milyar)'!G624,0)</f>
        <v>0.12789156736778731</v>
      </c>
      <c r="I624" s="173">
        <f>IFERROR('Ringkasan (milyar)'!I624/'Ringkasan (milyar)'!G624,0)</f>
        <v>7.8417500335546564E-2</v>
      </c>
      <c r="J624" s="173">
        <f>IFERROR('Ringkasan (milyar)'!J624/'Ringkasan (milyar)'!G624,0)</f>
        <v>3.4134463677508893E-2</v>
      </c>
      <c r="K624" s="173">
        <f>IFERROR('Ringkasan (milyar)'!K624/'Ringkasan (milyar)'!G624,0)</f>
        <v>3.1674697192661623E-3</v>
      </c>
      <c r="L624" s="173">
        <f>IFERROR('Ringkasan (milyar)'!L624/'Ringkasan (milyar)'!G624,0)</f>
        <v>1.217213363546568E-2</v>
      </c>
      <c r="M624" s="173">
        <f>IFERROR('Ringkasan (milyar)'!M624/'Ringkasan (milyar)'!G624,0)</f>
        <v>0.86661598481688407</v>
      </c>
      <c r="N624" s="173">
        <f>IFERROR('Ringkasan (milyar)'!N624/'Ringkasan (milyar)'!G624,0)</f>
        <v>0.79512166829630493</v>
      </c>
      <c r="O624" s="173">
        <f>IFERROR('Ringkasan (milyar)'!O624/'Ringkasan (milyar)'!G624,0)</f>
        <v>0</v>
      </c>
      <c r="P624" s="173">
        <f>IFERROR('Ringkasan (milyar)'!P624/'Ringkasan (milyar)'!G624,0)</f>
        <v>0</v>
      </c>
      <c r="Q624" s="173">
        <f>IFERROR('Ringkasan (milyar)'!Q624/'Ringkasan (milyar)'!G624,0)</f>
        <v>0</v>
      </c>
      <c r="R624" s="173">
        <f>IFERROR('Ringkasan (milyar)'!R624/'Ringkasan (milyar)'!G624,0)</f>
        <v>0</v>
      </c>
      <c r="S624" s="173">
        <f>IFERROR('Ringkasan (milyar)'!S624/'Ringkasan (milyar)'!G624,0)</f>
        <v>9.3663494100177908E-2</v>
      </c>
      <c r="T624" s="173">
        <f>IFERROR('Ringkasan (milyar)'!T624/'Ringkasan (milyar)'!G624,0)</f>
        <v>0.59516917203970332</v>
      </c>
      <c r="U624" s="173">
        <f>IFERROR('Ringkasan (milyar)'!U624/'Ringkasan (milyar)'!G624,0)</f>
        <v>0.10628900215642373</v>
      </c>
      <c r="V624" s="173">
        <f>IFERROR('Ringkasan (milyar)'!V624/'Ringkasan (milyar)'!G624,0)</f>
        <v>7.1494316520579096E-2</v>
      </c>
      <c r="W624" s="173">
        <f>IFERROR('Ringkasan (milyar)'!W624/'Ringkasan (milyar)'!G624,0)</f>
        <v>7.1494316520579096E-2</v>
      </c>
      <c r="X624" s="173">
        <f>IFERROR('Ringkasan (milyar)'!X624/'Ringkasan (milyar)'!G624,0)</f>
        <v>0</v>
      </c>
      <c r="Y624" s="173">
        <f>IFERROR('Ringkasan (milyar)'!Y624/'Ringkasan (milyar)'!G624,0)</f>
        <v>5.4924478153286502E-3</v>
      </c>
      <c r="Z624" s="173">
        <f>IFERROR('Ringkasan (milyar)'!Z624/'Ringkasan (milyar)'!G624,0)</f>
        <v>0</v>
      </c>
      <c r="AA624" s="173">
        <f>IFERROR('Ringkasan (milyar)'!AA624/'Ringkasan (milyar)'!G624,0)</f>
        <v>0</v>
      </c>
      <c r="AB624" s="173">
        <f>IFERROR('Ringkasan (milyar)'!AB624/'Ringkasan (milyar)'!G624,0)</f>
        <v>5.4924478153286502E-3</v>
      </c>
      <c r="AC624" s="6"/>
      <c r="AD624" s="173">
        <f>IFERROR('Ringkasan (milyar)'!AD624/'Ringkasan (milyar)'!AC624,0)</f>
        <v>0.88850939788959271</v>
      </c>
      <c r="AE624" s="173">
        <f>IFERROR('Ringkasan (milyar)'!AE624/'Ringkasan (milyar)'!AD624,0)</f>
        <v>0.5812001041920436</v>
      </c>
      <c r="AF624" s="173">
        <f>IFERROR('Ringkasan (milyar)'!AF624/'Ringkasan (milyar)'!AD624,0)</f>
        <v>0.40854663015504322</v>
      </c>
      <c r="AG624" s="173">
        <f>IFERROR('Ringkasan (milyar)'!AG624/'Ringkasan (milyar)'!AD624,0)</f>
        <v>0</v>
      </c>
      <c r="AH624" s="173">
        <f>IFERROR('Ringkasan (milyar)'!AH624/'Ringkasan (milyar)'!AC624,0)</f>
        <v>0</v>
      </c>
      <c r="AI624" s="173">
        <f>IFERROR('Ringkasan (milyar)'!AI624/'Ringkasan (milyar)'!AC624,0)</f>
        <v>7.7634595747500491E-3</v>
      </c>
      <c r="AJ624" s="173">
        <f>IFERROR('Ringkasan (milyar)'!AJ624/'Ringkasan (milyar)'!AC624,0)</f>
        <v>1.3466633169217639E-3</v>
      </c>
      <c r="AK624" s="173">
        <f>IFERROR('Ringkasan (milyar)'!AK624/'Ringkasan (milyar)'!AC624,0)</f>
        <v>9.334150080418406E-2</v>
      </c>
      <c r="AL624" s="173">
        <f>IFERROR('Ringkasan (milyar)'!AL624/'Ringkasan (milyar)'!AC624,0)</f>
        <v>5.3685427332211075E-3</v>
      </c>
      <c r="AM624" s="173">
        <f>IFERROR('Ringkasan (milyar)'!AM624/'Ringkasan (milyar)'!AC624,0)</f>
        <v>1.5483317778468047E-2</v>
      </c>
      <c r="AN624" s="173">
        <f>IFERROR('Ringkasan (milyar)'!AN624/'Ringkasan (milyar)'!AC624,0)</f>
        <v>2.4694397901916812E-2</v>
      </c>
      <c r="AO624" s="173">
        <f>IFERROR('Ringkasan (milyar)'!AO624/'Ringkasan (milyar)'!AC624,0)</f>
        <v>4.6790759507318654E-2</v>
      </c>
      <c r="AP624" s="173">
        <f>IFERROR('Ringkasan (milyar)'!AP624/'Ringkasan (milyar)'!AC624,0)</f>
        <v>1.8777332447938151E-4</v>
      </c>
      <c r="AQ624" s="173">
        <f>IFERROR('Ringkasan (milyar)'!AQ624/'Ringkasan (milyar)'!AC624,0)</f>
        <v>8.1670955878004555E-4</v>
      </c>
      <c r="AR624" s="173">
        <f>IFERROR('Ringkasan (milyar)'!AR624/'Ringkasan (milyar)'!AC624,0)</f>
        <v>1.8149101306223232E-2</v>
      </c>
      <c r="AS624" s="173">
        <f>IFERROR('Ringkasan (milyar)'!AS624/'Ringkasan (milyar)'!AC624,0)</f>
        <v>1.8149101306223232E-2</v>
      </c>
      <c r="AT624" s="173">
        <f>IFERROR('Ringkasan (milyar)'!AT624/'Ringkasan (milyar)'!AC624,0)</f>
        <v>0</v>
      </c>
      <c r="AU624" s="173">
        <f>IFERROR('Ringkasan (milyar)'!AU624/'Ringkasan (milyar)'!AC624,0)</f>
        <v>0</v>
      </c>
      <c r="AV624" s="173">
        <f>IFERROR('Ringkasan (milyar)'!AV624/'Ringkasan (milyar)'!AC624,0)</f>
        <v>0</v>
      </c>
      <c r="AW624" s="127"/>
      <c r="AX624" s="127"/>
      <c r="AY624" s="127"/>
      <c r="AZ624" s="127"/>
      <c r="BA624" s="127"/>
      <c r="BB624" s="127"/>
      <c r="BC624" s="127"/>
      <c r="BD624" s="127"/>
      <c r="BE624" s="127"/>
      <c r="BF624" s="127"/>
      <c r="BG624" s="127"/>
      <c r="BH624" s="127"/>
      <c r="BI624" s="127"/>
      <c r="BJ624" s="128"/>
      <c r="BK624" s="128"/>
      <c r="BL624" s="87"/>
      <c r="BM624" s="47"/>
      <c r="BN624" s="48"/>
      <c r="BO624" s="49"/>
      <c r="BP624" s="39">
        <f t="shared" si="112"/>
        <v>0</v>
      </c>
      <c r="BR624" s="6" t="e">
        <f>Ringkasan!#REF!/1000000000</f>
        <v>#REF!</v>
      </c>
      <c r="BS624" s="6" t="e">
        <f t="shared" si="105"/>
        <v>#REF!</v>
      </c>
      <c r="BT624" s="39" t="e">
        <f t="shared" si="107"/>
        <v>#REF!</v>
      </c>
      <c r="BV624" s="6" t="e">
        <f>Ringkasan!#REF!/1000000000</f>
        <v>#REF!</v>
      </c>
      <c r="BW624" s="6" t="e">
        <f t="shared" si="106"/>
        <v>#REF!</v>
      </c>
      <c r="BX624" s="39" t="e">
        <f t="shared" si="108"/>
        <v>#REF!</v>
      </c>
    </row>
    <row r="625" spans="1:76" ht="15" customHeight="1" x14ac:dyDescent="0.25">
      <c r="A625" s="59" t="s">
        <v>646</v>
      </c>
      <c r="B625" s="3">
        <f t="shared" si="113"/>
        <v>466</v>
      </c>
      <c r="C625" s="4">
        <f t="shared" si="113"/>
        <v>10</v>
      </c>
      <c r="D625" s="8" t="s">
        <v>646</v>
      </c>
      <c r="E625" s="12" t="str">
        <f>[1]Pendapatan!D625</f>
        <v>04 TAHUN 2024</v>
      </c>
      <c r="F625" s="92">
        <f>[1]Pendapatan!E625</f>
        <v>45653</v>
      </c>
      <c r="G625" s="6"/>
      <c r="H625" s="173">
        <f>IFERROR('Ringkasan (milyar)'!H625/'Ringkasan (milyar)'!G625,0)</f>
        <v>6.8802086990944797E-2</v>
      </c>
      <c r="I625" s="173">
        <f>IFERROR('Ringkasan (milyar)'!I625/'Ringkasan (milyar)'!G625,0)</f>
        <v>2.2439529590162564E-2</v>
      </c>
      <c r="J625" s="173">
        <f>IFERROR('Ringkasan (milyar)'!J625/'Ringkasan (milyar)'!G625,0)</f>
        <v>8.6199208967650473E-3</v>
      </c>
      <c r="K625" s="173">
        <f>IFERROR('Ringkasan (milyar)'!K625/'Ringkasan (milyar)'!G625,0)</f>
        <v>1.1264666050696294E-3</v>
      </c>
      <c r="L625" s="173">
        <f>IFERROR('Ringkasan (milyar)'!L625/'Ringkasan (milyar)'!G625,0)</f>
        <v>3.6616169898947559E-2</v>
      </c>
      <c r="M625" s="173">
        <f>IFERROR('Ringkasan (milyar)'!M625/'Ringkasan (milyar)'!G625,0)</f>
        <v>0.92477749236318829</v>
      </c>
      <c r="N625" s="173">
        <f>IFERROR('Ringkasan (milyar)'!N625/'Ringkasan (milyar)'!G625,0)</f>
        <v>0.89672808037548501</v>
      </c>
      <c r="O625" s="173">
        <f>IFERROR('Ringkasan (milyar)'!O625/'Ringkasan (milyar)'!G625,0)</f>
        <v>0</v>
      </c>
      <c r="P625" s="173">
        <f>IFERROR('Ringkasan (milyar)'!P625/'Ringkasan (milyar)'!G625,0)</f>
        <v>0</v>
      </c>
      <c r="Q625" s="173">
        <f>IFERROR('Ringkasan (milyar)'!Q625/'Ringkasan (milyar)'!G625,0)</f>
        <v>3.6083038465218889E-2</v>
      </c>
      <c r="R625" s="173">
        <f>IFERROR('Ringkasan (milyar)'!R625/'Ringkasan (milyar)'!G625,0)</f>
        <v>6.0892945324108683E-3</v>
      </c>
      <c r="S625" s="173">
        <f>IFERROR('Ringkasan (milyar)'!S625/'Ringkasan (milyar)'!G625,0)</f>
        <v>0.17836630245788385</v>
      </c>
      <c r="T625" s="173">
        <f>IFERROR('Ringkasan (milyar)'!T625/'Ringkasan (milyar)'!G625,0)</f>
        <v>0.52895944553292029</v>
      </c>
      <c r="U625" s="173">
        <f>IFERROR('Ringkasan (milyar)'!U625/'Ringkasan (milyar)'!G625,0)</f>
        <v>0.14722999938705111</v>
      </c>
      <c r="V625" s="173">
        <f>IFERROR('Ringkasan (milyar)'!V625/'Ringkasan (milyar)'!G625,0)</f>
        <v>2.8049411987703207E-2</v>
      </c>
      <c r="W625" s="173">
        <f>IFERROR('Ringkasan (milyar)'!W625/'Ringkasan (milyar)'!G625,0)</f>
        <v>2.8049411987703207E-2</v>
      </c>
      <c r="X625" s="173">
        <f>IFERROR('Ringkasan (milyar)'!X625/'Ringkasan (milyar)'!G625,0)</f>
        <v>0</v>
      </c>
      <c r="Y625" s="173">
        <f>IFERROR('Ringkasan (milyar)'!Y625/'Ringkasan (milyar)'!G625,0)</f>
        <v>6.420420645866903E-3</v>
      </c>
      <c r="Z625" s="173">
        <f>IFERROR('Ringkasan (milyar)'!Z625/'Ringkasan (milyar)'!G625,0)</f>
        <v>0</v>
      </c>
      <c r="AA625" s="173">
        <f>IFERROR('Ringkasan (milyar)'!AA625/'Ringkasan (milyar)'!G625,0)</f>
        <v>0</v>
      </c>
      <c r="AB625" s="173">
        <f>IFERROR('Ringkasan (milyar)'!AB625/'Ringkasan (milyar)'!G625,0)</f>
        <v>6.420420645866903E-3</v>
      </c>
      <c r="AC625" s="6"/>
      <c r="AD625" s="173">
        <f>IFERROR('Ringkasan (milyar)'!AD625/'Ringkasan (milyar)'!AC625,0)</f>
        <v>0.70782082934328383</v>
      </c>
      <c r="AE625" s="173">
        <f>IFERROR('Ringkasan (milyar)'!AE625/'Ringkasan (milyar)'!AD625,0)</f>
        <v>0.56904606581531703</v>
      </c>
      <c r="AF625" s="173">
        <f>IFERROR('Ringkasan (milyar)'!AF625/'Ringkasan (milyar)'!AD625,0)</f>
        <v>0.41753387282024934</v>
      </c>
      <c r="AG625" s="173">
        <f>IFERROR('Ringkasan (milyar)'!AG625/'Ringkasan (milyar)'!AD625,0)</f>
        <v>0</v>
      </c>
      <c r="AH625" s="173">
        <f>IFERROR('Ringkasan (milyar)'!AH625/'Ringkasan (milyar)'!AC625,0)</f>
        <v>0</v>
      </c>
      <c r="AI625" s="173">
        <f>IFERROR('Ringkasan (milyar)'!AI625/'Ringkasan (milyar)'!AC625,0)</f>
        <v>9.0687385326676841E-3</v>
      </c>
      <c r="AJ625" s="173">
        <f>IFERROR('Ringkasan (milyar)'!AJ625/'Ringkasan (milyar)'!AC625,0)</f>
        <v>4.3026043214345819E-4</v>
      </c>
      <c r="AK625" s="173">
        <f>IFERROR('Ringkasan (milyar)'!AK625/'Ringkasan (milyar)'!AC625,0)</f>
        <v>0.18961051136906737</v>
      </c>
      <c r="AL625" s="173">
        <f>IFERROR('Ringkasan (milyar)'!AL625/'Ringkasan (milyar)'!AC625,0)</f>
        <v>7.6523969244926841E-4</v>
      </c>
      <c r="AM625" s="173">
        <f>IFERROR('Ringkasan (milyar)'!AM625/'Ringkasan (milyar)'!AC625,0)</f>
        <v>3.797386589580895E-2</v>
      </c>
      <c r="AN625" s="173">
        <f>IFERROR('Ringkasan (milyar)'!AN625/'Ringkasan (milyar)'!AC625,0)</f>
        <v>5.9809116399825904E-2</v>
      </c>
      <c r="AO625" s="173">
        <f>IFERROR('Ringkasan (milyar)'!AO625/'Ringkasan (milyar)'!AC625,0)</f>
        <v>9.0027320112900447E-2</v>
      </c>
      <c r="AP625" s="173">
        <f>IFERROR('Ringkasan (milyar)'!AP625/'Ringkasan (milyar)'!AC625,0)</f>
        <v>9.3600936868979475E-4</v>
      </c>
      <c r="AQ625" s="173">
        <f>IFERROR('Ringkasan (milyar)'!AQ625/'Ringkasan (milyar)'!AC625,0)</f>
        <v>9.8959899392995395E-5</v>
      </c>
      <c r="AR625" s="173">
        <f>IFERROR('Ringkasan (milyar)'!AR625/'Ringkasan (milyar)'!AC625,0)</f>
        <v>4.3026043214345819E-3</v>
      </c>
      <c r="AS625" s="173">
        <f>IFERROR('Ringkasan (milyar)'!AS625/'Ringkasan (milyar)'!AC625,0)</f>
        <v>4.3026043214345819E-3</v>
      </c>
      <c r="AT625" s="173">
        <f>IFERROR('Ringkasan (milyar)'!AT625/'Ringkasan (milyar)'!AC625,0)</f>
        <v>9.8266054966214364E-2</v>
      </c>
      <c r="AU625" s="173">
        <f>IFERROR('Ringkasan (milyar)'!AU625/'Ringkasan (milyar)'!AC625,0)</f>
        <v>0</v>
      </c>
      <c r="AV625" s="173">
        <f>IFERROR('Ringkasan (milyar)'!AV625/'Ringkasan (milyar)'!AC625,0)</f>
        <v>9.8266054966214364E-2</v>
      </c>
      <c r="AW625" s="127"/>
      <c r="AX625" s="127"/>
      <c r="AY625" s="127"/>
      <c r="AZ625" s="127"/>
      <c r="BA625" s="127"/>
      <c r="BB625" s="127"/>
      <c r="BC625" s="127"/>
      <c r="BD625" s="127"/>
      <c r="BE625" s="127"/>
      <c r="BF625" s="127"/>
      <c r="BG625" s="127"/>
      <c r="BH625" s="127"/>
      <c r="BI625" s="127"/>
      <c r="BJ625" s="128"/>
      <c r="BK625" s="128"/>
      <c r="BL625" s="87"/>
      <c r="BM625" s="47"/>
      <c r="BN625" s="48"/>
      <c r="BO625" s="49"/>
      <c r="BP625" s="39">
        <f t="shared" si="112"/>
        <v>0</v>
      </c>
      <c r="BR625" s="6" t="e">
        <f>Ringkasan!#REF!/1000000000</f>
        <v>#REF!</v>
      </c>
      <c r="BS625" s="6" t="e">
        <f t="shared" si="105"/>
        <v>#REF!</v>
      </c>
      <c r="BT625" s="39" t="e">
        <f t="shared" si="107"/>
        <v>#REF!</v>
      </c>
      <c r="BV625" s="6" t="e">
        <f>Ringkasan!#REF!/1000000000</f>
        <v>#REF!</v>
      </c>
      <c r="BW625" s="6" t="e">
        <f t="shared" si="106"/>
        <v>#REF!</v>
      </c>
      <c r="BX625" s="39" t="e">
        <f t="shared" si="108"/>
        <v>#REF!</v>
      </c>
    </row>
    <row r="626" spans="1:76" ht="15" customHeight="1" x14ac:dyDescent="0.25">
      <c r="B626" s="13" t="s">
        <v>560</v>
      </c>
      <c r="C626" s="14" t="s">
        <v>560</v>
      </c>
      <c r="D626" s="15" t="s">
        <v>561</v>
      </c>
      <c r="E626" s="16"/>
      <c r="F626" s="93"/>
      <c r="G626" s="115"/>
      <c r="H626" s="174">
        <f>IFERROR('Ringkasan (milyar)'!H626/'Ringkasan (milyar)'!G626,0)</f>
        <v>8.884346515300949E-2</v>
      </c>
      <c r="I626" s="174">
        <f>IFERROR('Ringkasan (milyar)'!I626/'Ringkasan (milyar)'!G626,0)</f>
        <v>4.0265703237458372E-2</v>
      </c>
      <c r="J626" s="174">
        <f>IFERROR('Ringkasan (milyar)'!J626/'Ringkasan (milyar)'!G626,0)</f>
        <v>3.0609837063501819E-2</v>
      </c>
      <c r="K626" s="174">
        <f>IFERROR('Ringkasan (milyar)'!K626/'Ringkasan (milyar)'!G626,0)</f>
        <v>8.2367143655924058E-4</v>
      </c>
      <c r="L626" s="174">
        <f>IFERROR('Ringkasan (milyar)'!L626/'Ringkasan (milyar)'!G626,0)</f>
        <v>1.7144253415490054E-2</v>
      </c>
      <c r="M626" s="174">
        <f>IFERROR('Ringkasan (milyar)'!M626/'Ringkasan (milyar)'!G626,0)</f>
        <v>0.90143015752352251</v>
      </c>
      <c r="N626" s="174">
        <f>IFERROR('Ringkasan (milyar)'!N626/'Ringkasan (milyar)'!G626,0)</f>
        <v>0.83300276184923738</v>
      </c>
      <c r="O626" s="174">
        <f>IFERROR('Ringkasan (milyar)'!O626/'Ringkasan (milyar)'!G626,0)</f>
        <v>0</v>
      </c>
      <c r="P626" s="174">
        <f>IFERROR('Ringkasan (milyar)'!P626/'Ringkasan (milyar)'!G626,0)</f>
        <v>0</v>
      </c>
      <c r="Q626" s="174">
        <f>IFERROR('Ringkasan (milyar)'!Q626/'Ringkasan (milyar)'!G626,0)</f>
        <v>7.719443479860634E-2</v>
      </c>
      <c r="R626" s="174">
        <f>IFERROR('Ringkasan (milyar)'!R626/'Ringkasan (milyar)'!G626,0)</f>
        <v>1.3293513923224364E-3</v>
      </c>
      <c r="S626" s="174">
        <f>IFERROR('Ringkasan (milyar)'!S626/'Ringkasan (milyar)'!G626,0)</f>
        <v>0.23507573451427202</v>
      </c>
      <c r="T626" s="174">
        <f>IFERROR('Ringkasan (milyar)'!T626/'Ringkasan (milyar)'!G626,0)</f>
        <v>0.38197057834867576</v>
      </c>
      <c r="U626" s="174">
        <f>IFERROR('Ringkasan (milyar)'!U626/'Ringkasan (milyar)'!G626,0)</f>
        <v>0.13743266279536082</v>
      </c>
      <c r="V626" s="174">
        <f>IFERROR('Ringkasan (milyar)'!V626/'Ringkasan (milyar)'!G626,0)</f>
        <v>6.8427395674285157E-2</v>
      </c>
      <c r="W626" s="174">
        <f>IFERROR('Ringkasan (milyar)'!W626/'Ringkasan (milyar)'!G626,0)</f>
        <v>6.8427395674285157E-2</v>
      </c>
      <c r="X626" s="174">
        <f>IFERROR('Ringkasan (milyar)'!X626/'Ringkasan (milyar)'!G626,0)</f>
        <v>0</v>
      </c>
      <c r="Y626" s="174">
        <f>IFERROR('Ringkasan (milyar)'!Y626/'Ringkasan (milyar)'!G626,0)</f>
        <v>9.7263773234679551E-3</v>
      </c>
      <c r="Z626" s="174">
        <f>IFERROR('Ringkasan (milyar)'!Z626/'Ringkasan (milyar)'!G626,0)</f>
        <v>5.2194708272383077E-3</v>
      </c>
      <c r="AA626" s="174">
        <f>IFERROR('Ringkasan (milyar)'!AA626/'Ringkasan (milyar)'!G626,0)</f>
        <v>0</v>
      </c>
      <c r="AB626" s="174">
        <f>IFERROR('Ringkasan (milyar)'!AB626/'Ringkasan (milyar)'!G626,0)</f>
        <v>4.5069064962296474E-3</v>
      </c>
      <c r="AC626" s="7"/>
      <c r="AD626" s="174">
        <f>IFERROR('Ringkasan (milyar)'!AD626/'Ringkasan (milyar)'!AC626,0)</f>
        <v>0.62424559317872719</v>
      </c>
      <c r="AE626" s="174">
        <f>IFERROR('Ringkasan (milyar)'!AE626/'Ringkasan (milyar)'!AD626,0)</f>
        <v>0.48111295855556407</v>
      </c>
      <c r="AF626" s="174">
        <f>IFERROR('Ringkasan (milyar)'!AF626/'Ringkasan (milyar)'!AD626,0)</f>
        <v>0.48814246236330272</v>
      </c>
      <c r="AG626" s="174">
        <f>IFERROR('Ringkasan (milyar)'!AG626/'Ringkasan (milyar)'!AD626,0)</f>
        <v>1.7410357262644023E-3</v>
      </c>
      <c r="AH626" s="174">
        <f>IFERROR('Ringkasan (milyar)'!AH626/'Ringkasan (milyar)'!AC626,0)</f>
        <v>8.1419077697635523E-4</v>
      </c>
      <c r="AI626" s="174">
        <f>IFERROR('Ringkasan (milyar)'!AI626/'Ringkasan (milyar)'!AC626,0)</f>
        <v>1.33710519571698E-2</v>
      </c>
      <c r="AJ626" s="174">
        <f>IFERROR('Ringkasan (milyar)'!AJ626/'Ringkasan (milyar)'!AC626,0)</f>
        <v>3.9200913916988597E-3</v>
      </c>
      <c r="AK626" s="174">
        <f>IFERROR('Ringkasan (milyar)'!AK626/'Ringkasan (milyar)'!AC626,0)</f>
        <v>0.23566321130759083</v>
      </c>
      <c r="AL626" s="174">
        <f>IFERROR('Ringkasan (milyar)'!AL626/'Ringkasan (milyar)'!AC626,0)</f>
        <v>1.8360939719458645E-3</v>
      </c>
      <c r="AM626" s="174">
        <f>IFERROR('Ringkasan (milyar)'!AM626/'Ringkasan (milyar)'!AC626,0)</f>
        <v>2.8974965721849547E-2</v>
      </c>
      <c r="AN626" s="174">
        <f>IFERROR('Ringkasan (milyar)'!AN626/'Ringkasan (milyar)'!AC626,0)</f>
        <v>7.5697713332933597E-2</v>
      </c>
      <c r="AO626" s="174">
        <f>IFERROR('Ringkasan (milyar)'!AO626/'Ringkasan (milyar)'!AC626,0)</f>
        <v>0.12832439019752295</v>
      </c>
      <c r="AP626" s="174">
        <f>IFERROR('Ringkasan (milyar)'!AP626/'Ringkasan (milyar)'!AC626,0)</f>
        <v>7.2476835723910709E-4</v>
      </c>
      <c r="AQ626" s="174">
        <f>IFERROR('Ringkasan (milyar)'!AQ626/'Ringkasan (milyar)'!AC626,0)</f>
        <v>1.0527972609973323E-4</v>
      </c>
      <c r="AR626" s="174">
        <f>IFERROR('Ringkasan (milyar)'!AR626/'Ringkasan (milyar)'!AC626,0)</f>
        <v>1.0384819231986404E-2</v>
      </c>
      <c r="AS626" s="174">
        <f>IFERROR('Ringkasan (milyar)'!AS626/'Ringkasan (milyar)'!AC626,0)</f>
        <v>1.0384819231986404E-2</v>
      </c>
      <c r="AT626" s="174">
        <f>IFERROR('Ringkasan (milyar)'!AT626/'Ringkasan (milyar)'!AC626,0)</f>
        <v>0.12970637628169557</v>
      </c>
      <c r="AU626" s="174">
        <f>IFERROR('Ringkasan (milyar)'!AU626/'Ringkasan (milyar)'!AC626,0)</f>
        <v>2.464323638951407E-3</v>
      </c>
      <c r="AV626" s="174">
        <f>IFERROR('Ringkasan (milyar)'!AV626/'Ringkasan (milyar)'!AC626,0)</f>
        <v>0.12724205264274416</v>
      </c>
      <c r="AW626" s="129"/>
      <c r="AX626" s="129"/>
      <c r="AY626" s="129"/>
      <c r="AZ626" s="129"/>
      <c r="BA626" s="129"/>
      <c r="BB626" s="129"/>
      <c r="BC626" s="129"/>
      <c r="BD626" s="129"/>
      <c r="BE626" s="129"/>
      <c r="BF626" s="129"/>
      <c r="BG626" s="129"/>
      <c r="BH626" s="129"/>
      <c r="BI626" s="129"/>
      <c r="BJ626" s="130"/>
      <c r="BK626" s="130"/>
      <c r="BL626" s="89"/>
      <c r="BM626" s="47"/>
      <c r="BN626" s="48"/>
      <c r="BO626" s="49"/>
      <c r="BR626" s="115" t="e">
        <f>Ringkasan!#REF!/1000000000</f>
        <v>#REF!</v>
      </c>
      <c r="BS626" s="115" t="e">
        <f t="shared" si="105"/>
        <v>#REF!</v>
      </c>
      <c r="BT626" s="39" t="e">
        <f t="shared" si="107"/>
        <v>#REF!</v>
      </c>
      <c r="BV626" s="115" t="e">
        <f>Ringkasan!#REF!/1000000000</f>
        <v>#REF!</v>
      </c>
      <c r="BW626" s="115" t="e">
        <f t="shared" si="106"/>
        <v>#REF!</v>
      </c>
      <c r="BX626" s="39" t="e">
        <f t="shared" si="108"/>
        <v>#REF!</v>
      </c>
    </row>
    <row r="627" spans="1:76" ht="15" customHeight="1" x14ac:dyDescent="0.25">
      <c r="B627" s="13" t="s">
        <v>562</v>
      </c>
      <c r="C627" s="14" t="s">
        <v>562</v>
      </c>
      <c r="D627" s="15" t="s">
        <v>563</v>
      </c>
      <c r="E627" s="16"/>
      <c r="F627" s="93"/>
      <c r="G627" s="115"/>
      <c r="H627" s="174">
        <f>IFERROR('Ringkasan (milyar)'!H627/'Ringkasan (milyar)'!G627,0)</f>
        <v>9.8828366489969607E-2</v>
      </c>
      <c r="I627" s="174">
        <f>IFERROR('Ringkasan (milyar)'!I627/'Ringkasan (milyar)'!G627,0)</f>
        <v>5.088469757386771E-2</v>
      </c>
      <c r="J627" s="174">
        <f>IFERROR('Ringkasan (milyar)'!J627/'Ringkasan (milyar)'!G627,0)</f>
        <v>2.1585118558660236E-2</v>
      </c>
      <c r="K627" s="174">
        <f>IFERROR('Ringkasan (milyar)'!K627/'Ringkasan (milyar)'!G627,0)</f>
        <v>2.1636009574858097E-3</v>
      </c>
      <c r="L627" s="174">
        <f>IFERROR('Ringkasan (milyar)'!L627/'Ringkasan (milyar)'!G627,0)</f>
        <v>2.419494939995585E-2</v>
      </c>
      <c r="M627" s="174">
        <f>IFERROR('Ringkasan (milyar)'!M627/'Ringkasan (milyar)'!G627,0)</f>
        <v>0.89522276163053527</v>
      </c>
      <c r="N627" s="174">
        <f>IFERROR('Ringkasan (milyar)'!N627/'Ringkasan (milyar)'!G627,0)</f>
        <v>0.84509685078054364</v>
      </c>
      <c r="O627" s="174">
        <f>IFERROR('Ringkasan (milyar)'!O627/'Ringkasan (milyar)'!G627,0)</f>
        <v>0</v>
      </c>
      <c r="P627" s="174">
        <f>IFERROR('Ringkasan (milyar)'!P627/'Ringkasan (milyar)'!G627,0)</f>
        <v>0</v>
      </c>
      <c r="Q627" s="174">
        <f>IFERROR('Ringkasan (milyar)'!Q627/'Ringkasan (milyar)'!G627,0)</f>
        <v>1.7747466867345591E-2</v>
      </c>
      <c r="R627" s="174">
        <f>IFERROR('Ringkasan (milyar)'!R627/'Ringkasan (milyar)'!G627,0)</f>
        <v>2.9950236331577449E-3</v>
      </c>
      <c r="S627" s="174">
        <f>IFERROR('Ringkasan (milyar)'!S627/'Ringkasan (milyar)'!G627,0)</f>
        <v>0.13532462766431858</v>
      </c>
      <c r="T627" s="174">
        <f>IFERROR('Ringkasan (milyar)'!T627/'Ringkasan (milyar)'!G627,0)</f>
        <v>0.56260387328838557</v>
      </c>
      <c r="U627" s="174">
        <f>IFERROR('Ringkasan (milyar)'!U627/'Ringkasan (milyar)'!G627,0)</f>
        <v>0.12642585932733602</v>
      </c>
      <c r="V627" s="174">
        <f>IFERROR('Ringkasan (milyar)'!V627/'Ringkasan (milyar)'!G627,0)</f>
        <v>5.0125910849991691E-2</v>
      </c>
      <c r="W627" s="174">
        <f>IFERROR('Ringkasan (milyar)'!W627/'Ringkasan (milyar)'!G627,0)</f>
        <v>5.0125910849991691E-2</v>
      </c>
      <c r="X627" s="174">
        <f>IFERROR('Ringkasan (milyar)'!X627/'Ringkasan (milyar)'!G627,0)</f>
        <v>0</v>
      </c>
      <c r="Y627" s="174">
        <f>IFERROR('Ringkasan (milyar)'!Y627/'Ringkasan (milyar)'!G627,0)</f>
        <v>5.9488718794952393E-3</v>
      </c>
      <c r="Z627" s="174">
        <f>IFERROR('Ringkasan (milyar)'!Z627/'Ringkasan (milyar)'!G627,0)</f>
        <v>0</v>
      </c>
      <c r="AA627" s="174">
        <f>IFERROR('Ringkasan (milyar)'!AA627/'Ringkasan (milyar)'!G627,0)</f>
        <v>0</v>
      </c>
      <c r="AB627" s="174">
        <f>IFERROR('Ringkasan (milyar)'!AB627/'Ringkasan (milyar)'!G627,0)</f>
        <v>5.9488718794952393E-3</v>
      </c>
      <c r="AC627" s="7"/>
      <c r="AD627" s="174">
        <f>IFERROR('Ringkasan (milyar)'!AD627/'Ringkasan (milyar)'!AC627,0)</f>
        <v>0.79576675698245858</v>
      </c>
      <c r="AE627" s="174">
        <f>IFERROR('Ringkasan (milyar)'!AE627/'Ringkasan (milyar)'!AD627,0)</f>
        <v>0.57565120377843371</v>
      </c>
      <c r="AF627" s="174">
        <f>IFERROR('Ringkasan (milyar)'!AF627/'Ringkasan (milyar)'!AD627,0)</f>
        <v>0.41264973671077615</v>
      </c>
      <c r="AG627" s="174">
        <f>IFERROR('Ringkasan (milyar)'!AG627/'Ringkasan (milyar)'!AD627,0)</f>
        <v>0</v>
      </c>
      <c r="AH627" s="174">
        <f>IFERROR('Ringkasan (milyar)'!AH627/'Ringkasan (milyar)'!AC627,0)</f>
        <v>0</v>
      </c>
      <c r="AI627" s="174">
        <f>IFERROR('Ringkasan (milyar)'!AI627/'Ringkasan (milyar)'!AC627,0)</f>
        <v>8.4334245794634929E-3</v>
      </c>
      <c r="AJ627" s="174">
        <f>IFERROR('Ringkasan (milyar)'!AJ627/'Ringkasan (milyar)'!AC627,0)</f>
        <v>8.7629806718282394E-4</v>
      </c>
      <c r="AK627" s="174">
        <f>IFERROR('Ringkasan (milyar)'!AK627/'Ringkasan (milyar)'!AC627,0)</f>
        <v>0.14275382582913898</v>
      </c>
      <c r="AL627" s="174">
        <f>IFERROR('Ringkasan (milyar)'!AL627/'Ringkasan (milyar)'!AC627,0)</f>
        <v>3.005789603171243E-3</v>
      </c>
      <c r="AM627" s="174">
        <f>IFERROR('Ringkasan (milyar)'!AM627/'Ringkasan (milyar)'!AC627,0)</f>
        <v>2.7027118499411751E-2</v>
      </c>
      <c r="AN627" s="174">
        <f>IFERROR('Ringkasan (milyar)'!AN627/'Ringkasan (milyar)'!AC627,0)</f>
        <v>4.2717849824787262E-2</v>
      </c>
      <c r="AO627" s="174">
        <f>IFERROR('Ringkasan (milyar)'!AO627/'Ringkasan (milyar)'!AC627,0)</f>
        <v>6.8982937167275674E-2</v>
      </c>
      <c r="AP627" s="174">
        <f>IFERROR('Ringkasan (milyar)'!AP627/'Ringkasan (milyar)'!AC627,0)</f>
        <v>5.7182300355022929E-4</v>
      </c>
      <c r="AQ627" s="174">
        <f>IFERROR('Ringkasan (milyar)'!AQ627/'Ringkasan (milyar)'!AC627,0)</f>
        <v>4.4830773094282569E-4</v>
      </c>
      <c r="AR627" s="174">
        <f>IFERROR('Ringkasan (milyar)'!AR627/'Ringkasan (milyar)'!AC627,0)</f>
        <v>1.1042062338493246E-2</v>
      </c>
      <c r="AS627" s="174">
        <f>IFERROR('Ringkasan (milyar)'!AS627/'Ringkasan (milyar)'!AC627,0)</f>
        <v>1.1042062338493246E-2</v>
      </c>
      <c r="AT627" s="174">
        <f>IFERROR('Ringkasan (milyar)'!AT627/'Ringkasan (milyar)'!AC627,0)</f>
        <v>5.043735484990914E-2</v>
      </c>
      <c r="AU627" s="174">
        <f>IFERROR('Ringkasan (milyar)'!AU627/'Ringkasan (milyar)'!AC627,0)</f>
        <v>0</v>
      </c>
      <c r="AV627" s="174">
        <f>IFERROR('Ringkasan (milyar)'!AV627/'Ringkasan (milyar)'!AC627,0)</f>
        <v>5.043735484990914E-2</v>
      </c>
      <c r="AW627" s="129"/>
      <c r="AX627" s="129"/>
      <c r="AY627" s="129"/>
      <c r="AZ627" s="129"/>
      <c r="BA627" s="129"/>
      <c r="BB627" s="129"/>
      <c r="BC627" s="129"/>
      <c r="BD627" s="129"/>
      <c r="BE627" s="129"/>
      <c r="BF627" s="129"/>
      <c r="BG627" s="129"/>
      <c r="BH627" s="129"/>
      <c r="BI627" s="129"/>
      <c r="BJ627" s="130"/>
      <c r="BK627" s="130"/>
      <c r="BL627" s="89"/>
      <c r="BM627" s="47"/>
      <c r="BN627" s="48"/>
      <c r="BO627" s="49"/>
      <c r="BR627" s="115" t="e">
        <f>Ringkasan!#REF!/1000000000</f>
        <v>#REF!</v>
      </c>
      <c r="BS627" s="115" t="e">
        <f t="shared" si="105"/>
        <v>#REF!</v>
      </c>
      <c r="BT627" s="39" t="e">
        <f t="shared" si="107"/>
        <v>#REF!</v>
      </c>
      <c r="BV627" s="115" t="e">
        <f>Ringkasan!#REF!/1000000000</f>
        <v>#REF!</v>
      </c>
      <c r="BW627" s="115" t="e">
        <f t="shared" si="106"/>
        <v>#REF!</v>
      </c>
      <c r="BX627" s="39" t="e">
        <f t="shared" si="108"/>
        <v>#REF!</v>
      </c>
    </row>
    <row r="628" spans="1:76" ht="15" customHeight="1" x14ac:dyDescent="0.25">
      <c r="B628" s="13" t="s">
        <v>564</v>
      </c>
      <c r="C628" s="14" t="s">
        <v>564</v>
      </c>
      <c r="D628" s="15" t="s">
        <v>626</v>
      </c>
      <c r="E628" s="16"/>
      <c r="F628" s="93"/>
      <c r="G628" s="115"/>
      <c r="H628" s="174">
        <f>IFERROR('Ringkasan (milyar)'!H628/'Ringkasan (milyar)'!G628,0)</f>
        <v>9.0521053310032559E-2</v>
      </c>
      <c r="I628" s="174">
        <f>IFERROR('Ringkasan (milyar)'!I628/'Ringkasan (milyar)'!G628,0)</f>
        <v>4.2049826939543837E-2</v>
      </c>
      <c r="J628" s="174">
        <f>IFERROR('Ringkasan (milyar)'!J628/'Ringkasan (milyar)'!G628,0)</f>
        <v>2.9093571616977287E-2</v>
      </c>
      <c r="K628" s="174">
        <f>IFERROR('Ringkasan (milyar)'!K628/'Ringkasan (milyar)'!G628,0)</f>
        <v>1.0487963346122013E-3</v>
      </c>
      <c r="L628" s="174">
        <f>IFERROR('Ringkasan (milyar)'!L628/'Ringkasan (milyar)'!G628,0)</f>
        <v>1.8328858418899235E-2</v>
      </c>
      <c r="M628" s="174">
        <f>IFERROR('Ringkasan (milyar)'!M628/'Ringkasan (milyar)'!G628,0)</f>
        <v>0.9003872374700731</v>
      </c>
      <c r="N628" s="174">
        <f>IFERROR('Ringkasan (milyar)'!N628/'Ringkasan (milyar)'!G628,0)</f>
        <v>0.83503471987029876</v>
      </c>
      <c r="O628" s="174">
        <f>IFERROR('Ringkasan (milyar)'!O628/'Ringkasan (milyar)'!G628,0)</f>
        <v>0</v>
      </c>
      <c r="P628" s="174">
        <f>IFERROR('Ringkasan (milyar)'!P628/'Ringkasan (milyar)'!G628,0)</f>
        <v>0</v>
      </c>
      <c r="Q628" s="174">
        <f>IFERROR('Ringkasan (milyar)'!Q628/'Ringkasan (milyar)'!G628,0)</f>
        <v>6.7206601568521013E-2</v>
      </c>
      <c r="R628" s="174">
        <f>IFERROR('Ringkasan (milyar)'!R628/'Ringkasan (milyar)'!G628,0)</f>
        <v>1.6092051365316034E-3</v>
      </c>
      <c r="S628" s="174">
        <f>IFERROR('Ringkasan (milyar)'!S628/'Ringkasan (milyar)'!G628,0)</f>
        <v>0.21831630246240039</v>
      </c>
      <c r="T628" s="174">
        <f>IFERROR('Ringkasan (milyar)'!T628/'Ringkasan (milyar)'!G628,0)</f>
        <v>0.41231922838823332</v>
      </c>
      <c r="U628" s="174">
        <f>IFERROR('Ringkasan (milyar)'!U628/'Ringkasan (milyar)'!G628,0)</f>
        <v>0.13558338231461245</v>
      </c>
      <c r="V628" s="174">
        <f>IFERROR('Ringkasan (milyar)'!V628/'Ringkasan (milyar)'!G628,0)</f>
        <v>6.5352517599774354E-2</v>
      </c>
      <c r="W628" s="174">
        <f>IFERROR('Ringkasan (milyar)'!W628/'Ringkasan (milyar)'!G628,0)</f>
        <v>6.5352517599774354E-2</v>
      </c>
      <c r="X628" s="174">
        <f>IFERROR('Ringkasan (milyar)'!X628/'Ringkasan (milyar)'!G628,0)</f>
        <v>0</v>
      </c>
      <c r="Y628" s="174">
        <f>IFERROR('Ringkasan (milyar)'!Y628/'Ringkasan (milyar)'!G628,0)</f>
        <v>9.0917092198942711E-3</v>
      </c>
      <c r="Z628" s="174">
        <f>IFERROR('Ringkasan (milyar)'!Z628/'Ringkasan (milyar)'!G628,0)</f>
        <v>4.3425345260962268E-3</v>
      </c>
      <c r="AA628" s="174">
        <f>IFERROR('Ringkasan (milyar)'!AA628/'Ringkasan (milyar)'!G628,0)</f>
        <v>0</v>
      </c>
      <c r="AB628" s="174">
        <f>IFERROR('Ringkasan (milyar)'!AB628/'Ringkasan (milyar)'!G628,0)</f>
        <v>4.7491746937980443E-3</v>
      </c>
      <c r="AC628" s="7"/>
      <c r="AD628" s="174">
        <f>IFERROR('Ringkasan (milyar)'!AD628/'Ringkasan (milyar)'!AC628,0)</f>
        <v>0.65243165158761651</v>
      </c>
      <c r="AE628" s="174">
        <f>IFERROR('Ringkasan (milyar)'!AE628/'Ringkasan (milyar)'!AD628,0)</f>
        <v>0.50006146310411737</v>
      </c>
      <c r="AF628" s="174">
        <f>IFERROR('Ringkasan (milyar)'!AF628/'Ringkasan (milyar)'!AD628,0)</f>
        <v>0.47301129241153023</v>
      </c>
      <c r="AG628" s="174">
        <f>IFERROR('Ringkasan (milyar)'!AG628/'Ringkasan (milyar)'!AD628,0)</f>
        <v>1.3920761776653962E-3</v>
      </c>
      <c r="AH628" s="174">
        <f>IFERROR('Ringkasan (milyar)'!AH628/'Ringkasan (milyar)'!AC628,0)</f>
        <v>6.80394875135959E-4</v>
      </c>
      <c r="AI628" s="174">
        <f>IFERROR('Ringkasan (milyar)'!AI628/'Ringkasan (milyar)'!AC628,0)</f>
        <v>1.2559652065850187E-2</v>
      </c>
      <c r="AJ628" s="174">
        <f>IFERROR('Ringkasan (milyar)'!AJ628/'Ringkasan (milyar)'!AC628,0)</f>
        <v>3.4199050909134512E-3</v>
      </c>
      <c r="AK628" s="174">
        <f>IFERROR('Ringkasan (milyar)'!AK628/'Ringkasan (milyar)'!AC628,0)</f>
        <v>0.22039541981320562</v>
      </c>
      <c r="AL628" s="174">
        <f>IFERROR('Ringkasan (milyar)'!AL628/'Ringkasan (milyar)'!AC628,0)</f>
        <v>2.0283099565579282E-3</v>
      </c>
      <c r="AM628" s="174">
        <f>IFERROR('Ringkasan (milyar)'!AM628/'Ringkasan (milyar)'!AC628,0)</f>
        <v>2.8654876151759826E-2</v>
      </c>
      <c r="AN628" s="174">
        <f>IFERROR('Ringkasan (milyar)'!AN628/'Ringkasan (milyar)'!AC628,0)</f>
        <v>7.0278135138947553E-2</v>
      </c>
      <c r="AO628" s="174">
        <f>IFERROR('Ringkasan (milyar)'!AO628/'Ringkasan (milyar)'!AC628,0)</f>
        <v>0.11857281421653881</v>
      </c>
      <c r="AP628" s="174">
        <f>IFERROR('Ringkasan (milyar)'!AP628/'Ringkasan (milyar)'!AC628,0)</f>
        <v>6.9963486014264459E-4</v>
      </c>
      <c r="AQ628" s="174">
        <f>IFERROR('Ringkasan (milyar)'!AQ628/'Ringkasan (milyar)'!AC628,0)</f>
        <v>1.6164948925884872E-4</v>
      </c>
      <c r="AR628" s="174">
        <f>IFERROR('Ringkasan (milyar)'!AR628/'Ringkasan (milyar)'!AC628,0)</f>
        <v>1.0492823936350698E-2</v>
      </c>
      <c r="AS628" s="174">
        <f>IFERROR('Ringkasan (milyar)'!AS628/'Ringkasan (milyar)'!AC628,0)</f>
        <v>1.0492823936350698E-2</v>
      </c>
      <c r="AT628" s="174">
        <f>IFERROR('Ringkasan (milyar)'!AT628/'Ringkasan (milyar)'!AC628,0)</f>
        <v>0.11668010466282711</v>
      </c>
      <c r="AU628" s="174">
        <f>IFERROR('Ringkasan (milyar)'!AU628/'Ringkasan (milyar)'!AC628,0)</f>
        <v>2.0593615428139735E-3</v>
      </c>
      <c r="AV628" s="174">
        <f>IFERROR('Ringkasan (milyar)'!AV628/'Ringkasan (milyar)'!AC628,0)</f>
        <v>0.11462074312001314</v>
      </c>
      <c r="AW628" s="129"/>
      <c r="AX628" s="129"/>
      <c r="AY628" s="129"/>
      <c r="AZ628" s="129"/>
      <c r="BA628" s="129"/>
      <c r="BB628" s="129"/>
      <c r="BC628" s="129"/>
      <c r="BD628" s="129"/>
      <c r="BE628" s="129"/>
      <c r="BF628" s="129"/>
      <c r="BG628" s="129"/>
      <c r="BH628" s="129"/>
      <c r="BI628" s="129"/>
      <c r="BJ628" s="130"/>
      <c r="BK628" s="130"/>
      <c r="BL628" s="89"/>
      <c r="BM628" s="47"/>
      <c r="BN628" s="48"/>
      <c r="BO628" s="49"/>
      <c r="BR628" s="115" t="e">
        <f>Ringkasan!#REF!/1000000000</f>
        <v>#REF!</v>
      </c>
      <c r="BS628" s="115" t="e">
        <f t="shared" si="105"/>
        <v>#REF!</v>
      </c>
      <c r="BT628" s="39" t="e">
        <f t="shared" si="107"/>
        <v>#REF!</v>
      </c>
      <c r="BV628" s="115" t="e">
        <f>Ringkasan!#REF!/1000000000</f>
        <v>#REF!</v>
      </c>
      <c r="BW628" s="115" t="e">
        <f t="shared" si="106"/>
        <v>#REF!</v>
      </c>
      <c r="BX628" s="39" t="e">
        <f t="shared" si="108"/>
        <v>#REF!</v>
      </c>
    </row>
    <row r="629" spans="1:76" ht="15" customHeight="1" x14ac:dyDescent="0.25">
      <c r="B629" s="13" t="s">
        <v>566</v>
      </c>
      <c r="C629" s="14" t="s">
        <v>566</v>
      </c>
      <c r="D629" s="15" t="s">
        <v>627</v>
      </c>
      <c r="E629" s="16"/>
      <c r="F629" s="93"/>
      <c r="G629" s="115"/>
      <c r="H629" s="174">
        <f>IFERROR('Ringkasan (milyar)'!H629/'Ringkasan (milyar)'!G629,0)</f>
        <v>0.12407559295424844</v>
      </c>
      <c r="I629" s="174">
        <f>IFERROR('Ringkasan (milyar)'!I629/'Ringkasan (milyar)'!G629,0)</f>
        <v>7.6538996888119396E-2</v>
      </c>
      <c r="J629" s="174">
        <f>IFERROR('Ringkasan (milyar)'!J629/'Ringkasan (milyar)'!G629,0)</f>
        <v>2.3670942080904485E-2</v>
      </c>
      <c r="K629" s="174">
        <f>IFERROR('Ringkasan (milyar)'!K629/'Ringkasan (milyar)'!G629,0)</f>
        <v>1.0251873599371856E-3</v>
      </c>
      <c r="L629" s="174">
        <f>IFERROR('Ringkasan (milyar)'!L629/'Ringkasan (milyar)'!G629,0)</f>
        <v>2.2840466625287381E-2</v>
      </c>
      <c r="M629" s="174">
        <f>IFERROR('Ringkasan (milyar)'!M629/'Ringkasan (milyar)'!G629,0)</f>
        <v>0.86873167474734214</v>
      </c>
      <c r="N629" s="174">
        <f>IFERROR('Ringkasan (milyar)'!N629/'Ringkasan (milyar)'!G629,0)</f>
        <v>0.81711700457980885</v>
      </c>
      <c r="O629" s="174">
        <f>IFERROR('Ringkasan (milyar)'!O629/'Ringkasan (milyar)'!G629,0)</f>
        <v>0</v>
      </c>
      <c r="P629" s="174">
        <f>IFERROR('Ringkasan (milyar)'!P629/'Ringkasan (milyar)'!G629,0)</f>
        <v>0</v>
      </c>
      <c r="Q629" s="174">
        <f>IFERROR('Ringkasan (milyar)'!Q629/'Ringkasan (milyar)'!G629,0)</f>
        <v>5.3079004458307391E-2</v>
      </c>
      <c r="R629" s="174">
        <f>IFERROR('Ringkasan (milyar)'!R629/'Ringkasan (milyar)'!G629,0)</f>
        <v>1.2709317927526301E-3</v>
      </c>
      <c r="S629" s="174">
        <f>IFERROR('Ringkasan (milyar)'!S629/'Ringkasan (milyar)'!G629,0)</f>
        <v>0.2232721388132668</v>
      </c>
      <c r="T629" s="174">
        <f>IFERROR('Ringkasan (milyar)'!T629/'Ringkasan (milyar)'!G629,0)</f>
        <v>0.40854382891118451</v>
      </c>
      <c r="U629" s="174">
        <f>IFERROR('Ringkasan (milyar)'!U629/'Ringkasan (milyar)'!G629,0)</f>
        <v>0.13095110060429757</v>
      </c>
      <c r="V629" s="174">
        <f>IFERROR('Ringkasan (milyar)'!V629/'Ringkasan (milyar)'!G629,0)</f>
        <v>5.1614670167533259E-2</v>
      </c>
      <c r="W629" s="174">
        <f>IFERROR('Ringkasan (milyar)'!W629/'Ringkasan (milyar)'!G629,0)</f>
        <v>5.1614670167533259E-2</v>
      </c>
      <c r="X629" s="174">
        <f>IFERROR('Ringkasan (milyar)'!X629/'Ringkasan (milyar)'!G629,0)</f>
        <v>0</v>
      </c>
      <c r="Y629" s="174">
        <f>IFERROR('Ringkasan (milyar)'!Y629/'Ringkasan (milyar)'!G629,0)</f>
        <v>7.1927322984094016E-3</v>
      </c>
      <c r="Z629" s="174">
        <f>IFERROR('Ringkasan (milyar)'!Z629/'Ringkasan (milyar)'!G629,0)</f>
        <v>3.4418884994058853E-3</v>
      </c>
      <c r="AA629" s="174">
        <f>IFERROR('Ringkasan (milyar)'!AA629/'Ringkasan (milyar)'!G629,0)</f>
        <v>0</v>
      </c>
      <c r="AB629" s="174">
        <f>IFERROR('Ringkasan (milyar)'!AB629/'Ringkasan (milyar)'!G629,0)</f>
        <v>3.7508437990035164E-3</v>
      </c>
      <c r="AC629" s="7"/>
      <c r="AD629" s="174">
        <f>IFERROR('Ringkasan (milyar)'!AD629/'Ringkasan (milyar)'!AC629,0)</f>
        <v>0.6758397654883167</v>
      </c>
      <c r="AE629" s="174">
        <f>IFERROR('Ringkasan (milyar)'!AE629/'Ringkasan (milyar)'!AD629,0)</f>
        <v>0.48991878208732526</v>
      </c>
      <c r="AF629" s="174">
        <f>IFERROR('Ringkasan (milyar)'!AF629/'Ringkasan (milyar)'!AD629,0)</f>
        <v>0.47833531930692008</v>
      </c>
      <c r="AG629" s="174">
        <f>IFERROR('Ringkasan (milyar)'!AG629/'Ringkasan (milyar)'!AD629,0)</f>
        <v>1.6010789847632266E-3</v>
      </c>
      <c r="AH629" s="174">
        <f>IFERROR('Ringkasan (milyar)'!AH629/'Ringkasan (milyar)'!AC629,0)</f>
        <v>5.4526677542114947E-4</v>
      </c>
      <c r="AI629" s="174">
        <f>IFERROR('Ringkasan (milyar)'!AI629/'Ringkasan (milyar)'!AC629,0)</f>
        <v>1.67322803468903E-2</v>
      </c>
      <c r="AJ629" s="174">
        <f>IFERROR('Ringkasan (milyar)'!AJ629/'Ringkasan (milyar)'!AC629,0)</f>
        <v>3.0955207010269995E-3</v>
      </c>
      <c r="AK629" s="174">
        <f>IFERROR('Ringkasan (milyar)'!AK629/'Ringkasan (milyar)'!AC629,0)</f>
        <v>0.20735007830084146</v>
      </c>
      <c r="AL629" s="174">
        <f>IFERROR('Ringkasan (milyar)'!AL629/'Ringkasan (milyar)'!AC629,0)</f>
        <v>1.6487492995660503E-3</v>
      </c>
      <c r="AM629" s="174">
        <f>IFERROR('Ringkasan (milyar)'!AM629/'Ringkasan (milyar)'!AC629,0)</f>
        <v>3.313149182661438E-2</v>
      </c>
      <c r="AN629" s="174">
        <f>IFERROR('Ringkasan (milyar)'!AN629/'Ringkasan (milyar)'!AC629,0)</f>
        <v>6.4716086701494216E-2</v>
      </c>
      <c r="AO629" s="174">
        <f>IFERROR('Ringkasan (milyar)'!AO629/'Ringkasan (milyar)'!AC629,0)</f>
        <v>0.10647298452046877</v>
      </c>
      <c r="AP629" s="174">
        <f>IFERROR('Ringkasan (milyar)'!AP629/'Ringkasan (milyar)'!AC629,0)</f>
        <v>1.1182279389312004E-3</v>
      </c>
      <c r="AQ629" s="174">
        <f>IFERROR('Ringkasan (milyar)'!AQ629/'Ringkasan (milyar)'!AC629,0)</f>
        <v>2.6253801376684209E-4</v>
      </c>
      <c r="AR629" s="174">
        <f>IFERROR('Ringkasan (milyar)'!AR629/'Ringkasan (milyar)'!AC629,0)</f>
        <v>1.1026427114898513E-2</v>
      </c>
      <c r="AS629" s="174">
        <f>IFERROR('Ringkasan (milyar)'!AS629/'Ringkasan (milyar)'!AC629,0)</f>
        <v>1.1026427114898513E-2</v>
      </c>
      <c r="AT629" s="174">
        <f>IFERROR('Ringkasan (milyar)'!AT629/'Ringkasan (milyar)'!AC629,0)</f>
        <v>0.1057837290959432</v>
      </c>
      <c r="AU629" s="174">
        <f>IFERROR('Ringkasan (milyar)'!AU629/'Ringkasan (milyar)'!AC629,0)</f>
        <v>1.3926948156879393E-2</v>
      </c>
      <c r="AV629" s="174">
        <f>IFERROR('Ringkasan (milyar)'!AV629/'Ringkasan (milyar)'!AC629,0)</f>
        <v>9.1856780939063812E-2</v>
      </c>
      <c r="AW629" s="129"/>
      <c r="AX629" s="129"/>
      <c r="AY629" s="129"/>
      <c r="AZ629" s="129"/>
      <c r="BA629" s="129"/>
      <c r="BB629" s="129"/>
      <c r="BC629" s="129"/>
      <c r="BD629" s="129"/>
      <c r="BE629" s="129"/>
      <c r="BF629" s="129"/>
      <c r="BG629" s="129"/>
      <c r="BH629" s="129"/>
      <c r="BI629" s="129"/>
      <c r="BJ629" s="130"/>
      <c r="BK629" s="130"/>
      <c r="BL629" s="89"/>
      <c r="BM629" s="47"/>
      <c r="BN629" s="48"/>
      <c r="BO629" s="49"/>
      <c r="BR629" s="115" t="e">
        <f>Ringkasan!#REF!/1000000000</f>
        <v>#REF!</v>
      </c>
      <c r="BS629" s="115" t="e">
        <f t="shared" si="105"/>
        <v>#REF!</v>
      </c>
      <c r="BT629" s="39" t="e">
        <f t="shared" si="107"/>
        <v>#REF!</v>
      </c>
      <c r="BV629" s="115" t="e">
        <f>Ringkasan!#REF!/1000000000</f>
        <v>#REF!</v>
      </c>
      <c r="BW629" s="115" t="e">
        <f t="shared" si="106"/>
        <v>#REF!</v>
      </c>
      <c r="BX629" s="39" t="e">
        <f t="shared" si="108"/>
        <v>#REF!</v>
      </c>
    </row>
    <row r="630" spans="1:76" s="141" customFormat="1" ht="15" customHeight="1" x14ac:dyDescent="0.25">
      <c r="A630" s="141" t="s">
        <v>722</v>
      </c>
      <c r="B630" s="9" t="s">
        <v>558</v>
      </c>
      <c r="C630" s="10">
        <v>33</v>
      </c>
      <c r="D630" s="11" t="s">
        <v>483</v>
      </c>
      <c r="E630" s="1" t="str">
        <f>[1]Pendapatan!D630</f>
        <v>01 Tahun 2025</v>
      </c>
      <c r="F630" s="142">
        <f>[1]Pendapatan!E630</f>
        <v>45678.402777777781</v>
      </c>
      <c r="G630" s="113"/>
      <c r="H630" s="172">
        <f>IFERROR('Ringkasan (milyar)'!H630/'Ringkasan (milyar)'!G630,0)</f>
        <v>0.19972976943042178</v>
      </c>
      <c r="I630" s="172">
        <f>IFERROR('Ringkasan (milyar)'!I630/'Ringkasan (milyar)'!G630,0)</f>
        <v>0.11985812830910793</v>
      </c>
      <c r="J630" s="172">
        <f>IFERROR('Ringkasan (milyar)'!J630/'Ringkasan (milyar)'!G630,0)</f>
        <v>5.2573414423880693E-2</v>
      </c>
      <c r="K630" s="172">
        <f>IFERROR('Ringkasan (milyar)'!K630/'Ringkasan (milyar)'!G630,0)</f>
        <v>2.1571177806570575E-2</v>
      </c>
      <c r="L630" s="172">
        <f>IFERROR('Ringkasan (milyar)'!L630/'Ringkasan (milyar)'!G630,0)</f>
        <v>5.727048890862568E-3</v>
      </c>
      <c r="M630" s="172">
        <f>IFERROR('Ringkasan (milyar)'!M630/'Ringkasan (milyar)'!G630,0)</f>
        <v>0.79986333544411725</v>
      </c>
      <c r="N630" s="172">
        <f>IFERROR('Ringkasan (milyar)'!N630/'Ringkasan (milyar)'!G630,0)</f>
        <v>0.74432908209812898</v>
      </c>
      <c r="O630" s="172">
        <f>IFERROR('Ringkasan (milyar)'!O630/'Ringkasan (milyar)'!G630,0)</f>
        <v>0.35593720787747091</v>
      </c>
      <c r="P630" s="172">
        <f>IFERROR('Ringkasan (milyar)'!P630/'Ringkasan (milyar)'!G630,0)</f>
        <v>0</v>
      </c>
      <c r="Q630" s="172">
        <f>IFERROR('Ringkasan (milyar)'!Q630/'Ringkasan (milyar)'!G630,0)</f>
        <v>0</v>
      </c>
      <c r="R630" s="172">
        <f>IFERROR('Ringkasan (milyar)'!R630/'Ringkasan (milyar)'!G630,0)</f>
        <v>0</v>
      </c>
      <c r="S630" s="172">
        <f>IFERROR('Ringkasan (milyar)'!S630/'Ringkasan (milyar)'!G630,0)</f>
        <v>2.7218016719238246E-2</v>
      </c>
      <c r="T630" s="172">
        <f>IFERROR('Ringkasan (milyar)'!T630/'Ringkasan (milyar)'!G630,0)</f>
        <v>0.30991003542635431</v>
      </c>
      <c r="U630" s="172">
        <f>IFERROR('Ringkasan (milyar)'!U630/'Ringkasan (milyar)'!G630,0)</f>
        <v>5.1263822075065531E-2</v>
      </c>
      <c r="V630" s="172">
        <f>IFERROR('Ringkasan (milyar)'!V630/'Ringkasan (milyar)'!G630,0)</f>
        <v>5.5534253345988362E-2</v>
      </c>
      <c r="W630" s="172">
        <f>IFERROR('Ringkasan (milyar)'!W630/'Ringkasan (milyar)'!G630,0)</f>
        <v>0</v>
      </c>
      <c r="X630" s="172">
        <f>IFERROR('Ringkasan (milyar)'!X630/'Ringkasan (milyar)'!G630,0)</f>
        <v>5.5534253345988362E-2</v>
      </c>
      <c r="Y630" s="172">
        <f>IFERROR('Ringkasan (milyar)'!Y630/'Ringkasan (milyar)'!G630,0)</f>
        <v>4.0689512546092848E-4</v>
      </c>
      <c r="Z630" s="172">
        <f>IFERROR('Ringkasan (milyar)'!Z630/'Ringkasan (milyar)'!G630,0)</f>
        <v>4.0689512546092848E-4</v>
      </c>
      <c r="AA630" s="172">
        <f>IFERROR('Ringkasan (milyar)'!AA630/'Ringkasan (milyar)'!G630,0)</f>
        <v>0</v>
      </c>
      <c r="AB630" s="172">
        <f>IFERROR('Ringkasan (milyar)'!AB630/'Ringkasan (milyar)'!G630,0)</f>
        <v>0</v>
      </c>
      <c r="AC630" s="2"/>
      <c r="AD630" s="172">
        <f>IFERROR('Ringkasan (milyar)'!AD630/'Ringkasan (milyar)'!AC630,0)</f>
        <v>0.77624986339699908</v>
      </c>
      <c r="AE630" s="172">
        <f>IFERROR('Ringkasan (milyar)'!AE630/'Ringkasan (milyar)'!AD630,0)</f>
        <v>0.40249416254412668</v>
      </c>
      <c r="AF630" s="172">
        <f>IFERROR('Ringkasan (milyar)'!AF630/'Ringkasan (milyar)'!AD630,0)</f>
        <v>0.58294713046353985</v>
      </c>
      <c r="AG630" s="172">
        <f>IFERROR('Ringkasan (milyar)'!AG630/'Ringkasan (milyar)'!AD630,0)</f>
        <v>0</v>
      </c>
      <c r="AH630" s="172">
        <f>IFERROR('Ringkasan (milyar)'!AH630/'Ringkasan (milyar)'!AC630,0)</f>
        <v>0</v>
      </c>
      <c r="AI630" s="172">
        <f>IFERROR('Ringkasan (milyar)'!AI630/'Ringkasan (milyar)'!AC630,0)</f>
        <v>9.0202567643437852E-3</v>
      </c>
      <c r="AJ630" s="172">
        <f>IFERROR('Ringkasan (milyar)'!AJ630/'Ringkasan (milyar)'!AC630,0)</f>
        <v>2.2809375496920326E-3</v>
      </c>
      <c r="AK630" s="172">
        <f>IFERROR('Ringkasan (milyar)'!AK630/'Ringkasan (milyar)'!AC630,0)</f>
        <v>0.17042633313082536</v>
      </c>
      <c r="AL630" s="172">
        <f>IFERROR('Ringkasan (milyar)'!AL630/'Ringkasan (milyar)'!AC630,0)</f>
        <v>2.3500275069637233E-4</v>
      </c>
      <c r="AM630" s="172">
        <f>IFERROR('Ringkasan (milyar)'!AM630/'Ringkasan (milyar)'!AC630,0)</f>
        <v>3.3372246809688658E-2</v>
      </c>
      <c r="AN630" s="172">
        <f>IFERROR('Ringkasan (milyar)'!AN630/'Ringkasan (milyar)'!AC630,0)</f>
        <v>3.0363542015467395E-2</v>
      </c>
      <c r="AO630" s="172">
        <f>IFERROR('Ringkasan (milyar)'!AO630/'Ringkasan (milyar)'!AC630,0)</f>
        <v>0.10570481491329065</v>
      </c>
      <c r="AP630" s="172">
        <f>IFERROR('Ringkasan (milyar)'!AP630/'Ringkasan (milyar)'!AC630,0)</f>
        <v>2.7641254924231076E-5</v>
      </c>
      <c r="AQ630" s="172">
        <f>IFERROR('Ringkasan (milyar)'!AQ630/'Ringkasan (milyar)'!AC630,0)</f>
        <v>7.2308538675806865E-4</v>
      </c>
      <c r="AR630" s="172">
        <f>IFERROR('Ringkasan (milyar)'!AR630/'Ringkasan (milyar)'!AC630,0)</f>
        <v>3.3284932486030054E-3</v>
      </c>
      <c r="AS630" s="172">
        <f>IFERROR('Ringkasan (milyar)'!AS630/'Ringkasan (milyar)'!AC630,0)</f>
        <v>3.3284932486030054E-3</v>
      </c>
      <c r="AT630" s="172">
        <f>IFERROR('Ringkasan (milyar)'!AT630/'Ringkasan (milyar)'!AC630,0)</f>
        <v>4.9995310223572544E-2</v>
      </c>
      <c r="AU630" s="172">
        <f>IFERROR('Ringkasan (milyar)'!AU630/'Ringkasan (milyar)'!AC630,0)</f>
        <v>4.9995310223572544E-2</v>
      </c>
      <c r="AV630" s="172">
        <f>IFERROR('Ringkasan (milyar)'!AV630/'Ringkasan (milyar)'!AC630,0)</f>
        <v>0</v>
      </c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84"/>
      <c r="BK630" s="84"/>
      <c r="BL630" s="85"/>
      <c r="BM630" s="143"/>
      <c r="BN630" s="144"/>
      <c r="BO630" s="145"/>
      <c r="BP630" s="146">
        <f t="shared" ref="BP630:BP639" si="114">IF(G630&gt;0,1,0)</f>
        <v>0</v>
      </c>
      <c r="BR630" s="113" t="e">
        <f>Ringkasan!#REF!/1000000000</f>
        <v>#REF!</v>
      </c>
      <c r="BS630" s="113" t="e">
        <f t="shared" si="105"/>
        <v>#REF!</v>
      </c>
      <c r="BT630" s="146" t="e">
        <f t="shared" si="107"/>
        <v>#REF!</v>
      </c>
      <c r="BV630" s="113" t="e">
        <f>Ringkasan!#REF!/1000000000</f>
        <v>#REF!</v>
      </c>
      <c r="BW630" s="113" t="e">
        <f t="shared" si="106"/>
        <v>#REF!</v>
      </c>
      <c r="BX630" s="146" t="e">
        <f t="shared" si="108"/>
        <v>#REF!</v>
      </c>
    </row>
    <row r="631" spans="1:76" ht="15" customHeight="1" x14ac:dyDescent="0.25">
      <c r="A631" s="59" t="s">
        <v>485</v>
      </c>
      <c r="B631" s="3">
        <f>B625+1</f>
        <v>467</v>
      </c>
      <c r="C631" s="4">
        <v>1</v>
      </c>
      <c r="D631" s="8" t="s">
        <v>485</v>
      </c>
      <c r="E631" s="12" t="str">
        <f>[1]Pendapatan!D631</f>
        <v>11 Tahun 2024</v>
      </c>
      <c r="F631" s="92">
        <f>[1]Pendapatan!E631</f>
        <v>45657.779861111114</v>
      </c>
      <c r="G631" s="6"/>
      <c r="H631" s="173">
        <f>IFERROR('Ringkasan (milyar)'!H631/'Ringkasan (milyar)'!G631,0)</f>
        <v>3.3604411890184663E-2</v>
      </c>
      <c r="I631" s="173">
        <f>IFERROR('Ringkasan (milyar)'!I631/'Ringkasan (milyar)'!G631,0)</f>
        <v>2.1997999148781058E-2</v>
      </c>
      <c r="J631" s="173">
        <f>IFERROR('Ringkasan (milyar)'!J631/'Ringkasan (milyar)'!G631,0)</f>
        <v>6.8647534836451208E-3</v>
      </c>
      <c r="K631" s="173">
        <f>IFERROR('Ringkasan (milyar)'!K631/'Ringkasan (milyar)'!G631,0)</f>
        <v>1.2865816928273786E-3</v>
      </c>
      <c r="L631" s="173">
        <f>IFERROR('Ringkasan (milyar)'!L631/'Ringkasan (milyar)'!G631,0)</f>
        <v>3.4550775649311075E-3</v>
      </c>
      <c r="M631" s="173">
        <f>IFERROR('Ringkasan (milyar)'!M631/'Ringkasan (milyar)'!G631,0)</f>
        <v>0.89179477349114866</v>
      </c>
      <c r="N631" s="173">
        <f>IFERROR('Ringkasan (milyar)'!N631/'Ringkasan (milyar)'!G631,0)</f>
        <v>0.87534612859330663</v>
      </c>
      <c r="O631" s="173">
        <f>IFERROR('Ringkasan (milyar)'!O631/'Ringkasan (milyar)'!G631,0)</f>
        <v>0.12820924161833108</v>
      </c>
      <c r="P631" s="173">
        <f>IFERROR('Ringkasan (milyar)'!P631/'Ringkasan (milyar)'!G631,0)</f>
        <v>0</v>
      </c>
      <c r="Q631" s="173">
        <f>IFERROR('Ringkasan (milyar)'!Q631/'Ringkasan (milyar)'!G631,0)</f>
        <v>0.12648284540725224</v>
      </c>
      <c r="R631" s="173">
        <f>IFERROR('Ringkasan (milyar)'!R631/'Ringkasan (milyar)'!G631,0)</f>
        <v>0</v>
      </c>
      <c r="S631" s="173">
        <f>IFERROR('Ringkasan (milyar)'!S631/'Ringkasan (milyar)'!G631,0)</f>
        <v>7.0063338537204667E-3</v>
      </c>
      <c r="T631" s="173">
        <f>IFERROR('Ringkasan (milyar)'!T631/'Ringkasan (milyar)'!G631,0)</f>
        <v>0.44078148629323433</v>
      </c>
      <c r="U631" s="173">
        <f>IFERROR('Ringkasan (milyar)'!U631/'Ringkasan (milyar)'!G631,0)</f>
        <v>0.17286622142076855</v>
      </c>
      <c r="V631" s="173">
        <f>IFERROR('Ringkasan (milyar)'!V631/'Ringkasan (milyar)'!G631,0)</f>
        <v>1.64486448978419E-2</v>
      </c>
      <c r="W631" s="173">
        <f>IFERROR('Ringkasan (milyar)'!W631/'Ringkasan (milyar)'!G631,0)</f>
        <v>1.64486448978419E-2</v>
      </c>
      <c r="X631" s="173">
        <f>IFERROR('Ringkasan (milyar)'!X631/'Ringkasan (milyar)'!G631,0)</f>
        <v>0</v>
      </c>
      <c r="Y631" s="173">
        <f>IFERROR('Ringkasan (milyar)'!Y631/'Ringkasan (milyar)'!G631,0)</f>
        <v>7.4600814618666758E-2</v>
      </c>
      <c r="Z631" s="173">
        <f>IFERROR('Ringkasan (milyar)'!Z631/'Ringkasan (milyar)'!G631,0)</f>
        <v>0</v>
      </c>
      <c r="AA631" s="173">
        <f>IFERROR('Ringkasan (milyar)'!AA631/'Ringkasan (milyar)'!G631,0)</f>
        <v>0</v>
      </c>
      <c r="AB631" s="173">
        <f>IFERROR('Ringkasan (milyar)'!AB631/'Ringkasan (milyar)'!G631,0)</f>
        <v>7.4600814618666758E-2</v>
      </c>
      <c r="AC631" s="5"/>
      <c r="AD631" s="173">
        <f>IFERROR('Ringkasan (milyar)'!AD631/'Ringkasan (milyar)'!AC631,0)</f>
        <v>0.71990831860738469</v>
      </c>
      <c r="AE631" s="173">
        <f>IFERROR('Ringkasan (milyar)'!AE631/'Ringkasan (milyar)'!AD631,0)</f>
        <v>0.45692979926261212</v>
      </c>
      <c r="AF631" s="173">
        <f>IFERROR('Ringkasan (milyar)'!AF631/'Ringkasan (milyar)'!AD631,0)</f>
        <v>0.47005665351789522</v>
      </c>
      <c r="AG631" s="173">
        <f>IFERROR('Ringkasan (milyar)'!AG631/'Ringkasan (milyar)'!AD631,0)</f>
        <v>9.1425262694357946E-4</v>
      </c>
      <c r="AH631" s="173">
        <f>IFERROR('Ringkasan (milyar)'!AH631/'Ringkasan (milyar)'!AC631,0)</f>
        <v>0</v>
      </c>
      <c r="AI631" s="173">
        <f>IFERROR('Ringkasan (milyar)'!AI631/'Ringkasan (milyar)'!AC631,0)</f>
        <v>4.5452381881596657E-2</v>
      </c>
      <c r="AJ631" s="173">
        <f>IFERROR('Ringkasan (milyar)'!AJ631/'Ringkasan (milyar)'!AC631,0)</f>
        <v>6.4525000613039323E-3</v>
      </c>
      <c r="AK631" s="173">
        <f>IFERROR('Ringkasan (milyar)'!AK631/'Ringkasan (milyar)'!AC631,0)</f>
        <v>0.10105427144061849</v>
      </c>
      <c r="AL631" s="173">
        <f>IFERROR('Ringkasan (milyar)'!AL631/'Ringkasan (milyar)'!AC631,0)</f>
        <v>7.4571575494756671E-3</v>
      </c>
      <c r="AM631" s="173">
        <f>IFERROR('Ringkasan (milyar)'!AM631/'Ringkasan (milyar)'!AC631,0)</f>
        <v>1.6380189841956064E-2</v>
      </c>
      <c r="AN631" s="173">
        <f>IFERROR('Ringkasan (milyar)'!AN631/'Ringkasan (milyar)'!AC631,0)</f>
        <v>1.8304199420100729E-2</v>
      </c>
      <c r="AO631" s="173">
        <f>IFERROR('Ringkasan (milyar)'!AO631/'Ringkasan (milyar)'!AC631,0)</f>
        <v>5.7853057934059045E-2</v>
      </c>
      <c r="AP631" s="173">
        <f>IFERROR('Ringkasan (milyar)'!AP631/'Ringkasan (milyar)'!AC631,0)</f>
        <v>8.4904971216448455E-4</v>
      </c>
      <c r="AQ631" s="173">
        <f>IFERROR('Ringkasan (milyar)'!AQ631/'Ringkasan (milyar)'!AC631,0)</f>
        <v>2.106169828625078E-4</v>
      </c>
      <c r="AR631" s="173">
        <f>IFERROR('Ringkasan (milyar)'!AR631/'Ringkasan (milyar)'!AC631,0)</f>
        <v>1.3163561428906738E-3</v>
      </c>
      <c r="AS631" s="173">
        <f>IFERROR('Ringkasan (milyar)'!AS631/'Ringkasan (milyar)'!AC631,0)</f>
        <v>1.3163561428906738E-3</v>
      </c>
      <c r="AT631" s="173">
        <f>IFERROR('Ringkasan (milyar)'!AT631/'Ringkasan (milyar)'!AC631,0)</f>
        <v>0.17772105380910599</v>
      </c>
      <c r="AU631" s="173">
        <f>IFERROR('Ringkasan (milyar)'!AU631/'Ringkasan (milyar)'!AC631,0)</f>
        <v>0</v>
      </c>
      <c r="AV631" s="173">
        <f>IFERROR('Ringkasan (milyar)'!AV631/'Ringkasan (milyar)'!AC631,0)</f>
        <v>0.17772105380910599</v>
      </c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86"/>
      <c r="BK631" s="86"/>
      <c r="BL631" s="87"/>
      <c r="BM631" s="47"/>
      <c r="BN631" s="48"/>
      <c r="BO631" s="49"/>
      <c r="BP631" s="39">
        <f t="shared" si="114"/>
        <v>0</v>
      </c>
      <c r="BR631" s="6" t="e">
        <f>Ringkasan!#REF!/1000000000</f>
        <v>#REF!</v>
      </c>
      <c r="BS631" s="6" t="e">
        <f t="shared" si="105"/>
        <v>#REF!</v>
      </c>
      <c r="BT631" s="39" t="e">
        <f t="shared" si="107"/>
        <v>#REF!</v>
      </c>
      <c r="BV631" s="6" t="e">
        <f>Ringkasan!#REF!/1000000000</f>
        <v>#REF!</v>
      </c>
      <c r="BW631" s="6" t="e">
        <f t="shared" si="106"/>
        <v>#REF!</v>
      </c>
      <c r="BX631" s="39" t="e">
        <f t="shared" si="108"/>
        <v>#REF!</v>
      </c>
    </row>
    <row r="632" spans="1:76" ht="15" customHeight="1" x14ac:dyDescent="0.25">
      <c r="A632" s="59" t="s">
        <v>490</v>
      </c>
      <c r="B632" s="3">
        <f t="shared" ref="B632:C639" si="115">B631+1</f>
        <v>468</v>
      </c>
      <c r="C632" s="4">
        <f t="shared" si="115"/>
        <v>2</v>
      </c>
      <c r="D632" s="8" t="s">
        <v>490</v>
      </c>
      <c r="E632" s="12" t="str">
        <f>[1]Pendapatan!D632</f>
        <v>06 Tahun 2024</v>
      </c>
      <c r="F632" s="92">
        <f>[1]Pendapatan!E632</f>
        <v>45657</v>
      </c>
      <c r="G632" s="6"/>
      <c r="H632" s="173">
        <f>IFERROR('Ringkasan (milyar)'!H632/'Ringkasan (milyar)'!G632,0)</f>
        <v>0.10489983181287504</v>
      </c>
      <c r="I632" s="173">
        <f>IFERROR('Ringkasan (milyar)'!I632/'Ringkasan (milyar)'!G632,0)</f>
        <v>6.2498443565813515E-2</v>
      </c>
      <c r="J632" s="173">
        <f>IFERROR('Ringkasan (milyar)'!J632/'Ringkasan (milyar)'!G632,0)</f>
        <v>9.4821085564196442E-3</v>
      </c>
      <c r="K632" s="173">
        <f>IFERROR('Ringkasan (milyar)'!K632/'Ringkasan (milyar)'!G632,0)</f>
        <v>1.2860720270902056E-3</v>
      </c>
      <c r="L632" s="173">
        <f>IFERROR('Ringkasan (milyar)'!L632/'Ringkasan (milyar)'!G632,0)</f>
        <v>3.1633207663551682E-2</v>
      </c>
      <c r="M632" s="173">
        <f>IFERROR('Ringkasan (milyar)'!M632/'Ringkasan (milyar)'!G632,0)</f>
        <v>0.88858608963608365</v>
      </c>
      <c r="N632" s="173">
        <f>IFERROR('Ringkasan (milyar)'!N632/'Ringkasan (milyar)'!G632,0)</f>
        <v>0.87716025737681136</v>
      </c>
      <c r="O632" s="173">
        <f>IFERROR('Ringkasan (milyar)'!O632/'Ringkasan (milyar)'!G632,0)</f>
        <v>0.14448177591616518</v>
      </c>
      <c r="P632" s="173">
        <f>IFERROR('Ringkasan (milyar)'!P632/'Ringkasan (milyar)'!G632,0)</f>
        <v>0</v>
      </c>
      <c r="Q632" s="173">
        <f>IFERROR('Ringkasan (milyar)'!Q632/'Ringkasan (milyar)'!G632,0)</f>
        <v>7.8788006480489073E-2</v>
      </c>
      <c r="R632" s="173">
        <f>IFERROR('Ringkasan (milyar)'!R632/'Ringkasan (milyar)'!G632,0)</f>
        <v>0</v>
      </c>
      <c r="S632" s="173">
        <f>IFERROR('Ringkasan (milyar)'!S632/'Ringkasan (milyar)'!G632,0)</f>
        <v>1.2304696451780391E-2</v>
      </c>
      <c r="T632" s="173">
        <f>IFERROR('Ringkasan (milyar)'!T632/'Ringkasan (milyar)'!G632,0)</f>
        <v>0.48397983097125657</v>
      </c>
      <c r="U632" s="173">
        <f>IFERROR('Ringkasan (milyar)'!U632/'Ringkasan (milyar)'!G632,0)</f>
        <v>0.15760594755712018</v>
      </c>
      <c r="V632" s="173">
        <f>IFERROR('Ringkasan (milyar)'!V632/'Ringkasan (milyar)'!G632,0)</f>
        <v>1.1425832259272364E-2</v>
      </c>
      <c r="W632" s="173">
        <f>IFERROR('Ringkasan (milyar)'!W632/'Ringkasan (milyar)'!G632,0)</f>
        <v>1.1425832259272364E-2</v>
      </c>
      <c r="X632" s="173">
        <f>IFERROR('Ringkasan (milyar)'!X632/'Ringkasan (milyar)'!G632,0)</f>
        <v>0</v>
      </c>
      <c r="Y632" s="173">
        <f>IFERROR('Ringkasan (milyar)'!Y632/'Ringkasan (milyar)'!G632,0)</f>
        <v>6.5140785510412209E-3</v>
      </c>
      <c r="Z632" s="173">
        <f>IFERROR('Ringkasan (milyar)'!Z632/'Ringkasan (milyar)'!G632,0)</f>
        <v>0</v>
      </c>
      <c r="AA632" s="173">
        <f>IFERROR('Ringkasan (milyar)'!AA632/'Ringkasan (milyar)'!G632,0)</f>
        <v>0</v>
      </c>
      <c r="AB632" s="173">
        <f>IFERROR('Ringkasan (milyar)'!AB632/'Ringkasan (milyar)'!G632,0)</f>
        <v>6.5140785510412209E-3</v>
      </c>
      <c r="AC632" s="5"/>
      <c r="AD632" s="173">
        <f>IFERROR('Ringkasan (milyar)'!AD632/'Ringkasan (milyar)'!AC632,0)</f>
        <v>0.66797656928338045</v>
      </c>
      <c r="AE632" s="173">
        <f>IFERROR('Ringkasan (milyar)'!AE632/'Ringkasan (milyar)'!AD632,0)</f>
        <v>0.48620929887060421</v>
      </c>
      <c r="AF632" s="173">
        <f>IFERROR('Ringkasan (milyar)'!AF632/'Ringkasan (milyar)'!AD632,0)</f>
        <v>0.47760702284264855</v>
      </c>
      <c r="AG632" s="173">
        <f>IFERROR('Ringkasan (milyar)'!AG632/'Ringkasan (milyar)'!AD632,0)</f>
        <v>0</v>
      </c>
      <c r="AH632" s="173">
        <f>IFERROR('Ringkasan (milyar)'!AH632/'Ringkasan (milyar)'!AC632,0)</f>
        <v>0</v>
      </c>
      <c r="AI632" s="173">
        <f>IFERROR('Ringkasan (milyar)'!AI632/'Ringkasan (milyar)'!AC632,0)</f>
        <v>2.3341276790077609E-2</v>
      </c>
      <c r="AJ632" s="173">
        <f>IFERROR('Ringkasan (milyar)'!AJ632/'Ringkasan (milyar)'!AC632,0)</f>
        <v>8.2857249595728335E-4</v>
      </c>
      <c r="AK632" s="173">
        <f>IFERROR('Ringkasan (milyar)'!AK632/'Ringkasan (milyar)'!AC632,0)</f>
        <v>0.19351747785095597</v>
      </c>
      <c r="AL632" s="173">
        <f>IFERROR('Ringkasan (milyar)'!AL632/'Ringkasan (milyar)'!AC632,0)</f>
        <v>2.3502350984237971E-2</v>
      </c>
      <c r="AM632" s="173">
        <f>IFERROR('Ringkasan (milyar)'!AM632/'Ringkasan (milyar)'!AC632,0)</f>
        <v>3.6898335120815133E-2</v>
      </c>
      <c r="AN632" s="173">
        <f>IFERROR('Ringkasan (milyar)'!AN632/'Ringkasan (milyar)'!AC632,0)</f>
        <v>7.3087153273471414E-2</v>
      </c>
      <c r="AO632" s="173">
        <f>IFERROR('Ringkasan (milyar)'!AO632/'Ringkasan (milyar)'!AC632,0)</f>
        <v>5.9808883583179921E-2</v>
      </c>
      <c r="AP632" s="173">
        <f>IFERROR('Ringkasan (milyar)'!AP632/'Ringkasan (milyar)'!AC632,0)</f>
        <v>1.7742593463850655E-4</v>
      </c>
      <c r="AQ632" s="173">
        <f>IFERROR('Ringkasan (milyar)'!AQ632/'Ringkasan (milyar)'!AC632,0)</f>
        <v>4.332895461301036E-5</v>
      </c>
      <c r="AR632" s="173">
        <f>IFERROR('Ringkasan (milyar)'!AR632/'Ringkasan (milyar)'!AC632,0)</f>
        <v>6.4573702850984132E-3</v>
      </c>
      <c r="AS632" s="173">
        <f>IFERROR('Ringkasan (milyar)'!AS632/'Ringkasan (milyar)'!AC632,0)</f>
        <v>6.4573702850984132E-3</v>
      </c>
      <c r="AT632" s="173">
        <f>IFERROR('Ringkasan (milyar)'!AT632/'Ringkasan (milyar)'!AC632,0)</f>
        <v>0.13204858258056529</v>
      </c>
      <c r="AU632" s="173">
        <f>IFERROR('Ringkasan (milyar)'!AU632/'Ringkasan (milyar)'!AC632,0)</f>
        <v>6.4573702850984137E-4</v>
      </c>
      <c r="AV632" s="173">
        <f>IFERROR('Ringkasan (milyar)'!AV632/'Ringkasan (milyar)'!AC632,0)</f>
        <v>0.13140284555205545</v>
      </c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86"/>
      <c r="BK632" s="86"/>
      <c r="BL632" s="87"/>
      <c r="BM632" s="47"/>
      <c r="BN632" s="48"/>
      <c r="BO632" s="49"/>
      <c r="BP632" s="39">
        <f t="shared" si="114"/>
        <v>0</v>
      </c>
      <c r="BR632" s="6" t="e">
        <f>Ringkasan!#REF!/1000000000</f>
        <v>#REF!</v>
      </c>
      <c r="BS632" s="6" t="e">
        <f t="shared" si="105"/>
        <v>#REF!</v>
      </c>
      <c r="BT632" s="39" t="e">
        <f t="shared" si="107"/>
        <v>#REF!</v>
      </c>
      <c r="BV632" s="6" t="e">
        <f>Ringkasan!#REF!/1000000000</f>
        <v>#REF!</v>
      </c>
      <c r="BW632" s="6" t="e">
        <f t="shared" si="106"/>
        <v>#REF!</v>
      </c>
      <c r="BX632" s="39" t="e">
        <f t="shared" si="108"/>
        <v>#REF!</v>
      </c>
    </row>
    <row r="633" spans="1:76" ht="15" customHeight="1" x14ac:dyDescent="0.25">
      <c r="A633" s="59" t="s">
        <v>492</v>
      </c>
      <c r="B633" s="3">
        <f t="shared" si="115"/>
        <v>469</v>
      </c>
      <c r="C633" s="4">
        <f t="shared" si="115"/>
        <v>3</v>
      </c>
      <c r="D633" s="8" t="s">
        <v>492</v>
      </c>
      <c r="E633" s="12" t="str">
        <f>[1]Pendapatan!D633</f>
        <v>1 Tahun 2025</v>
      </c>
      <c r="F633" s="92">
        <f>[1]Pendapatan!E633</f>
        <v>45677</v>
      </c>
      <c r="G633" s="6"/>
      <c r="H633" s="173">
        <f>IFERROR('Ringkasan (milyar)'!H633/'Ringkasan (milyar)'!G633,0)</f>
        <v>1.5773777152651883E-2</v>
      </c>
      <c r="I633" s="173">
        <f>IFERROR('Ringkasan (milyar)'!I633/'Ringkasan (milyar)'!G633,0)</f>
        <v>9.2241611789735736E-3</v>
      </c>
      <c r="J633" s="173">
        <f>IFERROR('Ringkasan (milyar)'!J633/'Ringkasan (milyar)'!G633,0)</f>
        <v>1.6548725088297188E-3</v>
      </c>
      <c r="K633" s="173">
        <f>IFERROR('Ringkasan (milyar)'!K633/'Ringkasan (milyar)'!G633,0)</f>
        <v>1.8203591398197247E-3</v>
      </c>
      <c r="L633" s="173">
        <f>IFERROR('Ringkasan (milyar)'!L633/'Ringkasan (milyar)'!G633,0)</f>
        <v>3.0743843250288683E-3</v>
      </c>
      <c r="M633" s="173">
        <f>IFERROR('Ringkasan (milyar)'!M633/'Ringkasan (milyar)'!G633,0)</f>
        <v>0.96885430122220373</v>
      </c>
      <c r="N633" s="173">
        <f>IFERROR('Ringkasan (milyar)'!N633/'Ringkasan (milyar)'!G633,0)</f>
        <v>0.96035150999069774</v>
      </c>
      <c r="O633" s="173">
        <f>IFERROR('Ringkasan (milyar)'!O633/'Ringkasan (milyar)'!G633,0)</f>
        <v>9.8398110412844811E-2</v>
      </c>
      <c r="P633" s="173">
        <f>IFERROR('Ringkasan (milyar)'!P633/'Ringkasan (milyar)'!G633,0)</f>
        <v>0</v>
      </c>
      <c r="Q633" s="173">
        <f>IFERROR('Ringkasan (milyar)'!Q633/'Ringkasan (milyar)'!G633,0)</f>
        <v>6.6304343030715751E-2</v>
      </c>
      <c r="R633" s="173">
        <f>IFERROR('Ringkasan (milyar)'!R633/'Ringkasan (milyar)'!G633,0)</f>
        <v>1.1438432153377913E-2</v>
      </c>
      <c r="S633" s="173">
        <f>IFERROR('Ringkasan (milyar)'!S633/'Ringkasan (milyar)'!G633,0)</f>
        <v>1.3398865097336994E-2</v>
      </c>
      <c r="T633" s="173">
        <f>IFERROR('Ringkasan (milyar)'!T633/'Ringkasan (milyar)'!G633,0)</f>
        <v>0.45764005633071425</v>
      </c>
      <c r="U633" s="173">
        <f>IFERROR('Ringkasan (milyar)'!U633/'Ringkasan (milyar)'!G633,0)</f>
        <v>0.31317170296570795</v>
      </c>
      <c r="V633" s="173">
        <f>IFERROR('Ringkasan (milyar)'!V633/'Ringkasan (milyar)'!G633,0)</f>
        <v>8.5027912315060721E-3</v>
      </c>
      <c r="W633" s="173">
        <f>IFERROR('Ringkasan (milyar)'!W633/'Ringkasan (milyar)'!G633,0)</f>
        <v>8.5027912315060721E-3</v>
      </c>
      <c r="X633" s="173">
        <f>IFERROR('Ringkasan (milyar)'!X633/'Ringkasan (milyar)'!G633,0)</f>
        <v>0</v>
      </c>
      <c r="Y633" s="173">
        <f>IFERROR('Ringkasan (milyar)'!Y633/'Ringkasan (milyar)'!G633,0)</f>
        <v>1.5371921625144343E-2</v>
      </c>
      <c r="Z633" s="173">
        <f>IFERROR('Ringkasan (milyar)'!Z633/'Ringkasan (milyar)'!G633,0)</f>
        <v>0</v>
      </c>
      <c r="AA633" s="173">
        <f>IFERROR('Ringkasan (milyar)'!AA633/'Ringkasan (milyar)'!G633,0)</f>
        <v>0</v>
      </c>
      <c r="AB633" s="173">
        <f>IFERROR('Ringkasan (milyar)'!AB633/'Ringkasan (milyar)'!G633,0)</f>
        <v>1.5371921625144343E-2</v>
      </c>
      <c r="AC633" s="5"/>
      <c r="AD633" s="173">
        <f>IFERROR('Ringkasan (milyar)'!AD633/'Ringkasan (milyar)'!AC633,0)</f>
        <v>0.56575102203558247</v>
      </c>
      <c r="AE633" s="173">
        <f>IFERROR('Ringkasan (milyar)'!AE633/'Ringkasan (milyar)'!AD633,0)</f>
        <v>0.57726924536986457</v>
      </c>
      <c r="AF633" s="173">
        <f>IFERROR('Ringkasan (milyar)'!AF633/'Ringkasan (milyar)'!AD633,0)</f>
        <v>0.29987894088592032</v>
      </c>
      <c r="AG633" s="173">
        <f>IFERROR('Ringkasan (milyar)'!AG633/'Ringkasan (milyar)'!AD633,0)</f>
        <v>0</v>
      </c>
      <c r="AH633" s="173">
        <f>IFERROR('Ringkasan (milyar)'!AH633/'Ringkasan (milyar)'!AC633,0)</f>
        <v>0</v>
      </c>
      <c r="AI633" s="173">
        <f>IFERROR('Ringkasan (milyar)'!AI633/'Ringkasan (milyar)'!AC633,0)</f>
        <v>3.9385480475538616E-2</v>
      </c>
      <c r="AJ633" s="173">
        <f>IFERROR('Ringkasan (milyar)'!AJ633/'Ringkasan (milyar)'!AC633,0)</f>
        <v>3.0118058709176065E-2</v>
      </c>
      <c r="AK633" s="173">
        <f>IFERROR('Ringkasan (milyar)'!AK633/'Ringkasan (milyar)'!AC633,0)</f>
        <v>0.31720002451125712</v>
      </c>
      <c r="AL633" s="173">
        <f>IFERROR('Ringkasan (milyar)'!AL633/'Ringkasan (milyar)'!AC633,0)</f>
        <v>1.939421954243027E-3</v>
      </c>
      <c r="AM633" s="173">
        <f>IFERROR('Ringkasan (milyar)'!AM633/'Ringkasan (milyar)'!AC633,0)</f>
        <v>4.6808981567531209E-2</v>
      </c>
      <c r="AN633" s="173">
        <f>IFERROR('Ringkasan (milyar)'!AN633/'Ringkasan (milyar)'!AC633,0)</f>
        <v>0.16482356934558992</v>
      </c>
      <c r="AO633" s="173">
        <f>IFERROR('Ringkasan (milyar)'!AO633/'Ringkasan (milyar)'!AC633,0)</f>
        <v>0.1011766742492068</v>
      </c>
      <c r="AP633" s="173">
        <f>IFERROR('Ringkasan (milyar)'!AP633/'Ringkasan (milyar)'!AC633,0)</f>
        <v>2.0448424147575956E-4</v>
      </c>
      <c r="AQ633" s="173">
        <f>IFERROR('Ringkasan (milyar)'!AQ633/'Ringkasan (milyar)'!AC633,0)</f>
        <v>2.2468931532104307E-3</v>
      </c>
      <c r="AR633" s="173">
        <f>IFERROR('Ringkasan (milyar)'!AR633/'Ringkasan (milyar)'!AC633,0)</f>
        <v>3.6407182796394494E-3</v>
      </c>
      <c r="AS633" s="173">
        <f>IFERROR('Ringkasan (milyar)'!AS633/'Ringkasan (milyar)'!AC633,0)</f>
        <v>3.6407182796394494E-3</v>
      </c>
      <c r="AT633" s="173">
        <f>IFERROR('Ringkasan (milyar)'!AT633/'Ringkasan (milyar)'!AC633,0)</f>
        <v>0.11340823517352087</v>
      </c>
      <c r="AU633" s="173">
        <f>IFERROR('Ringkasan (milyar)'!AU633/'Ringkasan (milyar)'!AC633,0)</f>
        <v>0</v>
      </c>
      <c r="AV633" s="173">
        <f>IFERROR('Ringkasan (milyar)'!AV633/'Ringkasan (milyar)'!AC633,0)</f>
        <v>0.11340823517352087</v>
      </c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86"/>
      <c r="BK633" s="86"/>
      <c r="BL633" s="87"/>
      <c r="BM633" s="47"/>
      <c r="BN633" s="48"/>
      <c r="BO633" s="49"/>
      <c r="BP633" s="39">
        <f t="shared" si="114"/>
        <v>0</v>
      </c>
      <c r="BR633" s="6" t="e">
        <f>Ringkasan!#REF!/1000000000</f>
        <v>#REF!</v>
      </c>
      <c r="BS633" s="6" t="e">
        <f t="shared" si="105"/>
        <v>#REF!</v>
      </c>
      <c r="BT633" s="39" t="e">
        <f t="shared" si="107"/>
        <v>#REF!</v>
      </c>
      <c r="BV633" s="6" t="e">
        <f>Ringkasan!#REF!/1000000000</f>
        <v>#REF!</v>
      </c>
      <c r="BW633" s="6" t="e">
        <f t="shared" si="106"/>
        <v>#REF!</v>
      </c>
      <c r="BX633" s="39" t="e">
        <f t="shared" si="108"/>
        <v>#REF!</v>
      </c>
    </row>
    <row r="634" spans="1:76" ht="15" customHeight="1" x14ac:dyDescent="0.25">
      <c r="A634" s="59" t="s">
        <v>493</v>
      </c>
      <c r="B634" s="3">
        <f t="shared" si="115"/>
        <v>470</v>
      </c>
      <c r="C634" s="4">
        <f t="shared" si="115"/>
        <v>4</v>
      </c>
      <c r="D634" s="8" t="s">
        <v>493</v>
      </c>
      <c r="E634" s="12" t="str">
        <f>[1]Pendapatan!D634</f>
        <v>01 Tahun 2025</v>
      </c>
      <c r="F634" s="92">
        <f>[1]Pendapatan!E634</f>
        <v>45687</v>
      </c>
      <c r="G634" s="6"/>
      <c r="H634" s="173">
        <f>IFERROR('Ringkasan (milyar)'!H634/'Ringkasan (milyar)'!G634,0)</f>
        <v>3.1121771788141329E-2</v>
      </c>
      <c r="I634" s="173">
        <f>IFERROR('Ringkasan (milyar)'!I634/'Ringkasan (milyar)'!G634,0)</f>
        <v>1.3261478365687588E-2</v>
      </c>
      <c r="J634" s="173">
        <f>IFERROR('Ringkasan (milyar)'!J634/'Ringkasan (milyar)'!G634,0)</f>
        <v>3.2687394282249929E-3</v>
      </c>
      <c r="K634" s="173">
        <f>IFERROR('Ringkasan (milyar)'!K634/'Ringkasan (milyar)'!G634,0)</f>
        <v>3.9887964587377919E-3</v>
      </c>
      <c r="L634" s="173">
        <f>IFERROR('Ringkasan (milyar)'!L634/'Ringkasan (milyar)'!G634,0)</f>
        <v>1.0602757535490955E-2</v>
      </c>
      <c r="M634" s="173">
        <f>IFERROR('Ringkasan (milyar)'!M634/'Ringkasan (milyar)'!G634,0)</f>
        <v>0.94602878506655697</v>
      </c>
      <c r="N634" s="173">
        <f>IFERROR('Ringkasan (milyar)'!N634/'Ringkasan (milyar)'!G634,0)</f>
        <v>0.93569447636174774</v>
      </c>
      <c r="O634" s="173">
        <f>IFERROR('Ringkasan (milyar)'!O634/'Ringkasan (milyar)'!G634,0)</f>
        <v>0.13288283398458228</v>
      </c>
      <c r="P634" s="173">
        <f>IFERROR('Ringkasan (milyar)'!P634/'Ringkasan (milyar)'!G634,0)</f>
        <v>0</v>
      </c>
      <c r="Q634" s="173">
        <f>IFERROR('Ringkasan (milyar)'!Q634/'Ringkasan (milyar)'!G634,0)</f>
        <v>0.10512343203227358</v>
      </c>
      <c r="R634" s="173">
        <f>IFERROR('Ringkasan (milyar)'!R634/'Ringkasan (milyar)'!G634,0)</f>
        <v>0</v>
      </c>
      <c r="S634" s="173">
        <f>IFERROR('Ringkasan (milyar)'!S634/'Ringkasan (milyar)'!G634,0)</f>
        <v>7.7058398545979201E-3</v>
      </c>
      <c r="T634" s="173">
        <f>IFERROR('Ringkasan (milyar)'!T634/'Ringkasan (milyar)'!G634,0)</f>
        <v>0.53191826650082819</v>
      </c>
      <c r="U634" s="173">
        <f>IFERROR('Ringkasan (milyar)'!U634/'Ringkasan (milyar)'!G634,0)</f>
        <v>0.15806410398946572</v>
      </c>
      <c r="V634" s="173">
        <f>IFERROR('Ringkasan (milyar)'!V634/'Ringkasan (milyar)'!G634,0)</f>
        <v>1.0334308704809362E-2</v>
      </c>
      <c r="W634" s="173">
        <f>IFERROR('Ringkasan (milyar)'!W634/'Ringkasan (milyar)'!G634,0)</f>
        <v>1.0334308704809362E-2</v>
      </c>
      <c r="X634" s="173">
        <f>IFERROR('Ringkasan (milyar)'!X634/'Ringkasan (milyar)'!G634,0)</f>
        <v>0</v>
      </c>
      <c r="Y634" s="173">
        <f>IFERROR('Ringkasan (milyar)'!Y634/'Ringkasan (milyar)'!G634,0)</f>
        <v>2.2849443145301698E-2</v>
      </c>
      <c r="Z634" s="173">
        <f>IFERROR('Ringkasan (milyar)'!Z634/'Ringkasan (milyar)'!G634,0)</f>
        <v>8.9473726102961351E-3</v>
      </c>
      <c r="AA634" s="173">
        <f>IFERROR('Ringkasan (milyar)'!AA634/'Ringkasan (milyar)'!G634,0)</f>
        <v>0</v>
      </c>
      <c r="AB634" s="173">
        <f>IFERROR('Ringkasan (milyar)'!AB634/'Ringkasan (milyar)'!G634,0)</f>
        <v>1.3902070535005565E-2</v>
      </c>
      <c r="AC634" s="5"/>
      <c r="AD634" s="173">
        <f>IFERROR('Ringkasan (milyar)'!AD634/'Ringkasan (milyar)'!AC634,0)</f>
        <v>0.7444298572829654</v>
      </c>
      <c r="AE634" s="173">
        <f>IFERROR('Ringkasan (milyar)'!AE634/'Ringkasan (milyar)'!AD634,0)</f>
        <v>0.53070613392849442</v>
      </c>
      <c r="AF634" s="173">
        <f>IFERROR('Ringkasan (milyar)'!AF634/'Ringkasan (milyar)'!AD634,0)</f>
        <v>0.42524653710511989</v>
      </c>
      <c r="AG634" s="173">
        <f>IFERROR('Ringkasan (milyar)'!AG634/'Ringkasan (milyar)'!AD634,0)</f>
        <v>0</v>
      </c>
      <c r="AH634" s="173">
        <f>IFERROR('Ringkasan (milyar)'!AH634/'Ringkasan (milyar)'!AC634,0)</f>
        <v>0</v>
      </c>
      <c r="AI634" s="173">
        <f>IFERROR('Ringkasan (milyar)'!AI634/'Ringkasan (milyar)'!AC634,0)</f>
        <v>2.5035469974637421E-2</v>
      </c>
      <c r="AJ634" s="173">
        <f>IFERROR('Ringkasan (milyar)'!AJ634/'Ringkasan (milyar)'!AC634,0)</f>
        <v>7.7546768415049936E-3</v>
      </c>
      <c r="AK634" s="173">
        <f>IFERROR('Ringkasan (milyar)'!AK634/'Ringkasan (milyar)'!AC634,0)</f>
        <v>9.8132673985436111E-2</v>
      </c>
      <c r="AL634" s="173">
        <f>IFERROR('Ringkasan (milyar)'!AL634/'Ringkasan (milyar)'!AC634,0)</f>
        <v>1.7822746130786013E-3</v>
      </c>
      <c r="AM634" s="173">
        <f>IFERROR('Ringkasan (milyar)'!AM634/'Ringkasan (milyar)'!AC634,0)</f>
        <v>1.8107498193235743E-2</v>
      </c>
      <c r="AN634" s="173">
        <f>IFERROR('Ringkasan (milyar)'!AN634/'Ringkasan (milyar)'!AC634,0)</f>
        <v>1.2865156931826618E-2</v>
      </c>
      <c r="AO634" s="173">
        <f>IFERROR('Ringkasan (milyar)'!AO634/'Ringkasan (milyar)'!AC634,0)</f>
        <v>6.5377744247295158E-2</v>
      </c>
      <c r="AP634" s="173">
        <f>IFERROR('Ringkasan (milyar)'!AP634/'Ringkasan (milyar)'!AC634,0)</f>
        <v>0</v>
      </c>
      <c r="AQ634" s="173">
        <f>IFERROR('Ringkasan (milyar)'!AQ634/'Ringkasan (milyar)'!AC634,0)</f>
        <v>0</v>
      </c>
      <c r="AR634" s="173">
        <f>IFERROR('Ringkasan (milyar)'!AR634/'Ringkasan (milyar)'!AC634,0)</f>
        <v>2.2278432663482514E-3</v>
      </c>
      <c r="AS634" s="173">
        <f>IFERROR('Ringkasan (milyar)'!AS634/'Ringkasan (milyar)'!AC634,0)</f>
        <v>2.2278432663482514E-3</v>
      </c>
      <c r="AT634" s="173">
        <f>IFERROR('Ringkasan (milyar)'!AT634/'Ringkasan (milyar)'!AC634,0)</f>
        <v>0.15520962546525022</v>
      </c>
      <c r="AU634" s="173">
        <f>IFERROR('Ringkasan (milyar)'!AU634/'Ringkasan (milyar)'!AC634,0)</f>
        <v>0</v>
      </c>
      <c r="AV634" s="173">
        <f>IFERROR('Ringkasan (milyar)'!AV634/'Ringkasan (milyar)'!AC634,0)</f>
        <v>0.15520962546525022</v>
      </c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86"/>
      <c r="BK634" s="86"/>
      <c r="BL634" s="87"/>
      <c r="BM634" s="47"/>
      <c r="BN634" s="48"/>
      <c r="BO634" s="49"/>
      <c r="BP634" s="39">
        <f t="shared" si="114"/>
        <v>0</v>
      </c>
      <c r="BR634" s="6" t="e">
        <f>Ringkasan!#REF!/1000000000</f>
        <v>#REF!</v>
      </c>
      <c r="BS634" s="6" t="e">
        <f t="shared" si="105"/>
        <v>#REF!</v>
      </c>
      <c r="BT634" s="39" t="e">
        <f t="shared" si="107"/>
        <v>#REF!</v>
      </c>
      <c r="BV634" s="6" t="e">
        <f>Ringkasan!#REF!/1000000000</f>
        <v>#REF!</v>
      </c>
      <c r="BW634" s="6" t="e">
        <f t="shared" si="106"/>
        <v>#REF!</v>
      </c>
      <c r="BX634" s="39" t="e">
        <f t="shared" si="108"/>
        <v>#REF!</v>
      </c>
    </row>
    <row r="635" spans="1:76" ht="15" customHeight="1" x14ac:dyDescent="0.25">
      <c r="A635" s="59" t="s">
        <v>495</v>
      </c>
      <c r="B635" s="3">
        <f t="shared" si="115"/>
        <v>471</v>
      </c>
      <c r="C635" s="4">
        <f t="shared" si="115"/>
        <v>5</v>
      </c>
      <c r="D635" s="8" t="s">
        <v>495</v>
      </c>
      <c r="E635" s="12" t="str">
        <f>[1]Pendapatan!D635</f>
        <v>07 Tahun 2024</v>
      </c>
      <c r="F635" s="92" t="str">
        <f>[1]Pendapatan!E635</f>
        <v>07 Tahun 2024</v>
      </c>
      <c r="G635" s="6"/>
      <c r="H635" s="173">
        <f>IFERROR('Ringkasan (milyar)'!H635/'Ringkasan (milyar)'!G635,0)</f>
        <v>8.2190266400860856E-3</v>
      </c>
      <c r="I635" s="173">
        <f>IFERROR('Ringkasan (milyar)'!I635/'Ringkasan (milyar)'!G635,0)</f>
        <v>4.11221851824235E-3</v>
      </c>
      <c r="J635" s="173">
        <f>IFERROR('Ringkasan (milyar)'!J635/'Ringkasan (milyar)'!G635,0)</f>
        <v>1.747577924188824E-4</v>
      </c>
      <c r="K635" s="173">
        <f>IFERROR('Ringkasan (milyar)'!K635/'Ringkasan (milyar)'!G635,0)</f>
        <v>1.7475779241888239E-3</v>
      </c>
      <c r="L635" s="173">
        <f>IFERROR('Ringkasan (milyar)'!L635/'Ringkasan (milyar)'!G635,0)</f>
        <v>2.1844724052360299E-3</v>
      </c>
      <c r="M635" s="173">
        <f>IFERROR('Ringkasan (milyar)'!M635/'Ringkasan (milyar)'!G635,0)</f>
        <v>0.99178097335991389</v>
      </c>
      <c r="N635" s="173">
        <f>IFERROR('Ringkasan (milyar)'!N635/'Ringkasan (milyar)'!G635,0)</f>
        <v>0.98710139392059393</v>
      </c>
      <c r="O635" s="173">
        <f>IFERROR('Ringkasan (milyar)'!O635/'Ringkasan (milyar)'!G635,0)</f>
        <v>0.17983870659219173</v>
      </c>
      <c r="P635" s="173">
        <f>IFERROR('Ringkasan (milyar)'!P635/'Ringkasan (milyar)'!G635,0)</f>
        <v>0</v>
      </c>
      <c r="Q635" s="173">
        <f>IFERROR('Ringkasan (milyar)'!Q635/'Ringkasan (milyar)'!G635,0)</f>
        <v>6.9728496360001127E-2</v>
      </c>
      <c r="R635" s="173">
        <f>IFERROR('Ringkasan (milyar)'!R635/'Ringkasan (milyar)'!G635,0)</f>
        <v>0</v>
      </c>
      <c r="S635" s="173">
        <f>IFERROR('Ringkasan (milyar)'!S635/'Ringkasan (milyar)'!G635,0)</f>
        <v>6.8375611531357235E-3</v>
      </c>
      <c r="T635" s="173">
        <f>IFERROR('Ringkasan (milyar)'!T635/'Ringkasan (milyar)'!G635,0)</f>
        <v>0.6476450816927557</v>
      </c>
      <c r="U635" s="173">
        <f>IFERROR('Ringkasan (milyar)'!U635/'Ringkasan (milyar)'!G635,0)</f>
        <v>8.3051548122509644E-2</v>
      </c>
      <c r="V635" s="173">
        <f>IFERROR('Ringkasan (milyar)'!V635/'Ringkasan (milyar)'!G635,0)</f>
        <v>4.6795794393199126E-3</v>
      </c>
      <c r="W635" s="173">
        <f>IFERROR('Ringkasan (milyar)'!W635/'Ringkasan (milyar)'!G635,0)</f>
        <v>4.6795794393199126E-3</v>
      </c>
      <c r="X635" s="173">
        <f>IFERROR('Ringkasan (milyar)'!X635/'Ringkasan (milyar)'!G635,0)</f>
        <v>0</v>
      </c>
      <c r="Y635" s="173">
        <f>IFERROR('Ringkasan (milyar)'!Y635/'Ringkasan (milyar)'!G635,0)</f>
        <v>0</v>
      </c>
      <c r="Z635" s="173">
        <f>IFERROR('Ringkasan (milyar)'!Z635/'Ringkasan (milyar)'!G635,0)</f>
        <v>0</v>
      </c>
      <c r="AA635" s="173">
        <f>IFERROR('Ringkasan (milyar)'!AA635/'Ringkasan (milyar)'!G635,0)</f>
        <v>0</v>
      </c>
      <c r="AB635" s="173">
        <f>IFERROR('Ringkasan (milyar)'!AB635/'Ringkasan (milyar)'!G635,0)</f>
        <v>0</v>
      </c>
      <c r="AC635" s="5"/>
      <c r="AD635" s="173">
        <f>IFERROR('Ringkasan (milyar)'!AD635/'Ringkasan (milyar)'!AC635,0)</f>
        <v>0.65650418929413901</v>
      </c>
      <c r="AE635" s="173">
        <f>IFERROR('Ringkasan (milyar)'!AE635/'Ringkasan (milyar)'!AD635,0)</f>
        <v>0.34895966556771912</v>
      </c>
      <c r="AF635" s="173">
        <f>IFERROR('Ringkasan (milyar)'!AF635/'Ringkasan (milyar)'!AD635,0)</f>
        <v>0.59812146880970318</v>
      </c>
      <c r="AG635" s="173">
        <f>IFERROR('Ringkasan (milyar)'!AG635/'Ringkasan (milyar)'!AD635,0)</f>
        <v>0</v>
      </c>
      <c r="AH635" s="173">
        <f>IFERROR('Ringkasan (milyar)'!AH635/'Ringkasan (milyar)'!AC635,0)</f>
        <v>4.7781451688397158E-3</v>
      </c>
      <c r="AI635" s="173">
        <f>IFERROR('Ringkasan (milyar)'!AI635/'Ringkasan (milyar)'!AC635,0)</f>
        <v>2.1284464843013282E-3</v>
      </c>
      <c r="AJ635" s="173">
        <f>IFERROR('Ringkasan (milyar)'!AJ635/'Ringkasan (milyar)'!AC635,0)</f>
        <v>2.7834865320774831E-2</v>
      </c>
      <c r="AK635" s="173">
        <f>IFERROR('Ringkasan (milyar)'!AK635/'Ringkasan (milyar)'!AC635,0)</f>
        <v>0.19522918053149235</v>
      </c>
      <c r="AL635" s="173">
        <f>IFERROR('Ringkasan (milyar)'!AL635/'Ringkasan (milyar)'!AC635,0)</f>
        <v>1.2336302072277084E-3</v>
      </c>
      <c r="AM635" s="173">
        <f>IFERROR('Ringkasan (milyar)'!AM635/'Ringkasan (milyar)'!AC635,0)</f>
        <v>2.4432777830739046E-2</v>
      </c>
      <c r="AN635" s="173">
        <f>IFERROR('Ringkasan (milyar)'!AN635/'Ringkasan (milyar)'!AC635,0)</f>
        <v>4.9695077900241622E-2</v>
      </c>
      <c r="AO635" s="173">
        <f>IFERROR('Ringkasan (milyar)'!AO635/'Ringkasan (milyar)'!AC635,0)</f>
        <v>0.11985587954341194</v>
      </c>
      <c r="AP635" s="173">
        <f>IFERROR('Ringkasan (milyar)'!AP635/'Ringkasan (milyar)'!AC635,0)</f>
        <v>1.1815049872040025E-5</v>
      </c>
      <c r="AQ635" s="173">
        <f>IFERROR('Ringkasan (milyar)'!AQ635/'Ringkasan (milyar)'!AC635,0)</f>
        <v>0</v>
      </c>
      <c r="AR635" s="173">
        <f>IFERROR('Ringkasan (milyar)'!AR635/'Ringkasan (milyar)'!AC635,0)</f>
        <v>1.3114576580002098E-2</v>
      </c>
      <c r="AS635" s="173">
        <f>IFERROR('Ringkasan (milyar)'!AS635/'Ringkasan (milyar)'!AC635,0)</f>
        <v>1.3114576580002098E-2</v>
      </c>
      <c r="AT635" s="173">
        <f>IFERROR('Ringkasan (milyar)'!AT635/'Ringkasan (milyar)'!AC635,0)</f>
        <v>0.13515205359436655</v>
      </c>
      <c r="AU635" s="173">
        <f>IFERROR('Ringkasan (milyar)'!AU635/'Ringkasan (milyar)'!AC635,0)</f>
        <v>0</v>
      </c>
      <c r="AV635" s="173">
        <f>IFERROR('Ringkasan (milyar)'!AV635/'Ringkasan (milyar)'!AC635,0)</f>
        <v>0.13515205359436655</v>
      </c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86"/>
      <c r="BK635" s="86"/>
      <c r="BL635" s="87"/>
      <c r="BM635" s="47"/>
      <c r="BN635" s="48"/>
      <c r="BO635" s="49"/>
      <c r="BP635" s="39">
        <f t="shared" si="114"/>
        <v>0</v>
      </c>
      <c r="BR635" s="6" t="e">
        <f>Ringkasan!#REF!/1000000000</f>
        <v>#REF!</v>
      </c>
      <c r="BS635" s="6" t="e">
        <f t="shared" si="105"/>
        <v>#REF!</v>
      </c>
      <c r="BT635" s="39" t="e">
        <f t="shared" si="107"/>
        <v>#REF!</v>
      </c>
      <c r="BV635" s="6" t="e">
        <f>Ringkasan!#REF!/1000000000</f>
        <v>#REF!</v>
      </c>
      <c r="BW635" s="6" t="e">
        <f t="shared" si="106"/>
        <v>#REF!</v>
      </c>
      <c r="BX635" s="39" t="e">
        <f t="shared" si="108"/>
        <v>#REF!</v>
      </c>
    </row>
    <row r="636" spans="1:76" ht="15" customHeight="1" x14ac:dyDescent="0.25">
      <c r="A636" s="59" t="s">
        <v>505</v>
      </c>
      <c r="B636" s="3">
        <f t="shared" si="115"/>
        <v>472</v>
      </c>
      <c r="C636" s="4">
        <f t="shared" si="115"/>
        <v>6</v>
      </c>
      <c r="D636" s="8" t="s">
        <v>505</v>
      </c>
      <c r="E636" s="12" t="str">
        <f>[1]Pendapatan!D636</f>
        <v>5 Tahun 2024</v>
      </c>
      <c r="F636" s="92">
        <f>[1]Pendapatan!E636</f>
        <v>45657.790277777778</v>
      </c>
      <c r="G636" s="6"/>
      <c r="H636" s="173">
        <f>IFERROR('Ringkasan (milyar)'!H636/'Ringkasan (milyar)'!G636,0)</f>
        <v>1.1824232139664404E-2</v>
      </c>
      <c r="I636" s="173">
        <f>IFERROR('Ringkasan (milyar)'!I636/'Ringkasan (milyar)'!G636,0)</f>
        <v>5.6195834760540591E-3</v>
      </c>
      <c r="J636" s="173">
        <f>IFERROR('Ringkasan (milyar)'!J636/'Ringkasan (milyar)'!G636,0)</f>
        <v>3.6046670323373078E-4</v>
      </c>
      <c r="K636" s="173">
        <f>IFERROR('Ringkasan (milyar)'!K636/'Ringkasan (milyar)'!G636,0)</f>
        <v>4.6213679901760353E-3</v>
      </c>
      <c r="L636" s="173">
        <f>IFERROR('Ringkasan (milyar)'!L636/'Ringkasan (milyar)'!G636,0)</f>
        <v>1.2228139702005788E-3</v>
      </c>
      <c r="M636" s="173">
        <f>IFERROR('Ringkasan (milyar)'!M636/'Ringkasan (milyar)'!G636,0)</f>
        <v>0.9849785576009561</v>
      </c>
      <c r="N636" s="173">
        <f>IFERROR('Ringkasan (milyar)'!N636/'Ringkasan (milyar)'!G636,0)</f>
        <v>0.97800792121356428</v>
      </c>
      <c r="O636" s="173">
        <f>IFERROR('Ringkasan (milyar)'!O636/'Ringkasan (milyar)'!G636,0)</f>
        <v>0.12794897155414275</v>
      </c>
      <c r="P636" s="173">
        <f>IFERROR('Ringkasan (milyar)'!P636/'Ringkasan (milyar)'!G636,0)</f>
        <v>0</v>
      </c>
      <c r="Q636" s="173">
        <f>IFERROR('Ringkasan (milyar)'!Q636/'Ringkasan (milyar)'!G636,0)</f>
        <v>7.9950253143780167E-2</v>
      </c>
      <c r="R636" s="173">
        <f>IFERROR('Ringkasan (milyar)'!R636/'Ringkasan (milyar)'!G636,0)</f>
        <v>0</v>
      </c>
      <c r="S636" s="173">
        <f>IFERROR('Ringkasan (milyar)'!S636/'Ringkasan (milyar)'!G636,0)</f>
        <v>1.4481909701747593E-2</v>
      </c>
      <c r="T636" s="173">
        <f>IFERROR('Ringkasan (milyar)'!T636/'Ringkasan (milyar)'!G636,0)</f>
        <v>0.65144942790473481</v>
      </c>
      <c r="U636" s="173">
        <f>IFERROR('Ringkasan (milyar)'!U636/'Ringkasan (milyar)'!G636,0)</f>
        <v>0.1041773589091589</v>
      </c>
      <c r="V636" s="173">
        <f>IFERROR('Ringkasan (milyar)'!V636/'Ringkasan (milyar)'!G636,0)</f>
        <v>6.9706363873918717E-3</v>
      </c>
      <c r="W636" s="173">
        <f>IFERROR('Ringkasan (milyar)'!W636/'Ringkasan (milyar)'!G636,0)</f>
        <v>6.9706363873918717E-3</v>
      </c>
      <c r="X636" s="173">
        <f>IFERROR('Ringkasan (milyar)'!X636/'Ringkasan (milyar)'!G636,0)</f>
        <v>0</v>
      </c>
      <c r="Y636" s="173">
        <f>IFERROR('Ringkasan (milyar)'!Y636/'Ringkasan (milyar)'!G636,0)</f>
        <v>3.1972102593794665E-3</v>
      </c>
      <c r="Z636" s="173">
        <f>IFERROR('Ringkasan (milyar)'!Z636/'Ringkasan (milyar)'!G636,0)</f>
        <v>0</v>
      </c>
      <c r="AA636" s="173">
        <f>IFERROR('Ringkasan (milyar)'!AA636/'Ringkasan (milyar)'!G636,0)</f>
        <v>0</v>
      </c>
      <c r="AB636" s="173">
        <f>IFERROR('Ringkasan (milyar)'!AB636/'Ringkasan (milyar)'!G636,0)</f>
        <v>3.1972102593794665E-3</v>
      </c>
      <c r="AC636" s="5"/>
      <c r="AD636" s="173">
        <f>IFERROR('Ringkasan (milyar)'!AD636/'Ringkasan (milyar)'!AC636,0)</f>
        <v>0.70976166463313028</v>
      </c>
      <c r="AE636" s="173">
        <f>IFERROR('Ringkasan (milyar)'!AE636/'Ringkasan (milyar)'!AD636,0)</f>
        <v>0.37626869782005695</v>
      </c>
      <c r="AF636" s="173">
        <f>IFERROR('Ringkasan (milyar)'!AF636/'Ringkasan (milyar)'!AD636,0)</f>
        <v>0.57681617050850842</v>
      </c>
      <c r="AG636" s="173">
        <f>IFERROR('Ringkasan (milyar)'!AG636/'Ringkasan (milyar)'!AD636,0)</f>
        <v>0</v>
      </c>
      <c r="AH636" s="173">
        <f>IFERROR('Ringkasan (milyar)'!AH636/'Ringkasan (milyar)'!AC636,0)</f>
        <v>0</v>
      </c>
      <c r="AI636" s="173">
        <f>IFERROR('Ringkasan (milyar)'!AI636/'Ringkasan (milyar)'!AC636,0)</f>
        <v>1.3350025820473449E-2</v>
      </c>
      <c r="AJ636" s="173">
        <f>IFERROR('Ringkasan (milyar)'!AJ636/'Ringkasan (milyar)'!AC636,0)</f>
        <v>1.9948536131126498E-2</v>
      </c>
      <c r="AK636" s="173">
        <f>IFERROR('Ringkasan (milyar)'!AK636/'Ringkasan (milyar)'!AC636,0)</f>
        <v>0.14675710158296812</v>
      </c>
      <c r="AL636" s="173">
        <f>IFERROR('Ringkasan (milyar)'!AL636/'Ringkasan (milyar)'!AC636,0)</f>
        <v>6.6670943444097864E-3</v>
      </c>
      <c r="AM636" s="173">
        <f>IFERROR('Ringkasan (milyar)'!AM636/'Ringkasan (milyar)'!AC636,0)</f>
        <v>1.3942781295208633E-2</v>
      </c>
      <c r="AN636" s="173">
        <f>IFERROR('Ringkasan (milyar)'!AN636/'Ringkasan (milyar)'!AC636,0)</f>
        <v>2.7756933159525262E-2</v>
      </c>
      <c r="AO636" s="173">
        <f>IFERROR('Ringkasan (milyar)'!AO636/'Ringkasan (milyar)'!AC636,0)</f>
        <v>9.8283822236407456E-2</v>
      </c>
      <c r="AP636" s="173">
        <f>IFERROR('Ringkasan (milyar)'!AP636/'Ringkasan (milyar)'!AC636,0)</f>
        <v>9.5722017184380766E-5</v>
      </c>
      <c r="AQ636" s="173">
        <f>IFERROR('Ringkasan (milyar)'!AQ636/'Ringkasan (milyar)'!AC636,0)</f>
        <v>1.0748530232581452E-5</v>
      </c>
      <c r="AR636" s="173">
        <f>IFERROR('Ringkasan (milyar)'!AR636/'Ringkasan (milyar)'!AC636,0)</f>
        <v>4.6299266280623516E-3</v>
      </c>
      <c r="AS636" s="173">
        <f>IFERROR('Ringkasan (milyar)'!AS636/'Ringkasan (milyar)'!AC636,0)</f>
        <v>4.6299266280623516E-3</v>
      </c>
      <c r="AT636" s="173">
        <f>IFERROR('Ringkasan (milyar)'!AT636/'Ringkasan (milyar)'!AC636,0)</f>
        <v>0.13885130715583927</v>
      </c>
      <c r="AU636" s="173">
        <f>IFERROR('Ringkasan (milyar)'!AU636/'Ringkasan (milyar)'!AC636,0)</f>
        <v>0</v>
      </c>
      <c r="AV636" s="173">
        <f>IFERROR('Ringkasan (milyar)'!AV636/'Ringkasan (milyar)'!AC636,0)</f>
        <v>0.13885130715583927</v>
      </c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86"/>
      <c r="BK636" s="86"/>
      <c r="BL636" s="87"/>
      <c r="BM636" s="47"/>
      <c r="BN636" s="48"/>
      <c r="BO636" s="49"/>
      <c r="BP636" s="39">
        <f t="shared" si="114"/>
        <v>0</v>
      </c>
      <c r="BR636" s="6" t="e">
        <f>Ringkasan!#REF!/1000000000</f>
        <v>#REF!</v>
      </c>
      <c r="BS636" s="6" t="e">
        <f t="shared" si="105"/>
        <v>#REF!</v>
      </c>
      <c r="BT636" s="39" t="e">
        <f t="shared" si="107"/>
        <v>#REF!</v>
      </c>
      <c r="BV636" s="6" t="e">
        <f>Ringkasan!#REF!/1000000000</f>
        <v>#REF!</v>
      </c>
      <c r="BW636" s="6" t="e">
        <f t="shared" si="106"/>
        <v>#REF!</v>
      </c>
      <c r="BX636" s="39" t="e">
        <f t="shared" si="108"/>
        <v>#REF!</v>
      </c>
    </row>
    <row r="637" spans="1:76" ht="15" customHeight="1" x14ac:dyDescent="0.25">
      <c r="A637" s="59" t="s">
        <v>506</v>
      </c>
      <c r="B637" s="3">
        <f t="shared" si="115"/>
        <v>473</v>
      </c>
      <c r="C637" s="4">
        <f t="shared" si="115"/>
        <v>7</v>
      </c>
      <c r="D637" s="8" t="s">
        <v>506</v>
      </c>
      <c r="E637" s="12" t="str">
        <f>[1]Pendapatan!D637</f>
        <v>1 TAHUN 2025</v>
      </c>
      <c r="F637" s="92">
        <f>[1]Pendapatan!E637</f>
        <v>45681</v>
      </c>
      <c r="G637" s="6"/>
      <c r="H637" s="173">
        <f>IFERROR('Ringkasan (milyar)'!H637/'Ringkasan (milyar)'!G637,0)</f>
        <v>2.2454832022570658E-2</v>
      </c>
      <c r="I637" s="173">
        <f>IFERROR('Ringkasan (milyar)'!I637/'Ringkasan (milyar)'!G637,0)</f>
        <v>8.5982432434223884E-3</v>
      </c>
      <c r="J637" s="173">
        <f>IFERROR('Ringkasan (milyar)'!J637/'Ringkasan (milyar)'!G637,0)</f>
        <v>2.9601638067827278E-4</v>
      </c>
      <c r="K637" s="173">
        <f>IFERROR('Ringkasan (milyar)'!K637/'Ringkasan (milyar)'!G637,0)</f>
        <v>2.7536407504955606E-3</v>
      </c>
      <c r="L637" s="173">
        <f>IFERROR('Ringkasan (milyar)'!L637/'Ringkasan (milyar)'!G637,0)</f>
        <v>1.0806931647974433E-2</v>
      </c>
      <c r="M637" s="173">
        <f>IFERROR('Ringkasan (milyar)'!M637/'Ringkasan (milyar)'!G637,0)</f>
        <v>0.9775451679774293</v>
      </c>
      <c r="N637" s="173">
        <f>IFERROR('Ringkasan (milyar)'!N637/'Ringkasan (milyar)'!G637,0)</f>
        <v>0.96963135568081726</v>
      </c>
      <c r="O637" s="173">
        <f>IFERROR('Ringkasan (milyar)'!O637/'Ringkasan (milyar)'!G637,0)</f>
        <v>0.14400136217580881</v>
      </c>
      <c r="P637" s="173">
        <f>IFERROR('Ringkasan (milyar)'!P637/'Ringkasan (milyar)'!G637,0)</f>
        <v>0</v>
      </c>
      <c r="Q637" s="173">
        <f>IFERROR('Ringkasan (milyar)'!Q637/'Ringkasan (milyar)'!G637,0)</f>
        <v>3.9106374339031302E-2</v>
      </c>
      <c r="R637" s="173">
        <f>IFERROR('Ringkasan (milyar)'!R637/'Ringkasan (milyar)'!G637,0)</f>
        <v>0</v>
      </c>
      <c r="S637" s="173">
        <f>IFERROR('Ringkasan (milyar)'!S637/'Ringkasan (milyar)'!G637,0)</f>
        <v>8.7513704519166964E-3</v>
      </c>
      <c r="T637" s="173">
        <f>IFERROR('Ringkasan (milyar)'!T637/'Ringkasan (milyar)'!G637,0)</f>
        <v>0.64313002818523435</v>
      </c>
      <c r="U637" s="173">
        <f>IFERROR('Ringkasan (milyar)'!U637/'Ringkasan (milyar)'!G637,0)</f>
        <v>0.1346422205288261</v>
      </c>
      <c r="V637" s="173">
        <f>IFERROR('Ringkasan (milyar)'!V637/'Ringkasan (milyar)'!G637,0)</f>
        <v>7.9138122966119669E-3</v>
      </c>
      <c r="W637" s="173">
        <f>IFERROR('Ringkasan (milyar)'!W637/'Ringkasan (milyar)'!G637,0)</f>
        <v>7.9138122966119669E-3</v>
      </c>
      <c r="X637" s="173">
        <f>IFERROR('Ringkasan (milyar)'!X637/'Ringkasan (milyar)'!G637,0)</f>
        <v>0</v>
      </c>
      <c r="Y637" s="173">
        <f>IFERROR('Ringkasan (milyar)'!Y637/'Ringkasan (milyar)'!G637,0)</f>
        <v>0</v>
      </c>
      <c r="Z637" s="173">
        <f>IFERROR('Ringkasan (milyar)'!Z637/'Ringkasan (milyar)'!G637,0)</f>
        <v>0</v>
      </c>
      <c r="AA637" s="173">
        <f>IFERROR('Ringkasan (milyar)'!AA637/'Ringkasan (milyar)'!G637,0)</f>
        <v>0</v>
      </c>
      <c r="AB637" s="173">
        <f>IFERROR('Ringkasan (milyar)'!AB637/'Ringkasan (milyar)'!G637,0)</f>
        <v>0</v>
      </c>
      <c r="AC637" s="5"/>
      <c r="AD637" s="173">
        <f>IFERROR('Ringkasan (milyar)'!AD637/'Ringkasan (milyar)'!AC637,0)</f>
        <v>0.72014561077965633</v>
      </c>
      <c r="AE637" s="173">
        <f>IFERROR('Ringkasan (milyar)'!AE637/'Ringkasan (milyar)'!AD637,0)</f>
        <v>0.54245194165199195</v>
      </c>
      <c r="AF637" s="173">
        <f>IFERROR('Ringkasan (milyar)'!AF637/'Ringkasan (milyar)'!AD637,0)</f>
        <v>0.42302702330579423</v>
      </c>
      <c r="AG637" s="173">
        <f>IFERROR('Ringkasan (milyar)'!AG637/'Ringkasan (milyar)'!AD637,0)</f>
        <v>0</v>
      </c>
      <c r="AH637" s="173">
        <f>IFERROR('Ringkasan (milyar)'!AH637/'Ringkasan (milyar)'!AC637,0)</f>
        <v>0</v>
      </c>
      <c r="AI637" s="173">
        <f>IFERROR('Ringkasan (milyar)'!AI637/'Ringkasan (milyar)'!AC637,0)</f>
        <v>9.4651446128789455E-3</v>
      </c>
      <c r="AJ637" s="173">
        <f>IFERROR('Ringkasan (milyar)'!AJ637/'Ringkasan (milyar)'!AC637,0)</f>
        <v>1.5395027252342068E-2</v>
      </c>
      <c r="AK637" s="173">
        <f>IFERROR('Ringkasan (milyar)'!AK637/'Ringkasan (milyar)'!AC637,0)</f>
        <v>0.1640194013383417</v>
      </c>
      <c r="AL637" s="173">
        <f>IFERROR('Ringkasan (milyar)'!AL637/'Ringkasan (milyar)'!AC637,0)</f>
        <v>0</v>
      </c>
      <c r="AM637" s="173">
        <f>IFERROR('Ringkasan (milyar)'!AM637/'Ringkasan (milyar)'!AC637,0)</f>
        <v>1.9971287357921089E-2</v>
      </c>
      <c r="AN637" s="173">
        <f>IFERROR('Ringkasan (milyar)'!AN637/'Ringkasan (milyar)'!AC637,0)</f>
        <v>1.7099560799436715E-2</v>
      </c>
      <c r="AO637" s="173">
        <f>IFERROR('Ringkasan (milyar)'!AO637/'Ringkasan (milyar)'!AC637,0)</f>
        <v>0.12691862048963978</v>
      </c>
      <c r="AP637" s="173">
        <f>IFERROR('Ringkasan (milyar)'!AP637/'Ringkasan (milyar)'!AC637,0)</f>
        <v>2.9932691344094251E-5</v>
      </c>
      <c r="AQ637" s="173">
        <f>IFERROR('Ringkasan (milyar)'!AQ637/'Ringkasan (milyar)'!AC637,0)</f>
        <v>0</v>
      </c>
      <c r="AR637" s="173">
        <f>IFERROR('Ringkasan (milyar)'!AR637/'Ringkasan (milyar)'!AC637,0)</f>
        <v>4.6887047844759167E-3</v>
      </c>
      <c r="AS637" s="173">
        <f>IFERROR('Ringkasan (milyar)'!AS637/'Ringkasan (milyar)'!AC637,0)</f>
        <v>4.6887047844759167E-3</v>
      </c>
      <c r="AT637" s="173">
        <f>IFERROR('Ringkasan (milyar)'!AT637/'Ringkasan (milyar)'!AC637,0)</f>
        <v>0.11114628309752593</v>
      </c>
      <c r="AU637" s="173">
        <f>IFERROR('Ringkasan (milyar)'!AU637/'Ringkasan (milyar)'!AC637,0)</f>
        <v>0</v>
      </c>
      <c r="AV637" s="173">
        <f>IFERROR('Ringkasan (milyar)'!AV637/'Ringkasan (milyar)'!AC637,0)</f>
        <v>0.11114628309752593</v>
      </c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86"/>
      <c r="BK637" s="86"/>
      <c r="BL637" s="87"/>
      <c r="BM637" s="47"/>
      <c r="BN637" s="48"/>
      <c r="BO637" s="49"/>
      <c r="BP637" s="39">
        <f t="shared" si="114"/>
        <v>0</v>
      </c>
      <c r="BR637" s="6" t="e">
        <f>Ringkasan!#REF!/1000000000</f>
        <v>#REF!</v>
      </c>
      <c r="BS637" s="6" t="e">
        <f t="shared" si="105"/>
        <v>#REF!</v>
      </c>
      <c r="BT637" s="39" t="e">
        <f t="shared" si="107"/>
        <v>#REF!</v>
      </c>
      <c r="BV637" s="6" t="e">
        <f>Ringkasan!#REF!/1000000000</f>
        <v>#REF!</v>
      </c>
      <c r="BW637" s="6" t="e">
        <f t="shared" si="106"/>
        <v>#REF!</v>
      </c>
      <c r="BX637" s="39" t="e">
        <f t="shared" si="108"/>
        <v>#REF!</v>
      </c>
    </row>
    <row r="638" spans="1:76" ht="15" customHeight="1" x14ac:dyDescent="0.25">
      <c r="A638" s="59" t="s">
        <v>508</v>
      </c>
      <c r="B638" s="3">
        <f t="shared" si="115"/>
        <v>474</v>
      </c>
      <c r="C638" s="99">
        <f t="shared" si="115"/>
        <v>8</v>
      </c>
      <c r="D638" s="8" t="s">
        <v>508</v>
      </c>
      <c r="E638" s="12" t="str">
        <f>[1]Pendapatan!D638</f>
        <v/>
      </c>
      <c r="F638" s="92" t="str">
        <f>[1]Pendapatan!E638</f>
        <v/>
      </c>
      <c r="G638" s="6"/>
      <c r="H638" s="173">
        <f>IFERROR('Ringkasan (milyar)'!H638/'Ringkasan (milyar)'!G638,0)</f>
        <v>0</v>
      </c>
      <c r="I638" s="173">
        <f>IFERROR('Ringkasan (milyar)'!I638/'Ringkasan (milyar)'!G638,0)</f>
        <v>0</v>
      </c>
      <c r="J638" s="173">
        <f>IFERROR('Ringkasan (milyar)'!J638/'Ringkasan (milyar)'!G638,0)</f>
        <v>0</v>
      </c>
      <c r="K638" s="173">
        <f>IFERROR('Ringkasan (milyar)'!K638/'Ringkasan (milyar)'!G638,0)</f>
        <v>0</v>
      </c>
      <c r="L638" s="173">
        <f>IFERROR('Ringkasan (milyar)'!L638/'Ringkasan (milyar)'!G638,0)</f>
        <v>0</v>
      </c>
      <c r="M638" s="173">
        <f>IFERROR('Ringkasan (milyar)'!M638/'Ringkasan (milyar)'!G638,0)</f>
        <v>0</v>
      </c>
      <c r="N638" s="173">
        <f>IFERROR('Ringkasan (milyar)'!N638/'Ringkasan (milyar)'!G638,0)</f>
        <v>0</v>
      </c>
      <c r="O638" s="173">
        <f>IFERROR('Ringkasan (milyar)'!O638/'Ringkasan (milyar)'!G638,0)</f>
        <v>0</v>
      </c>
      <c r="P638" s="173">
        <f>IFERROR('Ringkasan (milyar)'!P638/'Ringkasan (milyar)'!G638,0)</f>
        <v>0</v>
      </c>
      <c r="Q638" s="173">
        <f>IFERROR('Ringkasan (milyar)'!Q638/'Ringkasan (milyar)'!G638,0)</f>
        <v>0</v>
      </c>
      <c r="R638" s="173">
        <f>IFERROR('Ringkasan (milyar)'!R638/'Ringkasan (milyar)'!G638,0)</f>
        <v>0</v>
      </c>
      <c r="S638" s="173">
        <f>IFERROR('Ringkasan (milyar)'!S638/'Ringkasan (milyar)'!G638,0)</f>
        <v>0</v>
      </c>
      <c r="T638" s="173">
        <f>IFERROR('Ringkasan (milyar)'!T638/'Ringkasan (milyar)'!G638,0)</f>
        <v>0</v>
      </c>
      <c r="U638" s="173">
        <f>IFERROR('Ringkasan (milyar)'!U638/'Ringkasan (milyar)'!G638,0)</f>
        <v>0</v>
      </c>
      <c r="V638" s="173">
        <f>IFERROR('Ringkasan (milyar)'!V638/'Ringkasan (milyar)'!G638,0)</f>
        <v>0</v>
      </c>
      <c r="W638" s="173">
        <f>IFERROR('Ringkasan (milyar)'!W638/'Ringkasan (milyar)'!G638,0)</f>
        <v>0</v>
      </c>
      <c r="X638" s="173">
        <f>IFERROR('Ringkasan (milyar)'!X638/'Ringkasan (milyar)'!G638,0)</f>
        <v>0</v>
      </c>
      <c r="Y638" s="173">
        <f>IFERROR('Ringkasan (milyar)'!Y638/'Ringkasan (milyar)'!G638,0)</f>
        <v>0</v>
      </c>
      <c r="Z638" s="173">
        <f>IFERROR('Ringkasan (milyar)'!Z638/'Ringkasan (milyar)'!G638,0)</f>
        <v>0</v>
      </c>
      <c r="AA638" s="173">
        <f>IFERROR('Ringkasan (milyar)'!AA638/'Ringkasan (milyar)'!G638,0)</f>
        <v>0</v>
      </c>
      <c r="AB638" s="173">
        <f>IFERROR('Ringkasan (milyar)'!AB638/'Ringkasan (milyar)'!G638,0)</f>
        <v>0</v>
      </c>
      <c r="AC638" s="5"/>
      <c r="AD638" s="173">
        <f>IFERROR('Ringkasan (milyar)'!AD638/'Ringkasan (milyar)'!AC638,0)</f>
        <v>0</v>
      </c>
      <c r="AE638" s="173">
        <f>IFERROR('Ringkasan (milyar)'!AE638/'Ringkasan (milyar)'!AD638,0)</f>
        <v>0</v>
      </c>
      <c r="AF638" s="173">
        <f>IFERROR('Ringkasan (milyar)'!AF638/'Ringkasan (milyar)'!AD638,0)</f>
        <v>0</v>
      </c>
      <c r="AG638" s="173">
        <f>IFERROR('Ringkasan (milyar)'!AG638/'Ringkasan (milyar)'!AD638,0)</f>
        <v>0</v>
      </c>
      <c r="AH638" s="173">
        <f>IFERROR('Ringkasan (milyar)'!AH638/'Ringkasan (milyar)'!AC638,0)</f>
        <v>0</v>
      </c>
      <c r="AI638" s="173">
        <f>IFERROR('Ringkasan (milyar)'!AI638/'Ringkasan (milyar)'!AC638,0)</f>
        <v>0</v>
      </c>
      <c r="AJ638" s="173">
        <f>IFERROR('Ringkasan (milyar)'!AJ638/'Ringkasan (milyar)'!AC638,0)</f>
        <v>0</v>
      </c>
      <c r="AK638" s="173">
        <f>IFERROR('Ringkasan (milyar)'!AK638/'Ringkasan (milyar)'!AC638,0)</f>
        <v>0</v>
      </c>
      <c r="AL638" s="173">
        <f>IFERROR('Ringkasan (milyar)'!AL638/'Ringkasan (milyar)'!AC638,0)</f>
        <v>0</v>
      </c>
      <c r="AM638" s="173">
        <f>IFERROR('Ringkasan (milyar)'!AM638/'Ringkasan (milyar)'!AC638,0)</f>
        <v>0</v>
      </c>
      <c r="AN638" s="173">
        <f>IFERROR('Ringkasan (milyar)'!AN638/'Ringkasan (milyar)'!AC638,0)</f>
        <v>0</v>
      </c>
      <c r="AO638" s="173">
        <f>IFERROR('Ringkasan (milyar)'!AO638/'Ringkasan (milyar)'!AC638,0)</f>
        <v>0</v>
      </c>
      <c r="AP638" s="173">
        <f>IFERROR('Ringkasan (milyar)'!AP638/'Ringkasan (milyar)'!AC638,0)</f>
        <v>0</v>
      </c>
      <c r="AQ638" s="173">
        <f>IFERROR('Ringkasan (milyar)'!AQ638/'Ringkasan (milyar)'!AC638,0)</f>
        <v>0</v>
      </c>
      <c r="AR638" s="173">
        <f>IFERROR('Ringkasan (milyar)'!AR638/'Ringkasan (milyar)'!AC638,0)</f>
        <v>0</v>
      </c>
      <c r="AS638" s="173">
        <f>IFERROR('Ringkasan (milyar)'!AS638/'Ringkasan (milyar)'!AC638,0)</f>
        <v>0</v>
      </c>
      <c r="AT638" s="173">
        <f>IFERROR('Ringkasan (milyar)'!AT638/'Ringkasan (milyar)'!AC638,0)</f>
        <v>0</v>
      </c>
      <c r="AU638" s="173">
        <f>IFERROR('Ringkasan (milyar)'!AU638/'Ringkasan (milyar)'!AC638,0)</f>
        <v>0</v>
      </c>
      <c r="AV638" s="173">
        <f>IFERROR('Ringkasan (milyar)'!AV638/'Ringkasan (milyar)'!AC638,0)</f>
        <v>0</v>
      </c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86"/>
      <c r="BK638" s="86"/>
      <c r="BL638" s="87"/>
      <c r="BM638" s="47"/>
      <c r="BN638" s="48"/>
      <c r="BO638" s="49"/>
      <c r="BP638" s="39">
        <f t="shared" si="114"/>
        <v>0</v>
      </c>
      <c r="BR638" s="6" t="e">
        <f>Ringkasan!#REF!/1000000000</f>
        <v>#REF!</v>
      </c>
      <c r="BS638" s="6" t="e">
        <f t="shared" si="105"/>
        <v>#REF!</v>
      </c>
      <c r="BT638" s="39" t="e">
        <f t="shared" si="107"/>
        <v>#REF!</v>
      </c>
      <c r="BV638" s="6" t="e">
        <f>Ringkasan!#REF!/1000000000</f>
        <v>#REF!</v>
      </c>
      <c r="BW638" s="6" t="e">
        <f t="shared" si="106"/>
        <v>#REF!</v>
      </c>
      <c r="BX638" s="39" t="e">
        <f t="shared" si="108"/>
        <v>#REF!</v>
      </c>
    </row>
    <row r="639" spans="1:76" ht="15" customHeight="1" x14ac:dyDescent="0.25">
      <c r="A639" s="59" t="s">
        <v>511</v>
      </c>
      <c r="B639" s="3">
        <f t="shared" si="115"/>
        <v>475</v>
      </c>
      <c r="C639" s="4">
        <f t="shared" si="115"/>
        <v>9</v>
      </c>
      <c r="D639" s="8" t="s">
        <v>511</v>
      </c>
      <c r="E639" s="12" t="str">
        <f>[1]Pendapatan!D639</f>
        <v>30 Tahun 2024</v>
      </c>
      <c r="F639" s="92">
        <f>[1]Pendapatan!E639</f>
        <v>45656.176388888889</v>
      </c>
      <c r="G639" s="6"/>
      <c r="H639" s="173">
        <f>IFERROR('Ringkasan (milyar)'!H639/'Ringkasan (milyar)'!G639,0)</f>
        <v>0.17811204145750115</v>
      </c>
      <c r="I639" s="173">
        <f>IFERROR('Ringkasan (milyar)'!I639/'Ringkasan (milyar)'!G639,0)</f>
        <v>0.15205794410227094</v>
      </c>
      <c r="J639" s="173">
        <f>IFERROR('Ringkasan (milyar)'!J639/'Ringkasan (milyar)'!G639,0)</f>
        <v>1.8329971266542587E-2</v>
      </c>
      <c r="K639" s="173">
        <f>IFERROR('Ringkasan (milyar)'!K639/'Ringkasan (milyar)'!G639,0)</f>
        <v>4.8573033421456047E-3</v>
      </c>
      <c r="L639" s="173">
        <f>IFERROR('Ringkasan (milyar)'!L639/'Ringkasan (milyar)'!G639,0)</f>
        <v>2.8668227465419877E-3</v>
      </c>
      <c r="M639" s="173">
        <f>IFERROR('Ringkasan (milyar)'!M639/'Ringkasan (milyar)'!G639,0)</f>
        <v>0.81020946599203714</v>
      </c>
      <c r="N639" s="173">
        <f>IFERROR('Ringkasan (milyar)'!N639/'Ringkasan (milyar)'!G639,0)</f>
        <v>0.77579108519172235</v>
      </c>
      <c r="O639" s="173">
        <f>IFERROR('Ringkasan (milyar)'!O639/'Ringkasan (milyar)'!G639,0)</f>
        <v>0.11105228668268004</v>
      </c>
      <c r="P639" s="173">
        <f>IFERROR('Ringkasan (milyar)'!P639/'Ringkasan (milyar)'!G639,0)</f>
        <v>0</v>
      </c>
      <c r="Q639" s="173">
        <f>IFERROR('Ringkasan (milyar)'!Q639/'Ringkasan (milyar)'!G639,0)</f>
        <v>7.1869072118675549E-3</v>
      </c>
      <c r="R639" s="173">
        <f>IFERROR('Ringkasan (milyar)'!R639/'Ringkasan (milyar)'!G639,0)</f>
        <v>5.4599980650158874E-3</v>
      </c>
      <c r="S639" s="173">
        <f>IFERROR('Ringkasan (milyar)'!S639/'Ringkasan (milyar)'!G639,0)</f>
        <v>2.5480638009863159E-2</v>
      </c>
      <c r="T639" s="173">
        <f>IFERROR('Ringkasan (milyar)'!T639/'Ringkasan (milyar)'!G639,0)</f>
        <v>0.47740921012646126</v>
      </c>
      <c r="U639" s="173">
        <f>IFERROR('Ringkasan (milyar)'!U639/'Ringkasan (milyar)'!G639,0)</f>
        <v>0.14920204509583448</v>
      </c>
      <c r="V639" s="173">
        <f>IFERROR('Ringkasan (milyar)'!V639/'Ringkasan (milyar)'!G639,0)</f>
        <v>3.4418380800314723E-2</v>
      </c>
      <c r="W639" s="173">
        <f>IFERROR('Ringkasan (milyar)'!W639/'Ringkasan (milyar)'!G639,0)</f>
        <v>3.4418380800314723E-2</v>
      </c>
      <c r="X639" s="173">
        <f>IFERROR('Ringkasan (milyar)'!X639/'Ringkasan (milyar)'!G639,0)</f>
        <v>0</v>
      </c>
      <c r="Y639" s="173">
        <f>IFERROR('Ringkasan (milyar)'!Y639/'Ringkasan (milyar)'!G639,0)</f>
        <v>1.1678492550461878E-2</v>
      </c>
      <c r="Z639" s="173">
        <f>IFERROR('Ringkasan (milyar)'!Z639/'Ringkasan (milyar)'!G639,0)</f>
        <v>0</v>
      </c>
      <c r="AA639" s="173">
        <f>IFERROR('Ringkasan (milyar)'!AA639/'Ringkasan (milyar)'!G639,0)</f>
        <v>0</v>
      </c>
      <c r="AB639" s="173">
        <f>IFERROR('Ringkasan (milyar)'!AB639/'Ringkasan (milyar)'!G639,0)</f>
        <v>1.1678492550461878E-2</v>
      </c>
      <c r="AC639" s="5"/>
      <c r="AD639" s="173">
        <f>IFERROR('Ringkasan (milyar)'!AD639/'Ringkasan (milyar)'!AC639,0)</f>
        <v>0.84319979918308652</v>
      </c>
      <c r="AE639" s="173">
        <f>IFERROR('Ringkasan (milyar)'!AE639/'Ringkasan (milyar)'!AD639,0)</f>
        <v>0.54149652314328067</v>
      </c>
      <c r="AF639" s="173">
        <f>IFERROR('Ringkasan (milyar)'!AF639/'Ringkasan (milyar)'!AD639,0)</f>
        <v>0.39988568482463721</v>
      </c>
      <c r="AG639" s="173">
        <f>IFERROR('Ringkasan (milyar)'!AG639/'Ringkasan (milyar)'!AD639,0)</f>
        <v>0</v>
      </c>
      <c r="AH639" s="173">
        <f>IFERROR('Ringkasan (milyar)'!AH639/'Ringkasan (milyar)'!AC639,0)</f>
        <v>0</v>
      </c>
      <c r="AI639" s="173">
        <f>IFERROR('Ringkasan (milyar)'!AI639/'Ringkasan (milyar)'!AC639,0)</f>
        <v>4.6052516260348231E-2</v>
      </c>
      <c r="AJ639" s="173">
        <f>IFERROR('Ringkasan (milyar)'!AJ639/'Ringkasan (milyar)'!AC639,0)</f>
        <v>3.3739942096592964E-3</v>
      </c>
      <c r="AK639" s="173">
        <f>IFERROR('Ringkasan (milyar)'!AK639/'Ringkasan (milyar)'!AC639,0)</f>
        <v>6.7801021496326455E-2</v>
      </c>
      <c r="AL639" s="173">
        <f>IFERROR('Ringkasan (milyar)'!AL639/'Ringkasan (milyar)'!AC639,0)</f>
        <v>1.1859382107765539E-3</v>
      </c>
      <c r="AM639" s="173">
        <f>IFERROR('Ringkasan (milyar)'!AM639/'Ringkasan (milyar)'!AC639,0)</f>
        <v>2.3491776946520479E-2</v>
      </c>
      <c r="AN639" s="173">
        <f>IFERROR('Ringkasan (milyar)'!AN639/'Ringkasan (milyar)'!AC639,0)</f>
        <v>1.1820661924887231E-2</v>
      </c>
      <c r="AO639" s="173">
        <f>IFERROR('Ringkasan (milyar)'!AO639/'Ringkasan (milyar)'!AC639,0)</f>
        <v>3.0676863363307254E-2</v>
      </c>
      <c r="AP639" s="173">
        <f>IFERROR('Ringkasan (milyar)'!AP639/'Ringkasan (milyar)'!AC639,0)</f>
        <v>5.8090218409362551E-5</v>
      </c>
      <c r="AQ639" s="173">
        <f>IFERROR('Ringkasan (milyar)'!AQ639/'Ringkasan (milyar)'!AC639,0)</f>
        <v>5.6769083242557479E-4</v>
      </c>
      <c r="AR639" s="173">
        <f>IFERROR('Ringkasan (milyar)'!AR639/'Ringkasan (milyar)'!AC639,0)</f>
        <v>2.9648455269413849E-3</v>
      </c>
      <c r="AS639" s="173">
        <f>IFERROR('Ringkasan (milyar)'!AS639/'Ringkasan (milyar)'!AC639,0)</f>
        <v>2.9648455269413849E-3</v>
      </c>
      <c r="AT639" s="173">
        <f>IFERROR('Ringkasan (milyar)'!AT639/'Ringkasan (milyar)'!AC639,0)</f>
        <v>8.6034333793645557E-2</v>
      </c>
      <c r="AU639" s="173">
        <f>IFERROR('Ringkasan (milyar)'!AU639/'Ringkasan (milyar)'!AC639,0)</f>
        <v>0</v>
      </c>
      <c r="AV639" s="173">
        <f>IFERROR('Ringkasan (milyar)'!AV639/'Ringkasan (milyar)'!AC639,0)</f>
        <v>8.6034333793645557E-2</v>
      </c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86"/>
      <c r="BK639" s="86"/>
      <c r="BL639" s="87"/>
      <c r="BM639" s="47"/>
      <c r="BN639" s="48"/>
      <c r="BO639" s="49"/>
      <c r="BP639" s="39">
        <f t="shared" si="114"/>
        <v>0</v>
      </c>
      <c r="BR639" s="6" t="e">
        <f>Ringkasan!#REF!/1000000000</f>
        <v>#REF!</v>
      </c>
      <c r="BS639" s="6" t="e">
        <f t="shared" si="105"/>
        <v>#REF!</v>
      </c>
      <c r="BT639" s="39" t="e">
        <f t="shared" si="107"/>
        <v>#REF!</v>
      </c>
      <c r="BV639" s="6" t="e">
        <f>Ringkasan!#REF!/1000000000</f>
        <v>#REF!</v>
      </c>
      <c r="BW639" s="6" t="e">
        <f t="shared" si="106"/>
        <v>#REF!</v>
      </c>
      <c r="BX639" s="39" t="e">
        <f t="shared" si="108"/>
        <v>#REF!</v>
      </c>
    </row>
    <row r="640" spans="1:76" ht="15" customHeight="1" x14ac:dyDescent="0.25">
      <c r="B640" s="13" t="s">
        <v>560</v>
      </c>
      <c r="C640" s="14" t="s">
        <v>560</v>
      </c>
      <c r="D640" s="15" t="s">
        <v>561</v>
      </c>
      <c r="E640" s="16"/>
      <c r="F640" s="93"/>
      <c r="G640" s="115"/>
      <c r="H640" s="174">
        <f>IFERROR('Ringkasan (milyar)'!H640/'Ringkasan (milyar)'!G640,0)</f>
        <v>3.6607868761000299E-2</v>
      </c>
      <c r="I640" s="174">
        <f>IFERROR('Ringkasan (milyar)'!I640/'Ringkasan (milyar)'!G640,0)</f>
        <v>2.0706892263903761E-2</v>
      </c>
      <c r="J640" s="174">
        <f>IFERROR('Ringkasan (milyar)'!J640/'Ringkasan (milyar)'!G640,0)</f>
        <v>3.7613120509800923E-3</v>
      </c>
      <c r="K640" s="174">
        <f>IFERROR('Ringkasan (milyar)'!K640/'Ringkasan (milyar)'!G640,0)</f>
        <v>2.3562109083266332E-3</v>
      </c>
      <c r="L640" s="174">
        <f>IFERROR('Ringkasan (milyar)'!L640/'Ringkasan (milyar)'!G640,0)</f>
        <v>9.7834535377898102E-3</v>
      </c>
      <c r="M640" s="174">
        <f>IFERROR('Ringkasan (milyar)'!M640/'Ringkasan (milyar)'!G640,0)</f>
        <v>0.94319447845455062</v>
      </c>
      <c r="N640" s="174">
        <f>IFERROR('Ringkasan (milyar)'!N640/'Ringkasan (milyar)'!G640,0)</f>
        <v>0.93326765891260999</v>
      </c>
      <c r="O640" s="174">
        <f>IFERROR('Ringkasan (milyar)'!O640/'Ringkasan (milyar)'!G640,0)</f>
        <v>0.13586856674383743</v>
      </c>
      <c r="P640" s="174">
        <f>IFERROR('Ringkasan (milyar)'!P640/'Ringkasan (milyar)'!G640,0)</f>
        <v>0</v>
      </c>
      <c r="Q640" s="174">
        <f>IFERROR('Ringkasan (milyar)'!Q640/'Ringkasan (milyar)'!G640,0)</f>
        <v>8.4424522451859316E-2</v>
      </c>
      <c r="R640" s="174">
        <f>IFERROR('Ringkasan (milyar)'!R640/'Ringkasan (milyar)'!G640,0)</f>
        <v>1.6915112610220884E-3</v>
      </c>
      <c r="S640" s="174">
        <f>IFERROR('Ringkasan (milyar)'!S640/'Ringkasan (milyar)'!G640,0)</f>
        <v>1.0127404024653085E-2</v>
      </c>
      <c r="T640" s="174">
        <f>IFERROR('Ringkasan (milyar)'!T640/'Ringkasan (milyar)'!G640,0)</f>
        <v>0.53690491533049645</v>
      </c>
      <c r="U640" s="174">
        <f>IFERROR('Ringkasan (milyar)'!U640/'Ringkasan (milyar)'!G640,0)</f>
        <v>0.16425073910074173</v>
      </c>
      <c r="V640" s="174">
        <f>IFERROR('Ringkasan (milyar)'!V640/'Ringkasan (milyar)'!G640,0)</f>
        <v>9.9268195419406641E-3</v>
      </c>
      <c r="W640" s="174">
        <f>IFERROR('Ringkasan (milyar)'!W640/'Ringkasan (milyar)'!G640,0)</f>
        <v>9.9268195419406641E-3</v>
      </c>
      <c r="X640" s="174">
        <f>IFERROR('Ringkasan (milyar)'!X640/'Ringkasan (milyar)'!G640,0)</f>
        <v>0</v>
      </c>
      <c r="Y640" s="174">
        <f>IFERROR('Ringkasan (milyar)'!Y640/'Ringkasan (milyar)'!G640,0)</f>
        <v>2.0197652784448964E-2</v>
      </c>
      <c r="Z640" s="174">
        <f>IFERROR('Ringkasan (milyar)'!Z640/'Ringkasan (milyar)'!G640,0)</f>
        <v>1.2202035501288496E-3</v>
      </c>
      <c r="AA640" s="174">
        <f>IFERROR('Ringkasan (milyar)'!AA640/'Ringkasan (milyar)'!G640,0)</f>
        <v>0</v>
      </c>
      <c r="AB640" s="174">
        <f>IFERROR('Ringkasan (milyar)'!AB640/'Ringkasan (milyar)'!G640,0)</f>
        <v>1.8977449234320116E-2</v>
      </c>
      <c r="AC640" s="7"/>
      <c r="AD640" s="174">
        <f>IFERROR('Ringkasan (milyar)'!AD640/'Ringkasan (milyar)'!AC640,0)</f>
        <v>0.68097152520730553</v>
      </c>
      <c r="AE640" s="174">
        <f>IFERROR('Ringkasan (milyar)'!AE640/'Ringkasan (milyar)'!AD640,0)</f>
        <v>0.47066927864046421</v>
      </c>
      <c r="AF640" s="174">
        <f>IFERROR('Ringkasan (milyar)'!AF640/'Ringkasan (milyar)'!AD640,0)</f>
        <v>0.47087812351308628</v>
      </c>
      <c r="AG640" s="174">
        <f>IFERROR('Ringkasan (milyar)'!AG640/'Ringkasan (milyar)'!AD640,0)</f>
        <v>1.7474485227563804E-4</v>
      </c>
      <c r="AH640" s="174">
        <f>IFERROR('Ringkasan (milyar)'!AH640/'Ringkasan (milyar)'!AC640,0)</f>
        <v>6.5447947716946596E-4</v>
      </c>
      <c r="AI640" s="174">
        <f>IFERROR('Ringkasan (milyar)'!AI640/'Ringkasan (milyar)'!AC640,0)</f>
        <v>2.4502792081797373E-2</v>
      </c>
      <c r="AJ640" s="174">
        <f>IFERROR('Ringkasan (milyar)'!AJ640/'Ringkasan (milyar)'!AC640,0)</f>
        <v>1.4528286880282836E-2</v>
      </c>
      <c r="AK640" s="174">
        <f>IFERROR('Ringkasan (milyar)'!AK640/'Ringkasan (milyar)'!AC640,0)</f>
        <v>0.17386002144567725</v>
      </c>
      <c r="AL640" s="174">
        <f>IFERROR('Ringkasan (milyar)'!AL640/'Ringkasan (milyar)'!AC640,0)</f>
        <v>7.2282294086031314E-3</v>
      </c>
      <c r="AM640" s="174">
        <f>IFERROR('Ringkasan (milyar)'!AM640/'Ringkasan (milyar)'!AC640,0)</f>
        <v>2.5976196134436566E-2</v>
      </c>
      <c r="AN640" s="174">
        <f>IFERROR('Ringkasan (milyar)'!AN640/'Ringkasan (milyar)'!AC640,0)</f>
        <v>5.4631086433854101E-2</v>
      </c>
      <c r="AO640" s="174">
        <f>IFERROR('Ringkasan (milyar)'!AO640/'Ringkasan (milyar)'!AC640,0)</f>
        <v>8.5413732454947641E-2</v>
      </c>
      <c r="AP640" s="174">
        <f>IFERROR('Ringkasan (milyar)'!AP640/'Ringkasan (milyar)'!AC640,0)</f>
        <v>2.3285531651785321E-4</v>
      </c>
      <c r="AQ640" s="174">
        <f>IFERROR('Ringkasan (milyar)'!AQ640/'Ringkasan (milyar)'!AC640,0)</f>
        <v>3.7792169731796089E-4</v>
      </c>
      <c r="AR640" s="174">
        <f>IFERROR('Ringkasan (milyar)'!AR640/'Ringkasan (milyar)'!AC640,0)</f>
        <v>5.068747417100769E-3</v>
      </c>
      <c r="AS640" s="174">
        <f>IFERROR('Ringkasan (milyar)'!AS640/'Ringkasan (milyar)'!AC640,0)</f>
        <v>5.068747417100769E-3</v>
      </c>
      <c r="AT640" s="174">
        <f>IFERROR('Ringkasan (milyar)'!AT640/'Ringkasan (milyar)'!AC640,0)</f>
        <v>0.14009970592991655</v>
      </c>
      <c r="AU640" s="174">
        <f>IFERROR('Ringkasan (milyar)'!AU640/'Ringkasan (milyar)'!AC640,0)</f>
        <v>1.1899626857626653E-4</v>
      </c>
      <c r="AV640" s="174">
        <f>IFERROR('Ringkasan (milyar)'!AV640/'Ringkasan (milyar)'!AC640,0)</f>
        <v>0.1399807096613403</v>
      </c>
      <c r="AW640" s="7"/>
      <c r="AX640" s="7"/>
      <c r="AY640" s="7"/>
      <c r="AZ640" s="7"/>
      <c r="BA640" s="7"/>
      <c r="BB640" s="7"/>
      <c r="BC640" s="7"/>
      <c r="BD640" s="7"/>
      <c r="BE640" s="7"/>
      <c r="BF640" s="7"/>
      <c r="BG640" s="7"/>
      <c r="BH640" s="7"/>
      <c r="BI640" s="7"/>
      <c r="BJ640" s="88"/>
      <c r="BK640" s="88"/>
      <c r="BL640" s="89"/>
      <c r="BM640" s="47"/>
      <c r="BN640" s="48"/>
      <c r="BO640" s="49"/>
      <c r="BR640" s="115" t="e">
        <f>Ringkasan!#REF!/1000000000</f>
        <v>#REF!</v>
      </c>
      <c r="BS640" s="115" t="e">
        <f t="shared" si="105"/>
        <v>#REF!</v>
      </c>
      <c r="BT640" s="39" t="e">
        <f t="shared" si="107"/>
        <v>#REF!</v>
      </c>
      <c r="BV640" s="115" t="e">
        <f>Ringkasan!#REF!/1000000000</f>
        <v>#REF!</v>
      </c>
      <c r="BW640" s="115" t="e">
        <f t="shared" si="106"/>
        <v>#REF!</v>
      </c>
      <c r="BX640" s="39" t="e">
        <f t="shared" si="108"/>
        <v>#REF!</v>
      </c>
    </row>
    <row r="641" spans="1:76" ht="15" customHeight="1" x14ac:dyDescent="0.25">
      <c r="B641" s="13" t="s">
        <v>562</v>
      </c>
      <c r="C641" s="14" t="s">
        <v>562</v>
      </c>
      <c r="D641" s="15" t="s">
        <v>563</v>
      </c>
      <c r="E641" s="16"/>
      <c r="F641" s="93"/>
      <c r="G641" s="115"/>
      <c r="H641" s="174">
        <f>IFERROR('Ringkasan (milyar)'!H641/'Ringkasan (milyar)'!G641,0)</f>
        <v>0.17811204145750115</v>
      </c>
      <c r="I641" s="174">
        <f>IFERROR('Ringkasan (milyar)'!I641/'Ringkasan (milyar)'!G641,0)</f>
        <v>0.15205794410227094</v>
      </c>
      <c r="J641" s="174">
        <f>IFERROR('Ringkasan (milyar)'!J641/'Ringkasan (milyar)'!G641,0)</f>
        <v>1.8329971266542587E-2</v>
      </c>
      <c r="K641" s="174">
        <f>IFERROR('Ringkasan (milyar)'!K641/'Ringkasan (milyar)'!G641,0)</f>
        <v>4.8573033421456047E-3</v>
      </c>
      <c r="L641" s="174">
        <f>IFERROR('Ringkasan (milyar)'!L641/'Ringkasan (milyar)'!G641,0)</f>
        <v>2.8668227465419877E-3</v>
      </c>
      <c r="M641" s="174">
        <f>IFERROR('Ringkasan (milyar)'!M641/'Ringkasan (milyar)'!G641,0)</f>
        <v>0.81020946599203714</v>
      </c>
      <c r="N641" s="174">
        <f>IFERROR('Ringkasan (milyar)'!N641/'Ringkasan (milyar)'!G641,0)</f>
        <v>0.77579108519172235</v>
      </c>
      <c r="O641" s="174">
        <f>IFERROR('Ringkasan (milyar)'!O641/'Ringkasan (milyar)'!G641,0)</f>
        <v>0.11105228668268004</v>
      </c>
      <c r="P641" s="174">
        <f>IFERROR('Ringkasan (milyar)'!P641/'Ringkasan (milyar)'!G641,0)</f>
        <v>0</v>
      </c>
      <c r="Q641" s="174">
        <f>IFERROR('Ringkasan (milyar)'!Q641/'Ringkasan (milyar)'!G641,0)</f>
        <v>7.1869072118675549E-3</v>
      </c>
      <c r="R641" s="174">
        <f>IFERROR('Ringkasan (milyar)'!R641/'Ringkasan (milyar)'!G641,0)</f>
        <v>5.4599980650158874E-3</v>
      </c>
      <c r="S641" s="174">
        <f>IFERROR('Ringkasan (milyar)'!S641/'Ringkasan (milyar)'!G641,0)</f>
        <v>2.5480638009863159E-2</v>
      </c>
      <c r="T641" s="174">
        <f>IFERROR('Ringkasan (milyar)'!T641/'Ringkasan (milyar)'!G641,0)</f>
        <v>0.47740921012646126</v>
      </c>
      <c r="U641" s="174">
        <f>IFERROR('Ringkasan (milyar)'!U641/'Ringkasan (milyar)'!G641,0)</f>
        <v>0.14920204509583448</v>
      </c>
      <c r="V641" s="174">
        <f>IFERROR('Ringkasan (milyar)'!V641/'Ringkasan (milyar)'!G641,0)</f>
        <v>3.4418380800314723E-2</v>
      </c>
      <c r="W641" s="174">
        <f>IFERROR('Ringkasan (milyar)'!W641/'Ringkasan (milyar)'!G641,0)</f>
        <v>3.4418380800314723E-2</v>
      </c>
      <c r="X641" s="174">
        <f>IFERROR('Ringkasan (milyar)'!X641/'Ringkasan (milyar)'!G641,0)</f>
        <v>0</v>
      </c>
      <c r="Y641" s="174">
        <f>IFERROR('Ringkasan (milyar)'!Y641/'Ringkasan (milyar)'!G641,0)</f>
        <v>1.1678492550461878E-2</v>
      </c>
      <c r="Z641" s="174">
        <f>IFERROR('Ringkasan (milyar)'!Z641/'Ringkasan (milyar)'!G641,0)</f>
        <v>0</v>
      </c>
      <c r="AA641" s="174">
        <f>IFERROR('Ringkasan (milyar)'!AA641/'Ringkasan (milyar)'!G641,0)</f>
        <v>0</v>
      </c>
      <c r="AB641" s="174">
        <f>IFERROR('Ringkasan (milyar)'!AB641/'Ringkasan (milyar)'!G641,0)</f>
        <v>1.1678492550461878E-2</v>
      </c>
      <c r="AC641" s="7"/>
      <c r="AD641" s="174">
        <f>IFERROR('Ringkasan (milyar)'!AD641/'Ringkasan (milyar)'!AC641,0)</f>
        <v>0.84319979918308652</v>
      </c>
      <c r="AE641" s="174">
        <f>IFERROR('Ringkasan (milyar)'!AE641/'Ringkasan (milyar)'!AD641,0)</f>
        <v>0.54149652314328067</v>
      </c>
      <c r="AF641" s="174">
        <f>IFERROR('Ringkasan (milyar)'!AF641/'Ringkasan (milyar)'!AD641,0)</f>
        <v>0.39988568482463721</v>
      </c>
      <c r="AG641" s="174">
        <f>IFERROR('Ringkasan (milyar)'!AG641/'Ringkasan (milyar)'!AD641,0)</f>
        <v>0</v>
      </c>
      <c r="AH641" s="174">
        <f>IFERROR('Ringkasan (milyar)'!AH641/'Ringkasan (milyar)'!AC641,0)</f>
        <v>0</v>
      </c>
      <c r="AI641" s="174">
        <f>IFERROR('Ringkasan (milyar)'!AI641/'Ringkasan (milyar)'!AC641,0)</f>
        <v>4.6052516260348231E-2</v>
      </c>
      <c r="AJ641" s="174">
        <f>IFERROR('Ringkasan (milyar)'!AJ641/'Ringkasan (milyar)'!AC641,0)</f>
        <v>3.3739942096592964E-3</v>
      </c>
      <c r="AK641" s="174">
        <f>IFERROR('Ringkasan (milyar)'!AK641/'Ringkasan (milyar)'!AC641,0)</f>
        <v>6.7801021496326455E-2</v>
      </c>
      <c r="AL641" s="174">
        <f>IFERROR('Ringkasan (milyar)'!AL641/'Ringkasan (milyar)'!AC641,0)</f>
        <v>1.1859382107765539E-3</v>
      </c>
      <c r="AM641" s="174">
        <f>IFERROR('Ringkasan (milyar)'!AM641/'Ringkasan (milyar)'!AC641,0)</f>
        <v>2.3491776946520479E-2</v>
      </c>
      <c r="AN641" s="174">
        <f>IFERROR('Ringkasan (milyar)'!AN641/'Ringkasan (milyar)'!AC641,0)</f>
        <v>1.1820661924887231E-2</v>
      </c>
      <c r="AO641" s="174">
        <f>IFERROR('Ringkasan (milyar)'!AO641/'Ringkasan (milyar)'!AC641,0)</f>
        <v>3.0676863363307254E-2</v>
      </c>
      <c r="AP641" s="174">
        <f>IFERROR('Ringkasan (milyar)'!AP641/'Ringkasan (milyar)'!AC641,0)</f>
        <v>5.8090218409362551E-5</v>
      </c>
      <c r="AQ641" s="174">
        <f>IFERROR('Ringkasan (milyar)'!AQ641/'Ringkasan (milyar)'!AC641,0)</f>
        <v>5.6769083242557479E-4</v>
      </c>
      <c r="AR641" s="174">
        <f>IFERROR('Ringkasan (milyar)'!AR641/'Ringkasan (milyar)'!AC641,0)</f>
        <v>2.9648455269413849E-3</v>
      </c>
      <c r="AS641" s="174">
        <f>IFERROR('Ringkasan (milyar)'!AS641/'Ringkasan (milyar)'!AC641,0)</f>
        <v>2.9648455269413849E-3</v>
      </c>
      <c r="AT641" s="174">
        <f>IFERROR('Ringkasan (milyar)'!AT641/'Ringkasan (milyar)'!AC641,0)</f>
        <v>8.6034333793645557E-2</v>
      </c>
      <c r="AU641" s="174">
        <f>IFERROR('Ringkasan (milyar)'!AU641/'Ringkasan (milyar)'!AC641,0)</f>
        <v>0</v>
      </c>
      <c r="AV641" s="174">
        <f>IFERROR('Ringkasan (milyar)'!AV641/'Ringkasan (milyar)'!AC641,0)</f>
        <v>8.6034333793645557E-2</v>
      </c>
      <c r="AW641" s="7"/>
      <c r="AX641" s="7"/>
      <c r="AY641" s="7"/>
      <c r="AZ641" s="7"/>
      <c r="BA641" s="7"/>
      <c r="BB641" s="7"/>
      <c r="BC641" s="7"/>
      <c r="BD641" s="7"/>
      <c r="BE641" s="7"/>
      <c r="BF641" s="7"/>
      <c r="BG641" s="7"/>
      <c r="BH641" s="7"/>
      <c r="BI641" s="7"/>
      <c r="BJ641" s="88"/>
      <c r="BK641" s="88"/>
      <c r="BL641" s="89"/>
      <c r="BM641" s="47"/>
      <c r="BN641" s="48"/>
      <c r="BO641" s="49"/>
      <c r="BR641" s="115" t="e">
        <f>Ringkasan!#REF!/1000000000</f>
        <v>#REF!</v>
      </c>
      <c r="BS641" s="115" t="e">
        <f t="shared" si="105"/>
        <v>#REF!</v>
      </c>
      <c r="BT641" s="39" t="e">
        <f t="shared" si="107"/>
        <v>#REF!</v>
      </c>
      <c r="BV641" s="115" t="e">
        <f>Ringkasan!#REF!/1000000000</f>
        <v>#REF!</v>
      </c>
      <c r="BW641" s="115" t="e">
        <f t="shared" si="106"/>
        <v>#REF!</v>
      </c>
      <c r="BX641" s="39" t="e">
        <f t="shared" si="108"/>
        <v>#REF!</v>
      </c>
    </row>
    <row r="642" spans="1:76" ht="15" customHeight="1" x14ac:dyDescent="0.25">
      <c r="B642" s="13" t="s">
        <v>564</v>
      </c>
      <c r="C642" s="14" t="s">
        <v>564</v>
      </c>
      <c r="D642" s="15" t="s">
        <v>628</v>
      </c>
      <c r="E642" s="16"/>
      <c r="F642" s="93"/>
      <c r="G642" s="115"/>
      <c r="H642" s="174">
        <f>IFERROR('Ringkasan (milyar)'!H642/'Ringkasan (milyar)'!G642,0)</f>
        <v>6.0010615344857618E-2</v>
      </c>
      <c r="I642" s="174">
        <f>IFERROR('Ringkasan (milyar)'!I642/'Ringkasan (milyar)'!G642,0)</f>
        <v>4.2430459287538448E-2</v>
      </c>
      <c r="J642" s="174">
        <f>IFERROR('Ringkasan (milyar)'!J642/'Ringkasan (milyar)'!G642,0)</f>
        <v>6.1707578870378839E-3</v>
      </c>
      <c r="K642" s="174">
        <f>IFERROR('Ringkasan (milyar)'!K642/'Ringkasan (milyar)'!G642,0)</f>
        <v>2.769855476511976E-3</v>
      </c>
      <c r="L642" s="174">
        <f>IFERROR('Ringkasan (milyar)'!L642/'Ringkasan (milyar)'!G642,0)</f>
        <v>8.6395426937693077E-3</v>
      </c>
      <c r="M642" s="174">
        <f>IFERROR('Ringkasan (milyar)'!M642/'Ringkasan (milyar)'!G642,0)</f>
        <v>0.92120067794107463</v>
      </c>
      <c r="N642" s="174">
        <f>IFERROR('Ringkasan (milyar)'!N642/'Ringkasan (milyar)'!G642,0)</f>
        <v>0.90722330787012528</v>
      </c>
      <c r="O642" s="174">
        <f>IFERROR('Ringkasan (milyar)'!O642/'Ringkasan (milyar)'!G642,0)</f>
        <v>0.1317643124143843</v>
      </c>
      <c r="P642" s="174">
        <f>IFERROR('Ringkasan (milyar)'!P642/'Ringkasan (milyar)'!G642,0)</f>
        <v>0</v>
      </c>
      <c r="Q642" s="174">
        <f>IFERROR('Ringkasan (milyar)'!Q642/'Ringkasan (milyar)'!G642,0)</f>
        <v>7.165053634418532E-2</v>
      </c>
      <c r="R642" s="174">
        <f>IFERROR('Ringkasan (milyar)'!R642/'Ringkasan (milyar)'!G642,0)</f>
        <v>2.3147645545319138E-3</v>
      </c>
      <c r="S642" s="174">
        <f>IFERROR('Ringkasan (milyar)'!S642/'Ringkasan (milyar)'!G642,0)</f>
        <v>1.2666607196909941E-2</v>
      </c>
      <c r="T642" s="174">
        <f>IFERROR('Ringkasan (milyar)'!T642/'Ringkasan (milyar)'!G642,0)</f>
        <v>0.52706518491700349</v>
      </c>
      <c r="U642" s="174">
        <f>IFERROR('Ringkasan (milyar)'!U642/'Ringkasan (milyar)'!G642,0)</f>
        <v>0.16176190244311031</v>
      </c>
      <c r="V642" s="174">
        <f>IFERROR('Ringkasan (milyar)'!V642/'Ringkasan (milyar)'!G642,0)</f>
        <v>1.3977370070949334E-2</v>
      </c>
      <c r="W642" s="174">
        <f>IFERROR('Ringkasan (milyar)'!W642/'Ringkasan (milyar)'!G642,0)</f>
        <v>1.3977370070949334E-2</v>
      </c>
      <c r="X642" s="174">
        <f>IFERROR('Ringkasan (milyar)'!X642/'Ringkasan (milyar)'!G642,0)</f>
        <v>0</v>
      </c>
      <c r="Y642" s="174">
        <f>IFERROR('Ringkasan (milyar)'!Y642/'Ringkasan (milyar)'!G642,0)</f>
        <v>1.8788706714067786E-2</v>
      </c>
      <c r="Z642" s="174">
        <f>IFERROR('Ringkasan (milyar)'!Z642/'Ringkasan (milyar)'!G642,0)</f>
        <v>1.0183995049178587E-3</v>
      </c>
      <c r="AA642" s="174">
        <f>IFERROR('Ringkasan (milyar)'!AA642/'Ringkasan (milyar)'!G642,0)</f>
        <v>0</v>
      </c>
      <c r="AB642" s="174">
        <f>IFERROR('Ringkasan (milyar)'!AB642/'Ringkasan (milyar)'!G642,0)</f>
        <v>1.7770307209149929E-2</v>
      </c>
      <c r="AC642" s="7"/>
      <c r="AD642" s="174">
        <f>IFERROR('Ringkasan (milyar)'!AD642/'Ringkasan (milyar)'!AC642,0)</f>
        <v>0.70808598886891549</v>
      </c>
      <c r="AE642" s="174">
        <f>IFERROR('Ringkasan (milyar)'!AE642/'Ringkasan (milyar)'!AD642,0)</f>
        <v>0.48476603878651026</v>
      </c>
      <c r="AF642" s="174">
        <f>IFERROR('Ringkasan (milyar)'!AF642/'Ringkasan (milyar)'!AD642,0)</f>
        <v>0.45674848473638435</v>
      </c>
      <c r="AG642" s="174">
        <f>IFERROR('Ringkasan (milyar)'!AG642/'Ringkasan (milyar)'!AD642,0)</f>
        <v>1.3996535059407879E-4</v>
      </c>
      <c r="AH642" s="174">
        <f>IFERROR('Ringkasan (milyar)'!AH642/'Ringkasan (milyar)'!AC642,0)</f>
        <v>5.4509127025536002E-4</v>
      </c>
      <c r="AI642" s="174">
        <f>IFERROR('Ringkasan (milyar)'!AI642/'Ringkasan (milyar)'!AC642,0)</f>
        <v>2.8104563825015614E-2</v>
      </c>
      <c r="AJ642" s="174">
        <f>IFERROR('Ringkasan (milyar)'!AJ642/'Ringkasan (milyar)'!AC642,0)</f>
        <v>1.266398384680708E-2</v>
      </c>
      <c r="AK642" s="174">
        <f>IFERROR('Ringkasan (milyar)'!AK642/'Ringkasan (milyar)'!AC642,0)</f>
        <v>0.15613356211995771</v>
      </c>
      <c r="AL642" s="174">
        <f>IFERROR('Ringkasan (milyar)'!AL642/'Ringkasan (milyar)'!AC642,0)</f>
        <v>6.2183346405629237E-3</v>
      </c>
      <c r="AM642" s="174">
        <f>IFERROR('Ringkasan (milyar)'!AM642/'Ringkasan (milyar)'!AC642,0)</f>
        <v>2.5560955978451094E-2</v>
      </c>
      <c r="AN642" s="174">
        <f>IFERROR('Ringkasan (milyar)'!AN642/'Ringkasan (milyar)'!AC642,0)</f>
        <v>4.7475849734117205E-2</v>
      </c>
      <c r="AO642" s="174">
        <f>IFERROR('Ringkasan (milyar)'!AO642/'Ringkasan (milyar)'!AC642,0)</f>
        <v>7.6265137012471576E-2</v>
      </c>
      <c r="AP642" s="174">
        <f>IFERROR('Ringkasan (milyar)'!AP642/'Ringkasan (milyar)'!AC642,0)</f>
        <v>2.0364547666781692E-4</v>
      </c>
      <c r="AQ642" s="174">
        <f>IFERROR('Ringkasan (milyar)'!AQ642/'Ringkasan (milyar)'!AC642,0)</f>
        <v>4.0963927768708155E-4</v>
      </c>
      <c r="AR642" s="174">
        <f>IFERROR('Ringkasan (milyar)'!AR642/'Ringkasan (milyar)'!AC642,0)</f>
        <v>4.7171060542836093E-3</v>
      </c>
      <c r="AS642" s="174">
        <f>IFERROR('Ringkasan (milyar)'!AS642/'Ringkasan (milyar)'!AC642,0)</f>
        <v>4.7171060542836093E-3</v>
      </c>
      <c r="AT642" s="174">
        <f>IFERROR('Ringkasan (milyar)'!AT642/'Ringkasan (milyar)'!AC642,0)</f>
        <v>0.13106334295684324</v>
      </c>
      <c r="AU642" s="174">
        <f>IFERROR('Ringkasan (milyar)'!AU642/'Ringkasan (milyar)'!AC642,0)</f>
        <v>9.9107503682792738E-5</v>
      </c>
      <c r="AV642" s="174">
        <f>IFERROR('Ringkasan (milyar)'!AV642/'Ringkasan (milyar)'!AC642,0)</f>
        <v>0.13096423545316047</v>
      </c>
      <c r="AW642" s="7"/>
      <c r="AX642" s="7"/>
      <c r="AY642" s="7"/>
      <c r="AZ642" s="7"/>
      <c r="BA642" s="7"/>
      <c r="BB642" s="7"/>
      <c r="BC642" s="7"/>
      <c r="BD642" s="7"/>
      <c r="BE642" s="7"/>
      <c r="BF642" s="7"/>
      <c r="BG642" s="7"/>
      <c r="BH642" s="7"/>
      <c r="BI642" s="7"/>
      <c r="BJ642" s="88"/>
      <c r="BK642" s="88"/>
      <c r="BL642" s="89"/>
      <c r="BM642" s="47"/>
      <c r="BN642" s="48"/>
      <c r="BO642" s="49"/>
      <c r="BR642" s="115" t="e">
        <f>Ringkasan!#REF!/1000000000</f>
        <v>#REF!</v>
      </c>
      <c r="BS642" s="115" t="e">
        <f t="shared" si="105"/>
        <v>#REF!</v>
      </c>
      <c r="BT642" s="39" t="e">
        <f t="shared" si="107"/>
        <v>#REF!</v>
      </c>
      <c r="BV642" s="115" t="e">
        <f>Ringkasan!#REF!/1000000000</f>
        <v>#REF!</v>
      </c>
      <c r="BW642" s="115" t="e">
        <f t="shared" si="106"/>
        <v>#REF!</v>
      </c>
      <c r="BX642" s="39" t="e">
        <f t="shared" si="108"/>
        <v>#REF!</v>
      </c>
    </row>
    <row r="643" spans="1:76" ht="15" customHeight="1" x14ac:dyDescent="0.25">
      <c r="B643" s="13" t="s">
        <v>566</v>
      </c>
      <c r="C643" s="14" t="s">
        <v>566</v>
      </c>
      <c r="D643" s="15" t="s">
        <v>629</v>
      </c>
      <c r="E643" s="16"/>
      <c r="F643" s="93"/>
      <c r="G643" s="115"/>
      <c r="H643" s="174">
        <f>IFERROR('Ringkasan (milyar)'!H643/'Ringkasan (milyar)'!G643,0)</f>
        <v>8.8636735409863429E-2</v>
      </c>
      <c r="I643" s="174">
        <f>IFERROR('Ringkasan (milyar)'!I643/'Ringkasan (milyar)'!G643,0)</f>
        <v>5.8294094909091251E-2</v>
      </c>
      <c r="J643" s="174">
        <f>IFERROR('Ringkasan (milyar)'!J643/'Ringkasan (milyar)'!G643,0)</f>
        <v>1.5677886856237198E-2</v>
      </c>
      <c r="K643" s="174">
        <f>IFERROR('Ringkasan (milyar)'!K643/'Ringkasan (milyar)'!G643,0)</f>
        <v>6.6219322652930823E-3</v>
      </c>
      <c r="L643" s="174">
        <f>IFERROR('Ringkasan (milyar)'!L643/'Ringkasan (milyar)'!G643,0)</f>
        <v>8.0428213792419108E-3</v>
      </c>
      <c r="M643" s="174">
        <f>IFERROR('Ringkasan (milyar)'!M643/'Ringkasan (milyar)'!G643,0)</f>
        <v>0.89634068392365074</v>
      </c>
      <c r="N643" s="174">
        <f>IFERROR('Ringkasan (milyar)'!N643/'Ringkasan (milyar)'!G643,0)</f>
        <v>0.87384900285544065</v>
      </c>
      <c r="O643" s="174">
        <f>IFERROR('Ringkasan (milyar)'!O643/'Ringkasan (milyar)'!G643,0)</f>
        <v>0.17769359292603421</v>
      </c>
      <c r="P643" s="174">
        <f>IFERROR('Ringkasan (milyar)'!P643/'Ringkasan (milyar)'!G643,0)</f>
        <v>0</v>
      </c>
      <c r="Q643" s="174">
        <f>IFERROR('Ringkasan (milyar)'!Q643/'Ringkasan (milyar)'!G643,0)</f>
        <v>5.6970538676473774E-2</v>
      </c>
      <c r="R643" s="174">
        <f>IFERROR('Ringkasan (milyar)'!R643/'Ringkasan (milyar)'!G643,0)</f>
        <v>1.8405079753683231E-3</v>
      </c>
      <c r="S643" s="174">
        <f>IFERROR('Ringkasan (milyar)'!S643/'Ringkasan (milyar)'!G643,0)</f>
        <v>1.5647947864390246E-2</v>
      </c>
      <c r="T643" s="174">
        <f>IFERROR('Ringkasan (milyar)'!T643/'Ringkasan (milyar)'!G643,0)</f>
        <v>0.48257372329359044</v>
      </c>
      <c r="U643" s="174">
        <f>IFERROR('Ringkasan (milyar)'!U643/'Ringkasan (milyar)'!G643,0)</f>
        <v>0.13912269211958367</v>
      </c>
      <c r="V643" s="174">
        <f>IFERROR('Ringkasan (milyar)'!V643/'Ringkasan (milyar)'!G643,0)</f>
        <v>2.2491681068210166E-2</v>
      </c>
      <c r="W643" s="174">
        <f>IFERROR('Ringkasan (milyar)'!W643/'Ringkasan (milyar)'!G643,0)</f>
        <v>1.1113640495267949E-2</v>
      </c>
      <c r="X643" s="174">
        <f>IFERROR('Ringkasan (milyar)'!X643/'Ringkasan (milyar)'!G643,0)</f>
        <v>1.1378040572942217E-2</v>
      </c>
      <c r="Y643" s="174">
        <f>IFERROR('Ringkasan (milyar)'!Y643/'Ringkasan (milyar)'!G643,0)</f>
        <v>1.5022580666485721E-2</v>
      </c>
      <c r="Z643" s="174">
        <f>IFERROR('Ringkasan (milyar)'!Z643/'Ringkasan (milyar)'!G643,0)</f>
        <v>8.9311247536791685E-4</v>
      </c>
      <c r="AA643" s="174">
        <f>IFERROR('Ringkasan (milyar)'!AA643/'Ringkasan (milyar)'!G643,0)</f>
        <v>0</v>
      </c>
      <c r="AB643" s="174">
        <f>IFERROR('Ringkasan (milyar)'!AB643/'Ringkasan (milyar)'!G643,0)</f>
        <v>1.4129468191117805E-2</v>
      </c>
      <c r="AC643" s="7"/>
      <c r="AD643" s="174">
        <f>IFERROR('Ringkasan (milyar)'!AD643/'Ringkasan (milyar)'!AC643,0)</f>
        <v>0.72275124135098212</v>
      </c>
      <c r="AE643" s="174">
        <f>IFERROR('Ringkasan (milyar)'!AE643/'Ringkasan (milyar)'!AD643,0)</f>
        <v>0.46575528364517294</v>
      </c>
      <c r="AF643" s="174">
        <f>IFERROR('Ringkasan (milyar)'!AF643/'Ringkasan (milyar)'!AD643,0)</f>
        <v>0.48590950138828576</v>
      </c>
      <c r="AG643" s="174">
        <f>IFERROR('Ringkasan (milyar)'!AG643/'Ringkasan (milyar)'!AD643,0)</f>
        <v>1.0762322920406383E-4</v>
      </c>
      <c r="AH643" s="174">
        <f>IFERROR('Ringkasan (milyar)'!AH643/'Ringkasan (milyar)'!AC643,0)</f>
        <v>4.2781652377991129E-4</v>
      </c>
      <c r="AI643" s="174">
        <f>IFERROR('Ringkasan (milyar)'!AI643/'Ringkasan (milyar)'!AC643,0)</f>
        <v>2.3998632590506181E-2</v>
      </c>
      <c r="AJ643" s="174">
        <f>IFERROR('Ringkasan (milyar)'!AJ643/'Ringkasan (milyar)'!AC643,0)</f>
        <v>1.0430102681242696E-2</v>
      </c>
      <c r="AK643" s="174">
        <f>IFERROR('Ringkasan (milyar)'!AK643/'Ringkasan (milyar)'!AC643,0)</f>
        <v>0.15920860879231755</v>
      </c>
      <c r="AL643" s="174">
        <f>IFERROR('Ringkasan (milyar)'!AL643/'Ringkasan (milyar)'!AC643,0)</f>
        <v>4.9310387898444863E-3</v>
      </c>
      <c r="AM643" s="174">
        <f>IFERROR('Ringkasan (milyar)'!AM643/'Ringkasan (milyar)'!AC643,0)</f>
        <v>2.7241531694606351E-2</v>
      </c>
      <c r="AN643" s="174">
        <f>IFERROR('Ringkasan (milyar)'!AN643/'Ringkasan (milyar)'!AC643,0)</f>
        <v>4.3794188223790005E-2</v>
      </c>
      <c r="AO643" s="174">
        <f>IFERROR('Ringkasan (milyar)'!AO643/'Ringkasan (milyar)'!AC643,0)</f>
        <v>8.2598995121261343E-2</v>
      </c>
      <c r="AP643" s="174">
        <f>IFERROR('Ringkasan (milyar)'!AP643/'Ringkasan (milyar)'!AC643,0)</f>
        <v>1.6577869800170832E-4</v>
      </c>
      <c r="AQ643" s="174">
        <f>IFERROR('Ringkasan (milyar)'!AQ643/'Ringkasan (milyar)'!AC643,0)</f>
        <v>4.770762648136505E-4</v>
      </c>
      <c r="AR643" s="174">
        <f>IFERROR('Ringkasan (milyar)'!AR643/'Ringkasan (milyar)'!AC643,0)</f>
        <v>4.4183501878349244E-3</v>
      </c>
      <c r="AS643" s="174">
        <f>IFERROR('Ringkasan (milyar)'!AS643/'Ringkasan (milyar)'!AC643,0)</f>
        <v>4.4183501878349244E-3</v>
      </c>
      <c r="AT643" s="174">
        <f>IFERROR('Ringkasan (milyar)'!AT643/'Ringkasan (milyar)'!AC643,0)</f>
        <v>0.11362179966886538</v>
      </c>
      <c r="AU643" s="174">
        <f>IFERROR('Ringkasan (milyar)'!AU643/'Ringkasan (milyar)'!AC643,0)</f>
        <v>1.0834125368344926E-2</v>
      </c>
      <c r="AV643" s="174">
        <f>IFERROR('Ringkasan (milyar)'!AV643/'Ringkasan (milyar)'!AC643,0)</f>
        <v>0.10278767430052045</v>
      </c>
      <c r="AW643" s="7"/>
      <c r="AX643" s="7"/>
      <c r="AY643" s="7"/>
      <c r="AZ643" s="7"/>
      <c r="BA643" s="7"/>
      <c r="BB643" s="7"/>
      <c r="BC643" s="7"/>
      <c r="BD643" s="7"/>
      <c r="BE643" s="7"/>
      <c r="BF643" s="7"/>
      <c r="BG643" s="7"/>
      <c r="BH643" s="7"/>
      <c r="BI643" s="7"/>
      <c r="BJ643" s="88"/>
      <c r="BK643" s="88"/>
      <c r="BL643" s="89"/>
      <c r="BM643" s="47"/>
      <c r="BN643" s="48"/>
      <c r="BO643" s="49"/>
      <c r="BR643" s="115" t="e">
        <f>Ringkasan!#REF!/1000000000</f>
        <v>#REF!</v>
      </c>
      <c r="BS643" s="115" t="e">
        <f t="shared" si="105"/>
        <v>#REF!</v>
      </c>
      <c r="BT643" s="39" t="e">
        <f t="shared" si="107"/>
        <v>#REF!</v>
      </c>
      <c r="BV643" s="115" t="e">
        <f>Ringkasan!#REF!/1000000000</f>
        <v>#REF!</v>
      </c>
      <c r="BW643" s="115" t="e">
        <f t="shared" si="106"/>
        <v>#REF!</v>
      </c>
      <c r="BX643" s="39" t="e">
        <f t="shared" si="108"/>
        <v>#REF!</v>
      </c>
    </row>
    <row r="644" spans="1:76" s="141" customFormat="1" ht="15" customHeight="1" x14ac:dyDescent="0.25">
      <c r="A644" s="141" t="s">
        <v>723</v>
      </c>
      <c r="B644" s="9" t="s">
        <v>559</v>
      </c>
      <c r="C644" s="10">
        <v>34</v>
      </c>
      <c r="D644" s="11" t="s">
        <v>512</v>
      </c>
      <c r="E644" s="1" t="str">
        <f>[1]Pendapatan!D644</f>
        <v>01 Tahun 2025</v>
      </c>
      <c r="F644" s="142">
        <f>[1]Pendapatan!E644</f>
        <v>45682</v>
      </c>
      <c r="G644" s="113"/>
      <c r="H644" s="172">
        <f>IFERROR('Ringkasan (milyar)'!H644/'Ringkasan (milyar)'!G644,0)</f>
        <v>9.6506885492322642E-2</v>
      </c>
      <c r="I644" s="172">
        <f>IFERROR('Ringkasan (milyar)'!I644/'Ringkasan (milyar)'!G644,0)</f>
        <v>6.6083302921105966E-2</v>
      </c>
      <c r="J644" s="172">
        <f>IFERROR('Ringkasan (milyar)'!J644/'Ringkasan (milyar)'!G644,0)</f>
        <v>3.0730498358320672E-3</v>
      </c>
      <c r="K644" s="172">
        <f>IFERROR('Ringkasan (milyar)'!K644/'Ringkasan (milyar)'!G644,0)</f>
        <v>1.0706051814950717E-2</v>
      </c>
      <c r="L644" s="172">
        <f>IFERROR('Ringkasan (milyar)'!L644/'Ringkasan (milyar)'!G644,0)</f>
        <v>1.6644480920433895E-2</v>
      </c>
      <c r="M644" s="172">
        <f>IFERROR('Ringkasan (milyar)'!M644/'Ringkasan (milyar)'!G644,0)</f>
        <v>0.90322333526065601</v>
      </c>
      <c r="N644" s="172">
        <f>IFERROR('Ringkasan (milyar)'!N644/'Ringkasan (milyar)'!G644,0)</f>
        <v>0.90322333526065601</v>
      </c>
      <c r="O644" s="172">
        <f>IFERROR('Ringkasan (milyar)'!O644/'Ringkasan (milyar)'!G644,0)</f>
        <v>0.57449162999353875</v>
      </c>
      <c r="P644" s="172">
        <f>IFERROR('Ringkasan (milyar)'!P644/'Ringkasan (milyar)'!G644,0)</f>
        <v>0</v>
      </c>
      <c r="Q644" s="172">
        <f>IFERROR('Ringkasan (milyar)'!Q644/'Ringkasan (milyar)'!G644,0)</f>
        <v>0</v>
      </c>
      <c r="R644" s="172">
        <f>IFERROR('Ringkasan (milyar)'!R644/'Ringkasan (milyar)'!G644,0)</f>
        <v>0</v>
      </c>
      <c r="S644" s="172">
        <f>IFERROR('Ringkasan (milyar)'!S644/'Ringkasan (milyar)'!G644,0)</f>
        <v>0.12415217382091331</v>
      </c>
      <c r="T644" s="172">
        <f>IFERROR('Ringkasan (milyar)'!T644/'Ringkasan (milyar)'!G644,0)</f>
        <v>0.1872319852016141</v>
      </c>
      <c r="U644" s="172">
        <f>IFERROR('Ringkasan (milyar)'!U644/'Ringkasan (milyar)'!G644,0)</f>
        <v>1.7347546244589711E-2</v>
      </c>
      <c r="V644" s="172">
        <f>IFERROR('Ringkasan (milyar)'!V644/'Ringkasan (milyar)'!G644,0)</f>
        <v>0</v>
      </c>
      <c r="W644" s="172">
        <f>IFERROR('Ringkasan (milyar)'!W644/'Ringkasan (milyar)'!G644,0)</f>
        <v>0</v>
      </c>
      <c r="X644" s="172">
        <f>IFERROR('Ringkasan (milyar)'!X644/'Ringkasan (milyar)'!G644,0)</f>
        <v>0</v>
      </c>
      <c r="Y644" s="172">
        <f>IFERROR('Ringkasan (milyar)'!Y644/'Ringkasan (milyar)'!G644,0)</f>
        <v>2.6977924702143271E-4</v>
      </c>
      <c r="Z644" s="172">
        <f>IFERROR('Ringkasan (milyar)'!Z644/'Ringkasan (milyar)'!G644,0)</f>
        <v>2.6977924702143271E-4</v>
      </c>
      <c r="AA644" s="172">
        <f>IFERROR('Ringkasan (milyar)'!AA644/'Ringkasan (milyar)'!G644,0)</f>
        <v>0</v>
      </c>
      <c r="AB644" s="172">
        <f>IFERROR('Ringkasan (milyar)'!AB644/'Ringkasan (milyar)'!G644,0)</f>
        <v>0</v>
      </c>
      <c r="AC644" s="2"/>
      <c r="AD644" s="172">
        <f>IFERROR('Ringkasan (milyar)'!AD644/'Ringkasan (milyar)'!AC644,0)</f>
        <v>0.54845003732852782</v>
      </c>
      <c r="AE644" s="172">
        <f>IFERROR('Ringkasan (milyar)'!AE644/'Ringkasan (milyar)'!AD644,0)</f>
        <v>0.44353265629051519</v>
      </c>
      <c r="AF644" s="172">
        <f>IFERROR('Ringkasan (milyar)'!AF644/'Ringkasan (milyar)'!AD644,0)</f>
        <v>0.43054691947075396</v>
      </c>
      <c r="AG644" s="172">
        <f>IFERROR('Ringkasan (milyar)'!AG644/'Ringkasan (milyar)'!AD644,0)</f>
        <v>0</v>
      </c>
      <c r="AH644" s="172">
        <f>IFERROR('Ringkasan (milyar)'!AH644/'Ringkasan (milyar)'!AC644,0)</f>
        <v>0</v>
      </c>
      <c r="AI644" s="172">
        <f>IFERROR('Ringkasan (milyar)'!AI644/'Ringkasan (milyar)'!AC644,0)</f>
        <v>6.7976411959491709E-2</v>
      </c>
      <c r="AJ644" s="172">
        <f>IFERROR('Ringkasan (milyar)'!AJ644/'Ringkasan (milyar)'!AC644,0)</f>
        <v>1.0846494146643125E-3</v>
      </c>
      <c r="AK644" s="172">
        <f>IFERROR('Ringkasan (milyar)'!AK644/'Ringkasan (milyar)'!AC644,0)</f>
        <v>0.15516168401278749</v>
      </c>
      <c r="AL644" s="172">
        <f>IFERROR('Ringkasan (milyar)'!AL644/'Ringkasan (milyar)'!AC644,0)</f>
        <v>2.8009022973900905E-4</v>
      </c>
      <c r="AM644" s="172">
        <f>IFERROR('Ringkasan (milyar)'!AM644/'Ringkasan (milyar)'!AC644,0)</f>
        <v>1.0696212545917055E-2</v>
      </c>
      <c r="AN644" s="172">
        <f>IFERROR('Ringkasan (milyar)'!AN644/'Ringkasan (milyar)'!AC644,0)</f>
        <v>1.466593572272519E-2</v>
      </c>
      <c r="AO644" s="172">
        <f>IFERROR('Ringkasan (milyar)'!AO644/'Ringkasan (milyar)'!AC644,0)</f>
        <v>0.12895926505492825</v>
      </c>
      <c r="AP644" s="172">
        <f>IFERROR('Ringkasan (milyar)'!AP644/'Ringkasan (milyar)'!AC644,0)</f>
        <v>5.601804594780181E-4</v>
      </c>
      <c r="AQ644" s="172">
        <f>IFERROR('Ringkasan (milyar)'!AQ644/'Ringkasan (milyar)'!AC644,0)</f>
        <v>0</v>
      </c>
      <c r="AR644" s="172">
        <f>IFERROR('Ringkasan (milyar)'!AR644/'Ringkasan (milyar)'!AC644,0)</f>
        <v>8.4027068921702711E-3</v>
      </c>
      <c r="AS644" s="172">
        <f>IFERROR('Ringkasan (milyar)'!AS644/'Ringkasan (milyar)'!AC644,0)</f>
        <v>8.4027068921702711E-3</v>
      </c>
      <c r="AT644" s="172">
        <f>IFERROR('Ringkasan (milyar)'!AT644/'Ringkasan (milyar)'!AC644,0)</f>
        <v>0.28798557176651435</v>
      </c>
      <c r="AU644" s="172">
        <f>IFERROR('Ringkasan (milyar)'!AU644/'Ringkasan (milyar)'!AC644,0)</f>
        <v>3.5517782980722154E-2</v>
      </c>
      <c r="AV644" s="172">
        <f>IFERROR('Ringkasan (milyar)'!AV644/'Ringkasan (milyar)'!AC644,0)</f>
        <v>0.25246778878579218</v>
      </c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84"/>
      <c r="BK644" s="84"/>
      <c r="BL644" s="85"/>
      <c r="BM644" s="143"/>
      <c r="BN644" s="144"/>
      <c r="BO644" s="145"/>
      <c r="BP644" s="146">
        <f t="shared" ref="BP644:BP651" si="116">IF(G644&gt;0,1,0)</f>
        <v>0</v>
      </c>
      <c r="BR644" s="113" t="e">
        <f>Ringkasan!#REF!/1000000000</f>
        <v>#REF!</v>
      </c>
      <c r="BS644" s="113" t="e">
        <f t="shared" si="105"/>
        <v>#REF!</v>
      </c>
      <c r="BT644" s="146" t="e">
        <f t="shared" si="107"/>
        <v>#REF!</v>
      </c>
      <c r="BV644" s="113" t="e">
        <f>Ringkasan!#REF!/1000000000</f>
        <v>#REF!</v>
      </c>
      <c r="BW644" s="113" t="e">
        <f t="shared" si="106"/>
        <v>#REF!</v>
      </c>
      <c r="BX644" s="146" t="e">
        <f t="shared" si="108"/>
        <v>#REF!</v>
      </c>
    </row>
    <row r="645" spans="1:76" ht="15" customHeight="1" x14ac:dyDescent="0.25">
      <c r="A645" s="59" t="s">
        <v>724</v>
      </c>
      <c r="B645" s="3">
        <f>B639+1</f>
        <v>476</v>
      </c>
      <c r="C645" s="4">
        <v>1</v>
      </c>
      <c r="D645" s="8" t="s">
        <v>513</v>
      </c>
      <c r="E645" s="12" t="str">
        <f>[1]Pendapatan!D645</f>
        <v/>
      </c>
      <c r="F645" s="92" t="str">
        <f>[1]Pendapatan!E645</f>
        <v/>
      </c>
      <c r="G645" s="6"/>
      <c r="H645" s="173">
        <f>IFERROR('Ringkasan (milyar)'!H645/'Ringkasan (milyar)'!G645,0)</f>
        <v>0</v>
      </c>
      <c r="I645" s="173">
        <f>IFERROR('Ringkasan (milyar)'!I645/'Ringkasan (milyar)'!G645,0)</f>
        <v>0</v>
      </c>
      <c r="J645" s="173">
        <f>IFERROR('Ringkasan (milyar)'!J645/'Ringkasan (milyar)'!G645,0)</f>
        <v>0</v>
      </c>
      <c r="K645" s="173">
        <f>IFERROR('Ringkasan (milyar)'!K645/'Ringkasan (milyar)'!G645,0)</f>
        <v>0</v>
      </c>
      <c r="L645" s="173">
        <f>IFERROR('Ringkasan (milyar)'!L645/'Ringkasan (milyar)'!G645,0)</f>
        <v>0</v>
      </c>
      <c r="M645" s="173">
        <f>IFERROR('Ringkasan (milyar)'!M645/'Ringkasan (milyar)'!G645,0)</f>
        <v>0</v>
      </c>
      <c r="N645" s="173">
        <f>IFERROR('Ringkasan (milyar)'!N645/'Ringkasan (milyar)'!G645,0)</f>
        <v>0</v>
      </c>
      <c r="O645" s="173">
        <f>IFERROR('Ringkasan (milyar)'!O645/'Ringkasan (milyar)'!G645,0)</f>
        <v>0</v>
      </c>
      <c r="P645" s="173">
        <f>IFERROR('Ringkasan (milyar)'!P645/'Ringkasan (milyar)'!G645,0)</f>
        <v>0</v>
      </c>
      <c r="Q645" s="173">
        <f>IFERROR('Ringkasan (milyar)'!Q645/'Ringkasan (milyar)'!G645,0)</f>
        <v>0</v>
      </c>
      <c r="R645" s="173">
        <f>IFERROR('Ringkasan (milyar)'!R645/'Ringkasan (milyar)'!G645,0)</f>
        <v>0</v>
      </c>
      <c r="S645" s="173">
        <f>IFERROR('Ringkasan (milyar)'!S645/'Ringkasan (milyar)'!G645,0)</f>
        <v>0</v>
      </c>
      <c r="T645" s="173">
        <f>IFERROR('Ringkasan (milyar)'!T645/'Ringkasan (milyar)'!G645,0)</f>
        <v>0</v>
      </c>
      <c r="U645" s="173">
        <f>IFERROR('Ringkasan (milyar)'!U645/'Ringkasan (milyar)'!G645,0)</f>
        <v>0</v>
      </c>
      <c r="V645" s="173">
        <f>IFERROR('Ringkasan (milyar)'!V645/'Ringkasan (milyar)'!G645,0)</f>
        <v>0</v>
      </c>
      <c r="W645" s="173">
        <f>IFERROR('Ringkasan (milyar)'!W645/'Ringkasan (milyar)'!G645,0)</f>
        <v>0</v>
      </c>
      <c r="X645" s="173">
        <f>IFERROR('Ringkasan (milyar)'!X645/'Ringkasan (milyar)'!G645,0)</f>
        <v>0</v>
      </c>
      <c r="Y645" s="173">
        <f>IFERROR('Ringkasan (milyar)'!Y645/'Ringkasan (milyar)'!G645,0)</f>
        <v>0</v>
      </c>
      <c r="Z645" s="173">
        <f>IFERROR('Ringkasan (milyar)'!Z645/'Ringkasan (milyar)'!G645,0)</f>
        <v>0</v>
      </c>
      <c r="AA645" s="173">
        <f>IFERROR('Ringkasan (milyar)'!AA645/'Ringkasan (milyar)'!G645,0)</f>
        <v>0</v>
      </c>
      <c r="AB645" s="173">
        <f>IFERROR('Ringkasan (milyar)'!AB645/'Ringkasan (milyar)'!G645,0)</f>
        <v>0</v>
      </c>
      <c r="AC645" s="5"/>
      <c r="AD645" s="173">
        <f>IFERROR('Ringkasan (milyar)'!AD645/'Ringkasan (milyar)'!AC645,0)</f>
        <v>0</v>
      </c>
      <c r="AE645" s="173">
        <f>IFERROR('Ringkasan (milyar)'!AE645/'Ringkasan (milyar)'!AD645,0)</f>
        <v>0</v>
      </c>
      <c r="AF645" s="173">
        <f>IFERROR('Ringkasan (milyar)'!AF645/'Ringkasan (milyar)'!AD645,0)</f>
        <v>0</v>
      </c>
      <c r="AG645" s="173">
        <f>IFERROR('Ringkasan (milyar)'!AG645/'Ringkasan (milyar)'!AD645,0)</f>
        <v>0</v>
      </c>
      <c r="AH645" s="173">
        <f>IFERROR('Ringkasan (milyar)'!AH645/'Ringkasan (milyar)'!AC645,0)</f>
        <v>0</v>
      </c>
      <c r="AI645" s="173">
        <f>IFERROR('Ringkasan (milyar)'!AI645/'Ringkasan (milyar)'!AC645,0)</f>
        <v>0</v>
      </c>
      <c r="AJ645" s="173">
        <f>IFERROR('Ringkasan (milyar)'!AJ645/'Ringkasan (milyar)'!AC645,0)</f>
        <v>0</v>
      </c>
      <c r="AK645" s="173">
        <f>IFERROR('Ringkasan (milyar)'!AK645/'Ringkasan (milyar)'!AC645,0)</f>
        <v>0</v>
      </c>
      <c r="AL645" s="173">
        <f>IFERROR('Ringkasan (milyar)'!AL645/'Ringkasan (milyar)'!AC645,0)</f>
        <v>0</v>
      </c>
      <c r="AM645" s="173">
        <f>IFERROR('Ringkasan (milyar)'!AM645/'Ringkasan (milyar)'!AC645,0)</f>
        <v>0</v>
      </c>
      <c r="AN645" s="173">
        <f>IFERROR('Ringkasan (milyar)'!AN645/'Ringkasan (milyar)'!AC645,0)</f>
        <v>0</v>
      </c>
      <c r="AO645" s="173">
        <f>IFERROR('Ringkasan (milyar)'!AO645/'Ringkasan (milyar)'!AC645,0)</f>
        <v>0</v>
      </c>
      <c r="AP645" s="173">
        <f>IFERROR('Ringkasan (milyar)'!AP645/'Ringkasan (milyar)'!AC645,0)</f>
        <v>0</v>
      </c>
      <c r="AQ645" s="173">
        <f>IFERROR('Ringkasan (milyar)'!AQ645/'Ringkasan (milyar)'!AC645,0)</f>
        <v>0</v>
      </c>
      <c r="AR645" s="173">
        <f>IFERROR('Ringkasan (milyar)'!AR645/'Ringkasan (milyar)'!AC645,0)</f>
        <v>0</v>
      </c>
      <c r="AS645" s="173">
        <f>IFERROR('Ringkasan (milyar)'!AS645/'Ringkasan (milyar)'!AC645,0)</f>
        <v>0</v>
      </c>
      <c r="AT645" s="173">
        <f>IFERROR('Ringkasan (milyar)'!AT645/'Ringkasan (milyar)'!AC645,0)</f>
        <v>0</v>
      </c>
      <c r="AU645" s="173">
        <f>IFERROR('Ringkasan (milyar)'!AU645/'Ringkasan (milyar)'!AC645,0)</f>
        <v>0</v>
      </c>
      <c r="AV645" s="173">
        <f>IFERROR('Ringkasan (milyar)'!AV645/'Ringkasan (milyar)'!AC645,0)</f>
        <v>0</v>
      </c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86"/>
      <c r="BK645" s="86"/>
      <c r="BL645" s="87"/>
      <c r="BM645" s="47"/>
      <c r="BN645" s="48"/>
      <c r="BO645" s="49"/>
      <c r="BP645" s="39">
        <f t="shared" si="116"/>
        <v>0</v>
      </c>
      <c r="BR645" s="6" t="e">
        <f>Ringkasan!#REF!/1000000000</f>
        <v>#REF!</v>
      </c>
      <c r="BS645" s="6" t="e">
        <f t="shared" si="105"/>
        <v>#REF!</v>
      </c>
      <c r="BT645" s="39" t="e">
        <f t="shared" si="107"/>
        <v>#REF!</v>
      </c>
      <c r="BV645" s="6" t="e">
        <f>Ringkasan!#REF!/1000000000</f>
        <v>#REF!</v>
      </c>
      <c r="BW645" s="6" t="e">
        <f t="shared" si="106"/>
        <v>#REF!</v>
      </c>
      <c r="BX645" s="39" t="e">
        <f t="shared" si="108"/>
        <v>#REF!</v>
      </c>
    </row>
    <row r="646" spans="1:76" ht="15" customHeight="1" x14ac:dyDescent="0.25">
      <c r="A646" s="59" t="s">
        <v>514</v>
      </c>
      <c r="B646" s="3">
        <f t="shared" ref="B646:C651" si="117">B645+1</f>
        <v>477</v>
      </c>
      <c r="C646" s="4">
        <f t="shared" si="117"/>
        <v>2</v>
      </c>
      <c r="D646" s="8" t="s">
        <v>514</v>
      </c>
      <c r="E646" s="12" t="str">
        <f>[1]Pendapatan!D646</f>
        <v>01 Tahun 2025</v>
      </c>
      <c r="F646" s="92">
        <f>[1]Pendapatan!E646</f>
        <v>45671</v>
      </c>
      <c r="G646" s="6"/>
      <c r="H646" s="173">
        <f>IFERROR('Ringkasan (milyar)'!H646/'Ringkasan (milyar)'!G646,0)</f>
        <v>2.9465045505688087E-2</v>
      </c>
      <c r="I646" s="173">
        <f>IFERROR('Ringkasan (milyar)'!I646/'Ringkasan (milyar)'!G646,0)</f>
        <v>8.6899568092622011E-3</v>
      </c>
      <c r="J646" s="173">
        <f>IFERROR('Ringkasan (milyar)'!J646/'Ringkasan (milyar)'!G646,0)</f>
        <v>1.3161350283857199E-2</v>
      </c>
      <c r="K646" s="173">
        <f>IFERROR('Ringkasan (milyar)'!K646/'Ringkasan (milyar)'!G646,0)</f>
        <v>2.2041630234472288E-3</v>
      </c>
      <c r="L646" s="173">
        <f>IFERROR('Ringkasan (milyar)'!L646/'Ringkasan (milyar)'!G646,0)</f>
        <v>5.4095753891214588E-3</v>
      </c>
      <c r="M646" s="173">
        <f>IFERROR('Ringkasan (milyar)'!M646/'Ringkasan (milyar)'!G646,0)</f>
        <v>0.96711488594312878</v>
      </c>
      <c r="N646" s="173">
        <f>IFERROR('Ringkasan (milyar)'!N646/'Ringkasan (milyar)'!G646,0)</f>
        <v>0.9598595759323183</v>
      </c>
      <c r="O646" s="173">
        <f>IFERROR('Ringkasan (milyar)'!O646/'Ringkasan (milyar)'!G646,0)</f>
        <v>0.11606415395401228</v>
      </c>
      <c r="P646" s="173">
        <f>IFERROR('Ringkasan (milyar)'!P646/'Ringkasan (milyar)'!G646,0)</f>
        <v>0</v>
      </c>
      <c r="Q646" s="173">
        <f>IFERROR('Ringkasan (milyar)'!Q646/'Ringkasan (milyar)'!G646,0)</f>
        <v>6.683625507553545E-2</v>
      </c>
      <c r="R646" s="173">
        <f>IFERROR('Ringkasan (milyar)'!R646/'Ringkasan (milyar)'!G646,0)</f>
        <v>0</v>
      </c>
      <c r="S646" s="173">
        <f>IFERROR('Ringkasan (milyar)'!S646/'Ringkasan (milyar)'!G646,0)</f>
        <v>0.16066518715157291</v>
      </c>
      <c r="T646" s="173">
        <f>IFERROR('Ringkasan (milyar)'!T646/'Ringkasan (milyar)'!G646,0)</f>
        <v>0.51578692325144038</v>
      </c>
      <c r="U646" s="173">
        <f>IFERROR('Ringkasan (milyar)'!U646/'Ringkasan (milyar)'!G646,0)</f>
        <v>0.1005070564997573</v>
      </c>
      <c r="V646" s="173">
        <f>IFERROR('Ringkasan (milyar)'!V646/'Ringkasan (milyar)'!G646,0)</f>
        <v>7.2553100108105045E-3</v>
      </c>
      <c r="W646" s="173">
        <f>IFERROR('Ringkasan (milyar)'!W646/'Ringkasan (milyar)'!G646,0)</f>
        <v>7.2553100108105045E-3</v>
      </c>
      <c r="X646" s="173">
        <f>IFERROR('Ringkasan (milyar)'!X646/'Ringkasan (milyar)'!G646,0)</f>
        <v>0</v>
      </c>
      <c r="Y646" s="173">
        <f>IFERROR('Ringkasan (milyar)'!Y646/'Ringkasan (milyar)'!G646,0)</f>
        <v>3.4200685511830559E-3</v>
      </c>
      <c r="Z646" s="173">
        <f>IFERROR('Ringkasan (milyar)'!Z646/'Ringkasan (milyar)'!G646,0)</f>
        <v>0</v>
      </c>
      <c r="AA646" s="173">
        <f>IFERROR('Ringkasan (milyar)'!AA646/'Ringkasan (milyar)'!G646,0)</f>
        <v>0</v>
      </c>
      <c r="AB646" s="173">
        <f>IFERROR('Ringkasan (milyar)'!AB646/'Ringkasan (milyar)'!G646,0)</f>
        <v>3.4200685511830559E-3</v>
      </c>
      <c r="AC646" s="5"/>
      <c r="AD646" s="173">
        <f>IFERROR('Ringkasan (milyar)'!AD646/'Ringkasan (milyar)'!AC646,0)</f>
        <v>0.69076409836788999</v>
      </c>
      <c r="AE646" s="173">
        <f>IFERROR('Ringkasan (milyar)'!AE646/'Ringkasan (milyar)'!AD646,0)</f>
        <v>0.44187848306474187</v>
      </c>
      <c r="AF646" s="173">
        <f>IFERROR('Ringkasan (milyar)'!AF646/'Ringkasan (milyar)'!AD646,0)</f>
        <v>0.49531098204165441</v>
      </c>
      <c r="AG646" s="173">
        <f>IFERROR('Ringkasan (milyar)'!AG646/'Ringkasan (milyar)'!AD646,0)</f>
        <v>0</v>
      </c>
      <c r="AH646" s="173">
        <f>IFERROR('Ringkasan (milyar)'!AH646/'Ringkasan (milyar)'!AC646,0)</f>
        <v>0</v>
      </c>
      <c r="AI646" s="173">
        <f>IFERROR('Ringkasan (milyar)'!AI646/'Ringkasan (milyar)'!AC646,0)</f>
        <v>3.8183510534391764E-2</v>
      </c>
      <c r="AJ646" s="173">
        <f>IFERROR('Ringkasan (milyar)'!AJ646/'Ringkasan (milyar)'!AC646,0)</f>
        <v>5.203751969393303E-3</v>
      </c>
      <c r="AK646" s="173">
        <f>IFERROR('Ringkasan (milyar)'!AK646/'Ringkasan (milyar)'!AC646,0)</f>
        <v>0.17150385262029061</v>
      </c>
      <c r="AL646" s="173">
        <f>IFERROR('Ringkasan (milyar)'!AL646/'Ringkasan (milyar)'!AC646,0)</f>
        <v>4.0444759857190856E-4</v>
      </c>
      <c r="AM646" s="173">
        <f>IFERROR('Ringkasan (milyar)'!AM646/'Ringkasan (milyar)'!AC646,0)</f>
        <v>2.6923190381567801E-2</v>
      </c>
      <c r="AN646" s="173">
        <f>IFERROR('Ringkasan (milyar)'!AN646/'Ringkasan (milyar)'!AC646,0)</f>
        <v>5.3841808608023234E-2</v>
      </c>
      <c r="AO646" s="173">
        <f>IFERROR('Ringkasan (milyar)'!AO646/'Ringkasan (milyar)'!AC646,0)</f>
        <v>8.9702771288240835E-2</v>
      </c>
      <c r="AP646" s="173">
        <f>IFERROR('Ringkasan (milyar)'!AP646/'Ringkasan (milyar)'!AC646,0)</f>
        <v>3.3484685349748306E-4</v>
      </c>
      <c r="AQ646" s="173">
        <f>IFERROR('Ringkasan (milyar)'!AQ646/'Ringkasan (milyar)'!AC646,0)</f>
        <v>2.967878903893604E-4</v>
      </c>
      <c r="AR646" s="173">
        <f>IFERROR('Ringkasan (milyar)'!AR646/'Ringkasan (milyar)'!AC646,0)</f>
        <v>5.2250691572048825E-3</v>
      </c>
      <c r="AS646" s="173">
        <f>IFERROR('Ringkasan (milyar)'!AS646/'Ringkasan (milyar)'!AC646,0)</f>
        <v>5.2250691572048825E-3</v>
      </c>
      <c r="AT646" s="173">
        <f>IFERROR('Ringkasan (milyar)'!AT646/'Ringkasan (milyar)'!AC646,0)</f>
        <v>0.13250697985461449</v>
      </c>
      <c r="AU646" s="173">
        <f>IFERROR('Ringkasan (milyar)'!AU646/'Ringkasan (milyar)'!AC646,0)</f>
        <v>0</v>
      </c>
      <c r="AV646" s="173">
        <f>IFERROR('Ringkasan (milyar)'!AV646/'Ringkasan (milyar)'!AC646,0)</f>
        <v>0.13250697985461449</v>
      </c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86"/>
      <c r="BK646" s="86"/>
      <c r="BL646" s="87"/>
      <c r="BM646" s="47"/>
      <c r="BN646" s="48"/>
      <c r="BO646" s="49"/>
      <c r="BP646" s="39">
        <f t="shared" si="116"/>
        <v>0</v>
      </c>
      <c r="BR646" s="6" t="e">
        <f>Ringkasan!#REF!/1000000000</f>
        <v>#REF!</v>
      </c>
      <c r="BS646" s="6" t="e">
        <f t="shared" si="105"/>
        <v>#REF!</v>
      </c>
      <c r="BT646" s="39" t="e">
        <f t="shared" si="107"/>
        <v>#REF!</v>
      </c>
      <c r="BV646" s="6" t="e">
        <f>Ringkasan!#REF!/1000000000</f>
        <v>#REF!</v>
      </c>
      <c r="BW646" s="6" t="e">
        <f t="shared" si="106"/>
        <v>#REF!</v>
      </c>
      <c r="BX646" s="39" t="e">
        <f t="shared" si="108"/>
        <v>#REF!</v>
      </c>
    </row>
    <row r="647" spans="1:76" ht="15" customHeight="1" x14ac:dyDescent="0.25">
      <c r="A647" s="59" t="s">
        <v>516</v>
      </c>
      <c r="B647" s="3">
        <f t="shared" si="117"/>
        <v>478</v>
      </c>
      <c r="C647" s="4">
        <f t="shared" si="117"/>
        <v>3</v>
      </c>
      <c r="D647" s="8" t="s">
        <v>516</v>
      </c>
      <c r="E647" s="12" t="str">
        <f>[1]Pendapatan!D647</f>
        <v>01 Tahun 2025</v>
      </c>
      <c r="F647" s="92">
        <f>[1]Pendapatan!E647</f>
        <v>45688</v>
      </c>
      <c r="G647" s="6"/>
      <c r="H647" s="173">
        <f>IFERROR('Ringkasan (milyar)'!H647/'Ringkasan (milyar)'!G647,0)</f>
        <v>9.468864596202764E-2</v>
      </c>
      <c r="I647" s="173">
        <f>IFERROR('Ringkasan (milyar)'!I647/'Ringkasan (milyar)'!G647,0)</f>
        <v>6.3682948526830777E-2</v>
      </c>
      <c r="J647" s="173">
        <f>IFERROR('Ringkasan (milyar)'!J647/'Ringkasan (milyar)'!G647,0)</f>
        <v>2.387891167268319E-2</v>
      </c>
      <c r="K647" s="173">
        <f>IFERROR('Ringkasan (milyar)'!K647/'Ringkasan (milyar)'!G647,0)</f>
        <v>2.8069213429043087E-3</v>
      </c>
      <c r="L647" s="173">
        <f>IFERROR('Ringkasan (milyar)'!L647/'Ringkasan (milyar)'!G647,0)</f>
        <v>4.3198644196093747E-3</v>
      </c>
      <c r="M647" s="173">
        <f>IFERROR('Ringkasan (milyar)'!M647/'Ringkasan (milyar)'!G647,0)</f>
        <v>0.90035799417759999</v>
      </c>
      <c r="N647" s="173">
        <f>IFERROR('Ringkasan (milyar)'!N647/'Ringkasan (milyar)'!G647,0)</f>
        <v>0.82879221745315435</v>
      </c>
      <c r="O647" s="173">
        <f>IFERROR('Ringkasan (milyar)'!O647/'Ringkasan (milyar)'!G647,0)</f>
        <v>0.17805394739578026</v>
      </c>
      <c r="P647" s="173">
        <f>IFERROR('Ringkasan (milyar)'!P647/'Ringkasan (milyar)'!G647,0)</f>
        <v>0</v>
      </c>
      <c r="Q647" s="173">
        <f>IFERROR('Ringkasan (milyar)'!Q647/'Ringkasan (milyar)'!G647,0)</f>
        <v>8.0564702840169727E-2</v>
      </c>
      <c r="R647" s="173">
        <f>IFERROR('Ringkasan (milyar)'!R647/'Ringkasan (milyar)'!G647,0)</f>
        <v>0</v>
      </c>
      <c r="S647" s="173">
        <f>IFERROR('Ringkasan (milyar)'!S647/'Ringkasan (milyar)'!G647,0)</f>
        <v>2.8005997414403242E-2</v>
      </c>
      <c r="T647" s="173">
        <f>IFERROR('Ringkasan (milyar)'!T647/'Ringkasan (milyar)'!G647,0)</f>
        <v>0.40600528645784928</v>
      </c>
      <c r="U647" s="173">
        <f>IFERROR('Ringkasan (milyar)'!U647/'Ringkasan (milyar)'!G647,0)</f>
        <v>0.13616228334495187</v>
      </c>
      <c r="V647" s="173">
        <f>IFERROR('Ringkasan (milyar)'!V647/'Ringkasan (milyar)'!G647,0)</f>
        <v>7.1565776724445723E-2</v>
      </c>
      <c r="W647" s="173">
        <f>IFERROR('Ringkasan (milyar)'!W647/'Ringkasan (milyar)'!G647,0)</f>
        <v>6.4206319411665314E-3</v>
      </c>
      <c r="X647" s="173">
        <f>IFERROR('Ringkasan (milyar)'!X647/'Ringkasan (milyar)'!G647,0)</f>
        <v>6.5145144783279194E-2</v>
      </c>
      <c r="Y647" s="173">
        <f>IFERROR('Ringkasan (milyar)'!Y647/'Ringkasan (milyar)'!G647,0)</f>
        <v>4.9533598603723385E-3</v>
      </c>
      <c r="Z647" s="173">
        <f>IFERROR('Ringkasan (milyar)'!Z647/'Ringkasan (milyar)'!G647,0)</f>
        <v>0</v>
      </c>
      <c r="AA647" s="173">
        <f>IFERROR('Ringkasan (milyar)'!AA647/'Ringkasan (milyar)'!G647,0)</f>
        <v>0</v>
      </c>
      <c r="AB647" s="173">
        <f>IFERROR('Ringkasan (milyar)'!AB647/'Ringkasan (milyar)'!G647,0)</f>
        <v>4.9533598603723385E-3</v>
      </c>
      <c r="AC647" s="5"/>
      <c r="AD647" s="173">
        <f>IFERROR('Ringkasan (milyar)'!AD647/'Ringkasan (milyar)'!AC647,0)</f>
        <v>0.7734484156193181</v>
      </c>
      <c r="AE647" s="173">
        <f>IFERROR('Ringkasan (milyar)'!AE647/'Ringkasan (milyar)'!AD647,0)</f>
        <v>0.4900061218679268</v>
      </c>
      <c r="AF647" s="173">
        <f>IFERROR('Ringkasan (milyar)'!AF647/'Ringkasan (milyar)'!AD647,0)</f>
        <v>0.39673238562686569</v>
      </c>
      <c r="AG647" s="173">
        <f>IFERROR('Ringkasan (milyar)'!AG647/'Ringkasan (milyar)'!AD647,0)</f>
        <v>5.564350183068229E-3</v>
      </c>
      <c r="AH647" s="173">
        <f>IFERROR('Ringkasan (milyar)'!AH647/'Ringkasan (milyar)'!AC647,0)</f>
        <v>0</v>
      </c>
      <c r="AI647" s="173">
        <f>IFERROR('Ringkasan (milyar)'!AI647/'Ringkasan (milyar)'!AC647,0)</f>
        <v>6.513296132988132E-2</v>
      </c>
      <c r="AJ647" s="173">
        <f>IFERROR('Ringkasan (milyar)'!AJ647/'Ringkasan (milyar)'!AC647,0)</f>
        <v>1.8165222765905563E-2</v>
      </c>
      <c r="AK647" s="173">
        <f>IFERROR('Ringkasan (milyar)'!AK647/'Ringkasan (milyar)'!AC647,0)</f>
        <v>9.2968390712477852E-2</v>
      </c>
      <c r="AL647" s="173">
        <f>IFERROR('Ringkasan (milyar)'!AL647/'Ringkasan (milyar)'!AC647,0)</f>
        <v>0</v>
      </c>
      <c r="AM647" s="173">
        <f>IFERROR('Ringkasan (milyar)'!AM647/'Ringkasan (milyar)'!AC647,0)</f>
        <v>1.2206268956703599E-2</v>
      </c>
      <c r="AN647" s="173">
        <f>IFERROR('Ringkasan (milyar)'!AN647/'Ringkasan (milyar)'!AC647,0)</f>
        <v>5.701346381188277E-2</v>
      </c>
      <c r="AO647" s="173">
        <f>IFERROR('Ringkasan (milyar)'!AO647/'Ringkasan (milyar)'!AC647,0)</f>
        <v>2.2794617637455834E-2</v>
      </c>
      <c r="AP647" s="173">
        <f>IFERROR('Ringkasan (milyar)'!AP647/'Ringkasan (milyar)'!AC647,0)</f>
        <v>1.882714518709925E-4</v>
      </c>
      <c r="AQ647" s="173">
        <f>IFERROR('Ringkasan (milyar)'!AQ647/'Ringkasan (milyar)'!AC647,0)</f>
        <v>7.6576885456465515E-4</v>
      </c>
      <c r="AR647" s="173">
        <f>IFERROR('Ringkasan (milyar)'!AR647/'Ringkasan (milyar)'!AC647,0)</f>
        <v>1.3022622802876377E-3</v>
      </c>
      <c r="AS647" s="173">
        <f>IFERROR('Ringkasan (milyar)'!AS647/'Ringkasan (milyar)'!AC647,0)</f>
        <v>1.3022622802876377E-3</v>
      </c>
      <c r="AT647" s="173">
        <f>IFERROR('Ringkasan (milyar)'!AT647/'Ringkasan (milyar)'!AC647,0)</f>
        <v>0.13228093138791638</v>
      </c>
      <c r="AU647" s="173">
        <f>IFERROR('Ringkasan (milyar)'!AU647/'Ringkasan (milyar)'!AC647,0)</f>
        <v>0</v>
      </c>
      <c r="AV647" s="173">
        <f>IFERROR('Ringkasan (milyar)'!AV647/'Ringkasan (milyar)'!AC647,0)</f>
        <v>0.13228093138791638</v>
      </c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86"/>
      <c r="BK647" s="86"/>
      <c r="BL647" s="87"/>
      <c r="BM647" s="47"/>
      <c r="BN647" s="48"/>
      <c r="BO647" s="49"/>
      <c r="BP647" s="39">
        <f t="shared" si="116"/>
        <v>0</v>
      </c>
      <c r="BR647" s="6" t="e">
        <f>Ringkasan!#REF!/1000000000</f>
        <v>#REF!</v>
      </c>
      <c r="BS647" s="6" t="e">
        <f t="shared" si="105"/>
        <v>#REF!</v>
      </c>
      <c r="BT647" s="39" t="e">
        <f t="shared" si="107"/>
        <v>#REF!</v>
      </c>
      <c r="BV647" s="6" t="e">
        <f>Ringkasan!#REF!/1000000000</f>
        <v>#REF!</v>
      </c>
      <c r="BW647" s="6" t="e">
        <f t="shared" si="106"/>
        <v>#REF!</v>
      </c>
      <c r="BX647" s="39" t="e">
        <f t="shared" si="108"/>
        <v>#REF!</v>
      </c>
    </row>
    <row r="648" spans="1:76" ht="15" customHeight="1" x14ac:dyDescent="0.25">
      <c r="A648" s="59" t="s">
        <v>517</v>
      </c>
      <c r="B648" s="3">
        <f t="shared" si="117"/>
        <v>479</v>
      </c>
      <c r="C648" s="4">
        <f t="shared" si="117"/>
        <v>4</v>
      </c>
      <c r="D648" s="8" t="s">
        <v>517</v>
      </c>
      <c r="E648" s="12" t="str">
        <f>[1]Pendapatan!D648</f>
        <v>01 Tahun 2025</v>
      </c>
      <c r="F648" s="92">
        <f>[1]Pendapatan!E648</f>
        <v>45701.949305555558</v>
      </c>
      <c r="G648" s="6"/>
      <c r="H648" s="173">
        <f>IFERROR('Ringkasan (milyar)'!H648/'Ringkasan (milyar)'!G648,0)</f>
        <v>2.5080942878350151E-2</v>
      </c>
      <c r="I648" s="173">
        <f>IFERROR('Ringkasan (milyar)'!I648/'Ringkasan (milyar)'!G648,0)</f>
        <v>8.0243631831710613E-3</v>
      </c>
      <c r="J648" s="173">
        <f>IFERROR('Ringkasan (milyar)'!J648/'Ringkasan (milyar)'!G648,0)</f>
        <v>1.3373938638618437E-4</v>
      </c>
      <c r="K648" s="173">
        <f>IFERROR('Ringkasan (milyar)'!K648/'Ringkasan (milyar)'!G648,0)</f>
        <v>0</v>
      </c>
      <c r="L648" s="173">
        <f>IFERROR('Ringkasan (milyar)'!L648/'Ringkasan (milyar)'!G648,0)</f>
        <v>1.6922840308792906E-2</v>
      </c>
      <c r="M648" s="173">
        <f>IFERROR('Ringkasan (milyar)'!M648/'Ringkasan (milyar)'!G648,0)</f>
        <v>0.96990383013216785</v>
      </c>
      <c r="N648" s="173">
        <f>IFERROR('Ringkasan (milyar)'!N648/'Ringkasan (milyar)'!G648,0)</f>
        <v>0.96990383013216785</v>
      </c>
      <c r="O648" s="173">
        <f>IFERROR('Ringkasan (milyar)'!O648/'Ringkasan (milyar)'!G648,0)</f>
        <v>0.27587814827646717</v>
      </c>
      <c r="P648" s="173">
        <f>IFERROR('Ringkasan (milyar)'!P648/'Ringkasan (milyar)'!G648,0)</f>
        <v>0</v>
      </c>
      <c r="Q648" s="173">
        <f>IFERROR('Ringkasan (milyar)'!Q648/'Ringkasan (milyar)'!G648,0)</f>
        <v>6.3717288681736831E-2</v>
      </c>
      <c r="R648" s="173">
        <f>IFERROR('Ringkasan (milyar)'!R648/'Ringkasan (milyar)'!G648,0)</f>
        <v>9.8903780204506655E-3</v>
      </c>
      <c r="S648" s="173">
        <f>IFERROR('Ringkasan (milyar)'!S648/'Ringkasan (milyar)'!G648,0)</f>
        <v>0.1160405059017654</v>
      </c>
      <c r="T648" s="173">
        <f>IFERROR('Ringkasan (milyar)'!T648/'Ringkasan (milyar)'!G648,0)</f>
        <v>0.45057439082729983</v>
      </c>
      <c r="U648" s="173">
        <f>IFERROR('Ringkasan (milyar)'!U648/'Ringkasan (milyar)'!G648,0)</f>
        <v>5.3803118424448071E-2</v>
      </c>
      <c r="V648" s="173">
        <f>IFERROR('Ringkasan (milyar)'!V648/'Ringkasan (milyar)'!G648,0)</f>
        <v>0</v>
      </c>
      <c r="W648" s="173">
        <f>IFERROR('Ringkasan (milyar)'!W648/'Ringkasan (milyar)'!G648,0)</f>
        <v>0</v>
      </c>
      <c r="X648" s="173">
        <f>IFERROR('Ringkasan (milyar)'!X648/'Ringkasan (milyar)'!G648,0)</f>
        <v>0</v>
      </c>
      <c r="Y648" s="173">
        <f>IFERROR('Ringkasan (milyar)'!Y648/'Ringkasan (milyar)'!G648,0)</f>
        <v>5.0152269894819142E-3</v>
      </c>
      <c r="Z648" s="173">
        <f>IFERROR('Ringkasan (milyar)'!Z648/'Ringkasan (milyar)'!G648,0)</f>
        <v>0</v>
      </c>
      <c r="AA648" s="173">
        <f>IFERROR('Ringkasan (milyar)'!AA648/'Ringkasan (milyar)'!G648,0)</f>
        <v>0</v>
      </c>
      <c r="AB648" s="173">
        <f>IFERROR('Ringkasan (milyar)'!AB648/'Ringkasan (milyar)'!G648,0)</f>
        <v>5.0152269894819142E-3</v>
      </c>
      <c r="AC648" s="5"/>
      <c r="AD648" s="173">
        <f>IFERROR('Ringkasan (milyar)'!AD648/'Ringkasan (milyar)'!AC648,0)</f>
        <v>0.6619327360738062</v>
      </c>
      <c r="AE648" s="173">
        <f>IFERROR('Ringkasan (milyar)'!AE648/'Ringkasan (milyar)'!AD648,0)</f>
        <v>0.46198930667040167</v>
      </c>
      <c r="AF648" s="173">
        <f>IFERROR('Ringkasan (milyar)'!AF648/'Ringkasan (milyar)'!AD648,0)</f>
        <v>0.44304435829724509</v>
      </c>
      <c r="AG648" s="173">
        <f>IFERROR('Ringkasan (milyar)'!AG648/'Ringkasan (milyar)'!AD648,0)</f>
        <v>1.745036057909316E-2</v>
      </c>
      <c r="AH648" s="173">
        <f>IFERROR('Ringkasan (milyar)'!AH648/'Ringkasan (milyar)'!AC648,0)</f>
        <v>0</v>
      </c>
      <c r="AI648" s="173">
        <f>IFERROR('Ringkasan (milyar)'!AI648/'Ringkasan (milyar)'!AC648,0)</f>
        <v>4.2400006793154116E-2</v>
      </c>
      <c r="AJ648" s="173">
        <f>IFERROR('Ringkasan (milyar)'!AJ648/'Ringkasan (milyar)'!AC648,0)</f>
        <v>8.9103542661196199E-3</v>
      </c>
      <c r="AK648" s="173">
        <f>IFERROR('Ringkasan (milyar)'!AK648/'Ringkasan (milyar)'!AC648,0)</f>
        <v>0.2114830232530755</v>
      </c>
      <c r="AL648" s="173">
        <f>IFERROR('Ringkasan (milyar)'!AL648/'Ringkasan (milyar)'!AC648,0)</f>
        <v>6.8268114205636077E-3</v>
      </c>
      <c r="AM648" s="173">
        <f>IFERROR('Ringkasan (milyar)'!AM648/'Ringkasan (milyar)'!AC648,0)</f>
        <v>1.2920317386137029E-2</v>
      </c>
      <c r="AN648" s="173">
        <f>IFERROR('Ringkasan (milyar)'!AN648/'Ringkasan (milyar)'!AC648,0)</f>
        <v>0.15442248828173086</v>
      </c>
      <c r="AO648" s="173">
        <f>IFERROR('Ringkasan (milyar)'!AO648/'Ringkasan (milyar)'!AC648,0)</f>
        <v>3.07633103151639E-2</v>
      </c>
      <c r="AP648" s="173">
        <f>IFERROR('Ringkasan (milyar)'!AP648/'Ringkasan (milyar)'!AC648,0)</f>
        <v>6.5500958494801014E-3</v>
      </c>
      <c r="AQ648" s="173">
        <f>IFERROR('Ringkasan (milyar)'!AQ648/'Ringkasan (milyar)'!AC648,0)</f>
        <v>0</v>
      </c>
      <c r="AR648" s="173">
        <f>IFERROR('Ringkasan (milyar)'!AR648/'Ringkasan (milyar)'!AC648,0)</f>
        <v>1.3653622841127215E-2</v>
      </c>
      <c r="AS648" s="173">
        <f>IFERROR('Ringkasan (milyar)'!AS648/'Ringkasan (milyar)'!AC648,0)</f>
        <v>1.3653622841127215E-2</v>
      </c>
      <c r="AT648" s="173">
        <f>IFERROR('Ringkasan (milyar)'!AT648/'Ringkasan (milyar)'!AC648,0)</f>
        <v>0.11293061783199104</v>
      </c>
      <c r="AU648" s="173">
        <f>IFERROR('Ringkasan (milyar)'!AU648/'Ringkasan (milyar)'!AC648,0)</f>
        <v>0</v>
      </c>
      <c r="AV648" s="173">
        <f>IFERROR('Ringkasan (milyar)'!AV648/'Ringkasan (milyar)'!AC648,0)</f>
        <v>0.11293061783199104</v>
      </c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86"/>
      <c r="BK648" s="86"/>
      <c r="BL648" s="87"/>
      <c r="BM648" s="47"/>
      <c r="BN648" s="48"/>
      <c r="BO648" s="49"/>
      <c r="BP648" s="39">
        <f t="shared" si="116"/>
        <v>0</v>
      </c>
      <c r="BR648" s="6" t="e">
        <f>Ringkasan!#REF!/1000000000</f>
        <v>#REF!</v>
      </c>
      <c r="BS648" s="6" t="e">
        <f t="shared" si="105"/>
        <v>#REF!</v>
      </c>
      <c r="BT648" s="39" t="e">
        <f t="shared" si="107"/>
        <v>#REF!</v>
      </c>
      <c r="BV648" s="6" t="e">
        <f>Ringkasan!#REF!/1000000000</f>
        <v>#REF!</v>
      </c>
      <c r="BW648" s="6" t="e">
        <f t="shared" si="106"/>
        <v>#REF!</v>
      </c>
      <c r="BX648" s="39" t="e">
        <f t="shared" si="108"/>
        <v>#REF!</v>
      </c>
    </row>
    <row r="649" spans="1:76" ht="15" customHeight="1" x14ac:dyDescent="0.25">
      <c r="A649" s="59" t="s">
        <v>519</v>
      </c>
      <c r="B649" s="3">
        <f t="shared" si="117"/>
        <v>480</v>
      </c>
      <c r="C649" s="4">
        <f t="shared" si="117"/>
        <v>5</v>
      </c>
      <c r="D649" s="8" t="s">
        <v>519</v>
      </c>
      <c r="E649" s="12">
        <f>[1]Pendapatan!D649</f>
        <v>1</v>
      </c>
      <c r="F649" s="92">
        <f>[1]Pendapatan!E649</f>
        <v>45700</v>
      </c>
      <c r="G649" s="6"/>
      <c r="H649" s="173">
        <f>IFERROR('Ringkasan (milyar)'!H649/'Ringkasan (milyar)'!G649,0)</f>
        <v>6.2303581682424591E-3</v>
      </c>
      <c r="I649" s="173">
        <f>IFERROR('Ringkasan (milyar)'!I649/'Ringkasan (milyar)'!G649,0)</f>
        <v>5.9763767546830351E-3</v>
      </c>
      <c r="J649" s="173">
        <f>IFERROR('Ringkasan (milyar)'!J649/'Ringkasan (milyar)'!G649,0)</f>
        <v>0</v>
      </c>
      <c r="K649" s="173">
        <f>IFERROR('Ringkasan (milyar)'!K649/'Ringkasan (milyar)'!G649,0)</f>
        <v>0</v>
      </c>
      <c r="L649" s="173">
        <f>IFERROR('Ringkasan (milyar)'!L649/'Ringkasan (milyar)'!G649,0)</f>
        <v>2.5398141355942446E-4</v>
      </c>
      <c r="M649" s="173">
        <f>IFERROR('Ringkasan (milyar)'!M649/'Ringkasan (milyar)'!G649,0)</f>
        <v>0.99376964183175753</v>
      </c>
      <c r="N649" s="173">
        <f>IFERROR('Ringkasan (milyar)'!N649/'Ringkasan (milyar)'!G649,0)</f>
        <v>0.9897824379727973</v>
      </c>
      <c r="O649" s="173">
        <f>IFERROR('Ringkasan (milyar)'!O649/'Ringkasan (milyar)'!G649,0)</f>
        <v>0.29154479070755679</v>
      </c>
      <c r="P649" s="173">
        <f>IFERROR('Ringkasan (milyar)'!P649/'Ringkasan (milyar)'!G649,0)</f>
        <v>0</v>
      </c>
      <c r="Q649" s="173">
        <f>IFERROR('Ringkasan (milyar)'!Q649/'Ringkasan (milyar)'!G649,0)</f>
        <v>0.13178934971041931</v>
      </c>
      <c r="R649" s="173">
        <f>IFERROR('Ringkasan (milyar)'!R649/'Ringkasan (milyar)'!G649,0)</f>
        <v>7.4486181051823131E-3</v>
      </c>
      <c r="S649" s="173">
        <f>IFERROR('Ringkasan (milyar)'!S649/'Ringkasan (milyar)'!G649,0)</f>
        <v>3.2765835537144808E-2</v>
      </c>
      <c r="T649" s="173">
        <f>IFERROR('Ringkasan (milyar)'!T649/'Ringkasan (milyar)'!G649,0)</f>
        <v>0.43496406524077902</v>
      </c>
      <c r="U649" s="173">
        <f>IFERROR('Ringkasan (milyar)'!U649/'Ringkasan (milyar)'!G649,0)</f>
        <v>9.1269778671715096E-2</v>
      </c>
      <c r="V649" s="173">
        <f>IFERROR('Ringkasan (milyar)'!V649/'Ringkasan (milyar)'!G649,0)</f>
        <v>3.9872038589602631E-3</v>
      </c>
      <c r="W649" s="173">
        <f>IFERROR('Ringkasan (milyar)'!W649/'Ringkasan (milyar)'!G649,0)</f>
        <v>3.9872038589602631E-3</v>
      </c>
      <c r="X649" s="173">
        <f>IFERROR('Ringkasan (milyar)'!X649/'Ringkasan (milyar)'!G649,0)</f>
        <v>0</v>
      </c>
      <c r="Y649" s="173">
        <f>IFERROR('Ringkasan (milyar)'!Y649/'Ringkasan (milyar)'!G649,0)</f>
        <v>0</v>
      </c>
      <c r="Z649" s="173">
        <f>IFERROR('Ringkasan (milyar)'!Z649/'Ringkasan (milyar)'!G649,0)</f>
        <v>0</v>
      </c>
      <c r="AA649" s="173">
        <f>IFERROR('Ringkasan (milyar)'!AA649/'Ringkasan (milyar)'!G649,0)</f>
        <v>0</v>
      </c>
      <c r="AB649" s="173">
        <f>IFERROR('Ringkasan (milyar)'!AB649/'Ringkasan (milyar)'!G649,0)</f>
        <v>0</v>
      </c>
      <c r="AC649" s="5"/>
      <c r="AD649" s="173">
        <f>IFERROR('Ringkasan (milyar)'!AD649/'Ringkasan (milyar)'!AC649,0)</f>
        <v>0.61954213227428656</v>
      </c>
      <c r="AE649" s="173">
        <f>IFERROR('Ringkasan (milyar)'!AE649/'Ringkasan (milyar)'!AD649,0)</f>
        <v>0.32641438994165922</v>
      </c>
      <c r="AF649" s="173">
        <f>IFERROR('Ringkasan (milyar)'!AF649/'Ringkasan (milyar)'!AD649,0)</f>
        <v>0.51789924461387571</v>
      </c>
      <c r="AG649" s="173">
        <f>IFERROR('Ringkasan (milyar)'!AG649/'Ringkasan (milyar)'!AD649,0)</f>
        <v>3.7346084840032879E-3</v>
      </c>
      <c r="AH649" s="173">
        <f>IFERROR('Ringkasan (milyar)'!AH649/'Ringkasan (milyar)'!AC649,0)</f>
        <v>0</v>
      </c>
      <c r="AI649" s="173">
        <f>IFERROR('Ringkasan (milyar)'!AI649/'Ringkasan (milyar)'!AC649,0)</f>
        <v>3.9364224109210526E-2</v>
      </c>
      <c r="AJ649" s="173">
        <f>IFERROR('Ringkasan (milyar)'!AJ649/'Ringkasan (milyar)'!AC649,0)</f>
        <v>5.4776291400898264E-2</v>
      </c>
      <c r="AK649" s="173">
        <f>IFERROR('Ringkasan (milyar)'!AK649/'Ringkasan (milyar)'!AC649,0)</f>
        <v>0.18055136918424292</v>
      </c>
      <c r="AL649" s="173">
        <f>IFERROR('Ringkasan (milyar)'!AL649/'Ringkasan (milyar)'!AC649,0)</f>
        <v>0</v>
      </c>
      <c r="AM649" s="173">
        <f>IFERROR('Ringkasan (milyar)'!AM649/'Ringkasan (milyar)'!AC649,0)</f>
        <v>2.3192105460004438E-2</v>
      </c>
      <c r="AN649" s="173">
        <f>IFERROR('Ringkasan (milyar)'!AN649/'Ringkasan (milyar)'!AC649,0)</f>
        <v>3.0445591833655649E-2</v>
      </c>
      <c r="AO649" s="173">
        <f>IFERROR('Ringkasan (milyar)'!AO649/'Ringkasan (milyar)'!AC649,0)</f>
        <v>5.9529988782905732E-2</v>
      </c>
      <c r="AP649" s="173">
        <f>IFERROR('Ringkasan (milyar)'!AP649/'Ringkasan (milyar)'!AC649,0)</f>
        <v>7.7245915922302081E-4</v>
      </c>
      <c r="AQ649" s="173">
        <f>IFERROR('Ringkasan (milyar)'!AQ649/'Ringkasan (milyar)'!AC649,0)</f>
        <v>6.6611223948454076E-2</v>
      </c>
      <c r="AR649" s="173">
        <f>IFERROR('Ringkasan (milyar)'!AR649/'Ringkasan (milyar)'!AC649,0)</f>
        <v>1.2251095891165008E-6</v>
      </c>
      <c r="AS649" s="173">
        <f>IFERROR('Ringkasan (milyar)'!AS649/'Ringkasan (milyar)'!AC649,0)</f>
        <v>1.2251095891165008E-6</v>
      </c>
      <c r="AT649" s="173">
        <f>IFERROR('Ringkasan (milyar)'!AT649/'Ringkasan (milyar)'!AC649,0)</f>
        <v>0.1999052734318813</v>
      </c>
      <c r="AU649" s="173">
        <f>IFERROR('Ringkasan (milyar)'!AU649/'Ringkasan (milyar)'!AC649,0)</f>
        <v>0</v>
      </c>
      <c r="AV649" s="173">
        <f>IFERROR('Ringkasan (milyar)'!AV649/'Ringkasan (milyar)'!AC649,0)</f>
        <v>0.1999052734318813</v>
      </c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86"/>
      <c r="BK649" s="86"/>
      <c r="BL649" s="87"/>
      <c r="BM649" s="47"/>
      <c r="BN649" s="48"/>
      <c r="BO649" s="49"/>
      <c r="BP649" s="39">
        <f t="shared" si="116"/>
        <v>0</v>
      </c>
      <c r="BR649" s="6" t="e">
        <f>Ringkasan!#REF!/1000000000</f>
        <v>#REF!</v>
      </c>
      <c r="BS649" s="6" t="e">
        <f t="shared" ref="BS649:BS708" si="118">G649-BR649</f>
        <v>#REF!</v>
      </c>
      <c r="BT649" s="39" t="e">
        <f t="shared" si="107"/>
        <v>#REF!</v>
      </c>
      <c r="BV649" s="6" t="e">
        <f>Ringkasan!#REF!/1000000000</f>
        <v>#REF!</v>
      </c>
      <c r="BW649" s="6" t="e">
        <f t="shared" ref="BW649:BW708" si="119">AC649-BV649</f>
        <v>#REF!</v>
      </c>
      <c r="BX649" s="39" t="e">
        <f t="shared" si="108"/>
        <v>#REF!</v>
      </c>
    </row>
    <row r="650" spans="1:76" ht="15" customHeight="1" x14ac:dyDescent="0.25">
      <c r="A650" s="59" t="s">
        <v>523</v>
      </c>
      <c r="B650" s="3">
        <f t="shared" si="117"/>
        <v>481</v>
      </c>
      <c r="C650" s="4">
        <f t="shared" si="117"/>
        <v>6</v>
      </c>
      <c r="D650" s="8" t="s">
        <v>523</v>
      </c>
      <c r="E650" s="12" t="str">
        <f>[1]Pendapatan!D650</f>
        <v>1 Tahun 2025</v>
      </c>
      <c r="F650" s="92">
        <f>[1]Pendapatan!E650</f>
        <v>45700</v>
      </c>
      <c r="G650" s="6"/>
      <c r="H650" s="173">
        <f>IFERROR('Ringkasan (milyar)'!H650/'Ringkasan (milyar)'!G650,0)</f>
        <v>3.6073535616247446E-2</v>
      </c>
      <c r="I650" s="173">
        <f>IFERROR('Ringkasan (milyar)'!I650/'Ringkasan (milyar)'!G650,0)</f>
        <v>2.9651065067581497E-2</v>
      </c>
      <c r="J650" s="173">
        <f>IFERROR('Ringkasan (milyar)'!J650/'Ringkasan (milyar)'!G650,0)</f>
        <v>4.1832154653556773E-3</v>
      </c>
      <c r="K650" s="173">
        <f>IFERROR('Ringkasan (milyar)'!K650/'Ringkasan (milyar)'!G650,0)</f>
        <v>1.6619664301270019E-3</v>
      </c>
      <c r="L650" s="173">
        <f>IFERROR('Ringkasan (milyar)'!L650/'Ringkasan (milyar)'!G650,0)</f>
        <v>5.7728865318327019E-4</v>
      </c>
      <c r="M650" s="173">
        <f>IFERROR('Ringkasan (milyar)'!M650/'Ringkasan (milyar)'!G650,0)</f>
        <v>0.9639264643837524</v>
      </c>
      <c r="N650" s="173">
        <f>IFERROR('Ringkasan (milyar)'!N650/'Ringkasan (milyar)'!G650,0)</f>
        <v>0.9639264643837524</v>
      </c>
      <c r="O650" s="173">
        <f>IFERROR('Ringkasan (milyar)'!O650/'Ringkasan (milyar)'!G650,0)</f>
        <v>0.19067760471496906</v>
      </c>
      <c r="P650" s="173">
        <f>IFERROR('Ringkasan (milyar)'!P650/'Ringkasan (milyar)'!G650,0)</f>
        <v>0</v>
      </c>
      <c r="Q650" s="173">
        <f>IFERROR('Ringkasan (milyar)'!Q650/'Ringkasan (milyar)'!G650,0)</f>
        <v>3.616990248842307E-2</v>
      </c>
      <c r="R650" s="173">
        <f>IFERROR('Ringkasan (milyar)'!R650/'Ringkasan (milyar)'!G650,0)</f>
        <v>2.4812428077312047E-3</v>
      </c>
      <c r="S650" s="173">
        <f>IFERROR('Ringkasan (milyar)'!S650/'Ringkasan (milyar)'!G650,0)</f>
        <v>0.50122782896399032</v>
      </c>
      <c r="T650" s="173">
        <f>IFERROR('Ringkasan (milyar)'!T650/'Ringkasan (milyar)'!G650,0)</f>
        <v>0.18712816853143116</v>
      </c>
      <c r="U650" s="173">
        <f>IFERROR('Ringkasan (milyar)'!U650/'Ringkasan (milyar)'!G650,0)</f>
        <v>4.6241716877207684E-2</v>
      </c>
      <c r="V650" s="173">
        <f>IFERROR('Ringkasan (milyar)'!V650/'Ringkasan (milyar)'!G650,0)</f>
        <v>0</v>
      </c>
      <c r="W650" s="173">
        <f>IFERROR('Ringkasan (milyar)'!W650/'Ringkasan (milyar)'!G650,0)</f>
        <v>0</v>
      </c>
      <c r="X650" s="173">
        <f>IFERROR('Ringkasan (milyar)'!X650/'Ringkasan (milyar)'!G650,0)</f>
        <v>0</v>
      </c>
      <c r="Y650" s="173">
        <f>IFERROR('Ringkasan (milyar)'!Y650/'Ringkasan (milyar)'!G650,0)</f>
        <v>0</v>
      </c>
      <c r="Z650" s="173">
        <f>IFERROR('Ringkasan (milyar)'!Z650/'Ringkasan (milyar)'!G650,0)</f>
        <v>0</v>
      </c>
      <c r="AA650" s="173">
        <f>IFERROR('Ringkasan (milyar)'!AA650/'Ringkasan (milyar)'!G650,0)</f>
        <v>0</v>
      </c>
      <c r="AB650" s="173">
        <f>IFERROR('Ringkasan (milyar)'!AB650/'Ringkasan (milyar)'!G650,0)</f>
        <v>0</v>
      </c>
      <c r="AC650" s="5"/>
      <c r="AD650" s="173">
        <f>IFERROR('Ringkasan (milyar)'!AD650/'Ringkasan (milyar)'!AC650,0)</f>
        <v>0.73581168677758202</v>
      </c>
      <c r="AE650" s="173">
        <f>IFERROR('Ringkasan (milyar)'!AE650/'Ringkasan (milyar)'!AD650,0)</f>
        <v>0.25738280536610941</v>
      </c>
      <c r="AF650" s="173">
        <f>IFERROR('Ringkasan (milyar)'!AF650/'Ringkasan (milyar)'!AD650,0)</f>
        <v>0.63557374678141443</v>
      </c>
      <c r="AG650" s="173">
        <f>IFERROR('Ringkasan (milyar)'!AG650/'Ringkasan (milyar)'!AD650,0)</f>
        <v>0</v>
      </c>
      <c r="AH650" s="173">
        <f>IFERROR('Ringkasan (milyar)'!AH650/'Ringkasan (milyar)'!AC650,0)</f>
        <v>4.9187815479296015E-3</v>
      </c>
      <c r="AI650" s="173">
        <f>IFERROR('Ringkasan (milyar)'!AI650/'Ringkasan (milyar)'!AC650,0)</f>
        <v>4.5886193402385922E-2</v>
      </c>
      <c r="AJ650" s="173">
        <f>IFERROR('Ringkasan (milyar)'!AJ650/'Ringkasan (milyar)'!AC650,0)</f>
        <v>2.7958844972503293E-2</v>
      </c>
      <c r="AK650" s="173">
        <f>IFERROR('Ringkasan (milyar)'!AK650/'Ringkasan (milyar)'!AC650,0)</f>
        <v>0.15991030903693826</v>
      </c>
      <c r="AL650" s="173">
        <f>IFERROR('Ringkasan (milyar)'!AL650/'Ringkasan (milyar)'!AC650,0)</f>
        <v>2.6574390173516108E-3</v>
      </c>
      <c r="AM650" s="173">
        <f>IFERROR('Ringkasan (milyar)'!AM650/'Ringkasan (milyar)'!AC650,0)</f>
        <v>2.3207666445573927E-2</v>
      </c>
      <c r="AN650" s="173">
        <f>IFERROR('Ringkasan (milyar)'!AN650/'Ringkasan (milyar)'!AC650,0)</f>
        <v>4.7033278900839262E-2</v>
      </c>
      <c r="AO650" s="173">
        <f>IFERROR('Ringkasan (milyar)'!AO650/'Ringkasan (milyar)'!AC650,0)</f>
        <v>8.5652581818194032E-2</v>
      </c>
      <c r="AP650" s="173">
        <f>IFERROR('Ringkasan (milyar)'!AP650/'Ringkasan (milyar)'!AC650,0)</f>
        <v>1.3504644212734888E-3</v>
      </c>
      <c r="AQ650" s="173">
        <f>IFERROR('Ringkasan (milyar)'!AQ650/'Ringkasan (milyar)'!AC650,0)</f>
        <v>8.8784337059696284E-6</v>
      </c>
      <c r="AR650" s="173">
        <f>IFERROR('Ringkasan (milyar)'!AR650/'Ringkasan (milyar)'!AC650,0)</f>
        <v>5.6450445952749119E-3</v>
      </c>
      <c r="AS650" s="173">
        <f>IFERROR('Ringkasan (milyar)'!AS650/'Ringkasan (milyar)'!AC650,0)</f>
        <v>5.6450445952749119E-3</v>
      </c>
      <c r="AT650" s="173">
        <f>IFERROR('Ringkasan (milyar)'!AT650/'Ringkasan (milyar)'!AC650,0)</f>
        <v>9.8632959590204586E-2</v>
      </c>
      <c r="AU650" s="173">
        <f>IFERROR('Ringkasan (milyar)'!AU650/'Ringkasan (milyar)'!AC650,0)</f>
        <v>2.9651438541577259E-4</v>
      </c>
      <c r="AV650" s="173">
        <f>IFERROR('Ringkasan (milyar)'!AV650/'Ringkasan (milyar)'!AC650,0)</f>
        <v>9.8336445204788819E-2</v>
      </c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86"/>
      <c r="BK650" s="86"/>
      <c r="BL650" s="87"/>
      <c r="BM650" s="47"/>
      <c r="BN650" s="48"/>
      <c r="BO650" s="49"/>
      <c r="BP650" s="39">
        <f t="shared" si="116"/>
        <v>0</v>
      </c>
      <c r="BR650" s="6" t="e">
        <f>Ringkasan!#REF!/1000000000</f>
        <v>#REF!</v>
      </c>
      <c r="BS650" s="6" t="e">
        <f t="shared" si="118"/>
        <v>#REF!</v>
      </c>
      <c r="BT650" s="39" t="e">
        <f t="shared" si="107"/>
        <v>#REF!</v>
      </c>
      <c r="BV650" s="6" t="e">
        <f>Ringkasan!#REF!/1000000000</f>
        <v>#REF!</v>
      </c>
      <c r="BW650" s="6" t="e">
        <f t="shared" si="119"/>
        <v>#REF!</v>
      </c>
      <c r="BX650" s="39" t="e">
        <f t="shared" si="108"/>
        <v>#REF!</v>
      </c>
    </row>
    <row r="651" spans="1:76" ht="15" customHeight="1" x14ac:dyDescent="0.25">
      <c r="A651" s="59" t="s">
        <v>524</v>
      </c>
      <c r="B651" s="3">
        <f t="shared" si="117"/>
        <v>482</v>
      </c>
      <c r="C651" s="4">
        <f t="shared" si="117"/>
        <v>7</v>
      </c>
      <c r="D651" s="8" t="s">
        <v>524</v>
      </c>
      <c r="E651" s="12" t="str">
        <f>[1]Pendapatan!D651</f>
        <v>1 Tahun 2025</v>
      </c>
      <c r="F651" s="92">
        <f>[1]Pendapatan!E651</f>
        <v>45677</v>
      </c>
      <c r="G651" s="6"/>
      <c r="H651" s="173">
        <f>IFERROR('Ringkasan (milyar)'!H651/'Ringkasan (milyar)'!G651,0)</f>
        <v>4.5154931589691534E-2</v>
      </c>
      <c r="I651" s="173">
        <f>IFERROR('Ringkasan (milyar)'!I651/'Ringkasan (milyar)'!G651,0)</f>
        <v>5.8870788994749229E-3</v>
      </c>
      <c r="J651" s="173">
        <f>IFERROR('Ringkasan (milyar)'!J651/'Ringkasan (milyar)'!G651,0)</f>
        <v>1.5351177421527246E-2</v>
      </c>
      <c r="K651" s="173">
        <f>IFERROR('Ringkasan (milyar)'!K651/'Ringkasan (milyar)'!G651,0)</f>
        <v>4.5724884656115905E-3</v>
      </c>
      <c r="L651" s="173">
        <f>IFERROR('Ringkasan (milyar)'!L651/'Ringkasan (milyar)'!G651,0)</f>
        <v>1.9344186803077774E-2</v>
      </c>
      <c r="M651" s="173">
        <f>IFERROR('Ringkasan (milyar)'!M651/'Ringkasan (milyar)'!G651,0)</f>
        <v>0.95293986488297033</v>
      </c>
      <c r="N651" s="173">
        <f>IFERROR('Ringkasan (milyar)'!N651/'Ringkasan (milyar)'!G651,0)</f>
        <v>0.94540807774609215</v>
      </c>
      <c r="O651" s="173">
        <f>IFERROR('Ringkasan (milyar)'!O651/'Ringkasan (milyar)'!G651,0)</f>
        <v>0.2202717412075211</v>
      </c>
      <c r="P651" s="173">
        <f>IFERROR('Ringkasan (milyar)'!P651/'Ringkasan (milyar)'!G651,0)</f>
        <v>0</v>
      </c>
      <c r="Q651" s="173">
        <f>IFERROR('Ringkasan (milyar)'!Q651/'Ringkasan (milyar)'!G651,0)</f>
        <v>5.9487405258566932E-2</v>
      </c>
      <c r="R651" s="173">
        <f>IFERROR('Ringkasan (milyar)'!R651/'Ringkasan (milyar)'!G651,0)</f>
        <v>7.1113645913459533E-3</v>
      </c>
      <c r="S651" s="173">
        <f>IFERROR('Ringkasan (milyar)'!S651/'Ringkasan (milyar)'!G651,0)</f>
        <v>9.0666189462570518E-2</v>
      </c>
      <c r="T651" s="173">
        <f>IFERROR('Ringkasan (milyar)'!T651/'Ringkasan (milyar)'!G651,0)</f>
        <v>0.46203765564567167</v>
      </c>
      <c r="U651" s="173">
        <f>IFERROR('Ringkasan (milyar)'!U651/'Ringkasan (milyar)'!G651,0)</f>
        <v>0.10583372158041589</v>
      </c>
      <c r="V651" s="173">
        <f>IFERROR('Ringkasan (milyar)'!V651/'Ringkasan (milyar)'!G651,0)</f>
        <v>7.5317871368782421E-3</v>
      </c>
      <c r="W651" s="173">
        <f>IFERROR('Ringkasan (milyar)'!W651/'Ringkasan (milyar)'!G651,0)</f>
        <v>7.5317871368782421E-3</v>
      </c>
      <c r="X651" s="173">
        <f>IFERROR('Ringkasan (milyar)'!X651/'Ringkasan (milyar)'!G651,0)</f>
        <v>0</v>
      </c>
      <c r="Y651" s="173">
        <f>IFERROR('Ringkasan (milyar)'!Y651/'Ringkasan (milyar)'!G651,0)</f>
        <v>1.9052035273381628E-3</v>
      </c>
      <c r="Z651" s="173">
        <f>IFERROR('Ringkasan (milyar)'!Z651/'Ringkasan (milyar)'!G651,0)</f>
        <v>0</v>
      </c>
      <c r="AA651" s="173">
        <f>IFERROR('Ringkasan (milyar)'!AA651/'Ringkasan (milyar)'!G651,0)</f>
        <v>0</v>
      </c>
      <c r="AB651" s="173">
        <f>IFERROR('Ringkasan (milyar)'!AB651/'Ringkasan (milyar)'!G651,0)</f>
        <v>1.9052035273381628E-3</v>
      </c>
      <c r="AC651" s="5"/>
      <c r="AD651" s="173">
        <f>IFERROR('Ringkasan (milyar)'!AD651/'Ringkasan (milyar)'!AC651,0)</f>
        <v>0.67606427230684174</v>
      </c>
      <c r="AE651" s="173">
        <f>IFERROR('Ringkasan (milyar)'!AE651/'Ringkasan (milyar)'!AD651,0)</f>
        <v>0.50521944448075395</v>
      </c>
      <c r="AF651" s="173">
        <f>IFERROR('Ringkasan (milyar)'!AF651/'Ringkasan (milyar)'!AD651,0)</f>
        <v>0.42436210652605028</v>
      </c>
      <c r="AG651" s="173">
        <f>IFERROR('Ringkasan (milyar)'!AG651/'Ringkasan (milyar)'!AD651,0)</f>
        <v>0</v>
      </c>
      <c r="AH651" s="173">
        <f>IFERROR('Ringkasan (milyar)'!AH651/'Ringkasan (milyar)'!AC651,0)</f>
        <v>1.2801041235068086E-2</v>
      </c>
      <c r="AI651" s="173">
        <f>IFERROR('Ringkasan (milyar)'!AI651/'Ringkasan (milyar)'!AC651,0)</f>
        <v>3.1652911240522351E-2</v>
      </c>
      <c r="AJ651" s="173">
        <f>IFERROR('Ringkasan (milyar)'!AJ651/'Ringkasan (milyar)'!AC651,0)</f>
        <v>3.1534449999710153E-3</v>
      </c>
      <c r="AK651" s="173">
        <f>IFERROR('Ringkasan (milyar)'!AK651/'Ringkasan (milyar)'!AC651,0)</f>
        <v>0.19218130767430636</v>
      </c>
      <c r="AL651" s="173">
        <f>IFERROR('Ringkasan (milyar)'!AL651/'Ringkasan (milyar)'!AC651,0)</f>
        <v>9.9608561042520659E-3</v>
      </c>
      <c r="AM651" s="173">
        <f>IFERROR('Ringkasan (milyar)'!AM651/'Ringkasan (milyar)'!AC651,0)</f>
        <v>1.2594354679552276E-2</v>
      </c>
      <c r="AN651" s="173">
        <f>IFERROR('Ringkasan (milyar)'!AN651/'Ringkasan (milyar)'!AC651,0)</f>
        <v>4.5964534864354332E-2</v>
      </c>
      <c r="AO651" s="173">
        <f>IFERROR('Ringkasan (milyar)'!AO651/'Ringkasan (milyar)'!AC651,0)</f>
        <v>0.12366041819578164</v>
      </c>
      <c r="AP651" s="173">
        <f>IFERROR('Ringkasan (milyar)'!AP651/'Ringkasan (milyar)'!AC651,0)</f>
        <v>1.1438303660385146E-6</v>
      </c>
      <c r="AQ651" s="173">
        <f>IFERROR('Ringkasan (milyar)'!AQ651/'Ringkasan (milyar)'!AC651,0)</f>
        <v>0</v>
      </c>
      <c r="AR651" s="173">
        <f>IFERROR('Ringkasan (milyar)'!AR651/'Ringkasan (milyar)'!AC651,0)</f>
        <v>4.7659598584938118E-3</v>
      </c>
      <c r="AS651" s="173">
        <f>IFERROR('Ringkasan (milyar)'!AS651/'Ringkasan (milyar)'!AC651,0)</f>
        <v>4.7659598584938118E-3</v>
      </c>
      <c r="AT651" s="173">
        <f>IFERROR('Ringkasan (milyar)'!AT651/'Ringkasan (milyar)'!AC651,0)</f>
        <v>0.12698846016035803</v>
      </c>
      <c r="AU651" s="173">
        <f>IFERROR('Ringkasan (milyar)'!AU651/'Ringkasan (milyar)'!AC651,0)</f>
        <v>0</v>
      </c>
      <c r="AV651" s="173">
        <f>IFERROR('Ringkasan (milyar)'!AV651/'Ringkasan (milyar)'!AC651,0)</f>
        <v>0.12698846016035803</v>
      </c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86"/>
      <c r="BK651" s="86"/>
      <c r="BL651" s="87"/>
      <c r="BM651" s="47"/>
      <c r="BN651" s="48"/>
      <c r="BO651" s="49"/>
      <c r="BP651" s="39">
        <f t="shared" si="116"/>
        <v>0</v>
      </c>
      <c r="BR651" s="6" t="e">
        <f>Ringkasan!#REF!/1000000000</f>
        <v>#REF!</v>
      </c>
      <c r="BS651" s="6" t="e">
        <f t="shared" si="118"/>
        <v>#REF!</v>
      </c>
      <c r="BT651" s="39" t="e">
        <f t="shared" si="107"/>
        <v>#REF!</v>
      </c>
      <c r="BV651" s="6" t="e">
        <f>Ringkasan!#REF!/1000000000</f>
        <v>#REF!</v>
      </c>
      <c r="BW651" s="6" t="e">
        <f t="shared" si="119"/>
        <v>#REF!</v>
      </c>
      <c r="BX651" s="39" t="e">
        <f t="shared" si="108"/>
        <v>#REF!</v>
      </c>
    </row>
    <row r="652" spans="1:76" ht="15" customHeight="1" x14ac:dyDescent="0.25">
      <c r="B652" s="13" t="s">
        <v>560</v>
      </c>
      <c r="C652" s="14" t="s">
        <v>560</v>
      </c>
      <c r="D652" s="15" t="s">
        <v>561</v>
      </c>
      <c r="E652" s="16"/>
      <c r="F652" s="93"/>
      <c r="G652" s="115"/>
      <c r="H652" s="174">
        <f>IFERROR('Ringkasan (milyar)'!H652/'Ringkasan (milyar)'!G652,0)</f>
        <v>4.2510746509505606E-2</v>
      </c>
      <c r="I652" s="174">
        <f>IFERROR('Ringkasan (milyar)'!I652/'Ringkasan (milyar)'!G652,0)</f>
        <v>2.5298715520349423E-2</v>
      </c>
      <c r="J652" s="174">
        <f>IFERROR('Ringkasan (milyar)'!J652/'Ringkasan (milyar)'!G652,0)</f>
        <v>9.5854907290728823E-3</v>
      </c>
      <c r="K652" s="174">
        <f>IFERROR('Ringkasan (milyar)'!K652/'Ringkasan (milyar)'!G652,0)</f>
        <v>1.9762875927068343E-3</v>
      </c>
      <c r="L652" s="174">
        <f>IFERROR('Ringkasan (milyar)'!L652/'Ringkasan (milyar)'!G652,0)</f>
        <v>5.6502526673764646E-3</v>
      </c>
      <c r="M652" s="174">
        <f>IFERROR('Ringkasan (milyar)'!M652/'Ringkasan (milyar)'!G652,0)</f>
        <v>0.9554292407169217</v>
      </c>
      <c r="N652" s="174">
        <f>IFERROR('Ringkasan (milyar)'!N652/'Ringkasan (milyar)'!G652,0)</f>
        <v>0.94016713660839979</v>
      </c>
      <c r="O652" s="174">
        <f>IFERROR('Ringkasan (milyar)'!O652/'Ringkasan (milyar)'!G652,0)</f>
        <v>0.19966056936450138</v>
      </c>
      <c r="P652" s="174">
        <f>IFERROR('Ringkasan (milyar)'!P652/'Ringkasan (milyar)'!G652,0)</f>
        <v>0</v>
      </c>
      <c r="Q652" s="174">
        <f>IFERROR('Ringkasan (milyar)'!Q652/'Ringkasan (milyar)'!G652,0)</f>
        <v>6.4359179031549349E-2</v>
      </c>
      <c r="R652" s="174">
        <f>IFERROR('Ringkasan (milyar)'!R652/'Ringkasan (milyar)'!G652,0)</f>
        <v>3.4342315546402515E-3</v>
      </c>
      <c r="S652" s="174">
        <f>IFERROR('Ringkasan (milyar)'!S652/'Ringkasan (milyar)'!G652,0)</f>
        <v>0.23123048425650719</v>
      </c>
      <c r="T652" s="174">
        <f>IFERROR('Ringkasan (milyar)'!T652/'Ringkasan (milyar)'!G652,0)</f>
        <v>0.35827925792483512</v>
      </c>
      <c r="U652" s="174">
        <f>IFERROR('Ringkasan (milyar)'!U652/'Ringkasan (milyar)'!G652,0)</f>
        <v>8.3203414476366561E-2</v>
      </c>
      <c r="V652" s="174">
        <f>IFERROR('Ringkasan (milyar)'!V652/'Ringkasan (milyar)'!G652,0)</f>
        <v>1.5262104108521879E-2</v>
      </c>
      <c r="W652" s="174">
        <f>IFERROR('Ringkasan (milyar)'!W652/'Ringkasan (milyar)'!G652,0)</f>
        <v>3.5719165095236594E-3</v>
      </c>
      <c r="X652" s="174">
        <f>IFERROR('Ringkasan (milyar)'!X652/'Ringkasan (milyar)'!G652,0)</f>
        <v>1.1690187598998222E-2</v>
      </c>
      <c r="Y652" s="174">
        <f>IFERROR('Ringkasan (milyar)'!Y652/'Ringkasan (milyar)'!G652,0)</f>
        <v>2.0600127735727787E-3</v>
      </c>
      <c r="Z652" s="174">
        <f>IFERROR('Ringkasan (milyar)'!Z652/'Ringkasan (milyar)'!G652,0)</f>
        <v>0</v>
      </c>
      <c r="AA652" s="174">
        <f>IFERROR('Ringkasan (milyar)'!AA652/'Ringkasan (milyar)'!G652,0)</f>
        <v>0</v>
      </c>
      <c r="AB652" s="174">
        <f>IFERROR('Ringkasan (milyar)'!AB652/'Ringkasan (milyar)'!G652,0)</f>
        <v>2.0600127735727787E-3</v>
      </c>
      <c r="AC652" s="7"/>
      <c r="AD652" s="174">
        <f>IFERROR('Ringkasan (milyar)'!AD652/'Ringkasan (milyar)'!AC652,0)</f>
        <v>0.70938115580493888</v>
      </c>
      <c r="AE652" s="174">
        <f>IFERROR('Ringkasan (milyar)'!AE652/'Ringkasan (milyar)'!AD652,0)</f>
        <v>0.38086627829934211</v>
      </c>
      <c r="AF652" s="174">
        <f>IFERROR('Ringkasan (milyar)'!AF652/'Ringkasan (milyar)'!AD652,0)</f>
        <v>0.51829702354576201</v>
      </c>
      <c r="AG652" s="174">
        <f>IFERROR('Ringkasan (milyar)'!AG652/'Ringkasan (milyar)'!AD652,0)</f>
        <v>2.8054517452964019E-3</v>
      </c>
      <c r="AH652" s="174">
        <f>IFERROR('Ringkasan (milyar)'!AH652/'Ringkasan (milyar)'!AC652,0)</f>
        <v>3.3509557591741043E-3</v>
      </c>
      <c r="AI652" s="174">
        <f>IFERROR('Ringkasan (milyar)'!AI652/'Ringkasan (milyar)'!AC652,0)</f>
        <v>4.528926295532263E-2</v>
      </c>
      <c r="AJ652" s="174">
        <f>IFERROR('Ringkasan (milyar)'!AJ652/'Ringkasan (milyar)'!AC652,0)</f>
        <v>2.0901300168543861E-2</v>
      </c>
      <c r="AK652" s="174">
        <f>IFERROR('Ringkasan (milyar)'!AK652/'Ringkasan (milyar)'!AC652,0)</f>
        <v>0.1607359303623582</v>
      </c>
      <c r="AL652" s="174">
        <f>IFERROR('Ringkasan (milyar)'!AL652/'Ringkasan (milyar)'!AC652,0)</f>
        <v>2.841251335439293E-3</v>
      </c>
      <c r="AM652" s="174">
        <f>IFERROR('Ringkasan (milyar)'!AM652/'Ringkasan (milyar)'!AC652,0)</f>
        <v>1.9658567324888986E-2</v>
      </c>
      <c r="AN652" s="174">
        <f>IFERROR('Ringkasan (milyar)'!AN652/'Ringkasan (milyar)'!AC652,0)</f>
        <v>5.7217558755082422E-2</v>
      </c>
      <c r="AO652" s="174">
        <f>IFERROR('Ringkasan (milyar)'!AO652/'Ringkasan (milyar)'!AC652,0)</f>
        <v>7.2588992829688392E-2</v>
      </c>
      <c r="AP652" s="174">
        <f>IFERROR('Ringkasan (milyar)'!AP652/'Ringkasan (milyar)'!AC652,0)</f>
        <v>1.2165993624046155E-3</v>
      </c>
      <c r="AQ652" s="174">
        <f>IFERROR('Ringkasan (milyar)'!AQ652/'Ringkasan (milyar)'!AC652,0)</f>
        <v>7.212960754854501E-3</v>
      </c>
      <c r="AR652" s="174">
        <f>IFERROR('Ringkasan (milyar)'!AR652/'Ringkasan (milyar)'!AC652,0)</f>
        <v>4.8180585454516197E-3</v>
      </c>
      <c r="AS652" s="174">
        <f>IFERROR('Ringkasan (milyar)'!AS652/'Ringkasan (milyar)'!AC652,0)</f>
        <v>4.8180585454516197E-3</v>
      </c>
      <c r="AT652" s="174">
        <f>IFERROR('Ringkasan (milyar)'!AT652/'Ringkasan (milyar)'!AC652,0)</f>
        <v>0.12506485528725117</v>
      </c>
      <c r="AU652" s="174">
        <f>IFERROR('Ringkasan (milyar)'!AU652/'Ringkasan (milyar)'!AC652,0)</f>
        <v>1.0624338006483657E-4</v>
      </c>
      <c r="AV652" s="174">
        <f>IFERROR('Ringkasan (milyar)'!AV652/'Ringkasan (milyar)'!AC652,0)</f>
        <v>0.12495861190718632</v>
      </c>
      <c r="AW652" s="7"/>
      <c r="AX652" s="7"/>
      <c r="AY652" s="7"/>
      <c r="AZ652" s="7"/>
      <c r="BA652" s="7"/>
      <c r="BB652" s="7"/>
      <c r="BC652" s="7"/>
      <c r="BD652" s="7"/>
      <c r="BE652" s="7"/>
      <c r="BF652" s="7"/>
      <c r="BG652" s="7"/>
      <c r="BH652" s="7"/>
      <c r="BI652" s="7"/>
      <c r="BJ652" s="88"/>
      <c r="BK652" s="88"/>
      <c r="BL652" s="89"/>
      <c r="BM652" s="47"/>
      <c r="BN652" s="48"/>
      <c r="BO652" s="49"/>
      <c r="BR652" s="115" t="e">
        <f>Ringkasan!#REF!/1000000000</f>
        <v>#REF!</v>
      </c>
      <c r="BS652" s="115" t="e">
        <f t="shared" si="118"/>
        <v>#REF!</v>
      </c>
      <c r="BT652" s="39" t="e">
        <f t="shared" ref="BT652:BT708" si="120">IF(BS652=0,"Benar","Salah")</f>
        <v>#REF!</v>
      </c>
      <c r="BV652" s="115" t="e">
        <f>Ringkasan!#REF!/1000000000</f>
        <v>#REF!</v>
      </c>
      <c r="BW652" s="115" t="e">
        <f t="shared" si="119"/>
        <v>#REF!</v>
      </c>
      <c r="BX652" s="39" t="e">
        <f t="shared" ref="BX652:BX708" si="121">IF(BW652=0,"Benar","Salah")</f>
        <v>#REF!</v>
      </c>
    </row>
    <row r="653" spans="1:76" ht="15" customHeight="1" x14ac:dyDescent="0.25">
      <c r="B653" s="13" t="s">
        <v>562</v>
      </c>
      <c r="C653" s="14" t="s">
        <v>562</v>
      </c>
      <c r="D653" s="15" t="s">
        <v>563</v>
      </c>
      <c r="E653" s="16"/>
      <c r="F653" s="93"/>
      <c r="G653" s="115"/>
      <c r="H653" s="174">
        <f>IFERROR('Ringkasan (milyar)'!H653/'Ringkasan (milyar)'!G653,0)</f>
        <v>0</v>
      </c>
      <c r="I653" s="174">
        <f>IFERROR('Ringkasan (milyar)'!I653/'Ringkasan (milyar)'!G653,0)</f>
        <v>0</v>
      </c>
      <c r="J653" s="174">
        <f>IFERROR('Ringkasan (milyar)'!J653/'Ringkasan (milyar)'!G653,0)</f>
        <v>0</v>
      </c>
      <c r="K653" s="174">
        <f>IFERROR('Ringkasan (milyar)'!K653/'Ringkasan (milyar)'!G653,0)</f>
        <v>0</v>
      </c>
      <c r="L653" s="174">
        <f>IFERROR('Ringkasan (milyar)'!L653/'Ringkasan (milyar)'!G653,0)</f>
        <v>0</v>
      </c>
      <c r="M653" s="174">
        <f>IFERROR('Ringkasan (milyar)'!M653/'Ringkasan (milyar)'!G653,0)</f>
        <v>0</v>
      </c>
      <c r="N653" s="174">
        <f>IFERROR('Ringkasan (milyar)'!N653/'Ringkasan (milyar)'!G653,0)</f>
        <v>0</v>
      </c>
      <c r="O653" s="174">
        <f>IFERROR('Ringkasan (milyar)'!O653/'Ringkasan (milyar)'!G653,0)</f>
        <v>0</v>
      </c>
      <c r="P653" s="174">
        <f>IFERROR('Ringkasan (milyar)'!P653/'Ringkasan (milyar)'!G653,0)</f>
        <v>0</v>
      </c>
      <c r="Q653" s="174">
        <f>IFERROR('Ringkasan (milyar)'!Q653/'Ringkasan (milyar)'!G653,0)</f>
        <v>0</v>
      </c>
      <c r="R653" s="174">
        <f>IFERROR('Ringkasan (milyar)'!R653/'Ringkasan (milyar)'!G653,0)</f>
        <v>0</v>
      </c>
      <c r="S653" s="174">
        <f>IFERROR('Ringkasan (milyar)'!S653/'Ringkasan (milyar)'!G653,0)</f>
        <v>0</v>
      </c>
      <c r="T653" s="174">
        <f>IFERROR('Ringkasan (milyar)'!T653/'Ringkasan (milyar)'!G653,0)</f>
        <v>0</v>
      </c>
      <c r="U653" s="174">
        <f>IFERROR('Ringkasan (milyar)'!U653/'Ringkasan (milyar)'!G653,0)</f>
        <v>0</v>
      </c>
      <c r="V653" s="174">
        <f>IFERROR('Ringkasan (milyar)'!V653/'Ringkasan (milyar)'!G653,0)</f>
        <v>0</v>
      </c>
      <c r="W653" s="174">
        <f>IFERROR('Ringkasan (milyar)'!W653/'Ringkasan (milyar)'!G653,0)</f>
        <v>0</v>
      </c>
      <c r="X653" s="174">
        <f>IFERROR('Ringkasan (milyar)'!X653/'Ringkasan (milyar)'!G653,0)</f>
        <v>0</v>
      </c>
      <c r="Y653" s="174">
        <f>IFERROR('Ringkasan (milyar)'!Y653/'Ringkasan (milyar)'!G653,0)</f>
        <v>0</v>
      </c>
      <c r="Z653" s="174">
        <f>IFERROR('Ringkasan (milyar)'!Z653/'Ringkasan (milyar)'!G653,0)</f>
        <v>0</v>
      </c>
      <c r="AA653" s="174">
        <f>IFERROR('Ringkasan (milyar)'!AA653/'Ringkasan (milyar)'!G653,0)</f>
        <v>0</v>
      </c>
      <c r="AB653" s="174">
        <f>IFERROR('Ringkasan (milyar)'!AB653/'Ringkasan (milyar)'!G653,0)</f>
        <v>0</v>
      </c>
      <c r="AC653" s="7"/>
      <c r="AD653" s="174">
        <f>IFERROR('Ringkasan (milyar)'!AD653/'Ringkasan (milyar)'!AC653,0)</f>
        <v>0</v>
      </c>
      <c r="AE653" s="174">
        <f>IFERROR('Ringkasan (milyar)'!AE653/'Ringkasan (milyar)'!AD653,0)</f>
        <v>0</v>
      </c>
      <c r="AF653" s="174">
        <f>IFERROR('Ringkasan (milyar)'!AF653/'Ringkasan (milyar)'!AD653,0)</f>
        <v>0</v>
      </c>
      <c r="AG653" s="174">
        <f>IFERROR('Ringkasan (milyar)'!AG653/'Ringkasan (milyar)'!AD653,0)</f>
        <v>0</v>
      </c>
      <c r="AH653" s="174">
        <f>IFERROR('Ringkasan (milyar)'!AH653/'Ringkasan (milyar)'!AC653,0)</f>
        <v>0</v>
      </c>
      <c r="AI653" s="174">
        <f>IFERROR('Ringkasan (milyar)'!AI653/'Ringkasan (milyar)'!AC653,0)</f>
        <v>0</v>
      </c>
      <c r="AJ653" s="174">
        <f>IFERROR('Ringkasan (milyar)'!AJ653/'Ringkasan (milyar)'!AC653,0)</f>
        <v>0</v>
      </c>
      <c r="AK653" s="174">
        <f>IFERROR('Ringkasan (milyar)'!AK653/'Ringkasan (milyar)'!AC653,0)</f>
        <v>0</v>
      </c>
      <c r="AL653" s="174">
        <f>IFERROR('Ringkasan (milyar)'!AL653/'Ringkasan (milyar)'!AC653,0)</f>
        <v>0</v>
      </c>
      <c r="AM653" s="174">
        <f>IFERROR('Ringkasan (milyar)'!AM653/'Ringkasan (milyar)'!AC653,0)</f>
        <v>0</v>
      </c>
      <c r="AN653" s="174">
        <f>IFERROR('Ringkasan (milyar)'!AN653/'Ringkasan (milyar)'!AC653,0)</f>
        <v>0</v>
      </c>
      <c r="AO653" s="174">
        <f>IFERROR('Ringkasan (milyar)'!AO653/'Ringkasan (milyar)'!AC653,0)</f>
        <v>0</v>
      </c>
      <c r="AP653" s="174">
        <f>IFERROR('Ringkasan (milyar)'!AP653/'Ringkasan (milyar)'!AC653,0)</f>
        <v>0</v>
      </c>
      <c r="AQ653" s="174">
        <f>IFERROR('Ringkasan (milyar)'!AQ653/'Ringkasan (milyar)'!AC653,0)</f>
        <v>0</v>
      </c>
      <c r="AR653" s="174">
        <f>IFERROR('Ringkasan (milyar)'!AR653/'Ringkasan (milyar)'!AC653,0)</f>
        <v>0</v>
      </c>
      <c r="AS653" s="174">
        <f>IFERROR('Ringkasan (milyar)'!AS653/'Ringkasan (milyar)'!AC653,0)</f>
        <v>0</v>
      </c>
      <c r="AT653" s="174">
        <f>IFERROR('Ringkasan (milyar)'!AT653/'Ringkasan (milyar)'!AC653,0)</f>
        <v>0</v>
      </c>
      <c r="AU653" s="174">
        <f>IFERROR('Ringkasan (milyar)'!AU653/'Ringkasan (milyar)'!AC653,0)</f>
        <v>0</v>
      </c>
      <c r="AV653" s="174">
        <f>IFERROR('Ringkasan (milyar)'!AV653/'Ringkasan (milyar)'!AC653,0)</f>
        <v>0</v>
      </c>
      <c r="AW653" s="7"/>
      <c r="AX653" s="7"/>
      <c r="AY653" s="7"/>
      <c r="AZ653" s="7"/>
      <c r="BA653" s="7"/>
      <c r="BB653" s="7"/>
      <c r="BC653" s="7"/>
      <c r="BD653" s="7"/>
      <c r="BE653" s="7"/>
      <c r="BF653" s="7"/>
      <c r="BG653" s="7"/>
      <c r="BH653" s="7"/>
      <c r="BI653" s="7"/>
      <c r="BJ653" s="88"/>
      <c r="BK653" s="88"/>
      <c r="BL653" s="89"/>
      <c r="BM653" s="47"/>
      <c r="BN653" s="48"/>
      <c r="BO653" s="49"/>
      <c r="BR653" s="115" t="e">
        <f>Ringkasan!#REF!/1000000000</f>
        <v>#REF!</v>
      </c>
      <c r="BS653" s="115" t="e">
        <f t="shared" si="118"/>
        <v>#REF!</v>
      </c>
      <c r="BT653" s="39" t="e">
        <f t="shared" si="120"/>
        <v>#REF!</v>
      </c>
      <c r="BV653" s="115" t="e">
        <f>Ringkasan!#REF!/1000000000</f>
        <v>#REF!</v>
      </c>
      <c r="BW653" s="115" t="e">
        <f t="shared" si="119"/>
        <v>#REF!</v>
      </c>
      <c r="BX653" s="39" t="e">
        <f t="shared" si="121"/>
        <v>#REF!</v>
      </c>
    </row>
    <row r="654" spans="1:76" ht="15" customHeight="1" x14ac:dyDescent="0.25">
      <c r="B654" s="13" t="s">
        <v>564</v>
      </c>
      <c r="C654" s="14" t="s">
        <v>564</v>
      </c>
      <c r="D654" s="15" t="s">
        <v>630</v>
      </c>
      <c r="E654" s="16"/>
      <c r="F654" s="93"/>
      <c r="G654" s="115"/>
      <c r="H654" s="174">
        <f>IFERROR('Ringkasan (milyar)'!H654/'Ringkasan (milyar)'!G654,0)</f>
        <v>4.2510746509505606E-2</v>
      </c>
      <c r="I654" s="174">
        <f>IFERROR('Ringkasan (milyar)'!I654/'Ringkasan (milyar)'!G654,0)</f>
        <v>2.5298715520349423E-2</v>
      </c>
      <c r="J654" s="174">
        <f>IFERROR('Ringkasan (milyar)'!J654/'Ringkasan (milyar)'!G654,0)</f>
        <v>9.5854907290728823E-3</v>
      </c>
      <c r="K654" s="174">
        <f>IFERROR('Ringkasan (milyar)'!K654/'Ringkasan (milyar)'!G654,0)</f>
        <v>1.9762875927068343E-3</v>
      </c>
      <c r="L654" s="174">
        <f>IFERROR('Ringkasan (milyar)'!L654/'Ringkasan (milyar)'!G654,0)</f>
        <v>5.6502526673764646E-3</v>
      </c>
      <c r="M654" s="174">
        <f>IFERROR('Ringkasan (milyar)'!M654/'Ringkasan (milyar)'!G654,0)</f>
        <v>0.9554292407169217</v>
      </c>
      <c r="N654" s="174">
        <f>IFERROR('Ringkasan (milyar)'!N654/'Ringkasan (milyar)'!G654,0)</f>
        <v>0.94016713660839979</v>
      </c>
      <c r="O654" s="174">
        <f>IFERROR('Ringkasan (milyar)'!O654/'Ringkasan (milyar)'!G654,0)</f>
        <v>0.19966056936450138</v>
      </c>
      <c r="P654" s="174">
        <f>IFERROR('Ringkasan (milyar)'!P654/'Ringkasan (milyar)'!G654,0)</f>
        <v>0</v>
      </c>
      <c r="Q654" s="174">
        <f>IFERROR('Ringkasan (milyar)'!Q654/'Ringkasan (milyar)'!G654,0)</f>
        <v>6.4359179031549349E-2</v>
      </c>
      <c r="R654" s="174">
        <f>IFERROR('Ringkasan (milyar)'!R654/'Ringkasan (milyar)'!G654,0)</f>
        <v>3.4342315546402515E-3</v>
      </c>
      <c r="S654" s="174">
        <f>IFERROR('Ringkasan (milyar)'!S654/'Ringkasan (milyar)'!G654,0)</f>
        <v>0.23123048425650719</v>
      </c>
      <c r="T654" s="174">
        <f>IFERROR('Ringkasan (milyar)'!T654/'Ringkasan (milyar)'!G654,0)</f>
        <v>0.35827925792483512</v>
      </c>
      <c r="U654" s="174">
        <f>IFERROR('Ringkasan (milyar)'!U654/'Ringkasan (milyar)'!G654,0)</f>
        <v>8.3203414476366561E-2</v>
      </c>
      <c r="V654" s="174">
        <f>IFERROR('Ringkasan (milyar)'!V654/'Ringkasan (milyar)'!G654,0)</f>
        <v>1.5262104108521879E-2</v>
      </c>
      <c r="W654" s="174">
        <f>IFERROR('Ringkasan (milyar)'!W654/'Ringkasan (milyar)'!G654,0)</f>
        <v>3.5719165095236594E-3</v>
      </c>
      <c r="X654" s="174">
        <f>IFERROR('Ringkasan (milyar)'!X654/'Ringkasan (milyar)'!G654,0)</f>
        <v>1.1690187598998222E-2</v>
      </c>
      <c r="Y654" s="174">
        <f>IFERROR('Ringkasan (milyar)'!Y654/'Ringkasan (milyar)'!G654,0)</f>
        <v>2.0600127735727787E-3</v>
      </c>
      <c r="Z654" s="174">
        <f>IFERROR('Ringkasan (milyar)'!Z654/'Ringkasan (milyar)'!G654,0)</f>
        <v>0</v>
      </c>
      <c r="AA654" s="174">
        <f>IFERROR('Ringkasan (milyar)'!AA654/'Ringkasan (milyar)'!G654,0)</f>
        <v>0</v>
      </c>
      <c r="AB654" s="174">
        <f>IFERROR('Ringkasan (milyar)'!AB654/'Ringkasan (milyar)'!G654,0)</f>
        <v>2.0600127735727787E-3</v>
      </c>
      <c r="AC654" s="7"/>
      <c r="AD654" s="174">
        <f>IFERROR('Ringkasan (milyar)'!AD654/'Ringkasan (milyar)'!AC654,0)</f>
        <v>0.70938115580493888</v>
      </c>
      <c r="AE654" s="174">
        <f>IFERROR('Ringkasan (milyar)'!AE654/'Ringkasan (milyar)'!AD654,0)</f>
        <v>0.38086627829934211</v>
      </c>
      <c r="AF654" s="174">
        <f>IFERROR('Ringkasan (milyar)'!AF654/'Ringkasan (milyar)'!AD654,0)</f>
        <v>0.51829702354576201</v>
      </c>
      <c r="AG654" s="174">
        <f>IFERROR('Ringkasan (milyar)'!AG654/'Ringkasan (milyar)'!AD654,0)</f>
        <v>2.8054517452964019E-3</v>
      </c>
      <c r="AH654" s="174">
        <f>IFERROR('Ringkasan (milyar)'!AH654/'Ringkasan (milyar)'!AC654,0)</f>
        <v>3.3509557591741043E-3</v>
      </c>
      <c r="AI654" s="174">
        <f>IFERROR('Ringkasan (milyar)'!AI654/'Ringkasan (milyar)'!AC654,0)</f>
        <v>4.528926295532263E-2</v>
      </c>
      <c r="AJ654" s="174">
        <f>IFERROR('Ringkasan (milyar)'!AJ654/'Ringkasan (milyar)'!AC654,0)</f>
        <v>2.0901300168543861E-2</v>
      </c>
      <c r="AK654" s="174">
        <f>IFERROR('Ringkasan (milyar)'!AK654/'Ringkasan (milyar)'!AC654,0)</f>
        <v>0.1607359303623582</v>
      </c>
      <c r="AL654" s="174">
        <f>IFERROR('Ringkasan (milyar)'!AL654/'Ringkasan (milyar)'!AC654,0)</f>
        <v>2.841251335439293E-3</v>
      </c>
      <c r="AM654" s="174">
        <f>IFERROR('Ringkasan (milyar)'!AM654/'Ringkasan (milyar)'!AC654,0)</f>
        <v>1.9658567324888986E-2</v>
      </c>
      <c r="AN654" s="174">
        <f>IFERROR('Ringkasan (milyar)'!AN654/'Ringkasan (milyar)'!AC654,0)</f>
        <v>5.7217558755082422E-2</v>
      </c>
      <c r="AO654" s="174">
        <f>IFERROR('Ringkasan (milyar)'!AO654/'Ringkasan (milyar)'!AC654,0)</f>
        <v>7.2588992829688392E-2</v>
      </c>
      <c r="AP654" s="174">
        <f>IFERROR('Ringkasan (milyar)'!AP654/'Ringkasan (milyar)'!AC654,0)</f>
        <v>1.2165993624046155E-3</v>
      </c>
      <c r="AQ654" s="174">
        <f>IFERROR('Ringkasan (milyar)'!AQ654/'Ringkasan (milyar)'!AC654,0)</f>
        <v>7.212960754854501E-3</v>
      </c>
      <c r="AR654" s="174">
        <f>IFERROR('Ringkasan (milyar)'!AR654/'Ringkasan (milyar)'!AC654,0)</f>
        <v>4.8180585454516197E-3</v>
      </c>
      <c r="AS654" s="174">
        <f>IFERROR('Ringkasan (milyar)'!AS654/'Ringkasan (milyar)'!AC654,0)</f>
        <v>4.8180585454516197E-3</v>
      </c>
      <c r="AT654" s="174">
        <f>IFERROR('Ringkasan (milyar)'!AT654/'Ringkasan (milyar)'!AC654,0)</f>
        <v>0.12506485528725117</v>
      </c>
      <c r="AU654" s="174">
        <f>IFERROR('Ringkasan (milyar)'!AU654/'Ringkasan (milyar)'!AC654,0)</f>
        <v>1.0624338006483657E-4</v>
      </c>
      <c r="AV654" s="174">
        <f>IFERROR('Ringkasan (milyar)'!AV654/'Ringkasan (milyar)'!AC654,0)</f>
        <v>0.12495861190718632</v>
      </c>
      <c r="AW654" s="7"/>
      <c r="AX654" s="7"/>
      <c r="AY654" s="7"/>
      <c r="AZ654" s="7"/>
      <c r="BA654" s="7"/>
      <c r="BB654" s="7"/>
      <c r="BC654" s="7"/>
      <c r="BD654" s="7"/>
      <c r="BE654" s="7"/>
      <c r="BF654" s="7"/>
      <c r="BG654" s="7"/>
      <c r="BH654" s="7"/>
      <c r="BI654" s="7"/>
      <c r="BJ654" s="88"/>
      <c r="BK654" s="88"/>
      <c r="BL654" s="89"/>
      <c r="BM654" s="47"/>
      <c r="BN654" s="48"/>
      <c r="BO654" s="49"/>
      <c r="BR654" s="115" t="e">
        <f>Ringkasan!#REF!/1000000000</f>
        <v>#REF!</v>
      </c>
      <c r="BS654" s="115" t="e">
        <f t="shared" si="118"/>
        <v>#REF!</v>
      </c>
      <c r="BT654" s="39" t="e">
        <f t="shared" si="120"/>
        <v>#REF!</v>
      </c>
      <c r="BV654" s="115" t="e">
        <f>Ringkasan!#REF!/1000000000</f>
        <v>#REF!</v>
      </c>
      <c r="BW654" s="115" t="e">
        <f t="shared" si="119"/>
        <v>#REF!</v>
      </c>
      <c r="BX654" s="39" t="e">
        <f t="shared" si="121"/>
        <v>#REF!</v>
      </c>
    </row>
    <row r="655" spans="1:76" ht="15.75" customHeight="1" x14ac:dyDescent="0.25">
      <c r="B655" s="13" t="s">
        <v>566</v>
      </c>
      <c r="C655" s="14" t="s">
        <v>566</v>
      </c>
      <c r="D655" s="15" t="s">
        <v>631</v>
      </c>
      <c r="E655" s="16"/>
      <c r="F655" s="93"/>
      <c r="G655" s="115"/>
      <c r="H655" s="174">
        <f>IFERROR('Ringkasan (milyar)'!H655/'Ringkasan (milyar)'!G655,0)</f>
        <v>5.8094116157973989E-2</v>
      </c>
      <c r="I655" s="174">
        <f>IFERROR('Ringkasan (milyar)'!I655/'Ringkasan (milyar)'!G655,0)</f>
        <v>3.706921084462636E-2</v>
      </c>
      <c r="J655" s="174">
        <f>IFERROR('Ringkasan (milyar)'!J655/'Ringkasan (milyar)'!G655,0)</f>
        <v>7.7059901635700657E-3</v>
      </c>
      <c r="K655" s="174">
        <f>IFERROR('Ringkasan (milyar)'!K655/'Ringkasan (milyar)'!G655,0)</f>
        <v>4.4957111178313197E-3</v>
      </c>
      <c r="L655" s="174">
        <f>IFERROR('Ringkasan (milyar)'!L655/'Ringkasan (milyar)'!G655,0)</f>
        <v>8.8232040319462437E-3</v>
      </c>
      <c r="M655" s="174">
        <f>IFERROR('Ringkasan (milyar)'!M655/'Ringkasan (milyar)'!G655,0)</f>
        <v>0.94036253524716817</v>
      </c>
      <c r="N655" s="174">
        <f>IFERROR('Ringkasan (milyar)'!N655/'Ringkasan (milyar)'!G655,0)</f>
        <v>0.92950509810959758</v>
      </c>
      <c r="O655" s="174">
        <f>IFERROR('Ringkasan (milyar)'!O655/'Ringkasan (milyar)'!G655,0)</f>
        <v>0.3078373961440708</v>
      </c>
      <c r="P655" s="174">
        <f>IFERROR('Ringkasan (milyar)'!P655/'Ringkasan (milyar)'!G655,0)</f>
        <v>0</v>
      </c>
      <c r="Q655" s="174">
        <f>IFERROR('Ringkasan (milyar)'!Q655/'Ringkasan (milyar)'!G655,0)</f>
        <v>4.5785019915473506E-2</v>
      </c>
      <c r="R655" s="174">
        <f>IFERROR('Ringkasan (milyar)'!R655/'Ringkasan (milyar)'!G655,0)</f>
        <v>2.4431069893926555E-3</v>
      </c>
      <c r="S655" s="174">
        <f>IFERROR('Ringkasan (milyar)'!S655/'Ringkasan (milyar)'!G655,0)</f>
        <v>0.2003275174095199</v>
      </c>
      <c r="T655" s="174">
        <f>IFERROR('Ringkasan (milyar)'!T655/'Ringkasan (milyar)'!G655,0)</f>
        <v>0.3089147491206673</v>
      </c>
      <c r="U655" s="174">
        <f>IFERROR('Ringkasan (milyar)'!U655/'Ringkasan (milyar)'!G655,0)</f>
        <v>6.419730853047316E-2</v>
      </c>
      <c r="V655" s="174">
        <f>IFERROR('Ringkasan (milyar)'!V655/'Ringkasan (milyar)'!G655,0)</f>
        <v>1.0857437137570682E-2</v>
      </c>
      <c r="W655" s="174">
        <f>IFERROR('Ringkasan (milyar)'!W655/'Ringkasan (milyar)'!G655,0)</f>
        <v>2.5410558522628245E-3</v>
      </c>
      <c r="X655" s="174">
        <f>IFERROR('Ringkasan (milyar)'!X655/'Ringkasan (milyar)'!G655,0)</f>
        <v>8.3163812853078584E-3</v>
      </c>
      <c r="Y655" s="174">
        <f>IFERROR('Ringkasan (milyar)'!Y655/'Ringkasan (milyar)'!G655,0)</f>
        <v>1.5433485948579155E-3</v>
      </c>
      <c r="Z655" s="174">
        <f>IFERROR('Ringkasan (milyar)'!Z655/'Ringkasan (milyar)'!G655,0)</f>
        <v>7.7858710067367845E-5</v>
      </c>
      <c r="AA655" s="174">
        <f>IFERROR('Ringkasan (milyar)'!AA655/'Ringkasan (milyar)'!G655,0)</f>
        <v>0</v>
      </c>
      <c r="AB655" s="174">
        <f>IFERROR('Ringkasan (milyar)'!AB655/'Ringkasan (milyar)'!G655,0)</f>
        <v>1.4654898847905476E-3</v>
      </c>
      <c r="AC655" s="7"/>
      <c r="AD655" s="174">
        <f>IFERROR('Ringkasan (milyar)'!AD655/'Ringkasan (milyar)'!AC655,0)</f>
        <v>0.66159789731274232</v>
      </c>
      <c r="AE655" s="174">
        <f>IFERROR('Ringkasan (milyar)'!AE655/'Ringkasan (milyar)'!AD655,0)</f>
        <v>0.39629085593390467</v>
      </c>
      <c r="AF655" s="174">
        <f>IFERROR('Ringkasan (milyar)'!AF655/'Ringkasan (milyar)'!AD655,0)</f>
        <v>0.49669838746475936</v>
      </c>
      <c r="AG655" s="174">
        <f>IFERROR('Ringkasan (milyar)'!AG655/'Ringkasan (milyar)'!AD655,0)</f>
        <v>2.1149234327866458E-3</v>
      </c>
      <c r="AH655" s="174">
        <f>IFERROR('Ringkasan (milyar)'!AH655/'Ringkasan (milyar)'!AC655,0)</f>
        <v>2.3559984957657772E-3</v>
      </c>
      <c r="AI655" s="174">
        <f>IFERROR('Ringkasan (milyar)'!AI655/'Ringkasan (milyar)'!AC655,0)</f>
        <v>5.2025473550143621E-2</v>
      </c>
      <c r="AJ655" s="174">
        <f>IFERROR('Ringkasan (milyar)'!AJ655/'Ringkasan (milyar)'!AC655,0)</f>
        <v>1.5017390615271199E-2</v>
      </c>
      <c r="AK655" s="174">
        <f>IFERROR('Ringkasan (milyar)'!AK655/'Ringkasan (milyar)'!AC655,0)</f>
        <v>0.15908083931009684</v>
      </c>
      <c r="AL655" s="174">
        <f>IFERROR('Ringkasan (milyar)'!AL655/'Ringkasan (milyar)'!AC655,0)</f>
        <v>2.080797892298804E-3</v>
      </c>
      <c r="AM655" s="174">
        <f>IFERROR('Ringkasan (milyar)'!AM655/'Ringkasan (milyar)'!AC655,0)</f>
        <v>1.6997487732845006E-2</v>
      </c>
      <c r="AN655" s="174">
        <f>IFERROR('Ringkasan (milyar)'!AN655/'Ringkasan (milyar)'!AC655,0)</f>
        <v>4.4583239041983164E-2</v>
      </c>
      <c r="AO655" s="174">
        <f>IFERROR('Ringkasan (milyar)'!AO655/'Ringkasan (milyar)'!AC655,0)</f>
        <v>8.9326310723921151E-2</v>
      </c>
      <c r="AP655" s="174">
        <f>IFERROR('Ringkasan (milyar)'!AP655/'Ringkasan (milyar)'!AC655,0)</f>
        <v>1.0216971308495465E-3</v>
      </c>
      <c r="AQ655" s="174">
        <f>IFERROR('Ringkasan (milyar)'!AQ655/'Ringkasan (milyar)'!AC655,0)</f>
        <v>5.0713067881991859E-3</v>
      </c>
      <c r="AR655" s="174">
        <f>IFERROR('Ringkasan (milyar)'!AR655/'Ringkasan (milyar)'!AC655,0)</f>
        <v>5.8824032177344351E-3</v>
      </c>
      <c r="AS655" s="174">
        <f>IFERROR('Ringkasan (milyar)'!AS655/'Ringkasan (milyar)'!AC655,0)</f>
        <v>5.8824032177344351E-3</v>
      </c>
      <c r="AT655" s="174">
        <f>IFERROR('Ringkasan (milyar)'!AT655/'Ringkasan (milyar)'!AC655,0)</f>
        <v>0.17343886015942636</v>
      </c>
      <c r="AU655" s="174">
        <f>IFERROR('Ringkasan (milyar)'!AU655/'Ringkasan (milyar)'!AC655,0)</f>
        <v>1.0620547675991836E-2</v>
      </c>
      <c r="AV655" s="174">
        <f>IFERROR('Ringkasan (milyar)'!AV655/'Ringkasan (milyar)'!AC655,0)</f>
        <v>0.16281831248343451</v>
      </c>
      <c r="AW655" s="7"/>
      <c r="AX655" s="7"/>
      <c r="AY655" s="7"/>
      <c r="AZ655" s="7"/>
      <c r="BA655" s="7"/>
      <c r="BB655" s="7"/>
      <c r="BC655" s="7"/>
      <c r="BD655" s="7"/>
      <c r="BE655" s="7"/>
      <c r="BF655" s="7"/>
      <c r="BG655" s="7"/>
      <c r="BH655" s="7"/>
      <c r="BI655" s="7"/>
      <c r="BJ655" s="88"/>
      <c r="BK655" s="88"/>
      <c r="BL655" s="89"/>
      <c r="BM655" s="47"/>
      <c r="BN655" s="48"/>
      <c r="BO655" s="49"/>
      <c r="BR655" s="115" t="e">
        <f>Ringkasan!#REF!/1000000000</f>
        <v>#REF!</v>
      </c>
      <c r="BS655" s="115" t="e">
        <f t="shared" si="118"/>
        <v>#REF!</v>
      </c>
      <c r="BT655" s="39" t="e">
        <f t="shared" si="120"/>
        <v>#REF!</v>
      </c>
      <c r="BV655" s="115" t="e">
        <f>Ringkasan!#REF!/1000000000</f>
        <v>#REF!</v>
      </c>
      <c r="BW655" s="115" t="e">
        <f t="shared" si="119"/>
        <v>#REF!</v>
      </c>
      <c r="BX655" s="39" t="e">
        <f t="shared" si="121"/>
        <v>#REF!</v>
      </c>
    </row>
    <row r="656" spans="1:76" s="141" customFormat="1" x14ac:dyDescent="0.25">
      <c r="A656" s="141" t="s">
        <v>834</v>
      </c>
      <c r="B656" s="9" t="s">
        <v>835</v>
      </c>
      <c r="C656" s="10">
        <v>35</v>
      </c>
      <c r="D656" s="11" t="s">
        <v>836</v>
      </c>
      <c r="E656" s="1" t="str">
        <f>[1]Pendapatan!D656</f>
        <v>01 Tahun 2025</v>
      </c>
      <c r="F656" s="142" t="str">
        <f>[1]Pendapatan!E656</f>
        <v>01 Tahun 2025</v>
      </c>
      <c r="G656" s="113"/>
      <c r="H656" s="172">
        <f>IFERROR('Ringkasan (milyar)'!H656/'Ringkasan (milyar)'!G656,0)</f>
        <v>8.5619079637797302E-2</v>
      </c>
      <c r="I656" s="172">
        <f>IFERROR('Ringkasan (milyar)'!I656/'Ringkasan (milyar)'!G656,0)</f>
        <v>8.5619079637797302E-2</v>
      </c>
      <c r="J656" s="172">
        <f>IFERROR('Ringkasan (milyar)'!J656/'Ringkasan (milyar)'!G656,0)</f>
        <v>0</v>
      </c>
      <c r="K656" s="172">
        <f>IFERROR('Ringkasan (milyar)'!K656/'Ringkasan (milyar)'!G656,0)</f>
        <v>0</v>
      </c>
      <c r="L656" s="172">
        <f>IFERROR('Ringkasan (milyar)'!L656/'Ringkasan (milyar)'!G656,0)</f>
        <v>0</v>
      </c>
      <c r="M656" s="172">
        <f>IFERROR('Ringkasan (milyar)'!M656/'Ringkasan (milyar)'!G656,0)</f>
        <v>0.9013086746142438</v>
      </c>
      <c r="N656" s="172">
        <f>IFERROR('Ringkasan (milyar)'!N656/'Ringkasan (milyar)'!G656,0)</f>
        <v>0.9013086746142438</v>
      </c>
      <c r="O656" s="172">
        <f>IFERROR('Ringkasan (milyar)'!O656/'Ringkasan (milyar)'!G656,0)</f>
        <v>0.44695364980657809</v>
      </c>
      <c r="P656" s="172">
        <f>IFERROR('Ringkasan (milyar)'!P656/'Ringkasan (milyar)'!G656,0)</f>
        <v>0</v>
      </c>
      <c r="Q656" s="172">
        <f>IFERROR('Ringkasan (milyar)'!Q656/'Ringkasan (milyar)'!G656,0)</f>
        <v>0</v>
      </c>
      <c r="R656" s="172">
        <f>IFERROR('Ringkasan (milyar)'!R656/'Ringkasan (milyar)'!G656,0)</f>
        <v>0</v>
      </c>
      <c r="S656" s="172">
        <f>IFERROR('Ringkasan (milyar)'!S656/'Ringkasan (milyar)'!G656,0)</f>
        <v>9.7207757539385278E-2</v>
      </c>
      <c r="T656" s="172">
        <f>IFERROR('Ringkasan (milyar)'!T656/'Ringkasan (milyar)'!G656,0)</f>
        <v>0.30964538969026867</v>
      </c>
      <c r="U656" s="172">
        <f>IFERROR('Ringkasan (milyar)'!U656/'Ringkasan (milyar)'!G656,0)</f>
        <v>4.7501877578011664E-2</v>
      </c>
      <c r="V656" s="172">
        <f>IFERROR('Ringkasan (milyar)'!V656/'Ringkasan (milyar)'!G656,0)</f>
        <v>0</v>
      </c>
      <c r="W656" s="172">
        <f>IFERROR('Ringkasan (milyar)'!W656/'Ringkasan (milyar)'!G656,0)</f>
        <v>0</v>
      </c>
      <c r="X656" s="172">
        <f>IFERROR('Ringkasan (milyar)'!X656/'Ringkasan (milyar)'!G656,0)</f>
        <v>0</v>
      </c>
      <c r="Y656" s="172">
        <f>IFERROR('Ringkasan (milyar)'!Y656/'Ringkasan (milyar)'!G656,0)</f>
        <v>1.3072245747958944E-2</v>
      </c>
      <c r="Z656" s="172">
        <f>IFERROR('Ringkasan (milyar)'!Z656/'Ringkasan (milyar)'!G656,0)</f>
        <v>1.3072245747958944E-2</v>
      </c>
      <c r="AA656" s="172">
        <f>IFERROR('Ringkasan (milyar)'!AA656/'Ringkasan (milyar)'!G656,0)</f>
        <v>0</v>
      </c>
      <c r="AB656" s="172">
        <f>IFERROR('Ringkasan (milyar)'!AB656/'Ringkasan (milyar)'!G656,0)</f>
        <v>0</v>
      </c>
      <c r="AC656" s="2"/>
      <c r="AD656" s="172">
        <f>IFERROR('Ringkasan (milyar)'!AD656/'Ringkasan (milyar)'!AC656,0)</f>
        <v>0.7210221695677308</v>
      </c>
      <c r="AE656" s="172">
        <f>IFERROR('Ringkasan (milyar)'!AE656/'Ringkasan (milyar)'!AD656,0)</f>
        <v>0.27824726810496531</v>
      </c>
      <c r="AF656" s="172">
        <f>IFERROR('Ringkasan (milyar)'!AF656/'Ringkasan (milyar)'!AD656,0)</f>
        <v>0.71183665754514025</v>
      </c>
      <c r="AG656" s="172">
        <f>IFERROR('Ringkasan (milyar)'!AG656/'Ringkasan (milyar)'!AD656,0)</f>
        <v>0</v>
      </c>
      <c r="AH656" s="172">
        <f>IFERROR('Ringkasan (milyar)'!AH656/'Ringkasan (milyar)'!AC656,0)</f>
        <v>0</v>
      </c>
      <c r="AI656" s="172">
        <f>IFERROR('Ringkasan (milyar)'!AI656/'Ringkasan (milyar)'!AC656,0)</f>
        <v>7.1497094413557625E-3</v>
      </c>
      <c r="AJ656" s="172">
        <f>IFERROR('Ringkasan (milyar)'!AJ656/'Ringkasan (milyar)'!AC656,0)</f>
        <v>0</v>
      </c>
      <c r="AK656" s="172">
        <f>IFERROR('Ringkasan (milyar)'!AK656/'Ringkasan (milyar)'!AC656,0)</f>
        <v>0.19573765738242535</v>
      </c>
      <c r="AL656" s="172">
        <f>IFERROR('Ringkasan (milyar)'!AL656/'Ringkasan (milyar)'!AC656,0)</f>
        <v>0</v>
      </c>
      <c r="AM656" s="172">
        <f>IFERROR('Ringkasan (milyar)'!AM656/'Ringkasan (milyar)'!AC656,0)</f>
        <v>2.104068399910574E-2</v>
      </c>
      <c r="AN656" s="172">
        <f>IFERROR('Ringkasan (milyar)'!AN656/'Ringkasan (milyar)'!AC656,0)</f>
        <v>1.523737320436707E-3</v>
      </c>
      <c r="AO656" s="172">
        <f>IFERROR('Ringkasan (milyar)'!AO656/'Ringkasan (milyar)'!AC656,0)</f>
        <v>0.17194997387951874</v>
      </c>
      <c r="AP656" s="172">
        <f>IFERROR('Ringkasan (milyar)'!AP656/'Ringkasan (milyar)'!AC656,0)</f>
        <v>2.900008291260181E-5</v>
      </c>
      <c r="AQ656" s="172">
        <f>IFERROR('Ringkasan (milyar)'!AQ656/'Ringkasan (milyar)'!AC656,0)</f>
        <v>1.1942621004515477E-3</v>
      </c>
      <c r="AR656" s="172">
        <f>IFERROR('Ringkasan (milyar)'!AR656/'Ringkasan (milyar)'!AC656,0)</f>
        <v>3.554010793344112E-3</v>
      </c>
      <c r="AS656" s="172">
        <f>IFERROR('Ringkasan (milyar)'!AS656/'Ringkasan (milyar)'!AC656,0)</f>
        <v>3.554010793344112E-3</v>
      </c>
      <c r="AT656" s="172">
        <f>IFERROR('Ringkasan (milyar)'!AT656/'Ringkasan (milyar)'!AC656,0)</f>
        <v>7.9686162256499757E-2</v>
      </c>
      <c r="AU656" s="172">
        <f>IFERROR('Ringkasan (milyar)'!AU656/'Ringkasan (milyar)'!AC656,0)</f>
        <v>3.8258513260369872E-2</v>
      </c>
      <c r="AV656" s="172">
        <f>IFERROR('Ringkasan (milyar)'!AV656/'Ringkasan (milyar)'!AC656,0)</f>
        <v>4.1427648996129884E-2</v>
      </c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84"/>
      <c r="BK656" s="84"/>
      <c r="BL656" s="85"/>
      <c r="BM656" s="143"/>
      <c r="BN656" s="144"/>
      <c r="BO656" s="145"/>
      <c r="BP656" s="146">
        <f>IF(G656&gt;0,1,0)</f>
        <v>0</v>
      </c>
      <c r="BR656" s="113" t="e">
        <f>Ringkasan!#REF!/1000000000</f>
        <v>#REF!</v>
      </c>
      <c r="BS656" s="113" t="e">
        <f t="shared" si="118"/>
        <v>#REF!</v>
      </c>
      <c r="BT656" s="146" t="e">
        <f t="shared" si="120"/>
        <v>#REF!</v>
      </c>
      <c r="BV656" s="113" t="e">
        <f>Ringkasan!#REF!/1000000000</f>
        <v>#REF!</v>
      </c>
      <c r="BW656" s="113" t="e">
        <f t="shared" si="119"/>
        <v>#REF!</v>
      </c>
      <c r="BX656" s="146" t="e">
        <f t="shared" si="121"/>
        <v>#REF!</v>
      </c>
    </row>
    <row r="657" spans="1:76" x14ac:dyDescent="0.25">
      <c r="A657" s="59" t="s">
        <v>484</v>
      </c>
      <c r="B657" s="3">
        <f>B651+1</f>
        <v>483</v>
      </c>
      <c r="C657" s="4">
        <v>1</v>
      </c>
      <c r="D657" s="8" t="s">
        <v>484</v>
      </c>
      <c r="E657" s="12" t="str">
        <f>[1]Pendapatan!D657</f>
        <v>05 Tahun 2024</v>
      </c>
      <c r="F657" s="92">
        <f>[1]Pendapatan!E657</f>
        <v>45656.25</v>
      </c>
      <c r="G657" s="6"/>
      <c r="H657" s="173">
        <f>IFERROR('Ringkasan (milyar)'!H657/'Ringkasan (milyar)'!G657,0)</f>
        <v>1.8599205178218007E-2</v>
      </c>
      <c r="I657" s="173">
        <f>IFERROR('Ringkasan (milyar)'!I657/'Ringkasan (milyar)'!G657,0)</f>
        <v>2.6467801029535104E-3</v>
      </c>
      <c r="J657" s="173">
        <f>IFERROR('Ringkasan (milyar)'!J657/'Ringkasan (milyar)'!G657,0)</f>
        <v>7.8447138487174294E-3</v>
      </c>
      <c r="K657" s="173">
        <f>IFERROR('Ringkasan (milyar)'!K657/'Ringkasan (milyar)'!G657,0)</f>
        <v>2.1896980906478476E-3</v>
      </c>
      <c r="L657" s="173">
        <f>IFERROR('Ringkasan (milyar)'!L657/'Ringkasan (milyar)'!G657,0)</f>
        <v>5.9180131358992213E-3</v>
      </c>
      <c r="M657" s="173">
        <f>IFERROR('Ringkasan (milyar)'!M657/'Ringkasan (milyar)'!G657,0)</f>
        <v>0.97781810508026001</v>
      </c>
      <c r="N657" s="173">
        <f>IFERROR('Ringkasan (milyar)'!N657/'Ringkasan (milyar)'!G657,0)</f>
        <v>0.97040873013855067</v>
      </c>
      <c r="O657" s="173">
        <f>IFERROR('Ringkasan (milyar)'!O657/'Ringkasan (milyar)'!G657,0)</f>
        <v>0.15040923611163057</v>
      </c>
      <c r="P657" s="173">
        <f>IFERROR('Ringkasan (milyar)'!P657/'Ringkasan (milyar)'!G657,0)</f>
        <v>0</v>
      </c>
      <c r="Q657" s="173">
        <f>IFERROR('Ringkasan (milyar)'!Q657/'Ringkasan (milyar)'!G657,0)</f>
        <v>0.12157543090977269</v>
      </c>
      <c r="R657" s="173">
        <f>IFERROR('Ringkasan (milyar)'!R657/'Ringkasan (milyar)'!G657,0)</f>
        <v>4.1707863447121079E-3</v>
      </c>
      <c r="S657" s="173">
        <f>IFERROR('Ringkasan (milyar)'!S657/'Ringkasan (milyar)'!G657,0)</f>
        <v>6.3257981934052812E-2</v>
      </c>
      <c r="T657" s="173">
        <f>IFERROR('Ringkasan (milyar)'!T657/'Ringkasan (milyar)'!G657,0)</f>
        <v>0.52267560875050367</v>
      </c>
      <c r="U657" s="173">
        <f>IFERROR('Ringkasan (milyar)'!U657/'Ringkasan (milyar)'!G657,0)</f>
        <v>0.10831968608787877</v>
      </c>
      <c r="V657" s="173">
        <f>IFERROR('Ringkasan (milyar)'!V657/'Ringkasan (milyar)'!G657,0)</f>
        <v>7.4093749417093874E-3</v>
      </c>
      <c r="W657" s="173">
        <f>IFERROR('Ringkasan (milyar)'!W657/'Ringkasan (milyar)'!G657,0)</f>
        <v>7.4093749417093874E-3</v>
      </c>
      <c r="X657" s="173">
        <f>IFERROR('Ringkasan (milyar)'!X657/'Ringkasan (milyar)'!G657,0)</f>
        <v>0</v>
      </c>
      <c r="Y657" s="173">
        <f>IFERROR('Ringkasan (milyar)'!Y657/'Ringkasan (milyar)'!G657,0)</f>
        <v>3.5826897415219805E-3</v>
      </c>
      <c r="Z657" s="173">
        <f>IFERROR('Ringkasan (milyar)'!Z657/'Ringkasan (milyar)'!G657,0)</f>
        <v>1.1536718905551886E-4</v>
      </c>
      <c r="AA657" s="173">
        <f>IFERROR('Ringkasan (milyar)'!AA657/'Ringkasan (milyar)'!G657,0)</f>
        <v>0</v>
      </c>
      <c r="AB657" s="173">
        <f>IFERROR('Ringkasan (milyar)'!AB657/'Ringkasan (milyar)'!G657,0)</f>
        <v>3.467322552466462E-3</v>
      </c>
      <c r="AC657" s="6"/>
      <c r="AD657" s="173">
        <f>IFERROR('Ringkasan (milyar)'!AD657/'Ringkasan (milyar)'!AC657,0)</f>
        <v>0.66925010548858865</v>
      </c>
      <c r="AE657" s="173">
        <f>IFERROR('Ringkasan (milyar)'!AE657/'Ringkasan (milyar)'!AD657,0)</f>
        <v>0.39926432774880649</v>
      </c>
      <c r="AF657" s="173">
        <f>IFERROR('Ringkasan (milyar)'!AF657/'Ringkasan (milyar)'!AD657,0)</f>
        <v>0.45813549707691603</v>
      </c>
      <c r="AG657" s="173">
        <f>IFERROR('Ringkasan (milyar)'!AG657/'Ringkasan (milyar)'!AD657,0)</f>
        <v>0</v>
      </c>
      <c r="AH657" s="173">
        <f>IFERROR('Ringkasan (milyar)'!AH657/'Ringkasan (milyar)'!AC657,0)</f>
        <v>0</v>
      </c>
      <c r="AI657" s="173">
        <f>IFERROR('Ringkasan (milyar)'!AI657/'Ringkasan (milyar)'!AC657,0)</f>
        <v>5.0851747838078401E-2</v>
      </c>
      <c r="AJ657" s="173">
        <f>IFERROR('Ringkasan (milyar)'!AJ657/'Ringkasan (milyar)'!AC657,0)</f>
        <v>4.4583434439997967E-2</v>
      </c>
      <c r="AK657" s="173">
        <f>IFERROR('Ringkasan (milyar)'!AK657/'Ringkasan (milyar)'!AC657,0)</f>
        <v>0.14834651962759307</v>
      </c>
      <c r="AL657" s="173">
        <f>IFERROR('Ringkasan (milyar)'!AL657/'Ringkasan (milyar)'!AC657,0)</f>
        <v>9.8374621507418651E-4</v>
      </c>
      <c r="AM657" s="173">
        <f>IFERROR('Ringkasan (milyar)'!AM657/'Ringkasan (milyar)'!AC657,0)</f>
        <v>3.2511436411472777E-2</v>
      </c>
      <c r="AN657" s="173">
        <f>IFERROR('Ringkasan (milyar)'!AN657/'Ringkasan (milyar)'!AC657,0)</f>
        <v>4.8550961692353616E-2</v>
      </c>
      <c r="AO657" s="173">
        <f>IFERROR('Ringkasan (milyar)'!AO657/'Ringkasan (milyar)'!AC657,0)</f>
        <v>6.6300375308692497E-2</v>
      </c>
      <c r="AP657" s="173">
        <f>IFERROR('Ringkasan (milyar)'!AP657/'Ringkasan (milyar)'!AC657,0)</f>
        <v>0</v>
      </c>
      <c r="AQ657" s="173">
        <f>IFERROR('Ringkasan (milyar)'!AQ657/'Ringkasan (milyar)'!AC657,0)</f>
        <v>0</v>
      </c>
      <c r="AR657" s="173">
        <f>IFERROR('Ringkasan (milyar)'!AR657/'Ringkasan (milyar)'!AC657,0)</f>
        <v>3.2176932805831693E-3</v>
      </c>
      <c r="AS657" s="173">
        <f>IFERROR('Ringkasan (milyar)'!AS657/'Ringkasan (milyar)'!AC657,0)</f>
        <v>3.2176932805831693E-3</v>
      </c>
      <c r="AT657" s="173">
        <f>IFERROR('Ringkasan (milyar)'!AT657/'Ringkasan (milyar)'!AC657,0)</f>
        <v>0.17918568160323506</v>
      </c>
      <c r="AU657" s="173">
        <f>IFERROR('Ringkasan (milyar)'!AU657/'Ringkasan (milyar)'!AC657,0)</f>
        <v>0</v>
      </c>
      <c r="AV657" s="173">
        <f>IFERROR('Ringkasan (milyar)'!AV657/'Ringkasan (milyar)'!AC657,0)</f>
        <v>0.17918568160323506</v>
      </c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86"/>
      <c r="BK657" s="86"/>
      <c r="BL657" s="87"/>
      <c r="BM657" s="47"/>
      <c r="BN657" s="48"/>
      <c r="BO657" s="49"/>
      <c r="BP657" s="39">
        <f>IF(G657&gt;0,1,0)</f>
        <v>0</v>
      </c>
      <c r="BR657" s="6" t="e">
        <f>Ringkasan!#REF!/1000000000</f>
        <v>#REF!</v>
      </c>
      <c r="BS657" s="6" t="e">
        <f t="shared" si="118"/>
        <v>#REF!</v>
      </c>
      <c r="BT657" s="39" t="e">
        <f t="shared" si="120"/>
        <v>#REF!</v>
      </c>
      <c r="BV657" s="6" t="e">
        <f>Ringkasan!#REF!/1000000000</f>
        <v>#REF!</v>
      </c>
      <c r="BW657" s="6" t="e">
        <f t="shared" si="119"/>
        <v>#REF!</v>
      </c>
      <c r="BX657" s="39" t="e">
        <f t="shared" si="121"/>
        <v>#REF!</v>
      </c>
    </row>
    <row r="658" spans="1:76" x14ac:dyDescent="0.25">
      <c r="A658" s="59" t="s">
        <v>486</v>
      </c>
      <c r="B658" s="3">
        <f t="shared" ref="B658:C660" si="122">B657+1</f>
        <v>484</v>
      </c>
      <c r="C658" s="4">
        <f t="shared" si="122"/>
        <v>2</v>
      </c>
      <c r="D658" s="8" t="s">
        <v>486</v>
      </c>
      <c r="E658" s="12" t="str">
        <f>[1]Pendapatan!D658</f>
        <v>07 Tahun 2024</v>
      </c>
      <c r="F658" s="92">
        <f>[1]Pendapatan!E658</f>
        <v>45657</v>
      </c>
      <c r="G658" s="6"/>
      <c r="H658" s="173">
        <f>IFERROR('Ringkasan (milyar)'!H658/'Ringkasan (milyar)'!G658,0)</f>
        <v>2.2059186102182302E-2</v>
      </c>
      <c r="I658" s="173">
        <f>IFERROR('Ringkasan (milyar)'!I658/'Ringkasan (milyar)'!G658,0)</f>
        <v>5.8403414354093108E-3</v>
      </c>
      <c r="J658" s="173">
        <f>IFERROR('Ringkasan (milyar)'!J658/'Ringkasan (milyar)'!G658,0)</f>
        <v>8.1422267386999439E-3</v>
      </c>
      <c r="K658" s="173">
        <f>IFERROR('Ringkasan (milyar)'!K658/'Ringkasan (milyar)'!G658,0)</f>
        <v>2.1579685553606196E-3</v>
      </c>
      <c r="L658" s="173">
        <f>IFERROR('Ringkasan (milyar)'!L658/'Ringkasan (milyar)'!G658,0)</f>
        <v>5.9186493727124301E-3</v>
      </c>
      <c r="M658" s="173">
        <f>IFERROR('Ringkasan (milyar)'!M658/'Ringkasan (milyar)'!G658,0)</f>
        <v>0.97556841652514403</v>
      </c>
      <c r="N658" s="173">
        <f>IFERROR('Ringkasan (milyar)'!N658/'Ringkasan (milyar)'!G658,0)</f>
        <v>0.96957792867882886</v>
      </c>
      <c r="O658" s="173">
        <f>IFERROR('Ringkasan (milyar)'!O658/'Ringkasan (milyar)'!G658,0)</f>
        <v>0.13826510242034695</v>
      </c>
      <c r="P658" s="173">
        <f>IFERROR('Ringkasan (milyar)'!P658/'Ringkasan (milyar)'!G658,0)</f>
        <v>0</v>
      </c>
      <c r="Q658" s="173">
        <f>IFERROR('Ringkasan (milyar)'!Q658/'Ringkasan (milyar)'!G658,0)</f>
        <v>8.3176614168681662E-2</v>
      </c>
      <c r="R658" s="173">
        <f>IFERROR('Ringkasan (milyar)'!R658/'Ringkasan (milyar)'!G658,0)</f>
        <v>1.0110055567235782E-2</v>
      </c>
      <c r="S658" s="173">
        <f>IFERROR('Ringkasan (milyar)'!S658/'Ringkasan (milyar)'!G658,0)</f>
        <v>1.6832325141285232E-2</v>
      </c>
      <c r="T658" s="173">
        <f>IFERROR('Ringkasan (milyar)'!T658/'Ringkasan (milyar)'!G658,0)</f>
        <v>0.61077379534977583</v>
      </c>
      <c r="U658" s="173">
        <f>IFERROR('Ringkasan (milyar)'!U658/'Ringkasan (milyar)'!G658,0)</f>
        <v>0.11042003603150342</v>
      </c>
      <c r="V658" s="173">
        <f>IFERROR('Ringkasan (milyar)'!V658/'Ringkasan (milyar)'!G658,0)</f>
        <v>5.9904878463151803E-3</v>
      </c>
      <c r="W658" s="173">
        <f>IFERROR('Ringkasan (milyar)'!W658/'Ringkasan (milyar)'!G658,0)</f>
        <v>5.9904878463151803E-3</v>
      </c>
      <c r="X658" s="173">
        <f>IFERROR('Ringkasan (milyar)'!X658/'Ringkasan (milyar)'!G658,0)</f>
        <v>0</v>
      </c>
      <c r="Y658" s="173">
        <f>IFERROR('Ringkasan (milyar)'!Y658/'Ringkasan (milyar)'!G658,0)</f>
        <v>2.3723973726736724E-3</v>
      </c>
      <c r="Z658" s="173">
        <f>IFERROR('Ringkasan (milyar)'!Z658/'Ringkasan (milyar)'!G658,0)</f>
        <v>0</v>
      </c>
      <c r="AA658" s="173">
        <f>IFERROR('Ringkasan (milyar)'!AA658/'Ringkasan (milyar)'!G658,0)</f>
        <v>0</v>
      </c>
      <c r="AB658" s="173">
        <f>IFERROR('Ringkasan (milyar)'!AB658/'Ringkasan (milyar)'!G658,0)</f>
        <v>2.3723973726736724E-3</v>
      </c>
      <c r="AC658" s="6"/>
      <c r="AD658" s="173">
        <f>IFERROR('Ringkasan (milyar)'!AD658/'Ringkasan (milyar)'!AC658,0)</f>
        <v>0.67048067484024465</v>
      </c>
      <c r="AE658" s="173">
        <f>IFERROR('Ringkasan (milyar)'!AE658/'Ringkasan (milyar)'!AD658,0)</f>
        <v>0.38962542076819756</v>
      </c>
      <c r="AF658" s="173">
        <f>IFERROR('Ringkasan (milyar)'!AF658/'Ringkasan (milyar)'!AD658,0)</f>
        <v>0.57102832396652936</v>
      </c>
      <c r="AG658" s="173">
        <f>IFERROR('Ringkasan (milyar)'!AG658/'Ringkasan (milyar)'!AD658,0)</f>
        <v>0</v>
      </c>
      <c r="AH658" s="173">
        <f>IFERROR('Ringkasan (milyar)'!AH658/'Ringkasan (milyar)'!AC658,0)</f>
        <v>0</v>
      </c>
      <c r="AI658" s="173">
        <f>IFERROR('Ringkasan (milyar)'!AI658/'Ringkasan (milyar)'!AC658,0)</f>
        <v>9.2696154568412768E-3</v>
      </c>
      <c r="AJ658" s="173">
        <f>IFERROR('Ringkasan (milyar)'!AJ658/'Ringkasan (milyar)'!AC658,0)</f>
        <v>1.7111288325855487E-2</v>
      </c>
      <c r="AK658" s="173">
        <f>IFERROR('Ringkasan (milyar)'!AK658/'Ringkasan (milyar)'!AC658,0)</f>
        <v>0.19048327691571715</v>
      </c>
      <c r="AL658" s="173">
        <f>IFERROR('Ringkasan (milyar)'!AL658/'Ringkasan (milyar)'!AC658,0)</f>
        <v>3.3050158747320473E-3</v>
      </c>
      <c r="AM658" s="173">
        <f>IFERROR('Ringkasan (milyar)'!AM658/'Ringkasan (milyar)'!AC658,0)</f>
        <v>2.0964215868945927E-2</v>
      </c>
      <c r="AN658" s="173">
        <f>IFERROR('Ringkasan (milyar)'!AN658/'Ringkasan (milyar)'!AC658,0)</f>
        <v>6.4502600302998425E-2</v>
      </c>
      <c r="AO658" s="173">
        <f>IFERROR('Ringkasan (milyar)'!AO658/'Ringkasan (milyar)'!AC658,0)</f>
        <v>0.101692286968629</v>
      </c>
      <c r="AP658" s="173">
        <f>IFERROR('Ringkasan (milyar)'!AP658/'Ringkasan (milyar)'!AC658,0)</f>
        <v>1.9157900411739451E-5</v>
      </c>
      <c r="AQ658" s="173">
        <f>IFERROR('Ringkasan (milyar)'!AQ658/'Ringkasan (milyar)'!AC658,0)</f>
        <v>0</v>
      </c>
      <c r="AR658" s="173">
        <f>IFERROR('Ringkasan (milyar)'!AR658/'Ringkasan (milyar)'!AC658,0)</f>
        <v>6.9513426747966074E-4</v>
      </c>
      <c r="AS658" s="173">
        <f>IFERROR('Ringkasan (milyar)'!AS658/'Ringkasan (milyar)'!AC658,0)</f>
        <v>6.9513426747966074E-4</v>
      </c>
      <c r="AT658" s="173">
        <f>IFERROR('Ringkasan (milyar)'!AT658/'Ringkasan (milyar)'!AC658,0)</f>
        <v>0.13834091397655846</v>
      </c>
      <c r="AU658" s="173">
        <f>IFERROR('Ringkasan (milyar)'!AU658/'Ringkasan (milyar)'!AC658,0)</f>
        <v>0</v>
      </c>
      <c r="AV658" s="173">
        <f>IFERROR('Ringkasan (milyar)'!AV658/'Ringkasan (milyar)'!AC658,0)</f>
        <v>0.13834091397655846</v>
      </c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86"/>
      <c r="BK658" s="86"/>
      <c r="BL658" s="87"/>
      <c r="BM658" s="47"/>
      <c r="BN658" s="48"/>
      <c r="BO658" s="49"/>
      <c r="BP658" s="39">
        <f>IF(G658&gt;0,1,0)</f>
        <v>0</v>
      </c>
      <c r="BR658" s="6" t="e">
        <f>Ringkasan!#REF!/1000000000</f>
        <v>#REF!</v>
      </c>
      <c r="BS658" s="6" t="e">
        <f t="shared" si="118"/>
        <v>#REF!</v>
      </c>
      <c r="BT658" s="39" t="e">
        <f t="shared" si="120"/>
        <v>#REF!</v>
      </c>
      <c r="BV658" s="6" t="e">
        <f>Ringkasan!#REF!/1000000000</f>
        <v>#REF!</v>
      </c>
      <c r="BW658" s="6" t="e">
        <f t="shared" si="119"/>
        <v>#REF!</v>
      </c>
      <c r="BX658" s="39" t="e">
        <f t="shared" si="121"/>
        <v>#REF!</v>
      </c>
    </row>
    <row r="659" spans="1:76" x14ac:dyDescent="0.25">
      <c r="A659" s="59" t="s">
        <v>496</v>
      </c>
      <c r="B659" s="3">
        <f t="shared" si="122"/>
        <v>485</v>
      </c>
      <c r="C659" s="4">
        <f t="shared" si="122"/>
        <v>3</v>
      </c>
      <c r="D659" s="8" t="s">
        <v>496</v>
      </c>
      <c r="E659" s="12" t="str">
        <f>[1]Pendapatan!D659</f>
        <v>03 Tahun 2024</v>
      </c>
      <c r="F659" s="92">
        <f>[1]Pendapatan!E659</f>
        <v>45595</v>
      </c>
      <c r="G659" s="6"/>
      <c r="H659" s="173">
        <f>IFERROR('Ringkasan (milyar)'!H659/'Ringkasan (milyar)'!G659,0)</f>
        <v>9.3852681829043744E-3</v>
      </c>
      <c r="I659" s="173">
        <f>IFERROR('Ringkasan (milyar)'!I659/'Ringkasan (milyar)'!G659,0)</f>
        <v>2.8839861379162295E-3</v>
      </c>
      <c r="J659" s="173">
        <f>IFERROR('Ringkasan (milyar)'!J659/'Ringkasan (milyar)'!G659,0)</f>
        <v>7.6049202901651216E-4</v>
      </c>
      <c r="K659" s="173">
        <f>IFERROR('Ringkasan (milyar)'!K659/'Ringkasan (milyar)'!G659,0)</f>
        <v>2.5041027968002315E-3</v>
      </c>
      <c r="L659" s="173">
        <f>IFERROR('Ringkasan (milyar)'!L659/'Ringkasan (milyar)'!G659,0)</f>
        <v>3.2366872191714E-3</v>
      </c>
      <c r="M659" s="173">
        <f>IFERROR('Ringkasan (milyar)'!M659/'Ringkasan (milyar)'!G659,0)</f>
        <v>0.98150838804890161</v>
      </c>
      <c r="N659" s="173">
        <f>IFERROR('Ringkasan (milyar)'!N659/'Ringkasan (milyar)'!G659,0)</f>
        <v>0.97157484849180586</v>
      </c>
      <c r="O659" s="173">
        <f>IFERROR('Ringkasan (milyar)'!O659/'Ringkasan (milyar)'!G659,0)</f>
        <v>0.17740823628180255</v>
      </c>
      <c r="P659" s="173">
        <f>IFERROR('Ringkasan (milyar)'!P659/'Ringkasan (milyar)'!G659,0)</f>
        <v>0</v>
      </c>
      <c r="Q659" s="173">
        <f>IFERROR('Ringkasan (milyar)'!Q659/'Ringkasan (milyar)'!G659,0)</f>
        <v>0.10858249195608868</v>
      </c>
      <c r="R659" s="173">
        <f>IFERROR('Ringkasan (milyar)'!R659/'Ringkasan (milyar)'!G659,0)</f>
        <v>9.2671164802084864E-3</v>
      </c>
      <c r="S659" s="173">
        <f>IFERROR('Ringkasan (milyar)'!S659/'Ringkasan (milyar)'!G659,0)</f>
        <v>1.4307476167775324E-2</v>
      </c>
      <c r="T659" s="173">
        <f>IFERROR('Ringkasan (milyar)'!T659/'Ringkasan (milyar)'!G659,0)</f>
        <v>0.51404046923139879</v>
      </c>
      <c r="U659" s="173">
        <f>IFERROR('Ringkasan (milyar)'!U659/'Ringkasan (milyar)'!G659,0)</f>
        <v>0.147969058374532</v>
      </c>
      <c r="V659" s="173">
        <f>IFERROR('Ringkasan (milyar)'!V659/'Ringkasan (milyar)'!G659,0)</f>
        <v>9.9335395570958312E-3</v>
      </c>
      <c r="W659" s="173">
        <f>IFERROR('Ringkasan (milyar)'!W659/'Ringkasan (milyar)'!G659,0)</f>
        <v>9.9335395570958312E-3</v>
      </c>
      <c r="X659" s="173">
        <f>IFERROR('Ringkasan (milyar)'!X659/'Ringkasan (milyar)'!G659,0)</f>
        <v>0</v>
      </c>
      <c r="Y659" s="173">
        <f>IFERROR('Ringkasan (milyar)'!Y659/'Ringkasan (milyar)'!G659,0)</f>
        <v>9.1063437681939037E-3</v>
      </c>
      <c r="Z659" s="173">
        <f>IFERROR('Ringkasan (milyar)'!Z659/'Ringkasan (milyar)'!G659,0)</f>
        <v>0</v>
      </c>
      <c r="AA659" s="173">
        <f>IFERROR('Ringkasan (milyar)'!AA659/'Ringkasan (milyar)'!G659,0)</f>
        <v>0</v>
      </c>
      <c r="AB659" s="173">
        <f>IFERROR('Ringkasan (milyar)'!AB659/'Ringkasan (milyar)'!G659,0)</f>
        <v>9.1063437681939037E-3</v>
      </c>
      <c r="AC659" s="6"/>
      <c r="AD659" s="173">
        <f>IFERROR('Ringkasan (milyar)'!AD659/'Ringkasan (milyar)'!AC659,0)</f>
        <v>0.65067919184736278</v>
      </c>
      <c r="AE659" s="173">
        <f>IFERROR('Ringkasan (milyar)'!AE659/'Ringkasan (milyar)'!AD659,0)</f>
        <v>0.45304817064435937</v>
      </c>
      <c r="AF659" s="173">
        <f>IFERROR('Ringkasan (milyar)'!AF659/'Ringkasan (milyar)'!AD659,0)</f>
        <v>0.37665308500085942</v>
      </c>
      <c r="AG659" s="173">
        <f>IFERROR('Ringkasan (milyar)'!AG659/'Ringkasan (milyar)'!AD659,0)</f>
        <v>0</v>
      </c>
      <c r="AH659" s="173">
        <f>IFERROR('Ringkasan (milyar)'!AH659/'Ringkasan (milyar)'!AC659,0)</f>
        <v>0</v>
      </c>
      <c r="AI659" s="173">
        <f>IFERROR('Ringkasan (milyar)'!AI659/'Ringkasan (milyar)'!AC659,0)</f>
        <v>0.10433073748686941</v>
      </c>
      <c r="AJ659" s="173">
        <f>IFERROR('Ringkasan (milyar)'!AJ659/'Ringkasan (milyar)'!AC659,0)</f>
        <v>6.4791118625203018E-3</v>
      </c>
      <c r="AK659" s="173">
        <f>IFERROR('Ringkasan (milyar)'!AK659/'Ringkasan (milyar)'!AC659,0)</f>
        <v>0.1864369654475625</v>
      </c>
      <c r="AL659" s="173">
        <f>IFERROR('Ringkasan (milyar)'!AL659/'Ringkasan (milyar)'!AC659,0)</f>
        <v>0</v>
      </c>
      <c r="AM659" s="173">
        <f>IFERROR('Ringkasan (milyar)'!AM659/'Ringkasan (milyar)'!AC659,0)</f>
        <v>1.7704861778355469E-2</v>
      </c>
      <c r="AN659" s="173">
        <f>IFERROR('Ringkasan (milyar)'!AN659/'Ringkasan (milyar)'!AC659,0)</f>
        <v>6.8373356662169704E-2</v>
      </c>
      <c r="AO659" s="173">
        <f>IFERROR('Ringkasan (milyar)'!AO659/'Ringkasan (milyar)'!AC659,0)</f>
        <v>9.9755546194805284E-2</v>
      </c>
      <c r="AP659" s="173">
        <f>IFERROR('Ringkasan (milyar)'!AP659/'Ringkasan (milyar)'!AC659,0)</f>
        <v>5.5836632801665087E-4</v>
      </c>
      <c r="AQ659" s="173">
        <f>IFERROR('Ringkasan (milyar)'!AQ659/'Ringkasan (milyar)'!AC659,0)</f>
        <v>4.4834484215397323E-5</v>
      </c>
      <c r="AR659" s="173">
        <f>IFERROR('Ringkasan (milyar)'!AR659/'Ringkasan (milyar)'!AC659,0)</f>
        <v>1.9432702831205947E-3</v>
      </c>
      <c r="AS659" s="173">
        <f>IFERROR('Ringkasan (milyar)'!AS659/'Ringkasan (milyar)'!AC659,0)</f>
        <v>1.9432702831205947E-3</v>
      </c>
      <c r="AT659" s="173">
        <f>IFERROR('Ringkasan (milyar)'!AT659/'Ringkasan (milyar)'!AC659,0)</f>
        <v>0.16094057242195406</v>
      </c>
      <c r="AU659" s="173">
        <f>IFERROR('Ringkasan (milyar)'!AU659/'Ringkasan (milyar)'!AC659,0)</f>
        <v>0</v>
      </c>
      <c r="AV659" s="173">
        <f>IFERROR('Ringkasan (milyar)'!AV659/'Ringkasan (milyar)'!AC659,0)</f>
        <v>0.16094057242195406</v>
      </c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86"/>
      <c r="BK659" s="86"/>
      <c r="BL659" s="87"/>
      <c r="BM659" s="47"/>
      <c r="BN659" s="48"/>
      <c r="BO659" s="49"/>
      <c r="BP659" s="39">
        <f>IF(G659&gt;0,1,0)</f>
        <v>0</v>
      </c>
      <c r="BR659" s="6" t="e">
        <f>Ringkasan!#REF!/1000000000</f>
        <v>#REF!</v>
      </c>
      <c r="BS659" s="6" t="e">
        <f t="shared" si="118"/>
        <v>#REF!</v>
      </c>
      <c r="BT659" s="39" t="e">
        <f t="shared" si="120"/>
        <v>#REF!</v>
      </c>
      <c r="BV659" s="6" t="e">
        <f>Ringkasan!#REF!/1000000000</f>
        <v>#REF!</v>
      </c>
      <c r="BW659" s="6" t="e">
        <f t="shared" si="119"/>
        <v>#REF!</v>
      </c>
      <c r="BX659" s="39" t="e">
        <f t="shared" si="121"/>
        <v>#REF!</v>
      </c>
    </row>
    <row r="660" spans="1:76" x14ac:dyDescent="0.25">
      <c r="A660" s="59" t="s">
        <v>497</v>
      </c>
      <c r="B660" s="3">
        <f t="shared" si="122"/>
        <v>486</v>
      </c>
      <c r="C660" s="4">
        <f t="shared" si="122"/>
        <v>4</v>
      </c>
      <c r="D660" s="8" t="s">
        <v>497</v>
      </c>
      <c r="E660" s="12" t="str">
        <f>[1]Pendapatan!D660</f>
        <v>8 Tahun 2024</v>
      </c>
      <c r="F660" s="92">
        <f>[1]Pendapatan!E660</f>
        <v>45657</v>
      </c>
      <c r="G660" s="6"/>
      <c r="H660" s="173">
        <f>IFERROR('Ringkasan (milyar)'!H660/'Ringkasan (milyar)'!G660,0)</f>
        <v>7.3903991884853346E-2</v>
      </c>
      <c r="I660" s="173">
        <f>IFERROR('Ringkasan (milyar)'!I660/'Ringkasan (milyar)'!G660,0)</f>
        <v>2.7951381486243453E-2</v>
      </c>
      <c r="J660" s="173">
        <f>IFERROR('Ringkasan (milyar)'!J660/'Ringkasan (milyar)'!G660,0)</f>
        <v>1.3003271012449743E-2</v>
      </c>
      <c r="K660" s="173">
        <f>IFERROR('Ringkasan (milyar)'!K660/'Ringkasan (milyar)'!G660,0)</f>
        <v>3.6381355114213738E-3</v>
      </c>
      <c r="L660" s="173">
        <f>IFERROR('Ringkasan (milyar)'!L660/'Ringkasan (milyar)'!G660,0)</f>
        <v>2.9311203874738782E-2</v>
      </c>
      <c r="M660" s="173">
        <f>IFERROR('Ringkasan (milyar)'!M660/'Ringkasan (milyar)'!G660,0)</f>
        <v>0.88139232286032887</v>
      </c>
      <c r="N660" s="173">
        <f>IFERROR('Ringkasan (milyar)'!N660/'Ringkasan (milyar)'!G660,0)</f>
        <v>0.86943299647457639</v>
      </c>
      <c r="O660" s="173">
        <f>IFERROR('Ringkasan (milyar)'!O660/'Ringkasan (milyar)'!G660,0)</f>
        <v>0.10711376947868749</v>
      </c>
      <c r="P660" s="173">
        <f>IFERROR('Ringkasan (milyar)'!P660/'Ringkasan (milyar)'!G660,0)</f>
        <v>0</v>
      </c>
      <c r="Q660" s="173">
        <f>IFERROR('Ringkasan (milyar)'!Q660/'Ringkasan (milyar)'!G660,0)</f>
        <v>7.8484589801579019E-2</v>
      </c>
      <c r="R660" s="173">
        <f>IFERROR('Ringkasan (milyar)'!R660/'Ringkasan (milyar)'!G660,0)</f>
        <v>0</v>
      </c>
      <c r="S660" s="173">
        <f>IFERROR('Ringkasan (milyar)'!S660/'Ringkasan (milyar)'!G660,0)</f>
        <v>1.9193844106320562E-2</v>
      </c>
      <c r="T660" s="173">
        <f>IFERROR('Ringkasan (milyar)'!T660/'Ringkasan (milyar)'!G660,0)</f>
        <v>0.52621036492453221</v>
      </c>
      <c r="U660" s="173">
        <f>IFERROR('Ringkasan (milyar)'!U660/'Ringkasan (milyar)'!G660,0)</f>
        <v>0.13843042816345708</v>
      </c>
      <c r="V660" s="173">
        <f>IFERROR('Ringkasan (milyar)'!V660/'Ringkasan (milyar)'!G660,0)</f>
        <v>1.1959326385752436E-2</v>
      </c>
      <c r="W660" s="173">
        <f>IFERROR('Ringkasan (milyar)'!W660/'Ringkasan (milyar)'!G660,0)</f>
        <v>1.1959326385752436E-2</v>
      </c>
      <c r="X660" s="173">
        <f>IFERROR('Ringkasan (milyar)'!X660/'Ringkasan (milyar)'!G660,0)</f>
        <v>0</v>
      </c>
      <c r="Y660" s="173">
        <f>IFERROR('Ringkasan (milyar)'!Y660/'Ringkasan (milyar)'!G660,0)</f>
        <v>4.4703685254817882E-2</v>
      </c>
      <c r="Z660" s="173">
        <f>IFERROR('Ringkasan (milyar)'!Z660/'Ringkasan (milyar)'!G660,0)</f>
        <v>7.3273800563110325E-4</v>
      </c>
      <c r="AA660" s="173">
        <f>IFERROR('Ringkasan (milyar)'!AA660/'Ringkasan (milyar)'!G660,0)</f>
        <v>0</v>
      </c>
      <c r="AB660" s="173">
        <f>IFERROR('Ringkasan (milyar)'!AB660/'Ringkasan (milyar)'!G660,0)</f>
        <v>4.3970947249186786E-2</v>
      </c>
      <c r="AC660" s="6"/>
      <c r="AD660" s="173">
        <f>IFERROR('Ringkasan (milyar)'!AD660/'Ringkasan (milyar)'!AC660,0)</f>
        <v>0.71090664464511977</v>
      </c>
      <c r="AE660" s="173">
        <f>IFERROR('Ringkasan (milyar)'!AE660/'Ringkasan (milyar)'!AD660,0)</f>
        <v>0.4421704749774904</v>
      </c>
      <c r="AF660" s="173">
        <f>IFERROR('Ringkasan (milyar)'!AF660/'Ringkasan (milyar)'!AD660,0)</f>
        <v>0.52880917197989941</v>
      </c>
      <c r="AG660" s="173">
        <f>IFERROR('Ringkasan (milyar)'!AG660/'Ringkasan (milyar)'!AD660,0)</f>
        <v>0</v>
      </c>
      <c r="AH660" s="173">
        <f>IFERROR('Ringkasan (milyar)'!AH660/'Ringkasan (milyar)'!AC660,0)</f>
        <v>0</v>
      </c>
      <c r="AI660" s="173">
        <f>IFERROR('Ringkasan (milyar)'!AI660/'Ringkasan (milyar)'!AC660,0)</f>
        <v>1.0380961471667205E-2</v>
      </c>
      <c r="AJ660" s="173">
        <f>IFERROR('Ringkasan (milyar)'!AJ660/'Ringkasan (milyar)'!AC660,0)</f>
        <v>1.024980033627158E-2</v>
      </c>
      <c r="AK660" s="173">
        <f>IFERROR('Ringkasan (milyar)'!AK660/'Ringkasan (milyar)'!AC660,0)</f>
        <v>0.1581857742072999</v>
      </c>
      <c r="AL660" s="173">
        <f>IFERROR('Ringkasan (milyar)'!AL660/'Ringkasan (milyar)'!AC660,0)</f>
        <v>8.1115831155071931E-5</v>
      </c>
      <c r="AM660" s="173">
        <f>IFERROR('Ringkasan (milyar)'!AM660/'Ringkasan (milyar)'!AC660,0)</f>
        <v>3.9589543475906604E-2</v>
      </c>
      <c r="AN660" s="173">
        <f>IFERROR('Ringkasan (milyar)'!AN660/'Ringkasan (milyar)'!AC660,0)</f>
        <v>4.0592352028764614E-2</v>
      </c>
      <c r="AO660" s="173">
        <f>IFERROR('Ringkasan (milyar)'!AO660/'Ringkasan (milyar)'!AC660,0)</f>
        <v>7.7680899595959488E-2</v>
      </c>
      <c r="AP660" s="173">
        <f>IFERROR('Ringkasan (milyar)'!AP660/'Ringkasan (milyar)'!AC660,0)</f>
        <v>1.5697558264238929E-4</v>
      </c>
      <c r="AQ660" s="173">
        <f>IFERROR('Ringkasan (milyar)'!AQ660/'Ringkasan (milyar)'!AC660,0)</f>
        <v>8.4887692871720477E-5</v>
      </c>
      <c r="AR660" s="173">
        <f>IFERROR('Ringkasan (milyar)'!AR660/'Ringkasan (milyar)'!AC660,0)</f>
        <v>7.955735039523944E-4</v>
      </c>
      <c r="AS660" s="173">
        <f>IFERROR('Ringkasan (milyar)'!AS660/'Ringkasan (milyar)'!AC660,0)</f>
        <v>7.955735039523944E-4</v>
      </c>
      <c r="AT660" s="173">
        <f>IFERROR('Ringkasan (milyar)'!AT660/'Ringkasan (milyar)'!AC660,0)</f>
        <v>0.1301120076436279</v>
      </c>
      <c r="AU660" s="173">
        <f>IFERROR('Ringkasan (milyar)'!AU660/'Ringkasan (milyar)'!AC660,0)</f>
        <v>0</v>
      </c>
      <c r="AV660" s="173">
        <f>IFERROR('Ringkasan (milyar)'!AV660/'Ringkasan (milyar)'!AC660,0)</f>
        <v>0.1301120076436279</v>
      </c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86"/>
      <c r="BK660" s="86"/>
      <c r="BL660" s="87"/>
      <c r="BM660" s="47"/>
      <c r="BN660" s="48"/>
      <c r="BO660" s="49"/>
      <c r="BP660" s="39">
        <f>IF(G660&gt;0,1,0)</f>
        <v>0</v>
      </c>
      <c r="BR660" s="6" t="e">
        <f>Ringkasan!#REF!/1000000000</f>
        <v>#REF!</v>
      </c>
      <c r="BS660" s="6" t="e">
        <f t="shared" si="118"/>
        <v>#REF!</v>
      </c>
      <c r="BT660" s="39" t="e">
        <f t="shared" si="120"/>
        <v>#REF!</v>
      </c>
      <c r="BV660" s="6" t="e">
        <f>Ringkasan!#REF!/1000000000</f>
        <v>#REF!</v>
      </c>
      <c r="BW660" s="6" t="e">
        <f t="shared" si="119"/>
        <v>#REF!</v>
      </c>
      <c r="BX660" s="39" t="e">
        <f t="shared" si="121"/>
        <v>#REF!</v>
      </c>
    </row>
    <row r="661" spans="1:76" x14ac:dyDescent="0.25">
      <c r="B661" s="13" t="s">
        <v>560</v>
      </c>
      <c r="C661" s="14" t="s">
        <v>560</v>
      </c>
      <c r="D661" s="15" t="s">
        <v>561</v>
      </c>
      <c r="E661" s="16"/>
      <c r="F661" s="93"/>
      <c r="G661" s="115"/>
      <c r="H661" s="174">
        <f>IFERROR('Ringkasan (milyar)'!H661/'Ringkasan (milyar)'!G661,0)</f>
        <v>3.6409742528783276E-2</v>
      </c>
      <c r="I661" s="174">
        <f>IFERROR('Ringkasan (milyar)'!I661/'Ringkasan (milyar)'!G661,0)</f>
        <v>1.2073979484583634E-2</v>
      </c>
      <c r="J661" s="174">
        <f>IFERROR('Ringkasan (milyar)'!J661/'Ringkasan (milyar)'!G661,0)</f>
        <v>8.1469632960317843E-3</v>
      </c>
      <c r="K661" s="174">
        <f>IFERROR('Ringkasan (milyar)'!K661/'Ringkasan (milyar)'!G661,0)</f>
        <v>2.7535568391355838E-3</v>
      </c>
      <c r="L661" s="174">
        <f>IFERROR('Ringkasan (milyar)'!L661/'Ringkasan (milyar)'!G661,0)</f>
        <v>1.3435242909032275E-2</v>
      </c>
      <c r="M661" s="174">
        <f>IFERROR('Ringkasan (milyar)'!M661/'Ringkasan (milyar)'!G661,0)</f>
        <v>0.94479926342410414</v>
      </c>
      <c r="N661" s="174">
        <f>IFERROR('Ringkasan (milyar)'!N661/'Ringkasan (milyar)'!G661,0)</f>
        <v>0.93553772784059741</v>
      </c>
      <c r="O661" s="174">
        <f>IFERROR('Ringkasan (milyar)'!O661/'Ringkasan (milyar)'!G661,0)</f>
        <v>0.13895855323815171</v>
      </c>
      <c r="P661" s="174">
        <f>IFERROR('Ringkasan (milyar)'!P661/'Ringkasan (milyar)'!G661,0)</f>
        <v>0</v>
      </c>
      <c r="Q661" s="174">
        <f>IFERROR('Ringkasan (milyar)'!Q661/'Ringkasan (milyar)'!G661,0)</f>
        <v>9.6453415570583928E-2</v>
      </c>
      <c r="R661" s="174">
        <f>IFERROR('Ringkasan (milyar)'!R661/'Ringkasan (milyar)'!G661,0)</f>
        <v>4.9758498617753551E-3</v>
      </c>
      <c r="S661" s="174">
        <f>IFERROR('Ringkasan (milyar)'!S661/'Ringkasan (milyar)'!G661,0)</f>
        <v>2.8434963220300223E-2</v>
      </c>
      <c r="T661" s="174">
        <f>IFERROR('Ringkasan (milyar)'!T661/'Ringkasan (milyar)'!G661,0)</f>
        <v>0.53893975856203657</v>
      </c>
      <c r="U661" s="174">
        <f>IFERROR('Ringkasan (milyar)'!U661/'Ringkasan (milyar)'!G661,0)</f>
        <v>0.12777518738774962</v>
      </c>
      <c r="V661" s="174">
        <f>IFERROR('Ringkasan (milyar)'!V661/'Ringkasan (milyar)'!G661,0)</f>
        <v>9.2615355835067407E-3</v>
      </c>
      <c r="W661" s="174">
        <f>IFERROR('Ringkasan (milyar)'!W661/'Ringkasan (milyar)'!G661,0)</f>
        <v>9.2615355835067407E-3</v>
      </c>
      <c r="X661" s="174">
        <f>IFERROR('Ringkasan (milyar)'!X661/'Ringkasan (milyar)'!G661,0)</f>
        <v>0</v>
      </c>
      <c r="Y661" s="174">
        <f>IFERROR('Ringkasan (milyar)'!Y661/'Ringkasan (milyar)'!G661,0)</f>
        <v>1.8790994047112528E-2</v>
      </c>
      <c r="Z661" s="174">
        <f>IFERROR('Ringkasan (milyar)'!Z661/'Ringkasan (milyar)'!G661,0)</f>
        <v>2.8189245850390423E-4</v>
      </c>
      <c r="AA661" s="174">
        <f>IFERROR('Ringkasan (milyar)'!AA661/'Ringkasan (milyar)'!G661,0)</f>
        <v>0</v>
      </c>
      <c r="AB661" s="174">
        <f>IFERROR('Ringkasan (milyar)'!AB661/'Ringkasan (milyar)'!G661,0)</f>
        <v>1.8509101588608624E-2</v>
      </c>
      <c r="AC661" s="7"/>
      <c r="AD661" s="174">
        <f>IFERROR('Ringkasan (milyar)'!AD661/'Ringkasan (milyar)'!AC661,0)</f>
        <v>0.68000026612726649</v>
      </c>
      <c r="AE661" s="174">
        <f>IFERROR('Ringkasan (milyar)'!AE661/'Ringkasan (milyar)'!AD661,0)</f>
        <v>0.42392805638830472</v>
      </c>
      <c r="AF661" s="174">
        <f>IFERROR('Ringkasan (milyar)'!AF661/'Ringkasan (milyar)'!AD661,0)</f>
        <v>0.48928654168156172</v>
      </c>
      <c r="AG661" s="174">
        <f>IFERROR('Ringkasan (milyar)'!AG661/'Ringkasan (milyar)'!AD661,0)</f>
        <v>0</v>
      </c>
      <c r="AH661" s="174">
        <f>IFERROR('Ringkasan (milyar)'!AH661/'Ringkasan (milyar)'!AC661,0)</f>
        <v>0</v>
      </c>
      <c r="AI661" s="174">
        <f>IFERROR('Ringkasan (milyar)'!AI661/'Ringkasan (milyar)'!AC661,0)</f>
        <v>3.9938998372064209E-2</v>
      </c>
      <c r="AJ661" s="174">
        <f>IFERROR('Ringkasan (milyar)'!AJ661/'Ringkasan (milyar)'!AC661,0)</f>
        <v>1.9075098036388387E-2</v>
      </c>
      <c r="AK661" s="174">
        <f>IFERROR('Ringkasan (milyar)'!AK661/'Ringkasan (milyar)'!AC661,0)</f>
        <v>0.1682599600845342</v>
      </c>
      <c r="AL661" s="174">
        <f>IFERROR('Ringkasan (milyar)'!AL661/'Ringkasan (milyar)'!AC661,0)</f>
        <v>9.2178862296171812E-4</v>
      </c>
      <c r="AM661" s="174">
        <f>IFERROR('Ringkasan (milyar)'!AM661/'Ringkasan (milyar)'!AC661,0)</f>
        <v>2.9517139662064061E-2</v>
      </c>
      <c r="AN661" s="174">
        <f>IFERROR('Ringkasan (milyar)'!AN661/'Ringkasan (milyar)'!AC661,0)</f>
        <v>5.3184403907605968E-2</v>
      </c>
      <c r="AO661" s="174">
        <f>IFERROR('Ringkasan (milyar)'!AO661/'Ringkasan (milyar)'!AC661,0)</f>
        <v>8.4420192429954966E-2</v>
      </c>
      <c r="AP661" s="174">
        <f>IFERROR('Ringkasan (milyar)'!AP661/'Ringkasan (milyar)'!AC661,0)</f>
        <v>1.7739537538218671E-4</v>
      </c>
      <c r="AQ661" s="174">
        <f>IFERROR('Ringkasan (milyar)'!AQ661/'Ringkasan (milyar)'!AC661,0)</f>
        <v>3.9040086565298175E-5</v>
      </c>
      <c r="AR661" s="174">
        <f>IFERROR('Ringkasan (milyar)'!AR661/'Ringkasan (milyar)'!AC661,0)</f>
        <v>1.6034988052698582E-3</v>
      </c>
      <c r="AS661" s="174">
        <f>IFERROR('Ringkasan (milyar)'!AS661/'Ringkasan (milyar)'!AC661,0)</f>
        <v>1.6034988052698582E-3</v>
      </c>
      <c r="AT661" s="174">
        <f>IFERROR('Ringkasan (milyar)'!AT661/'Ringkasan (milyar)'!AC661,0)</f>
        <v>0.1501362749829295</v>
      </c>
      <c r="AU661" s="174">
        <f>IFERROR('Ringkasan (milyar)'!AU661/'Ringkasan (milyar)'!AC661,0)</f>
        <v>0</v>
      </c>
      <c r="AV661" s="174">
        <f>IFERROR('Ringkasan (milyar)'!AV661/'Ringkasan (milyar)'!AC661,0)</f>
        <v>0.1501362749829295</v>
      </c>
      <c r="AW661" s="7"/>
      <c r="AX661" s="7"/>
      <c r="AY661" s="7"/>
      <c r="AZ661" s="7"/>
      <c r="BA661" s="7"/>
      <c r="BB661" s="7"/>
      <c r="BC661" s="7"/>
      <c r="BD661" s="7"/>
      <c r="BE661" s="7"/>
      <c r="BF661" s="7"/>
      <c r="BG661" s="7"/>
      <c r="BH661" s="7"/>
      <c r="BI661" s="7"/>
      <c r="BJ661" s="88"/>
      <c r="BK661" s="88"/>
      <c r="BL661" s="89"/>
      <c r="BM661" s="47"/>
      <c r="BN661" s="48"/>
      <c r="BO661" s="49"/>
      <c r="BR661" s="115" t="e">
        <f>Ringkasan!#REF!/1000000000</f>
        <v>#REF!</v>
      </c>
      <c r="BS661" s="115" t="e">
        <f t="shared" si="118"/>
        <v>#REF!</v>
      </c>
      <c r="BT661" s="39" t="e">
        <f t="shared" si="120"/>
        <v>#REF!</v>
      </c>
      <c r="BV661" s="115" t="e">
        <f>Ringkasan!#REF!/1000000000</f>
        <v>#REF!</v>
      </c>
      <c r="BW661" s="115" t="e">
        <f t="shared" si="119"/>
        <v>#REF!</v>
      </c>
      <c r="BX661" s="39" t="e">
        <f t="shared" si="121"/>
        <v>#REF!</v>
      </c>
    </row>
    <row r="662" spans="1:76" x14ac:dyDescent="0.25">
      <c r="B662" s="13" t="s">
        <v>562</v>
      </c>
      <c r="C662" s="14" t="s">
        <v>562</v>
      </c>
      <c r="D662" s="15" t="s">
        <v>563</v>
      </c>
      <c r="E662" s="16"/>
      <c r="F662" s="93"/>
      <c r="G662" s="115"/>
      <c r="H662" s="174">
        <f>IFERROR('Ringkasan (milyar)'!H662/'Ringkasan (milyar)'!G662,0)</f>
        <v>0</v>
      </c>
      <c r="I662" s="174">
        <f>IFERROR('Ringkasan (milyar)'!I662/'Ringkasan (milyar)'!G662,0)</f>
        <v>0</v>
      </c>
      <c r="J662" s="174">
        <f>IFERROR('Ringkasan (milyar)'!J662/'Ringkasan (milyar)'!G662,0)</f>
        <v>0</v>
      </c>
      <c r="K662" s="174">
        <f>IFERROR('Ringkasan (milyar)'!K662/'Ringkasan (milyar)'!G662,0)</f>
        <v>0</v>
      </c>
      <c r="L662" s="174">
        <f>IFERROR('Ringkasan (milyar)'!L662/'Ringkasan (milyar)'!G662,0)</f>
        <v>0</v>
      </c>
      <c r="M662" s="174">
        <f>IFERROR('Ringkasan (milyar)'!M662/'Ringkasan (milyar)'!G662,0)</f>
        <v>0</v>
      </c>
      <c r="N662" s="174">
        <f>IFERROR('Ringkasan (milyar)'!N662/'Ringkasan (milyar)'!G662,0)</f>
        <v>0</v>
      </c>
      <c r="O662" s="174">
        <f>IFERROR('Ringkasan (milyar)'!O662/'Ringkasan (milyar)'!G662,0)</f>
        <v>0</v>
      </c>
      <c r="P662" s="174">
        <f>IFERROR('Ringkasan (milyar)'!P662/'Ringkasan (milyar)'!G662,0)</f>
        <v>0</v>
      </c>
      <c r="Q662" s="174">
        <f>IFERROR('Ringkasan (milyar)'!Q662/'Ringkasan (milyar)'!G662,0)</f>
        <v>0</v>
      </c>
      <c r="R662" s="174">
        <f>IFERROR('Ringkasan (milyar)'!R662/'Ringkasan (milyar)'!G662,0)</f>
        <v>0</v>
      </c>
      <c r="S662" s="174">
        <f>IFERROR('Ringkasan (milyar)'!S662/'Ringkasan (milyar)'!G662,0)</f>
        <v>0</v>
      </c>
      <c r="T662" s="174">
        <f>IFERROR('Ringkasan (milyar)'!T662/'Ringkasan (milyar)'!G662,0)</f>
        <v>0</v>
      </c>
      <c r="U662" s="174">
        <f>IFERROR('Ringkasan (milyar)'!U662/'Ringkasan (milyar)'!G662,0)</f>
        <v>0</v>
      </c>
      <c r="V662" s="174">
        <f>IFERROR('Ringkasan (milyar)'!V662/'Ringkasan (milyar)'!G662,0)</f>
        <v>0</v>
      </c>
      <c r="W662" s="174">
        <f>IFERROR('Ringkasan (milyar)'!W662/'Ringkasan (milyar)'!G662,0)</f>
        <v>0</v>
      </c>
      <c r="X662" s="174">
        <f>IFERROR('Ringkasan (milyar)'!X662/'Ringkasan (milyar)'!G662,0)</f>
        <v>0</v>
      </c>
      <c r="Y662" s="174">
        <f>IFERROR('Ringkasan (milyar)'!Y662/'Ringkasan (milyar)'!G662,0)</f>
        <v>0</v>
      </c>
      <c r="Z662" s="174">
        <f>IFERROR('Ringkasan (milyar)'!Z662/'Ringkasan (milyar)'!G662,0)</f>
        <v>0</v>
      </c>
      <c r="AA662" s="174">
        <f>IFERROR('Ringkasan (milyar)'!AA662/'Ringkasan (milyar)'!G662,0)</f>
        <v>0</v>
      </c>
      <c r="AB662" s="174">
        <f>IFERROR('Ringkasan (milyar)'!AB662/'Ringkasan (milyar)'!G662,0)</f>
        <v>0</v>
      </c>
      <c r="AC662" s="7"/>
      <c r="AD662" s="174">
        <f>IFERROR('Ringkasan (milyar)'!AD662/'Ringkasan (milyar)'!AC662,0)</f>
        <v>0</v>
      </c>
      <c r="AE662" s="174">
        <f>IFERROR('Ringkasan (milyar)'!AE662/'Ringkasan (milyar)'!AD662,0)</f>
        <v>0</v>
      </c>
      <c r="AF662" s="174">
        <f>IFERROR('Ringkasan (milyar)'!AF662/'Ringkasan (milyar)'!AD662,0)</f>
        <v>0</v>
      </c>
      <c r="AG662" s="174">
        <f>IFERROR('Ringkasan (milyar)'!AG662/'Ringkasan (milyar)'!AD662,0)</f>
        <v>0</v>
      </c>
      <c r="AH662" s="174">
        <f>IFERROR('Ringkasan (milyar)'!AH662/'Ringkasan (milyar)'!AC662,0)</f>
        <v>0</v>
      </c>
      <c r="AI662" s="174">
        <f>IFERROR('Ringkasan (milyar)'!AI662/'Ringkasan (milyar)'!AC662,0)</f>
        <v>0</v>
      </c>
      <c r="AJ662" s="174">
        <f>IFERROR('Ringkasan (milyar)'!AJ662/'Ringkasan (milyar)'!AC662,0)</f>
        <v>0</v>
      </c>
      <c r="AK662" s="174">
        <f>IFERROR('Ringkasan (milyar)'!AK662/'Ringkasan (milyar)'!AC662,0)</f>
        <v>0</v>
      </c>
      <c r="AL662" s="174">
        <f>IFERROR('Ringkasan (milyar)'!AL662/'Ringkasan (milyar)'!AC662,0)</f>
        <v>0</v>
      </c>
      <c r="AM662" s="174">
        <f>IFERROR('Ringkasan (milyar)'!AM662/'Ringkasan (milyar)'!AC662,0)</f>
        <v>0</v>
      </c>
      <c r="AN662" s="174">
        <f>IFERROR('Ringkasan (milyar)'!AN662/'Ringkasan (milyar)'!AC662,0)</f>
        <v>0</v>
      </c>
      <c r="AO662" s="174">
        <f>IFERROR('Ringkasan (milyar)'!AO662/'Ringkasan (milyar)'!AC662,0)</f>
        <v>0</v>
      </c>
      <c r="AP662" s="174">
        <f>IFERROR('Ringkasan (milyar)'!AP662/'Ringkasan (milyar)'!AC662,0)</f>
        <v>0</v>
      </c>
      <c r="AQ662" s="174">
        <f>IFERROR('Ringkasan (milyar)'!AQ662/'Ringkasan (milyar)'!AC662,0)</f>
        <v>0</v>
      </c>
      <c r="AR662" s="174">
        <f>IFERROR('Ringkasan (milyar)'!AR662/'Ringkasan (milyar)'!AC662,0)</f>
        <v>0</v>
      </c>
      <c r="AS662" s="174">
        <f>IFERROR('Ringkasan (milyar)'!AS662/'Ringkasan (milyar)'!AC662,0)</f>
        <v>0</v>
      </c>
      <c r="AT662" s="174">
        <f>IFERROR('Ringkasan (milyar)'!AT662/'Ringkasan (milyar)'!AC662,0)</f>
        <v>0</v>
      </c>
      <c r="AU662" s="174">
        <f>IFERROR('Ringkasan (milyar)'!AU662/'Ringkasan (milyar)'!AC662,0)</f>
        <v>0</v>
      </c>
      <c r="AV662" s="174">
        <f>IFERROR('Ringkasan (milyar)'!AV662/'Ringkasan (milyar)'!AC662,0)</f>
        <v>0</v>
      </c>
      <c r="AW662" s="7"/>
      <c r="AX662" s="7"/>
      <c r="AY662" s="7"/>
      <c r="AZ662" s="7"/>
      <c r="BA662" s="7"/>
      <c r="BB662" s="7"/>
      <c r="BC662" s="7"/>
      <c r="BD662" s="7"/>
      <c r="BE662" s="7"/>
      <c r="BF662" s="7"/>
      <c r="BG662" s="7"/>
      <c r="BH662" s="7"/>
      <c r="BI662" s="7"/>
      <c r="BJ662" s="88"/>
      <c r="BK662" s="88"/>
      <c r="BL662" s="89"/>
      <c r="BM662" s="47"/>
      <c r="BN662" s="48"/>
      <c r="BO662" s="49"/>
      <c r="BR662" s="115" t="e">
        <f>Ringkasan!#REF!/1000000000</f>
        <v>#REF!</v>
      </c>
      <c r="BS662" s="115" t="e">
        <f t="shared" si="118"/>
        <v>#REF!</v>
      </c>
      <c r="BT662" s="39" t="e">
        <f t="shared" si="120"/>
        <v>#REF!</v>
      </c>
      <c r="BV662" s="115" t="e">
        <f>Ringkasan!#REF!/1000000000</f>
        <v>#REF!</v>
      </c>
      <c r="BW662" s="115" t="e">
        <f t="shared" si="119"/>
        <v>#REF!</v>
      </c>
      <c r="BX662" s="39" t="e">
        <f t="shared" si="121"/>
        <v>#REF!</v>
      </c>
    </row>
    <row r="663" spans="1:76" x14ac:dyDescent="0.25">
      <c r="B663" s="13" t="s">
        <v>564</v>
      </c>
      <c r="C663" s="14" t="s">
        <v>564</v>
      </c>
      <c r="D663" s="15" t="s">
        <v>837</v>
      </c>
      <c r="E663" s="16"/>
      <c r="F663" s="93"/>
      <c r="G663" s="115"/>
      <c r="H663" s="174">
        <f>IFERROR('Ringkasan (milyar)'!H663/'Ringkasan (milyar)'!G663,0)</f>
        <v>3.6409742528783276E-2</v>
      </c>
      <c r="I663" s="174">
        <f>IFERROR('Ringkasan (milyar)'!I663/'Ringkasan (milyar)'!G663,0)</f>
        <v>1.2073979484583634E-2</v>
      </c>
      <c r="J663" s="174">
        <f>IFERROR('Ringkasan (milyar)'!J663/'Ringkasan (milyar)'!G663,0)</f>
        <v>8.1469632960317843E-3</v>
      </c>
      <c r="K663" s="174">
        <f>IFERROR('Ringkasan (milyar)'!K663/'Ringkasan (milyar)'!G663,0)</f>
        <v>2.7535568391355838E-3</v>
      </c>
      <c r="L663" s="174">
        <f>IFERROR('Ringkasan (milyar)'!L663/'Ringkasan (milyar)'!G663,0)</f>
        <v>1.3435242909032275E-2</v>
      </c>
      <c r="M663" s="174">
        <f>IFERROR('Ringkasan (milyar)'!M663/'Ringkasan (milyar)'!G663,0)</f>
        <v>0.94479926342410414</v>
      </c>
      <c r="N663" s="174">
        <f>IFERROR('Ringkasan (milyar)'!N663/'Ringkasan (milyar)'!G663,0)</f>
        <v>0.93553772784059741</v>
      </c>
      <c r="O663" s="174">
        <f>IFERROR('Ringkasan (milyar)'!O663/'Ringkasan (milyar)'!G663,0)</f>
        <v>0.13895855323815171</v>
      </c>
      <c r="P663" s="174">
        <f>IFERROR('Ringkasan (milyar)'!P663/'Ringkasan (milyar)'!G663,0)</f>
        <v>0</v>
      </c>
      <c r="Q663" s="174">
        <f>IFERROR('Ringkasan (milyar)'!Q663/'Ringkasan (milyar)'!G663,0)</f>
        <v>9.6453415570583928E-2</v>
      </c>
      <c r="R663" s="174">
        <f>IFERROR('Ringkasan (milyar)'!R663/'Ringkasan (milyar)'!G663,0)</f>
        <v>4.9758498617753551E-3</v>
      </c>
      <c r="S663" s="174">
        <f>IFERROR('Ringkasan (milyar)'!S663/'Ringkasan (milyar)'!G663,0)</f>
        <v>2.8434963220300223E-2</v>
      </c>
      <c r="T663" s="174">
        <f>IFERROR('Ringkasan (milyar)'!T663/'Ringkasan (milyar)'!G663,0)</f>
        <v>0.53893975856203657</v>
      </c>
      <c r="U663" s="174">
        <f>IFERROR('Ringkasan (milyar)'!U663/'Ringkasan (milyar)'!G663,0)</f>
        <v>0.12777518738774962</v>
      </c>
      <c r="V663" s="174">
        <f>IFERROR('Ringkasan (milyar)'!V663/'Ringkasan (milyar)'!G663,0)</f>
        <v>9.2615355835067407E-3</v>
      </c>
      <c r="W663" s="174">
        <f>IFERROR('Ringkasan (milyar)'!W663/'Ringkasan (milyar)'!G663,0)</f>
        <v>9.2615355835067407E-3</v>
      </c>
      <c r="X663" s="174">
        <f>IFERROR('Ringkasan (milyar)'!X663/'Ringkasan (milyar)'!G663,0)</f>
        <v>0</v>
      </c>
      <c r="Y663" s="174">
        <f>IFERROR('Ringkasan (milyar)'!Y663/'Ringkasan (milyar)'!G663,0)</f>
        <v>1.8790994047112528E-2</v>
      </c>
      <c r="Z663" s="174">
        <f>IFERROR('Ringkasan (milyar)'!Z663/'Ringkasan (milyar)'!G663,0)</f>
        <v>2.8189245850390423E-4</v>
      </c>
      <c r="AA663" s="174">
        <f>IFERROR('Ringkasan (milyar)'!AA663/'Ringkasan (milyar)'!G663,0)</f>
        <v>0</v>
      </c>
      <c r="AB663" s="174">
        <f>IFERROR('Ringkasan (milyar)'!AB663/'Ringkasan (milyar)'!G663,0)</f>
        <v>1.8509101588608624E-2</v>
      </c>
      <c r="AC663" s="7"/>
      <c r="AD663" s="174">
        <f>IFERROR('Ringkasan (milyar)'!AD663/'Ringkasan (milyar)'!AC663,0)</f>
        <v>0.68000026612726649</v>
      </c>
      <c r="AE663" s="174">
        <f>IFERROR('Ringkasan (milyar)'!AE663/'Ringkasan (milyar)'!AD663,0)</f>
        <v>0.42392805638830472</v>
      </c>
      <c r="AF663" s="174">
        <f>IFERROR('Ringkasan (milyar)'!AF663/'Ringkasan (milyar)'!AD663,0)</f>
        <v>0.48928654168156172</v>
      </c>
      <c r="AG663" s="174">
        <f>IFERROR('Ringkasan (milyar)'!AG663/'Ringkasan (milyar)'!AD663,0)</f>
        <v>0</v>
      </c>
      <c r="AH663" s="174">
        <f>IFERROR('Ringkasan (milyar)'!AH663/'Ringkasan (milyar)'!AC663,0)</f>
        <v>0</v>
      </c>
      <c r="AI663" s="174">
        <f>IFERROR('Ringkasan (milyar)'!AI663/'Ringkasan (milyar)'!AC663,0)</f>
        <v>3.9938998372064209E-2</v>
      </c>
      <c r="AJ663" s="174">
        <f>IFERROR('Ringkasan (milyar)'!AJ663/'Ringkasan (milyar)'!AC663,0)</f>
        <v>1.9075098036388387E-2</v>
      </c>
      <c r="AK663" s="174">
        <f>IFERROR('Ringkasan (milyar)'!AK663/'Ringkasan (milyar)'!AC663,0)</f>
        <v>0.1682599600845342</v>
      </c>
      <c r="AL663" s="174">
        <f>IFERROR('Ringkasan (milyar)'!AL663/'Ringkasan (milyar)'!AC663,0)</f>
        <v>9.2178862296171812E-4</v>
      </c>
      <c r="AM663" s="174">
        <f>IFERROR('Ringkasan (milyar)'!AM663/'Ringkasan (milyar)'!AC663,0)</f>
        <v>2.9517139662064061E-2</v>
      </c>
      <c r="AN663" s="174">
        <f>IFERROR('Ringkasan (milyar)'!AN663/'Ringkasan (milyar)'!AC663,0)</f>
        <v>5.3184403907605968E-2</v>
      </c>
      <c r="AO663" s="174">
        <f>IFERROR('Ringkasan (milyar)'!AO663/'Ringkasan (milyar)'!AC663,0)</f>
        <v>8.4420192429954966E-2</v>
      </c>
      <c r="AP663" s="174">
        <f>IFERROR('Ringkasan (milyar)'!AP663/'Ringkasan (milyar)'!AC663,0)</f>
        <v>1.7739537538218671E-4</v>
      </c>
      <c r="AQ663" s="174">
        <f>IFERROR('Ringkasan (milyar)'!AQ663/'Ringkasan (milyar)'!AC663,0)</f>
        <v>3.9040086565298175E-5</v>
      </c>
      <c r="AR663" s="174">
        <f>IFERROR('Ringkasan (milyar)'!AR663/'Ringkasan (milyar)'!AC663,0)</f>
        <v>1.6034988052698582E-3</v>
      </c>
      <c r="AS663" s="174">
        <f>IFERROR('Ringkasan (milyar)'!AS663/'Ringkasan (milyar)'!AC663,0)</f>
        <v>1.6034988052698582E-3</v>
      </c>
      <c r="AT663" s="174">
        <f>IFERROR('Ringkasan (milyar)'!AT663/'Ringkasan (milyar)'!AC663,0)</f>
        <v>0.1501362749829295</v>
      </c>
      <c r="AU663" s="174">
        <f>IFERROR('Ringkasan (milyar)'!AU663/'Ringkasan (milyar)'!AC663,0)</f>
        <v>0</v>
      </c>
      <c r="AV663" s="174">
        <f>IFERROR('Ringkasan (milyar)'!AV663/'Ringkasan (milyar)'!AC663,0)</f>
        <v>0.1501362749829295</v>
      </c>
      <c r="AW663" s="7"/>
      <c r="AX663" s="7"/>
      <c r="AY663" s="7"/>
      <c r="AZ663" s="7"/>
      <c r="BA663" s="7"/>
      <c r="BB663" s="7"/>
      <c r="BC663" s="7"/>
      <c r="BD663" s="7"/>
      <c r="BE663" s="7"/>
      <c r="BF663" s="7"/>
      <c r="BG663" s="7"/>
      <c r="BH663" s="7"/>
      <c r="BI663" s="7"/>
      <c r="BJ663" s="88"/>
      <c r="BK663" s="88"/>
      <c r="BL663" s="89"/>
      <c r="BM663" s="47"/>
      <c r="BN663" s="48"/>
      <c r="BO663" s="49"/>
      <c r="BR663" s="115" t="e">
        <f>Ringkasan!#REF!/1000000000</f>
        <v>#REF!</v>
      </c>
      <c r="BS663" s="115" t="e">
        <f t="shared" si="118"/>
        <v>#REF!</v>
      </c>
      <c r="BT663" s="39" t="e">
        <f t="shared" si="120"/>
        <v>#REF!</v>
      </c>
      <c r="BV663" s="115" t="e">
        <f>Ringkasan!#REF!/1000000000</f>
        <v>#REF!</v>
      </c>
      <c r="BW663" s="115" t="e">
        <f t="shared" si="119"/>
        <v>#REF!</v>
      </c>
      <c r="BX663" s="39" t="e">
        <f t="shared" si="121"/>
        <v>#REF!</v>
      </c>
    </row>
    <row r="664" spans="1:76" x14ac:dyDescent="0.25">
      <c r="B664" s="13" t="s">
        <v>566</v>
      </c>
      <c r="C664" s="14" t="s">
        <v>566</v>
      </c>
      <c r="D664" s="15" t="s">
        <v>838</v>
      </c>
      <c r="E664" s="16"/>
      <c r="F664" s="93"/>
      <c r="G664" s="115"/>
      <c r="H664" s="174">
        <f>IFERROR('Ringkasan (milyar)'!H664/'Ringkasan (milyar)'!G664,0)</f>
        <v>4.5132856132330937E-2</v>
      </c>
      <c r="I664" s="174">
        <f>IFERROR('Ringkasan (milyar)'!I664/'Ringkasan (milyar)'!G664,0)</f>
        <v>2.5110982242811348E-2</v>
      </c>
      <c r="J664" s="174">
        <f>IFERROR('Ringkasan (milyar)'!J664/'Ringkasan (milyar)'!G664,0)</f>
        <v>6.7027884599070251E-3</v>
      </c>
      <c r="K664" s="174">
        <f>IFERROR('Ringkasan (milyar)'!K664/'Ringkasan (milyar)'!G664,0)</f>
        <v>2.265446441135415E-3</v>
      </c>
      <c r="L664" s="174">
        <f>IFERROR('Ringkasan (milyar)'!L664/'Ringkasan (milyar)'!G664,0)</f>
        <v>1.1053638988477148E-2</v>
      </c>
      <c r="M664" s="174">
        <f>IFERROR('Ringkasan (milyar)'!M664/'Ringkasan (milyar)'!G664,0)</f>
        <v>0.93708988611562383</v>
      </c>
      <c r="N664" s="174">
        <f>IFERROR('Ringkasan (milyar)'!N664/'Ringkasan (milyar)'!G664,0)</f>
        <v>0.92947010048821288</v>
      </c>
      <c r="O664" s="174">
        <f>IFERROR('Ringkasan (milyar)'!O664/'Ringkasan (milyar)'!G664,0)</f>
        <v>0.19355543209368656</v>
      </c>
      <c r="P664" s="174">
        <f>IFERROR('Ringkasan (milyar)'!P664/'Ringkasan (milyar)'!G664,0)</f>
        <v>0</v>
      </c>
      <c r="Q664" s="174">
        <f>IFERROR('Ringkasan (milyar)'!Q664/'Ringkasan (milyar)'!G664,0)</f>
        <v>7.9355560754769405E-2</v>
      </c>
      <c r="R664" s="174">
        <f>IFERROR('Ringkasan (milyar)'!R664/'Ringkasan (milyar)'!G664,0)</f>
        <v>4.093803767102144E-3</v>
      </c>
      <c r="S664" s="174">
        <f>IFERROR('Ringkasan (milyar)'!S664/'Ringkasan (milyar)'!G664,0)</f>
        <v>4.0626001200547782E-2</v>
      </c>
      <c r="T664" s="174">
        <f>IFERROR('Ringkasan (milyar)'!T664/'Ringkasan (milyar)'!G664,0)</f>
        <v>0.49829379692489417</v>
      </c>
      <c r="U664" s="174">
        <f>IFERROR('Ringkasan (milyar)'!U664/'Ringkasan (milyar)'!G664,0)</f>
        <v>0.11354550574721285</v>
      </c>
      <c r="V664" s="174">
        <f>IFERROR('Ringkasan (milyar)'!V664/'Ringkasan (milyar)'!G664,0)</f>
        <v>7.6197856274109179E-3</v>
      </c>
      <c r="W664" s="174">
        <f>IFERROR('Ringkasan (milyar)'!W664/'Ringkasan (milyar)'!G664,0)</f>
        <v>7.6197856274109179E-3</v>
      </c>
      <c r="X664" s="174">
        <f>IFERROR('Ringkasan (milyar)'!X664/'Ringkasan (milyar)'!G664,0)</f>
        <v>0</v>
      </c>
      <c r="Y664" s="174">
        <f>IFERROR('Ringkasan (milyar)'!Y664/'Ringkasan (milyar)'!G664,0)</f>
        <v>1.7777257752045188E-2</v>
      </c>
      <c r="Z664" s="174">
        <f>IFERROR('Ringkasan (milyar)'!Z664/'Ringkasan (milyar)'!G664,0)</f>
        <v>2.5491797525038148E-3</v>
      </c>
      <c r="AA664" s="174">
        <f>IFERROR('Ringkasan (milyar)'!AA664/'Ringkasan (milyar)'!G664,0)</f>
        <v>0</v>
      </c>
      <c r="AB664" s="174">
        <f>IFERROR('Ringkasan (milyar)'!AB664/'Ringkasan (milyar)'!G664,0)</f>
        <v>1.5228077999541371E-2</v>
      </c>
      <c r="AC664" s="7"/>
      <c r="AD664" s="174">
        <f>IFERROR('Ringkasan (milyar)'!AD664/'Ringkasan (milyar)'!AC664,0)</f>
        <v>0.68789108362829454</v>
      </c>
      <c r="AE664" s="174">
        <f>IFERROR('Ringkasan (milyar)'!AE664/'Ringkasan (milyar)'!AD664,0)</f>
        <v>0.39455579313159067</v>
      </c>
      <c r="AF664" s="174">
        <f>IFERROR('Ringkasan (milyar)'!AF664/'Ringkasan (milyar)'!AD664,0)</f>
        <v>0.53415725296741501</v>
      </c>
      <c r="AG664" s="174">
        <f>IFERROR('Ringkasan (milyar)'!AG664/'Ringkasan (milyar)'!AD664,0)</f>
        <v>0</v>
      </c>
      <c r="AH664" s="174">
        <f>IFERROR('Ringkasan (milyar)'!AH664/'Ringkasan (milyar)'!AC664,0)</f>
        <v>0</v>
      </c>
      <c r="AI664" s="174">
        <f>IFERROR('Ringkasan (milyar)'!AI664/'Ringkasan (milyar)'!AC664,0)</f>
        <v>3.3631775321914782E-2</v>
      </c>
      <c r="AJ664" s="174">
        <f>IFERROR('Ringkasan (milyar)'!AJ664/'Ringkasan (milyar)'!AC664,0)</f>
        <v>1.5405884645600488E-2</v>
      </c>
      <c r="AK664" s="174">
        <f>IFERROR('Ringkasan (milyar)'!AK664/'Ringkasan (milyar)'!AC664,0)</f>
        <v>0.17354546554726408</v>
      </c>
      <c r="AL664" s="174">
        <f>IFERROR('Ringkasan (milyar)'!AL664/'Ringkasan (milyar)'!AC664,0)</f>
        <v>7.4447686538149573E-4</v>
      </c>
      <c r="AM664" s="174">
        <f>IFERROR('Ringkasan (milyar)'!AM664/'Ringkasan (milyar)'!AC664,0)</f>
        <v>2.7886640853323191E-2</v>
      </c>
      <c r="AN664" s="174">
        <f>IFERROR('Ringkasan (milyar)'!AN664/'Ringkasan (milyar)'!AC664,0)</f>
        <v>4.3247154345005027E-2</v>
      </c>
      <c r="AO664" s="174">
        <f>IFERROR('Ringkasan (milyar)'!AO664/'Ringkasan (milyar)'!AC664,0)</f>
        <v>0.10125708865847291</v>
      </c>
      <c r="AP664" s="174">
        <f>IFERROR('Ringkasan (milyar)'!AP664/'Ringkasan (milyar)'!AC664,0)</f>
        <v>1.4885062068574476E-4</v>
      </c>
      <c r="AQ664" s="174">
        <f>IFERROR('Ringkasan (milyar)'!AQ664/'Ringkasan (milyar)'!AC664,0)</f>
        <v>2.6125420439569562E-4</v>
      </c>
      <c r="AR664" s="174">
        <f>IFERROR('Ringkasan (milyar)'!AR664/'Ringkasan (milyar)'!AC664,0)</f>
        <v>1.9786918811786534E-3</v>
      </c>
      <c r="AS664" s="174">
        <f>IFERROR('Ringkasan (milyar)'!AS664/'Ringkasan (milyar)'!AC664,0)</f>
        <v>1.9786918811786534E-3</v>
      </c>
      <c r="AT664" s="174">
        <f>IFERROR('Ringkasan (milyar)'!AT664/'Ringkasan (milyar)'!AC664,0)</f>
        <v>0.13658475894326275</v>
      </c>
      <c r="AU664" s="174">
        <f>IFERROR('Ringkasan (milyar)'!AU664/'Ringkasan (milyar)'!AC664,0)</f>
        <v>7.3592622642774308E-3</v>
      </c>
      <c r="AV664" s="174">
        <f>IFERROR('Ringkasan (milyar)'!AV664/'Ringkasan (milyar)'!AC664,0)</f>
        <v>0.12922549667898531</v>
      </c>
      <c r="AW664" s="7"/>
      <c r="AX664" s="7"/>
      <c r="AY664" s="7"/>
      <c r="AZ664" s="7"/>
      <c r="BA664" s="7"/>
      <c r="BB664" s="7"/>
      <c r="BC664" s="7"/>
      <c r="BD664" s="7"/>
      <c r="BE664" s="7"/>
      <c r="BF664" s="7"/>
      <c r="BG664" s="7"/>
      <c r="BH664" s="7"/>
      <c r="BI664" s="7"/>
      <c r="BJ664" s="88"/>
      <c r="BK664" s="88"/>
      <c r="BL664" s="89"/>
      <c r="BM664" s="47"/>
      <c r="BN664" s="48"/>
      <c r="BO664" s="49"/>
      <c r="BR664" s="115" t="e">
        <f>Ringkasan!#REF!/1000000000</f>
        <v>#REF!</v>
      </c>
      <c r="BS664" s="115" t="e">
        <f t="shared" si="118"/>
        <v>#REF!</v>
      </c>
      <c r="BT664" s="39" t="e">
        <f t="shared" si="120"/>
        <v>#REF!</v>
      </c>
      <c r="BV664" s="115" t="e">
        <f>Ringkasan!#REF!/1000000000</f>
        <v>#REF!</v>
      </c>
      <c r="BW664" s="115" t="e">
        <f t="shared" si="119"/>
        <v>#REF!</v>
      </c>
      <c r="BX664" s="39" t="e">
        <f t="shared" si="121"/>
        <v>#REF!</v>
      </c>
    </row>
    <row r="665" spans="1:76" s="141" customFormat="1" x14ac:dyDescent="0.25">
      <c r="A665" s="141" t="s">
        <v>839</v>
      </c>
      <c r="B665" s="9" t="s">
        <v>840</v>
      </c>
      <c r="C665" s="10">
        <v>36</v>
      </c>
      <c r="D665" s="11" t="s">
        <v>841</v>
      </c>
      <c r="E665" s="1" t="str">
        <f>[1]Pendapatan!D665</f>
        <v>1 Tahun 2025</v>
      </c>
      <c r="F665" s="142">
        <f>[1]Pendapatan!E665</f>
        <v>45688.675694444442</v>
      </c>
      <c r="G665" s="113"/>
      <c r="H665" s="172">
        <f>IFERROR('Ringkasan (milyar)'!H665/'Ringkasan (milyar)'!G665,0)</f>
        <v>0.13539907898232753</v>
      </c>
      <c r="I665" s="172">
        <f>IFERROR('Ringkasan (milyar)'!I665/'Ringkasan (milyar)'!G665,0)</f>
        <v>0.13356978182613488</v>
      </c>
      <c r="J665" s="172">
        <f>IFERROR('Ringkasan (milyar)'!J665/'Ringkasan (milyar)'!G665,0)</f>
        <v>0</v>
      </c>
      <c r="K665" s="172">
        <f>IFERROR('Ringkasan (milyar)'!K665/'Ringkasan (milyar)'!G665,0)</f>
        <v>0</v>
      </c>
      <c r="L665" s="172">
        <f>IFERROR('Ringkasan (milyar)'!L665/'Ringkasan (milyar)'!G665,0)</f>
        <v>1.8292971561926486E-3</v>
      </c>
      <c r="M665" s="172">
        <f>IFERROR('Ringkasan (milyar)'!M665/'Ringkasan (milyar)'!G665,0)</f>
        <v>0.64823606499893272</v>
      </c>
      <c r="N665" s="172">
        <f>IFERROR('Ringkasan (milyar)'!N665/'Ringkasan (milyar)'!G665,0)</f>
        <v>0.64823606499893272</v>
      </c>
      <c r="O665" s="172">
        <f>IFERROR('Ringkasan (milyar)'!O665/'Ringkasan (milyar)'!G665,0)</f>
        <v>0.22677642050710203</v>
      </c>
      <c r="P665" s="172">
        <f>IFERROR('Ringkasan (milyar)'!P665/'Ringkasan (milyar)'!G665,0)</f>
        <v>0</v>
      </c>
      <c r="Q665" s="172">
        <f>IFERROR('Ringkasan (milyar)'!Q665/'Ringkasan (milyar)'!G665,0)</f>
        <v>0</v>
      </c>
      <c r="R665" s="172">
        <f>IFERROR('Ringkasan (milyar)'!R665/'Ringkasan (milyar)'!G665,0)</f>
        <v>0</v>
      </c>
      <c r="S665" s="172">
        <f>IFERROR('Ringkasan (milyar)'!S665/'Ringkasan (milyar)'!G665,0)</f>
        <v>0.26763685910755652</v>
      </c>
      <c r="T665" s="172">
        <f>IFERROR('Ringkasan (milyar)'!T665/'Ringkasan (milyar)'!G665,0)</f>
        <v>0.13110136392413838</v>
      </c>
      <c r="U665" s="172">
        <f>IFERROR('Ringkasan (milyar)'!U665/'Ringkasan (milyar)'!G665,0)</f>
        <v>2.2721421460135671E-2</v>
      </c>
      <c r="V665" s="172">
        <f>IFERROR('Ringkasan (milyar)'!V665/'Ringkasan (milyar)'!G665,0)</f>
        <v>0</v>
      </c>
      <c r="W665" s="172">
        <f>IFERROR('Ringkasan (milyar)'!W665/'Ringkasan (milyar)'!G665,0)</f>
        <v>0</v>
      </c>
      <c r="X665" s="172">
        <f>IFERROR('Ringkasan (milyar)'!X665/'Ringkasan (milyar)'!G665,0)</f>
        <v>0</v>
      </c>
      <c r="Y665" s="172">
        <f>IFERROR('Ringkasan (milyar)'!Y665/'Ringkasan (milyar)'!G665,0)</f>
        <v>0.21636485601873975</v>
      </c>
      <c r="Z665" s="172">
        <f>IFERROR('Ringkasan (milyar)'!Z665/'Ringkasan (milyar)'!G665,0)</f>
        <v>2.7697104829677428E-4</v>
      </c>
      <c r="AA665" s="172">
        <f>IFERROR('Ringkasan (milyar)'!AA665/'Ringkasan (milyar)'!G665,0)</f>
        <v>0</v>
      </c>
      <c r="AB665" s="172">
        <f>IFERROR('Ringkasan (milyar)'!AB665/'Ringkasan (milyar)'!G665,0)</f>
        <v>0.21608788497044301</v>
      </c>
      <c r="AC665" s="2"/>
      <c r="AD665" s="172">
        <f>IFERROR('Ringkasan (milyar)'!AD665/'Ringkasan (milyar)'!AC665,0)</f>
        <v>0.60673465133846249</v>
      </c>
      <c r="AE665" s="172">
        <f>IFERROR('Ringkasan (milyar)'!AE665/'Ringkasan (milyar)'!AD665,0)</f>
        <v>0.15787524165901781</v>
      </c>
      <c r="AF665" s="172">
        <f>IFERROR('Ringkasan (milyar)'!AF665/'Ringkasan (milyar)'!AD665,0)</f>
        <v>0.77833920139299173</v>
      </c>
      <c r="AG665" s="172">
        <f>IFERROR('Ringkasan (milyar)'!AG665/'Ringkasan (milyar)'!AD665,0)</f>
        <v>0</v>
      </c>
      <c r="AH665" s="172">
        <f>IFERROR('Ringkasan (milyar)'!AH665/'Ringkasan (milyar)'!AC665,0)</f>
        <v>0</v>
      </c>
      <c r="AI665" s="172">
        <f>IFERROR('Ringkasan (milyar)'!AI665/'Ringkasan (milyar)'!AC665,0)</f>
        <v>3.4938108254852718E-2</v>
      </c>
      <c r="AJ665" s="172">
        <f>IFERROR('Ringkasan (milyar)'!AJ665/'Ringkasan (milyar)'!AC665,0)</f>
        <v>3.762799400415854E-3</v>
      </c>
      <c r="AK665" s="172">
        <f>IFERROR('Ringkasan (milyar)'!AK665/'Ringkasan (milyar)'!AC665,0)</f>
        <v>0.24016138759851391</v>
      </c>
      <c r="AL665" s="172">
        <f>IFERROR('Ringkasan (milyar)'!AL665/'Ringkasan (milyar)'!AC665,0)</f>
        <v>1.2292490495678664E-2</v>
      </c>
      <c r="AM665" s="172">
        <f>IFERROR('Ringkasan (milyar)'!AM665/'Ringkasan (milyar)'!AC665,0)</f>
        <v>4.5948933946235039E-2</v>
      </c>
      <c r="AN665" s="172">
        <f>IFERROR('Ringkasan (milyar)'!AN665/'Ringkasan (milyar)'!AC665,0)</f>
        <v>0.11509445896900052</v>
      </c>
      <c r="AO665" s="172">
        <f>IFERROR('Ringkasan (milyar)'!AO665/'Ringkasan (milyar)'!AC665,0)</f>
        <v>6.5434207758946136E-2</v>
      </c>
      <c r="AP665" s="172">
        <f>IFERROR('Ringkasan (milyar)'!AP665/'Ringkasan (milyar)'!AC665,0)</f>
        <v>2.8341223546646672E-4</v>
      </c>
      <c r="AQ665" s="172">
        <f>IFERROR('Ringkasan (milyar)'!AQ665/'Ringkasan (milyar)'!AC665,0)</f>
        <v>1.1078841931870971E-3</v>
      </c>
      <c r="AR665" s="172">
        <f>IFERROR('Ringkasan (milyar)'!AR665/'Ringkasan (milyar)'!AC665,0)</f>
        <v>8.06986143427217E-2</v>
      </c>
      <c r="AS665" s="172">
        <f>IFERROR('Ringkasan (milyar)'!AS665/'Ringkasan (milyar)'!AC665,0)</f>
        <v>8.06986143427217E-2</v>
      </c>
      <c r="AT665" s="172">
        <f>IFERROR('Ringkasan (milyar)'!AT665/'Ringkasan (milyar)'!AC665,0)</f>
        <v>7.2405346720301939E-2</v>
      </c>
      <c r="AU665" s="172">
        <f>IFERROR('Ringkasan (milyar)'!AU665/'Ringkasan (milyar)'!AC665,0)</f>
        <v>6.3097831260096396E-2</v>
      </c>
      <c r="AV665" s="172">
        <f>IFERROR('Ringkasan (milyar)'!AV665/'Ringkasan (milyar)'!AC665,0)</f>
        <v>9.3075154602055548E-3</v>
      </c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84"/>
      <c r="BK665" s="84"/>
      <c r="BL665" s="85"/>
      <c r="BM665" s="143"/>
      <c r="BN665" s="144"/>
      <c r="BO665" s="145"/>
      <c r="BP665" s="146">
        <f t="shared" ref="BP665:BP673" si="123">IF(G665&gt;0,1,0)</f>
        <v>0</v>
      </c>
      <c r="BR665" s="113" t="e">
        <f>Ringkasan!#REF!/1000000000</f>
        <v>#REF!</v>
      </c>
      <c r="BS665" s="113" t="e">
        <f t="shared" si="118"/>
        <v>#REF!</v>
      </c>
      <c r="BT665" s="146" t="e">
        <f t="shared" si="120"/>
        <v>#REF!</v>
      </c>
      <c r="BV665" s="113" t="e">
        <f>Ringkasan!#REF!/1000000000</f>
        <v>#REF!</v>
      </c>
      <c r="BW665" s="113" t="e">
        <f t="shared" si="119"/>
        <v>#REF!</v>
      </c>
      <c r="BX665" s="146" t="e">
        <f t="shared" si="121"/>
        <v>#REF!</v>
      </c>
    </row>
    <row r="666" spans="1:76" x14ac:dyDescent="0.25">
      <c r="A666" s="59" t="s">
        <v>487</v>
      </c>
      <c r="B666" s="3">
        <f>B660+1</f>
        <v>487</v>
      </c>
      <c r="C666" s="4">
        <v>1</v>
      </c>
      <c r="D666" s="8" t="s">
        <v>487</v>
      </c>
      <c r="E666" s="12" t="str">
        <f>[1]Pendapatan!D666</f>
        <v>07 TAHUN 2024</v>
      </c>
      <c r="F666" s="92">
        <f>[1]Pendapatan!E666</f>
        <v>45645.375</v>
      </c>
      <c r="G666" s="6"/>
      <c r="H666" s="173">
        <f>IFERROR('Ringkasan (milyar)'!H666/'Ringkasan (milyar)'!G666,0)</f>
        <v>0.10045843329818357</v>
      </c>
      <c r="I666" s="173">
        <f>IFERROR('Ringkasan (milyar)'!I666/'Ringkasan (milyar)'!G666,0)</f>
        <v>1.7082183738470469E-3</v>
      </c>
      <c r="J666" s="173">
        <f>IFERROR('Ringkasan (milyar)'!J666/'Ringkasan (milyar)'!G666,0)</f>
        <v>0</v>
      </c>
      <c r="K666" s="173">
        <f>IFERROR('Ringkasan (milyar)'!K666/'Ringkasan (milyar)'!G666,0)</f>
        <v>9.7079637173213773E-2</v>
      </c>
      <c r="L666" s="173">
        <f>IFERROR('Ringkasan (milyar)'!L666/'Ringkasan (milyar)'!G666,0)</f>
        <v>1.6705777511227412E-3</v>
      </c>
      <c r="M666" s="173">
        <f>IFERROR('Ringkasan (milyar)'!M666/'Ringkasan (milyar)'!G666,0)</f>
        <v>0.89516815912631853</v>
      </c>
      <c r="N666" s="173">
        <f>IFERROR('Ringkasan (milyar)'!N666/'Ringkasan (milyar)'!G666,0)</f>
        <v>0.8897840749018765</v>
      </c>
      <c r="O666" s="173">
        <f>IFERROR('Ringkasan (milyar)'!O666/'Ringkasan (milyar)'!G666,0)</f>
        <v>0.11289373229262051</v>
      </c>
      <c r="P666" s="173">
        <f>IFERROR('Ringkasan (milyar)'!P666/'Ringkasan (milyar)'!G666,0)</f>
        <v>0</v>
      </c>
      <c r="Q666" s="173">
        <f>IFERROR('Ringkasan (milyar)'!Q666/'Ringkasan (milyar)'!G666,0)</f>
        <v>5.5766500815219881E-2</v>
      </c>
      <c r="R666" s="173">
        <f>IFERROR('Ringkasan (milyar)'!R666/'Ringkasan (milyar)'!G666,0)</f>
        <v>6.3165834104944273E-3</v>
      </c>
      <c r="S666" s="173">
        <f>IFERROR('Ringkasan (milyar)'!S666/'Ringkasan (milyar)'!G666,0)</f>
        <v>0.16932591034958847</v>
      </c>
      <c r="T666" s="173">
        <f>IFERROR('Ringkasan (milyar)'!T666/'Ringkasan (milyar)'!G666,0)</f>
        <v>0.44452300800769551</v>
      </c>
      <c r="U666" s="173">
        <f>IFERROR('Ringkasan (milyar)'!U666/'Ringkasan (milyar)'!G666,0)</f>
        <v>0.10095834002625781</v>
      </c>
      <c r="V666" s="173">
        <f>IFERROR('Ringkasan (milyar)'!V666/'Ringkasan (milyar)'!G666,0)</f>
        <v>5.3840842244419944E-3</v>
      </c>
      <c r="W666" s="173">
        <f>IFERROR('Ringkasan (milyar)'!W666/'Ringkasan (milyar)'!G666,0)</f>
        <v>5.3840842244419944E-3</v>
      </c>
      <c r="X666" s="173">
        <f>IFERROR('Ringkasan (milyar)'!X666/'Ringkasan (milyar)'!G666,0)</f>
        <v>0</v>
      </c>
      <c r="Y666" s="173">
        <f>IFERROR('Ringkasan (milyar)'!Y666/'Ringkasan (milyar)'!G666,0)</f>
        <v>4.3734075754979611E-3</v>
      </c>
      <c r="Z666" s="173">
        <f>IFERROR('Ringkasan (milyar)'!Z666/'Ringkasan (milyar)'!G666,0)</f>
        <v>0</v>
      </c>
      <c r="AA666" s="173">
        <f>IFERROR('Ringkasan (milyar)'!AA666/'Ringkasan (milyar)'!G666,0)</f>
        <v>0</v>
      </c>
      <c r="AB666" s="173">
        <f>IFERROR('Ringkasan (milyar)'!AB666/'Ringkasan (milyar)'!G666,0)</f>
        <v>4.3734075754979611E-3</v>
      </c>
      <c r="AC666" s="6"/>
      <c r="AD666" s="173">
        <f>IFERROR('Ringkasan (milyar)'!AD666/'Ringkasan (milyar)'!AC666,0)</f>
        <v>0.6561060051124451</v>
      </c>
      <c r="AE666" s="173">
        <f>IFERROR('Ringkasan (milyar)'!AE666/'Ringkasan (milyar)'!AD666,0)</f>
        <v>0.39191972317345902</v>
      </c>
      <c r="AF666" s="173">
        <f>IFERROR('Ringkasan (milyar)'!AF666/'Ringkasan (milyar)'!AD666,0)</f>
        <v>0.48039517422670969</v>
      </c>
      <c r="AG666" s="173">
        <f>IFERROR('Ringkasan (milyar)'!AG666/'Ringkasan (milyar)'!AD666,0)</f>
        <v>0</v>
      </c>
      <c r="AH666" s="173">
        <f>IFERROR('Ringkasan (milyar)'!AH666/'Ringkasan (milyar)'!AC666,0)</f>
        <v>0</v>
      </c>
      <c r="AI666" s="173">
        <f>IFERROR('Ringkasan (milyar)'!AI666/'Ringkasan (milyar)'!AC666,0)</f>
        <v>6.7526600468765588E-2</v>
      </c>
      <c r="AJ666" s="173">
        <f>IFERROR('Ringkasan (milyar)'!AJ666/'Ringkasan (milyar)'!AC666,0)</f>
        <v>1.6248362110382455E-2</v>
      </c>
      <c r="AK666" s="173">
        <f>IFERROR('Ringkasan (milyar)'!AK666/'Ringkasan (milyar)'!AC666,0)</f>
        <v>0.23174299894129916</v>
      </c>
      <c r="AL666" s="173">
        <f>IFERROR('Ringkasan (milyar)'!AL666/'Ringkasan (milyar)'!AC666,0)</f>
        <v>0</v>
      </c>
      <c r="AM666" s="173">
        <f>IFERROR('Ringkasan (milyar)'!AM666/'Ringkasan (milyar)'!AC666,0)</f>
        <v>2.3041477300367135E-2</v>
      </c>
      <c r="AN666" s="173">
        <f>IFERROR('Ringkasan (milyar)'!AN666/'Ringkasan (milyar)'!AC666,0)</f>
        <v>8.5981513750174682E-2</v>
      </c>
      <c r="AO666" s="173">
        <f>IFERROR('Ringkasan (milyar)'!AO666/'Ringkasan (milyar)'!AC666,0)</f>
        <v>0.12104690822826512</v>
      </c>
      <c r="AP666" s="173">
        <f>IFERROR('Ringkasan (milyar)'!AP666/'Ringkasan (milyar)'!AC666,0)</f>
        <v>1.3204830803444671E-3</v>
      </c>
      <c r="AQ666" s="173">
        <f>IFERROR('Ringkasan (milyar)'!AQ666/'Ringkasan (milyar)'!AC666,0)</f>
        <v>3.5261658214777219E-4</v>
      </c>
      <c r="AR666" s="173">
        <f>IFERROR('Ringkasan (milyar)'!AR666/'Ringkasan (milyar)'!AC666,0)</f>
        <v>6.1248537842044795E-3</v>
      </c>
      <c r="AS666" s="173">
        <f>IFERROR('Ringkasan (milyar)'!AS666/'Ringkasan (milyar)'!AC666,0)</f>
        <v>6.1248537842044795E-3</v>
      </c>
      <c r="AT666" s="173">
        <f>IFERROR('Ringkasan (milyar)'!AT666/'Ringkasan (milyar)'!AC666,0)</f>
        <v>0.10602614216205129</v>
      </c>
      <c r="AU666" s="173">
        <f>IFERROR('Ringkasan (milyar)'!AU666/'Ringkasan (milyar)'!AC666,0)</f>
        <v>0</v>
      </c>
      <c r="AV666" s="173">
        <f>IFERROR('Ringkasan (milyar)'!AV666/'Ringkasan (milyar)'!AC666,0)</f>
        <v>0.10602614216205129</v>
      </c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86"/>
      <c r="BK666" s="86"/>
      <c r="BL666" s="87"/>
      <c r="BM666" s="47"/>
      <c r="BN666" s="48"/>
      <c r="BO666" s="49"/>
      <c r="BP666" s="39">
        <f t="shared" si="123"/>
        <v>0</v>
      </c>
      <c r="BR666" s="6" t="e">
        <f>Ringkasan!#REF!/1000000000</f>
        <v>#REF!</v>
      </c>
      <c r="BS666" s="6" t="e">
        <f t="shared" si="118"/>
        <v>#REF!</v>
      </c>
      <c r="BT666" s="39" t="e">
        <f t="shared" si="120"/>
        <v>#REF!</v>
      </c>
      <c r="BV666" s="6" t="e">
        <f>Ringkasan!#REF!/1000000000</f>
        <v>#REF!</v>
      </c>
      <c r="BW666" s="6" t="e">
        <f t="shared" si="119"/>
        <v>#REF!</v>
      </c>
      <c r="BX666" s="39" t="e">
        <f t="shared" si="121"/>
        <v>#REF!</v>
      </c>
    </row>
    <row r="667" spans="1:76" x14ac:dyDescent="0.25">
      <c r="A667" s="59" t="s">
        <v>488</v>
      </c>
      <c r="B667" s="3">
        <f t="shared" ref="B667:C673" si="124">B666+1</f>
        <v>488</v>
      </c>
      <c r="C667" s="4">
        <f t="shared" si="124"/>
        <v>2</v>
      </c>
      <c r="D667" s="8" t="s">
        <v>488</v>
      </c>
      <c r="E667" s="12" t="str">
        <f>[1]Pendapatan!D667</f>
        <v>01 Tahun 2025</v>
      </c>
      <c r="F667" s="92">
        <f>[1]Pendapatan!E667</f>
        <v>45695.835416666669</v>
      </c>
      <c r="G667" s="6"/>
      <c r="H667" s="173">
        <f>IFERROR('Ringkasan (milyar)'!H667/'Ringkasan (milyar)'!G667,0)</f>
        <v>8.2671910058752952E-3</v>
      </c>
      <c r="I667" s="173">
        <f>IFERROR('Ringkasan (milyar)'!I667/'Ringkasan (milyar)'!G667,0)</f>
        <v>2.1768946628263016E-3</v>
      </c>
      <c r="J667" s="173">
        <f>IFERROR('Ringkasan (milyar)'!J667/'Ringkasan (milyar)'!G667,0)</f>
        <v>7.771848135759734E-6</v>
      </c>
      <c r="K667" s="173">
        <f>IFERROR('Ringkasan (milyar)'!K667/'Ringkasan (milyar)'!G667,0)</f>
        <v>1.788578399905981E-3</v>
      </c>
      <c r="L667" s="173">
        <f>IFERROR('Ringkasan (milyar)'!L667/'Ringkasan (milyar)'!G667,0)</f>
        <v>4.2939460950072537E-3</v>
      </c>
      <c r="M667" s="173">
        <f>IFERROR('Ringkasan (milyar)'!M667/'Ringkasan (milyar)'!G667,0)</f>
        <v>0.86757629488709964</v>
      </c>
      <c r="N667" s="173">
        <f>IFERROR('Ringkasan (milyar)'!N667/'Ringkasan (milyar)'!G667,0)</f>
        <v>0.86001696660729476</v>
      </c>
      <c r="O667" s="173">
        <f>IFERROR('Ringkasan (milyar)'!O667/'Ringkasan (milyar)'!G667,0)</f>
        <v>0.12466335154597372</v>
      </c>
      <c r="P667" s="173">
        <f>IFERROR('Ringkasan (milyar)'!P667/'Ringkasan (milyar)'!G667,0)</f>
        <v>0</v>
      </c>
      <c r="Q667" s="173">
        <f>IFERROR('Ringkasan (milyar)'!Q667/'Ringkasan (milyar)'!G667,0)</f>
        <v>6.5374280096987106E-2</v>
      </c>
      <c r="R667" s="173">
        <f>IFERROR('Ringkasan (milyar)'!R667/'Ringkasan (milyar)'!G667,0)</f>
        <v>0</v>
      </c>
      <c r="S667" s="173">
        <f>IFERROR('Ringkasan (milyar)'!S667/'Ringkasan (milyar)'!G667,0)</f>
        <v>0.15622781665527183</v>
      </c>
      <c r="T667" s="173">
        <f>IFERROR('Ringkasan (milyar)'!T667/'Ringkasan (milyar)'!G667,0)</f>
        <v>0.39806118511562227</v>
      </c>
      <c r="U667" s="173">
        <f>IFERROR('Ringkasan (milyar)'!U667/'Ringkasan (milyar)'!G667,0)</f>
        <v>0.11569033319343978</v>
      </c>
      <c r="V667" s="173">
        <f>IFERROR('Ringkasan (milyar)'!V667/'Ringkasan (milyar)'!G667,0)</f>
        <v>7.5593282798049697E-3</v>
      </c>
      <c r="W667" s="173">
        <f>IFERROR('Ringkasan (milyar)'!W667/'Ringkasan (milyar)'!G667,0)</f>
        <v>7.5593282798049697E-3</v>
      </c>
      <c r="X667" s="173">
        <f>IFERROR('Ringkasan (milyar)'!X667/'Ringkasan (milyar)'!G667,0)</f>
        <v>0</v>
      </c>
      <c r="Y667" s="173">
        <f>IFERROR('Ringkasan (milyar)'!Y667/'Ringkasan (milyar)'!G667,0)</f>
        <v>0.12415651410702509</v>
      </c>
      <c r="Z667" s="173">
        <f>IFERROR('Ringkasan (milyar)'!Z667/'Ringkasan (milyar)'!G667,0)</f>
        <v>0</v>
      </c>
      <c r="AA667" s="173">
        <f>IFERROR('Ringkasan (milyar)'!AA667/'Ringkasan (milyar)'!G667,0)</f>
        <v>0</v>
      </c>
      <c r="AB667" s="173">
        <f>IFERROR('Ringkasan (milyar)'!AB667/'Ringkasan (milyar)'!G667,0)</f>
        <v>0.12415651410702509</v>
      </c>
      <c r="AC667" s="6"/>
      <c r="AD667" s="173">
        <f>IFERROR('Ringkasan (milyar)'!AD667/'Ringkasan (milyar)'!AC667,0)</f>
        <v>0.72446044958692146</v>
      </c>
      <c r="AE667" s="173">
        <f>IFERROR('Ringkasan (milyar)'!AE667/'Ringkasan (milyar)'!AD667,0)</f>
        <v>0.34557100329259555</v>
      </c>
      <c r="AF667" s="173">
        <f>IFERROR('Ringkasan (milyar)'!AF667/'Ringkasan (milyar)'!AD667,0)</f>
        <v>0.56220996607374152</v>
      </c>
      <c r="AG667" s="173">
        <f>IFERROR('Ringkasan (milyar)'!AG667/'Ringkasan (milyar)'!AD667,0)</f>
        <v>0</v>
      </c>
      <c r="AH667" s="173">
        <f>IFERROR('Ringkasan (milyar)'!AH667/'Ringkasan (milyar)'!AC667,0)</f>
        <v>2.3326059029405376E-3</v>
      </c>
      <c r="AI667" s="173">
        <f>IFERROR('Ringkasan (milyar)'!AI667/'Ringkasan (milyar)'!AC667,0)</f>
        <v>5.7323109721375352E-2</v>
      </c>
      <c r="AJ667" s="173">
        <f>IFERROR('Ringkasan (milyar)'!AJ667/'Ringkasan (milyar)'!AC667,0)</f>
        <v>7.1533247690176481E-3</v>
      </c>
      <c r="AK667" s="173">
        <f>IFERROR('Ringkasan (milyar)'!AK667/'Ringkasan (milyar)'!AC667,0)</f>
        <v>0.13986375518504854</v>
      </c>
      <c r="AL667" s="173">
        <f>IFERROR('Ringkasan (milyar)'!AL667/'Ringkasan (milyar)'!AC667,0)</f>
        <v>7.7753530098017918E-3</v>
      </c>
      <c r="AM667" s="173">
        <f>IFERROR('Ringkasan (milyar)'!AM667/'Ringkasan (milyar)'!AC667,0)</f>
        <v>2.0371580059178246E-2</v>
      </c>
      <c r="AN667" s="173">
        <f>IFERROR('Ringkasan (milyar)'!AN667/'Ringkasan (milyar)'!AC667,0)</f>
        <v>8.227298823096775E-2</v>
      </c>
      <c r="AO667" s="173">
        <f>IFERROR('Ringkasan (milyar)'!AO667/'Ringkasan (milyar)'!AC667,0)</f>
        <v>2.2880126575381191E-2</v>
      </c>
      <c r="AP667" s="173">
        <f>IFERROR('Ringkasan (milyar)'!AP667/'Ringkasan (milyar)'!AC667,0)</f>
        <v>5.1019409438768258E-3</v>
      </c>
      <c r="AQ667" s="173">
        <f>IFERROR('Ringkasan (milyar)'!AQ667/'Ringkasan (milyar)'!AC667,0)</f>
        <v>1.4617663658427367E-3</v>
      </c>
      <c r="AR667" s="173">
        <f>IFERROR('Ringkasan (milyar)'!AR667/'Ringkasan (milyar)'!AC667,0)</f>
        <v>1.4818136286415928E-2</v>
      </c>
      <c r="AS667" s="173">
        <f>IFERROR('Ringkasan (milyar)'!AS667/'Ringkasan (milyar)'!AC667,0)</f>
        <v>1.4818136286415928E-2</v>
      </c>
      <c r="AT667" s="173">
        <f>IFERROR('Ringkasan (milyar)'!AT667/'Ringkasan (milyar)'!AC667,0)</f>
        <v>0.1208576589416141</v>
      </c>
      <c r="AU667" s="173">
        <f>IFERROR('Ringkasan (milyar)'!AU667/'Ringkasan (milyar)'!AC667,0)</f>
        <v>0</v>
      </c>
      <c r="AV667" s="173">
        <f>IFERROR('Ringkasan (milyar)'!AV667/'Ringkasan (milyar)'!AC667,0)</f>
        <v>0.1208576589416141</v>
      </c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86"/>
      <c r="BK667" s="86"/>
      <c r="BL667" s="87"/>
      <c r="BM667" s="47"/>
      <c r="BN667" s="48"/>
      <c r="BO667" s="49"/>
      <c r="BP667" s="39">
        <f t="shared" si="123"/>
        <v>0</v>
      </c>
      <c r="BR667" s="6" t="e">
        <f>Ringkasan!#REF!/1000000000</f>
        <v>#REF!</v>
      </c>
      <c r="BS667" s="6" t="e">
        <f t="shared" si="118"/>
        <v>#REF!</v>
      </c>
      <c r="BT667" s="39" t="e">
        <f t="shared" si="120"/>
        <v>#REF!</v>
      </c>
      <c r="BV667" s="6" t="e">
        <f>Ringkasan!#REF!/1000000000</f>
        <v>#REF!</v>
      </c>
      <c r="BW667" s="6" t="e">
        <f t="shared" si="119"/>
        <v>#REF!</v>
      </c>
      <c r="BX667" s="39" t="e">
        <f t="shared" si="121"/>
        <v>#REF!</v>
      </c>
    </row>
    <row r="668" spans="1:76" x14ac:dyDescent="0.25">
      <c r="A668" s="59" t="s">
        <v>489</v>
      </c>
      <c r="B668" s="3">
        <f t="shared" si="124"/>
        <v>489</v>
      </c>
      <c r="C668" s="4">
        <f t="shared" si="124"/>
        <v>3</v>
      </c>
      <c r="D668" s="8" t="s">
        <v>489</v>
      </c>
      <c r="E668" s="12" t="str">
        <f>[1]Pendapatan!D668</f>
        <v>7 TAHUN 2024</v>
      </c>
      <c r="F668" s="92">
        <f>[1]Pendapatan!E668</f>
        <v>45656</v>
      </c>
      <c r="G668" s="6"/>
      <c r="H668" s="173">
        <f>IFERROR('Ringkasan (milyar)'!H668/'Ringkasan (milyar)'!G668,0)</f>
        <v>1.08186380946766E-2</v>
      </c>
      <c r="I668" s="173">
        <f>IFERROR('Ringkasan (milyar)'!I668/'Ringkasan (milyar)'!G668,0)</f>
        <v>7.868483370756383E-3</v>
      </c>
      <c r="J668" s="173">
        <f>IFERROR('Ringkasan (milyar)'!J668/'Ringkasan (milyar)'!G668,0)</f>
        <v>1.3964097259948608E-6</v>
      </c>
      <c r="K668" s="173">
        <f>IFERROR('Ringkasan (milyar)'!K668/'Ringkasan (milyar)'!G668,0)</f>
        <v>7.1189894977455575E-4</v>
      </c>
      <c r="L668" s="173">
        <f>IFERROR('Ringkasan (milyar)'!L668/'Ringkasan (milyar)'!G668,0)</f>
        <v>2.2368593644196658E-3</v>
      </c>
      <c r="M668" s="173">
        <f>IFERROR('Ringkasan (milyar)'!M668/'Ringkasan (milyar)'!G668,0)</f>
        <v>0.88484587594549047</v>
      </c>
      <c r="N668" s="173">
        <f>IFERROR('Ringkasan (milyar)'!N668/'Ringkasan (milyar)'!G668,0)</f>
        <v>0.88063536251800567</v>
      </c>
      <c r="O668" s="173">
        <f>IFERROR('Ringkasan (milyar)'!O668/'Ringkasan (milyar)'!G668,0)</f>
        <v>0.1043964890068296</v>
      </c>
      <c r="P668" s="173">
        <f>IFERROR('Ringkasan (milyar)'!P668/'Ringkasan (milyar)'!G668,0)</f>
        <v>0</v>
      </c>
      <c r="Q668" s="173">
        <f>IFERROR('Ringkasan (milyar)'!Q668/'Ringkasan (milyar)'!G668,0)</f>
        <v>6.8187933216009494E-2</v>
      </c>
      <c r="R668" s="173">
        <f>IFERROR('Ringkasan (milyar)'!R668/'Ringkasan (milyar)'!G668,0)</f>
        <v>0</v>
      </c>
      <c r="S668" s="173">
        <f>IFERROR('Ringkasan (milyar)'!S668/'Ringkasan (milyar)'!G668,0)</f>
        <v>0.13527381708344441</v>
      </c>
      <c r="T668" s="173">
        <f>IFERROR('Ringkasan (milyar)'!T668/'Ringkasan (milyar)'!G668,0)</f>
        <v>0.48422254087618533</v>
      </c>
      <c r="U668" s="173">
        <f>IFERROR('Ringkasan (milyar)'!U668/'Ringkasan (milyar)'!G668,0)</f>
        <v>8.8554582335536938E-2</v>
      </c>
      <c r="V668" s="173">
        <f>IFERROR('Ringkasan (milyar)'!V668/'Ringkasan (milyar)'!G668,0)</f>
        <v>4.2105134274847975E-3</v>
      </c>
      <c r="W668" s="173">
        <f>IFERROR('Ringkasan (milyar)'!W668/'Ringkasan (milyar)'!G668,0)</f>
        <v>4.2105134274847975E-3</v>
      </c>
      <c r="X668" s="173">
        <f>IFERROR('Ringkasan (milyar)'!X668/'Ringkasan (milyar)'!G668,0)</f>
        <v>0</v>
      </c>
      <c r="Y668" s="173">
        <f>IFERROR('Ringkasan (milyar)'!Y668/'Ringkasan (milyar)'!G668,0)</f>
        <v>0.10433548595983293</v>
      </c>
      <c r="Z668" s="173">
        <f>IFERROR('Ringkasan (milyar)'!Z668/'Ringkasan (milyar)'!G668,0)</f>
        <v>0.10054150027162997</v>
      </c>
      <c r="AA668" s="173">
        <f>IFERROR('Ringkasan (milyar)'!AA668/'Ringkasan (milyar)'!G668,0)</f>
        <v>0</v>
      </c>
      <c r="AB668" s="173">
        <f>IFERROR('Ringkasan (milyar)'!AB668/'Ringkasan (milyar)'!G668,0)</f>
        <v>3.7939856882029592E-3</v>
      </c>
      <c r="AC668" s="6"/>
      <c r="AD668" s="173">
        <f>IFERROR('Ringkasan (milyar)'!AD668/'Ringkasan (milyar)'!AC668,0)</f>
        <v>0.60917214641272766</v>
      </c>
      <c r="AE668" s="173">
        <f>IFERROR('Ringkasan (milyar)'!AE668/'Ringkasan (milyar)'!AD668,0)</f>
        <v>0.44251334937007214</v>
      </c>
      <c r="AF668" s="173">
        <f>IFERROR('Ringkasan (milyar)'!AF668/'Ringkasan (milyar)'!AD668,0)</f>
        <v>0.48603347257053653</v>
      </c>
      <c r="AG668" s="173">
        <f>IFERROR('Ringkasan (milyar)'!AG668/'Ringkasan (milyar)'!AD668,0)</f>
        <v>0</v>
      </c>
      <c r="AH668" s="173">
        <f>IFERROR('Ringkasan (milyar)'!AH668/'Ringkasan (milyar)'!AC668,0)</f>
        <v>3.6671748227009196E-3</v>
      </c>
      <c r="AI668" s="173">
        <f>IFERROR('Ringkasan (milyar)'!AI668/'Ringkasan (milyar)'!AC668,0)</f>
        <v>2.7867283074161368E-2</v>
      </c>
      <c r="AJ668" s="173">
        <f>IFERROR('Ringkasan (milyar)'!AJ668/'Ringkasan (milyar)'!AC668,0)</f>
        <v>1.1992827949587991E-2</v>
      </c>
      <c r="AK668" s="173">
        <f>IFERROR('Ringkasan (milyar)'!AK668/'Ringkasan (milyar)'!AC668,0)</f>
        <v>0.24531274622720986</v>
      </c>
      <c r="AL668" s="173">
        <f>IFERROR('Ringkasan (milyar)'!AL668/'Ringkasan (milyar)'!AC668,0)</f>
        <v>1.7157121530168799E-2</v>
      </c>
      <c r="AM668" s="173">
        <f>IFERROR('Ringkasan (milyar)'!AM668/'Ringkasan (milyar)'!AC668,0)</f>
        <v>1.756856831867061E-2</v>
      </c>
      <c r="AN668" s="173">
        <f>IFERROR('Ringkasan (milyar)'!AN668/'Ringkasan (milyar)'!AC668,0)</f>
        <v>0.1135120865618785</v>
      </c>
      <c r="AO668" s="173">
        <f>IFERROR('Ringkasan (milyar)'!AO668/'Ringkasan (milyar)'!AC668,0)</f>
        <v>9.5473576525029358E-2</v>
      </c>
      <c r="AP668" s="173">
        <f>IFERROR('Ringkasan (milyar)'!AP668/'Ringkasan (milyar)'!AC668,0)</f>
        <v>1.0763853726393942E-3</v>
      </c>
      <c r="AQ668" s="173">
        <f>IFERROR('Ringkasan (milyar)'!AQ668/'Ringkasan (milyar)'!AC668,0)</f>
        <v>5.250079188231652E-4</v>
      </c>
      <c r="AR668" s="173">
        <f>IFERROR('Ringkasan (milyar)'!AR668/'Ringkasan (milyar)'!AC668,0)</f>
        <v>1.7599293219572411E-2</v>
      </c>
      <c r="AS668" s="173">
        <f>IFERROR('Ringkasan (milyar)'!AS668/'Ringkasan (milyar)'!AC668,0)</f>
        <v>1.7599293219572411E-2</v>
      </c>
      <c r="AT668" s="173">
        <f>IFERROR('Ringkasan (milyar)'!AT668/'Ringkasan (milyar)'!AC668,0)</f>
        <v>0.12791581414049005</v>
      </c>
      <c r="AU668" s="173">
        <f>IFERROR('Ringkasan (milyar)'!AU668/'Ringkasan (milyar)'!AC668,0)</f>
        <v>0</v>
      </c>
      <c r="AV668" s="173">
        <f>IFERROR('Ringkasan (milyar)'!AV668/'Ringkasan (milyar)'!AC668,0)</f>
        <v>0.12791581414049005</v>
      </c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86"/>
      <c r="BK668" s="86"/>
      <c r="BL668" s="87"/>
      <c r="BM668" s="47"/>
      <c r="BN668" s="48"/>
      <c r="BO668" s="49"/>
      <c r="BP668" s="39">
        <f t="shared" si="123"/>
        <v>0</v>
      </c>
      <c r="BR668" s="6" t="e">
        <f>Ringkasan!#REF!/1000000000</f>
        <v>#REF!</v>
      </c>
      <c r="BS668" s="6" t="e">
        <f t="shared" si="118"/>
        <v>#REF!</v>
      </c>
      <c r="BT668" s="39" t="e">
        <f t="shared" si="120"/>
        <v>#REF!</v>
      </c>
      <c r="BV668" s="6" t="e">
        <f>Ringkasan!#REF!/1000000000</f>
        <v>#REF!</v>
      </c>
      <c r="BW668" s="6" t="e">
        <f t="shared" si="119"/>
        <v>#REF!</v>
      </c>
      <c r="BX668" s="39" t="e">
        <f t="shared" si="121"/>
        <v>#REF!</v>
      </c>
    </row>
    <row r="669" spans="1:76" x14ac:dyDescent="0.25">
      <c r="A669" s="59" t="s">
        <v>498</v>
      </c>
      <c r="B669" s="3">
        <f t="shared" si="124"/>
        <v>490</v>
      </c>
      <c r="C669" s="4">
        <f t="shared" si="124"/>
        <v>4</v>
      </c>
      <c r="D669" s="8" t="s">
        <v>498</v>
      </c>
      <c r="E669" s="12" t="str">
        <f>[1]Pendapatan!D669</f>
        <v>01 Tahun 2025</v>
      </c>
      <c r="F669" s="92">
        <f>[1]Pendapatan!E669</f>
        <v>45672</v>
      </c>
      <c r="G669" s="6"/>
      <c r="H669" s="173">
        <f>IFERROR('Ringkasan (milyar)'!H669/'Ringkasan (milyar)'!G669,0)</f>
        <v>7.6499169947358864E-2</v>
      </c>
      <c r="I669" s="173">
        <f>IFERROR('Ringkasan (milyar)'!I669/'Ringkasan (milyar)'!G669,0)</f>
        <v>5.5582590150137133E-2</v>
      </c>
      <c r="J669" s="173">
        <f>IFERROR('Ringkasan (milyar)'!J669/'Ringkasan (milyar)'!G669,0)</f>
        <v>2.3096209616887222E-3</v>
      </c>
      <c r="K669" s="173">
        <f>IFERROR('Ringkasan (milyar)'!K669/'Ringkasan (milyar)'!G669,0)</f>
        <v>1.0903415447988819E-3</v>
      </c>
      <c r="L669" s="173">
        <f>IFERROR('Ringkasan (milyar)'!L669/'Ringkasan (milyar)'!G669,0)</f>
        <v>1.7516617290734129E-2</v>
      </c>
      <c r="M669" s="173">
        <f>IFERROR('Ringkasan (milyar)'!M669/'Ringkasan (milyar)'!G669,0)</f>
        <v>0.60566390448143026</v>
      </c>
      <c r="N669" s="173">
        <f>IFERROR('Ringkasan (milyar)'!N669/'Ringkasan (milyar)'!G669,0)</f>
        <v>0.58852996592030493</v>
      </c>
      <c r="O669" s="173">
        <f>IFERROR('Ringkasan (milyar)'!O669/'Ringkasan (milyar)'!G669,0)</f>
        <v>3.5830755558626734E-2</v>
      </c>
      <c r="P669" s="173">
        <f>IFERROR('Ringkasan (milyar)'!P669/'Ringkasan (milyar)'!G669,0)</f>
        <v>0</v>
      </c>
      <c r="Q669" s="173">
        <f>IFERROR('Ringkasan (milyar)'!Q669/'Ringkasan (milyar)'!G669,0)</f>
        <v>2.0277030929861436E-2</v>
      </c>
      <c r="R669" s="173">
        <f>IFERROR('Ringkasan (milyar)'!R669/'Ringkasan (milyar)'!G669,0)</f>
        <v>0</v>
      </c>
      <c r="S669" s="173">
        <f>IFERROR('Ringkasan (milyar)'!S669/'Ringkasan (milyar)'!G669,0)</f>
        <v>0.38070478368734417</v>
      </c>
      <c r="T669" s="173">
        <f>IFERROR('Ringkasan (milyar)'!T669/'Ringkasan (milyar)'!G669,0)</f>
        <v>0.11056048934057502</v>
      </c>
      <c r="U669" s="173">
        <f>IFERROR('Ringkasan (milyar)'!U669/'Ringkasan (milyar)'!G669,0)</f>
        <v>4.1156906403897527E-2</v>
      </c>
      <c r="V669" s="173">
        <f>IFERROR('Ringkasan (milyar)'!V669/'Ringkasan (milyar)'!G669,0)</f>
        <v>1.7133938561125286E-2</v>
      </c>
      <c r="W669" s="173">
        <f>IFERROR('Ringkasan (milyar)'!W669/'Ringkasan (milyar)'!G669,0)</f>
        <v>1.7133938561125286E-2</v>
      </c>
      <c r="X669" s="173">
        <f>IFERROR('Ringkasan (milyar)'!X669/'Ringkasan (milyar)'!G669,0)</f>
        <v>0</v>
      </c>
      <c r="Y669" s="173">
        <f>IFERROR('Ringkasan (milyar)'!Y669/'Ringkasan (milyar)'!G669,0)</f>
        <v>0.3178369255712109</v>
      </c>
      <c r="Z669" s="173">
        <f>IFERROR('Ringkasan (milyar)'!Z669/'Ringkasan (milyar)'!G669,0)</f>
        <v>4.1792897331034071E-3</v>
      </c>
      <c r="AA669" s="173">
        <f>IFERROR('Ringkasan (milyar)'!AA669/'Ringkasan (milyar)'!G669,0)</f>
        <v>0</v>
      </c>
      <c r="AB669" s="173">
        <f>IFERROR('Ringkasan (milyar)'!AB669/'Ringkasan (milyar)'!G669,0)</f>
        <v>0.31365763583810752</v>
      </c>
      <c r="AC669" s="6"/>
      <c r="AD669" s="173">
        <f>IFERROR('Ringkasan (milyar)'!AD669/'Ringkasan (milyar)'!AC669,0)</f>
        <v>0.61468277147369743</v>
      </c>
      <c r="AE669" s="173">
        <f>IFERROR('Ringkasan (milyar)'!AE669/'Ringkasan (milyar)'!AD669,0)</f>
        <v>0.39678861063018106</v>
      </c>
      <c r="AF669" s="173">
        <f>IFERROR('Ringkasan (milyar)'!AF669/'Ringkasan (milyar)'!AD669,0)</f>
        <v>0.55166505953723111</v>
      </c>
      <c r="AG669" s="173">
        <f>IFERROR('Ringkasan (milyar)'!AG669/'Ringkasan (milyar)'!AD669,0)</f>
        <v>0</v>
      </c>
      <c r="AH669" s="173">
        <f>IFERROR('Ringkasan (milyar)'!AH669/'Ringkasan (milyar)'!AC669,0)</f>
        <v>0</v>
      </c>
      <c r="AI669" s="173">
        <f>IFERROR('Ringkasan (milyar)'!AI669/'Ringkasan (milyar)'!AC669,0)</f>
        <v>3.1684640880792446E-2</v>
      </c>
      <c r="AJ669" s="173">
        <f>IFERROR('Ringkasan (milyar)'!AJ669/'Ringkasan (milyar)'!AC669,0)</f>
        <v>0</v>
      </c>
      <c r="AK669" s="173">
        <f>IFERROR('Ringkasan (milyar)'!AK669/'Ringkasan (milyar)'!AC669,0)</f>
        <v>0.31490800549640391</v>
      </c>
      <c r="AL669" s="173">
        <f>IFERROR('Ringkasan (milyar)'!AL669/'Ringkasan (milyar)'!AC669,0)</f>
        <v>1.1769551999245861E-2</v>
      </c>
      <c r="AM669" s="173">
        <f>IFERROR('Ringkasan (milyar)'!AM669/'Ringkasan (milyar)'!AC669,0)</f>
        <v>2.8755126914186649E-2</v>
      </c>
      <c r="AN669" s="173">
        <f>IFERROR('Ringkasan (milyar)'!AN669/'Ringkasan (milyar)'!AC669,0)</f>
        <v>0.14641065686347979</v>
      </c>
      <c r="AO669" s="173">
        <f>IFERROR('Ringkasan (milyar)'!AO669/'Ringkasan (milyar)'!AC669,0)</f>
        <v>0.12745533685515278</v>
      </c>
      <c r="AP669" s="173">
        <f>IFERROR('Ringkasan (milyar)'!AP669/'Ringkasan (milyar)'!AC669,0)</f>
        <v>6.7030842135776356E-5</v>
      </c>
      <c r="AQ669" s="173">
        <f>IFERROR('Ringkasan (milyar)'!AQ669/'Ringkasan (milyar)'!AC669,0)</f>
        <v>4.5030202220308553E-4</v>
      </c>
      <c r="AR669" s="173">
        <f>IFERROR('Ringkasan (milyar)'!AR669/'Ringkasan (milyar)'!AC669,0)</f>
        <v>3.1176896612549886E-3</v>
      </c>
      <c r="AS669" s="173">
        <f>IFERROR('Ringkasan (milyar)'!AS669/'Ringkasan (milyar)'!AC669,0)</f>
        <v>3.1176896612549886E-3</v>
      </c>
      <c r="AT669" s="173">
        <f>IFERROR('Ringkasan (milyar)'!AT669/'Ringkasan (milyar)'!AC669,0)</f>
        <v>6.7291533368643588E-2</v>
      </c>
      <c r="AU669" s="173">
        <f>IFERROR('Ringkasan (milyar)'!AU669/'Ringkasan (milyar)'!AC669,0)</f>
        <v>0</v>
      </c>
      <c r="AV669" s="173">
        <f>IFERROR('Ringkasan (milyar)'!AV669/'Ringkasan (milyar)'!AC669,0)</f>
        <v>6.7291533368643588E-2</v>
      </c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86"/>
      <c r="BK669" s="86"/>
      <c r="BL669" s="87"/>
      <c r="BM669" s="47"/>
      <c r="BN669" s="48"/>
      <c r="BO669" s="49"/>
      <c r="BP669" s="39">
        <f t="shared" si="123"/>
        <v>0</v>
      </c>
      <c r="BR669" s="6" t="e">
        <f>Ringkasan!#REF!/1000000000</f>
        <v>#REF!</v>
      </c>
      <c r="BS669" s="6" t="e">
        <f t="shared" si="118"/>
        <v>#REF!</v>
      </c>
      <c r="BT669" s="39" t="e">
        <f t="shared" si="120"/>
        <v>#REF!</v>
      </c>
      <c r="BV669" s="6" t="e">
        <f>Ringkasan!#REF!/1000000000</f>
        <v>#REF!</v>
      </c>
      <c r="BW669" s="6" t="e">
        <f t="shared" si="119"/>
        <v>#REF!</v>
      </c>
      <c r="BX669" s="39" t="e">
        <f t="shared" si="121"/>
        <v>#REF!</v>
      </c>
    </row>
    <row r="670" spans="1:76" x14ac:dyDescent="0.25">
      <c r="A670" s="59" t="s">
        <v>499</v>
      </c>
      <c r="B670" s="3">
        <f t="shared" si="124"/>
        <v>491</v>
      </c>
      <c r="C670" s="4">
        <f t="shared" si="124"/>
        <v>5</v>
      </c>
      <c r="D670" s="8" t="s">
        <v>499</v>
      </c>
      <c r="E670" s="12" t="str">
        <f>[1]Pendapatan!D670</f>
        <v>1 TAHUN 2025</v>
      </c>
      <c r="F670" s="92">
        <f>[1]Pendapatan!E670</f>
        <v>45678</v>
      </c>
      <c r="G670" s="6"/>
      <c r="H670" s="173">
        <f>IFERROR('Ringkasan (milyar)'!H670/'Ringkasan (milyar)'!G670,0)</f>
        <v>7.0287276257764278E-2</v>
      </c>
      <c r="I670" s="173">
        <f>IFERROR('Ringkasan (milyar)'!I670/'Ringkasan (milyar)'!G670,0)</f>
        <v>3.6630484357411765E-2</v>
      </c>
      <c r="J670" s="173">
        <f>IFERROR('Ringkasan (milyar)'!J670/'Ringkasan (milyar)'!G670,0)</f>
        <v>1.216510550615151E-3</v>
      </c>
      <c r="K670" s="173">
        <f>IFERROR('Ringkasan (milyar)'!K670/'Ringkasan (milyar)'!G670,0)</f>
        <v>0</v>
      </c>
      <c r="L670" s="173">
        <f>IFERROR('Ringkasan (milyar)'!L670/'Ringkasan (milyar)'!G670,0)</f>
        <v>3.2440281349737358E-2</v>
      </c>
      <c r="M670" s="173">
        <f>IFERROR('Ringkasan (milyar)'!M670/'Ringkasan (milyar)'!G670,0)</f>
        <v>0.85942544748447147</v>
      </c>
      <c r="N670" s="173">
        <f>IFERROR('Ringkasan (milyar)'!N670/'Ringkasan (milyar)'!G670,0)</f>
        <v>0.84036745424599613</v>
      </c>
      <c r="O670" s="173">
        <f>IFERROR('Ringkasan (milyar)'!O670/'Ringkasan (milyar)'!G670,0)</f>
        <v>0.11929623612452055</v>
      </c>
      <c r="P670" s="173">
        <f>IFERROR('Ringkasan (milyar)'!P670/'Ringkasan (milyar)'!G670,0)</f>
        <v>0</v>
      </c>
      <c r="Q670" s="173">
        <f>IFERROR('Ringkasan (milyar)'!Q670/'Ringkasan (milyar)'!G670,0)</f>
        <v>3.98760009606281E-2</v>
      </c>
      <c r="R670" s="173">
        <f>IFERROR('Ringkasan (milyar)'!R670/'Ringkasan (milyar)'!G670,0)</f>
        <v>7.6966697747393844E-3</v>
      </c>
      <c r="S670" s="173">
        <f>IFERROR('Ringkasan (milyar)'!S670/'Ringkasan (milyar)'!G670,0)</f>
        <v>7.9976480558126048E-2</v>
      </c>
      <c r="T670" s="173">
        <f>IFERROR('Ringkasan (milyar)'!T670/'Ringkasan (milyar)'!G670,0)</f>
        <v>0.41185197882631702</v>
      </c>
      <c r="U670" s="173">
        <f>IFERROR('Ringkasan (milyar)'!U670/'Ringkasan (milyar)'!G670,0)</f>
        <v>0.18167008800166498</v>
      </c>
      <c r="V670" s="173">
        <f>IFERROR('Ringkasan (milyar)'!V670/'Ringkasan (milyar)'!G670,0)</f>
        <v>1.9057993238475401E-2</v>
      </c>
      <c r="W670" s="173">
        <f>IFERROR('Ringkasan (milyar)'!W670/'Ringkasan (milyar)'!G670,0)</f>
        <v>1.9057993238475401E-2</v>
      </c>
      <c r="X670" s="173">
        <f>IFERROR('Ringkasan (milyar)'!X670/'Ringkasan (milyar)'!G670,0)</f>
        <v>0</v>
      </c>
      <c r="Y670" s="173">
        <f>IFERROR('Ringkasan (milyar)'!Y670/'Ringkasan (milyar)'!G670,0)</f>
        <v>7.0287276257764278E-2</v>
      </c>
      <c r="Z670" s="173">
        <f>IFERROR('Ringkasan (milyar)'!Z670/'Ringkasan (milyar)'!G670,0)</f>
        <v>7.0287276257764278E-2</v>
      </c>
      <c r="AA670" s="173">
        <f>IFERROR('Ringkasan (milyar)'!AA670/'Ringkasan (milyar)'!G670,0)</f>
        <v>0</v>
      </c>
      <c r="AB670" s="173">
        <f>IFERROR('Ringkasan (milyar)'!AB670/'Ringkasan (milyar)'!G670,0)</f>
        <v>0</v>
      </c>
      <c r="AC670" s="6"/>
      <c r="AD670" s="173">
        <f>IFERROR('Ringkasan (milyar)'!AD670/'Ringkasan (milyar)'!AC670,0)</f>
        <v>0.7057672874560873</v>
      </c>
      <c r="AE670" s="173">
        <f>IFERROR('Ringkasan (milyar)'!AE670/'Ringkasan (milyar)'!AD670,0)</f>
        <v>0.53118183900553684</v>
      </c>
      <c r="AF670" s="173">
        <f>IFERROR('Ringkasan (milyar)'!AF670/'Ringkasan (milyar)'!AD670,0)</f>
        <v>0.40128991849772327</v>
      </c>
      <c r="AG670" s="173">
        <f>IFERROR('Ringkasan (milyar)'!AG670/'Ringkasan (milyar)'!AD670,0)</f>
        <v>6.2030624844132132E-3</v>
      </c>
      <c r="AH670" s="173">
        <f>IFERROR('Ringkasan (milyar)'!AH670/'Ringkasan (milyar)'!AC670,0)</f>
        <v>0</v>
      </c>
      <c r="AI670" s="173">
        <f>IFERROR('Ringkasan (milyar)'!AI670/'Ringkasan (milyar)'!AC670,0)</f>
        <v>1.8491341970732843E-2</v>
      </c>
      <c r="AJ670" s="173">
        <f>IFERROR('Ringkasan (milyar)'!AJ670/'Ringkasan (milyar)'!AC670,0)</f>
        <v>2.4789963979323173E-2</v>
      </c>
      <c r="AK670" s="173">
        <f>IFERROR('Ringkasan (milyar)'!AK670/'Ringkasan (milyar)'!AC670,0)</f>
        <v>0.17502206988819152</v>
      </c>
      <c r="AL670" s="173">
        <f>IFERROR('Ringkasan (milyar)'!AL670/'Ringkasan (milyar)'!AC670,0)</f>
        <v>0</v>
      </c>
      <c r="AM670" s="173">
        <f>IFERROR('Ringkasan (milyar)'!AM670/'Ringkasan (milyar)'!AC670,0)</f>
        <v>3.0092142966865614E-2</v>
      </c>
      <c r="AN670" s="173">
        <f>IFERROR('Ringkasan (milyar)'!AN670/'Ringkasan (milyar)'!AC670,0)</f>
        <v>4.6849751765422075E-2</v>
      </c>
      <c r="AO670" s="173">
        <f>IFERROR('Ringkasan (milyar)'!AO670/'Ringkasan (milyar)'!AC670,0)</f>
        <v>9.3945682636047537E-2</v>
      </c>
      <c r="AP670" s="173">
        <f>IFERROR('Ringkasan (milyar)'!AP670/'Ringkasan (milyar)'!AC670,0)</f>
        <v>2.4927730510269455E-3</v>
      </c>
      <c r="AQ670" s="173">
        <f>IFERROR('Ringkasan (milyar)'!AQ670/'Ringkasan (milyar)'!AC670,0)</f>
        <v>1.6417194688293493E-3</v>
      </c>
      <c r="AR670" s="173">
        <f>IFERROR('Ringkasan (milyar)'!AR670/'Ringkasan (milyar)'!AC670,0)</f>
        <v>2.5353198707305933E-2</v>
      </c>
      <c r="AS670" s="173">
        <f>IFERROR('Ringkasan (milyar)'!AS670/'Ringkasan (milyar)'!AC670,0)</f>
        <v>2.5353198707305933E-2</v>
      </c>
      <c r="AT670" s="173">
        <f>IFERROR('Ringkasan (milyar)'!AT670/'Ringkasan (milyar)'!AC670,0)</f>
        <v>9.3857443948415262E-2</v>
      </c>
      <c r="AU670" s="173">
        <f>IFERROR('Ringkasan (milyar)'!AU670/'Ringkasan (milyar)'!AC670,0)</f>
        <v>0</v>
      </c>
      <c r="AV670" s="173">
        <f>IFERROR('Ringkasan (milyar)'!AV670/'Ringkasan (milyar)'!AC670,0)</f>
        <v>9.3857443948415262E-2</v>
      </c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86"/>
      <c r="BK670" s="86"/>
      <c r="BL670" s="87"/>
      <c r="BM670" s="47"/>
      <c r="BN670" s="48"/>
      <c r="BO670" s="49"/>
      <c r="BP670" s="39">
        <f t="shared" si="123"/>
        <v>0</v>
      </c>
      <c r="BR670" s="6" t="e">
        <f>Ringkasan!#REF!/1000000000</f>
        <v>#REF!</v>
      </c>
      <c r="BS670" s="6" t="e">
        <f t="shared" si="118"/>
        <v>#REF!</v>
      </c>
      <c r="BT670" s="39" t="e">
        <f t="shared" si="120"/>
        <v>#REF!</v>
      </c>
      <c r="BV670" s="6" t="e">
        <f>Ringkasan!#REF!/1000000000</f>
        <v>#REF!</v>
      </c>
      <c r="BW670" s="6" t="e">
        <f t="shared" si="119"/>
        <v>#REF!</v>
      </c>
      <c r="BX670" s="39" t="e">
        <f t="shared" si="121"/>
        <v>#REF!</v>
      </c>
    </row>
    <row r="671" spans="1:76" x14ac:dyDescent="0.25">
      <c r="A671" s="59" t="s">
        <v>501</v>
      </c>
      <c r="B671" s="3">
        <f t="shared" si="124"/>
        <v>492</v>
      </c>
      <c r="C671" s="4">
        <f t="shared" si="124"/>
        <v>6</v>
      </c>
      <c r="D671" s="8" t="s">
        <v>501</v>
      </c>
      <c r="E671" s="12" t="str">
        <f>[1]Pendapatan!D671</f>
        <v>15 Tahun 2024</v>
      </c>
      <c r="F671" s="92">
        <f>[1]Pendapatan!E671</f>
        <v>45646.461111111108</v>
      </c>
      <c r="G671" s="6"/>
      <c r="H671" s="173">
        <f>IFERROR('Ringkasan (milyar)'!H671/'Ringkasan (milyar)'!G671,0)</f>
        <v>7.810122880496824E-3</v>
      </c>
      <c r="I671" s="173">
        <f>IFERROR('Ringkasan (milyar)'!I671/'Ringkasan (milyar)'!G671,0)</f>
        <v>5.1079496619233823E-4</v>
      </c>
      <c r="J671" s="173">
        <f>IFERROR('Ringkasan (milyar)'!J671/'Ringkasan (milyar)'!G671,0)</f>
        <v>9.5066000135832983E-5</v>
      </c>
      <c r="K671" s="173">
        <f>IFERROR('Ringkasan (milyar)'!K671/'Ringkasan (milyar)'!G671,0)</f>
        <v>8.8886710127003836E-4</v>
      </c>
      <c r="L671" s="173">
        <f>IFERROR('Ringkasan (milyar)'!L671/'Ringkasan (milyar)'!G671,0)</f>
        <v>6.3153948128986141E-3</v>
      </c>
      <c r="M671" s="173">
        <f>IFERROR('Ringkasan (milyar)'!M671/'Ringkasan (milyar)'!G671,0)</f>
        <v>0.90965530600277555</v>
      </c>
      <c r="N671" s="173">
        <f>IFERROR('Ringkasan (milyar)'!N671/'Ringkasan (milyar)'!G671,0)</f>
        <v>0.8999402433960475</v>
      </c>
      <c r="O671" s="173">
        <f>IFERROR('Ringkasan (milyar)'!O671/'Ringkasan (milyar)'!G671,0)</f>
        <v>0.14485120168301746</v>
      </c>
      <c r="P671" s="173">
        <f>IFERROR('Ringkasan (milyar)'!P671/'Ringkasan (milyar)'!G671,0)</f>
        <v>0</v>
      </c>
      <c r="Q671" s="173">
        <f>IFERROR('Ringkasan (milyar)'!Q671/'Ringkasan (milyar)'!G671,0)</f>
        <v>0.10612828631878908</v>
      </c>
      <c r="R671" s="173">
        <f>IFERROR('Ringkasan (milyar)'!R671/'Ringkasan (milyar)'!G671,0)</f>
        <v>0</v>
      </c>
      <c r="S671" s="173">
        <f>IFERROR('Ringkasan (milyar)'!S671/'Ringkasan (milyar)'!G671,0)</f>
        <v>0.1194851882711363</v>
      </c>
      <c r="T671" s="173">
        <f>IFERROR('Ringkasan (milyar)'!T671/'Ringkasan (milyar)'!G671,0)</f>
        <v>0.36153957596899045</v>
      </c>
      <c r="U671" s="173">
        <f>IFERROR('Ringkasan (milyar)'!U671/'Ringkasan (milyar)'!G671,0)</f>
        <v>0.16793599115411414</v>
      </c>
      <c r="V671" s="173">
        <f>IFERROR('Ringkasan (milyar)'!V671/'Ringkasan (milyar)'!G671,0)</f>
        <v>9.715062606728055E-3</v>
      </c>
      <c r="W671" s="173">
        <f>IFERROR('Ringkasan (milyar)'!W671/'Ringkasan (milyar)'!G671,0)</f>
        <v>9.715062606728055E-3</v>
      </c>
      <c r="X671" s="173">
        <f>IFERROR('Ringkasan (milyar)'!X671/'Ringkasan (milyar)'!G671,0)</f>
        <v>0</v>
      </c>
      <c r="Y671" s="173">
        <f>IFERROR('Ringkasan (milyar)'!Y671/'Ringkasan (milyar)'!G671,0)</f>
        <v>8.2534571116727712E-2</v>
      </c>
      <c r="Z671" s="173">
        <f>IFERROR('Ringkasan (milyar)'!Z671/'Ringkasan (milyar)'!G671,0)</f>
        <v>0</v>
      </c>
      <c r="AA671" s="173">
        <f>IFERROR('Ringkasan (milyar)'!AA671/'Ringkasan (milyar)'!G671,0)</f>
        <v>0</v>
      </c>
      <c r="AB671" s="173">
        <f>IFERROR('Ringkasan (milyar)'!AB671/'Ringkasan (milyar)'!G671,0)</f>
        <v>8.2534571116727712E-2</v>
      </c>
      <c r="AC671" s="6"/>
      <c r="AD671" s="173">
        <f>IFERROR('Ringkasan (milyar)'!AD671/'Ringkasan (milyar)'!AC671,0)</f>
        <v>0.70168372617965025</v>
      </c>
      <c r="AE671" s="173">
        <f>IFERROR('Ringkasan (milyar)'!AE671/'Ringkasan (milyar)'!AD671,0)</f>
        <v>0.40889637135516937</v>
      </c>
      <c r="AF671" s="173">
        <f>IFERROR('Ringkasan (milyar)'!AF671/'Ringkasan (milyar)'!AD671,0)</f>
        <v>0.45523535266347681</v>
      </c>
      <c r="AG671" s="173">
        <f>IFERROR('Ringkasan (milyar)'!AG671/'Ringkasan (milyar)'!AD671,0)</f>
        <v>0</v>
      </c>
      <c r="AH671" s="173">
        <f>IFERROR('Ringkasan (milyar)'!AH671/'Ringkasan (milyar)'!AC671,0)</f>
        <v>0</v>
      </c>
      <c r="AI671" s="173">
        <f>IFERROR('Ringkasan (milyar)'!AI671/'Ringkasan (milyar)'!AC671,0)</f>
        <v>7.576408228462278E-2</v>
      </c>
      <c r="AJ671" s="173">
        <f>IFERROR('Ringkasan (milyar)'!AJ671/'Ringkasan (milyar)'!AC671,0)</f>
        <v>1.9572475875578667E-2</v>
      </c>
      <c r="AK671" s="173">
        <f>IFERROR('Ringkasan (milyar)'!AK671/'Ringkasan (milyar)'!AC671,0)</f>
        <v>0.12255181419588752</v>
      </c>
      <c r="AL671" s="173">
        <f>IFERROR('Ringkasan (milyar)'!AL671/'Ringkasan (milyar)'!AC671,0)</f>
        <v>0</v>
      </c>
      <c r="AM671" s="173">
        <f>IFERROR('Ringkasan (milyar)'!AM671/'Ringkasan (milyar)'!AC671,0)</f>
        <v>1.3112355666295318E-2</v>
      </c>
      <c r="AN671" s="173">
        <f>IFERROR('Ringkasan (milyar)'!AN671/'Ringkasan (milyar)'!AC671,0)</f>
        <v>5.6676884986405905E-2</v>
      </c>
      <c r="AO671" s="173">
        <f>IFERROR('Ringkasan (milyar)'!AO671/'Ringkasan (milyar)'!AC671,0)</f>
        <v>5.2486357547143522E-2</v>
      </c>
      <c r="AP671" s="173">
        <f>IFERROR('Ringkasan (milyar)'!AP671/'Ringkasan (milyar)'!AC671,0)</f>
        <v>2.762159960427684E-4</v>
      </c>
      <c r="AQ671" s="173">
        <f>IFERROR('Ringkasan (milyar)'!AQ671/'Ringkasan (milyar)'!AC671,0)</f>
        <v>0</v>
      </c>
      <c r="AR671" s="173">
        <f>IFERROR('Ringkasan (milyar)'!AR671/'Ringkasan (milyar)'!AC671,0)</f>
        <v>2.1522623108385552E-2</v>
      </c>
      <c r="AS671" s="173">
        <f>IFERROR('Ringkasan (milyar)'!AS671/'Ringkasan (milyar)'!AC671,0)</f>
        <v>2.1522623108385552E-2</v>
      </c>
      <c r="AT671" s="173">
        <f>IFERROR('Ringkasan (milyar)'!AT671/'Ringkasan (milyar)'!AC671,0)</f>
        <v>0.15424183651607667</v>
      </c>
      <c r="AU671" s="173">
        <f>IFERROR('Ringkasan (milyar)'!AU671/'Ringkasan (milyar)'!AC671,0)</f>
        <v>0</v>
      </c>
      <c r="AV671" s="173">
        <f>IFERROR('Ringkasan (milyar)'!AV671/'Ringkasan (milyar)'!AC671,0)</f>
        <v>0.15424183651607667</v>
      </c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86"/>
      <c r="BK671" s="86"/>
      <c r="BL671" s="87"/>
      <c r="BM671" s="47"/>
      <c r="BN671" s="48"/>
      <c r="BO671" s="49"/>
      <c r="BP671" s="39">
        <f t="shared" si="123"/>
        <v>0</v>
      </c>
      <c r="BR671" s="6" t="e">
        <f>Ringkasan!#REF!/1000000000</f>
        <v>#REF!</v>
      </c>
      <c r="BS671" s="6" t="e">
        <f t="shared" si="118"/>
        <v>#REF!</v>
      </c>
      <c r="BT671" s="39" t="e">
        <f t="shared" si="120"/>
        <v>#REF!</v>
      </c>
      <c r="BV671" s="6" t="e">
        <f>Ringkasan!#REF!/1000000000</f>
        <v>#REF!</v>
      </c>
      <c r="BW671" s="6" t="e">
        <f t="shared" si="119"/>
        <v>#REF!</v>
      </c>
      <c r="BX671" s="39" t="e">
        <f t="shared" si="121"/>
        <v>#REF!</v>
      </c>
    </row>
    <row r="672" spans="1:76" x14ac:dyDescent="0.25">
      <c r="A672" s="59" t="s">
        <v>503</v>
      </c>
      <c r="B672" s="3">
        <f t="shared" si="124"/>
        <v>493</v>
      </c>
      <c r="C672" s="4">
        <f t="shared" si="124"/>
        <v>7</v>
      </c>
      <c r="D672" s="8" t="s">
        <v>503</v>
      </c>
      <c r="E672" s="12" t="str">
        <f>[1]Pendapatan!D672</f>
        <v>05 Tahun 2024</v>
      </c>
      <c r="F672" s="92">
        <f>[1]Pendapatan!E672</f>
        <v>45646.000694444447</v>
      </c>
      <c r="G672" s="6"/>
      <c r="H672" s="173">
        <f>IFERROR('Ringkasan (milyar)'!H672/'Ringkasan (milyar)'!G672,0)</f>
        <v>5.3548520260500287E-3</v>
      </c>
      <c r="I672" s="173">
        <f>IFERROR('Ringkasan (milyar)'!I672/'Ringkasan (milyar)'!G672,0)</f>
        <v>9.9730577416381506E-4</v>
      </c>
      <c r="J672" s="173">
        <f>IFERROR('Ringkasan (milyar)'!J672/'Ringkasan (milyar)'!G672,0)</f>
        <v>1.6999530241428663E-5</v>
      </c>
      <c r="K672" s="173">
        <f>IFERROR('Ringkasan (milyar)'!K672/'Ringkasan (milyar)'!G672,0)</f>
        <v>8.4997651207143322E-4</v>
      </c>
      <c r="L672" s="173">
        <f>IFERROR('Ringkasan (milyar)'!L672/'Ringkasan (milyar)'!G672,0)</f>
        <v>3.4905702095733527E-3</v>
      </c>
      <c r="M672" s="173">
        <f>IFERROR('Ringkasan (milyar)'!M672/'Ringkasan (milyar)'!G672,0)</f>
        <v>0.90412174524466193</v>
      </c>
      <c r="N672" s="173">
        <f>IFERROR('Ringkasan (milyar)'!N672/'Ringkasan (milyar)'!G672,0)</f>
        <v>0.89977413471614898</v>
      </c>
      <c r="O672" s="173">
        <f>IFERROR('Ringkasan (milyar)'!O672/'Ringkasan (milyar)'!G672,0)</f>
        <v>0.17008592067684261</v>
      </c>
      <c r="P672" s="173">
        <f>IFERROR('Ringkasan (milyar)'!P672/'Ringkasan (milyar)'!G672,0)</f>
        <v>0</v>
      </c>
      <c r="Q672" s="173">
        <f>IFERROR('Ringkasan (milyar)'!Q672/'Ringkasan (milyar)'!G672,0)</f>
        <v>0.10525349019830435</v>
      </c>
      <c r="R672" s="173">
        <f>IFERROR('Ringkasan (milyar)'!R672/'Ringkasan (milyar)'!G672,0)</f>
        <v>3.9458289624589729E-3</v>
      </c>
      <c r="S672" s="173">
        <f>IFERROR('Ringkasan (milyar)'!S672/'Ringkasan (milyar)'!G672,0)</f>
        <v>0.1139946577148631</v>
      </c>
      <c r="T672" s="173">
        <f>IFERROR('Ringkasan (milyar)'!T672/'Ringkasan (milyar)'!G672,0)</f>
        <v>0.45953534284128905</v>
      </c>
      <c r="U672" s="173">
        <f>IFERROR('Ringkasan (milyar)'!U672/'Ringkasan (milyar)'!G672,0)</f>
        <v>4.6958894322390907E-2</v>
      </c>
      <c r="V672" s="173">
        <f>IFERROR('Ringkasan (milyar)'!V672/'Ringkasan (milyar)'!G672,0)</f>
        <v>4.3476105285128923E-3</v>
      </c>
      <c r="W672" s="173">
        <f>IFERROR('Ringkasan (milyar)'!W672/'Ringkasan (milyar)'!G672,0)</f>
        <v>4.3476105285128923E-3</v>
      </c>
      <c r="X672" s="173">
        <f>IFERROR('Ringkasan (milyar)'!X672/'Ringkasan (milyar)'!G672,0)</f>
        <v>0</v>
      </c>
      <c r="Y672" s="173">
        <f>IFERROR('Ringkasan (milyar)'!Y672/'Ringkasan (milyar)'!G672,0)</f>
        <v>9.052340272928816E-2</v>
      </c>
      <c r="Z672" s="173">
        <f>IFERROR('Ringkasan (milyar)'!Z672/'Ringkasan (milyar)'!G672,0)</f>
        <v>0</v>
      </c>
      <c r="AA672" s="173">
        <f>IFERROR('Ringkasan (milyar)'!AA672/'Ringkasan (milyar)'!G672,0)</f>
        <v>0</v>
      </c>
      <c r="AB672" s="173">
        <f>IFERROR('Ringkasan (milyar)'!AB672/'Ringkasan (milyar)'!G672,0)</f>
        <v>9.052340272928816E-2</v>
      </c>
      <c r="AC672" s="6"/>
      <c r="AD672" s="173">
        <f>IFERROR('Ringkasan (milyar)'!AD672/'Ringkasan (milyar)'!AC672,0)</f>
        <v>0.64775775185296369</v>
      </c>
      <c r="AE672" s="173">
        <f>IFERROR('Ringkasan (milyar)'!AE672/'Ringkasan (milyar)'!AD672,0)</f>
        <v>0.39308721485047976</v>
      </c>
      <c r="AF672" s="173">
        <f>IFERROR('Ringkasan (milyar)'!AF672/'Ringkasan (milyar)'!AD672,0)</f>
        <v>0.55795968215342029</v>
      </c>
      <c r="AG672" s="173">
        <f>IFERROR('Ringkasan (milyar)'!AG672/'Ringkasan (milyar)'!AD672,0)</f>
        <v>0</v>
      </c>
      <c r="AH672" s="173">
        <f>IFERROR('Ringkasan (milyar)'!AH672/'Ringkasan (milyar)'!AC672,0)</f>
        <v>2.2561111050267706E-3</v>
      </c>
      <c r="AI672" s="173">
        <f>IFERROR('Ringkasan (milyar)'!AI672/'Ringkasan (milyar)'!AC672,0)</f>
        <v>1.7929889508843406E-2</v>
      </c>
      <c r="AJ672" s="173">
        <f>IFERROR('Ringkasan (milyar)'!AJ672/'Ringkasan (milyar)'!AC672,0)</f>
        <v>1.1523751329110122E-2</v>
      </c>
      <c r="AK672" s="173">
        <f>IFERROR('Ringkasan (milyar)'!AK672/'Ringkasan (milyar)'!AC672,0)</f>
        <v>0.17381081189989547</v>
      </c>
      <c r="AL672" s="173">
        <f>IFERROR('Ringkasan (milyar)'!AL672/'Ringkasan (milyar)'!AC672,0)</f>
        <v>8.3730856331280072E-3</v>
      </c>
      <c r="AM672" s="173">
        <f>IFERROR('Ringkasan (milyar)'!AM672/'Ringkasan (milyar)'!AC672,0)</f>
        <v>1.6048051073200256E-2</v>
      </c>
      <c r="AN672" s="173">
        <f>IFERROR('Ringkasan (milyar)'!AN672/'Ringkasan (milyar)'!AC672,0)</f>
        <v>6.846113530965843E-2</v>
      </c>
      <c r="AO672" s="173">
        <f>IFERROR('Ringkasan (milyar)'!AO672/'Ringkasan (milyar)'!AC672,0)</f>
        <v>8.0689761706289095E-2</v>
      </c>
      <c r="AP672" s="173">
        <f>IFERROR('Ringkasan (milyar)'!AP672/'Ringkasan (milyar)'!AC672,0)</f>
        <v>0</v>
      </c>
      <c r="AQ672" s="173">
        <f>IFERROR('Ringkasan (milyar)'!AQ672/'Ringkasan (milyar)'!AC672,0)</f>
        <v>2.3877817761967516E-4</v>
      </c>
      <c r="AR672" s="173">
        <f>IFERROR('Ringkasan (milyar)'!AR672/'Ringkasan (milyar)'!AC672,0)</f>
        <v>1.6892116689328919E-2</v>
      </c>
      <c r="AS672" s="173">
        <f>IFERROR('Ringkasan (milyar)'!AS672/'Ringkasan (milyar)'!AC672,0)</f>
        <v>1.6892116689328919E-2</v>
      </c>
      <c r="AT672" s="173">
        <f>IFERROR('Ringkasan (milyar)'!AT672/'Ringkasan (milyar)'!AC672,0)</f>
        <v>0.16153931955781201</v>
      </c>
      <c r="AU672" s="173">
        <f>IFERROR('Ringkasan (milyar)'!AU672/'Ringkasan (milyar)'!AC672,0)</f>
        <v>0</v>
      </c>
      <c r="AV672" s="173">
        <f>IFERROR('Ringkasan (milyar)'!AV672/'Ringkasan (milyar)'!AC672,0)</f>
        <v>0.16153931955781201</v>
      </c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86"/>
      <c r="BK672" s="86"/>
      <c r="BL672" s="87"/>
      <c r="BM672" s="47"/>
      <c r="BN672" s="48"/>
      <c r="BO672" s="49"/>
      <c r="BP672" s="39">
        <f t="shared" si="123"/>
        <v>0</v>
      </c>
      <c r="BR672" s="6" t="e">
        <f>Ringkasan!#REF!/1000000000</f>
        <v>#REF!</v>
      </c>
      <c r="BS672" s="6" t="e">
        <f t="shared" si="118"/>
        <v>#REF!</v>
      </c>
      <c r="BT672" s="39" t="e">
        <f t="shared" si="120"/>
        <v>#REF!</v>
      </c>
      <c r="BV672" s="6" t="e">
        <f>Ringkasan!#REF!/1000000000</f>
        <v>#REF!</v>
      </c>
      <c r="BW672" s="6" t="e">
        <f t="shared" si="119"/>
        <v>#REF!</v>
      </c>
      <c r="BX672" s="39" t="e">
        <f t="shared" si="121"/>
        <v>#REF!</v>
      </c>
    </row>
    <row r="673" spans="1:76" x14ac:dyDescent="0.25">
      <c r="A673" s="59" t="s">
        <v>504</v>
      </c>
      <c r="B673" s="3">
        <f t="shared" si="124"/>
        <v>494</v>
      </c>
      <c r="C673" s="4">
        <f t="shared" si="124"/>
        <v>8</v>
      </c>
      <c r="D673" s="8" t="s">
        <v>504</v>
      </c>
      <c r="E673" s="12" t="str">
        <f>[1]Pendapatan!D673</f>
        <v>01 Tahun 2025</v>
      </c>
      <c r="F673" s="92">
        <f>[1]Pendapatan!E673</f>
        <v>45671.654166666667</v>
      </c>
      <c r="G673" s="6"/>
      <c r="H673" s="173">
        <f>IFERROR('Ringkasan (milyar)'!H673/'Ringkasan (milyar)'!G673,0)</f>
        <v>1.0862494292894124E-2</v>
      </c>
      <c r="I673" s="173">
        <f>IFERROR('Ringkasan (milyar)'!I673/'Ringkasan (milyar)'!G673,0)</f>
        <v>8.6060055519526009E-4</v>
      </c>
      <c r="J673" s="173">
        <f>IFERROR('Ringkasan (milyar)'!J673/'Ringkasan (milyar)'!G673,0)</f>
        <v>4.7022504562215244E-4</v>
      </c>
      <c r="K673" s="173">
        <f>IFERROR('Ringkasan (milyar)'!K673/'Ringkasan (milyar)'!G673,0)</f>
        <v>4.7318243584619111E-3</v>
      </c>
      <c r="L673" s="173">
        <f>IFERROR('Ringkasan (milyar)'!L673/'Ringkasan (milyar)'!G673,0)</f>
        <v>4.7998443336148009E-3</v>
      </c>
      <c r="M673" s="173">
        <f>IFERROR('Ringkasan (milyar)'!M673/'Ringkasan (milyar)'!G673,0)</f>
        <v>0.9891375057071059</v>
      </c>
      <c r="N673" s="173">
        <f>IFERROR('Ringkasan (milyar)'!N673/'Ringkasan (milyar)'!G673,0)</f>
        <v>0.97726321733879662</v>
      </c>
      <c r="O673" s="173">
        <f>IFERROR('Ringkasan (milyar)'!O673/'Ringkasan (milyar)'!G673,0)</f>
        <v>0.14302235631394988</v>
      </c>
      <c r="P673" s="173">
        <f>IFERROR('Ringkasan (milyar)'!P673/'Ringkasan (milyar)'!G673,0)</f>
        <v>0</v>
      </c>
      <c r="Q673" s="173">
        <f>IFERROR('Ringkasan (milyar)'!Q673/'Ringkasan (milyar)'!G673,0)</f>
        <v>0.16296253624040899</v>
      </c>
      <c r="R673" s="173">
        <f>IFERROR('Ringkasan (milyar)'!R673/'Ringkasan (milyar)'!G673,0)</f>
        <v>4.1310926396431556E-3</v>
      </c>
      <c r="S673" s="173">
        <f>IFERROR('Ringkasan (milyar)'!S673/'Ringkasan (milyar)'!G673,0)</f>
        <v>0.1667576615147002</v>
      </c>
      <c r="T673" s="173">
        <f>IFERROR('Ringkasan (milyar)'!T673/'Ringkasan (milyar)'!G673,0)</f>
        <v>0.45168183214591529</v>
      </c>
      <c r="U673" s="173">
        <f>IFERROR('Ringkasan (milyar)'!U673/'Ringkasan (milyar)'!G673,0)</f>
        <v>4.8707738484179051E-2</v>
      </c>
      <c r="V673" s="173">
        <f>IFERROR('Ringkasan (milyar)'!V673/'Ringkasan (milyar)'!G673,0)</f>
        <v>1.1874288368309262E-2</v>
      </c>
      <c r="W673" s="173">
        <f>IFERROR('Ringkasan (milyar)'!W673/'Ringkasan (milyar)'!G673,0)</f>
        <v>1.1874288368309262E-2</v>
      </c>
      <c r="X673" s="173">
        <f>IFERROR('Ringkasan (milyar)'!X673/'Ringkasan (milyar)'!G673,0)</f>
        <v>0</v>
      </c>
      <c r="Y673" s="173">
        <f>IFERROR('Ringkasan (milyar)'!Y673/'Ringkasan (milyar)'!G673,0)</f>
        <v>0</v>
      </c>
      <c r="Z673" s="173">
        <f>IFERROR('Ringkasan (milyar)'!Z673/'Ringkasan (milyar)'!G673,0)</f>
        <v>0</v>
      </c>
      <c r="AA673" s="173">
        <f>IFERROR('Ringkasan (milyar)'!AA673/'Ringkasan (milyar)'!G673,0)</f>
        <v>0</v>
      </c>
      <c r="AB673" s="173">
        <f>IFERROR('Ringkasan (milyar)'!AB673/'Ringkasan (milyar)'!G673,0)</f>
        <v>0</v>
      </c>
      <c r="AC673" s="6"/>
      <c r="AD673" s="173">
        <f>IFERROR('Ringkasan (milyar)'!AD673/'Ringkasan (milyar)'!AC673,0)</f>
        <v>0.57878840617103156</v>
      </c>
      <c r="AE673" s="173">
        <f>IFERROR('Ringkasan (milyar)'!AE673/'Ringkasan (milyar)'!AD673,0)</f>
        <v>0.53248797899131883</v>
      </c>
      <c r="AF673" s="173">
        <f>IFERROR('Ringkasan (milyar)'!AF673/'Ringkasan (milyar)'!AD673,0)</f>
        <v>0.39264913355936532</v>
      </c>
      <c r="AG673" s="173">
        <f>IFERROR('Ringkasan (milyar)'!AG673/'Ringkasan (milyar)'!AD673,0)</f>
        <v>0</v>
      </c>
      <c r="AH673" s="173">
        <f>IFERROR('Ringkasan (milyar)'!AH673/'Ringkasan (milyar)'!AC673,0)</f>
        <v>0</v>
      </c>
      <c r="AI673" s="173">
        <f>IFERROR('Ringkasan (milyar)'!AI673/'Ringkasan (milyar)'!AC673,0)</f>
        <v>1.9339510614852531E-2</v>
      </c>
      <c r="AJ673" s="173">
        <f>IFERROR('Ringkasan (milyar)'!AJ673/'Ringkasan (milyar)'!AC673,0)</f>
        <v>2.3990260693298314E-2</v>
      </c>
      <c r="AK673" s="173">
        <f>IFERROR('Ringkasan (milyar)'!AK673/'Ringkasan (milyar)'!AC673,0)</f>
        <v>0.18728282597676968</v>
      </c>
      <c r="AL673" s="173">
        <f>IFERROR('Ringkasan (milyar)'!AL673/'Ringkasan (milyar)'!AC673,0)</f>
        <v>1.5683444600553267E-3</v>
      </c>
      <c r="AM673" s="173">
        <f>IFERROR('Ringkasan (milyar)'!AM673/'Ringkasan (milyar)'!AC673,0)</f>
        <v>8.7336254251238737E-3</v>
      </c>
      <c r="AN673" s="173">
        <f>IFERROR('Ringkasan (milyar)'!AN673/'Ringkasan (milyar)'!AC673,0)</f>
        <v>8.9869330041725148E-2</v>
      </c>
      <c r="AO673" s="173">
        <f>IFERROR('Ringkasan (milyar)'!AO673/'Ringkasan (milyar)'!AC673,0)</f>
        <v>8.6723868408736915E-2</v>
      </c>
      <c r="AP673" s="173">
        <f>IFERROR('Ringkasan (milyar)'!AP673/'Ringkasan (milyar)'!AC673,0)</f>
        <v>3.8765764112843942E-4</v>
      </c>
      <c r="AQ673" s="173">
        <f>IFERROR('Ringkasan (milyar)'!AQ673/'Ringkasan (milyar)'!AC673,0)</f>
        <v>0</v>
      </c>
      <c r="AR673" s="173">
        <f>IFERROR('Ringkasan (milyar)'!AR673/'Ringkasan (milyar)'!AC673,0)</f>
        <v>1.7754842944022565E-2</v>
      </c>
      <c r="AS673" s="173">
        <f>IFERROR('Ringkasan (milyar)'!AS673/'Ringkasan (milyar)'!AC673,0)</f>
        <v>1.7754842944022565E-2</v>
      </c>
      <c r="AT673" s="173">
        <f>IFERROR('Ringkasan (milyar)'!AT673/'Ringkasan (milyar)'!AC673,0)</f>
        <v>0.21617392490817611</v>
      </c>
      <c r="AU673" s="173">
        <f>IFERROR('Ringkasan (milyar)'!AU673/'Ringkasan (milyar)'!AC673,0)</f>
        <v>0</v>
      </c>
      <c r="AV673" s="173">
        <f>IFERROR('Ringkasan (milyar)'!AV673/'Ringkasan (milyar)'!AC673,0)</f>
        <v>0.21617392490817611</v>
      </c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86"/>
      <c r="BK673" s="86"/>
      <c r="BL673" s="87"/>
      <c r="BM673" s="47"/>
      <c r="BN673" s="48"/>
      <c r="BO673" s="49"/>
      <c r="BP673" s="39">
        <f t="shared" si="123"/>
        <v>0</v>
      </c>
      <c r="BR673" s="6" t="e">
        <f>Ringkasan!#REF!/1000000000</f>
        <v>#REF!</v>
      </c>
      <c r="BS673" s="6" t="e">
        <f t="shared" si="118"/>
        <v>#REF!</v>
      </c>
      <c r="BT673" s="39" t="e">
        <f t="shared" si="120"/>
        <v>#REF!</v>
      </c>
      <c r="BV673" s="6" t="e">
        <f>Ringkasan!#REF!/1000000000</f>
        <v>#REF!</v>
      </c>
      <c r="BW673" s="6" t="e">
        <f t="shared" si="119"/>
        <v>#REF!</v>
      </c>
      <c r="BX673" s="39" t="e">
        <f t="shared" si="121"/>
        <v>#REF!</v>
      </c>
    </row>
    <row r="674" spans="1:76" x14ac:dyDescent="0.25">
      <c r="B674" s="13" t="s">
        <v>560</v>
      </c>
      <c r="C674" s="14" t="s">
        <v>560</v>
      </c>
      <c r="D674" s="15" t="s">
        <v>561</v>
      </c>
      <c r="E674" s="16"/>
      <c r="F674" s="93"/>
      <c r="G674" s="115"/>
      <c r="H674" s="174">
        <f>IFERROR('Ringkasan (milyar)'!H674/'Ringkasan (milyar)'!G674,0)</f>
        <v>4.6500124698578581E-2</v>
      </c>
      <c r="I674" s="174">
        <f>IFERROR('Ringkasan (milyar)'!I674/'Ringkasan (milyar)'!G674,0)</f>
        <v>2.5748839743674687E-2</v>
      </c>
      <c r="J674" s="174">
        <f>IFERROR('Ringkasan (milyar)'!J674/'Ringkasan (milyar)'!G674,0)</f>
        <v>1.0465849884851129E-3</v>
      </c>
      <c r="K674" s="174">
        <f>IFERROR('Ringkasan (milyar)'!K674/'Ringkasan (milyar)'!G674,0)</f>
        <v>7.6608932023919099E-3</v>
      </c>
      <c r="L674" s="174">
        <f>IFERROR('Ringkasan (milyar)'!L674/'Ringkasan (milyar)'!G674,0)</f>
        <v>1.2043806764026868E-2</v>
      </c>
      <c r="M674" s="174">
        <f>IFERROR('Ringkasan (milyar)'!M674/'Ringkasan (milyar)'!G674,0)</f>
        <v>0.79233476487946874</v>
      </c>
      <c r="N674" s="174">
        <f>IFERROR('Ringkasan (milyar)'!N674/'Ringkasan (milyar)'!G674,0)</f>
        <v>0.78010215461337995</v>
      </c>
      <c r="O674" s="174">
        <f>IFERROR('Ringkasan (milyar)'!O674/'Ringkasan (milyar)'!G674,0)</f>
        <v>9.7012344651852503E-2</v>
      </c>
      <c r="P674" s="174">
        <f>IFERROR('Ringkasan (milyar)'!P674/'Ringkasan (milyar)'!G674,0)</f>
        <v>0</v>
      </c>
      <c r="Q674" s="174">
        <f>IFERROR('Ringkasan (milyar)'!Q674/'Ringkasan (milyar)'!G674,0)</f>
        <v>6.3076610036794531E-2</v>
      </c>
      <c r="R674" s="174">
        <f>IFERROR('Ringkasan (milyar)'!R674/'Ringkasan (milyar)'!G674,0)</f>
        <v>2.0500429754045334E-3</v>
      </c>
      <c r="S674" s="174">
        <f>IFERROR('Ringkasan (milyar)'!S674/'Ringkasan (milyar)'!G674,0)</f>
        <v>0.223772204649103</v>
      </c>
      <c r="T674" s="174">
        <f>IFERROR('Ringkasan (milyar)'!T674/'Ringkasan (milyar)'!G674,0)</f>
        <v>0.31085617446592595</v>
      </c>
      <c r="U674" s="174">
        <f>IFERROR('Ringkasan (milyar)'!U674/'Ringkasan (milyar)'!G674,0)</f>
        <v>8.3334777834299392E-2</v>
      </c>
      <c r="V674" s="174">
        <f>IFERROR('Ringkasan (milyar)'!V674/'Ringkasan (milyar)'!G674,0)</f>
        <v>1.2232610266088928E-2</v>
      </c>
      <c r="W674" s="174">
        <f>IFERROR('Ringkasan (milyar)'!W674/'Ringkasan (milyar)'!G674,0)</f>
        <v>1.2232610266088928E-2</v>
      </c>
      <c r="X674" s="174">
        <f>IFERROR('Ringkasan (milyar)'!X674/'Ringkasan (milyar)'!G674,0)</f>
        <v>0</v>
      </c>
      <c r="Y674" s="174">
        <f>IFERROR('Ringkasan (milyar)'!Y674/'Ringkasan (milyar)'!G674,0)</f>
        <v>0.1611651104219527</v>
      </c>
      <c r="Z674" s="174">
        <f>IFERROR('Ringkasan (milyar)'!Z674/'Ringkasan (milyar)'!G674,0)</f>
        <v>1.7419036082357411E-2</v>
      </c>
      <c r="AA674" s="174">
        <f>IFERROR('Ringkasan (milyar)'!AA674/'Ringkasan (milyar)'!G674,0)</f>
        <v>0</v>
      </c>
      <c r="AB674" s="174">
        <f>IFERROR('Ringkasan (milyar)'!AB674/'Ringkasan (milyar)'!G674,0)</f>
        <v>0.14374607433959527</v>
      </c>
      <c r="AC674" s="7"/>
      <c r="AD674" s="174">
        <f>IFERROR('Ringkasan (milyar)'!AD674/'Ringkasan (milyar)'!AC674,0)</f>
        <v>0.64312683437729601</v>
      </c>
      <c r="AE674" s="174">
        <f>IFERROR('Ringkasan (milyar)'!AE674/'Ringkasan (milyar)'!AD674,0)</f>
        <v>0.42426430602715431</v>
      </c>
      <c r="AF674" s="174">
        <f>IFERROR('Ringkasan (milyar)'!AF674/'Ringkasan (milyar)'!AD674,0)</f>
        <v>0.501451326049979</v>
      </c>
      <c r="AG674" s="174">
        <f>IFERROR('Ringkasan (milyar)'!AG674/'Ringkasan (milyar)'!AD674,0)</f>
        <v>7.1999877594869626E-4</v>
      </c>
      <c r="AH674" s="174">
        <f>IFERROR('Ringkasan (milyar)'!AH674/'Ringkasan (milyar)'!AC674,0)</f>
        <v>7.1485260951651016E-4</v>
      </c>
      <c r="AI674" s="174">
        <f>IFERROR('Ringkasan (milyar)'!AI674/'Ringkasan (milyar)'!AC674,0)</f>
        <v>3.5918459899799575E-2</v>
      </c>
      <c r="AJ674" s="174">
        <f>IFERROR('Ringkasan (milyar)'!AJ674/'Ringkasan (milyar)'!AC674,0)</f>
        <v>1.0677907343104103E-2</v>
      </c>
      <c r="AK674" s="174">
        <f>IFERROR('Ringkasan (milyar)'!AK674/'Ringkasan (milyar)'!AC674,0)</f>
        <v>0.22999070475066605</v>
      </c>
      <c r="AL674" s="174">
        <f>IFERROR('Ringkasan (milyar)'!AL674/'Ringkasan (milyar)'!AC674,0)</f>
        <v>7.4100910054856134E-3</v>
      </c>
      <c r="AM674" s="174">
        <f>IFERROR('Ringkasan (milyar)'!AM674/'Ringkasan (milyar)'!AC674,0)</f>
        <v>2.2163192826482575E-2</v>
      </c>
      <c r="AN674" s="174">
        <f>IFERROR('Ringkasan (milyar)'!AN674/'Ringkasan (milyar)'!AC674,0)</f>
        <v>0.10205151739385397</v>
      </c>
      <c r="AO674" s="174">
        <f>IFERROR('Ringkasan (milyar)'!AO674/'Ringkasan (milyar)'!AC674,0)</f>
        <v>9.6912794376034228E-2</v>
      </c>
      <c r="AP674" s="174">
        <f>IFERROR('Ringkasan (milyar)'!AP674/'Ringkasan (milyar)'!AC674,0)</f>
        <v>9.112963311295626E-4</v>
      </c>
      <c r="AQ674" s="174">
        <f>IFERROR('Ringkasan (milyar)'!AQ674/'Ringkasan (milyar)'!AC674,0)</f>
        <v>5.4181281768009727E-4</v>
      </c>
      <c r="AR674" s="174">
        <f>IFERROR('Ringkasan (milyar)'!AR674/'Ringkasan (milyar)'!AC674,0)</f>
        <v>1.2400796692028244E-2</v>
      </c>
      <c r="AS674" s="174">
        <f>IFERROR('Ringkasan (milyar)'!AS674/'Ringkasan (milyar)'!AC674,0)</f>
        <v>1.2400796692028244E-2</v>
      </c>
      <c r="AT674" s="174">
        <f>IFERROR('Ringkasan (milyar)'!AT674/'Ringkasan (milyar)'!AC674,0)</f>
        <v>0.11448166418000974</v>
      </c>
      <c r="AU674" s="174">
        <f>IFERROR('Ringkasan (milyar)'!AU674/'Ringkasan (milyar)'!AC674,0)</f>
        <v>0</v>
      </c>
      <c r="AV674" s="174">
        <f>IFERROR('Ringkasan (milyar)'!AV674/'Ringkasan (milyar)'!AC674,0)</f>
        <v>0.11448166418000974</v>
      </c>
      <c r="AW674" s="7"/>
      <c r="AX674" s="7"/>
      <c r="AY674" s="7"/>
      <c r="AZ674" s="7"/>
      <c r="BA674" s="7"/>
      <c r="BB674" s="7"/>
      <c r="BC674" s="7"/>
      <c r="BD674" s="7"/>
      <c r="BE674" s="7"/>
      <c r="BF674" s="7"/>
      <c r="BG674" s="7"/>
      <c r="BH674" s="7"/>
      <c r="BI674" s="7"/>
      <c r="BJ674" s="88"/>
      <c r="BK674" s="88"/>
      <c r="BL674" s="89"/>
      <c r="BM674" s="47"/>
      <c r="BN674" s="48"/>
      <c r="BO674" s="49"/>
      <c r="BR674" s="115" t="e">
        <f>Ringkasan!#REF!/1000000000</f>
        <v>#REF!</v>
      </c>
      <c r="BS674" s="115" t="e">
        <f t="shared" si="118"/>
        <v>#REF!</v>
      </c>
      <c r="BT674" s="39" t="e">
        <f t="shared" si="120"/>
        <v>#REF!</v>
      </c>
      <c r="BV674" s="115" t="e">
        <f>Ringkasan!#REF!/1000000000</f>
        <v>#REF!</v>
      </c>
      <c r="BW674" s="115" t="e">
        <f t="shared" si="119"/>
        <v>#REF!</v>
      </c>
      <c r="BX674" s="39" t="e">
        <f t="shared" si="121"/>
        <v>#REF!</v>
      </c>
    </row>
    <row r="675" spans="1:76" x14ac:dyDescent="0.25">
      <c r="B675" s="13" t="s">
        <v>562</v>
      </c>
      <c r="C675" s="14" t="s">
        <v>562</v>
      </c>
      <c r="D675" s="15" t="s">
        <v>563</v>
      </c>
      <c r="E675" s="16"/>
      <c r="F675" s="93"/>
      <c r="G675" s="115"/>
      <c r="H675" s="174">
        <f>IFERROR('Ringkasan (milyar)'!H675/'Ringkasan (milyar)'!G675,0)</f>
        <v>0</v>
      </c>
      <c r="I675" s="174">
        <f>IFERROR('Ringkasan (milyar)'!I675/'Ringkasan (milyar)'!G675,0)</f>
        <v>0</v>
      </c>
      <c r="J675" s="174">
        <f>IFERROR('Ringkasan (milyar)'!J675/'Ringkasan (milyar)'!G675,0)</f>
        <v>0</v>
      </c>
      <c r="K675" s="174">
        <f>IFERROR('Ringkasan (milyar)'!K675/'Ringkasan (milyar)'!G675,0)</f>
        <v>0</v>
      </c>
      <c r="L675" s="174">
        <f>IFERROR('Ringkasan (milyar)'!L675/'Ringkasan (milyar)'!G675,0)</f>
        <v>0</v>
      </c>
      <c r="M675" s="174">
        <f>IFERROR('Ringkasan (milyar)'!M675/'Ringkasan (milyar)'!G675,0)</f>
        <v>0</v>
      </c>
      <c r="N675" s="174">
        <f>IFERROR('Ringkasan (milyar)'!N675/'Ringkasan (milyar)'!G675,0)</f>
        <v>0</v>
      </c>
      <c r="O675" s="174">
        <f>IFERROR('Ringkasan (milyar)'!O675/'Ringkasan (milyar)'!G675,0)</f>
        <v>0</v>
      </c>
      <c r="P675" s="174">
        <f>IFERROR('Ringkasan (milyar)'!P675/'Ringkasan (milyar)'!G675,0)</f>
        <v>0</v>
      </c>
      <c r="Q675" s="174">
        <f>IFERROR('Ringkasan (milyar)'!Q675/'Ringkasan (milyar)'!G675,0)</f>
        <v>0</v>
      </c>
      <c r="R675" s="174">
        <f>IFERROR('Ringkasan (milyar)'!R675/'Ringkasan (milyar)'!G675,0)</f>
        <v>0</v>
      </c>
      <c r="S675" s="174">
        <f>IFERROR('Ringkasan (milyar)'!S675/'Ringkasan (milyar)'!G675,0)</f>
        <v>0</v>
      </c>
      <c r="T675" s="174">
        <f>IFERROR('Ringkasan (milyar)'!T675/'Ringkasan (milyar)'!G675,0)</f>
        <v>0</v>
      </c>
      <c r="U675" s="174">
        <f>IFERROR('Ringkasan (milyar)'!U675/'Ringkasan (milyar)'!G675,0)</f>
        <v>0</v>
      </c>
      <c r="V675" s="174">
        <f>IFERROR('Ringkasan (milyar)'!V675/'Ringkasan (milyar)'!G675,0)</f>
        <v>0</v>
      </c>
      <c r="W675" s="174">
        <f>IFERROR('Ringkasan (milyar)'!W675/'Ringkasan (milyar)'!G675,0)</f>
        <v>0</v>
      </c>
      <c r="X675" s="174">
        <f>IFERROR('Ringkasan (milyar)'!X675/'Ringkasan (milyar)'!G675,0)</f>
        <v>0</v>
      </c>
      <c r="Y675" s="174">
        <f>IFERROR('Ringkasan (milyar)'!Y675/'Ringkasan (milyar)'!G675,0)</f>
        <v>0</v>
      </c>
      <c r="Z675" s="174">
        <f>IFERROR('Ringkasan (milyar)'!Z675/'Ringkasan (milyar)'!G675,0)</f>
        <v>0</v>
      </c>
      <c r="AA675" s="174">
        <f>IFERROR('Ringkasan (milyar)'!AA675/'Ringkasan (milyar)'!G675,0)</f>
        <v>0</v>
      </c>
      <c r="AB675" s="174">
        <f>IFERROR('Ringkasan (milyar)'!AB675/'Ringkasan (milyar)'!G675,0)</f>
        <v>0</v>
      </c>
      <c r="AC675" s="7"/>
      <c r="AD675" s="174">
        <f>IFERROR('Ringkasan (milyar)'!AD675/'Ringkasan (milyar)'!AC675,0)</f>
        <v>0</v>
      </c>
      <c r="AE675" s="174">
        <f>IFERROR('Ringkasan (milyar)'!AE675/'Ringkasan (milyar)'!AD675,0)</f>
        <v>0</v>
      </c>
      <c r="AF675" s="174">
        <f>IFERROR('Ringkasan (milyar)'!AF675/'Ringkasan (milyar)'!AD675,0)</f>
        <v>0</v>
      </c>
      <c r="AG675" s="174">
        <f>IFERROR('Ringkasan (milyar)'!AG675/'Ringkasan (milyar)'!AD675,0)</f>
        <v>0</v>
      </c>
      <c r="AH675" s="174">
        <f>IFERROR('Ringkasan (milyar)'!AH675/'Ringkasan (milyar)'!AC675,0)</f>
        <v>0</v>
      </c>
      <c r="AI675" s="174">
        <f>IFERROR('Ringkasan (milyar)'!AI675/'Ringkasan (milyar)'!AC675,0)</f>
        <v>0</v>
      </c>
      <c r="AJ675" s="174">
        <f>IFERROR('Ringkasan (milyar)'!AJ675/'Ringkasan (milyar)'!AC675,0)</f>
        <v>0</v>
      </c>
      <c r="AK675" s="174">
        <f>IFERROR('Ringkasan (milyar)'!AK675/'Ringkasan (milyar)'!AC675,0)</f>
        <v>0</v>
      </c>
      <c r="AL675" s="174">
        <f>IFERROR('Ringkasan (milyar)'!AL675/'Ringkasan (milyar)'!AC675,0)</f>
        <v>0</v>
      </c>
      <c r="AM675" s="174">
        <f>IFERROR('Ringkasan (milyar)'!AM675/'Ringkasan (milyar)'!AC675,0)</f>
        <v>0</v>
      </c>
      <c r="AN675" s="174">
        <f>IFERROR('Ringkasan (milyar)'!AN675/'Ringkasan (milyar)'!AC675,0)</f>
        <v>0</v>
      </c>
      <c r="AO675" s="174">
        <f>IFERROR('Ringkasan (milyar)'!AO675/'Ringkasan (milyar)'!AC675,0)</f>
        <v>0</v>
      </c>
      <c r="AP675" s="174">
        <f>IFERROR('Ringkasan (milyar)'!AP675/'Ringkasan (milyar)'!AC675,0)</f>
        <v>0</v>
      </c>
      <c r="AQ675" s="174">
        <f>IFERROR('Ringkasan (milyar)'!AQ675/'Ringkasan (milyar)'!AC675,0)</f>
        <v>0</v>
      </c>
      <c r="AR675" s="174">
        <f>IFERROR('Ringkasan (milyar)'!AR675/'Ringkasan (milyar)'!AC675,0)</f>
        <v>0</v>
      </c>
      <c r="AS675" s="174">
        <f>IFERROR('Ringkasan (milyar)'!AS675/'Ringkasan (milyar)'!AC675,0)</f>
        <v>0</v>
      </c>
      <c r="AT675" s="174">
        <f>IFERROR('Ringkasan (milyar)'!AT675/'Ringkasan (milyar)'!AC675,0)</f>
        <v>0</v>
      </c>
      <c r="AU675" s="174">
        <f>IFERROR('Ringkasan (milyar)'!AU675/'Ringkasan (milyar)'!AC675,0)</f>
        <v>0</v>
      </c>
      <c r="AV675" s="174">
        <f>IFERROR('Ringkasan (milyar)'!AV675/'Ringkasan (milyar)'!AC675,0)</f>
        <v>0</v>
      </c>
      <c r="AW675" s="7"/>
      <c r="AX675" s="7"/>
      <c r="AY675" s="7"/>
      <c r="AZ675" s="7"/>
      <c r="BA675" s="7"/>
      <c r="BB675" s="7"/>
      <c r="BC675" s="7"/>
      <c r="BD675" s="7"/>
      <c r="BE675" s="7"/>
      <c r="BF675" s="7"/>
      <c r="BG675" s="7"/>
      <c r="BH675" s="7"/>
      <c r="BI675" s="7"/>
      <c r="BJ675" s="88"/>
      <c r="BK675" s="88"/>
      <c r="BL675" s="89"/>
      <c r="BM675" s="47"/>
      <c r="BN675" s="48"/>
      <c r="BO675" s="49"/>
      <c r="BR675" s="115" t="e">
        <f>Ringkasan!#REF!/1000000000</f>
        <v>#REF!</v>
      </c>
      <c r="BS675" s="115" t="e">
        <f t="shared" si="118"/>
        <v>#REF!</v>
      </c>
      <c r="BT675" s="39" t="e">
        <f t="shared" si="120"/>
        <v>#REF!</v>
      </c>
      <c r="BV675" s="115" t="e">
        <f>Ringkasan!#REF!/1000000000</f>
        <v>#REF!</v>
      </c>
      <c r="BW675" s="115" t="e">
        <f t="shared" si="119"/>
        <v>#REF!</v>
      </c>
      <c r="BX675" s="39" t="e">
        <f t="shared" si="121"/>
        <v>#REF!</v>
      </c>
    </row>
    <row r="676" spans="1:76" x14ac:dyDescent="0.25">
      <c r="B676" s="13" t="s">
        <v>564</v>
      </c>
      <c r="C676" s="14" t="s">
        <v>564</v>
      </c>
      <c r="D676" s="15" t="s">
        <v>842</v>
      </c>
      <c r="E676" s="16"/>
      <c r="F676" s="93"/>
      <c r="G676" s="115"/>
      <c r="H676" s="174">
        <f>IFERROR('Ringkasan (milyar)'!H676/'Ringkasan (milyar)'!G676,0)</f>
        <v>4.6500124698578581E-2</v>
      </c>
      <c r="I676" s="174">
        <f>IFERROR('Ringkasan (milyar)'!I676/'Ringkasan (milyar)'!G676,0)</f>
        <v>2.5748839743674687E-2</v>
      </c>
      <c r="J676" s="174">
        <f>IFERROR('Ringkasan (milyar)'!J676/'Ringkasan (milyar)'!G676,0)</f>
        <v>1.0465849884851129E-3</v>
      </c>
      <c r="K676" s="174">
        <f>IFERROR('Ringkasan (milyar)'!K676/'Ringkasan (milyar)'!G676,0)</f>
        <v>7.6608932023919099E-3</v>
      </c>
      <c r="L676" s="174">
        <f>IFERROR('Ringkasan (milyar)'!L676/'Ringkasan (milyar)'!G676,0)</f>
        <v>1.2043806764026868E-2</v>
      </c>
      <c r="M676" s="174">
        <f>IFERROR('Ringkasan (milyar)'!M676/'Ringkasan (milyar)'!G676,0)</f>
        <v>0.79233476487946874</v>
      </c>
      <c r="N676" s="174">
        <f>IFERROR('Ringkasan (milyar)'!N676/'Ringkasan (milyar)'!G676,0)</f>
        <v>0.78010215461337995</v>
      </c>
      <c r="O676" s="174">
        <f>IFERROR('Ringkasan (milyar)'!O676/'Ringkasan (milyar)'!G676,0)</f>
        <v>9.7012344651852503E-2</v>
      </c>
      <c r="P676" s="174">
        <f>IFERROR('Ringkasan (milyar)'!P676/'Ringkasan (milyar)'!G676,0)</f>
        <v>0</v>
      </c>
      <c r="Q676" s="174">
        <f>IFERROR('Ringkasan (milyar)'!Q676/'Ringkasan (milyar)'!G676,0)</f>
        <v>6.3076610036794531E-2</v>
      </c>
      <c r="R676" s="174">
        <f>IFERROR('Ringkasan (milyar)'!R676/'Ringkasan (milyar)'!G676,0)</f>
        <v>2.0500429754045334E-3</v>
      </c>
      <c r="S676" s="174">
        <f>IFERROR('Ringkasan (milyar)'!S676/'Ringkasan (milyar)'!G676,0)</f>
        <v>0.223772204649103</v>
      </c>
      <c r="T676" s="174">
        <f>IFERROR('Ringkasan (milyar)'!T676/'Ringkasan (milyar)'!G676,0)</f>
        <v>0.31085617446592595</v>
      </c>
      <c r="U676" s="174">
        <f>IFERROR('Ringkasan (milyar)'!U676/'Ringkasan (milyar)'!G676,0)</f>
        <v>8.3334777834299392E-2</v>
      </c>
      <c r="V676" s="174">
        <f>IFERROR('Ringkasan (milyar)'!V676/'Ringkasan (milyar)'!G676,0)</f>
        <v>1.2232610266088928E-2</v>
      </c>
      <c r="W676" s="174">
        <f>IFERROR('Ringkasan (milyar)'!W676/'Ringkasan (milyar)'!G676,0)</f>
        <v>1.2232610266088928E-2</v>
      </c>
      <c r="X676" s="174">
        <f>IFERROR('Ringkasan (milyar)'!X676/'Ringkasan (milyar)'!G676,0)</f>
        <v>0</v>
      </c>
      <c r="Y676" s="174">
        <f>IFERROR('Ringkasan (milyar)'!Y676/'Ringkasan (milyar)'!G676,0)</f>
        <v>0.1611651104219527</v>
      </c>
      <c r="Z676" s="174">
        <f>IFERROR('Ringkasan (milyar)'!Z676/'Ringkasan (milyar)'!G676,0)</f>
        <v>1.7419036082357411E-2</v>
      </c>
      <c r="AA676" s="174">
        <f>IFERROR('Ringkasan (milyar)'!AA676/'Ringkasan (milyar)'!G676,0)</f>
        <v>0</v>
      </c>
      <c r="AB676" s="174">
        <f>IFERROR('Ringkasan (milyar)'!AB676/'Ringkasan (milyar)'!G676,0)</f>
        <v>0.14374607433959527</v>
      </c>
      <c r="AC676" s="7"/>
      <c r="AD676" s="174">
        <f>IFERROR('Ringkasan (milyar)'!AD676/'Ringkasan (milyar)'!AC676,0)</f>
        <v>0.64312683437729601</v>
      </c>
      <c r="AE676" s="174">
        <f>IFERROR('Ringkasan (milyar)'!AE676/'Ringkasan (milyar)'!AD676,0)</f>
        <v>0.42426430602715431</v>
      </c>
      <c r="AF676" s="174">
        <f>IFERROR('Ringkasan (milyar)'!AF676/'Ringkasan (milyar)'!AD676,0)</f>
        <v>0.501451326049979</v>
      </c>
      <c r="AG676" s="174">
        <f>IFERROR('Ringkasan (milyar)'!AG676/'Ringkasan (milyar)'!AD676,0)</f>
        <v>7.1999877594869626E-4</v>
      </c>
      <c r="AH676" s="174">
        <f>IFERROR('Ringkasan (milyar)'!AH676/'Ringkasan (milyar)'!AC676,0)</f>
        <v>7.1485260951651016E-4</v>
      </c>
      <c r="AI676" s="174">
        <f>IFERROR('Ringkasan (milyar)'!AI676/'Ringkasan (milyar)'!AC676,0)</f>
        <v>3.5918459899799575E-2</v>
      </c>
      <c r="AJ676" s="174">
        <f>IFERROR('Ringkasan (milyar)'!AJ676/'Ringkasan (milyar)'!AC676,0)</f>
        <v>1.0677907343104103E-2</v>
      </c>
      <c r="AK676" s="174">
        <f>IFERROR('Ringkasan (milyar)'!AK676/'Ringkasan (milyar)'!AC676,0)</f>
        <v>0.22999070475066605</v>
      </c>
      <c r="AL676" s="174">
        <f>IFERROR('Ringkasan (milyar)'!AL676/'Ringkasan (milyar)'!AC676,0)</f>
        <v>7.4100910054856134E-3</v>
      </c>
      <c r="AM676" s="174">
        <f>IFERROR('Ringkasan (milyar)'!AM676/'Ringkasan (milyar)'!AC676,0)</f>
        <v>2.2163192826482575E-2</v>
      </c>
      <c r="AN676" s="174">
        <f>IFERROR('Ringkasan (milyar)'!AN676/'Ringkasan (milyar)'!AC676,0)</f>
        <v>0.10205151739385397</v>
      </c>
      <c r="AO676" s="174">
        <f>IFERROR('Ringkasan (milyar)'!AO676/'Ringkasan (milyar)'!AC676,0)</f>
        <v>9.6912794376034228E-2</v>
      </c>
      <c r="AP676" s="174">
        <f>IFERROR('Ringkasan (milyar)'!AP676/'Ringkasan (milyar)'!AC676,0)</f>
        <v>9.112963311295626E-4</v>
      </c>
      <c r="AQ676" s="174">
        <f>IFERROR('Ringkasan (milyar)'!AQ676/'Ringkasan (milyar)'!AC676,0)</f>
        <v>5.4181281768009727E-4</v>
      </c>
      <c r="AR676" s="174">
        <f>IFERROR('Ringkasan (milyar)'!AR676/'Ringkasan (milyar)'!AC676,0)</f>
        <v>1.2400796692028244E-2</v>
      </c>
      <c r="AS676" s="174">
        <f>IFERROR('Ringkasan (milyar)'!AS676/'Ringkasan (milyar)'!AC676,0)</f>
        <v>1.2400796692028244E-2</v>
      </c>
      <c r="AT676" s="174">
        <f>IFERROR('Ringkasan (milyar)'!AT676/'Ringkasan (milyar)'!AC676,0)</f>
        <v>0.11448166418000974</v>
      </c>
      <c r="AU676" s="174">
        <f>IFERROR('Ringkasan (milyar)'!AU676/'Ringkasan (milyar)'!AC676,0)</f>
        <v>0</v>
      </c>
      <c r="AV676" s="174">
        <f>IFERROR('Ringkasan (milyar)'!AV676/'Ringkasan (milyar)'!AC676,0)</f>
        <v>0.11448166418000974</v>
      </c>
      <c r="AW676" s="7"/>
      <c r="AX676" s="7"/>
      <c r="AY676" s="7"/>
      <c r="AZ676" s="7"/>
      <c r="BA676" s="7"/>
      <c r="BB676" s="7"/>
      <c r="BC676" s="7"/>
      <c r="BD676" s="7"/>
      <c r="BE676" s="7"/>
      <c r="BF676" s="7"/>
      <c r="BG676" s="7"/>
      <c r="BH676" s="7"/>
      <c r="BI676" s="7"/>
      <c r="BJ676" s="88"/>
      <c r="BK676" s="88"/>
      <c r="BL676" s="89"/>
      <c r="BM676" s="47"/>
      <c r="BN676" s="48"/>
      <c r="BO676" s="49"/>
      <c r="BR676" s="115" t="e">
        <f>Ringkasan!#REF!/1000000000</f>
        <v>#REF!</v>
      </c>
      <c r="BS676" s="115" t="e">
        <f t="shared" si="118"/>
        <v>#REF!</v>
      </c>
      <c r="BT676" s="39" t="e">
        <f t="shared" si="120"/>
        <v>#REF!</v>
      </c>
      <c r="BV676" s="115" t="e">
        <f>Ringkasan!#REF!/1000000000</f>
        <v>#REF!</v>
      </c>
      <c r="BW676" s="115" t="e">
        <f t="shared" si="119"/>
        <v>#REF!</v>
      </c>
      <c r="BX676" s="39" t="e">
        <f t="shared" si="121"/>
        <v>#REF!</v>
      </c>
    </row>
    <row r="677" spans="1:76" x14ac:dyDescent="0.25">
      <c r="B677" s="13" t="s">
        <v>566</v>
      </c>
      <c r="C677" s="14" t="s">
        <v>566</v>
      </c>
      <c r="D677" s="15" t="s">
        <v>843</v>
      </c>
      <c r="E677" s="16"/>
      <c r="F677" s="93"/>
      <c r="G677" s="115"/>
      <c r="H677" s="174">
        <f>IFERROR('Ringkasan (milyar)'!H677/'Ringkasan (milyar)'!G677,0)</f>
        <v>6.2812949190544684E-2</v>
      </c>
      <c r="I677" s="174">
        <f>IFERROR('Ringkasan (milyar)'!I677/'Ringkasan (milyar)'!G677,0)</f>
        <v>4.5533820556110882E-2</v>
      </c>
      <c r="J677" s="174">
        <f>IFERROR('Ringkasan (milyar)'!J677/'Ringkasan (milyar)'!G677,0)</f>
        <v>8.5453821616211182E-4</v>
      </c>
      <c r="K677" s="174">
        <f>IFERROR('Ringkasan (milyar)'!K677/'Ringkasan (milyar)'!G677,0)</f>
        <v>6.2551308144178979E-3</v>
      </c>
      <c r="L677" s="174">
        <f>IFERROR('Ringkasan (milyar)'!L677/'Ringkasan (milyar)'!G677,0)</f>
        <v>1.016945960385379E-2</v>
      </c>
      <c r="M677" s="174">
        <f>IFERROR('Ringkasan (milyar)'!M677/'Ringkasan (milyar)'!G677,0)</f>
        <v>0.76589287003817719</v>
      </c>
      <c r="N677" s="174">
        <f>IFERROR('Ringkasan (milyar)'!N677/'Ringkasan (milyar)'!G677,0)</f>
        <v>0.75590492536975551</v>
      </c>
      <c r="O677" s="174">
        <f>IFERROR('Ringkasan (milyar)'!O677/'Ringkasan (milyar)'!G677,0)</f>
        <v>0.12082385753008469</v>
      </c>
      <c r="P677" s="174">
        <f>IFERROR('Ringkasan (milyar)'!P677/'Ringkasan (milyar)'!G677,0)</f>
        <v>0</v>
      </c>
      <c r="Q677" s="174">
        <f>IFERROR('Ringkasan (milyar)'!Q677/'Ringkasan (milyar)'!G677,0)</f>
        <v>5.1502146902006968E-2</v>
      </c>
      <c r="R677" s="174">
        <f>IFERROR('Ringkasan (milyar)'!R677/'Ringkasan (milyar)'!G677,0)</f>
        <v>1.6738631707240248E-3</v>
      </c>
      <c r="S677" s="174">
        <f>IFERROR('Ringkasan (milyar)'!S677/'Ringkasan (milyar)'!G677,0)</f>
        <v>0.23182130281169294</v>
      </c>
      <c r="T677" s="174">
        <f>IFERROR('Ringkasan (milyar)'!T677/'Ringkasan (milyar)'!G677,0)</f>
        <v>0.27787143691102267</v>
      </c>
      <c r="U677" s="174">
        <f>IFERROR('Ringkasan (milyar)'!U677/'Ringkasan (milyar)'!G677,0)</f>
        <v>7.2212318044224219E-2</v>
      </c>
      <c r="V677" s="174">
        <f>IFERROR('Ringkasan (milyar)'!V677/'Ringkasan (milyar)'!G677,0)</f>
        <v>9.9879446684216031E-3</v>
      </c>
      <c r="W677" s="174">
        <f>IFERROR('Ringkasan (milyar)'!W677/'Ringkasan (milyar)'!G677,0)</f>
        <v>9.9879446684216031E-3</v>
      </c>
      <c r="X677" s="174">
        <f>IFERROR('Ringkasan (milyar)'!X677/'Ringkasan (milyar)'!G677,0)</f>
        <v>0</v>
      </c>
      <c r="Y677" s="174">
        <f>IFERROR('Ringkasan (milyar)'!Y677/'Ringkasan (milyar)'!G677,0)</f>
        <v>0.1712941807712782</v>
      </c>
      <c r="Z677" s="174">
        <f>IFERROR('Ringkasan (milyar)'!Z677/'Ringkasan (milyar)'!G677,0)</f>
        <v>1.4273492913897233E-2</v>
      </c>
      <c r="AA677" s="174">
        <f>IFERROR('Ringkasan (milyar)'!AA677/'Ringkasan (milyar)'!G677,0)</f>
        <v>0</v>
      </c>
      <c r="AB677" s="174">
        <f>IFERROR('Ringkasan (milyar)'!AB677/'Ringkasan (milyar)'!G677,0)</f>
        <v>0.15702068785738096</v>
      </c>
      <c r="AC677" s="7"/>
      <c r="AD677" s="174">
        <f>IFERROR('Ringkasan (milyar)'!AD677/'Ringkasan (milyar)'!AC677,0)</f>
        <v>0.63645097008745311</v>
      </c>
      <c r="AE677" s="174">
        <f>IFERROR('Ringkasan (milyar)'!AE677/'Ringkasan (milyar)'!AD677,0)</f>
        <v>0.37767892737717412</v>
      </c>
      <c r="AF677" s="174">
        <f>IFERROR('Ringkasan (milyar)'!AF677/'Ringkasan (milyar)'!AD677,0)</f>
        <v>0.54987270756216111</v>
      </c>
      <c r="AG677" s="174">
        <f>IFERROR('Ringkasan (milyar)'!AG677/'Ringkasan (milyar)'!AD677,0)</f>
        <v>5.9408739259423672E-4</v>
      </c>
      <c r="AH677" s="174">
        <f>IFERROR('Ringkasan (milyar)'!AH677/'Ringkasan (milyar)'!AC677,0)</f>
        <v>5.8371843151790626E-4</v>
      </c>
      <c r="AI677" s="174">
        <f>IFERROR('Ringkasan (milyar)'!AI677/'Ringkasan (milyar)'!AC677,0)</f>
        <v>3.5738621978809622E-2</v>
      </c>
      <c r="AJ677" s="174">
        <f>IFERROR('Ringkasan (milyar)'!AJ677/'Ringkasan (milyar)'!AC677,0)</f>
        <v>9.4093843164491965E-3</v>
      </c>
      <c r="AK677" s="174">
        <f>IFERROR('Ringkasan (milyar)'!AK677/'Ringkasan (milyar)'!AC677,0)</f>
        <v>0.23185643779434767</v>
      </c>
      <c r="AL677" s="174">
        <f>IFERROR('Ringkasan (milyar)'!AL677/'Ringkasan (milyar)'!AC677,0)</f>
        <v>8.3057294004273332E-3</v>
      </c>
      <c r="AM677" s="174">
        <f>IFERROR('Ringkasan (milyar)'!AM677/'Ringkasan (milyar)'!AC677,0)</f>
        <v>2.6526502924680215E-2</v>
      </c>
      <c r="AN677" s="174">
        <f>IFERROR('Ringkasan (milyar)'!AN677/'Ringkasan (milyar)'!AC677,0)</f>
        <v>0.10444414406873935</v>
      </c>
      <c r="AO677" s="174">
        <f>IFERROR('Ringkasan (milyar)'!AO677/'Ringkasan (milyar)'!AC677,0)</f>
        <v>9.1138291316750969E-2</v>
      </c>
      <c r="AP677" s="174">
        <f>IFERROR('Ringkasan (milyar)'!AP677/'Ringkasan (milyar)'!AC677,0)</f>
        <v>7.96115853829682E-4</v>
      </c>
      <c r="AQ677" s="174">
        <f>IFERROR('Ringkasan (milyar)'!AQ677/'Ringkasan (milyar)'!AC677,0)</f>
        <v>6.4565422992010515E-4</v>
      </c>
      <c r="AR677" s="174">
        <f>IFERROR('Ringkasan (milyar)'!AR677/'Ringkasan (milyar)'!AC677,0)</f>
        <v>2.4929502690289498E-2</v>
      </c>
      <c r="AS677" s="174">
        <f>IFERROR('Ringkasan (milyar)'!AS677/'Ringkasan (milyar)'!AC677,0)</f>
        <v>2.4929502690289498E-2</v>
      </c>
      <c r="AT677" s="174">
        <f>IFERROR('Ringkasan (milyar)'!AT677/'Ringkasan (milyar)'!AC677,0)</f>
        <v>0.1067630894279095</v>
      </c>
      <c r="AU677" s="174">
        <f>IFERROR('Ringkasan (milyar)'!AU677/'Ringkasan (milyar)'!AC677,0)</f>
        <v>1.1574808744677655E-2</v>
      </c>
      <c r="AV677" s="174">
        <f>IFERROR('Ringkasan (milyar)'!AV677/'Ringkasan (milyar)'!AC677,0)</f>
        <v>9.5188280683231846E-2</v>
      </c>
      <c r="AW677" s="7"/>
      <c r="AX677" s="7"/>
      <c r="AY677" s="7"/>
      <c r="AZ677" s="7"/>
      <c r="BA677" s="7"/>
      <c r="BB677" s="7"/>
      <c r="BC677" s="7"/>
      <c r="BD677" s="7"/>
      <c r="BE677" s="7"/>
      <c r="BF677" s="7"/>
      <c r="BG677" s="7"/>
      <c r="BH677" s="7"/>
      <c r="BI677" s="7"/>
      <c r="BJ677" s="88"/>
      <c r="BK677" s="88"/>
      <c r="BL677" s="89"/>
      <c r="BM677" s="47"/>
      <c r="BN677" s="48"/>
      <c r="BO677" s="49"/>
      <c r="BR677" s="115" t="e">
        <f>Ringkasan!#REF!/1000000000</f>
        <v>#REF!</v>
      </c>
      <c r="BS677" s="115" t="e">
        <f t="shared" si="118"/>
        <v>#REF!</v>
      </c>
      <c r="BT677" s="39" t="e">
        <f t="shared" si="120"/>
        <v>#REF!</v>
      </c>
      <c r="BV677" s="115" t="e">
        <f>Ringkasan!#REF!/1000000000</f>
        <v>#REF!</v>
      </c>
      <c r="BW677" s="115" t="e">
        <f t="shared" si="119"/>
        <v>#REF!</v>
      </c>
      <c r="BX677" s="39" t="e">
        <f t="shared" si="121"/>
        <v>#REF!</v>
      </c>
    </row>
    <row r="678" spans="1:76" s="141" customFormat="1" x14ac:dyDescent="0.25">
      <c r="A678" s="141" t="s">
        <v>844</v>
      </c>
      <c r="B678" s="9" t="s">
        <v>845</v>
      </c>
      <c r="C678" s="10">
        <v>37</v>
      </c>
      <c r="D678" s="11" t="s">
        <v>846</v>
      </c>
      <c r="E678" s="1" t="str">
        <f>[1]Pendapatan!D678</f>
        <v/>
      </c>
      <c r="F678" s="142" t="str">
        <f>[1]Pendapatan!E678</f>
        <v/>
      </c>
      <c r="G678" s="113"/>
      <c r="H678" s="172">
        <f>IFERROR('Ringkasan (milyar)'!H678/'Ringkasan (milyar)'!G678,0)</f>
        <v>0</v>
      </c>
      <c r="I678" s="172">
        <f>IFERROR('Ringkasan (milyar)'!I678/'Ringkasan (milyar)'!G678,0)</f>
        <v>0</v>
      </c>
      <c r="J678" s="172">
        <f>IFERROR('Ringkasan (milyar)'!J678/'Ringkasan (milyar)'!G678,0)</f>
        <v>0</v>
      </c>
      <c r="K678" s="172">
        <f>IFERROR('Ringkasan (milyar)'!K678/'Ringkasan (milyar)'!G678,0)</f>
        <v>0</v>
      </c>
      <c r="L678" s="172">
        <f>IFERROR('Ringkasan (milyar)'!L678/'Ringkasan (milyar)'!G678,0)</f>
        <v>0</v>
      </c>
      <c r="M678" s="172">
        <f>IFERROR('Ringkasan (milyar)'!M678/'Ringkasan (milyar)'!G678,0)</f>
        <v>0</v>
      </c>
      <c r="N678" s="172">
        <f>IFERROR('Ringkasan (milyar)'!N678/'Ringkasan (milyar)'!G678,0)</f>
        <v>0</v>
      </c>
      <c r="O678" s="172">
        <f>IFERROR('Ringkasan (milyar)'!O678/'Ringkasan (milyar)'!G678,0)</f>
        <v>0</v>
      </c>
      <c r="P678" s="172">
        <f>IFERROR('Ringkasan (milyar)'!P678/'Ringkasan (milyar)'!G678,0)</f>
        <v>0</v>
      </c>
      <c r="Q678" s="172">
        <f>IFERROR('Ringkasan (milyar)'!Q678/'Ringkasan (milyar)'!G678,0)</f>
        <v>0</v>
      </c>
      <c r="R678" s="172">
        <f>IFERROR('Ringkasan (milyar)'!R678/'Ringkasan (milyar)'!G678,0)</f>
        <v>0</v>
      </c>
      <c r="S678" s="172">
        <f>IFERROR('Ringkasan (milyar)'!S678/'Ringkasan (milyar)'!G678,0)</f>
        <v>0</v>
      </c>
      <c r="T678" s="172">
        <f>IFERROR('Ringkasan (milyar)'!T678/'Ringkasan (milyar)'!G678,0)</f>
        <v>0</v>
      </c>
      <c r="U678" s="172">
        <f>IFERROR('Ringkasan (milyar)'!U678/'Ringkasan (milyar)'!G678,0)</f>
        <v>0</v>
      </c>
      <c r="V678" s="172">
        <f>IFERROR('Ringkasan (milyar)'!V678/'Ringkasan (milyar)'!G678,0)</f>
        <v>0</v>
      </c>
      <c r="W678" s="172">
        <f>IFERROR('Ringkasan (milyar)'!W678/'Ringkasan (milyar)'!G678,0)</f>
        <v>0</v>
      </c>
      <c r="X678" s="172">
        <f>IFERROR('Ringkasan (milyar)'!X678/'Ringkasan (milyar)'!G678,0)</f>
        <v>0</v>
      </c>
      <c r="Y678" s="172">
        <f>IFERROR('Ringkasan (milyar)'!Y678/'Ringkasan (milyar)'!G678,0)</f>
        <v>0</v>
      </c>
      <c r="Z678" s="172">
        <f>IFERROR('Ringkasan (milyar)'!Z678/'Ringkasan (milyar)'!G678,0)</f>
        <v>0</v>
      </c>
      <c r="AA678" s="172">
        <f>IFERROR('Ringkasan (milyar)'!AA678/'Ringkasan (milyar)'!G678,0)</f>
        <v>0</v>
      </c>
      <c r="AB678" s="172">
        <f>IFERROR('Ringkasan (milyar)'!AB678/'Ringkasan (milyar)'!G678,0)</f>
        <v>0</v>
      </c>
      <c r="AC678" s="2"/>
      <c r="AD678" s="172">
        <f>IFERROR('Ringkasan (milyar)'!AD678/'Ringkasan (milyar)'!AC678,0)</f>
        <v>0</v>
      </c>
      <c r="AE678" s="172">
        <f>IFERROR('Ringkasan (milyar)'!AE678/'Ringkasan (milyar)'!AD678,0)</f>
        <v>0</v>
      </c>
      <c r="AF678" s="172">
        <f>IFERROR('Ringkasan (milyar)'!AF678/'Ringkasan (milyar)'!AD678,0)</f>
        <v>0</v>
      </c>
      <c r="AG678" s="172">
        <f>IFERROR('Ringkasan (milyar)'!AG678/'Ringkasan (milyar)'!AD678,0)</f>
        <v>0</v>
      </c>
      <c r="AH678" s="172">
        <f>IFERROR('Ringkasan (milyar)'!AH678/'Ringkasan (milyar)'!AC678,0)</f>
        <v>0</v>
      </c>
      <c r="AI678" s="172">
        <f>IFERROR('Ringkasan (milyar)'!AI678/'Ringkasan (milyar)'!AC678,0)</f>
        <v>0</v>
      </c>
      <c r="AJ678" s="172">
        <f>IFERROR('Ringkasan (milyar)'!AJ678/'Ringkasan (milyar)'!AC678,0)</f>
        <v>0</v>
      </c>
      <c r="AK678" s="172">
        <f>IFERROR('Ringkasan (milyar)'!AK678/'Ringkasan (milyar)'!AC678,0)</f>
        <v>0</v>
      </c>
      <c r="AL678" s="172">
        <f>IFERROR('Ringkasan (milyar)'!AL678/'Ringkasan (milyar)'!AC678,0)</f>
        <v>0</v>
      </c>
      <c r="AM678" s="172">
        <f>IFERROR('Ringkasan (milyar)'!AM678/'Ringkasan (milyar)'!AC678,0)</f>
        <v>0</v>
      </c>
      <c r="AN678" s="172">
        <f>IFERROR('Ringkasan (milyar)'!AN678/'Ringkasan (milyar)'!AC678,0)</f>
        <v>0</v>
      </c>
      <c r="AO678" s="172">
        <f>IFERROR('Ringkasan (milyar)'!AO678/'Ringkasan (milyar)'!AC678,0)</f>
        <v>0</v>
      </c>
      <c r="AP678" s="172">
        <f>IFERROR('Ringkasan (milyar)'!AP678/'Ringkasan (milyar)'!AC678,0)</f>
        <v>0</v>
      </c>
      <c r="AQ678" s="172">
        <f>IFERROR('Ringkasan (milyar)'!AQ678/'Ringkasan (milyar)'!AC678,0)</f>
        <v>0</v>
      </c>
      <c r="AR678" s="172">
        <f>IFERROR('Ringkasan (milyar)'!AR678/'Ringkasan (milyar)'!AC678,0)</f>
        <v>0</v>
      </c>
      <c r="AS678" s="172">
        <f>IFERROR('Ringkasan (milyar)'!AS678/'Ringkasan (milyar)'!AC678,0)</f>
        <v>0</v>
      </c>
      <c r="AT678" s="172">
        <f>IFERROR('Ringkasan (milyar)'!AT678/'Ringkasan (milyar)'!AC678,0)</f>
        <v>0</v>
      </c>
      <c r="AU678" s="172">
        <f>IFERROR('Ringkasan (milyar)'!AU678/'Ringkasan (milyar)'!AC678,0)</f>
        <v>0</v>
      </c>
      <c r="AV678" s="172">
        <f>IFERROR('Ringkasan (milyar)'!AV678/'Ringkasan (milyar)'!AC678,0)</f>
        <v>0</v>
      </c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84"/>
      <c r="BK678" s="84"/>
      <c r="BL678" s="85"/>
      <c r="BM678" s="143"/>
      <c r="BN678" s="144"/>
      <c r="BO678" s="145"/>
      <c r="BP678" s="146">
        <f t="shared" ref="BP678:BP686" si="125">IF(G678&gt;0,1,0)</f>
        <v>0</v>
      </c>
      <c r="BR678" s="113" t="e">
        <f>Ringkasan!#REF!/1000000000</f>
        <v>#REF!</v>
      </c>
      <c r="BS678" s="113" t="e">
        <f t="shared" si="118"/>
        <v>#REF!</v>
      </c>
      <c r="BT678" s="146" t="e">
        <f t="shared" si="120"/>
        <v>#REF!</v>
      </c>
      <c r="BV678" s="113" t="e">
        <f>Ringkasan!#REF!/1000000000</f>
        <v>#REF!</v>
      </c>
      <c r="BW678" s="113" t="e">
        <f t="shared" si="119"/>
        <v>#REF!</v>
      </c>
      <c r="BX678" s="146" t="e">
        <f t="shared" si="121"/>
        <v>#REF!</v>
      </c>
    </row>
    <row r="679" spans="1:76" x14ac:dyDescent="0.25">
      <c r="A679" s="59" t="s">
        <v>491</v>
      </c>
      <c r="B679" s="3">
        <f>B673+1</f>
        <v>495</v>
      </c>
      <c r="C679" s="4">
        <v>1</v>
      </c>
      <c r="D679" s="8" t="s">
        <v>491</v>
      </c>
      <c r="E679" s="12" t="str">
        <f>[1]Pendapatan!D679</f>
        <v>10 Tahun 2024</v>
      </c>
      <c r="F679" s="92">
        <f>[1]Pendapatan!E679</f>
        <v>45644.909722222219</v>
      </c>
      <c r="G679" s="6"/>
      <c r="H679" s="173">
        <f>IFERROR('Ringkasan (milyar)'!H679/'Ringkasan (milyar)'!G679,0)</f>
        <v>4.3808586229936108E-2</v>
      </c>
      <c r="I679" s="173">
        <f>IFERROR('Ringkasan (milyar)'!I679/'Ringkasan (milyar)'!G679,0)</f>
        <v>1.0478859770095182E-2</v>
      </c>
      <c r="J679" s="173">
        <f>IFERROR('Ringkasan (milyar)'!J679/'Ringkasan (milyar)'!G679,0)</f>
        <v>2.725241025529259E-2</v>
      </c>
      <c r="K679" s="173">
        <f>IFERROR('Ringkasan (milyar)'!K679/'Ringkasan (milyar)'!G679,0)</f>
        <v>1.9659312410949042E-3</v>
      </c>
      <c r="L679" s="173">
        <f>IFERROR('Ringkasan (milyar)'!L679/'Ringkasan (milyar)'!G679,0)</f>
        <v>4.1113849634534273E-3</v>
      </c>
      <c r="M679" s="173">
        <f>IFERROR('Ringkasan (milyar)'!M679/'Ringkasan (milyar)'!G679,0)</f>
        <v>0.94654811899904834</v>
      </c>
      <c r="N679" s="173">
        <f>IFERROR('Ringkasan (milyar)'!N679/'Ringkasan (milyar)'!G679,0)</f>
        <v>0.93526649001076567</v>
      </c>
      <c r="O679" s="173">
        <f>IFERROR('Ringkasan (milyar)'!O679/'Ringkasan (milyar)'!G679,0)</f>
        <v>0.16139781040629042</v>
      </c>
      <c r="P679" s="173">
        <f>IFERROR('Ringkasan (milyar)'!P679/'Ringkasan (milyar)'!G679,0)</f>
        <v>0</v>
      </c>
      <c r="Q679" s="173">
        <f>IFERROR('Ringkasan (milyar)'!Q679/'Ringkasan (milyar)'!G679,0)</f>
        <v>0.16564094178011124</v>
      </c>
      <c r="R679" s="173">
        <f>IFERROR('Ringkasan (milyar)'!R679/'Ringkasan (milyar)'!G679,0)</f>
        <v>0</v>
      </c>
      <c r="S679" s="173">
        <f>IFERROR('Ringkasan (milyar)'!S679/'Ringkasan (milyar)'!G679,0)</f>
        <v>4.1282736351592837E-3</v>
      </c>
      <c r="T679" s="173">
        <f>IFERROR('Ringkasan (milyar)'!T679/'Ringkasan (milyar)'!G679,0)</f>
        <v>0.48490043726518195</v>
      </c>
      <c r="U679" s="173">
        <f>IFERROR('Ringkasan (milyar)'!U679/'Ringkasan (milyar)'!G679,0)</f>
        <v>0.11919902692402276</v>
      </c>
      <c r="V679" s="173">
        <f>IFERROR('Ringkasan (milyar)'!V679/'Ringkasan (milyar)'!G679,0)</f>
        <v>1.1281628988282598E-2</v>
      </c>
      <c r="W679" s="173">
        <f>IFERROR('Ringkasan (milyar)'!W679/'Ringkasan (milyar)'!G679,0)</f>
        <v>1.1281628988282598E-2</v>
      </c>
      <c r="X679" s="173">
        <f>IFERROR('Ringkasan (milyar)'!X679/'Ringkasan (milyar)'!G679,0)</f>
        <v>0</v>
      </c>
      <c r="Y679" s="173">
        <f>IFERROR('Ringkasan (milyar)'!Y679/'Ringkasan (milyar)'!G679,0)</f>
        <v>9.6432947710156768E-3</v>
      </c>
      <c r="Z679" s="173">
        <f>IFERROR('Ringkasan (milyar)'!Z679/'Ringkasan (milyar)'!G679,0)</f>
        <v>0</v>
      </c>
      <c r="AA679" s="173">
        <f>IFERROR('Ringkasan (milyar)'!AA679/'Ringkasan (milyar)'!G679,0)</f>
        <v>0</v>
      </c>
      <c r="AB679" s="173">
        <f>IFERROR('Ringkasan (milyar)'!AB679/'Ringkasan (milyar)'!G679,0)</f>
        <v>9.6432947710156768E-3</v>
      </c>
      <c r="AC679" s="6"/>
      <c r="AD679" s="173">
        <f>IFERROR('Ringkasan (milyar)'!AD679/'Ringkasan (milyar)'!AC679,0)</f>
        <v>0.66371770709380751</v>
      </c>
      <c r="AE679" s="173">
        <f>IFERROR('Ringkasan (milyar)'!AE679/'Ringkasan (milyar)'!AD679,0)</f>
        <v>0.4072459924452459</v>
      </c>
      <c r="AF679" s="173">
        <f>IFERROR('Ringkasan (milyar)'!AF679/'Ringkasan (milyar)'!AD679,0)</f>
        <v>0.45857390864247349</v>
      </c>
      <c r="AG679" s="173">
        <f>IFERROR('Ringkasan (milyar)'!AG679/'Ringkasan (milyar)'!AD679,0)</f>
        <v>0</v>
      </c>
      <c r="AH679" s="173">
        <f>IFERROR('Ringkasan (milyar)'!AH679/'Ringkasan (milyar)'!AC679,0)</f>
        <v>0</v>
      </c>
      <c r="AI679" s="173">
        <f>IFERROR('Ringkasan (milyar)'!AI679/'Ringkasan (milyar)'!AC679,0)</f>
        <v>6.6299899948345578E-2</v>
      </c>
      <c r="AJ679" s="173">
        <f>IFERROR('Ringkasan (milyar)'!AJ679/'Ringkasan (milyar)'!AC679,0)</f>
        <v>2.2757807639333598E-2</v>
      </c>
      <c r="AK679" s="173">
        <f>IFERROR('Ringkasan (milyar)'!AK679/'Ringkasan (milyar)'!AC679,0)</f>
        <v>0.12757684899855662</v>
      </c>
      <c r="AL679" s="173">
        <f>IFERROR('Ringkasan (milyar)'!AL679/'Ringkasan (milyar)'!AC679,0)</f>
        <v>1.0596251479667047E-3</v>
      </c>
      <c r="AM679" s="173">
        <f>IFERROR('Ringkasan (milyar)'!AM679/'Ringkasan (milyar)'!AC679,0)</f>
        <v>2.2762680393800128E-2</v>
      </c>
      <c r="AN679" s="173">
        <f>IFERROR('Ringkasan (milyar)'!AN679/'Ringkasan (milyar)'!AC679,0)</f>
        <v>5.7177411723125883E-2</v>
      </c>
      <c r="AO679" s="173">
        <f>IFERROR('Ringkasan (milyar)'!AO679/'Ringkasan (milyar)'!AC679,0)</f>
        <v>4.6284506947429582E-2</v>
      </c>
      <c r="AP679" s="173">
        <f>IFERROR('Ringkasan (milyar)'!AP679/'Ringkasan (milyar)'!AC679,0)</f>
        <v>2.9262478623431762E-4</v>
      </c>
      <c r="AQ679" s="173">
        <f>IFERROR('Ringkasan (milyar)'!AQ679/'Ringkasan (milyar)'!AC679,0)</f>
        <v>0</v>
      </c>
      <c r="AR679" s="173">
        <f>IFERROR('Ringkasan (milyar)'!AR679/'Ringkasan (milyar)'!AC679,0)</f>
        <v>1.5278720948052446E-3</v>
      </c>
      <c r="AS679" s="173">
        <f>IFERROR('Ringkasan (milyar)'!AS679/'Ringkasan (milyar)'!AC679,0)</f>
        <v>1.5278720948052446E-3</v>
      </c>
      <c r="AT679" s="173">
        <f>IFERROR('Ringkasan (milyar)'!AT679/'Ringkasan (milyar)'!AC679,0)</f>
        <v>0.20717757181283059</v>
      </c>
      <c r="AU679" s="173">
        <f>IFERROR('Ringkasan (milyar)'!AU679/'Ringkasan (milyar)'!AC679,0)</f>
        <v>1.2382602625635017E-3</v>
      </c>
      <c r="AV679" s="173">
        <f>IFERROR('Ringkasan (milyar)'!AV679/'Ringkasan (milyar)'!AC679,0)</f>
        <v>0.2059393115502671</v>
      </c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86"/>
      <c r="BK679" s="86"/>
      <c r="BL679" s="87"/>
      <c r="BM679" s="47"/>
      <c r="BN679" s="48"/>
      <c r="BO679" s="49"/>
      <c r="BP679" s="39">
        <f t="shared" si="125"/>
        <v>0</v>
      </c>
      <c r="BR679" s="6" t="e">
        <f>Ringkasan!#REF!/1000000000</f>
        <v>#REF!</v>
      </c>
      <c r="BS679" s="6" t="e">
        <f t="shared" si="118"/>
        <v>#REF!</v>
      </c>
      <c r="BT679" s="39" t="e">
        <f t="shared" si="120"/>
        <v>#REF!</v>
      </c>
      <c r="BV679" s="6" t="e">
        <f>Ringkasan!#REF!/1000000000</f>
        <v>#REF!</v>
      </c>
      <c r="BW679" s="6" t="e">
        <f t="shared" si="119"/>
        <v>#REF!</v>
      </c>
      <c r="BX679" s="39" t="e">
        <f t="shared" si="121"/>
        <v>#REF!</v>
      </c>
    </row>
    <row r="680" spans="1:76" x14ac:dyDescent="0.25">
      <c r="A680" s="59" t="s">
        <v>494</v>
      </c>
      <c r="B680" s="3">
        <f t="shared" ref="B680:C686" si="126">B679+1</f>
        <v>496</v>
      </c>
      <c r="C680" s="4">
        <f t="shared" si="126"/>
        <v>2</v>
      </c>
      <c r="D680" s="8" t="s">
        <v>494</v>
      </c>
      <c r="E680" s="12" t="str">
        <f>[1]Pendapatan!D680</f>
        <v>1 Tahun 2025</v>
      </c>
      <c r="F680" s="92">
        <f>[1]Pendapatan!E680</f>
        <v>45688.410416666666</v>
      </c>
      <c r="G680" s="6"/>
      <c r="H680" s="173">
        <f>IFERROR('Ringkasan (milyar)'!H680/'Ringkasan (milyar)'!G680,0)</f>
        <v>9.694997034522675E-3</v>
      </c>
      <c r="I680" s="173">
        <f>IFERROR('Ringkasan (milyar)'!I680/'Ringkasan (milyar)'!G680,0)</f>
        <v>3.7288450132779523E-3</v>
      </c>
      <c r="J680" s="173">
        <f>IFERROR('Ringkasan (milyar)'!J680/'Ringkasan (milyar)'!G680,0)</f>
        <v>5.5932675199169284E-4</v>
      </c>
      <c r="K680" s="173">
        <f>IFERROR('Ringkasan (milyar)'!K680/'Ringkasan (milyar)'!G680,0)</f>
        <v>7.4576900265559045E-4</v>
      </c>
      <c r="L680" s="173">
        <f>IFERROR('Ringkasan (milyar)'!L680/'Ringkasan (milyar)'!G680,0)</f>
        <v>4.6610562665974405E-3</v>
      </c>
      <c r="M680" s="173">
        <f>IFERROR('Ringkasan (milyar)'!M680/'Ringkasan (milyar)'!G680,0)</f>
        <v>0.98433885094423257</v>
      </c>
      <c r="N680" s="173">
        <f>IFERROR('Ringkasan (milyar)'!N680/'Ringkasan (milyar)'!G680,0)</f>
        <v>0.97451466192834246</v>
      </c>
      <c r="O680" s="173">
        <f>IFERROR('Ringkasan (milyar)'!O680/'Ringkasan (milyar)'!G680,0)</f>
        <v>0.15565282142402159</v>
      </c>
      <c r="P680" s="173">
        <f>IFERROR('Ringkasan (milyar)'!P680/'Ringkasan (milyar)'!G680,0)</f>
        <v>0</v>
      </c>
      <c r="Q680" s="173">
        <f>IFERROR('Ringkasan (milyar)'!Q680/'Ringkasan (milyar)'!G680,0)</f>
        <v>0.22721359268441729</v>
      </c>
      <c r="R680" s="173">
        <f>IFERROR('Ringkasan (milyar)'!R680/'Ringkasan (milyar)'!G680,0)</f>
        <v>0</v>
      </c>
      <c r="S680" s="173">
        <f>IFERROR('Ringkasan (milyar)'!S680/'Ringkasan (milyar)'!G680,0)</f>
        <v>1.9881157534194322E-3</v>
      </c>
      <c r="T680" s="173">
        <f>IFERROR('Ringkasan (milyar)'!T680/'Ringkasan (milyar)'!G680,0)</f>
        <v>0.49854935328172112</v>
      </c>
      <c r="U680" s="173">
        <f>IFERROR('Ringkasan (milyar)'!U680/'Ringkasan (milyar)'!G680,0)</f>
        <v>9.1110778784763119E-2</v>
      </c>
      <c r="V680" s="173">
        <f>IFERROR('Ringkasan (milyar)'!V680/'Ringkasan (milyar)'!G680,0)</f>
        <v>9.8241890158900416E-3</v>
      </c>
      <c r="W680" s="173">
        <f>IFERROR('Ringkasan (milyar)'!W680/'Ringkasan (milyar)'!G680,0)</f>
        <v>9.8241890158900416E-3</v>
      </c>
      <c r="X680" s="173">
        <f>IFERROR('Ringkasan (milyar)'!X680/'Ringkasan (milyar)'!G680,0)</f>
        <v>0</v>
      </c>
      <c r="Y680" s="173">
        <f>IFERROR('Ringkasan (milyar)'!Y680/'Ringkasan (milyar)'!G680,0)</f>
        <v>5.9661520212447236E-3</v>
      </c>
      <c r="Z680" s="173">
        <f>IFERROR('Ringkasan (milyar)'!Z680/'Ringkasan (milyar)'!G680,0)</f>
        <v>0</v>
      </c>
      <c r="AA680" s="173">
        <f>IFERROR('Ringkasan (milyar)'!AA680/'Ringkasan (milyar)'!G680,0)</f>
        <v>0</v>
      </c>
      <c r="AB680" s="173">
        <f>IFERROR('Ringkasan (milyar)'!AB680/'Ringkasan (milyar)'!G680,0)</f>
        <v>5.9661520212447236E-3</v>
      </c>
      <c r="AC680" s="6"/>
      <c r="AD680" s="173">
        <f>IFERROR('Ringkasan (milyar)'!AD680/'Ringkasan (milyar)'!AC680,0)</f>
        <v>0.62099575344147773</v>
      </c>
      <c r="AE680" s="173">
        <f>IFERROR('Ringkasan (milyar)'!AE680/'Ringkasan (milyar)'!AD680,0)</f>
        <v>0.4163393590414966</v>
      </c>
      <c r="AF680" s="173">
        <f>IFERROR('Ringkasan (milyar)'!AF680/'Ringkasan (milyar)'!AD680,0)</f>
        <v>0.49792684106487173</v>
      </c>
      <c r="AG680" s="173">
        <f>IFERROR('Ringkasan (milyar)'!AG680/'Ringkasan (milyar)'!AD680,0)</f>
        <v>0</v>
      </c>
      <c r="AH680" s="173">
        <f>IFERROR('Ringkasan (milyar)'!AH680/'Ringkasan (milyar)'!AC680,0)</f>
        <v>0</v>
      </c>
      <c r="AI680" s="173">
        <f>IFERROR('Ringkasan (milyar)'!AI680/'Ringkasan (milyar)'!AC680,0)</f>
        <v>9.7380850446128746E-3</v>
      </c>
      <c r="AJ680" s="173">
        <f>IFERROR('Ringkasan (milyar)'!AJ680/'Ringkasan (milyar)'!AC680,0)</f>
        <v>4.3502240615733788E-2</v>
      </c>
      <c r="AK680" s="173">
        <f>IFERROR('Ringkasan (milyar)'!AK680/'Ringkasan (milyar)'!AC680,0)</f>
        <v>9.3186662020399047E-2</v>
      </c>
      <c r="AL680" s="173">
        <f>IFERROR('Ringkasan (milyar)'!AL680/'Ringkasan (milyar)'!AC680,0)</f>
        <v>2.2175299497590182E-3</v>
      </c>
      <c r="AM680" s="173">
        <f>IFERROR('Ringkasan (milyar)'!AM680/'Ringkasan (milyar)'!AC680,0)</f>
        <v>1.6554901558482913E-2</v>
      </c>
      <c r="AN680" s="173">
        <f>IFERROR('Ringkasan (milyar)'!AN680/'Ringkasan (milyar)'!AC680,0)</f>
        <v>4.7059154889042221E-2</v>
      </c>
      <c r="AO680" s="173">
        <f>IFERROR('Ringkasan (milyar)'!AO680/'Ringkasan (milyar)'!AC680,0)</f>
        <v>2.6552329337796152E-2</v>
      </c>
      <c r="AP680" s="173">
        <f>IFERROR('Ringkasan (milyar)'!AP680/'Ringkasan (milyar)'!AC680,0)</f>
        <v>3.0380204662297543E-4</v>
      </c>
      <c r="AQ680" s="173">
        <f>IFERROR('Ringkasan (milyar)'!AQ680/'Ringkasan (milyar)'!AC680,0)</f>
        <v>4.9894423869577915E-4</v>
      </c>
      <c r="AR680" s="173">
        <f>IFERROR('Ringkasan (milyar)'!AR680/'Ringkasan (milyar)'!AC680,0)</f>
        <v>7.3917664991967266E-3</v>
      </c>
      <c r="AS680" s="173">
        <f>IFERROR('Ringkasan (milyar)'!AS680/'Ringkasan (milyar)'!AC680,0)</f>
        <v>7.3917664991967266E-3</v>
      </c>
      <c r="AT680" s="173">
        <f>IFERROR('Ringkasan (milyar)'!AT680/'Ringkasan (milyar)'!AC680,0)</f>
        <v>0.27842581803892641</v>
      </c>
      <c r="AU680" s="173">
        <f>IFERROR('Ringkasan (milyar)'!AU680/'Ringkasan (milyar)'!AC680,0)</f>
        <v>0</v>
      </c>
      <c r="AV680" s="173">
        <f>IFERROR('Ringkasan (milyar)'!AV680/'Ringkasan (milyar)'!AC680,0)</f>
        <v>0.27842581803892641</v>
      </c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86"/>
      <c r="BK680" s="86"/>
      <c r="BL680" s="87"/>
      <c r="BM680" s="47"/>
      <c r="BN680" s="48"/>
      <c r="BO680" s="49"/>
      <c r="BP680" s="39">
        <f t="shared" si="125"/>
        <v>0</v>
      </c>
      <c r="BR680" s="6" t="e">
        <f>Ringkasan!#REF!/1000000000</f>
        <v>#REF!</v>
      </c>
      <c r="BS680" s="6" t="e">
        <f t="shared" si="118"/>
        <v>#REF!</v>
      </c>
      <c r="BT680" s="39" t="e">
        <f t="shared" si="120"/>
        <v>#REF!</v>
      </c>
      <c r="BV680" s="6" t="e">
        <f>Ringkasan!#REF!/1000000000</f>
        <v>#REF!</v>
      </c>
      <c r="BW680" s="6" t="e">
        <f t="shared" si="119"/>
        <v>#REF!</v>
      </c>
      <c r="BX680" s="39" t="e">
        <f t="shared" si="121"/>
        <v>#REF!</v>
      </c>
    </row>
    <row r="681" spans="1:76" x14ac:dyDescent="0.25">
      <c r="A681" s="59" t="s">
        <v>638</v>
      </c>
      <c r="B681" s="3">
        <f t="shared" si="126"/>
        <v>497</v>
      </c>
      <c r="C681" s="4">
        <f t="shared" si="126"/>
        <v>3</v>
      </c>
      <c r="D681" s="8" t="s">
        <v>638</v>
      </c>
      <c r="E681" s="12" t="str">
        <f>[1]Pendapatan!D681</f>
        <v/>
      </c>
      <c r="F681" s="92" t="str">
        <f>[1]Pendapatan!E681</f>
        <v/>
      </c>
      <c r="G681" s="6"/>
      <c r="H681" s="173">
        <f>IFERROR('Ringkasan (milyar)'!H681/'Ringkasan (milyar)'!G681,0)</f>
        <v>0</v>
      </c>
      <c r="I681" s="173">
        <f>IFERROR('Ringkasan (milyar)'!I681/'Ringkasan (milyar)'!G681,0)</f>
        <v>0</v>
      </c>
      <c r="J681" s="173">
        <f>IFERROR('Ringkasan (milyar)'!J681/'Ringkasan (milyar)'!G681,0)</f>
        <v>0</v>
      </c>
      <c r="K681" s="173">
        <f>IFERROR('Ringkasan (milyar)'!K681/'Ringkasan (milyar)'!G681,0)</f>
        <v>0</v>
      </c>
      <c r="L681" s="173">
        <f>IFERROR('Ringkasan (milyar)'!L681/'Ringkasan (milyar)'!G681,0)</f>
        <v>0</v>
      </c>
      <c r="M681" s="173">
        <f>IFERROR('Ringkasan (milyar)'!M681/'Ringkasan (milyar)'!G681,0)</f>
        <v>0</v>
      </c>
      <c r="N681" s="173">
        <f>IFERROR('Ringkasan (milyar)'!N681/'Ringkasan (milyar)'!G681,0)</f>
        <v>0</v>
      </c>
      <c r="O681" s="173">
        <f>IFERROR('Ringkasan (milyar)'!O681/'Ringkasan (milyar)'!G681,0)</f>
        <v>0</v>
      </c>
      <c r="P681" s="173">
        <f>IFERROR('Ringkasan (milyar)'!P681/'Ringkasan (milyar)'!G681,0)</f>
        <v>0</v>
      </c>
      <c r="Q681" s="173">
        <f>IFERROR('Ringkasan (milyar)'!Q681/'Ringkasan (milyar)'!G681,0)</f>
        <v>0</v>
      </c>
      <c r="R681" s="173">
        <f>IFERROR('Ringkasan (milyar)'!R681/'Ringkasan (milyar)'!G681,0)</f>
        <v>0</v>
      </c>
      <c r="S681" s="173">
        <f>IFERROR('Ringkasan (milyar)'!S681/'Ringkasan (milyar)'!G681,0)</f>
        <v>0</v>
      </c>
      <c r="T681" s="173">
        <f>IFERROR('Ringkasan (milyar)'!T681/'Ringkasan (milyar)'!G681,0)</f>
        <v>0</v>
      </c>
      <c r="U681" s="173">
        <f>IFERROR('Ringkasan (milyar)'!U681/'Ringkasan (milyar)'!G681,0)</f>
        <v>0</v>
      </c>
      <c r="V681" s="173">
        <f>IFERROR('Ringkasan (milyar)'!V681/'Ringkasan (milyar)'!G681,0)</f>
        <v>0</v>
      </c>
      <c r="W681" s="173">
        <f>IFERROR('Ringkasan (milyar)'!W681/'Ringkasan (milyar)'!G681,0)</f>
        <v>0</v>
      </c>
      <c r="X681" s="173">
        <f>IFERROR('Ringkasan (milyar)'!X681/'Ringkasan (milyar)'!G681,0)</f>
        <v>0</v>
      </c>
      <c r="Y681" s="173">
        <f>IFERROR('Ringkasan (milyar)'!Y681/'Ringkasan (milyar)'!G681,0)</f>
        <v>0</v>
      </c>
      <c r="Z681" s="173">
        <f>IFERROR('Ringkasan (milyar)'!Z681/'Ringkasan (milyar)'!G681,0)</f>
        <v>0</v>
      </c>
      <c r="AA681" s="173">
        <f>IFERROR('Ringkasan (milyar)'!AA681/'Ringkasan (milyar)'!G681,0)</f>
        <v>0</v>
      </c>
      <c r="AB681" s="173">
        <f>IFERROR('Ringkasan (milyar)'!AB681/'Ringkasan (milyar)'!G681,0)</f>
        <v>0</v>
      </c>
      <c r="AC681" s="6"/>
      <c r="AD681" s="173">
        <f>IFERROR('Ringkasan (milyar)'!AD681/'Ringkasan (milyar)'!AC681,0)</f>
        <v>0</v>
      </c>
      <c r="AE681" s="173">
        <f>IFERROR('Ringkasan (milyar)'!AE681/'Ringkasan (milyar)'!AD681,0)</f>
        <v>0</v>
      </c>
      <c r="AF681" s="173">
        <f>IFERROR('Ringkasan (milyar)'!AF681/'Ringkasan (milyar)'!AD681,0)</f>
        <v>0</v>
      </c>
      <c r="AG681" s="173">
        <f>IFERROR('Ringkasan (milyar)'!AG681/'Ringkasan (milyar)'!AD681,0)</f>
        <v>0</v>
      </c>
      <c r="AH681" s="173">
        <f>IFERROR('Ringkasan (milyar)'!AH681/'Ringkasan (milyar)'!AC681,0)</f>
        <v>0</v>
      </c>
      <c r="AI681" s="173">
        <f>IFERROR('Ringkasan (milyar)'!AI681/'Ringkasan (milyar)'!AC681,0)</f>
        <v>0</v>
      </c>
      <c r="AJ681" s="173">
        <f>IFERROR('Ringkasan (milyar)'!AJ681/'Ringkasan (milyar)'!AC681,0)</f>
        <v>0</v>
      </c>
      <c r="AK681" s="173">
        <f>IFERROR('Ringkasan (milyar)'!AK681/'Ringkasan (milyar)'!AC681,0)</f>
        <v>0</v>
      </c>
      <c r="AL681" s="173">
        <f>IFERROR('Ringkasan (milyar)'!AL681/'Ringkasan (milyar)'!AC681,0)</f>
        <v>0</v>
      </c>
      <c r="AM681" s="173">
        <f>IFERROR('Ringkasan (milyar)'!AM681/'Ringkasan (milyar)'!AC681,0)</f>
        <v>0</v>
      </c>
      <c r="AN681" s="173">
        <f>IFERROR('Ringkasan (milyar)'!AN681/'Ringkasan (milyar)'!AC681,0)</f>
        <v>0</v>
      </c>
      <c r="AO681" s="173">
        <f>IFERROR('Ringkasan (milyar)'!AO681/'Ringkasan (milyar)'!AC681,0)</f>
        <v>0</v>
      </c>
      <c r="AP681" s="173">
        <f>IFERROR('Ringkasan (milyar)'!AP681/'Ringkasan (milyar)'!AC681,0)</f>
        <v>0</v>
      </c>
      <c r="AQ681" s="173">
        <f>IFERROR('Ringkasan (milyar)'!AQ681/'Ringkasan (milyar)'!AC681,0)</f>
        <v>0</v>
      </c>
      <c r="AR681" s="173">
        <f>IFERROR('Ringkasan (milyar)'!AR681/'Ringkasan (milyar)'!AC681,0)</f>
        <v>0</v>
      </c>
      <c r="AS681" s="173">
        <f>IFERROR('Ringkasan (milyar)'!AS681/'Ringkasan (milyar)'!AC681,0)</f>
        <v>0</v>
      </c>
      <c r="AT681" s="173">
        <f>IFERROR('Ringkasan (milyar)'!AT681/'Ringkasan (milyar)'!AC681,0)</f>
        <v>0</v>
      </c>
      <c r="AU681" s="173">
        <f>IFERROR('Ringkasan (milyar)'!AU681/'Ringkasan (milyar)'!AC681,0)</f>
        <v>0</v>
      </c>
      <c r="AV681" s="173">
        <f>IFERROR('Ringkasan (milyar)'!AV681/'Ringkasan (milyar)'!AC681,0)</f>
        <v>0</v>
      </c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86"/>
      <c r="BK681" s="86"/>
      <c r="BL681" s="87"/>
      <c r="BM681" s="47"/>
      <c r="BN681" s="48"/>
      <c r="BO681" s="49"/>
      <c r="BP681" s="39">
        <f t="shared" si="125"/>
        <v>0</v>
      </c>
      <c r="BR681" s="6" t="e">
        <f>Ringkasan!#REF!/1000000000</f>
        <v>#REF!</v>
      </c>
      <c r="BS681" s="6" t="e">
        <f t="shared" si="118"/>
        <v>#REF!</v>
      </c>
      <c r="BT681" s="39" t="e">
        <f t="shared" si="120"/>
        <v>#REF!</v>
      </c>
      <c r="BV681" s="6" t="e">
        <f>Ringkasan!#REF!/1000000000</f>
        <v>#REF!</v>
      </c>
      <c r="BW681" s="6" t="e">
        <f t="shared" si="119"/>
        <v>#REF!</v>
      </c>
      <c r="BX681" s="39" t="e">
        <f t="shared" si="121"/>
        <v>#REF!</v>
      </c>
    </row>
    <row r="682" spans="1:76" x14ac:dyDescent="0.25">
      <c r="A682" s="59" t="s">
        <v>500</v>
      </c>
      <c r="B682" s="3">
        <f t="shared" si="126"/>
        <v>498</v>
      </c>
      <c r="C682" s="4">
        <f t="shared" si="126"/>
        <v>4</v>
      </c>
      <c r="D682" s="8" t="s">
        <v>500</v>
      </c>
      <c r="E682" s="12" t="str">
        <f>[1]Pendapatan!D682</f>
        <v>1 TAHUN 2025</v>
      </c>
      <c r="F682" s="92">
        <f>[1]Pendapatan!E682</f>
        <v>45670</v>
      </c>
      <c r="G682" s="6"/>
      <c r="H682" s="173">
        <f>IFERROR('Ringkasan (milyar)'!H682/'Ringkasan (milyar)'!G682,0)</f>
        <v>4.9637231184344833E-3</v>
      </c>
      <c r="I682" s="173">
        <f>IFERROR('Ringkasan (milyar)'!I682/'Ringkasan (milyar)'!G682,0)</f>
        <v>5.9837880085145409E-5</v>
      </c>
      <c r="J682" s="173">
        <f>IFERROR('Ringkasan (milyar)'!J682/'Ringkasan (milyar)'!G682,0)</f>
        <v>8.5482685835922009E-5</v>
      </c>
      <c r="K682" s="173">
        <f>IFERROR('Ringkasan (milyar)'!K682/'Ringkasan (milyar)'!G682,0)</f>
        <v>1.1967576017029081E-3</v>
      </c>
      <c r="L682" s="173">
        <f>IFERROR('Ringkasan (milyar)'!L682/'Ringkasan (milyar)'!G682,0)</f>
        <v>3.6216449508105074E-3</v>
      </c>
      <c r="M682" s="173">
        <f>IFERROR('Ringkasan (milyar)'!M682/'Ringkasan (milyar)'!G682,0)</f>
        <v>0.9950362768815656</v>
      </c>
      <c r="N682" s="173">
        <f>IFERROR('Ringkasan (milyar)'!N682/'Ringkasan (milyar)'!G682,0)</f>
        <v>0.98775425561528718</v>
      </c>
      <c r="O682" s="173">
        <f>IFERROR('Ringkasan (milyar)'!O682/'Ringkasan (milyar)'!G682,0)</f>
        <v>0.11866137731433826</v>
      </c>
      <c r="P682" s="173">
        <f>IFERROR('Ringkasan (milyar)'!P682/'Ringkasan (milyar)'!G682,0)</f>
        <v>0</v>
      </c>
      <c r="Q682" s="173">
        <f>IFERROR('Ringkasan (milyar)'!Q682/'Ringkasan (milyar)'!G682,0)</f>
        <v>0.18416766900618259</v>
      </c>
      <c r="R682" s="173">
        <f>IFERROR('Ringkasan (milyar)'!R682/'Ringkasan (milyar)'!G682,0)</f>
        <v>0</v>
      </c>
      <c r="S682" s="173">
        <f>IFERROR('Ringkasan (milyar)'!S682/'Ringkasan (milyar)'!G682,0)</f>
        <v>8.4224617487457007E-2</v>
      </c>
      <c r="T682" s="173">
        <f>IFERROR('Ringkasan (milyar)'!T682/'Ringkasan (milyar)'!G682,0)</f>
        <v>0.53007560714553215</v>
      </c>
      <c r="U682" s="173">
        <f>IFERROR('Ringkasan (milyar)'!U682/'Ringkasan (milyar)'!G682,0)</f>
        <v>7.0624984661777038E-2</v>
      </c>
      <c r="V682" s="173">
        <f>IFERROR('Ringkasan (milyar)'!V682/'Ringkasan (milyar)'!G682,0)</f>
        <v>7.2820212662784703E-3</v>
      </c>
      <c r="W682" s="173">
        <f>IFERROR('Ringkasan (milyar)'!W682/'Ringkasan (milyar)'!G682,0)</f>
        <v>7.2820212662784703E-3</v>
      </c>
      <c r="X682" s="173">
        <f>IFERROR('Ringkasan (milyar)'!X682/'Ringkasan (milyar)'!G682,0)</f>
        <v>0</v>
      </c>
      <c r="Y682" s="173">
        <f>IFERROR('Ringkasan (milyar)'!Y682/'Ringkasan (milyar)'!G682,0)</f>
        <v>0</v>
      </c>
      <c r="Z682" s="173">
        <f>IFERROR('Ringkasan (milyar)'!Z682/'Ringkasan (milyar)'!G682,0)</f>
        <v>0</v>
      </c>
      <c r="AA682" s="173">
        <f>IFERROR('Ringkasan (milyar)'!AA682/'Ringkasan (milyar)'!G682,0)</f>
        <v>0</v>
      </c>
      <c r="AB682" s="173">
        <f>IFERROR('Ringkasan (milyar)'!AB682/'Ringkasan (milyar)'!G682,0)</f>
        <v>0</v>
      </c>
      <c r="AC682" s="6"/>
      <c r="AD682" s="173">
        <f>IFERROR('Ringkasan (milyar)'!AD682/'Ringkasan (milyar)'!AC682,0)</f>
        <v>0.55487016373455755</v>
      </c>
      <c r="AE682" s="173">
        <f>IFERROR('Ringkasan (milyar)'!AE682/'Ringkasan (milyar)'!AD682,0)</f>
        <v>0.35043191125558093</v>
      </c>
      <c r="AF682" s="173">
        <f>IFERROR('Ringkasan (milyar)'!AF682/'Ringkasan (milyar)'!AD682,0)</f>
        <v>0.55817901812282034</v>
      </c>
      <c r="AG682" s="173">
        <f>IFERROR('Ringkasan (milyar)'!AG682/'Ringkasan (milyar)'!AD682,0)</f>
        <v>5.6211018980451442E-3</v>
      </c>
      <c r="AH682" s="173">
        <f>IFERROR('Ringkasan (milyar)'!AH682/'Ringkasan (milyar)'!AC682,0)</f>
        <v>8.5415256502862809E-3</v>
      </c>
      <c r="AI682" s="173">
        <f>IFERROR('Ringkasan (milyar)'!AI682/'Ringkasan (milyar)'!AC682,0)</f>
        <v>4.6329192803786544E-3</v>
      </c>
      <c r="AJ682" s="173">
        <f>IFERROR('Ringkasan (milyar)'!AJ682/'Ringkasan (milyar)'!AC682,0)</f>
        <v>3.4415641918153689E-2</v>
      </c>
      <c r="AK682" s="173">
        <f>IFERROR('Ringkasan (milyar)'!AK682/'Ringkasan (milyar)'!AC682,0)</f>
        <v>0.17908511496312862</v>
      </c>
      <c r="AL682" s="173">
        <f>IFERROR('Ringkasan (milyar)'!AL682/'Ringkasan (milyar)'!AC682,0)</f>
        <v>0</v>
      </c>
      <c r="AM682" s="173">
        <f>IFERROR('Ringkasan (milyar)'!AM682/'Ringkasan (milyar)'!AC682,0)</f>
        <v>2.3111522990307522E-2</v>
      </c>
      <c r="AN682" s="173">
        <f>IFERROR('Ringkasan (milyar)'!AN682/'Ringkasan (milyar)'!AC682,0)</f>
        <v>7.3913512290661496E-2</v>
      </c>
      <c r="AO682" s="173">
        <f>IFERROR('Ringkasan (milyar)'!AO682/'Ringkasan (milyar)'!AC682,0)</f>
        <v>8.1919111045354348E-2</v>
      </c>
      <c r="AP682" s="173">
        <f>IFERROR('Ringkasan (milyar)'!AP682/'Ringkasan (milyar)'!AC682,0)</f>
        <v>1.4096863680525547E-4</v>
      </c>
      <c r="AQ682" s="173">
        <f>IFERROR('Ringkasan (milyar)'!AQ682/'Ringkasan (milyar)'!AC682,0)</f>
        <v>0</v>
      </c>
      <c r="AR682" s="173">
        <f>IFERROR('Ringkasan (milyar)'!AR682/'Ringkasan (milyar)'!AC682,0)</f>
        <v>1.1894228730443429E-2</v>
      </c>
      <c r="AS682" s="173">
        <f>IFERROR('Ringkasan (milyar)'!AS682/'Ringkasan (milyar)'!AC682,0)</f>
        <v>1.1894228730443429E-2</v>
      </c>
      <c r="AT682" s="173">
        <f>IFERROR('Ringkasan (milyar)'!AT682/'Ringkasan (milyar)'!AC682,0)</f>
        <v>0.2541504925718705</v>
      </c>
      <c r="AU682" s="173">
        <f>IFERROR('Ringkasan (milyar)'!AU682/'Ringkasan (milyar)'!AC682,0)</f>
        <v>0</v>
      </c>
      <c r="AV682" s="173">
        <f>IFERROR('Ringkasan (milyar)'!AV682/'Ringkasan (milyar)'!AC682,0)</f>
        <v>0.2541504925718705</v>
      </c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86"/>
      <c r="BK682" s="86"/>
      <c r="BL682" s="87"/>
      <c r="BM682" s="47"/>
      <c r="BN682" s="48"/>
      <c r="BO682" s="49"/>
      <c r="BP682" s="39">
        <f t="shared" si="125"/>
        <v>0</v>
      </c>
      <c r="BR682" s="6" t="e">
        <f>Ringkasan!#REF!/1000000000</f>
        <v>#REF!</v>
      </c>
      <c r="BS682" s="6" t="e">
        <f t="shared" si="118"/>
        <v>#REF!</v>
      </c>
      <c r="BT682" s="39" t="e">
        <f t="shared" si="120"/>
        <v>#REF!</v>
      </c>
      <c r="BV682" s="6" t="e">
        <f>Ringkasan!#REF!/1000000000</f>
        <v>#REF!</v>
      </c>
      <c r="BW682" s="6" t="e">
        <f t="shared" si="119"/>
        <v>#REF!</v>
      </c>
      <c r="BX682" s="39" t="e">
        <f t="shared" si="121"/>
        <v>#REF!</v>
      </c>
    </row>
    <row r="683" spans="1:76" x14ac:dyDescent="0.25">
      <c r="A683" s="59" t="s">
        <v>502</v>
      </c>
      <c r="B683" s="3">
        <f t="shared" si="126"/>
        <v>499</v>
      </c>
      <c r="C683" s="4">
        <f t="shared" si="126"/>
        <v>5</v>
      </c>
      <c r="D683" s="8" t="s">
        <v>502</v>
      </c>
      <c r="E683" s="12" t="str">
        <f>[1]Pendapatan!D683</f>
        <v>1 Tahun 2025</v>
      </c>
      <c r="F683" s="92">
        <f>[1]Pendapatan!E683</f>
        <v>45688</v>
      </c>
      <c r="G683" s="6"/>
      <c r="H683" s="173">
        <f>IFERROR('Ringkasan (milyar)'!H683/'Ringkasan (milyar)'!G683,0)</f>
        <v>7.0641129599437894E-3</v>
      </c>
      <c r="I683" s="173">
        <f>IFERROR('Ringkasan (milyar)'!I683/'Ringkasan (milyar)'!G683,0)</f>
        <v>6.3447046192964741E-5</v>
      </c>
      <c r="J683" s="173">
        <f>IFERROR('Ringkasan (milyar)'!J683/'Ringkasan (milyar)'!G683,0)</f>
        <v>3.8068227715778844E-4</v>
      </c>
      <c r="K683" s="173">
        <f>IFERROR('Ringkasan (milyar)'!K683/'Ringkasan (milyar)'!G683,0)</f>
        <v>3.3809972726249896E-3</v>
      </c>
      <c r="L683" s="173">
        <f>IFERROR('Ringkasan (milyar)'!L683/'Ringkasan (milyar)'!G683,0)</f>
        <v>3.2389863639680468E-3</v>
      </c>
      <c r="M683" s="173">
        <f>IFERROR('Ringkasan (milyar)'!M683/'Ringkasan (milyar)'!G683,0)</f>
        <v>0.99293588704005631</v>
      </c>
      <c r="N683" s="173">
        <f>IFERROR('Ringkasan (milyar)'!N683/'Ringkasan (milyar)'!G683,0)</f>
        <v>0.99057507407617407</v>
      </c>
      <c r="O683" s="173">
        <f>IFERROR('Ringkasan (milyar)'!O683/'Ringkasan (milyar)'!G683,0)</f>
        <v>0.17525487822133087</v>
      </c>
      <c r="P683" s="173">
        <f>IFERROR('Ringkasan (milyar)'!P683/'Ringkasan (milyar)'!G683,0)</f>
        <v>0</v>
      </c>
      <c r="Q683" s="173">
        <f>IFERROR('Ringkasan (milyar)'!Q683/'Ringkasan (milyar)'!G683,0)</f>
        <v>0.15080825229798281</v>
      </c>
      <c r="R683" s="173">
        <f>IFERROR('Ringkasan (milyar)'!R683/'Ringkasan (milyar)'!G683,0)</f>
        <v>0</v>
      </c>
      <c r="S683" s="173">
        <f>IFERROR('Ringkasan (milyar)'!S683/'Ringkasan (milyar)'!G683,0)</f>
        <v>3.2458804570108021E-3</v>
      </c>
      <c r="T683" s="173">
        <f>IFERROR('Ringkasan (milyar)'!T683/'Ringkasan (milyar)'!G683,0)</f>
        <v>0.53890109876923631</v>
      </c>
      <c r="U683" s="173">
        <f>IFERROR('Ringkasan (milyar)'!U683/'Ringkasan (milyar)'!G683,0)</f>
        <v>0.12236496433061333</v>
      </c>
      <c r="V683" s="173">
        <f>IFERROR('Ringkasan (milyar)'!V683/'Ringkasan (milyar)'!G683,0)</f>
        <v>2.3608129638821424E-3</v>
      </c>
      <c r="W683" s="173">
        <f>IFERROR('Ringkasan (milyar)'!W683/'Ringkasan (milyar)'!G683,0)</f>
        <v>2.3608129638821424E-3</v>
      </c>
      <c r="X683" s="173">
        <f>IFERROR('Ringkasan (milyar)'!X683/'Ringkasan (milyar)'!G683,0)</f>
        <v>0</v>
      </c>
      <c r="Y683" s="173">
        <f>IFERROR('Ringkasan (milyar)'!Y683/'Ringkasan (milyar)'!G683,0)</f>
        <v>0</v>
      </c>
      <c r="Z683" s="173">
        <f>IFERROR('Ringkasan (milyar)'!Z683/'Ringkasan (milyar)'!G683,0)</f>
        <v>0</v>
      </c>
      <c r="AA683" s="173">
        <f>IFERROR('Ringkasan (milyar)'!AA683/'Ringkasan (milyar)'!G683,0)</f>
        <v>0</v>
      </c>
      <c r="AB683" s="173">
        <f>IFERROR('Ringkasan (milyar)'!AB683/'Ringkasan (milyar)'!G683,0)</f>
        <v>0</v>
      </c>
      <c r="AC683" s="6"/>
      <c r="AD683" s="173">
        <f>IFERROR('Ringkasan (milyar)'!AD683/'Ringkasan (milyar)'!AC683,0)</f>
        <v>0.60064766167348338</v>
      </c>
      <c r="AE683" s="173">
        <f>IFERROR('Ringkasan (milyar)'!AE683/'Ringkasan (milyar)'!AD683,0)</f>
        <v>0.43753628130652145</v>
      </c>
      <c r="AF683" s="173">
        <f>IFERROR('Ringkasan (milyar)'!AF683/'Ringkasan (milyar)'!AD683,0)</f>
        <v>0.50382980618495909</v>
      </c>
      <c r="AG683" s="173">
        <f>IFERROR('Ringkasan (milyar)'!AG683/'Ringkasan (milyar)'!AD683,0)</f>
        <v>0</v>
      </c>
      <c r="AH683" s="173">
        <f>IFERROR('Ringkasan (milyar)'!AH683/'Ringkasan (milyar)'!AC683,0)</f>
        <v>0</v>
      </c>
      <c r="AI683" s="173">
        <f>IFERROR('Ringkasan (milyar)'!AI683/'Ringkasan (milyar)'!AC683,0)</f>
        <v>3.5134500013351458E-2</v>
      </c>
      <c r="AJ683" s="173">
        <f>IFERROR('Ringkasan (milyar)'!AJ683/'Ringkasan (milyar)'!AC683,0)</f>
        <v>8.3822429658418461E-5</v>
      </c>
      <c r="AK683" s="173">
        <f>IFERROR('Ringkasan (milyar)'!AK683/'Ringkasan (milyar)'!AC683,0)</f>
        <v>0.18679661782738421</v>
      </c>
      <c r="AL683" s="173">
        <f>IFERROR('Ringkasan (milyar)'!AL683/'Ringkasan (milyar)'!AC683,0)</f>
        <v>0</v>
      </c>
      <c r="AM683" s="173">
        <f>IFERROR('Ringkasan (milyar)'!AM683/'Ringkasan (milyar)'!AC683,0)</f>
        <v>1.4783160734229459E-2</v>
      </c>
      <c r="AN683" s="173">
        <f>IFERROR('Ringkasan (milyar)'!AN683/'Ringkasan (milyar)'!AC683,0)</f>
        <v>5.8331635297437442E-2</v>
      </c>
      <c r="AO683" s="173">
        <f>IFERROR('Ringkasan (milyar)'!AO683/'Ringkasan (milyar)'!AC683,0)</f>
        <v>0.10810903996429493</v>
      </c>
      <c r="AP683" s="173">
        <f>IFERROR('Ringkasan (milyar)'!AP683/'Ringkasan (milyar)'!AC683,0)</f>
        <v>1.4297947437144078E-3</v>
      </c>
      <c r="AQ683" s="173">
        <f>IFERROR('Ringkasan (milyar)'!AQ683/'Ringkasan (milyar)'!AC683,0)</f>
        <v>4.1429870877079831E-3</v>
      </c>
      <c r="AR683" s="173">
        <f>IFERROR('Ringkasan (milyar)'!AR683/'Ringkasan (milyar)'!AC683,0)</f>
        <v>3.8101104390190206E-3</v>
      </c>
      <c r="AS683" s="173">
        <f>IFERROR('Ringkasan (milyar)'!AS683/'Ringkasan (milyar)'!AC683,0)</f>
        <v>3.8101104390190206E-3</v>
      </c>
      <c r="AT683" s="173">
        <f>IFERROR('Ringkasan (milyar)'!AT683/'Ringkasan (milyar)'!AC683,0)</f>
        <v>0.20874561006011327</v>
      </c>
      <c r="AU683" s="173">
        <f>IFERROR('Ringkasan (milyar)'!AU683/'Ringkasan (milyar)'!AC683,0)</f>
        <v>0</v>
      </c>
      <c r="AV683" s="173">
        <f>IFERROR('Ringkasan (milyar)'!AV683/'Ringkasan (milyar)'!AC683,0)</f>
        <v>0.20874561006011327</v>
      </c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86"/>
      <c r="BK683" s="86"/>
      <c r="BL683" s="87"/>
      <c r="BM683" s="47"/>
      <c r="BN683" s="48"/>
      <c r="BO683" s="49"/>
      <c r="BP683" s="39">
        <f t="shared" si="125"/>
        <v>0</v>
      </c>
      <c r="BR683" s="6" t="e">
        <f>Ringkasan!#REF!/1000000000</f>
        <v>#REF!</v>
      </c>
      <c r="BS683" s="6" t="e">
        <f t="shared" si="118"/>
        <v>#REF!</v>
      </c>
      <c r="BT683" s="39" t="e">
        <f t="shared" si="120"/>
        <v>#REF!</v>
      </c>
      <c r="BV683" s="6" t="e">
        <f>Ringkasan!#REF!/1000000000</f>
        <v>#REF!</v>
      </c>
      <c r="BW683" s="6" t="e">
        <f t="shared" si="119"/>
        <v>#REF!</v>
      </c>
      <c r="BX683" s="39" t="e">
        <f t="shared" si="121"/>
        <v>#REF!</v>
      </c>
    </row>
    <row r="684" spans="1:76" x14ac:dyDescent="0.25">
      <c r="A684" s="59" t="s">
        <v>507</v>
      </c>
      <c r="B684" s="3">
        <f t="shared" si="126"/>
        <v>500</v>
      </c>
      <c r="C684" s="4">
        <f t="shared" si="126"/>
        <v>6</v>
      </c>
      <c r="D684" s="8" t="s">
        <v>507</v>
      </c>
      <c r="E684" s="12" t="str">
        <f>[1]Pendapatan!D684</f>
        <v>1 Tahun 2025</v>
      </c>
      <c r="F684" s="92">
        <f>[1]Pendapatan!E684</f>
        <v>45681</v>
      </c>
      <c r="G684" s="6"/>
      <c r="H684" s="173">
        <f>IFERROR('Ringkasan (milyar)'!H684/'Ringkasan (milyar)'!G684,0)</f>
        <v>6.170052298551696E-3</v>
      </c>
      <c r="I684" s="173">
        <f>IFERROR('Ringkasan (milyar)'!I684/'Ringkasan (milyar)'!G684,0)</f>
        <v>1.6990917912033229E-3</v>
      </c>
      <c r="J684" s="173">
        <f>IFERROR('Ringkasan (milyar)'!J684/'Ringkasan (milyar)'!G684,0)</f>
        <v>9.3326461235156383E-4</v>
      </c>
      <c r="K684" s="173">
        <f>IFERROR('Ringkasan (milyar)'!K684/'Ringkasan (milyar)'!G684,0)</f>
        <v>1.9768990363558136E-3</v>
      </c>
      <c r="L684" s="173">
        <f>IFERROR('Ringkasan (milyar)'!L684/'Ringkasan (milyar)'!G684,0)</f>
        <v>1.5607968586409959E-3</v>
      </c>
      <c r="M684" s="173">
        <f>IFERROR('Ringkasan (milyar)'!M684/'Ringkasan (milyar)'!G684,0)</f>
        <v>0.98614134268826081</v>
      </c>
      <c r="N684" s="173">
        <f>IFERROR('Ringkasan (milyar)'!N684/'Ringkasan (milyar)'!G684,0)</f>
        <v>0.97756743779870414</v>
      </c>
      <c r="O684" s="173">
        <f>IFERROR('Ringkasan (milyar)'!O684/'Ringkasan (milyar)'!G684,0)</f>
        <v>0.17714219336384948</v>
      </c>
      <c r="P684" s="173">
        <f>IFERROR('Ringkasan (milyar)'!P684/'Ringkasan (milyar)'!G684,0)</f>
        <v>0</v>
      </c>
      <c r="Q684" s="173">
        <f>IFERROR('Ringkasan (milyar)'!Q684/'Ringkasan (milyar)'!G684,0)</f>
        <v>0.25313420970031553</v>
      </c>
      <c r="R684" s="173">
        <f>IFERROR('Ringkasan (milyar)'!R684/'Ringkasan (milyar)'!G684,0)</f>
        <v>0</v>
      </c>
      <c r="S684" s="173">
        <f>IFERROR('Ringkasan (milyar)'!S684/'Ringkasan (milyar)'!G684,0)</f>
        <v>1.8660920196595036E-3</v>
      </c>
      <c r="T684" s="173">
        <f>IFERROR('Ringkasan (milyar)'!T684/'Ringkasan (milyar)'!G684,0)</f>
        <v>0.45471751565405077</v>
      </c>
      <c r="U684" s="173">
        <f>IFERROR('Ringkasan (milyar)'!U684/'Ringkasan (milyar)'!G684,0)</f>
        <v>9.0707427060828752E-2</v>
      </c>
      <c r="V684" s="173">
        <f>IFERROR('Ringkasan (milyar)'!V684/'Ringkasan (milyar)'!G684,0)</f>
        <v>8.5739048895566734E-3</v>
      </c>
      <c r="W684" s="173">
        <f>IFERROR('Ringkasan (milyar)'!W684/'Ringkasan (milyar)'!G684,0)</f>
        <v>8.5739048895566734E-3</v>
      </c>
      <c r="X684" s="173">
        <f>IFERROR('Ringkasan (milyar)'!X684/'Ringkasan (milyar)'!G684,0)</f>
        <v>0</v>
      </c>
      <c r="Y684" s="173">
        <f>IFERROR('Ringkasan (milyar)'!Y684/'Ringkasan (milyar)'!G684,0)</f>
        <v>7.6886050131874844E-3</v>
      </c>
      <c r="Z684" s="173">
        <f>IFERROR('Ringkasan (milyar)'!Z684/'Ringkasan (milyar)'!G684,0)</f>
        <v>0</v>
      </c>
      <c r="AA684" s="173">
        <f>IFERROR('Ringkasan (milyar)'!AA684/'Ringkasan (milyar)'!G684,0)</f>
        <v>0</v>
      </c>
      <c r="AB684" s="173">
        <f>IFERROR('Ringkasan (milyar)'!AB684/'Ringkasan (milyar)'!G684,0)</f>
        <v>7.6886050131874844E-3</v>
      </c>
      <c r="AC684" s="6"/>
      <c r="AD684" s="173">
        <f>IFERROR('Ringkasan (milyar)'!AD684/'Ringkasan (milyar)'!AC684,0)</f>
        <v>0.55619029886212934</v>
      </c>
      <c r="AE684" s="173">
        <f>IFERROR('Ringkasan (milyar)'!AE684/'Ringkasan (milyar)'!AD684,0)</f>
        <v>0.37632385723236317</v>
      </c>
      <c r="AF684" s="173">
        <f>IFERROR('Ringkasan (milyar)'!AF684/'Ringkasan (milyar)'!AD684,0)</f>
        <v>0.54862285853275805</v>
      </c>
      <c r="AG684" s="173">
        <f>IFERROR('Ringkasan (milyar)'!AG684/'Ringkasan (milyar)'!AD684,0)</f>
        <v>0</v>
      </c>
      <c r="AH684" s="173">
        <f>IFERROR('Ringkasan (milyar)'!AH684/'Ringkasan (milyar)'!AC684,0)</f>
        <v>5.8426484796839677E-3</v>
      </c>
      <c r="AI684" s="173">
        <f>IFERROR('Ringkasan (milyar)'!AI684/'Ringkasan (milyar)'!AC684,0)</f>
        <v>3.2472579353715669E-2</v>
      </c>
      <c r="AJ684" s="173">
        <f>IFERROR('Ringkasan (milyar)'!AJ684/'Ringkasan (milyar)'!AC684,0)</f>
        <v>3.4286807557818875E-3</v>
      </c>
      <c r="AK684" s="173">
        <f>IFERROR('Ringkasan (milyar)'!AK684/'Ringkasan (milyar)'!AC684,0)</f>
        <v>0.16335234704396265</v>
      </c>
      <c r="AL684" s="173">
        <f>IFERROR('Ringkasan (milyar)'!AL684/'Ringkasan (milyar)'!AC684,0)</f>
        <v>5.6826724717521536E-3</v>
      </c>
      <c r="AM684" s="173">
        <f>IFERROR('Ringkasan (milyar)'!AM684/'Ringkasan (milyar)'!AC684,0)</f>
        <v>1.7023000869160289E-2</v>
      </c>
      <c r="AN684" s="173">
        <f>IFERROR('Ringkasan (milyar)'!AN684/'Ringkasan (milyar)'!AC684,0)</f>
        <v>8.6983114158283054E-2</v>
      </c>
      <c r="AO684" s="173">
        <f>IFERROR('Ringkasan (milyar)'!AO684/'Ringkasan (milyar)'!AC684,0)</f>
        <v>5.3517219086009697E-2</v>
      </c>
      <c r="AP684" s="173">
        <f>IFERROR('Ringkasan (milyar)'!AP684/'Ringkasan (milyar)'!AC684,0)</f>
        <v>1.463404587574721E-4</v>
      </c>
      <c r="AQ684" s="173">
        <f>IFERROR('Ringkasan (milyar)'!AQ684/'Ringkasan (milyar)'!AC684,0)</f>
        <v>0</v>
      </c>
      <c r="AR684" s="173">
        <f>IFERROR('Ringkasan (milyar)'!AR684/'Ringkasan (milyar)'!AC684,0)</f>
        <v>1.9331282511171285E-3</v>
      </c>
      <c r="AS684" s="173">
        <f>IFERROR('Ringkasan (milyar)'!AS684/'Ringkasan (milyar)'!AC684,0)</f>
        <v>1.9331282511171285E-3</v>
      </c>
      <c r="AT684" s="173">
        <f>IFERROR('Ringkasan (milyar)'!AT684/'Ringkasan (milyar)'!AC684,0)</f>
        <v>0.27852422584279091</v>
      </c>
      <c r="AU684" s="173">
        <f>IFERROR('Ringkasan (milyar)'!AU684/'Ringkasan (milyar)'!AC684,0)</f>
        <v>0</v>
      </c>
      <c r="AV684" s="173">
        <f>IFERROR('Ringkasan (milyar)'!AV684/'Ringkasan (milyar)'!AC684,0)</f>
        <v>0.27852422584279091</v>
      </c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86"/>
      <c r="BK684" s="86"/>
      <c r="BL684" s="87"/>
      <c r="BM684" s="47"/>
      <c r="BN684" s="48"/>
      <c r="BO684" s="49"/>
      <c r="BP684" s="39">
        <f t="shared" si="125"/>
        <v>0</v>
      </c>
      <c r="BR684" s="6" t="e">
        <f>Ringkasan!#REF!/1000000000</f>
        <v>#REF!</v>
      </c>
      <c r="BS684" s="6" t="e">
        <f t="shared" si="118"/>
        <v>#REF!</v>
      </c>
      <c r="BT684" s="39" t="e">
        <f t="shared" si="120"/>
        <v>#REF!</v>
      </c>
      <c r="BV684" s="6" t="e">
        <f>Ringkasan!#REF!/1000000000</f>
        <v>#REF!</v>
      </c>
      <c r="BW684" s="6" t="e">
        <f t="shared" si="119"/>
        <v>#REF!</v>
      </c>
      <c r="BX684" s="39" t="e">
        <f t="shared" si="121"/>
        <v>#REF!</v>
      </c>
    </row>
    <row r="685" spans="1:76" x14ac:dyDescent="0.25">
      <c r="A685" s="59" t="s">
        <v>509</v>
      </c>
      <c r="B685" s="3">
        <f t="shared" si="126"/>
        <v>501</v>
      </c>
      <c r="C685" s="4">
        <f t="shared" si="126"/>
        <v>7</v>
      </c>
      <c r="D685" s="8" t="s">
        <v>509</v>
      </c>
      <c r="E685" s="12" t="str">
        <f>[1]Pendapatan!D685</f>
        <v>01 Tahun 2025</v>
      </c>
      <c r="F685" s="92">
        <f>[1]Pendapatan!E685</f>
        <v>45680.878472222219</v>
      </c>
      <c r="G685" s="6"/>
      <c r="H685" s="173">
        <f>IFERROR('Ringkasan (milyar)'!H685/'Ringkasan (milyar)'!G685,0)</f>
        <v>1.9438557265401852E-2</v>
      </c>
      <c r="I685" s="173">
        <f>IFERROR('Ringkasan (milyar)'!I685/'Ringkasan (milyar)'!G685,0)</f>
        <v>5.342465461978774E-3</v>
      </c>
      <c r="J685" s="173">
        <f>IFERROR('Ringkasan (milyar)'!J685/'Ringkasan (milyar)'!G685,0)</f>
        <v>4.6895519402781966E-3</v>
      </c>
      <c r="K685" s="173">
        <f>IFERROR('Ringkasan (milyar)'!K685/'Ringkasan (milyar)'!G685,0)</f>
        <v>1.4500251429620202E-3</v>
      </c>
      <c r="L685" s="173">
        <f>IFERROR('Ringkasan (milyar)'!L685/'Ringkasan (milyar)'!G685,0)</f>
        <v>7.9565147201828609E-3</v>
      </c>
      <c r="M685" s="173">
        <f>IFERROR('Ringkasan (milyar)'!M685/'Ringkasan (milyar)'!G685,0)</f>
        <v>0.98056144273459811</v>
      </c>
      <c r="N685" s="173">
        <f>IFERROR('Ringkasan (milyar)'!N685/'Ringkasan (milyar)'!G685,0)</f>
        <v>0.97053812687177676</v>
      </c>
      <c r="O685" s="173">
        <f>IFERROR('Ringkasan (milyar)'!O685/'Ringkasan (milyar)'!G685,0)</f>
        <v>0.19345272115049117</v>
      </c>
      <c r="P685" s="173">
        <f>IFERROR('Ringkasan (milyar)'!P685/'Ringkasan (milyar)'!G685,0)</f>
        <v>0</v>
      </c>
      <c r="Q685" s="173">
        <f>IFERROR('Ringkasan (milyar)'!Q685/'Ringkasan (milyar)'!G685,0)</f>
        <v>0.21260701138426347</v>
      </c>
      <c r="R685" s="173">
        <f>IFERROR('Ringkasan (milyar)'!R685/'Ringkasan (milyar)'!G685,0)</f>
        <v>0</v>
      </c>
      <c r="S685" s="173">
        <f>IFERROR('Ringkasan (milyar)'!S685/'Ringkasan (milyar)'!G685,0)</f>
        <v>2.0830596087931127E-3</v>
      </c>
      <c r="T685" s="173">
        <f>IFERROR('Ringkasan (milyar)'!T685/'Ringkasan (milyar)'!G685,0)</f>
        <v>0.40672605906383247</v>
      </c>
      <c r="U685" s="173">
        <f>IFERROR('Ringkasan (milyar)'!U685/'Ringkasan (milyar)'!G685,0)</f>
        <v>0.15566927566439653</v>
      </c>
      <c r="V685" s="173">
        <f>IFERROR('Ringkasan (milyar)'!V685/'Ringkasan (milyar)'!G685,0)</f>
        <v>1.0023315862821409E-2</v>
      </c>
      <c r="W685" s="173">
        <f>IFERROR('Ringkasan (milyar)'!W685/'Ringkasan (milyar)'!G685,0)</f>
        <v>1.0023315862821409E-2</v>
      </c>
      <c r="X685" s="173">
        <f>IFERROR('Ringkasan (milyar)'!X685/'Ringkasan (milyar)'!G685,0)</f>
        <v>0</v>
      </c>
      <c r="Y685" s="173">
        <f>IFERROR('Ringkasan (milyar)'!Y685/'Ringkasan (milyar)'!G685,0)</f>
        <v>0</v>
      </c>
      <c r="Z685" s="173">
        <f>IFERROR('Ringkasan (milyar)'!Z685/'Ringkasan (milyar)'!G685,0)</f>
        <v>0</v>
      </c>
      <c r="AA685" s="173">
        <f>IFERROR('Ringkasan (milyar)'!AA685/'Ringkasan (milyar)'!G685,0)</f>
        <v>0</v>
      </c>
      <c r="AB685" s="173">
        <f>IFERROR('Ringkasan (milyar)'!AB685/'Ringkasan (milyar)'!G685,0)</f>
        <v>0</v>
      </c>
      <c r="AC685" s="6"/>
      <c r="AD685" s="173">
        <f>IFERROR('Ringkasan (milyar)'!AD685/'Ringkasan (milyar)'!AC685,0)</f>
        <v>0.5851690692165713</v>
      </c>
      <c r="AE685" s="173">
        <f>IFERROR('Ringkasan (milyar)'!AE685/'Ringkasan (milyar)'!AD685,0)</f>
        <v>0.39505830042074097</v>
      </c>
      <c r="AF685" s="173">
        <f>IFERROR('Ringkasan (milyar)'!AF685/'Ringkasan (milyar)'!AD685,0)</f>
        <v>0.47746411831843572</v>
      </c>
      <c r="AG685" s="173">
        <f>IFERROR('Ringkasan (milyar)'!AG685/'Ringkasan (milyar)'!AD685,0)</f>
        <v>1.0383301968687472E-2</v>
      </c>
      <c r="AH685" s="173">
        <f>IFERROR('Ringkasan (milyar)'!AH685/'Ringkasan (milyar)'!AC685,0)</f>
        <v>0</v>
      </c>
      <c r="AI685" s="173">
        <f>IFERROR('Ringkasan (milyar)'!AI685/'Ringkasan (milyar)'!AC685,0)</f>
        <v>6.5451270045978741E-2</v>
      </c>
      <c r="AJ685" s="173">
        <f>IFERROR('Ringkasan (milyar)'!AJ685/'Ringkasan (milyar)'!AC685,0)</f>
        <v>3.0686803779855754E-3</v>
      </c>
      <c r="AK685" s="173">
        <f>IFERROR('Ringkasan (milyar)'!AK685/'Ringkasan (milyar)'!AC685,0)</f>
        <v>0.1523344304137085</v>
      </c>
      <c r="AL685" s="173">
        <f>IFERROR('Ringkasan (milyar)'!AL685/'Ringkasan (milyar)'!AC685,0)</f>
        <v>1.0038561845782701E-4</v>
      </c>
      <c r="AM685" s="173">
        <f>IFERROR('Ringkasan (milyar)'!AM685/'Ringkasan (milyar)'!AC685,0)</f>
        <v>1.2460774347801051E-2</v>
      </c>
      <c r="AN685" s="173">
        <f>IFERROR('Ringkasan (milyar)'!AN685/'Ringkasan (milyar)'!AC685,0)</f>
        <v>6.3694485676528578E-2</v>
      </c>
      <c r="AO685" s="173">
        <f>IFERROR('Ringkasan (milyar)'!AO685/'Ringkasan (milyar)'!AC685,0)</f>
        <v>7.5988811062238523E-2</v>
      </c>
      <c r="AP685" s="173">
        <f>IFERROR('Ringkasan (milyar)'!AP685/'Ringkasan (milyar)'!AC685,0)</f>
        <v>0</v>
      </c>
      <c r="AQ685" s="173">
        <f>IFERROR('Ringkasan (milyar)'!AQ685/'Ringkasan (milyar)'!AC685,0)</f>
        <v>8.9973708682537066E-5</v>
      </c>
      <c r="AR685" s="173">
        <f>IFERROR('Ringkasan (milyar)'!AR685/'Ringkasan (milyar)'!AC685,0)</f>
        <v>9.8197772095538413E-4</v>
      </c>
      <c r="AS685" s="173">
        <f>IFERROR('Ringkasan (milyar)'!AS685/'Ringkasan (milyar)'!AC685,0)</f>
        <v>9.8197772095538413E-4</v>
      </c>
      <c r="AT685" s="173">
        <f>IFERROR('Ringkasan (milyar)'!AT685/'Ringkasan (milyar)'!AC685,0)</f>
        <v>0.26151452264876485</v>
      </c>
      <c r="AU685" s="173">
        <f>IFERROR('Ringkasan (milyar)'!AU685/'Ringkasan (milyar)'!AC685,0)</f>
        <v>0</v>
      </c>
      <c r="AV685" s="173">
        <f>IFERROR('Ringkasan (milyar)'!AV685/'Ringkasan (milyar)'!AC685,0)</f>
        <v>0.26151452264876485</v>
      </c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86"/>
      <c r="BK685" s="86"/>
      <c r="BL685" s="87"/>
      <c r="BM685" s="47"/>
      <c r="BN685" s="48"/>
      <c r="BO685" s="49"/>
      <c r="BP685" s="39">
        <f t="shared" si="125"/>
        <v>0</v>
      </c>
      <c r="BR685" s="6" t="e">
        <f>Ringkasan!#REF!/1000000000</f>
        <v>#REF!</v>
      </c>
      <c r="BS685" s="6" t="e">
        <f t="shared" si="118"/>
        <v>#REF!</v>
      </c>
      <c r="BT685" s="39" t="e">
        <f t="shared" si="120"/>
        <v>#REF!</v>
      </c>
      <c r="BV685" s="6" t="e">
        <f>Ringkasan!#REF!/1000000000</f>
        <v>#REF!</v>
      </c>
      <c r="BW685" s="6" t="e">
        <f t="shared" si="119"/>
        <v>#REF!</v>
      </c>
      <c r="BX685" s="39" t="e">
        <f t="shared" si="121"/>
        <v>#REF!</v>
      </c>
    </row>
    <row r="686" spans="1:76" x14ac:dyDescent="0.25">
      <c r="A686" s="59" t="s">
        <v>510</v>
      </c>
      <c r="B686" s="3">
        <f t="shared" si="126"/>
        <v>502</v>
      </c>
      <c r="C686" s="4">
        <f t="shared" si="126"/>
        <v>8</v>
      </c>
      <c r="D686" s="8" t="s">
        <v>510</v>
      </c>
      <c r="E686" s="12" t="str">
        <f>[1]Pendapatan!D686</f>
        <v>08 Tahun 2024</v>
      </c>
      <c r="F686" s="92">
        <f>[1]Pendapatan!E686</f>
        <v>45657</v>
      </c>
      <c r="G686" s="6"/>
      <c r="H686" s="173">
        <f>IFERROR('Ringkasan (milyar)'!H686/'Ringkasan (milyar)'!G686,0)</f>
        <v>9.3047653567682031E-3</v>
      </c>
      <c r="I686" s="173">
        <f>IFERROR('Ringkasan (milyar)'!I686/'Ringkasan (milyar)'!G686,0)</f>
        <v>2.839482385868231E-3</v>
      </c>
      <c r="J686" s="173">
        <f>IFERROR('Ringkasan (milyar)'!J686/'Ringkasan (milyar)'!G686,0)</f>
        <v>0</v>
      </c>
      <c r="K686" s="173">
        <f>IFERROR('Ringkasan (milyar)'!K686/'Ringkasan (milyar)'!G686,0)</f>
        <v>5.2421213277567341E-4</v>
      </c>
      <c r="L686" s="173">
        <f>IFERROR('Ringkasan (milyar)'!L686/'Ringkasan (milyar)'!G686,0)</f>
        <v>5.9410708381242988E-3</v>
      </c>
      <c r="M686" s="173">
        <f>IFERROR('Ringkasan (milyar)'!M686/'Ringkasan (milyar)'!G686,0)</f>
        <v>0.99069523464323195</v>
      </c>
      <c r="N686" s="173">
        <f>IFERROR('Ringkasan (milyar)'!N686/'Ringkasan (milyar)'!G686,0)</f>
        <v>0.98287254920347822</v>
      </c>
      <c r="O686" s="173">
        <f>IFERROR('Ringkasan (milyar)'!O686/'Ringkasan (milyar)'!G686,0)</f>
        <v>0.15217383445593149</v>
      </c>
      <c r="P686" s="173">
        <f>IFERROR('Ringkasan (milyar)'!P686/'Ringkasan (milyar)'!G686,0)</f>
        <v>0</v>
      </c>
      <c r="Q686" s="173">
        <f>IFERROR('Ringkasan (milyar)'!Q686/'Ringkasan (milyar)'!G686,0)</f>
        <v>0.19763445157101622</v>
      </c>
      <c r="R686" s="173">
        <f>IFERROR('Ringkasan (milyar)'!R686/'Ringkasan (milyar)'!G686,0)</f>
        <v>0</v>
      </c>
      <c r="S686" s="173">
        <f>IFERROR('Ringkasan (milyar)'!S686/'Ringkasan (milyar)'!G686,0)</f>
        <v>3.0995466459989066E-3</v>
      </c>
      <c r="T686" s="173">
        <f>IFERROR('Ringkasan (milyar)'!T686/'Ringkasan (milyar)'!G686,0)</f>
        <v>0.54448155412335053</v>
      </c>
      <c r="U686" s="173">
        <f>IFERROR('Ringkasan (milyar)'!U686/'Ringkasan (milyar)'!G686,0)</f>
        <v>8.5483162407181193E-2</v>
      </c>
      <c r="V686" s="173">
        <f>IFERROR('Ringkasan (milyar)'!V686/'Ringkasan (milyar)'!G686,0)</f>
        <v>7.8226854397535593E-3</v>
      </c>
      <c r="W686" s="173">
        <f>IFERROR('Ringkasan (milyar)'!W686/'Ringkasan (milyar)'!G686,0)</f>
        <v>7.8226854397535593E-3</v>
      </c>
      <c r="X686" s="173">
        <f>IFERROR('Ringkasan (milyar)'!X686/'Ringkasan (milyar)'!G686,0)</f>
        <v>0</v>
      </c>
      <c r="Y686" s="173">
        <f>IFERROR('Ringkasan (milyar)'!Y686/'Ringkasan (milyar)'!G686,0)</f>
        <v>0</v>
      </c>
      <c r="Z686" s="173">
        <f>IFERROR('Ringkasan (milyar)'!Z686/'Ringkasan (milyar)'!G686,0)</f>
        <v>0</v>
      </c>
      <c r="AA686" s="173">
        <f>IFERROR('Ringkasan (milyar)'!AA686/'Ringkasan (milyar)'!G686,0)</f>
        <v>0</v>
      </c>
      <c r="AB686" s="173">
        <f>IFERROR('Ringkasan (milyar)'!AB686/'Ringkasan (milyar)'!G686,0)</f>
        <v>0</v>
      </c>
      <c r="AC686" s="6"/>
      <c r="AD686" s="173">
        <f>IFERROR('Ringkasan (milyar)'!AD686/'Ringkasan (milyar)'!AC686,0)</f>
        <v>0.5613429512211946</v>
      </c>
      <c r="AE686" s="173">
        <f>IFERROR('Ringkasan (milyar)'!AE686/'Ringkasan (milyar)'!AD686,0)</f>
        <v>0.41030310097691874</v>
      </c>
      <c r="AF686" s="173">
        <f>IFERROR('Ringkasan (milyar)'!AF686/'Ringkasan (milyar)'!AD686,0)</f>
        <v>0.5462975029770023</v>
      </c>
      <c r="AG686" s="173">
        <f>IFERROR('Ringkasan (milyar)'!AG686/'Ringkasan (milyar)'!AD686,0)</f>
        <v>0</v>
      </c>
      <c r="AH686" s="173">
        <f>IFERROR('Ringkasan (milyar)'!AH686/'Ringkasan (milyar)'!AC686,0)</f>
        <v>0</v>
      </c>
      <c r="AI686" s="173">
        <f>IFERROR('Ringkasan (milyar)'!AI686/'Ringkasan (milyar)'!AC686,0)</f>
        <v>2.3011839137930267E-2</v>
      </c>
      <c r="AJ686" s="173">
        <f>IFERROR('Ringkasan (milyar)'!AJ686/'Ringkasan (milyar)'!AC686,0)</f>
        <v>1.3501059197930988E-3</v>
      </c>
      <c r="AK686" s="173">
        <f>IFERROR('Ringkasan (milyar)'!AK686/'Ringkasan (milyar)'!AC686,0)</f>
        <v>0.19339185368180814</v>
      </c>
      <c r="AL686" s="173">
        <f>IFERROR('Ringkasan (milyar)'!AL686/'Ringkasan (milyar)'!AC686,0)</f>
        <v>3.459646419469815E-4</v>
      </c>
      <c r="AM686" s="173">
        <f>IFERROR('Ringkasan (milyar)'!AM686/'Ringkasan (milyar)'!AC686,0)</f>
        <v>2.6888816875898419E-2</v>
      </c>
      <c r="AN686" s="173">
        <f>IFERROR('Ringkasan (milyar)'!AN686/'Ringkasan (milyar)'!AC686,0)</f>
        <v>8.1872121304091078E-2</v>
      </c>
      <c r="AO686" s="173">
        <f>IFERROR('Ringkasan (milyar)'!AO686/'Ringkasan (milyar)'!AC686,0)</f>
        <v>8.3208097180648088E-2</v>
      </c>
      <c r="AP686" s="173">
        <f>IFERROR('Ringkasan (milyar)'!AP686/'Ringkasan (milyar)'!AC686,0)</f>
        <v>1.0768536792235541E-3</v>
      </c>
      <c r="AQ686" s="173">
        <f>IFERROR('Ringkasan (milyar)'!AQ686/'Ringkasan (milyar)'!AC686,0)</f>
        <v>0</v>
      </c>
      <c r="AR686" s="173">
        <f>IFERROR('Ringkasan (milyar)'!AR686/'Ringkasan (milyar)'!AC686,0)</f>
        <v>1.26572429980603E-3</v>
      </c>
      <c r="AS686" s="173">
        <f>IFERROR('Ringkasan (milyar)'!AS686/'Ringkasan (milyar)'!AC686,0)</f>
        <v>1.26572429980603E-3</v>
      </c>
      <c r="AT686" s="173">
        <f>IFERROR('Ringkasan (milyar)'!AT686/'Ringkasan (milyar)'!AC686,0)</f>
        <v>0.24399947079719123</v>
      </c>
      <c r="AU686" s="173">
        <f>IFERROR('Ringkasan (milyar)'!AU686/'Ringkasan (milyar)'!AC686,0)</f>
        <v>0</v>
      </c>
      <c r="AV686" s="173">
        <f>IFERROR('Ringkasan (milyar)'!AV686/'Ringkasan (milyar)'!AC686,0)</f>
        <v>0.24399947079719123</v>
      </c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86"/>
      <c r="BK686" s="86"/>
      <c r="BL686" s="87"/>
      <c r="BM686" s="47"/>
      <c r="BN686" s="48"/>
      <c r="BO686" s="49"/>
      <c r="BP686" s="39">
        <f t="shared" si="125"/>
        <v>0</v>
      </c>
      <c r="BR686" s="6" t="e">
        <f>Ringkasan!#REF!/1000000000</f>
        <v>#REF!</v>
      </c>
      <c r="BS686" s="6" t="e">
        <f t="shared" si="118"/>
        <v>#REF!</v>
      </c>
      <c r="BT686" s="39" t="e">
        <f t="shared" si="120"/>
        <v>#REF!</v>
      </c>
      <c r="BV686" s="6" t="e">
        <f>Ringkasan!#REF!/1000000000</f>
        <v>#REF!</v>
      </c>
      <c r="BW686" s="6" t="e">
        <f t="shared" si="119"/>
        <v>#REF!</v>
      </c>
      <c r="BX686" s="39" t="e">
        <f t="shared" si="121"/>
        <v>#REF!</v>
      </c>
    </row>
    <row r="687" spans="1:76" x14ac:dyDescent="0.25">
      <c r="B687" s="13" t="s">
        <v>560</v>
      </c>
      <c r="C687" s="14" t="s">
        <v>560</v>
      </c>
      <c r="D687" s="15" t="s">
        <v>561</v>
      </c>
      <c r="E687" s="16"/>
      <c r="F687" s="93"/>
      <c r="G687" s="115"/>
      <c r="H687" s="174">
        <f>IFERROR('Ringkasan (milyar)'!H687/'Ringkasan (milyar)'!G687,0)</f>
        <v>1.5170808685616511E-2</v>
      </c>
      <c r="I687" s="174">
        <f>IFERROR('Ringkasan (milyar)'!I687/'Ringkasan (milyar)'!G687,0)</f>
        <v>3.67709685231591E-3</v>
      </c>
      <c r="J687" s="174">
        <f>IFERROR('Ringkasan (milyar)'!J687/'Ringkasan (milyar)'!G687,0)</f>
        <v>5.2691666705435534E-3</v>
      </c>
      <c r="K687" s="174">
        <f>IFERROR('Ringkasan (milyar)'!K687/'Ringkasan (milyar)'!G687,0)</f>
        <v>1.6809787124478549E-3</v>
      </c>
      <c r="L687" s="174">
        <f>IFERROR('Ringkasan (milyar)'!L687/'Ringkasan (milyar)'!G687,0)</f>
        <v>4.5435664503091916E-3</v>
      </c>
      <c r="M687" s="174">
        <f>IFERROR('Ringkasan (milyar)'!M687/'Ringkasan (milyar)'!G687,0)</f>
        <v>0.98141362932554221</v>
      </c>
      <c r="N687" s="174">
        <f>IFERROR('Ringkasan (milyar)'!N687/'Ringkasan (milyar)'!G687,0)</f>
        <v>0.97314868217454509</v>
      </c>
      <c r="O687" s="174">
        <f>IFERROR('Ringkasan (milyar)'!O687/'Ringkasan (milyar)'!G687,0)</f>
        <v>0.16574585860819721</v>
      </c>
      <c r="P687" s="174">
        <f>IFERROR('Ringkasan (milyar)'!P687/'Ringkasan (milyar)'!G687,0)</f>
        <v>0</v>
      </c>
      <c r="Q687" s="174">
        <f>IFERROR('Ringkasan (milyar)'!Q687/'Ringkasan (milyar)'!G687,0)</f>
        <v>0.19982723094692936</v>
      </c>
      <c r="R687" s="174">
        <f>IFERROR('Ringkasan (milyar)'!R687/'Ringkasan (milyar)'!G687,0)</f>
        <v>0</v>
      </c>
      <c r="S687" s="174">
        <f>IFERROR('Ringkasan (milyar)'!S687/'Ringkasan (milyar)'!G687,0)</f>
        <v>1.1756397694335454E-2</v>
      </c>
      <c r="T687" s="174">
        <f>IFERROR('Ringkasan (milyar)'!T687/'Ringkasan (milyar)'!G687,0)</f>
        <v>0.48616719531340558</v>
      </c>
      <c r="U687" s="174">
        <f>IFERROR('Ringkasan (milyar)'!U687/'Ringkasan (milyar)'!G687,0)</f>
        <v>0.10965199961167753</v>
      </c>
      <c r="V687" s="174">
        <f>IFERROR('Ringkasan (milyar)'!V687/'Ringkasan (milyar)'!G687,0)</f>
        <v>8.264947150997121E-3</v>
      </c>
      <c r="W687" s="174">
        <f>IFERROR('Ringkasan (milyar)'!W687/'Ringkasan (milyar)'!G687,0)</f>
        <v>8.264947150997121E-3</v>
      </c>
      <c r="X687" s="174">
        <f>IFERROR('Ringkasan (milyar)'!X687/'Ringkasan (milyar)'!G687,0)</f>
        <v>0</v>
      </c>
      <c r="Y687" s="174">
        <f>IFERROR('Ringkasan (milyar)'!Y687/'Ringkasan (milyar)'!G687,0)</f>
        <v>3.4155619888412854E-3</v>
      </c>
      <c r="Z687" s="174">
        <f>IFERROR('Ringkasan (milyar)'!Z687/'Ringkasan (milyar)'!G687,0)</f>
        <v>0</v>
      </c>
      <c r="AA687" s="174">
        <f>IFERROR('Ringkasan (milyar)'!AA687/'Ringkasan (milyar)'!G687,0)</f>
        <v>0</v>
      </c>
      <c r="AB687" s="174">
        <f>IFERROR('Ringkasan (milyar)'!AB687/'Ringkasan (milyar)'!G687,0)</f>
        <v>3.4155619888412854E-3</v>
      </c>
      <c r="AC687" s="7"/>
      <c r="AD687" s="174">
        <f>IFERROR('Ringkasan (milyar)'!AD687/'Ringkasan (milyar)'!AC687,0)</f>
        <v>0.59367419672702004</v>
      </c>
      <c r="AE687" s="174">
        <f>IFERROR('Ringkasan (milyar)'!AE687/'Ringkasan (milyar)'!AD687,0)</f>
        <v>0.40075664561626351</v>
      </c>
      <c r="AF687" s="174">
        <f>IFERROR('Ringkasan (milyar)'!AF687/'Ringkasan (milyar)'!AD687,0)</f>
        <v>0.50680772521199935</v>
      </c>
      <c r="AG687" s="174">
        <f>IFERROR('Ringkasan (milyar)'!AG687/'Ringkasan (milyar)'!AD687,0)</f>
        <v>2.5295082028549049E-3</v>
      </c>
      <c r="AH687" s="174">
        <f>IFERROR('Ringkasan (milyar)'!AH687/'Ringkasan (milyar)'!AC687,0)</f>
        <v>1.8394665422599868E-3</v>
      </c>
      <c r="AI687" s="174">
        <f>IFERROR('Ringkasan (milyar)'!AI687/'Ringkasan (milyar)'!AC687,0)</f>
        <v>3.7487078701077446E-2</v>
      </c>
      <c r="AJ687" s="174">
        <f>IFERROR('Ringkasan (milyar)'!AJ687/'Ringkasan (milyar)'!AC687,0)</f>
        <v>1.4048398903706035E-2</v>
      </c>
      <c r="AK687" s="174">
        <f>IFERROR('Ringkasan (milyar)'!AK687/'Ringkasan (milyar)'!AC687,0)</f>
        <v>0.15528223131319738</v>
      </c>
      <c r="AL687" s="174">
        <f>IFERROR('Ringkasan (milyar)'!AL687/'Ringkasan (milyar)'!AC687,0)</f>
        <v>1.4040336634982779E-3</v>
      </c>
      <c r="AM687" s="174">
        <f>IFERROR('Ringkasan (milyar)'!AM687/'Ringkasan (milyar)'!AC687,0)</f>
        <v>1.8395111763670251E-2</v>
      </c>
      <c r="AN687" s="174">
        <f>IFERROR('Ringkasan (milyar)'!AN687/'Ringkasan (milyar)'!AC687,0)</f>
        <v>6.6580811207902851E-2</v>
      </c>
      <c r="AO687" s="174">
        <f>IFERROR('Ringkasan (milyar)'!AO687/'Ringkasan (milyar)'!AC687,0)</f>
        <v>6.7750597792602257E-2</v>
      </c>
      <c r="AP687" s="174">
        <f>IFERROR('Ringkasan (milyar)'!AP687/'Ringkasan (milyar)'!AC687,0)</f>
        <v>4.5508795596491868E-4</v>
      </c>
      <c r="AQ687" s="174">
        <f>IFERROR('Ringkasan (milyar)'!AQ687/'Ringkasan (milyar)'!AC687,0)</f>
        <v>6.9658892955884281E-4</v>
      </c>
      <c r="AR687" s="174">
        <f>IFERROR('Ringkasan (milyar)'!AR687/'Ringkasan (milyar)'!AC687,0)</f>
        <v>3.6556402013853888E-3</v>
      </c>
      <c r="AS687" s="174">
        <f>IFERROR('Ringkasan (milyar)'!AS687/'Ringkasan (milyar)'!AC687,0)</f>
        <v>3.6556402013853888E-3</v>
      </c>
      <c r="AT687" s="174">
        <f>IFERROR('Ringkasan (milyar)'!AT687/'Ringkasan (milyar)'!AC687,0)</f>
        <v>0.24738793175839735</v>
      </c>
      <c r="AU687" s="174">
        <f>IFERROR('Ringkasan (milyar)'!AU687/'Ringkasan (milyar)'!AC687,0)</f>
        <v>1.911793583733598E-4</v>
      </c>
      <c r="AV687" s="174">
        <f>IFERROR('Ringkasan (milyar)'!AV687/'Ringkasan (milyar)'!AC687,0)</f>
        <v>0.24719675240002395</v>
      </c>
      <c r="AW687" s="7"/>
      <c r="AX687" s="7"/>
      <c r="AY687" s="7"/>
      <c r="AZ687" s="7"/>
      <c r="BA687" s="7"/>
      <c r="BB687" s="7"/>
      <c r="BC687" s="7"/>
      <c r="BD687" s="7"/>
      <c r="BE687" s="7"/>
      <c r="BF687" s="7"/>
      <c r="BG687" s="7"/>
      <c r="BH687" s="7"/>
      <c r="BI687" s="7"/>
      <c r="BJ687" s="88"/>
      <c r="BK687" s="88"/>
      <c r="BL687" s="89"/>
      <c r="BM687" s="47"/>
      <c r="BN687" s="48"/>
      <c r="BO687" s="49"/>
      <c r="BR687" s="115" t="e">
        <f>Ringkasan!#REF!/1000000000</f>
        <v>#REF!</v>
      </c>
      <c r="BS687" s="115" t="e">
        <f t="shared" si="118"/>
        <v>#REF!</v>
      </c>
      <c r="BT687" s="39" t="e">
        <f t="shared" si="120"/>
        <v>#REF!</v>
      </c>
      <c r="BV687" s="115" t="e">
        <f>Ringkasan!#REF!/1000000000</f>
        <v>#REF!</v>
      </c>
      <c r="BW687" s="115" t="e">
        <f t="shared" si="119"/>
        <v>#REF!</v>
      </c>
      <c r="BX687" s="39" t="e">
        <f t="shared" si="121"/>
        <v>#REF!</v>
      </c>
    </row>
    <row r="688" spans="1:76" x14ac:dyDescent="0.25">
      <c r="B688" s="13" t="s">
        <v>562</v>
      </c>
      <c r="C688" s="14" t="s">
        <v>562</v>
      </c>
      <c r="D688" s="15" t="s">
        <v>563</v>
      </c>
      <c r="E688" s="16"/>
      <c r="F688" s="93"/>
      <c r="G688" s="115"/>
      <c r="H688" s="174">
        <f>IFERROR('Ringkasan (milyar)'!H688/'Ringkasan (milyar)'!G688,0)</f>
        <v>0</v>
      </c>
      <c r="I688" s="174">
        <f>IFERROR('Ringkasan (milyar)'!I688/'Ringkasan (milyar)'!G688,0)</f>
        <v>0</v>
      </c>
      <c r="J688" s="174">
        <f>IFERROR('Ringkasan (milyar)'!J688/'Ringkasan (milyar)'!G688,0)</f>
        <v>0</v>
      </c>
      <c r="K688" s="174">
        <f>IFERROR('Ringkasan (milyar)'!K688/'Ringkasan (milyar)'!G688,0)</f>
        <v>0</v>
      </c>
      <c r="L688" s="174">
        <f>IFERROR('Ringkasan (milyar)'!L688/'Ringkasan (milyar)'!G688,0)</f>
        <v>0</v>
      </c>
      <c r="M688" s="174">
        <f>IFERROR('Ringkasan (milyar)'!M688/'Ringkasan (milyar)'!G688,0)</f>
        <v>0</v>
      </c>
      <c r="N688" s="174">
        <f>IFERROR('Ringkasan (milyar)'!N688/'Ringkasan (milyar)'!G688,0)</f>
        <v>0</v>
      </c>
      <c r="O688" s="174">
        <f>IFERROR('Ringkasan (milyar)'!O688/'Ringkasan (milyar)'!G688,0)</f>
        <v>0</v>
      </c>
      <c r="P688" s="174">
        <f>IFERROR('Ringkasan (milyar)'!P688/'Ringkasan (milyar)'!G688,0)</f>
        <v>0</v>
      </c>
      <c r="Q688" s="174">
        <f>IFERROR('Ringkasan (milyar)'!Q688/'Ringkasan (milyar)'!G688,0)</f>
        <v>0</v>
      </c>
      <c r="R688" s="174">
        <f>IFERROR('Ringkasan (milyar)'!R688/'Ringkasan (milyar)'!G688,0)</f>
        <v>0</v>
      </c>
      <c r="S688" s="174">
        <f>IFERROR('Ringkasan (milyar)'!S688/'Ringkasan (milyar)'!G688,0)</f>
        <v>0</v>
      </c>
      <c r="T688" s="174">
        <f>IFERROR('Ringkasan (milyar)'!T688/'Ringkasan (milyar)'!G688,0)</f>
        <v>0</v>
      </c>
      <c r="U688" s="174">
        <f>IFERROR('Ringkasan (milyar)'!U688/'Ringkasan (milyar)'!G688,0)</f>
        <v>0</v>
      </c>
      <c r="V688" s="174">
        <f>IFERROR('Ringkasan (milyar)'!V688/'Ringkasan (milyar)'!G688,0)</f>
        <v>0</v>
      </c>
      <c r="W688" s="174">
        <f>IFERROR('Ringkasan (milyar)'!W688/'Ringkasan (milyar)'!G688,0)</f>
        <v>0</v>
      </c>
      <c r="X688" s="174">
        <f>IFERROR('Ringkasan (milyar)'!X688/'Ringkasan (milyar)'!G688,0)</f>
        <v>0</v>
      </c>
      <c r="Y688" s="174">
        <f>IFERROR('Ringkasan (milyar)'!Y688/'Ringkasan (milyar)'!G688,0)</f>
        <v>0</v>
      </c>
      <c r="Z688" s="174">
        <f>IFERROR('Ringkasan (milyar)'!Z688/'Ringkasan (milyar)'!G688,0)</f>
        <v>0</v>
      </c>
      <c r="AA688" s="174">
        <f>IFERROR('Ringkasan (milyar)'!AA688/'Ringkasan (milyar)'!G688,0)</f>
        <v>0</v>
      </c>
      <c r="AB688" s="174">
        <f>IFERROR('Ringkasan (milyar)'!AB688/'Ringkasan (milyar)'!G688,0)</f>
        <v>0</v>
      </c>
      <c r="AC688" s="7"/>
      <c r="AD688" s="174">
        <f>IFERROR('Ringkasan (milyar)'!AD688/'Ringkasan (milyar)'!AC688,0)</f>
        <v>0</v>
      </c>
      <c r="AE688" s="174">
        <f>IFERROR('Ringkasan (milyar)'!AE688/'Ringkasan (milyar)'!AD688,0)</f>
        <v>0</v>
      </c>
      <c r="AF688" s="174">
        <f>IFERROR('Ringkasan (milyar)'!AF688/'Ringkasan (milyar)'!AD688,0)</f>
        <v>0</v>
      </c>
      <c r="AG688" s="174">
        <f>IFERROR('Ringkasan (milyar)'!AG688/'Ringkasan (milyar)'!AD688,0)</f>
        <v>0</v>
      </c>
      <c r="AH688" s="174">
        <f>IFERROR('Ringkasan (milyar)'!AH688/'Ringkasan (milyar)'!AC688,0)</f>
        <v>0</v>
      </c>
      <c r="AI688" s="174">
        <f>IFERROR('Ringkasan (milyar)'!AI688/'Ringkasan (milyar)'!AC688,0)</f>
        <v>0</v>
      </c>
      <c r="AJ688" s="174">
        <f>IFERROR('Ringkasan (milyar)'!AJ688/'Ringkasan (milyar)'!AC688,0)</f>
        <v>0</v>
      </c>
      <c r="AK688" s="174">
        <f>IFERROR('Ringkasan (milyar)'!AK688/'Ringkasan (milyar)'!AC688,0)</f>
        <v>0</v>
      </c>
      <c r="AL688" s="174">
        <f>IFERROR('Ringkasan (milyar)'!AL688/'Ringkasan (milyar)'!AC688,0)</f>
        <v>0</v>
      </c>
      <c r="AM688" s="174">
        <f>IFERROR('Ringkasan (milyar)'!AM688/'Ringkasan (milyar)'!AC688,0)</f>
        <v>0</v>
      </c>
      <c r="AN688" s="174">
        <f>IFERROR('Ringkasan (milyar)'!AN688/'Ringkasan (milyar)'!AC688,0)</f>
        <v>0</v>
      </c>
      <c r="AO688" s="174">
        <f>IFERROR('Ringkasan (milyar)'!AO688/'Ringkasan (milyar)'!AC688,0)</f>
        <v>0</v>
      </c>
      <c r="AP688" s="174">
        <f>IFERROR('Ringkasan (milyar)'!AP688/'Ringkasan (milyar)'!AC688,0)</f>
        <v>0</v>
      </c>
      <c r="AQ688" s="174">
        <f>IFERROR('Ringkasan (milyar)'!AQ688/'Ringkasan (milyar)'!AC688,0)</f>
        <v>0</v>
      </c>
      <c r="AR688" s="174">
        <f>IFERROR('Ringkasan (milyar)'!AR688/'Ringkasan (milyar)'!AC688,0)</f>
        <v>0</v>
      </c>
      <c r="AS688" s="174">
        <f>IFERROR('Ringkasan (milyar)'!AS688/'Ringkasan (milyar)'!AC688,0)</f>
        <v>0</v>
      </c>
      <c r="AT688" s="174">
        <f>IFERROR('Ringkasan (milyar)'!AT688/'Ringkasan (milyar)'!AC688,0)</f>
        <v>0</v>
      </c>
      <c r="AU688" s="174">
        <f>IFERROR('Ringkasan (milyar)'!AU688/'Ringkasan (milyar)'!AC688,0)</f>
        <v>0</v>
      </c>
      <c r="AV688" s="174">
        <f>IFERROR('Ringkasan (milyar)'!AV688/'Ringkasan (milyar)'!AC688,0)</f>
        <v>0</v>
      </c>
      <c r="AW688" s="7"/>
      <c r="AX688" s="7"/>
      <c r="AY688" s="7"/>
      <c r="AZ688" s="7"/>
      <c r="BA688" s="7"/>
      <c r="BB688" s="7"/>
      <c r="BC688" s="7"/>
      <c r="BD688" s="7"/>
      <c r="BE688" s="7"/>
      <c r="BF688" s="7"/>
      <c r="BG688" s="7"/>
      <c r="BH688" s="7"/>
      <c r="BI688" s="7"/>
      <c r="BJ688" s="88"/>
      <c r="BK688" s="88"/>
      <c r="BL688" s="89"/>
      <c r="BM688" s="47"/>
      <c r="BN688" s="48"/>
      <c r="BO688" s="49"/>
      <c r="BR688" s="115" t="e">
        <f>Ringkasan!#REF!/1000000000</f>
        <v>#REF!</v>
      </c>
      <c r="BS688" s="115" t="e">
        <f t="shared" si="118"/>
        <v>#REF!</v>
      </c>
      <c r="BT688" s="39" t="e">
        <f t="shared" si="120"/>
        <v>#REF!</v>
      </c>
      <c r="BV688" s="115" t="e">
        <f>Ringkasan!#REF!/1000000000</f>
        <v>#REF!</v>
      </c>
      <c r="BW688" s="115" t="e">
        <f t="shared" si="119"/>
        <v>#REF!</v>
      </c>
      <c r="BX688" s="39" t="e">
        <f t="shared" si="121"/>
        <v>#REF!</v>
      </c>
    </row>
    <row r="689" spans="1:76" x14ac:dyDescent="0.25">
      <c r="B689" s="13" t="s">
        <v>564</v>
      </c>
      <c r="C689" s="14" t="s">
        <v>564</v>
      </c>
      <c r="D689" s="15" t="s">
        <v>847</v>
      </c>
      <c r="E689" s="16"/>
      <c r="F689" s="93"/>
      <c r="G689" s="115"/>
      <c r="H689" s="174">
        <f>IFERROR('Ringkasan (milyar)'!H689/'Ringkasan (milyar)'!G689,0)</f>
        <v>1.5170808685616511E-2</v>
      </c>
      <c r="I689" s="174">
        <f>IFERROR('Ringkasan (milyar)'!I689/'Ringkasan (milyar)'!G689,0)</f>
        <v>3.67709685231591E-3</v>
      </c>
      <c r="J689" s="174">
        <f>IFERROR('Ringkasan (milyar)'!J689/'Ringkasan (milyar)'!G689,0)</f>
        <v>5.2691666705435534E-3</v>
      </c>
      <c r="K689" s="174">
        <f>IFERROR('Ringkasan (milyar)'!K689/'Ringkasan (milyar)'!G689,0)</f>
        <v>1.6809787124478549E-3</v>
      </c>
      <c r="L689" s="174">
        <f>IFERROR('Ringkasan (milyar)'!L689/'Ringkasan (milyar)'!G689,0)</f>
        <v>4.5435664503091916E-3</v>
      </c>
      <c r="M689" s="174">
        <f>IFERROR('Ringkasan (milyar)'!M689/'Ringkasan (milyar)'!G689,0)</f>
        <v>0.98141362932554221</v>
      </c>
      <c r="N689" s="174">
        <f>IFERROR('Ringkasan (milyar)'!N689/'Ringkasan (milyar)'!G689,0)</f>
        <v>0.97314868217454509</v>
      </c>
      <c r="O689" s="174">
        <f>IFERROR('Ringkasan (milyar)'!O689/'Ringkasan (milyar)'!G689,0)</f>
        <v>0.16574585860819721</v>
      </c>
      <c r="P689" s="174">
        <f>IFERROR('Ringkasan (milyar)'!P689/'Ringkasan (milyar)'!G689,0)</f>
        <v>0</v>
      </c>
      <c r="Q689" s="174">
        <f>IFERROR('Ringkasan (milyar)'!Q689/'Ringkasan (milyar)'!G689,0)</f>
        <v>0.19982723094692936</v>
      </c>
      <c r="R689" s="174">
        <f>IFERROR('Ringkasan (milyar)'!R689/'Ringkasan (milyar)'!G689,0)</f>
        <v>0</v>
      </c>
      <c r="S689" s="174">
        <f>IFERROR('Ringkasan (milyar)'!S689/'Ringkasan (milyar)'!G689,0)</f>
        <v>1.1756397694335454E-2</v>
      </c>
      <c r="T689" s="174">
        <f>IFERROR('Ringkasan (milyar)'!T689/'Ringkasan (milyar)'!G689,0)</f>
        <v>0.48616719531340558</v>
      </c>
      <c r="U689" s="174">
        <f>IFERROR('Ringkasan (milyar)'!U689/'Ringkasan (milyar)'!G689,0)</f>
        <v>0.10965199961167753</v>
      </c>
      <c r="V689" s="174">
        <f>IFERROR('Ringkasan (milyar)'!V689/'Ringkasan (milyar)'!G689,0)</f>
        <v>8.264947150997121E-3</v>
      </c>
      <c r="W689" s="174">
        <f>IFERROR('Ringkasan (milyar)'!W689/'Ringkasan (milyar)'!G689,0)</f>
        <v>8.264947150997121E-3</v>
      </c>
      <c r="X689" s="174">
        <f>IFERROR('Ringkasan (milyar)'!X689/'Ringkasan (milyar)'!G689,0)</f>
        <v>0</v>
      </c>
      <c r="Y689" s="174">
        <f>IFERROR('Ringkasan (milyar)'!Y689/'Ringkasan (milyar)'!G689,0)</f>
        <v>3.4155619888412854E-3</v>
      </c>
      <c r="Z689" s="174">
        <f>IFERROR('Ringkasan (milyar)'!Z689/'Ringkasan (milyar)'!G689,0)</f>
        <v>0</v>
      </c>
      <c r="AA689" s="174">
        <f>IFERROR('Ringkasan (milyar)'!AA689/'Ringkasan (milyar)'!G689,0)</f>
        <v>0</v>
      </c>
      <c r="AB689" s="174">
        <f>IFERROR('Ringkasan (milyar)'!AB689/'Ringkasan (milyar)'!G689,0)</f>
        <v>3.4155619888412854E-3</v>
      </c>
      <c r="AC689" s="7"/>
      <c r="AD689" s="174">
        <f>IFERROR('Ringkasan (milyar)'!AD689/'Ringkasan (milyar)'!AC689,0)</f>
        <v>0.59367419672702004</v>
      </c>
      <c r="AE689" s="174">
        <f>IFERROR('Ringkasan (milyar)'!AE689/'Ringkasan (milyar)'!AD689,0)</f>
        <v>0.40075664561626351</v>
      </c>
      <c r="AF689" s="174">
        <f>IFERROR('Ringkasan (milyar)'!AF689/'Ringkasan (milyar)'!AD689,0)</f>
        <v>0.50680772521199935</v>
      </c>
      <c r="AG689" s="174">
        <f>IFERROR('Ringkasan (milyar)'!AG689/'Ringkasan (milyar)'!AD689,0)</f>
        <v>2.5295082028549049E-3</v>
      </c>
      <c r="AH689" s="174">
        <f>IFERROR('Ringkasan (milyar)'!AH689/'Ringkasan (milyar)'!AC689,0)</f>
        <v>1.8394665422599868E-3</v>
      </c>
      <c r="AI689" s="174">
        <f>IFERROR('Ringkasan (milyar)'!AI689/'Ringkasan (milyar)'!AC689,0)</f>
        <v>3.7487078701077446E-2</v>
      </c>
      <c r="AJ689" s="174">
        <f>IFERROR('Ringkasan (milyar)'!AJ689/'Ringkasan (milyar)'!AC689,0)</f>
        <v>1.4048398903706035E-2</v>
      </c>
      <c r="AK689" s="174">
        <f>IFERROR('Ringkasan (milyar)'!AK689/'Ringkasan (milyar)'!AC689,0)</f>
        <v>0.15528223131319738</v>
      </c>
      <c r="AL689" s="174">
        <f>IFERROR('Ringkasan (milyar)'!AL689/'Ringkasan (milyar)'!AC689,0)</f>
        <v>1.4040336634982779E-3</v>
      </c>
      <c r="AM689" s="174">
        <f>IFERROR('Ringkasan (milyar)'!AM689/'Ringkasan (milyar)'!AC689,0)</f>
        <v>1.8395111763670251E-2</v>
      </c>
      <c r="AN689" s="174">
        <f>IFERROR('Ringkasan (milyar)'!AN689/'Ringkasan (milyar)'!AC689,0)</f>
        <v>6.6580811207902851E-2</v>
      </c>
      <c r="AO689" s="174">
        <f>IFERROR('Ringkasan (milyar)'!AO689/'Ringkasan (milyar)'!AC689,0)</f>
        <v>6.7750597792602257E-2</v>
      </c>
      <c r="AP689" s="174">
        <f>IFERROR('Ringkasan (milyar)'!AP689/'Ringkasan (milyar)'!AC689,0)</f>
        <v>4.5508795596491868E-4</v>
      </c>
      <c r="AQ689" s="174">
        <f>IFERROR('Ringkasan (milyar)'!AQ689/'Ringkasan (milyar)'!AC689,0)</f>
        <v>6.9658892955884281E-4</v>
      </c>
      <c r="AR689" s="174">
        <f>IFERROR('Ringkasan (milyar)'!AR689/'Ringkasan (milyar)'!AC689,0)</f>
        <v>3.6556402013853888E-3</v>
      </c>
      <c r="AS689" s="174">
        <f>IFERROR('Ringkasan (milyar)'!AS689/'Ringkasan (milyar)'!AC689,0)</f>
        <v>3.6556402013853888E-3</v>
      </c>
      <c r="AT689" s="174">
        <f>IFERROR('Ringkasan (milyar)'!AT689/'Ringkasan (milyar)'!AC689,0)</f>
        <v>0.24738793175839735</v>
      </c>
      <c r="AU689" s="174">
        <f>IFERROR('Ringkasan (milyar)'!AU689/'Ringkasan (milyar)'!AC689,0)</f>
        <v>1.911793583733598E-4</v>
      </c>
      <c r="AV689" s="174">
        <f>IFERROR('Ringkasan (milyar)'!AV689/'Ringkasan (milyar)'!AC689,0)</f>
        <v>0.24719675240002395</v>
      </c>
      <c r="AW689" s="7"/>
      <c r="AX689" s="7"/>
      <c r="AY689" s="7"/>
      <c r="AZ689" s="7"/>
      <c r="BA689" s="7"/>
      <c r="BB689" s="7"/>
      <c r="BC689" s="7"/>
      <c r="BD689" s="7"/>
      <c r="BE689" s="7"/>
      <c r="BF689" s="7"/>
      <c r="BG689" s="7"/>
      <c r="BH689" s="7"/>
      <c r="BI689" s="7"/>
      <c r="BJ689" s="88"/>
      <c r="BK689" s="88"/>
      <c r="BL689" s="89"/>
      <c r="BM689" s="47"/>
      <c r="BN689" s="48"/>
      <c r="BO689" s="49"/>
      <c r="BR689" s="115" t="e">
        <f>Ringkasan!#REF!/1000000000</f>
        <v>#REF!</v>
      </c>
      <c r="BS689" s="115" t="e">
        <f t="shared" si="118"/>
        <v>#REF!</v>
      </c>
      <c r="BT689" s="39" t="e">
        <f t="shared" si="120"/>
        <v>#REF!</v>
      </c>
      <c r="BV689" s="115" t="e">
        <f>Ringkasan!#REF!/1000000000</f>
        <v>#REF!</v>
      </c>
      <c r="BW689" s="115" t="e">
        <f t="shared" si="119"/>
        <v>#REF!</v>
      </c>
      <c r="BX689" s="39" t="e">
        <f t="shared" si="121"/>
        <v>#REF!</v>
      </c>
    </row>
    <row r="690" spans="1:76" s="150" customFormat="1" x14ac:dyDescent="0.25">
      <c r="B690" s="13" t="s">
        <v>566</v>
      </c>
      <c r="C690" s="14" t="s">
        <v>566</v>
      </c>
      <c r="D690" s="15" t="s">
        <v>848</v>
      </c>
      <c r="E690" s="16"/>
      <c r="F690" s="93"/>
      <c r="G690" s="115"/>
      <c r="H690" s="174">
        <f>IFERROR('Ringkasan (milyar)'!H690/'Ringkasan (milyar)'!G690,0)</f>
        <v>1.5170808685616511E-2</v>
      </c>
      <c r="I690" s="174">
        <f>IFERROR('Ringkasan (milyar)'!I690/'Ringkasan (milyar)'!G690,0)</f>
        <v>3.67709685231591E-3</v>
      </c>
      <c r="J690" s="174">
        <f>IFERROR('Ringkasan (milyar)'!J690/'Ringkasan (milyar)'!G690,0)</f>
        <v>5.2691666705435534E-3</v>
      </c>
      <c r="K690" s="174">
        <f>IFERROR('Ringkasan (milyar)'!K690/'Ringkasan (milyar)'!G690,0)</f>
        <v>1.6809787124478549E-3</v>
      </c>
      <c r="L690" s="174">
        <f>IFERROR('Ringkasan (milyar)'!L690/'Ringkasan (milyar)'!G690,0)</f>
        <v>4.5435664503091916E-3</v>
      </c>
      <c r="M690" s="174">
        <f>IFERROR('Ringkasan (milyar)'!M690/'Ringkasan (milyar)'!G690,0)</f>
        <v>0.98141362932554221</v>
      </c>
      <c r="N690" s="174">
        <f>IFERROR('Ringkasan (milyar)'!N690/'Ringkasan (milyar)'!G690,0)</f>
        <v>0.97314868217454509</v>
      </c>
      <c r="O690" s="174">
        <f>IFERROR('Ringkasan (milyar)'!O690/'Ringkasan (milyar)'!G690,0)</f>
        <v>0.16574585860819721</v>
      </c>
      <c r="P690" s="174">
        <f>IFERROR('Ringkasan (milyar)'!P690/'Ringkasan (milyar)'!G690,0)</f>
        <v>0</v>
      </c>
      <c r="Q690" s="174">
        <f>IFERROR('Ringkasan (milyar)'!Q690/'Ringkasan (milyar)'!G690,0)</f>
        <v>0.19982723094692936</v>
      </c>
      <c r="R690" s="174">
        <f>IFERROR('Ringkasan (milyar)'!R690/'Ringkasan (milyar)'!G690,0)</f>
        <v>0</v>
      </c>
      <c r="S690" s="174">
        <f>IFERROR('Ringkasan (milyar)'!S690/'Ringkasan (milyar)'!G690,0)</f>
        <v>1.1756397694335454E-2</v>
      </c>
      <c r="T690" s="174">
        <f>IFERROR('Ringkasan (milyar)'!T690/'Ringkasan (milyar)'!G690,0)</f>
        <v>0.48616719531340558</v>
      </c>
      <c r="U690" s="174">
        <f>IFERROR('Ringkasan (milyar)'!U690/'Ringkasan (milyar)'!G690,0)</f>
        <v>0.10965199961167753</v>
      </c>
      <c r="V690" s="174">
        <f>IFERROR('Ringkasan (milyar)'!V690/'Ringkasan (milyar)'!G690,0)</f>
        <v>8.264947150997121E-3</v>
      </c>
      <c r="W690" s="174">
        <f>IFERROR('Ringkasan (milyar)'!W690/'Ringkasan (milyar)'!G690,0)</f>
        <v>8.264947150997121E-3</v>
      </c>
      <c r="X690" s="174">
        <f>IFERROR('Ringkasan (milyar)'!X690/'Ringkasan (milyar)'!G690,0)</f>
        <v>0</v>
      </c>
      <c r="Y690" s="174">
        <f>IFERROR('Ringkasan (milyar)'!Y690/'Ringkasan (milyar)'!G690,0)</f>
        <v>3.4155619888412854E-3</v>
      </c>
      <c r="Z690" s="174">
        <f>IFERROR('Ringkasan (milyar)'!Z690/'Ringkasan (milyar)'!G690,0)</f>
        <v>0</v>
      </c>
      <c r="AA690" s="174">
        <f>IFERROR('Ringkasan (milyar)'!AA690/'Ringkasan (milyar)'!G690,0)</f>
        <v>0</v>
      </c>
      <c r="AB690" s="174">
        <f>IFERROR('Ringkasan (milyar)'!AB690/'Ringkasan (milyar)'!G690,0)</f>
        <v>3.4155619888412854E-3</v>
      </c>
      <c r="AC690" s="7"/>
      <c r="AD690" s="174">
        <f>IFERROR('Ringkasan (milyar)'!AD690/'Ringkasan (milyar)'!AC690,0)</f>
        <v>0.59367419672702004</v>
      </c>
      <c r="AE690" s="174">
        <f>IFERROR('Ringkasan (milyar)'!AE690/'Ringkasan (milyar)'!AD690,0)</f>
        <v>0.40075664561626351</v>
      </c>
      <c r="AF690" s="174">
        <f>IFERROR('Ringkasan (milyar)'!AF690/'Ringkasan (milyar)'!AD690,0)</f>
        <v>0.50680772521199935</v>
      </c>
      <c r="AG690" s="174">
        <f>IFERROR('Ringkasan (milyar)'!AG690/'Ringkasan (milyar)'!AD690,0)</f>
        <v>2.5295082028549049E-3</v>
      </c>
      <c r="AH690" s="174">
        <f>IFERROR('Ringkasan (milyar)'!AH690/'Ringkasan (milyar)'!AC690,0)</f>
        <v>1.8394665422599868E-3</v>
      </c>
      <c r="AI690" s="174">
        <f>IFERROR('Ringkasan (milyar)'!AI690/'Ringkasan (milyar)'!AC690,0)</f>
        <v>3.7487078701077446E-2</v>
      </c>
      <c r="AJ690" s="174">
        <f>IFERROR('Ringkasan (milyar)'!AJ690/'Ringkasan (milyar)'!AC690,0)</f>
        <v>1.4048398903706035E-2</v>
      </c>
      <c r="AK690" s="174">
        <f>IFERROR('Ringkasan (milyar)'!AK690/'Ringkasan (milyar)'!AC690,0)</f>
        <v>0.15528223131319738</v>
      </c>
      <c r="AL690" s="174">
        <f>IFERROR('Ringkasan (milyar)'!AL690/'Ringkasan (milyar)'!AC690,0)</f>
        <v>1.4040336634982779E-3</v>
      </c>
      <c r="AM690" s="174">
        <f>IFERROR('Ringkasan (milyar)'!AM690/'Ringkasan (milyar)'!AC690,0)</f>
        <v>1.8395111763670251E-2</v>
      </c>
      <c r="AN690" s="174">
        <f>IFERROR('Ringkasan (milyar)'!AN690/'Ringkasan (milyar)'!AC690,0)</f>
        <v>6.6580811207902851E-2</v>
      </c>
      <c r="AO690" s="174">
        <f>IFERROR('Ringkasan (milyar)'!AO690/'Ringkasan (milyar)'!AC690,0)</f>
        <v>6.7750597792602257E-2</v>
      </c>
      <c r="AP690" s="174">
        <f>IFERROR('Ringkasan (milyar)'!AP690/'Ringkasan (milyar)'!AC690,0)</f>
        <v>4.5508795596491868E-4</v>
      </c>
      <c r="AQ690" s="174">
        <f>IFERROR('Ringkasan (milyar)'!AQ690/'Ringkasan (milyar)'!AC690,0)</f>
        <v>6.9658892955884281E-4</v>
      </c>
      <c r="AR690" s="174">
        <f>IFERROR('Ringkasan (milyar)'!AR690/'Ringkasan (milyar)'!AC690,0)</f>
        <v>3.6556402013853888E-3</v>
      </c>
      <c r="AS690" s="174">
        <f>IFERROR('Ringkasan (milyar)'!AS690/'Ringkasan (milyar)'!AC690,0)</f>
        <v>3.6556402013853888E-3</v>
      </c>
      <c r="AT690" s="174">
        <f>IFERROR('Ringkasan (milyar)'!AT690/'Ringkasan (milyar)'!AC690,0)</f>
        <v>0.24738793175839735</v>
      </c>
      <c r="AU690" s="174">
        <f>IFERROR('Ringkasan (milyar)'!AU690/'Ringkasan (milyar)'!AC690,0)</f>
        <v>1.911793583733598E-4</v>
      </c>
      <c r="AV690" s="174">
        <f>IFERROR('Ringkasan (milyar)'!AV690/'Ringkasan (milyar)'!AC690,0)</f>
        <v>0.24719675240002395</v>
      </c>
      <c r="AW690" s="7"/>
      <c r="AX690" s="7"/>
      <c r="AY690" s="7"/>
      <c r="AZ690" s="7"/>
      <c r="BA690" s="7"/>
      <c r="BB690" s="7"/>
      <c r="BC690" s="7"/>
      <c r="BD690" s="7"/>
      <c r="BE690" s="7"/>
      <c r="BF690" s="7"/>
      <c r="BG690" s="7"/>
      <c r="BH690" s="7"/>
      <c r="BI690" s="7"/>
      <c r="BJ690" s="88"/>
      <c r="BK690" s="88"/>
      <c r="BL690" s="89"/>
      <c r="BM690" s="151"/>
      <c r="BN690" s="152"/>
      <c r="BO690" s="153"/>
      <c r="BP690" s="154"/>
      <c r="BR690" s="115" t="e">
        <f>Ringkasan!#REF!/1000000000</f>
        <v>#REF!</v>
      </c>
      <c r="BS690" s="115" t="e">
        <f t="shared" si="118"/>
        <v>#REF!</v>
      </c>
      <c r="BT690" s="154" t="e">
        <f t="shared" si="120"/>
        <v>#REF!</v>
      </c>
      <c r="BV690" s="115" t="e">
        <f>Ringkasan!#REF!/1000000000</f>
        <v>#REF!</v>
      </c>
      <c r="BW690" s="115" t="e">
        <f t="shared" si="119"/>
        <v>#REF!</v>
      </c>
      <c r="BX690" s="154" t="e">
        <f t="shared" si="121"/>
        <v>#REF!</v>
      </c>
    </row>
    <row r="691" spans="1:76" s="141" customFormat="1" x14ac:dyDescent="0.25">
      <c r="A691" s="141" t="s">
        <v>849</v>
      </c>
      <c r="B691" s="9" t="s">
        <v>850</v>
      </c>
      <c r="C691" s="10">
        <v>38</v>
      </c>
      <c r="D691" s="11" t="s">
        <v>851</v>
      </c>
      <c r="E691" s="1" t="str">
        <f>[1]Pendapatan!D691</f>
        <v>1 Tahun 2025</v>
      </c>
      <c r="F691" s="142">
        <f>[1]Pendapatan!E691</f>
        <v>45671</v>
      </c>
      <c r="G691" s="113"/>
      <c r="H691" s="172">
        <f>IFERROR('Ringkasan (milyar)'!H691/'Ringkasan (milyar)'!G691,0)</f>
        <v>0.12036277887482148</v>
      </c>
      <c r="I691" s="172">
        <f>IFERROR('Ringkasan (milyar)'!I691/'Ringkasan (milyar)'!G691,0)</f>
        <v>0.10372857941044744</v>
      </c>
      <c r="J691" s="172">
        <f>IFERROR('Ringkasan (milyar)'!J691/'Ringkasan (milyar)'!G691,0)</f>
        <v>0</v>
      </c>
      <c r="K691" s="172">
        <f>IFERROR('Ringkasan (milyar)'!K691/'Ringkasan (milyar)'!G691,0)</f>
        <v>0</v>
      </c>
      <c r="L691" s="172">
        <f>IFERROR('Ringkasan (milyar)'!L691/'Ringkasan (milyar)'!G691,0)</f>
        <v>1.6634199464374038E-2</v>
      </c>
      <c r="M691" s="172">
        <f>IFERROR('Ringkasan (milyar)'!M691/'Ringkasan (milyar)'!G691,0)</f>
        <v>0.87963722112517861</v>
      </c>
      <c r="N691" s="172">
        <f>IFERROR('Ringkasan (milyar)'!N691/'Ringkasan (milyar)'!G691,0)</f>
        <v>0.87963722112517861</v>
      </c>
      <c r="O691" s="172">
        <f>IFERROR('Ringkasan (milyar)'!O691/'Ringkasan (milyar)'!G691,0)</f>
        <v>0.41274596839431793</v>
      </c>
      <c r="P691" s="172">
        <f>IFERROR('Ringkasan (milyar)'!P691/'Ringkasan (milyar)'!G691,0)</f>
        <v>0</v>
      </c>
      <c r="Q691" s="172">
        <f>IFERROR('Ringkasan (milyar)'!Q691/'Ringkasan (milyar)'!G691,0)</f>
        <v>0</v>
      </c>
      <c r="R691" s="172">
        <f>IFERROR('Ringkasan (milyar)'!R691/'Ringkasan (milyar)'!G691,0)</f>
        <v>0</v>
      </c>
      <c r="S691" s="172">
        <f>IFERROR('Ringkasan (milyar)'!S691/'Ringkasan (milyar)'!G691,0)</f>
        <v>4.8966355293547238E-2</v>
      </c>
      <c r="T691" s="172">
        <f>IFERROR('Ringkasan (milyar)'!T691/'Ringkasan (milyar)'!G691,0)</f>
        <v>0.35804251841444346</v>
      </c>
      <c r="U691" s="172">
        <f>IFERROR('Ringkasan (milyar)'!U691/'Ringkasan (milyar)'!G691,0)</f>
        <v>5.9882379022869844E-2</v>
      </c>
      <c r="V691" s="172">
        <f>IFERROR('Ringkasan (milyar)'!V691/'Ringkasan (milyar)'!G691,0)</f>
        <v>0</v>
      </c>
      <c r="W691" s="172">
        <f>IFERROR('Ringkasan (milyar)'!W691/'Ringkasan (milyar)'!G691,0)</f>
        <v>0</v>
      </c>
      <c r="X691" s="172">
        <f>IFERROR('Ringkasan (milyar)'!X691/'Ringkasan (milyar)'!G691,0)</f>
        <v>0</v>
      </c>
      <c r="Y691" s="172">
        <f>IFERROR('Ringkasan (milyar)'!Y691/'Ringkasan (milyar)'!G691,0)</f>
        <v>0</v>
      </c>
      <c r="Z691" s="172">
        <f>IFERROR('Ringkasan (milyar)'!Z691/'Ringkasan (milyar)'!G691,0)</f>
        <v>0</v>
      </c>
      <c r="AA691" s="172">
        <f>IFERROR('Ringkasan (milyar)'!AA691/'Ringkasan (milyar)'!G691,0)</f>
        <v>0</v>
      </c>
      <c r="AB691" s="172">
        <f>IFERROR('Ringkasan (milyar)'!AB691/'Ringkasan (milyar)'!G691,0)</f>
        <v>0</v>
      </c>
      <c r="AC691" s="2"/>
      <c r="AD691" s="172">
        <f>IFERROR('Ringkasan (milyar)'!AD691/'Ringkasan (milyar)'!AC691,0)</f>
        <v>0.64314586479192226</v>
      </c>
      <c r="AE691" s="172">
        <f>IFERROR('Ringkasan (milyar)'!AE691/'Ringkasan (milyar)'!AD691,0)</f>
        <v>0.27789165723992942</v>
      </c>
      <c r="AF691" s="172">
        <f>IFERROR('Ringkasan (milyar)'!AF691/'Ringkasan (milyar)'!AD691,0)</f>
        <v>0.56060784357882132</v>
      </c>
      <c r="AG691" s="172">
        <f>IFERROR('Ringkasan (milyar)'!AG691/'Ringkasan (milyar)'!AD691,0)</f>
        <v>0</v>
      </c>
      <c r="AH691" s="172">
        <f>IFERROR('Ringkasan (milyar)'!AH691/'Ringkasan (milyar)'!AC691,0)</f>
        <v>0</v>
      </c>
      <c r="AI691" s="172">
        <f>IFERROR('Ringkasan (milyar)'!AI691/'Ringkasan (milyar)'!AC691,0)</f>
        <v>9.1975929236830969E-2</v>
      </c>
      <c r="AJ691" s="172">
        <f>IFERROR('Ringkasan (milyar)'!AJ691/'Ringkasan (milyar)'!AC691,0)</f>
        <v>1.1892448973420707E-2</v>
      </c>
      <c r="AK691" s="172">
        <f>IFERROR('Ringkasan (milyar)'!AK691/'Ringkasan (milyar)'!AC691,0)</f>
        <v>0.21336139326606854</v>
      </c>
      <c r="AL691" s="172">
        <f>IFERROR('Ringkasan (milyar)'!AL691/'Ringkasan (milyar)'!AC691,0)</f>
        <v>0</v>
      </c>
      <c r="AM691" s="172">
        <f>IFERROR('Ringkasan (milyar)'!AM691/'Ringkasan (milyar)'!AC691,0)</f>
        <v>1.3527382340382105E-2</v>
      </c>
      <c r="AN691" s="172">
        <f>IFERROR('Ringkasan (milyar)'!AN691/'Ringkasan (milyar)'!AC691,0)</f>
        <v>3.3315264103729605E-2</v>
      </c>
      <c r="AO691" s="172">
        <f>IFERROR('Ringkasan (milyar)'!AO691/'Ringkasan (milyar)'!AC691,0)</f>
        <v>0.16392418576851039</v>
      </c>
      <c r="AP691" s="172">
        <f>IFERROR('Ringkasan (milyar)'!AP691/'Ringkasan (milyar)'!AC691,0)</f>
        <v>2.478480536380345E-3</v>
      </c>
      <c r="AQ691" s="172">
        <f>IFERROR('Ringkasan (milyar)'!AQ691/'Ringkasan (milyar)'!AC691,0)</f>
        <v>1.1608051706608793E-4</v>
      </c>
      <c r="AR691" s="172">
        <f>IFERROR('Ringkasan (milyar)'!AR691/'Ringkasan (milyar)'!AC691,0)</f>
        <v>4.8874488413895838E-3</v>
      </c>
      <c r="AS691" s="172">
        <f>IFERROR('Ringkasan (milyar)'!AS691/'Ringkasan (milyar)'!AC691,0)</f>
        <v>4.8874488413895838E-3</v>
      </c>
      <c r="AT691" s="172">
        <f>IFERROR('Ringkasan (milyar)'!AT691/'Ringkasan (milyar)'!AC691,0)</f>
        <v>0.13860529310061973</v>
      </c>
      <c r="AU691" s="172">
        <f>IFERROR('Ringkasan (milyar)'!AU691/'Ringkasan (milyar)'!AC691,0)</f>
        <v>6.3452275670419958E-2</v>
      </c>
      <c r="AV691" s="172">
        <f>IFERROR('Ringkasan (milyar)'!AV691/'Ringkasan (milyar)'!AC691,0)</f>
        <v>7.5153017430199753E-2</v>
      </c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84"/>
      <c r="BK691" s="84"/>
      <c r="BL691" s="85"/>
      <c r="BM691" s="143"/>
      <c r="BN691" s="144"/>
      <c r="BO691" s="145"/>
      <c r="BP691" s="146">
        <f t="shared" ref="BP691:BP697" si="127">IF(G691&gt;0,1,0)</f>
        <v>0</v>
      </c>
      <c r="BR691" s="113" t="e">
        <f>Ringkasan!#REF!/1000000000</f>
        <v>#REF!</v>
      </c>
      <c r="BS691" s="113" t="e">
        <f t="shared" si="118"/>
        <v>#REF!</v>
      </c>
      <c r="BT691" s="146" t="e">
        <f t="shared" si="120"/>
        <v>#REF!</v>
      </c>
      <c r="BV691" s="113" t="e">
        <f>Ringkasan!#REF!/1000000000</f>
        <v>#REF!</v>
      </c>
      <c r="BW691" s="113" t="e">
        <f t="shared" si="119"/>
        <v>#REF!</v>
      </c>
      <c r="BX691" s="146" t="e">
        <f t="shared" si="121"/>
        <v>#REF!</v>
      </c>
    </row>
    <row r="692" spans="1:76" x14ac:dyDescent="0.25">
      <c r="A692" s="59" t="s">
        <v>725</v>
      </c>
      <c r="B692" s="3">
        <f>B686+1</f>
        <v>503</v>
      </c>
      <c r="C692" s="4">
        <v>1</v>
      </c>
      <c r="D692" s="8" t="s">
        <v>515</v>
      </c>
      <c r="E692" s="12" t="str">
        <f>[1]Pendapatan!D692</f>
        <v/>
      </c>
      <c r="F692" s="92" t="str">
        <f>[1]Pendapatan!E692</f>
        <v/>
      </c>
      <c r="G692" s="6"/>
      <c r="H692" s="173">
        <f>IFERROR('Ringkasan (milyar)'!H692/'Ringkasan (milyar)'!G692,0)</f>
        <v>0</v>
      </c>
      <c r="I692" s="173">
        <f>IFERROR('Ringkasan (milyar)'!I692/'Ringkasan (milyar)'!G692,0)</f>
        <v>0</v>
      </c>
      <c r="J692" s="173">
        <f>IFERROR('Ringkasan (milyar)'!J692/'Ringkasan (milyar)'!G692,0)</f>
        <v>0</v>
      </c>
      <c r="K692" s="173">
        <f>IFERROR('Ringkasan (milyar)'!K692/'Ringkasan (milyar)'!G692,0)</f>
        <v>0</v>
      </c>
      <c r="L692" s="173">
        <f>IFERROR('Ringkasan (milyar)'!L692/'Ringkasan (milyar)'!G692,0)</f>
        <v>0</v>
      </c>
      <c r="M692" s="173">
        <f>IFERROR('Ringkasan (milyar)'!M692/'Ringkasan (milyar)'!G692,0)</f>
        <v>0</v>
      </c>
      <c r="N692" s="173">
        <f>IFERROR('Ringkasan (milyar)'!N692/'Ringkasan (milyar)'!G692,0)</f>
        <v>0</v>
      </c>
      <c r="O692" s="173">
        <f>IFERROR('Ringkasan (milyar)'!O692/'Ringkasan (milyar)'!G692,0)</f>
        <v>0</v>
      </c>
      <c r="P692" s="173">
        <f>IFERROR('Ringkasan (milyar)'!P692/'Ringkasan (milyar)'!G692,0)</f>
        <v>0</v>
      </c>
      <c r="Q692" s="173">
        <f>IFERROR('Ringkasan (milyar)'!Q692/'Ringkasan (milyar)'!G692,0)</f>
        <v>0</v>
      </c>
      <c r="R692" s="173">
        <f>IFERROR('Ringkasan (milyar)'!R692/'Ringkasan (milyar)'!G692,0)</f>
        <v>0</v>
      </c>
      <c r="S692" s="173">
        <f>IFERROR('Ringkasan (milyar)'!S692/'Ringkasan (milyar)'!G692,0)</f>
        <v>0</v>
      </c>
      <c r="T692" s="173">
        <f>IFERROR('Ringkasan (milyar)'!T692/'Ringkasan (milyar)'!G692,0)</f>
        <v>0</v>
      </c>
      <c r="U692" s="173">
        <f>IFERROR('Ringkasan (milyar)'!U692/'Ringkasan (milyar)'!G692,0)</f>
        <v>0</v>
      </c>
      <c r="V692" s="173">
        <f>IFERROR('Ringkasan (milyar)'!V692/'Ringkasan (milyar)'!G692,0)</f>
        <v>0</v>
      </c>
      <c r="W692" s="173">
        <f>IFERROR('Ringkasan (milyar)'!W692/'Ringkasan (milyar)'!G692,0)</f>
        <v>0</v>
      </c>
      <c r="X692" s="173">
        <f>IFERROR('Ringkasan (milyar)'!X692/'Ringkasan (milyar)'!G692,0)</f>
        <v>0</v>
      </c>
      <c r="Y692" s="173">
        <f>IFERROR('Ringkasan (milyar)'!Y692/'Ringkasan (milyar)'!G692,0)</f>
        <v>0</v>
      </c>
      <c r="Z692" s="173">
        <f>IFERROR('Ringkasan (milyar)'!Z692/'Ringkasan (milyar)'!G692,0)</f>
        <v>0</v>
      </c>
      <c r="AA692" s="173">
        <f>IFERROR('Ringkasan (milyar)'!AA692/'Ringkasan (milyar)'!G692,0)</f>
        <v>0</v>
      </c>
      <c r="AB692" s="173">
        <f>IFERROR('Ringkasan (milyar)'!AB692/'Ringkasan (milyar)'!G692,0)</f>
        <v>0</v>
      </c>
      <c r="AC692" s="6"/>
      <c r="AD692" s="173">
        <f>IFERROR('Ringkasan (milyar)'!AD692/'Ringkasan (milyar)'!AC692,0)</f>
        <v>0</v>
      </c>
      <c r="AE692" s="173">
        <f>IFERROR('Ringkasan (milyar)'!AE692/'Ringkasan (milyar)'!AD692,0)</f>
        <v>0</v>
      </c>
      <c r="AF692" s="173">
        <f>IFERROR('Ringkasan (milyar)'!AF692/'Ringkasan (milyar)'!AD692,0)</f>
        <v>0</v>
      </c>
      <c r="AG692" s="173">
        <f>IFERROR('Ringkasan (milyar)'!AG692/'Ringkasan (milyar)'!AD692,0)</f>
        <v>0</v>
      </c>
      <c r="AH692" s="173">
        <f>IFERROR('Ringkasan (milyar)'!AH692/'Ringkasan (milyar)'!AC692,0)</f>
        <v>0</v>
      </c>
      <c r="AI692" s="173">
        <f>IFERROR('Ringkasan (milyar)'!AI692/'Ringkasan (milyar)'!AC692,0)</f>
        <v>0</v>
      </c>
      <c r="AJ692" s="173">
        <f>IFERROR('Ringkasan (milyar)'!AJ692/'Ringkasan (milyar)'!AC692,0)</f>
        <v>0</v>
      </c>
      <c r="AK692" s="173">
        <f>IFERROR('Ringkasan (milyar)'!AK692/'Ringkasan (milyar)'!AC692,0)</f>
        <v>0</v>
      </c>
      <c r="AL692" s="173">
        <f>IFERROR('Ringkasan (milyar)'!AL692/'Ringkasan (milyar)'!AC692,0)</f>
        <v>0</v>
      </c>
      <c r="AM692" s="173">
        <f>IFERROR('Ringkasan (milyar)'!AM692/'Ringkasan (milyar)'!AC692,0)</f>
        <v>0</v>
      </c>
      <c r="AN692" s="173">
        <f>IFERROR('Ringkasan (milyar)'!AN692/'Ringkasan (milyar)'!AC692,0)</f>
        <v>0</v>
      </c>
      <c r="AO692" s="173">
        <f>IFERROR('Ringkasan (milyar)'!AO692/'Ringkasan (milyar)'!AC692,0)</f>
        <v>0</v>
      </c>
      <c r="AP692" s="173">
        <f>IFERROR('Ringkasan (milyar)'!AP692/'Ringkasan (milyar)'!AC692,0)</f>
        <v>0</v>
      </c>
      <c r="AQ692" s="173">
        <f>IFERROR('Ringkasan (milyar)'!AQ692/'Ringkasan (milyar)'!AC692,0)</f>
        <v>0</v>
      </c>
      <c r="AR692" s="173">
        <f>IFERROR('Ringkasan (milyar)'!AR692/'Ringkasan (milyar)'!AC692,0)</f>
        <v>0</v>
      </c>
      <c r="AS692" s="173">
        <f>IFERROR('Ringkasan (milyar)'!AS692/'Ringkasan (milyar)'!AC692,0)</f>
        <v>0</v>
      </c>
      <c r="AT692" s="173">
        <f>IFERROR('Ringkasan (milyar)'!AT692/'Ringkasan (milyar)'!AC692,0)</f>
        <v>0</v>
      </c>
      <c r="AU692" s="173">
        <f>IFERROR('Ringkasan (milyar)'!AU692/'Ringkasan (milyar)'!AC692,0)</f>
        <v>0</v>
      </c>
      <c r="AV692" s="173">
        <f>IFERROR('Ringkasan (milyar)'!AV692/'Ringkasan (milyar)'!AC692,0)</f>
        <v>0</v>
      </c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86"/>
      <c r="BK692" s="86"/>
      <c r="BL692" s="87"/>
      <c r="BM692" s="47"/>
      <c r="BN692" s="48"/>
      <c r="BO692" s="49"/>
      <c r="BP692" s="39">
        <f t="shared" si="127"/>
        <v>0</v>
      </c>
      <c r="BR692" s="6" t="e">
        <f>Ringkasan!#REF!/1000000000</f>
        <v>#REF!</v>
      </c>
      <c r="BS692" s="6" t="e">
        <f t="shared" si="118"/>
        <v>#REF!</v>
      </c>
      <c r="BT692" s="39" t="e">
        <f t="shared" si="120"/>
        <v>#REF!</v>
      </c>
      <c r="BV692" s="6" t="e">
        <f>Ringkasan!#REF!/1000000000</f>
        <v>#REF!</v>
      </c>
      <c r="BW692" s="6" t="e">
        <f t="shared" si="119"/>
        <v>#REF!</v>
      </c>
      <c r="BX692" s="39" t="e">
        <f t="shared" si="121"/>
        <v>#REF!</v>
      </c>
    </row>
    <row r="693" spans="1:76" x14ac:dyDescent="0.25">
      <c r="A693" s="59" t="s">
        <v>518</v>
      </c>
      <c r="B693" s="3">
        <f t="shared" ref="B693:C697" si="128">B692+1</f>
        <v>504</v>
      </c>
      <c r="C693" s="4">
        <f t="shared" si="128"/>
        <v>2</v>
      </c>
      <c r="D693" s="8" t="s">
        <v>518</v>
      </c>
      <c r="E693" s="12" t="str">
        <f>[1]Pendapatan!D693</f>
        <v>03 TAHUN 2025</v>
      </c>
      <c r="F693" s="92">
        <f>[1]Pendapatan!E693</f>
        <v>45688.629861111112</v>
      </c>
      <c r="G693" s="6"/>
      <c r="H693" s="173">
        <f>IFERROR('Ringkasan (milyar)'!H693/'Ringkasan (milyar)'!G693,0)</f>
        <v>1.4799109336081739E-3</v>
      </c>
      <c r="I693" s="173">
        <f>IFERROR('Ringkasan (milyar)'!I693/'Ringkasan (milyar)'!G693,0)</f>
        <v>3.897820955995229E-4</v>
      </c>
      <c r="J693" s="173">
        <f>IFERROR('Ringkasan (milyar)'!J693/'Ringkasan (milyar)'!G693,0)</f>
        <v>1.0908695246322379E-4</v>
      </c>
      <c r="K693" s="173">
        <f>IFERROR('Ringkasan (milyar)'!K693/'Ringkasan (milyar)'!G693,0)</f>
        <v>9.8104188554542734E-4</v>
      </c>
      <c r="L693" s="173">
        <f>IFERROR('Ringkasan (milyar)'!L693/'Ringkasan (milyar)'!G693,0)</f>
        <v>0</v>
      </c>
      <c r="M693" s="173">
        <f>IFERROR('Ringkasan (milyar)'!M693/'Ringkasan (milyar)'!G693,0)</f>
        <v>0.99852008906639178</v>
      </c>
      <c r="N693" s="173">
        <f>IFERROR('Ringkasan (milyar)'!N693/'Ringkasan (milyar)'!G693,0)</f>
        <v>0.99557696340975554</v>
      </c>
      <c r="O693" s="173">
        <f>IFERROR('Ringkasan (milyar)'!O693/'Ringkasan (milyar)'!G693,0)</f>
        <v>0.20504210258639366</v>
      </c>
      <c r="P693" s="173">
        <f>IFERROR('Ringkasan (milyar)'!P693/'Ringkasan (milyar)'!G693,0)</f>
        <v>0</v>
      </c>
      <c r="Q693" s="173">
        <f>IFERROR('Ringkasan (milyar)'!Q693/'Ringkasan (milyar)'!G693,0)</f>
        <v>0.18135082738257349</v>
      </c>
      <c r="R693" s="173">
        <f>IFERROR('Ringkasan (milyar)'!R693/'Ringkasan (milyar)'!G693,0)</f>
        <v>0</v>
      </c>
      <c r="S693" s="173">
        <f>IFERROR('Ringkasan (milyar)'!S693/'Ringkasan (milyar)'!G693,0)</f>
        <v>4.6017348137902113E-2</v>
      </c>
      <c r="T693" s="173">
        <f>IFERROR('Ringkasan (milyar)'!T693/'Ringkasan (milyar)'!G693,0)</f>
        <v>0.4531392079839901</v>
      </c>
      <c r="U693" s="173">
        <f>IFERROR('Ringkasan (milyar)'!U693/'Ringkasan (milyar)'!G693,0)</f>
        <v>0.11002747731889619</v>
      </c>
      <c r="V693" s="173">
        <f>IFERROR('Ringkasan (milyar)'!V693/'Ringkasan (milyar)'!G693,0)</f>
        <v>2.9431256566362818E-3</v>
      </c>
      <c r="W693" s="173">
        <f>IFERROR('Ringkasan (milyar)'!W693/'Ringkasan (milyar)'!G693,0)</f>
        <v>2.9431256566362818E-3</v>
      </c>
      <c r="X693" s="173">
        <f>IFERROR('Ringkasan (milyar)'!X693/'Ringkasan (milyar)'!G693,0)</f>
        <v>0</v>
      </c>
      <c r="Y693" s="173">
        <f>IFERROR('Ringkasan (milyar)'!Y693/'Ringkasan (milyar)'!G693,0)</f>
        <v>0</v>
      </c>
      <c r="Z693" s="173">
        <f>IFERROR('Ringkasan (milyar)'!Z693/'Ringkasan (milyar)'!G693,0)</f>
        <v>0</v>
      </c>
      <c r="AA693" s="173">
        <f>IFERROR('Ringkasan (milyar)'!AA693/'Ringkasan (milyar)'!G693,0)</f>
        <v>0</v>
      </c>
      <c r="AB693" s="173">
        <f>IFERROR('Ringkasan (milyar)'!AB693/'Ringkasan (milyar)'!G693,0)</f>
        <v>0</v>
      </c>
      <c r="AC693" s="6"/>
      <c r="AD693" s="173">
        <f>IFERROR('Ringkasan (milyar)'!AD693/'Ringkasan (milyar)'!AC693,0)</f>
        <v>0.56605534780001288</v>
      </c>
      <c r="AE693" s="173">
        <f>IFERROR('Ringkasan (milyar)'!AE693/'Ringkasan (milyar)'!AD693,0)</f>
        <v>0.43313757843000888</v>
      </c>
      <c r="AF693" s="173">
        <f>IFERROR('Ringkasan (milyar)'!AF693/'Ringkasan (milyar)'!AD693,0)</f>
        <v>0.47584603915641638</v>
      </c>
      <c r="AG693" s="173">
        <f>IFERROR('Ringkasan (milyar)'!AG693/'Ringkasan (milyar)'!AD693,0)</f>
        <v>0</v>
      </c>
      <c r="AH693" s="173">
        <f>IFERROR('Ringkasan (milyar)'!AH693/'Ringkasan (milyar)'!AC693,0)</f>
        <v>0</v>
      </c>
      <c r="AI693" s="173">
        <f>IFERROR('Ringkasan (milyar)'!AI693/'Ringkasan (milyar)'!AC693,0)</f>
        <v>4.6719286218757976E-2</v>
      </c>
      <c r="AJ693" s="173">
        <f>IFERROR('Ringkasan (milyar)'!AJ693/'Ringkasan (milyar)'!AC693,0)</f>
        <v>4.801023783857058E-3</v>
      </c>
      <c r="AK693" s="173">
        <f>IFERROR('Ringkasan (milyar)'!AK693/'Ringkasan (milyar)'!AC693,0)</f>
        <v>0.19958109496611293</v>
      </c>
      <c r="AL693" s="173">
        <f>IFERROR('Ringkasan (milyar)'!AL693/'Ringkasan (milyar)'!AC693,0)</f>
        <v>1.9640105477018032E-3</v>
      </c>
      <c r="AM693" s="173">
        <f>IFERROR('Ringkasan (milyar)'!AM693/'Ringkasan (milyar)'!AC693,0)</f>
        <v>1.3586959960251943E-2</v>
      </c>
      <c r="AN693" s="173">
        <f>IFERROR('Ringkasan (milyar)'!AN693/'Ringkasan (milyar)'!AC693,0)</f>
        <v>7.2729383481600254E-2</v>
      </c>
      <c r="AO693" s="173">
        <f>IFERROR('Ringkasan (milyar)'!AO693/'Ringkasan (milyar)'!AC693,0)</f>
        <v>0.11122382050345815</v>
      </c>
      <c r="AP693" s="173">
        <f>IFERROR('Ringkasan (milyar)'!AP693/'Ringkasan (milyar)'!AC693,0)</f>
        <v>7.6920473100741107E-5</v>
      </c>
      <c r="AQ693" s="173">
        <f>IFERROR('Ringkasan (milyar)'!AQ693/'Ringkasan (milyar)'!AC693,0)</f>
        <v>0</v>
      </c>
      <c r="AR693" s="173">
        <f>IFERROR('Ringkasan (milyar)'!AR693/'Ringkasan (milyar)'!AC693,0)</f>
        <v>2.8699693331456907E-3</v>
      </c>
      <c r="AS693" s="173">
        <f>IFERROR('Ringkasan (milyar)'!AS693/'Ringkasan (milyar)'!AC693,0)</f>
        <v>2.8699693331456907E-3</v>
      </c>
      <c r="AT693" s="173">
        <f>IFERROR('Ringkasan (milyar)'!AT693/'Ringkasan (milyar)'!AC693,0)</f>
        <v>0.23149358790072852</v>
      </c>
      <c r="AU693" s="173">
        <f>IFERROR('Ringkasan (milyar)'!AU693/'Ringkasan (milyar)'!AC693,0)</f>
        <v>0</v>
      </c>
      <c r="AV693" s="173">
        <f>IFERROR('Ringkasan (milyar)'!AV693/'Ringkasan (milyar)'!AC693,0)</f>
        <v>0.23149358790072852</v>
      </c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86"/>
      <c r="BK693" s="86"/>
      <c r="BL693" s="87"/>
      <c r="BM693" s="47"/>
      <c r="BN693" s="48"/>
      <c r="BO693" s="49"/>
      <c r="BP693" s="39">
        <f t="shared" si="127"/>
        <v>0</v>
      </c>
      <c r="BR693" s="6" t="e">
        <f>Ringkasan!#REF!/1000000000</f>
        <v>#REF!</v>
      </c>
      <c r="BS693" s="6" t="e">
        <f t="shared" si="118"/>
        <v>#REF!</v>
      </c>
      <c r="BT693" s="39" t="e">
        <f t="shared" si="120"/>
        <v>#REF!</v>
      </c>
      <c r="BV693" s="6" t="e">
        <f>Ringkasan!#REF!/1000000000</f>
        <v>#REF!</v>
      </c>
      <c r="BW693" s="6" t="e">
        <f t="shared" si="119"/>
        <v>#REF!</v>
      </c>
      <c r="BX693" s="39" t="e">
        <f t="shared" si="121"/>
        <v>#REF!</v>
      </c>
    </row>
    <row r="694" spans="1:76" x14ac:dyDescent="0.25">
      <c r="A694" s="59" t="s">
        <v>520</v>
      </c>
      <c r="B694" s="3">
        <f t="shared" si="128"/>
        <v>505</v>
      </c>
      <c r="C694" s="4">
        <f t="shared" si="128"/>
        <v>3</v>
      </c>
      <c r="D694" s="8" t="s">
        <v>520</v>
      </c>
      <c r="E694" s="12" t="str">
        <f>[1]Pendapatan!D694</f>
        <v/>
      </c>
      <c r="F694" s="92" t="str">
        <f>[1]Pendapatan!E694</f>
        <v/>
      </c>
      <c r="G694" s="6"/>
      <c r="H694" s="173">
        <f>IFERROR('Ringkasan (milyar)'!H694/'Ringkasan (milyar)'!G694,0)</f>
        <v>0</v>
      </c>
      <c r="I694" s="173">
        <f>IFERROR('Ringkasan (milyar)'!I694/'Ringkasan (milyar)'!G694,0)</f>
        <v>0</v>
      </c>
      <c r="J694" s="173">
        <f>IFERROR('Ringkasan (milyar)'!J694/'Ringkasan (milyar)'!G694,0)</f>
        <v>0</v>
      </c>
      <c r="K694" s="173">
        <f>IFERROR('Ringkasan (milyar)'!K694/'Ringkasan (milyar)'!G694,0)</f>
        <v>0</v>
      </c>
      <c r="L694" s="173">
        <f>IFERROR('Ringkasan (milyar)'!L694/'Ringkasan (milyar)'!G694,0)</f>
        <v>0</v>
      </c>
      <c r="M694" s="173">
        <f>IFERROR('Ringkasan (milyar)'!M694/'Ringkasan (milyar)'!G694,0)</f>
        <v>0</v>
      </c>
      <c r="N694" s="173">
        <f>IFERROR('Ringkasan (milyar)'!N694/'Ringkasan (milyar)'!G694,0)</f>
        <v>0</v>
      </c>
      <c r="O694" s="173">
        <f>IFERROR('Ringkasan (milyar)'!O694/'Ringkasan (milyar)'!G694,0)</f>
        <v>0</v>
      </c>
      <c r="P694" s="173">
        <f>IFERROR('Ringkasan (milyar)'!P694/'Ringkasan (milyar)'!G694,0)</f>
        <v>0</v>
      </c>
      <c r="Q694" s="173">
        <f>IFERROR('Ringkasan (milyar)'!Q694/'Ringkasan (milyar)'!G694,0)</f>
        <v>0</v>
      </c>
      <c r="R694" s="173">
        <f>IFERROR('Ringkasan (milyar)'!R694/'Ringkasan (milyar)'!G694,0)</f>
        <v>0</v>
      </c>
      <c r="S694" s="173">
        <f>IFERROR('Ringkasan (milyar)'!S694/'Ringkasan (milyar)'!G694,0)</f>
        <v>0</v>
      </c>
      <c r="T694" s="173">
        <f>IFERROR('Ringkasan (milyar)'!T694/'Ringkasan (milyar)'!G694,0)</f>
        <v>0</v>
      </c>
      <c r="U694" s="173">
        <f>IFERROR('Ringkasan (milyar)'!U694/'Ringkasan (milyar)'!G694,0)</f>
        <v>0</v>
      </c>
      <c r="V694" s="173">
        <f>IFERROR('Ringkasan (milyar)'!V694/'Ringkasan (milyar)'!G694,0)</f>
        <v>0</v>
      </c>
      <c r="W694" s="173">
        <f>IFERROR('Ringkasan (milyar)'!W694/'Ringkasan (milyar)'!G694,0)</f>
        <v>0</v>
      </c>
      <c r="X694" s="173">
        <f>IFERROR('Ringkasan (milyar)'!X694/'Ringkasan (milyar)'!G694,0)</f>
        <v>0</v>
      </c>
      <c r="Y694" s="173">
        <f>IFERROR('Ringkasan (milyar)'!Y694/'Ringkasan (milyar)'!G694,0)</f>
        <v>0</v>
      </c>
      <c r="Z694" s="173">
        <f>IFERROR('Ringkasan (milyar)'!Z694/'Ringkasan (milyar)'!G694,0)</f>
        <v>0</v>
      </c>
      <c r="AA694" s="173">
        <f>IFERROR('Ringkasan (milyar)'!AA694/'Ringkasan (milyar)'!G694,0)</f>
        <v>0</v>
      </c>
      <c r="AB694" s="173">
        <f>IFERROR('Ringkasan (milyar)'!AB694/'Ringkasan (milyar)'!G694,0)</f>
        <v>0</v>
      </c>
      <c r="AC694" s="6"/>
      <c r="AD694" s="173">
        <f>IFERROR('Ringkasan (milyar)'!AD694/'Ringkasan (milyar)'!AC694,0)</f>
        <v>0</v>
      </c>
      <c r="AE694" s="173">
        <f>IFERROR('Ringkasan (milyar)'!AE694/'Ringkasan (milyar)'!AD694,0)</f>
        <v>0</v>
      </c>
      <c r="AF694" s="173">
        <f>IFERROR('Ringkasan (milyar)'!AF694/'Ringkasan (milyar)'!AD694,0)</f>
        <v>0</v>
      </c>
      <c r="AG694" s="173">
        <f>IFERROR('Ringkasan (milyar)'!AG694/'Ringkasan (milyar)'!AD694,0)</f>
        <v>0</v>
      </c>
      <c r="AH694" s="173">
        <f>IFERROR('Ringkasan (milyar)'!AH694/'Ringkasan (milyar)'!AC694,0)</f>
        <v>0</v>
      </c>
      <c r="AI694" s="173">
        <f>IFERROR('Ringkasan (milyar)'!AI694/'Ringkasan (milyar)'!AC694,0)</f>
        <v>0</v>
      </c>
      <c r="AJ694" s="173">
        <f>IFERROR('Ringkasan (milyar)'!AJ694/'Ringkasan (milyar)'!AC694,0)</f>
        <v>0</v>
      </c>
      <c r="AK694" s="173">
        <f>IFERROR('Ringkasan (milyar)'!AK694/'Ringkasan (milyar)'!AC694,0)</f>
        <v>0</v>
      </c>
      <c r="AL694" s="173">
        <f>IFERROR('Ringkasan (milyar)'!AL694/'Ringkasan (milyar)'!AC694,0)</f>
        <v>0</v>
      </c>
      <c r="AM694" s="173">
        <f>IFERROR('Ringkasan (milyar)'!AM694/'Ringkasan (milyar)'!AC694,0)</f>
        <v>0</v>
      </c>
      <c r="AN694" s="173">
        <f>IFERROR('Ringkasan (milyar)'!AN694/'Ringkasan (milyar)'!AC694,0)</f>
        <v>0</v>
      </c>
      <c r="AO694" s="173">
        <f>IFERROR('Ringkasan (milyar)'!AO694/'Ringkasan (milyar)'!AC694,0)</f>
        <v>0</v>
      </c>
      <c r="AP694" s="173">
        <f>IFERROR('Ringkasan (milyar)'!AP694/'Ringkasan (milyar)'!AC694,0)</f>
        <v>0</v>
      </c>
      <c r="AQ694" s="173">
        <f>IFERROR('Ringkasan (milyar)'!AQ694/'Ringkasan (milyar)'!AC694,0)</f>
        <v>0</v>
      </c>
      <c r="AR694" s="173">
        <f>IFERROR('Ringkasan (milyar)'!AR694/'Ringkasan (milyar)'!AC694,0)</f>
        <v>0</v>
      </c>
      <c r="AS694" s="173">
        <f>IFERROR('Ringkasan (milyar)'!AS694/'Ringkasan (milyar)'!AC694,0)</f>
        <v>0</v>
      </c>
      <c r="AT694" s="173">
        <f>IFERROR('Ringkasan (milyar)'!AT694/'Ringkasan (milyar)'!AC694,0)</f>
        <v>0</v>
      </c>
      <c r="AU694" s="173">
        <f>IFERROR('Ringkasan (milyar)'!AU694/'Ringkasan (milyar)'!AC694,0)</f>
        <v>0</v>
      </c>
      <c r="AV694" s="173">
        <f>IFERROR('Ringkasan (milyar)'!AV694/'Ringkasan (milyar)'!AC694,0)</f>
        <v>0</v>
      </c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86"/>
      <c r="BK694" s="86"/>
      <c r="BL694" s="87"/>
      <c r="BM694" s="47"/>
      <c r="BN694" s="48"/>
      <c r="BO694" s="49"/>
      <c r="BP694" s="39">
        <f t="shared" si="127"/>
        <v>0</v>
      </c>
      <c r="BR694" s="6" t="e">
        <f>Ringkasan!#REF!/1000000000</f>
        <v>#REF!</v>
      </c>
      <c r="BS694" s="6" t="e">
        <f t="shared" si="118"/>
        <v>#REF!</v>
      </c>
      <c r="BT694" s="39" t="e">
        <f t="shared" si="120"/>
        <v>#REF!</v>
      </c>
      <c r="BV694" s="6" t="e">
        <f>Ringkasan!#REF!/1000000000</f>
        <v>#REF!</v>
      </c>
      <c r="BW694" s="6" t="e">
        <f t="shared" si="119"/>
        <v>#REF!</v>
      </c>
      <c r="BX694" s="39" t="e">
        <f t="shared" si="121"/>
        <v>#REF!</v>
      </c>
    </row>
    <row r="695" spans="1:76" x14ac:dyDescent="0.25">
      <c r="A695" s="59" t="s">
        <v>521</v>
      </c>
      <c r="B695" s="3">
        <f t="shared" si="128"/>
        <v>506</v>
      </c>
      <c r="C695" s="4">
        <f t="shared" si="128"/>
        <v>4</v>
      </c>
      <c r="D695" s="8" t="s">
        <v>521</v>
      </c>
      <c r="E695" s="12" t="str">
        <f>[1]Pendapatan!D695</f>
        <v/>
      </c>
      <c r="F695" s="92" t="str">
        <f>[1]Pendapatan!E695</f>
        <v/>
      </c>
      <c r="G695" s="6"/>
      <c r="H695" s="173">
        <f>IFERROR('Ringkasan (milyar)'!H695/'Ringkasan (milyar)'!G695,0)</f>
        <v>0</v>
      </c>
      <c r="I695" s="173">
        <f>IFERROR('Ringkasan (milyar)'!I695/'Ringkasan (milyar)'!G695,0)</f>
        <v>0</v>
      </c>
      <c r="J695" s="173">
        <f>IFERROR('Ringkasan (milyar)'!J695/'Ringkasan (milyar)'!G695,0)</f>
        <v>0</v>
      </c>
      <c r="K695" s="173">
        <f>IFERROR('Ringkasan (milyar)'!K695/'Ringkasan (milyar)'!G695,0)</f>
        <v>0</v>
      </c>
      <c r="L695" s="173">
        <f>IFERROR('Ringkasan (milyar)'!L695/'Ringkasan (milyar)'!G695,0)</f>
        <v>0</v>
      </c>
      <c r="M695" s="173">
        <f>IFERROR('Ringkasan (milyar)'!M695/'Ringkasan (milyar)'!G695,0)</f>
        <v>0</v>
      </c>
      <c r="N695" s="173">
        <f>IFERROR('Ringkasan (milyar)'!N695/'Ringkasan (milyar)'!G695,0)</f>
        <v>0</v>
      </c>
      <c r="O695" s="173">
        <f>IFERROR('Ringkasan (milyar)'!O695/'Ringkasan (milyar)'!G695,0)</f>
        <v>0</v>
      </c>
      <c r="P695" s="173">
        <f>IFERROR('Ringkasan (milyar)'!P695/'Ringkasan (milyar)'!G695,0)</f>
        <v>0</v>
      </c>
      <c r="Q695" s="173">
        <f>IFERROR('Ringkasan (milyar)'!Q695/'Ringkasan (milyar)'!G695,0)</f>
        <v>0</v>
      </c>
      <c r="R695" s="173">
        <f>IFERROR('Ringkasan (milyar)'!R695/'Ringkasan (milyar)'!G695,0)</f>
        <v>0</v>
      </c>
      <c r="S695" s="173">
        <f>IFERROR('Ringkasan (milyar)'!S695/'Ringkasan (milyar)'!G695,0)</f>
        <v>0</v>
      </c>
      <c r="T695" s="173">
        <f>IFERROR('Ringkasan (milyar)'!T695/'Ringkasan (milyar)'!G695,0)</f>
        <v>0</v>
      </c>
      <c r="U695" s="173">
        <f>IFERROR('Ringkasan (milyar)'!U695/'Ringkasan (milyar)'!G695,0)</f>
        <v>0</v>
      </c>
      <c r="V695" s="173">
        <f>IFERROR('Ringkasan (milyar)'!V695/'Ringkasan (milyar)'!G695,0)</f>
        <v>0</v>
      </c>
      <c r="W695" s="173">
        <f>IFERROR('Ringkasan (milyar)'!W695/'Ringkasan (milyar)'!G695,0)</f>
        <v>0</v>
      </c>
      <c r="X695" s="173">
        <f>IFERROR('Ringkasan (milyar)'!X695/'Ringkasan (milyar)'!G695,0)</f>
        <v>0</v>
      </c>
      <c r="Y695" s="173">
        <f>IFERROR('Ringkasan (milyar)'!Y695/'Ringkasan (milyar)'!G695,0)</f>
        <v>0</v>
      </c>
      <c r="Z695" s="173">
        <f>IFERROR('Ringkasan (milyar)'!Z695/'Ringkasan (milyar)'!G695,0)</f>
        <v>0</v>
      </c>
      <c r="AA695" s="173">
        <f>IFERROR('Ringkasan (milyar)'!AA695/'Ringkasan (milyar)'!G695,0)</f>
        <v>0</v>
      </c>
      <c r="AB695" s="173">
        <f>IFERROR('Ringkasan (milyar)'!AB695/'Ringkasan (milyar)'!G695,0)</f>
        <v>0</v>
      </c>
      <c r="AC695" s="6"/>
      <c r="AD695" s="173">
        <f>IFERROR('Ringkasan (milyar)'!AD695/'Ringkasan (milyar)'!AC695,0)</f>
        <v>0</v>
      </c>
      <c r="AE695" s="173">
        <f>IFERROR('Ringkasan (milyar)'!AE695/'Ringkasan (milyar)'!AD695,0)</f>
        <v>0</v>
      </c>
      <c r="AF695" s="173">
        <f>IFERROR('Ringkasan (milyar)'!AF695/'Ringkasan (milyar)'!AD695,0)</f>
        <v>0</v>
      </c>
      <c r="AG695" s="173">
        <f>IFERROR('Ringkasan (milyar)'!AG695/'Ringkasan (milyar)'!AD695,0)</f>
        <v>0</v>
      </c>
      <c r="AH695" s="173">
        <f>IFERROR('Ringkasan (milyar)'!AH695/'Ringkasan (milyar)'!AC695,0)</f>
        <v>0</v>
      </c>
      <c r="AI695" s="173">
        <f>IFERROR('Ringkasan (milyar)'!AI695/'Ringkasan (milyar)'!AC695,0)</f>
        <v>0</v>
      </c>
      <c r="AJ695" s="173">
        <f>IFERROR('Ringkasan (milyar)'!AJ695/'Ringkasan (milyar)'!AC695,0)</f>
        <v>0</v>
      </c>
      <c r="AK695" s="173">
        <f>IFERROR('Ringkasan (milyar)'!AK695/'Ringkasan (milyar)'!AC695,0)</f>
        <v>0</v>
      </c>
      <c r="AL695" s="173">
        <f>IFERROR('Ringkasan (milyar)'!AL695/'Ringkasan (milyar)'!AC695,0)</f>
        <v>0</v>
      </c>
      <c r="AM695" s="173">
        <f>IFERROR('Ringkasan (milyar)'!AM695/'Ringkasan (milyar)'!AC695,0)</f>
        <v>0</v>
      </c>
      <c r="AN695" s="173">
        <f>IFERROR('Ringkasan (milyar)'!AN695/'Ringkasan (milyar)'!AC695,0)</f>
        <v>0</v>
      </c>
      <c r="AO695" s="173">
        <f>IFERROR('Ringkasan (milyar)'!AO695/'Ringkasan (milyar)'!AC695,0)</f>
        <v>0</v>
      </c>
      <c r="AP695" s="173">
        <f>IFERROR('Ringkasan (milyar)'!AP695/'Ringkasan (milyar)'!AC695,0)</f>
        <v>0</v>
      </c>
      <c r="AQ695" s="173">
        <f>IFERROR('Ringkasan (milyar)'!AQ695/'Ringkasan (milyar)'!AC695,0)</f>
        <v>0</v>
      </c>
      <c r="AR695" s="173">
        <f>IFERROR('Ringkasan (milyar)'!AR695/'Ringkasan (milyar)'!AC695,0)</f>
        <v>0</v>
      </c>
      <c r="AS695" s="173">
        <f>IFERROR('Ringkasan (milyar)'!AS695/'Ringkasan (milyar)'!AC695,0)</f>
        <v>0</v>
      </c>
      <c r="AT695" s="173">
        <f>IFERROR('Ringkasan (milyar)'!AT695/'Ringkasan (milyar)'!AC695,0)</f>
        <v>0</v>
      </c>
      <c r="AU695" s="173">
        <f>IFERROR('Ringkasan (milyar)'!AU695/'Ringkasan (milyar)'!AC695,0)</f>
        <v>0</v>
      </c>
      <c r="AV695" s="173">
        <f>IFERROR('Ringkasan (milyar)'!AV695/'Ringkasan (milyar)'!AC695,0)</f>
        <v>0</v>
      </c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86"/>
      <c r="BK695" s="86"/>
      <c r="BL695" s="87"/>
      <c r="BM695" s="47"/>
      <c r="BN695" s="48"/>
      <c r="BO695" s="49"/>
      <c r="BP695" s="39">
        <f t="shared" si="127"/>
        <v>0</v>
      </c>
      <c r="BR695" s="6" t="e">
        <f>Ringkasan!#REF!/1000000000</f>
        <v>#REF!</v>
      </c>
      <c r="BS695" s="6" t="e">
        <f t="shared" si="118"/>
        <v>#REF!</v>
      </c>
      <c r="BT695" s="39" t="e">
        <f t="shared" si="120"/>
        <v>#REF!</v>
      </c>
      <c r="BV695" s="6" t="e">
        <f>Ringkasan!#REF!/1000000000</f>
        <v>#REF!</v>
      </c>
      <c r="BW695" s="6" t="e">
        <f t="shared" si="119"/>
        <v>#REF!</v>
      </c>
      <c r="BX695" s="39" t="e">
        <f t="shared" si="121"/>
        <v>#REF!</v>
      </c>
    </row>
    <row r="696" spans="1:76" x14ac:dyDescent="0.25">
      <c r="A696" s="59" t="s">
        <v>522</v>
      </c>
      <c r="B696" s="3">
        <f t="shared" si="128"/>
        <v>507</v>
      </c>
      <c r="C696" s="4">
        <f t="shared" si="128"/>
        <v>5</v>
      </c>
      <c r="D696" s="8" t="s">
        <v>522</v>
      </c>
      <c r="E696" s="12" t="str">
        <f>[1]Pendapatan!D696</f>
        <v>1 TAHUN 2025</v>
      </c>
      <c r="F696" s="92">
        <f>[1]Pendapatan!E696</f>
        <v>45678</v>
      </c>
      <c r="G696" s="6"/>
      <c r="H696" s="173">
        <f>IFERROR('Ringkasan (milyar)'!H696/'Ringkasan (milyar)'!G696,0)</f>
        <v>7.4655051211781316E-3</v>
      </c>
      <c r="I696" s="173">
        <f>IFERROR('Ringkasan (milyar)'!I696/'Ringkasan (milyar)'!G696,0)</f>
        <v>4.6120624720161572E-3</v>
      </c>
      <c r="J696" s="173">
        <f>IFERROR('Ringkasan (milyar)'!J696/'Ringkasan (milyar)'!G696,0)</f>
        <v>3.7620661688692096E-4</v>
      </c>
      <c r="K696" s="173">
        <f>IFERROR('Ringkasan (milyar)'!K696/'Ringkasan (milyar)'!G696,0)</f>
        <v>1.6756105431310778E-3</v>
      </c>
      <c r="L696" s="173">
        <f>IFERROR('Ringkasan (milyar)'!L696/'Ringkasan (milyar)'!G696,0)</f>
        <v>8.0162548914397536E-4</v>
      </c>
      <c r="M696" s="173">
        <f>IFERROR('Ringkasan (milyar)'!M696/'Ringkasan (milyar)'!G696,0)</f>
        <v>0.99079621067450896</v>
      </c>
      <c r="N696" s="173">
        <f>IFERROR('Ringkasan (milyar)'!N696/'Ringkasan (milyar)'!G696,0)</f>
        <v>0.98707090203570413</v>
      </c>
      <c r="O696" s="173">
        <f>IFERROR('Ringkasan (milyar)'!O696/'Ringkasan (milyar)'!G696,0)</f>
        <v>0.21398645049386669</v>
      </c>
      <c r="P696" s="173">
        <f>IFERROR('Ringkasan (milyar)'!P696/'Ringkasan (milyar)'!G696,0)</f>
        <v>0</v>
      </c>
      <c r="Q696" s="173">
        <f>IFERROR('Ringkasan (milyar)'!Q696/'Ringkasan (milyar)'!G696,0)</f>
        <v>0.1426706372277689</v>
      </c>
      <c r="R696" s="173">
        <f>IFERROR('Ringkasan (milyar)'!R696/'Ringkasan (milyar)'!G696,0)</f>
        <v>0</v>
      </c>
      <c r="S696" s="173">
        <f>IFERROR('Ringkasan (milyar)'!S696/'Ringkasan (milyar)'!G696,0)</f>
        <v>4.133767478928007E-2</v>
      </c>
      <c r="T696" s="173">
        <f>IFERROR('Ringkasan (milyar)'!T696/'Ringkasan (milyar)'!G696,0)</f>
        <v>0.45289279173878516</v>
      </c>
      <c r="U696" s="173">
        <f>IFERROR('Ringkasan (milyar)'!U696/'Ringkasan (milyar)'!G696,0)</f>
        <v>0.13618334778600327</v>
      </c>
      <c r="V696" s="173">
        <f>IFERROR('Ringkasan (milyar)'!V696/'Ringkasan (milyar)'!G696,0)</f>
        <v>3.7253086388047995E-3</v>
      </c>
      <c r="W696" s="173">
        <f>IFERROR('Ringkasan (milyar)'!W696/'Ringkasan (milyar)'!G696,0)</f>
        <v>3.7253086388047995E-3</v>
      </c>
      <c r="X696" s="173">
        <f>IFERROR('Ringkasan (milyar)'!X696/'Ringkasan (milyar)'!G696,0)</f>
        <v>0</v>
      </c>
      <c r="Y696" s="173">
        <f>IFERROR('Ringkasan (milyar)'!Y696/'Ringkasan (milyar)'!G696,0)</f>
        <v>1.7382842043129436E-3</v>
      </c>
      <c r="Z696" s="173">
        <f>IFERROR('Ringkasan (milyar)'!Z696/'Ringkasan (milyar)'!G696,0)</f>
        <v>0</v>
      </c>
      <c r="AA696" s="173">
        <f>IFERROR('Ringkasan (milyar)'!AA696/'Ringkasan (milyar)'!G696,0)</f>
        <v>0</v>
      </c>
      <c r="AB696" s="173">
        <f>IFERROR('Ringkasan (milyar)'!AB696/'Ringkasan (milyar)'!G696,0)</f>
        <v>1.7382842043129436E-3</v>
      </c>
      <c r="AC696" s="6"/>
      <c r="AD696" s="173">
        <f>IFERROR('Ringkasan (milyar)'!AD696/'Ringkasan (milyar)'!AC696,0)</f>
        <v>0.56819177031693802</v>
      </c>
      <c r="AE696" s="173">
        <f>IFERROR('Ringkasan (milyar)'!AE696/'Ringkasan (milyar)'!AD696,0)</f>
        <v>0.34576301620647437</v>
      </c>
      <c r="AF696" s="173">
        <f>IFERROR('Ringkasan (milyar)'!AF696/'Ringkasan (milyar)'!AD696,0)</f>
        <v>0.58373618606256272</v>
      </c>
      <c r="AG696" s="173">
        <f>IFERROR('Ringkasan (milyar)'!AG696/'Ringkasan (milyar)'!AD696,0)</f>
        <v>0</v>
      </c>
      <c r="AH696" s="173">
        <f>IFERROR('Ringkasan (milyar)'!AH696/'Ringkasan (milyar)'!AC696,0)</f>
        <v>1.6990841745364341E-3</v>
      </c>
      <c r="AI696" s="173">
        <f>IFERROR('Ringkasan (milyar)'!AI696/'Ringkasan (milyar)'!AC696,0)</f>
        <v>2.3391384183866396E-2</v>
      </c>
      <c r="AJ696" s="173">
        <f>IFERROR('Ringkasan (milyar)'!AJ696/'Ringkasan (milyar)'!AC696,0)</f>
        <v>1.4967504713109229E-2</v>
      </c>
      <c r="AK696" s="173">
        <f>IFERROR('Ringkasan (milyar)'!AK696/'Ringkasan (milyar)'!AC696,0)</f>
        <v>0.2184929054078576</v>
      </c>
      <c r="AL696" s="173">
        <f>IFERROR('Ringkasan (milyar)'!AL696/'Ringkasan (milyar)'!AC696,0)</f>
        <v>1.7389335763725883E-3</v>
      </c>
      <c r="AM696" s="173">
        <f>IFERROR('Ringkasan (milyar)'!AM696/'Ringkasan (milyar)'!AC696,0)</f>
        <v>1.2740513774910088E-2</v>
      </c>
      <c r="AN696" s="173">
        <f>IFERROR('Ringkasan (milyar)'!AN696/'Ringkasan (milyar)'!AC696,0)</f>
        <v>8.5005835872359298E-2</v>
      </c>
      <c r="AO696" s="173">
        <f>IFERROR('Ringkasan (milyar)'!AO696/'Ringkasan (milyar)'!AC696,0)</f>
        <v>0.11900762218421562</v>
      </c>
      <c r="AP696" s="173">
        <f>IFERROR('Ringkasan (milyar)'!AP696/'Ringkasan (milyar)'!AC696,0)</f>
        <v>0</v>
      </c>
      <c r="AQ696" s="173">
        <f>IFERROR('Ringkasan (milyar)'!AQ696/'Ringkasan (milyar)'!AC696,0)</f>
        <v>0</v>
      </c>
      <c r="AR696" s="173">
        <f>IFERROR('Ringkasan (milyar)'!AR696/'Ringkasan (milyar)'!AC696,0)</f>
        <v>2.0048392893962517E-2</v>
      </c>
      <c r="AS696" s="173">
        <f>IFERROR('Ringkasan (milyar)'!AS696/'Ringkasan (milyar)'!AC696,0)</f>
        <v>2.0048392893962517E-2</v>
      </c>
      <c r="AT696" s="173">
        <f>IFERROR('Ringkasan (milyar)'!AT696/'Ringkasan (milyar)'!AC696,0)</f>
        <v>0.19326693138124187</v>
      </c>
      <c r="AU696" s="173">
        <f>IFERROR('Ringkasan (milyar)'!AU696/'Ringkasan (milyar)'!AC696,0)</f>
        <v>0</v>
      </c>
      <c r="AV696" s="173">
        <f>IFERROR('Ringkasan (milyar)'!AV696/'Ringkasan (milyar)'!AC696,0)</f>
        <v>0.19326693138124187</v>
      </c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86"/>
      <c r="BK696" s="86"/>
      <c r="BL696" s="87"/>
      <c r="BM696" s="47"/>
      <c r="BN696" s="48"/>
      <c r="BO696" s="49"/>
      <c r="BP696" s="39">
        <f t="shared" si="127"/>
        <v>0</v>
      </c>
      <c r="BR696" s="6" t="e">
        <f>Ringkasan!#REF!/1000000000</f>
        <v>#REF!</v>
      </c>
      <c r="BS696" s="6" t="e">
        <f t="shared" si="118"/>
        <v>#REF!</v>
      </c>
      <c r="BT696" s="39" t="e">
        <f t="shared" si="120"/>
        <v>#REF!</v>
      </c>
      <c r="BV696" s="6" t="e">
        <f>Ringkasan!#REF!/1000000000</f>
        <v>#REF!</v>
      </c>
      <c r="BW696" s="6" t="e">
        <f t="shared" si="119"/>
        <v>#REF!</v>
      </c>
      <c r="BX696" s="39" t="e">
        <f t="shared" si="121"/>
        <v>#REF!</v>
      </c>
    </row>
    <row r="697" spans="1:76" x14ac:dyDescent="0.25">
      <c r="A697" s="59" t="s">
        <v>639</v>
      </c>
      <c r="B697" s="3">
        <f t="shared" si="128"/>
        <v>508</v>
      </c>
      <c r="C697" s="4">
        <f t="shared" si="128"/>
        <v>6</v>
      </c>
      <c r="D697" s="8" t="s">
        <v>639</v>
      </c>
      <c r="E697" s="12" t="str">
        <f>[1]Pendapatan!D697</f>
        <v>01 Tahun 2025</v>
      </c>
      <c r="F697" s="92">
        <f>[1]Pendapatan!E697</f>
        <v>45664.405555555553</v>
      </c>
      <c r="G697" s="6"/>
      <c r="H697" s="173">
        <f>IFERROR('Ringkasan (milyar)'!H697/'Ringkasan (milyar)'!G697,0)</f>
        <v>0.23475549830558773</v>
      </c>
      <c r="I697" s="173">
        <f>IFERROR('Ringkasan (milyar)'!I697/'Ringkasan (milyar)'!G697,0)</f>
        <v>9.5655261451306581E-2</v>
      </c>
      <c r="J697" s="173">
        <f>IFERROR('Ringkasan (milyar)'!J697/'Ringkasan (milyar)'!G697,0)</f>
        <v>1.083742456685758E-2</v>
      </c>
      <c r="K697" s="173">
        <f>IFERROR('Ringkasan (milyar)'!K697/'Ringkasan (milyar)'!G697,0)</f>
        <v>1.2442508113498945E-3</v>
      </c>
      <c r="L697" s="173">
        <f>IFERROR('Ringkasan (milyar)'!L697/'Ringkasan (milyar)'!G697,0)</f>
        <v>0.12701856147607365</v>
      </c>
      <c r="M697" s="173">
        <f>IFERROR('Ringkasan (milyar)'!M697/'Ringkasan (milyar)'!G697,0)</f>
        <v>0.75437804460862312</v>
      </c>
      <c r="N697" s="173">
        <f>IFERROR('Ringkasan (milyar)'!N697/'Ringkasan (milyar)'!G697,0)</f>
        <v>0.75023054190412353</v>
      </c>
      <c r="O697" s="173">
        <f>IFERROR('Ringkasan (milyar)'!O697/'Ringkasan (milyar)'!G697,0)</f>
        <v>5.3453996154731349E-2</v>
      </c>
      <c r="P697" s="173">
        <f>IFERROR('Ringkasan (milyar)'!P697/'Ringkasan (milyar)'!G697,0)</f>
        <v>0</v>
      </c>
      <c r="Q697" s="173">
        <f>IFERROR('Ringkasan (milyar)'!Q697/'Ringkasan (milyar)'!G697,0)</f>
        <v>0</v>
      </c>
      <c r="R697" s="173">
        <f>IFERROR('Ringkasan (milyar)'!R697/'Ringkasan (milyar)'!G697,0)</f>
        <v>0</v>
      </c>
      <c r="S697" s="173">
        <f>IFERROR('Ringkasan (milyar)'!S697/'Ringkasan (milyar)'!G697,0)</f>
        <v>2.4211674969426156E-2</v>
      </c>
      <c r="T697" s="173">
        <f>IFERROR('Ringkasan (milyar)'!T697/'Ringkasan (milyar)'!G697,0)</f>
        <v>0.51748395806295089</v>
      </c>
      <c r="U697" s="173">
        <f>IFERROR('Ringkasan (milyar)'!U697/'Ringkasan (milyar)'!G697,0)</f>
        <v>0.15508091271701516</v>
      </c>
      <c r="V697" s="173">
        <f>IFERROR('Ringkasan (milyar)'!V697/'Ringkasan (milyar)'!G697,0)</f>
        <v>4.1475027044996478E-3</v>
      </c>
      <c r="W697" s="173">
        <f>IFERROR('Ringkasan (milyar)'!W697/'Ringkasan (milyar)'!G697,0)</f>
        <v>4.1475027044996478E-3</v>
      </c>
      <c r="X697" s="173">
        <f>IFERROR('Ringkasan (milyar)'!X697/'Ringkasan (milyar)'!G697,0)</f>
        <v>0</v>
      </c>
      <c r="Y697" s="173">
        <f>IFERROR('Ringkasan (milyar)'!Y697/'Ringkasan (milyar)'!G697,0)</f>
        <v>1.0866457085789078E-2</v>
      </c>
      <c r="Z697" s="173">
        <f>IFERROR('Ringkasan (milyar)'!Z697/'Ringkasan (milyar)'!G697,0)</f>
        <v>0</v>
      </c>
      <c r="AA697" s="173">
        <f>IFERROR('Ringkasan (milyar)'!AA697/'Ringkasan (milyar)'!G697,0)</f>
        <v>0</v>
      </c>
      <c r="AB697" s="173">
        <f>IFERROR('Ringkasan (milyar)'!AB697/'Ringkasan (milyar)'!G697,0)</f>
        <v>1.0866457085789078E-2</v>
      </c>
      <c r="AC697" s="6"/>
      <c r="AD697" s="173">
        <f>IFERROR('Ringkasan (milyar)'!AD697/'Ringkasan (milyar)'!AC697,0)</f>
        <v>0.82122196732194108</v>
      </c>
      <c r="AE697" s="173">
        <f>IFERROR('Ringkasan (milyar)'!AE697/'Ringkasan (milyar)'!AD697,0)</f>
        <v>0.55154812882560855</v>
      </c>
      <c r="AF697" s="173">
        <f>IFERROR('Ringkasan (milyar)'!AF697/'Ringkasan (milyar)'!AD697,0)</f>
        <v>0.41051248703993454</v>
      </c>
      <c r="AG697" s="173">
        <f>IFERROR('Ringkasan (milyar)'!AG697/'Ringkasan (milyar)'!AD697,0)</f>
        <v>0</v>
      </c>
      <c r="AH697" s="173">
        <f>IFERROR('Ringkasan (milyar)'!AH697/'Ringkasan (milyar)'!AC697,0)</f>
        <v>0</v>
      </c>
      <c r="AI697" s="173">
        <f>IFERROR('Ringkasan (milyar)'!AI697/'Ringkasan (milyar)'!AC697,0)</f>
        <v>2.9842343517369495E-2</v>
      </c>
      <c r="AJ697" s="173">
        <f>IFERROR('Ringkasan (milyar)'!AJ697/'Ringkasan (milyar)'!AC697,0)</f>
        <v>1.3143121605120396E-3</v>
      </c>
      <c r="AK697" s="173">
        <f>IFERROR('Ringkasan (milyar)'!AK697/'Ringkasan (milyar)'!AC697,0)</f>
        <v>0.17070191360547957</v>
      </c>
      <c r="AL697" s="173">
        <f>IFERROR('Ringkasan (milyar)'!AL697/'Ringkasan (milyar)'!AC697,0)</f>
        <v>5.0742431513439495E-3</v>
      </c>
      <c r="AM697" s="173">
        <f>IFERROR('Ringkasan (milyar)'!AM697/'Ringkasan (milyar)'!AC697,0)</f>
        <v>3.4570710690900855E-2</v>
      </c>
      <c r="AN697" s="173">
        <f>IFERROR('Ringkasan (milyar)'!AN697/'Ringkasan (milyar)'!AC697,0)</f>
        <v>7.9812149844403033E-2</v>
      </c>
      <c r="AO697" s="173">
        <f>IFERROR('Ringkasan (milyar)'!AO697/'Ringkasan (milyar)'!AC697,0)</f>
        <v>5.1120033447897041E-2</v>
      </c>
      <c r="AP697" s="173">
        <f>IFERROR('Ringkasan (milyar)'!AP697/'Ringkasan (milyar)'!AC697,0)</f>
        <v>1.247764709346873E-4</v>
      </c>
      <c r="AQ697" s="173">
        <f>IFERROR('Ringkasan (milyar)'!AQ697/'Ringkasan (milyar)'!AC697,0)</f>
        <v>0</v>
      </c>
      <c r="AR697" s="173">
        <f>IFERROR('Ringkasan (milyar)'!AR697/'Ringkasan (milyar)'!AC697,0)</f>
        <v>4.000087688712948E-3</v>
      </c>
      <c r="AS697" s="173">
        <f>IFERROR('Ringkasan (milyar)'!AS697/'Ringkasan (milyar)'!AC697,0)</f>
        <v>4.000087688712948E-3</v>
      </c>
      <c r="AT697" s="173">
        <f>IFERROR('Ringkasan (milyar)'!AT697/'Ringkasan (milyar)'!AC697,0)</f>
        <v>4.0760313838664516E-3</v>
      </c>
      <c r="AU697" s="173">
        <f>IFERROR('Ringkasan (milyar)'!AU697/'Ringkasan (milyar)'!AC697,0)</f>
        <v>0</v>
      </c>
      <c r="AV697" s="173">
        <f>IFERROR('Ringkasan (milyar)'!AV697/'Ringkasan (milyar)'!AC697,0)</f>
        <v>4.0760313838664516E-3</v>
      </c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86"/>
      <c r="BK697" s="86"/>
      <c r="BL697" s="87"/>
      <c r="BM697" s="47"/>
      <c r="BN697" s="48"/>
      <c r="BO697" s="49"/>
      <c r="BP697" s="39">
        <f t="shared" si="127"/>
        <v>0</v>
      </c>
      <c r="BR697" s="6" t="e">
        <f>Ringkasan!#REF!/1000000000</f>
        <v>#REF!</v>
      </c>
      <c r="BS697" s="6" t="e">
        <f t="shared" si="118"/>
        <v>#REF!</v>
      </c>
      <c r="BT697" s="39" t="e">
        <f t="shared" si="120"/>
        <v>#REF!</v>
      </c>
      <c r="BV697" s="6" t="e">
        <f>Ringkasan!#REF!/1000000000</f>
        <v>#REF!</v>
      </c>
      <c r="BW697" s="6" t="e">
        <f t="shared" si="119"/>
        <v>#REF!</v>
      </c>
      <c r="BX697" s="39" t="e">
        <f t="shared" si="121"/>
        <v>#REF!</v>
      </c>
    </row>
    <row r="698" spans="1:76" x14ac:dyDescent="0.25">
      <c r="B698" s="13" t="s">
        <v>560</v>
      </c>
      <c r="C698" s="14" t="s">
        <v>560</v>
      </c>
      <c r="D698" s="15" t="s">
        <v>561</v>
      </c>
      <c r="E698" s="16"/>
      <c r="F698" s="93"/>
      <c r="G698" s="115"/>
      <c r="H698" s="174">
        <f>IFERROR('Ringkasan (milyar)'!H698/'Ringkasan (milyar)'!G698,0)</f>
        <v>4.6557468781964605E-3</v>
      </c>
      <c r="I698" s="174">
        <f>IFERROR('Ringkasan (milyar)'!I698/'Ringkasan (milyar)'!G698,0)</f>
        <v>2.6300391807524384E-3</v>
      </c>
      <c r="J698" s="174">
        <f>IFERROR('Ringkasan (milyar)'!J698/'Ringkasan (milyar)'!G698,0)</f>
        <v>2.5081527636878147E-4</v>
      </c>
      <c r="K698" s="174">
        <f>IFERROR('Ringkasan (milyar)'!K698/'Ringkasan (milyar)'!G698,0)</f>
        <v>1.3495660520059123E-3</v>
      </c>
      <c r="L698" s="174">
        <f>IFERROR('Ringkasan (milyar)'!L698/'Ringkasan (milyar)'!G698,0)</f>
        <v>4.2532636906932796E-4</v>
      </c>
      <c r="M698" s="174">
        <f>IFERROR('Ringkasan (milyar)'!M698/'Ringkasan (milyar)'!G698,0)</f>
        <v>0.99442195446857529</v>
      </c>
      <c r="N698" s="174">
        <f>IFERROR('Ringkasan (milyar)'!N698/'Ringkasan (milyar)'!G698,0)</f>
        <v>0.99106381824620859</v>
      </c>
      <c r="O698" s="174">
        <f>IFERROR('Ringkasan (milyar)'!O698/'Ringkasan (milyar)'!G698,0)</f>
        <v>0.209787793773485</v>
      </c>
      <c r="P698" s="174">
        <f>IFERROR('Ringkasan (milyar)'!P698/'Ringkasan (milyar)'!G698,0)</f>
        <v>0</v>
      </c>
      <c r="Q698" s="174">
        <f>IFERROR('Ringkasan (milyar)'!Q698/'Ringkasan (milyar)'!G698,0)</f>
        <v>0.16082789609327239</v>
      </c>
      <c r="R698" s="174">
        <f>IFERROR('Ringkasan (milyar)'!R698/'Ringkasan (milyar)'!G698,0)</f>
        <v>0</v>
      </c>
      <c r="S698" s="174">
        <f>IFERROR('Ringkasan (milyar)'!S698/'Ringkasan (milyar)'!G698,0)</f>
        <v>4.3534407536892313E-2</v>
      </c>
      <c r="T698" s="174">
        <f>IFERROR('Ringkasan (milyar)'!T698/'Ringkasan (milyar)'!G698,0)</f>
        <v>0.45300846447811099</v>
      </c>
      <c r="U698" s="174">
        <f>IFERROR('Ringkasan (milyar)'!U698/'Ringkasan (milyar)'!G698,0)</f>
        <v>0.12390525636444781</v>
      </c>
      <c r="V698" s="174">
        <f>IFERROR('Ringkasan (milyar)'!V698/'Ringkasan (milyar)'!G698,0)</f>
        <v>3.3581362223666878E-3</v>
      </c>
      <c r="W698" s="174">
        <f>IFERROR('Ringkasan (milyar)'!W698/'Ringkasan (milyar)'!G698,0)</f>
        <v>3.3581362223666878E-3</v>
      </c>
      <c r="X698" s="174">
        <f>IFERROR('Ringkasan (milyar)'!X698/'Ringkasan (milyar)'!G698,0)</f>
        <v>0</v>
      </c>
      <c r="Y698" s="174">
        <f>IFERROR('Ringkasan (milyar)'!Y698/'Ringkasan (milyar)'!G698,0)</f>
        <v>9.2229865322833047E-4</v>
      </c>
      <c r="Z698" s="174">
        <f>IFERROR('Ringkasan (milyar)'!Z698/'Ringkasan (milyar)'!G698,0)</f>
        <v>0</v>
      </c>
      <c r="AA698" s="174">
        <f>IFERROR('Ringkasan (milyar)'!AA698/'Ringkasan (milyar)'!G698,0)</f>
        <v>0</v>
      </c>
      <c r="AB698" s="174">
        <f>IFERROR('Ringkasan (milyar)'!AB698/'Ringkasan (milyar)'!G698,0)</f>
        <v>9.2229865322833047E-4</v>
      </c>
      <c r="AC698" s="7"/>
      <c r="AD698" s="174">
        <f>IFERROR('Ringkasan (milyar)'!AD698/'Ringkasan (milyar)'!AC698,0)</f>
        <v>0.56718848840840308</v>
      </c>
      <c r="AE698" s="174">
        <f>IFERROR('Ringkasan (milyar)'!AE698/'Ringkasan (milyar)'!AD698,0)</f>
        <v>0.38671286826181156</v>
      </c>
      <c r="AF698" s="174">
        <f>IFERROR('Ringkasan (milyar)'!AF698/'Ringkasan (milyar)'!AD698,0)</f>
        <v>0.53317129118237683</v>
      </c>
      <c r="AG698" s="174">
        <f>IFERROR('Ringkasan (milyar)'!AG698/'Ringkasan (milyar)'!AD698,0)</f>
        <v>0</v>
      </c>
      <c r="AH698" s="174">
        <f>IFERROR('Ringkasan (milyar)'!AH698/'Ringkasan (milyar)'!AC698,0)</f>
        <v>9.0118001471515803E-4</v>
      </c>
      <c r="AI698" s="174">
        <f>IFERROR('Ringkasan (milyar)'!AI698/'Ringkasan (milyar)'!AC698,0)</f>
        <v>3.4346362372996757E-2</v>
      </c>
      <c r="AJ698" s="174">
        <f>IFERROR('Ringkasan (milyar)'!AJ698/'Ringkasan (milyar)'!AC698,0)</f>
        <v>1.0193240114707465E-2</v>
      </c>
      <c r="AK698" s="174">
        <f>IFERROR('Ringkasan (milyar)'!AK698/'Ringkasan (milyar)'!AC698,0)</f>
        <v>0.20961176081987004</v>
      </c>
      <c r="AL698" s="174">
        <f>IFERROR('Ringkasan (milyar)'!AL698/'Ringkasan (milyar)'!AC698,0)</f>
        <v>1.8446316073442162E-3</v>
      </c>
      <c r="AM698" s="174">
        <f>IFERROR('Ringkasan (milyar)'!AM698/'Ringkasan (milyar)'!AC698,0)</f>
        <v>1.313801199334496E-2</v>
      </c>
      <c r="AN698" s="174">
        <f>IFERROR('Ringkasan (milyar)'!AN698/'Ringkasan (milyar)'!AC698,0)</f>
        <v>7.9240711002599981E-2</v>
      </c>
      <c r="AO698" s="174">
        <f>IFERROR('Ringkasan (milyar)'!AO698/'Ringkasan (milyar)'!AC698,0)</f>
        <v>0.11535228371813008</v>
      </c>
      <c r="AP698" s="174">
        <f>IFERROR('Ringkasan (milyar)'!AP698/'Ringkasan (milyar)'!AC698,0)</f>
        <v>3.6122498450818114E-5</v>
      </c>
      <c r="AQ698" s="174">
        <f>IFERROR('Ringkasan (milyar)'!AQ698/'Ringkasan (milyar)'!AC698,0)</f>
        <v>0</v>
      </c>
      <c r="AR698" s="174">
        <f>IFERROR('Ringkasan (milyar)'!AR698/'Ringkasan (milyar)'!AC698,0)</f>
        <v>1.1981261304035718E-2</v>
      </c>
      <c r="AS698" s="174">
        <f>IFERROR('Ringkasan (milyar)'!AS698/'Ringkasan (milyar)'!AC698,0)</f>
        <v>1.1981261304035718E-2</v>
      </c>
      <c r="AT698" s="174">
        <f>IFERROR('Ringkasan (milyar)'!AT698/'Ringkasan (milyar)'!AC698,0)</f>
        <v>0.21121848946769115</v>
      </c>
      <c r="AU698" s="174">
        <f>IFERROR('Ringkasan (milyar)'!AU698/'Ringkasan (milyar)'!AC698,0)</f>
        <v>0</v>
      </c>
      <c r="AV698" s="174">
        <f>IFERROR('Ringkasan (milyar)'!AV698/'Ringkasan (milyar)'!AC698,0)</f>
        <v>0.21121848946769115</v>
      </c>
      <c r="AW698" s="7"/>
      <c r="AX698" s="7"/>
      <c r="AY698" s="7"/>
      <c r="AZ698" s="7"/>
      <c r="BA698" s="7"/>
      <c r="BB698" s="7"/>
      <c r="BC698" s="7"/>
      <c r="BD698" s="7"/>
      <c r="BE698" s="7"/>
      <c r="BF698" s="7"/>
      <c r="BG698" s="7"/>
      <c r="BH698" s="7"/>
      <c r="BI698" s="7"/>
      <c r="BJ698" s="88"/>
      <c r="BK698" s="88"/>
      <c r="BL698" s="89"/>
      <c r="BM698" s="47"/>
      <c r="BN698" s="48"/>
      <c r="BO698" s="49"/>
      <c r="BR698" s="115" t="e">
        <f>Ringkasan!#REF!/1000000000</f>
        <v>#REF!</v>
      </c>
      <c r="BS698" s="115" t="e">
        <f t="shared" si="118"/>
        <v>#REF!</v>
      </c>
      <c r="BT698" s="39" t="e">
        <f t="shared" si="120"/>
        <v>#REF!</v>
      </c>
      <c r="BV698" s="115" t="e">
        <f>Ringkasan!#REF!/1000000000</f>
        <v>#REF!</v>
      </c>
      <c r="BW698" s="115" t="e">
        <f t="shared" si="119"/>
        <v>#REF!</v>
      </c>
      <c r="BX698" s="39" t="e">
        <f t="shared" si="121"/>
        <v>#REF!</v>
      </c>
    </row>
    <row r="699" spans="1:76" x14ac:dyDescent="0.25">
      <c r="B699" s="13" t="s">
        <v>562</v>
      </c>
      <c r="C699" s="14" t="s">
        <v>562</v>
      </c>
      <c r="D699" s="15" t="s">
        <v>563</v>
      </c>
      <c r="E699" s="16"/>
      <c r="F699" s="93"/>
      <c r="G699" s="115"/>
      <c r="H699" s="174">
        <f>IFERROR('Ringkasan (milyar)'!H699/'Ringkasan (milyar)'!G699,0)</f>
        <v>0.23475549830558773</v>
      </c>
      <c r="I699" s="174">
        <f>IFERROR('Ringkasan (milyar)'!I699/'Ringkasan (milyar)'!G699,0)</f>
        <v>9.5655261451306581E-2</v>
      </c>
      <c r="J699" s="174">
        <f>IFERROR('Ringkasan (milyar)'!J699/'Ringkasan (milyar)'!G699,0)</f>
        <v>1.083742456685758E-2</v>
      </c>
      <c r="K699" s="174">
        <f>IFERROR('Ringkasan (milyar)'!K699/'Ringkasan (milyar)'!G699,0)</f>
        <v>1.2442508113498945E-3</v>
      </c>
      <c r="L699" s="174">
        <f>IFERROR('Ringkasan (milyar)'!L699/'Ringkasan (milyar)'!G699,0)</f>
        <v>0.12701856147607365</v>
      </c>
      <c r="M699" s="174">
        <f>IFERROR('Ringkasan (milyar)'!M699/'Ringkasan (milyar)'!G699,0)</f>
        <v>0.75437804460862312</v>
      </c>
      <c r="N699" s="174">
        <f>IFERROR('Ringkasan (milyar)'!N699/'Ringkasan (milyar)'!G699,0)</f>
        <v>0.75023054190412353</v>
      </c>
      <c r="O699" s="174">
        <f>IFERROR('Ringkasan (milyar)'!O699/'Ringkasan (milyar)'!G699,0)</f>
        <v>5.3453996154731349E-2</v>
      </c>
      <c r="P699" s="174">
        <f>IFERROR('Ringkasan (milyar)'!P699/'Ringkasan (milyar)'!G699,0)</f>
        <v>0</v>
      </c>
      <c r="Q699" s="174">
        <f>IFERROR('Ringkasan (milyar)'!Q699/'Ringkasan (milyar)'!G699,0)</f>
        <v>0</v>
      </c>
      <c r="R699" s="174">
        <f>IFERROR('Ringkasan (milyar)'!R699/'Ringkasan (milyar)'!G699,0)</f>
        <v>0</v>
      </c>
      <c r="S699" s="174">
        <f>IFERROR('Ringkasan (milyar)'!S699/'Ringkasan (milyar)'!G699,0)</f>
        <v>2.4211674969426156E-2</v>
      </c>
      <c r="T699" s="174">
        <f>IFERROR('Ringkasan (milyar)'!T699/'Ringkasan (milyar)'!G699,0)</f>
        <v>0.51748395806295089</v>
      </c>
      <c r="U699" s="174">
        <f>IFERROR('Ringkasan (milyar)'!U699/'Ringkasan (milyar)'!G699,0)</f>
        <v>0.15508091271701516</v>
      </c>
      <c r="V699" s="174">
        <f>IFERROR('Ringkasan (milyar)'!V699/'Ringkasan (milyar)'!G699,0)</f>
        <v>4.1475027044996478E-3</v>
      </c>
      <c r="W699" s="174">
        <f>IFERROR('Ringkasan (milyar)'!W699/'Ringkasan (milyar)'!G699,0)</f>
        <v>4.1475027044996478E-3</v>
      </c>
      <c r="X699" s="174">
        <f>IFERROR('Ringkasan (milyar)'!X699/'Ringkasan (milyar)'!G699,0)</f>
        <v>0</v>
      </c>
      <c r="Y699" s="174">
        <f>IFERROR('Ringkasan (milyar)'!Y699/'Ringkasan (milyar)'!G699,0)</f>
        <v>1.0866457085789078E-2</v>
      </c>
      <c r="Z699" s="174">
        <f>IFERROR('Ringkasan (milyar)'!Z699/'Ringkasan (milyar)'!G699,0)</f>
        <v>0</v>
      </c>
      <c r="AA699" s="174">
        <f>IFERROR('Ringkasan (milyar)'!AA699/'Ringkasan (milyar)'!G699,0)</f>
        <v>0</v>
      </c>
      <c r="AB699" s="174">
        <f>IFERROR('Ringkasan (milyar)'!AB699/'Ringkasan (milyar)'!G699,0)</f>
        <v>1.0866457085789078E-2</v>
      </c>
      <c r="AC699" s="7"/>
      <c r="AD699" s="174">
        <f>IFERROR('Ringkasan (milyar)'!AD699/'Ringkasan (milyar)'!AC699,0)</f>
        <v>0.82122196732194108</v>
      </c>
      <c r="AE699" s="174">
        <f>IFERROR('Ringkasan (milyar)'!AE699/'Ringkasan (milyar)'!AD699,0)</f>
        <v>0.55154812882560855</v>
      </c>
      <c r="AF699" s="174">
        <f>IFERROR('Ringkasan (milyar)'!AF699/'Ringkasan (milyar)'!AD699,0)</f>
        <v>0.41051248703993454</v>
      </c>
      <c r="AG699" s="174">
        <f>IFERROR('Ringkasan (milyar)'!AG699/'Ringkasan (milyar)'!AD699,0)</f>
        <v>0</v>
      </c>
      <c r="AH699" s="174">
        <f>IFERROR('Ringkasan (milyar)'!AH699/'Ringkasan (milyar)'!AC699,0)</f>
        <v>0</v>
      </c>
      <c r="AI699" s="174">
        <f>IFERROR('Ringkasan (milyar)'!AI699/'Ringkasan (milyar)'!AC699,0)</f>
        <v>2.9842343517369495E-2</v>
      </c>
      <c r="AJ699" s="174">
        <f>IFERROR('Ringkasan (milyar)'!AJ699/'Ringkasan (milyar)'!AC699,0)</f>
        <v>1.3143121605120396E-3</v>
      </c>
      <c r="AK699" s="174">
        <f>IFERROR('Ringkasan (milyar)'!AK699/'Ringkasan (milyar)'!AC699,0)</f>
        <v>0.17070191360547957</v>
      </c>
      <c r="AL699" s="174">
        <f>IFERROR('Ringkasan (milyar)'!AL699/'Ringkasan (milyar)'!AC699,0)</f>
        <v>5.0742431513439495E-3</v>
      </c>
      <c r="AM699" s="174">
        <f>IFERROR('Ringkasan (milyar)'!AM699/'Ringkasan (milyar)'!AC699,0)</f>
        <v>3.4570710690900855E-2</v>
      </c>
      <c r="AN699" s="174">
        <f>IFERROR('Ringkasan (milyar)'!AN699/'Ringkasan (milyar)'!AC699,0)</f>
        <v>7.9812149844403033E-2</v>
      </c>
      <c r="AO699" s="174">
        <f>IFERROR('Ringkasan (milyar)'!AO699/'Ringkasan (milyar)'!AC699,0)</f>
        <v>5.1120033447897041E-2</v>
      </c>
      <c r="AP699" s="174">
        <f>IFERROR('Ringkasan (milyar)'!AP699/'Ringkasan (milyar)'!AC699,0)</f>
        <v>1.247764709346873E-4</v>
      </c>
      <c r="AQ699" s="174">
        <f>IFERROR('Ringkasan (milyar)'!AQ699/'Ringkasan (milyar)'!AC699,0)</f>
        <v>0</v>
      </c>
      <c r="AR699" s="174">
        <f>IFERROR('Ringkasan (milyar)'!AR699/'Ringkasan (milyar)'!AC699,0)</f>
        <v>4.000087688712948E-3</v>
      </c>
      <c r="AS699" s="174">
        <f>IFERROR('Ringkasan (milyar)'!AS699/'Ringkasan (milyar)'!AC699,0)</f>
        <v>4.000087688712948E-3</v>
      </c>
      <c r="AT699" s="174">
        <f>IFERROR('Ringkasan (milyar)'!AT699/'Ringkasan (milyar)'!AC699,0)</f>
        <v>4.0760313838664516E-3</v>
      </c>
      <c r="AU699" s="174">
        <f>IFERROR('Ringkasan (milyar)'!AU699/'Ringkasan (milyar)'!AC699,0)</f>
        <v>0</v>
      </c>
      <c r="AV699" s="174">
        <f>IFERROR('Ringkasan (milyar)'!AV699/'Ringkasan (milyar)'!AC699,0)</f>
        <v>4.0760313838664516E-3</v>
      </c>
      <c r="AW699" s="7"/>
      <c r="AX699" s="7"/>
      <c r="AY699" s="7"/>
      <c r="AZ699" s="7"/>
      <c r="BA699" s="7"/>
      <c r="BB699" s="7"/>
      <c r="BC699" s="7"/>
      <c r="BD699" s="7"/>
      <c r="BE699" s="7"/>
      <c r="BF699" s="7"/>
      <c r="BG699" s="7"/>
      <c r="BH699" s="7"/>
      <c r="BI699" s="7"/>
      <c r="BJ699" s="88"/>
      <c r="BK699" s="88"/>
      <c r="BL699" s="89"/>
      <c r="BM699" s="47"/>
      <c r="BN699" s="48"/>
      <c r="BO699" s="49"/>
      <c r="BR699" s="115" t="e">
        <f>Ringkasan!#REF!/1000000000</f>
        <v>#REF!</v>
      </c>
      <c r="BS699" s="115" t="e">
        <f t="shared" si="118"/>
        <v>#REF!</v>
      </c>
      <c r="BT699" s="39" t="e">
        <f t="shared" si="120"/>
        <v>#REF!</v>
      </c>
      <c r="BV699" s="115" t="e">
        <f>Ringkasan!#REF!/1000000000</f>
        <v>#REF!</v>
      </c>
      <c r="BW699" s="115" t="e">
        <f t="shared" si="119"/>
        <v>#REF!</v>
      </c>
      <c r="BX699" s="39" t="e">
        <f t="shared" si="121"/>
        <v>#REF!</v>
      </c>
    </row>
    <row r="700" spans="1:76" x14ac:dyDescent="0.25">
      <c r="B700" s="13" t="s">
        <v>564</v>
      </c>
      <c r="C700" s="14" t="s">
        <v>564</v>
      </c>
      <c r="D700" s="15" t="s">
        <v>852</v>
      </c>
      <c r="E700" s="16"/>
      <c r="F700" s="93"/>
      <c r="G700" s="115"/>
      <c r="H700" s="174">
        <f>IFERROR('Ringkasan (milyar)'!H700/'Ringkasan (milyar)'!G700,0)</f>
        <v>8.6798356304522886E-2</v>
      </c>
      <c r="I700" s="174">
        <f>IFERROR('Ringkasan (milyar)'!I700/'Ringkasan (milyar)'!G700,0)</f>
        <v>3.5838829943738472E-2</v>
      </c>
      <c r="J700" s="174">
        <f>IFERROR('Ringkasan (milyar)'!J700/'Ringkasan (milyar)'!G700,0)</f>
        <v>4.0300966823817262E-3</v>
      </c>
      <c r="K700" s="174">
        <f>IFERROR('Ringkasan (milyar)'!K700/'Ringkasan (milyar)'!G700,0)</f>
        <v>1.3119698850123261E-3</v>
      </c>
      <c r="L700" s="174">
        <f>IFERROR('Ringkasan (milyar)'!L700/'Ringkasan (milyar)'!G700,0)</f>
        <v>4.5617459793390366E-2</v>
      </c>
      <c r="M700" s="174">
        <f>IFERROR('Ringkasan (milyar)'!M700/'Ringkasan (milyar)'!G700,0)</f>
        <v>0.90872941021123654</v>
      </c>
      <c r="N700" s="174">
        <f>IFERROR('Ringkasan (milyar)'!N700/'Ringkasan (milyar)'!G700,0)</f>
        <v>0.90508948045265847</v>
      </c>
      <c r="O700" s="174">
        <f>IFERROR('Ringkasan (milyar)'!O700/'Ringkasan (milyar)'!G700,0)</f>
        <v>0.15397866752163036</v>
      </c>
      <c r="P700" s="174">
        <f>IFERROR('Ringkasan (milyar)'!P700/'Ringkasan (milyar)'!G700,0)</f>
        <v>0</v>
      </c>
      <c r="Q700" s="174">
        <f>IFERROR('Ringkasan (milyar)'!Q700/'Ringkasan (milyar)'!G700,0)</f>
        <v>0.10341443531508374</v>
      </c>
      <c r="R700" s="174">
        <f>IFERROR('Ringkasan (milyar)'!R700/'Ringkasan (milyar)'!G700,0)</f>
        <v>0</v>
      </c>
      <c r="S700" s="174">
        <f>IFERROR('Ringkasan (milyar)'!S700/'Ringkasan (milyar)'!G700,0)</f>
        <v>3.6636444090636343E-2</v>
      </c>
      <c r="T700" s="174">
        <f>IFERROR('Ringkasan (milyar)'!T700/'Ringkasan (milyar)'!G700,0)</f>
        <v>0.47602537455408883</v>
      </c>
      <c r="U700" s="174">
        <f>IFERROR('Ringkasan (milyar)'!U700/'Ringkasan (milyar)'!G700,0)</f>
        <v>0.13503455897121919</v>
      </c>
      <c r="V700" s="174">
        <f>IFERROR('Ringkasan (milyar)'!V700/'Ringkasan (milyar)'!G700,0)</f>
        <v>3.6399297585780542E-3</v>
      </c>
      <c r="W700" s="174">
        <f>IFERROR('Ringkasan (milyar)'!W700/'Ringkasan (milyar)'!G700,0)</f>
        <v>3.6399297585780542E-3</v>
      </c>
      <c r="X700" s="174">
        <f>IFERROR('Ringkasan (milyar)'!X700/'Ringkasan (milyar)'!G700,0)</f>
        <v>0</v>
      </c>
      <c r="Y700" s="174">
        <f>IFERROR('Ringkasan (milyar)'!Y700/'Ringkasan (milyar)'!G700,0)</f>
        <v>4.4722334842405417E-3</v>
      </c>
      <c r="Z700" s="174">
        <f>IFERROR('Ringkasan (milyar)'!Z700/'Ringkasan (milyar)'!G700,0)</f>
        <v>0</v>
      </c>
      <c r="AA700" s="174">
        <f>IFERROR('Ringkasan (milyar)'!AA700/'Ringkasan (milyar)'!G700,0)</f>
        <v>0</v>
      </c>
      <c r="AB700" s="174">
        <f>IFERROR('Ringkasan (milyar)'!AB700/'Ringkasan (milyar)'!G700,0)</f>
        <v>4.4722334842405417E-3</v>
      </c>
      <c r="AC700" s="7"/>
      <c r="AD700" s="174">
        <f>IFERROR('Ringkasan (milyar)'!AD700/'Ringkasan (milyar)'!AC700,0)</f>
        <v>0.65779131267603008</v>
      </c>
      <c r="AE700" s="174">
        <f>IFERROR('Ringkasan (milyar)'!AE700/'Ringkasan (milyar)'!AD700,0)</f>
        <v>0.46010902566248824</v>
      </c>
      <c r="AF700" s="174">
        <f>IFERROR('Ringkasan (milyar)'!AF700/'Ringkasan (milyar)'!AD700,0)</f>
        <v>0.47855503453543746</v>
      </c>
      <c r="AG700" s="174">
        <f>IFERROR('Ringkasan (milyar)'!AG700/'Ringkasan (milyar)'!AD700,0)</f>
        <v>0</v>
      </c>
      <c r="AH700" s="174">
        <f>IFERROR('Ringkasan (milyar)'!AH700/'Ringkasan (milyar)'!AC700,0)</f>
        <v>5.7976783370682322E-4</v>
      </c>
      <c r="AI700" s="174">
        <f>IFERROR('Ringkasan (milyar)'!AI700/'Ringkasan (milyar)'!AC700,0)</f>
        <v>3.2739972417547739E-2</v>
      </c>
      <c r="AJ700" s="174">
        <f>IFERROR('Ringkasan (milyar)'!AJ700/'Ringkasan (milyar)'!AC700,0)</f>
        <v>7.0265081053698612E-3</v>
      </c>
      <c r="AK700" s="174">
        <f>IFERROR('Ringkasan (milyar)'!AK700/'Ringkasan (milyar)'!AC700,0)</f>
        <v>0.19573429055680477</v>
      </c>
      <c r="AL700" s="174">
        <f>IFERROR('Ringkasan (milyar)'!AL700/'Ringkasan (milyar)'!AC700,0)</f>
        <v>2.9964952452598312E-3</v>
      </c>
      <c r="AM700" s="174">
        <f>IFERROR('Ringkasan (milyar)'!AM700/'Ringkasan (milyar)'!AC700,0)</f>
        <v>2.0782134500270839E-2</v>
      </c>
      <c r="AN700" s="174">
        <f>IFERROR('Ringkasan (milyar)'!AN700/'Ringkasan (milyar)'!AC700,0)</f>
        <v>7.9444518678600029E-2</v>
      </c>
      <c r="AO700" s="174">
        <f>IFERROR('Ringkasan (milyar)'!AO700/'Ringkasan (milyar)'!AC700,0)</f>
        <v>9.2443400572342363E-2</v>
      </c>
      <c r="AP700" s="174">
        <f>IFERROR('Ringkasan (milyar)'!AP700/'Ringkasan (milyar)'!AC700,0)</f>
        <v>6.7741560331700731E-5</v>
      </c>
      <c r="AQ700" s="174">
        <f>IFERROR('Ringkasan (milyar)'!AQ700/'Ringkasan (milyar)'!AC700,0)</f>
        <v>0</v>
      </c>
      <c r="AR700" s="174">
        <f>IFERROR('Ringkasan (milyar)'!AR700/'Ringkasan (milyar)'!AC700,0)</f>
        <v>9.1347196843595616E-3</v>
      </c>
      <c r="AS700" s="174">
        <f>IFERROR('Ringkasan (milyar)'!AS700/'Ringkasan (milyar)'!AC700,0)</f>
        <v>9.1347196843595616E-3</v>
      </c>
      <c r="AT700" s="174">
        <f>IFERROR('Ringkasan (milyar)'!AT700/'Ringkasan (milyar)'!AC700,0)</f>
        <v>0.13733967708280548</v>
      </c>
      <c r="AU700" s="174">
        <f>IFERROR('Ringkasan (milyar)'!AU700/'Ringkasan (milyar)'!AC700,0)</f>
        <v>0</v>
      </c>
      <c r="AV700" s="174">
        <f>IFERROR('Ringkasan (milyar)'!AV700/'Ringkasan (milyar)'!AC700,0)</f>
        <v>0.13733967708280548</v>
      </c>
      <c r="AW700" s="7"/>
      <c r="AX700" s="7"/>
      <c r="AY700" s="7"/>
      <c r="AZ700" s="7"/>
      <c r="BA700" s="7"/>
      <c r="BB700" s="7"/>
      <c r="BC700" s="7"/>
      <c r="BD700" s="7"/>
      <c r="BE700" s="7"/>
      <c r="BF700" s="7"/>
      <c r="BG700" s="7"/>
      <c r="BH700" s="7"/>
      <c r="BI700" s="7"/>
      <c r="BJ700" s="88"/>
      <c r="BK700" s="88"/>
      <c r="BL700" s="89"/>
      <c r="BM700" s="47"/>
      <c r="BN700" s="48"/>
      <c r="BO700" s="49"/>
      <c r="BR700" s="115" t="e">
        <f>Ringkasan!#REF!/1000000000</f>
        <v>#REF!</v>
      </c>
      <c r="BS700" s="115" t="e">
        <f t="shared" si="118"/>
        <v>#REF!</v>
      </c>
      <c r="BT700" s="39" t="e">
        <f t="shared" si="120"/>
        <v>#REF!</v>
      </c>
      <c r="BV700" s="115" t="e">
        <f>Ringkasan!#REF!/1000000000</f>
        <v>#REF!</v>
      </c>
      <c r="BW700" s="115" t="e">
        <f t="shared" si="119"/>
        <v>#REF!</v>
      </c>
      <c r="BX700" s="39" t="e">
        <f t="shared" si="121"/>
        <v>#REF!</v>
      </c>
    </row>
    <row r="701" spans="1:76" ht="16.5" thickBot="1" x14ac:dyDescent="0.3">
      <c r="B701" s="17" t="s">
        <v>566</v>
      </c>
      <c r="C701" s="18" t="s">
        <v>566</v>
      </c>
      <c r="D701" s="19" t="s">
        <v>853</v>
      </c>
      <c r="E701" s="20"/>
      <c r="F701" s="94"/>
      <c r="G701" s="116"/>
      <c r="H701" s="175">
        <f>IFERROR('Ringkasan (milyar)'!H701/'Ringkasan (milyar)'!G701,0)</f>
        <v>9.810017664825571E-2</v>
      </c>
      <c r="I701" s="175">
        <f>IFERROR('Ringkasan (milyar)'!I701/'Ringkasan (milyar)'!G701,0)</f>
        <v>5.8698682516704966E-2</v>
      </c>
      <c r="J701" s="175">
        <f>IFERROR('Ringkasan (milyar)'!J701/'Ringkasan (milyar)'!G701,0)</f>
        <v>2.6730815698245052E-3</v>
      </c>
      <c r="K701" s="175">
        <f>IFERROR('Ringkasan (milyar)'!K701/'Ringkasan (milyar)'!G701,0)</f>
        <v>8.7020307356959969E-4</v>
      </c>
      <c r="L701" s="175">
        <f>IFERROR('Ringkasan (milyar)'!L701/'Ringkasan (milyar)'!G701,0)</f>
        <v>3.5858209488156635E-2</v>
      </c>
      <c r="M701" s="175">
        <f>IFERROR('Ringkasan (milyar)'!M701/'Ringkasan (milyar)'!G701,0)</f>
        <v>0.89893348138904716</v>
      </c>
      <c r="N701" s="175">
        <f>IFERROR('Ringkasan (milyar)'!N701/'Ringkasan (milyar)'!G701,0)</f>
        <v>0.89651918964372845</v>
      </c>
      <c r="O701" s="175">
        <f>IFERROR('Ringkasan (milyar)'!O701/'Ringkasan (milyar)'!G701,0)</f>
        <v>0.24111085456195555</v>
      </c>
      <c r="P701" s="175">
        <f>IFERROR('Ringkasan (milyar)'!P701/'Ringkasan (milyar)'!G701,0)</f>
        <v>0</v>
      </c>
      <c r="Q701" s="175">
        <f>IFERROR('Ringkasan (milyar)'!Q701/'Ringkasan (milyar)'!G701,0)</f>
        <v>6.8592702081576321E-2</v>
      </c>
      <c r="R701" s="175">
        <f>IFERROR('Ringkasan (milyar)'!R701/'Ringkasan (milyar)'!G701,0)</f>
        <v>0</v>
      </c>
      <c r="S701" s="175">
        <f>IFERROR('Ringkasan (milyar)'!S701/'Ringkasan (milyar)'!G701,0)</f>
        <v>4.0788174720818242E-2</v>
      </c>
      <c r="T701" s="175">
        <f>IFERROR('Ringkasan (milyar)'!T701/'Ringkasan (milyar)'!G701,0)</f>
        <v>0.43629815919866366</v>
      </c>
      <c r="U701" s="175">
        <f>IFERROR('Ringkasan (milyar)'!U701/'Ringkasan (milyar)'!G701,0)</f>
        <v>0.10972929908071463</v>
      </c>
      <c r="V701" s="175">
        <f>IFERROR('Ringkasan (milyar)'!V701/'Ringkasan (milyar)'!G701,0)</f>
        <v>2.4142917453187692E-3</v>
      </c>
      <c r="W701" s="175">
        <f>IFERROR('Ringkasan (milyar)'!W701/'Ringkasan (milyar)'!G701,0)</f>
        <v>2.4142917453187692E-3</v>
      </c>
      <c r="X701" s="175">
        <f>IFERROR('Ringkasan (milyar)'!X701/'Ringkasan (milyar)'!G701,0)</f>
        <v>0</v>
      </c>
      <c r="Y701" s="175">
        <f>IFERROR('Ringkasan (milyar)'!Y701/'Ringkasan (milyar)'!G701,0)</f>
        <v>2.9663419626971359E-3</v>
      </c>
      <c r="Z701" s="175">
        <f>IFERROR('Ringkasan (milyar)'!Z701/'Ringkasan (milyar)'!G701,0)</f>
        <v>0</v>
      </c>
      <c r="AA701" s="175">
        <f>IFERROR('Ringkasan (milyar)'!AA701/'Ringkasan (milyar)'!G701,0)</f>
        <v>0</v>
      </c>
      <c r="AB701" s="175">
        <f>IFERROR('Ringkasan (milyar)'!AB701/'Ringkasan (milyar)'!G701,0)</f>
        <v>2.9663419626971359E-3</v>
      </c>
      <c r="AC701" s="21"/>
      <c r="AD701" s="175">
        <f>IFERROR('Ringkasan (milyar)'!AD701/'Ringkasan (milyar)'!AC701,0)</f>
        <v>0.65283734631734247</v>
      </c>
      <c r="AE701" s="175">
        <f>IFERROR('Ringkasan (milyar)'!AE701/'Ringkasan (milyar)'!AD701,0)</f>
        <v>0.39938722294764839</v>
      </c>
      <c r="AF701" s="175">
        <f>IFERROR('Ringkasan (milyar)'!AF701/'Ringkasan (milyar)'!AD701,0)</f>
        <v>0.50589817161431738</v>
      </c>
      <c r="AG701" s="175">
        <f>IFERROR('Ringkasan (milyar)'!AG701/'Ringkasan (milyar)'!AD701,0)</f>
        <v>0</v>
      </c>
      <c r="AH701" s="175">
        <f>IFERROR('Ringkasan (milyar)'!AH701/'Ringkasan (milyar)'!AC701,0)</f>
        <v>3.8365567880649875E-4</v>
      </c>
      <c r="AI701" s="175">
        <f>IFERROR('Ringkasan (milyar)'!AI701/'Ringkasan (milyar)'!AC701,0)</f>
        <v>5.2777115673906159E-2</v>
      </c>
      <c r="AJ701" s="175">
        <f>IFERROR('Ringkasan (milyar)'!AJ701/'Ringkasan (milyar)'!AC701,0)</f>
        <v>8.6724603189477553E-3</v>
      </c>
      <c r="AK701" s="175">
        <f>IFERROR('Ringkasan (milyar)'!AK701/'Ringkasan (milyar)'!AC701,0)</f>
        <v>0.20169683089792886</v>
      </c>
      <c r="AL701" s="175">
        <f>IFERROR('Ringkasan (milyar)'!AL701/'Ringkasan (milyar)'!AC701,0)</f>
        <v>1.9829013451994081E-3</v>
      </c>
      <c r="AM701" s="175">
        <f>IFERROR('Ringkasan (milyar)'!AM701/'Ringkasan (milyar)'!AC701,0)</f>
        <v>1.8328143442769337E-2</v>
      </c>
      <c r="AN701" s="175">
        <f>IFERROR('Ringkasan (milyar)'!AN701/'Ringkasan (milyar)'!AC701,0)</f>
        <v>6.3840845979506955E-2</v>
      </c>
      <c r="AO701" s="175">
        <f>IFERROR('Ringkasan (milyar)'!AO701/'Ringkasan (milyar)'!AC701,0)</f>
        <v>0.11662247709882047</v>
      </c>
      <c r="AP701" s="175">
        <f>IFERROR('Ringkasan (milyar)'!AP701/'Ringkasan (milyar)'!AC701,0)</f>
        <v>8.8319765846041158E-4</v>
      </c>
      <c r="AQ701" s="175">
        <f>IFERROR('Ringkasan (milyar)'!AQ701/'Ringkasan (milyar)'!AC701,0)</f>
        <v>3.9265373172265513E-5</v>
      </c>
      <c r="AR701" s="175">
        <f>IFERROR('Ringkasan (milyar)'!AR701/'Ringkasan (milyar)'!AC701,0)</f>
        <v>7.6980386733855001E-3</v>
      </c>
      <c r="AS701" s="175">
        <f>IFERROR('Ringkasan (milyar)'!AS701/'Ringkasan (milyar)'!AC701,0)</f>
        <v>7.6980386733855001E-3</v>
      </c>
      <c r="AT701" s="175">
        <f>IFERROR('Ringkasan (milyar)'!AT701/'Ringkasan (milyar)'!AC701,0)</f>
        <v>0.13776778411134308</v>
      </c>
      <c r="AU701" s="175">
        <f>IFERROR('Ringkasan (milyar)'!AU701/'Ringkasan (milyar)'!AC701,0)</f>
        <v>2.1463354452582555E-2</v>
      </c>
      <c r="AV701" s="175">
        <f>IFERROR('Ringkasan (milyar)'!AV701/'Ringkasan (milyar)'!AC701,0)</f>
        <v>0.11630442965876052</v>
      </c>
      <c r="AW701" s="21"/>
      <c r="AX701" s="21"/>
      <c r="AY701" s="21"/>
      <c r="AZ701" s="21"/>
      <c r="BA701" s="21"/>
      <c r="BB701" s="21"/>
      <c r="BC701" s="21"/>
      <c r="BD701" s="21"/>
      <c r="BE701" s="21"/>
      <c r="BF701" s="21"/>
      <c r="BG701" s="21"/>
      <c r="BH701" s="21"/>
      <c r="BI701" s="21"/>
      <c r="BJ701" s="90"/>
      <c r="BK701" s="90"/>
      <c r="BL701" s="91"/>
      <c r="BM701" s="51"/>
      <c r="BN701" s="52"/>
      <c r="BO701" s="53"/>
      <c r="BR701" s="116" t="e">
        <f>Ringkasan!#REF!/1000000000</f>
        <v>#REF!</v>
      </c>
      <c r="BS701" s="116" t="e">
        <f t="shared" si="118"/>
        <v>#REF!</v>
      </c>
      <c r="BT701" s="39" t="e">
        <f t="shared" si="120"/>
        <v>#REF!</v>
      </c>
      <c r="BV701" s="116" t="e">
        <f>Ringkasan!#REF!/1000000000</f>
        <v>#REF!</v>
      </c>
      <c r="BW701" s="116" t="e">
        <f t="shared" si="119"/>
        <v>#REF!</v>
      </c>
      <c r="BX701" s="39" t="e">
        <f t="shared" si="121"/>
        <v>#REF!</v>
      </c>
    </row>
    <row r="702" spans="1:76" ht="16.5" customHeight="1" x14ac:dyDescent="0.25">
      <c r="G702" s="117"/>
      <c r="H702" s="117"/>
      <c r="I702" s="118"/>
      <c r="J702" s="69"/>
      <c r="AC702" s="67"/>
      <c r="AD702" s="67"/>
      <c r="AW702" s="67"/>
      <c r="AX702" s="67"/>
      <c r="BM702" s="38"/>
      <c r="BR702" s="117"/>
      <c r="BS702" s="117"/>
      <c r="BV702" s="117"/>
      <c r="BW702" s="117"/>
    </row>
    <row r="703" spans="1:76" ht="16.5" thickBot="1" x14ac:dyDescent="0.3">
      <c r="G703" s="67"/>
      <c r="H703" s="67"/>
      <c r="I703" s="119"/>
      <c r="AC703" s="67"/>
      <c r="AD703" s="67"/>
      <c r="AW703" s="67"/>
      <c r="AX703" s="67"/>
      <c r="BM703" s="38"/>
      <c r="BR703" s="67"/>
      <c r="BS703" s="67"/>
      <c r="BV703" s="67"/>
      <c r="BW703" s="67"/>
    </row>
    <row r="704" spans="1:76" s="65" customFormat="1" x14ac:dyDescent="0.25">
      <c r="B704" s="70"/>
      <c r="C704" s="71"/>
      <c r="D704" s="32" t="s">
        <v>632</v>
      </c>
      <c r="E704" s="33"/>
      <c r="F704" s="95"/>
      <c r="G704" s="120">
        <f>G8+G36+G74+G98+G115+G127+G143+G158+G180+G192+G212+G213+G245+G258+G298+G308+G351+G370+G389+G407+G422+G432+G443+G463+G474+G492+G521+G543+G557+G572+G599+G615+G630+G644+G656+G665+G678+G691</f>
        <v>0</v>
      </c>
      <c r="H704" s="120">
        <f t="shared" ref="H704:BO704" si="129">H8+H36+H74+H98+H115+H127+H143+H158+H180+H192+H212+H213+H245+H258+H298+H308+H351+H370+H389+H407+H422+H432+H443+H463+H474+H492+H521+H543+H557+H572+H599+H615+H630+H644+H656+H665+H678+H691</f>
        <v>14.998559462432933</v>
      </c>
      <c r="I704" s="120">
        <f t="shared" si="129"/>
        <v>11.934541143435764</v>
      </c>
      <c r="J704" s="72">
        <f t="shared" si="129"/>
        <v>1.3214073627654686</v>
      </c>
      <c r="K704" s="72">
        <f t="shared" si="129"/>
        <v>0.59783309475422808</v>
      </c>
      <c r="L704" s="72">
        <f t="shared" si="129"/>
        <v>1.1447778614774744</v>
      </c>
      <c r="M704" s="72">
        <f t="shared" si="129"/>
        <v>21.638116643594515</v>
      </c>
      <c r="N704" s="72">
        <f t="shared" si="129"/>
        <v>21.556444062206893</v>
      </c>
      <c r="O704" s="72">
        <f t="shared" si="129"/>
        <v>2.416067244981559</v>
      </c>
      <c r="P704" s="72">
        <f t="shared" si="129"/>
        <v>0.23878174325545681</v>
      </c>
      <c r="Q704" s="72">
        <f t="shared" si="129"/>
        <v>0</v>
      </c>
      <c r="R704" s="72">
        <f t="shared" si="129"/>
        <v>3.3488577800580677E-2</v>
      </c>
      <c r="S704" s="72">
        <f t="shared" si="129"/>
        <v>4.0647845108790781</v>
      </c>
      <c r="T704" s="72">
        <f t="shared" si="129"/>
        <v>10.400205557562703</v>
      </c>
      <c r="U704" s="72">
        <f t="shared" si="129"/>
        <v>4.4031164277275128</v>
      </c>
      <c r="V704" s="72">
        <f t="shared" si="129"/>
        <v>8.1672581387621679E-2</v>
      </c>
      <c r="W704" s="72">
        <f t="shared" si="129"/>
        <v>0</v>
      </c>
      <c r="X704" s="72">
        <f t="shared" si="129"/>
        <v>8.1672581387621679E-2</v>
      </c>
      <c r="Y704" s="72">
        <f t="shared" si="129"/>
        <v>0.3633238939725521</v>
      </c>
      <c r="Z704" s="72">
        <f t="shared" si="129"/>
        <v>6.3637069480956446E-2</v>
      </c>
      <c r="AA704" s="72">
        <f t="shared" si="129"/>
        <v>0</v>
      </c>
      <c r="AB704" s="72">
        <f t="shared" si="129"/>
        <v>0.29968682449159573</v>
      </c>
      <c r="AC704" s="72">
        <f t="shared" si="129"/>
        <v>0</v>
      </c>
      <c r="AD704" s="72">
        <f t="shared" si="129"/>
        <v>25.486375586285291</v>
      </c>
      <c r="AE704" s="72">
        <f t="shared" si="129"/>
        <v>17.810005937747967</v>
      </c>
      <c r="AF704" s="72">
        <f t="shared" si="129"/>
        <v>16.329924181350592</v>
      </c>
      <c r="AG704" s="72">
        <f t="shared" si="129"/>
        <v>4.9170233145900452E-2</v>
      </c>
      <c r="AH704" s="72">
        <f t="shared" si="129"/>
        <v>0.1137134488045842</v>
      </c>
      <c r="AI704" s="72">
        <f t="shared" si="129"/>
        <v>1.643648944388336</v>
      </c>
      <c r="AJ704" s="72">
        <f t="shared" si="129"/>
        <v>0.13454056776558218</v>
      </c>
      <c r="AK704" s="72">
        <f t="shared" si="129"/>
        <v>5.1837660201564884</v>
      </c>
      <c r="AL704" s="72">
        <f t="shared" si="129"/>
        <v>0.11632444712897658</v>
      </c>
      <c r="AM704" s="72">
        <f t="shared" si="129"/>
        <v>1.2828178355915054</v>
      </c>
      <c r="AN704" s="72">
        <f t="shared" si="129"/>
        <v>1.3049745812169777</v>
      </c>
      <c r="AO704" s="72">
        <f t="shared" si="129"/>
        <v>2.3643183107477448</v>
      </c>
      <c r="AP704" s="72">
        <f t="shared" si="129"/>
        <v>0.10164215226201577</v>
      </c>
      <c r="AQ704" s="72">
        <f t="shared" si="129"/>
        <v>1.3688693209268942E-2</v>
      </c>
      <c r="AR704" s="72">
        <f t="shared" si="129"/>
        <v>0.49556859455174035</v>
      </c>
      <c r="AS704" s="72">
        <f t="shared" si="129"/>
        <v>0.49556859455174035</v>
      </c>
      <c r="AT704" s="72">
        <f t="shared" si="129"/>
        <v>5.8342897990064833</v>
      </c>
      <c r="AU704" s="72">
        <f t="shared" si="129"/>
        <v>4.5205758630375259</v>
      </c>
      <c r="AV704" s="72">
        <f t="shared" si="129"/>
        <v>1.3137139359689571</v>
      </c>
      <c r="AW704" s="72">
        <f t="shared" si="129"/>
        <v>0</v>
      </c>
      <c r="AX704" s="72">
        <f t="shared" si="129"/>
        <v>0</v>
      </c>
      <c r="AY704" s="72">
        <f t="shared" si="129"/>
        <v>0</v>
      </c>
      <c r="AZ704" s="72">
        <f t="shared" si="129"/>
        <v>0</v>
      </c>
      <c r="BA704" s="72">
        <f t="shared" si="129"/>
        <v>0</v>
      </c>
      <c r="BB704" s="72">
        <f t="shared" si="129"/>
        <v>0</v>
      </c>
      <c r="BC704" s="72">
        <f t="shared" si="129"/>
        <v>0</v>
      </c>
      <c r="BD704" s="72">
        <f t="shared" si="129"/>
        <v>0</v>
      </c>
      <c r="BE704" s="72">
        <f t="shared" si="129"/>
        <v>0</v>
      </c>
      <c r="BF704" s="72">
        <f t="shared" si="129"/>
        <v>0</v>
      </c>
      <c r="BG704" s="72">
        <f t="shared" si="129"/>
        <v>0</v>
      </c>
      <c r="BH704" s="72">
        <f t="shared" si="129"/>
        <v>0</v>
      </c>
      <c r="BI704" s="72">
        <f t="shared" si="129"/>
        <v>0</v>
      </c>
      <c r="BJ704" s="131">
        <f t="shared" si="129"/>
        <v>0</v>
      </c>
      <c r="BK704" s="131">
        <f t="shared" si="129"/>
        <v>0</v>
      </c>
      <c r="BL704" s="132">
        <f t="shared" si="129"/>
        <v>0</v>
      </c>
      <c r="BM704" s="54">
        <f t="shared" si="129"/>
        <v>0</v>
      </c>
      <c r="BN704" s="43">
        <f t="shared" si="129"/>
        <v>0</v>
      </c>
      <c r="BO704" s="44">
        <f t="shared" si="129"/>
        <v>0</v>
      </c>
      <c r="BP704" s="42">
        <f>BM704+BN704</f>
        <v>0</v>
      </c>
      <c r="BR704" s="120" t="e">
        <f>Ringkasan!#REF!/1000000000</f>
        <v>#REF!</v>
      </c>
      <c r="BS704" s="120" t="e">
        <f t="shared" si="118"/>
        <v>#REF!</v>
      </c>
      <c r="BT704" s="23" t="e">
        <f t="shared" si="120"/>
        <v>#REF!</v>
      </c>
      <c r="BV704" s="120" t="e">
        <f>Ringkasan!#REF!/1000000000</f>
        <v>#REF!</v>
      </c>
      <c r="BW704" s="120" t="e">
        <f t="shared" si="119"/>
        <v>#REF!</v>
      </c>
      <c r="BX704" s="23" t="e">
        <f t="shared" si="121"/>
        <v>#REF!</v>
      </c>
    </row>
    <row r="705" spans="2:76" s="65" customFormat="1" x14ac:dyDescent="0.25">
      <c r="B705" s="73"/>
      <c r="C705" s="74"/>
      <c r="D705" s="34" t="s">
        <v>644</v>
      </c>
      <c r="E705" s="35"/>
      <c r="F705" s="96"/>
      <c r="G705" s="121">
        <f>G32+G70+G94+G111+G123+G139+G154+G176+G188+G208+G241+G254+G294+G304+G347+G366+G385+G403+G418+G428+G439+G459+G470+G488+G517+G539+G553+G568+G595+G611+G626+G640+G652+G661+G674+G687+G698</f>
        <v>0</v>
      </c>
      <c r="H705" s="121">
        <f t="shared" ref="H705:BO707" si="130">H32+H70+H94+H111+H123+H139+H154+H176+H188+H208+H241+H254+H294+H304+H347+H366+H385+H403+H418+H428+H439+H459+H470+H488+H517+H539+H553+H568+H595+H611+H626+H640+H652+H661+H674+H687+H698</f>
        <v>4.9450004181645593</v>
      </c>
      <c r="I705" s="121">
        <f t="shared" si="130"/>
        <v>2.7448888135132066</v>
      </c>
      <c r="J705" s="75">
        <f t="shared" si="130"/>
        <v>1.1873715593981105</v>
      </c>
      <c r="K705" s="75">
        <f t="shared" si="130"/>
        <v>0.22709057709638519</v>
      </c>
      <c r="L705" s="75">
        <f t="shared" si="130"/>
        <v>0.7856494681568581</v>
      </c>
      <c r="M705" s="75">
        <f t="shared" si="130"/>
        <v>31.620034174810975</v>
      </c>
      <c r="N705" s="75">
        <f t="shared" si="130"/>
        <v>30.264316419708532</v>
      </c>
      <c r="O705" s="75">
        <f t="shared" si="130"/>
        <v>0.97878250284671298</v>
      </c>
      <c r="P705" s="75">
        <f t="shared" si="130"/>
        <v>0</v>
      </c>
      <c r="Q705" s="75">
        <f t="shared" si="130"/>
        <v>3.1704306956549981</v>
      </c>
      <c r="R705" s="75">
        <f t="shared" si="130"/>
        <v>0.14989166876615587</v>
      </c>
      <c r="S705" s="75">
        <f t="shared" si="130"/>
        <v>4.5392033283989743</v>
      </c>
      <c r="T705" s="75">
        <f t="shared" si="130"/>
        <v>15.905682076730976</v>
      </c>
      <c r="U705" s="75">
        <f t="shared" si="130"/>
        <v>5.5203261473107137</v>
      </c>
      <c r="V705" s="75">
        <f t="shared" si="130"/>
        <v>1.3557177551024431</v>
      </c>
      <c r="W705" s="75">
        <f t="shared" si="130"/>
        <v>1.2378411248885566</v>
      </c>
      <c r="X705" s="75">
        <f t="shared" si="130"/>
        <v>0.11787663021388593</v>
      </c>
      <c r="Y705" s="75">
        <f t="shared" si="130"/>
        <v>0.43496540702446507</v>
      </c>
      <c r="Z705" s="75">
        <f t="shared" si="130"/>
        <v>4.7035187491695496E-2</v>
      </c>
      <c r="AA705" s="75">
        <f t="shared" si="130"/>
        <v>5.4514633541202426E-4</v>
      </c>
      <c r="AB705" s="75">
        <f t="shared" si="130"/>
        <v>0.38738507319735749</v>
      </c>
      <c r="AC705" s="75">
        <f t="shared" si="130"/>
        <v>0</v>
      </c>
      <c r="AD705" s="75">
        <f t="shared" si="130"/>
        <v>25.588937902365984</v>
      </c>
      <c r="AE705" s="75">
        <f t="shared" si="130"/>
        <v>20.326551743758021</v>
      </c>
      <c r="AF705" s="75">
        <f t="shared" si="130"/>
        <v>14.880822215088026</v>
      </c>
      <c r="AG705" s="75">
        <f t="shared" si="130"/>
        <v>3.5621882068914847E-2</v>
      </c>
      <c r="AH705" s="75">
        <f t="shared" si="130"/>
        <v>2.5778393883913571E-2</v>
      </c>
      <c r="AI705" s="75">
        <f t="shared" si="130"/>
        <v>0.9964590700157635</v>
      </c>
      <c r="AJ705" s="75">
        <f t="shared" si="130"/>
        <v>0.17599251424056264</v>
      </c>
      <c r="AK705" s="75">
        <f t="shared" si="130"/>
        <v>5.6930806917242585</v>
      </c>
      <c r="AL705" s="75">
        <f t="shared" si="130"/>
        <v>0.11253878024237278</v>
      </c>
      <c r="AM705" s="75">
        <f t="shared" si="130"/>
        <v>0.96173154978245368</v>
      </c>
      <c r="AN705" s="75">
        <f t="shared" si="130"/>
        <v>1.7397479128251612</v>
      </c>
      <c r="AO705" s="75">
        <f t="shared" si="130"/>
        <v>2.7822027748450151</v>
      </c>
      <c r="AP705" s="75">
        <f t="shared" si="130"/>
        <v>6.9521180761490858E-2</v>
      </c>
      <c r="AQ705" s="75">
        <f t="shared" si="130"/>
        <v>2.7338493267761936E-2</v>
      </c>
      <c r="AR705" s="75">
        <f t="shared" si="130"/>
        <v>0.2695491463635788</v>
      </c>
      <c r="AS705" s="75">
        <f t="shared" si="130"/>
        <v>0.2695491463635788</v>
      </c>
      <c r="AT705" s="75">
        <f t="shared" si="130"/>
        <v>5.4484322595461805</v>
      </c>
      <c r="AU705" s="75">
        <f t="shared" si="130"/>
        <v>0.25652421045652912</v>
      </c>
      <c r="AV705" s="75">
        <f t="shared" si="130"/>
        <v>5.1919080490896521</v>
      </c>
      <c r="AW705" s="75">
        <f t="shared" si="130"/>
        <v>0</v>
      </c>
      <c r="AX705" s="75">
        <f t="shared" si="130"/>
        <v>0</v>
      </c>
      <c r="AY705" s="75">
        <f t="shared" si="130"/>
        <v>0</v>
      </c>
      <c r="AZ705" s="75">
        <f t="shared" si="130"/>
        <v>0</v>
      </c>
      <c r="BA705" s="75">
        <f t="shared" si="130"/>
        <v>0</v>
      </c>
      <c r="BB705" s="75">
        <f t="shared" si="130"/>
        <v>0</v>
      </c>
      <c r="BC705" s="75">
        <f t="shared" si="130"/>
        <v>0</v>
      </c>
      <c r="BD705" s="75">
        <f t="shared" si="130"/>
        <v>0</v>
      </c>
      <c r="BE705" s="75">
        <f t="shared" si="130"/>
        <v>0</v>
      </c>
      <c r="BF705" s="75">
        <f t="shared" si="130"/>
        <v>0</v>
      </c>
      <c r="BG705" s="75">
        <f t="shared" si="130"/>
        <v>0</v>
      </c>
      <c r="BH705" s="75">
        <f t="shared" si="130"/>
        <v>0</v>
      </c>
      <c r="BI705" s="75">
        <f t="shared" si="130"/>
        <v>0</v>
      </c>
      <c r="BJ705" s="133">
        <f t="shared" si="130"/>
        <v>0</v>
      </c>
      <c r="BK705" s="133">
        <f t="shared" si="130"/>
        <v>0</v>
      </c>
      <c r="BL705" s="134">
        <f t="shared" si="130"/>
        <v>0</v>
      </c>
      <c r="BM705" s="55">
        <f t="shared" si="130"/>
        <v>0</v>
      </c>
      <c r="BN705" s="45">
        <f t="shared" si="130"/>
        <v>0</v>
      </c>
      <c r="BO705" s="46">
        <f t="shared" si="130"/>
        <v>0</v>
      </c>
      <c r="BP705" s="42">
        <f t="shared" ref="BP705:BP708" si="131">BM705+BN705</f>
        <v>0</v>
      </c>
      <c r="BR705" s="121" t="e">
        <f>Ringkasan!#REF!/1000000000</f>
        <v>#REF!</v>
      </c>
      <c r="BS705" s="121" t="e">
        <f t="shared" si="118"/>
        <v>#REF!</v>
      </c>
      <c r="BT705" s="23" t="e">
        <f t="shared" si="120"/>
        <v>#REF!</v>
      </c>
      <c r="BV705" s="121" t="e">
        <f>Ringkasan!#REF!/1000000000</f>
        <v>#REF!</v>
      </c>
      <c r="BW705" s="121" t="e">
        <f t="shared" si="119"/>
        <v>#REF!</v>
      </c>
      <c r="BX705" s="23" t="e">
        <f t="shared" si="121"/>
        <v>#REF!</v>
      </c>
    </row>
    <row r="706" spans="2:76" s="65" customFormat="1" x14ac:dyDescent="0.25">
      <c r="B706" s="73"/>
      <c r="C706" s="74"/>
      <c r="D706" s="34" t="s">
        <v>645</v>
      </c>
      <c r="E706" s="35"/>
      <c r="F706" s="96"/>
      <c r="G706" s="121">
        <f>G33+G71+G95+G112+G124+G140+G155+G177+G189+G209+G242+G255+G295+G305+G348+G367+G386+G404+G419+G429+G440+G460+G471+G489+G518+G540+G554+G569+G596+G612+G627+G641+G653+G662+G675+G688+G699</f>
        <v>0</v>
      </c>
      <c r="H706" s="121">
        <f t="shared" si="130"/>
        <v>10.348289431670811</v>
      </c>
      <c r="I706" s="121">
        <f t="shared" si="130"/>
        <v>7.3686736926235357</v>
      </c>
      <c r="J706" s="75">
        <f t="shared" si="130"/>
        <v>1.5295533437686542</v>
      </c>
      <c r="K706" s="75">
        <f t="shared" si="130"/>
        <v>0.24290965504363157</v>
      </c>
      <c r="L706" s="75">
        <f t="shared" si="130"/>
        <v>1.2071527402349915</v>
      </c>
      <c r="M706" s="75">
        <f t="shared" si="130"/>
        <v>21.490695736695688</v>
      </c>
      <c r="N706" s="75">
        <f t="shared" si="130"/>
        <v>19.833179480289349</v>
      </c>
      <c r="O706" s="75">
        <f t="shared" si="130"/>
        <v>0.20699287176707165</v>
      </c>
      <c r="P706" s="75">
        <f t="shared" si="130"/>
        <v>0</v>
      </c>
      <c r="Q706" s="75">
        <f t="shared" si="130"/>
        <v>0.16338186637453292</v>
      </c>
      <c r="R706" s="75">
        <f t="shared" si="130"/>
        <v>0.15733236734009851</v>
      </c>
      <c r="S706" s="75">
        <f t="shared" si="130"/>
        <v>2.13177979718317</v>
      </c>
      <c r="T706" s="75">
        <f t="shared" si="130"/>
        <v>13.307152182403348</v>
      </c>
      <c r="U706" s="75">
        <f t="shared" si="130"/>
        <v>3.8665403952211244</v>
      </c>
      <c r="V706" s="75">
        <f t="shared" si="130"/>
        <v>1.6575162564063399</v>
      </c>
      <c r="W706" s="75">
        <f t="shared" si="130"/>
        <v>1.4955309684998994</v>
      </c>
      <c r="X706" s="75">
        <f t="shared" si="130"/>
        <v>0.16198528790644054</v>
      </c>
      <c r="Y706" s="75">
        <f t="shared" si="130"/>
        <v>0.16101483163350269</v>
      </c>
      <c r="Z706" s="75">
        <f t="shared" si="130"/>
        <v>3.6508132736976997E-4</v>
      </c>
      <c r="AA706" s="75">
        <f t="shared" si="130"/>
        <v>0</v>
      </c>
      <c r="AB706" s="75">
        <f t="shared" si="130"/>
        <v>0.16064975030613293</v>
      </c>
      <c r="AC706" s="75">
        <f t="shared" si="130"/>
        <v>0</v>
      </c>
      <c r="AD706" s="75">
        <f t="shared" si="130"/>
        <v>26.178401052213356</v>
      </c>
      <c r="AE706" s="75">
        <f t="shared" si="130"/>
        <v>16.736772615965332</v>
      </c>
      <c r="AF706" s="75">
        <f t="shared" si="130"/>
        <v>13.989629757721787</v>
      </c>
      <c r="AG706" s="75">
        <f t="shared" si="130"/>
        <v>2.9504179713630289E-2</v>
      </c>
      <c r="AH706" s="75">
        <f t="shared" si="130"/>
        <v>2.1949911677687766E-2</v>
      </c>
      <c r="AI706" s="75">
        <f t="shared" si="130"/>
        <v>0.90866652846313567</v>
      </c>
      <c r="AJ706" s="75">
        <f t="shared" si="130"/>
        <v>8.2463442638721046E-2</v>
      </c>
      <c r="AK706" s="75">
        <f t="shared" si="130"/>
        <v>4.9825900708177766</v>
      </c>
      <c r="AL706" s="75">
        <f t="shared" si="130"/>
        <v>0.14773187899794402</v>
      </c>
      <c r="AM706" s="75">
        <f t="shared" si="130"/>
        <v>1.0713168070333656</v>
      </c>
      <c r="AN706" s="75">
        <f t="shared" si="130"/>
        <v>1.4716938753612754</v>
      </c>
      <c r="AO706" s="75">
        <f t="shared" si="130"/>
        <v>2.1807714694440499</v>
      </c>
      <c r="AP706" s="75">
        <f t="shared" si="130"/>
        <v>9.3592900143742663E-2</v>
      </c>
      <c r="AQ706" s="75">
        <f t="shared" si="130"/>
        <v>1.7483139837399016E-2</v>
      </c>
      <c r="AR706" s="75">
        <f t="shared" si="130"/>
        <v>0.29516387196284327</v>
      </c>
      <c r="AS706" s="75">
        <f t="shared" si="130"/>
        <v>0.29516387196284327</v>
      </c>
      <c r="AT706" s="75">
        <f t="shared" si="130"/>
        <v>0.5438450050060234</v>
      </c>
      <c r="AU706" s="75">
        <f t="shared" si="130"/>
        <v>5.1120070521933486E-2</v>
      </c>
      <c r="AV706" s="75">
        <f t="shared" si="130"/>
        <v>0.49272493448408994</v>
      </c>
      <c r="AW706" s="75">
        <f t="shared" si="130"/>
        <v>0</v>
      </c>
      <c r="AX706" s="75">
        <f t="shared" si="130"/>
        <v>0</v>
      </c>
      <c r="AY706" s="75">
        <f t="shared" si="130"/>
        <v>0</v>
      </c>
      <c r="AZ706" s="75">
        <f t="shared" si="130"/>
        <v>0</v>
      </c>
      <c r="BA706" s="75">
        <f t="shared" si="130"/>
        <v>0</v>
      </c>
      <c r="BB706" s="75">
        <f t="shared" si="130"/>
        <v>0</v>
      </c>
      <c r="BC706" s="75">
        <f t="shared" si="130"/>
        <v>0</v>
      </c>
      <c r="BD706" s="75">
        <f t="shared" si="130"/>
        <v>0</v>
      </c>
      <c r="BE706" s="75">
        <f t="shared" si="130"/>
        <v>0</v>
      </c>
      <c r="BF706" s="75">
        <f t="shared" si="130"/>
        <v>0</v>
      </c>
      <c r="BG706" s="75">
        <f t="shared" si="130"/>
        <v>0</v>
      </c>
      <c r="BH706" s="75">
        <f t="shared" si="130"/>
        <v>0</v>
      </c>
      <c r="BI706" s="75">
        <f t="shared" si="130"/>
        <v>0</v>
      </c>
      <c r="BJ706" s="133">
        <f t="shared" si="130"/>
        <v>0</v>
      </c>
      <c r="BK706" s="133">
        <f t="shared" si="130"/>
        <v>0</v>
      </c>
      <c r="BL706" s="134">
        <f t="shared" si="130"/>
        <v>0</v>
      </c>
      <c r="BM706" s="55">
        <f t="shared" si="130"/>
        <v>0</v>
      </c>
      <c r="BN706" s="45">
        <f t="shared" si="130"/>
        <v>0</v>
      </c>
      <c r="BO706" s="46">
        <f t="shared" si="130"/>
        <v>0</v>
      </c>
      <c r="BP706" s="42">
        <f t="shared" si="131"/>
        <v>0</v>
      </c>
      <c r="BR706" s="121" t="e">
        <f>Ringkasan!#REF!/1000000000</f>
        <v>#REF!</v>
      </c>
      <c r="BS706" s="121" t="e">
        <f t="shared" si="118"/>
        <v>#REF!</v>
      </c>
      <c r="BT706" s="23" t="e">
        <f t="shared" si="120"/>
        <v>#REF!</v>
      </c>
      <c r="BV706" s="121" t="e">
        <f>Ringkasan!#REF!/1000000000</f>
        <v>#REF!</v>
      </c>
      <c r="BW706" s="121" t="e">
        <f t="shared" si="119"/>
        <v>#REF!</v>
      </c>
      <c r="BX706" s="23" t="e">
        <f t="shared" si="121"/>
        <v>#REF!</v>
      </c>
    </row>
    <row r="707" spans="2:76" s="65" customFormat="1" x14ac:dyDescent="0.25">
      <c r="B707" s="73"/>
      <c r="C707" s="73"/>
      <c r="D707" s="34" t="s">
        <v>633</v>
      </c>
      <c r="E707" s="35"/>
      <c r="F707" s="96"/>
      <c r="G707" s="121">
        <f>G34+G72+G96+G113+G125+G141+G156+G178+G190+G210+G243+G256+G296+G306+G349+G368+G387+G405+G420+G430+G441+G461+G472+G490+G519+G541+G555+G570+G597+G613+G628+G642+G654+G663+G676+G689+G700</f>
        <v>0</v>
      </c>
      <c r="H707" s="121">
        <f t="shared" si="130"/>
        <v>6.0946678615040044</v>
      </c>
      <c r="I707" s="121">
        <f t="shared" si="130"/>
        <v>3.7086232419184375</v>
      </c>
      <c r="J707" s="75">
        <f t="shared" si="130"/>
        <v>1.2738364652450744</v>
      </c>
      <c r="K707" s="75">
        <f t="shared" si="130"/>
        <v>0.23142921191791974</v>
      </c>
      <c r="L707" s="75">
        <f t="shared" si="130"/>
        <v>0.88077894242257038</v>
      </c>
      <c r="M707" s="75">
        <f t="shared" si="130"/>
        <v>30.48215192503471</v>
      </c>
      <c r="N707" s="75">
        <f t="shared" si="130"/>
        <v>29.050991900652345</v>
      </c>
      <c r="O707" s="75">
        <f t="shared" si="130"/>
        <v>0.92012085355513085</v>
      </c>
      <c r="P707" s="75">
        <f t="shared" si="130"/>
        <v>0</v>
      </c>
      <c r="Q707" s="75">
        <f t="shared" si="130"/>
        <v>2.6815927319357615</v>
      </c>
      <c r="R707" s="75">
        <f t="shared" si="130"/>
        <v>0.15104986665322348</v>
      </c>
      <c r="S707" s="75">
        <f t="shared" si="130"/>
        <v>4.2241132941282009</v>
      </c>
      <c r="T707" s="75">
        <f t="shared" si="130"/>
        <v>15.763511236315592</v>
      </c>
      <c r="U707" s="75">
        <f t="shared" si="130"/>
        <v>5.3106039180644338</v>
      </c>
      <c r="V707" s="75">
        <f t="shared" si="130"/>
        <v>1.431160024382369</v>
      </c>
      <c r="W707" s="75">
        <f t="shared" si="130"/>
        <v>1.2992295567107806</v>
      </c>
      <c r="X707" s="75">
        <f t="shared" si="130"/>
        <v>0.13193046767158847</v>
      </c>
      <c r="Y707" s="75">
        <f t="shared" si="130"/>
        <v>0.42318021346128704</v>
      </c>
      <c r="Z707" s="75">
        <f t="shared" si="130"/>
        <v>4.2321992224199426E-2</v>
      </c>
      <c r="AA707" s="75">
        <f t="shared" si="130"/>
        <v>4.7115429458482501E-4</v>
      </c>
      <c r="AB707" s="75">
        <f t="shared" si="130"/>
        <v>0.38038706694250274</v>
      </c>
      <c r="AC707" s="75">
        <f t="shared" si="130"/>
        <v>0</v>
      </c>
      <c r="AD707" s="75">
        <f t="shared" si="130"/>
        <v>26.317288511959124</v>
      </c>
      <c r="AE707" s="75">
        <f t="shared" si="130"/>
        <v>20.027708723356</v>
      </c>
      <c r="AF707" s="75">
        <f t="shared" si="130"/>
        <v>15.200469656000726</v>
      </c>
      <c r="AG707" s="75">
        <f t="shared" si="130"/>
        <v>3.6874357817083335E-2</v>
      </c>
      <c r="AH707" s="75">
        <f t="shared" si="130"/>
        <v>2.8477917891404251E-2</v>
      </c>
      <c r="AI707" s="75">
        <f t="shared" si="130"/>
        <v>1.0184874440767786</v>
      </c>
      <c r="AJ707" s="75">
        <f t="shared" si="130"/>
        <v>0.169764285604836</v>
      </c>
      <c r="AK707" s="75">
        <f t="shared" si="130"/>
        <v>5.7546684446715686</v>
      </c>
      <c r="AL707" s="75">
        <f t="shared" si="130"/>
        <v>0.12762230282896805</v>
      </c>
      <c r="AM707" s="75">
        <f t="shared" si="130"/>
        <v>1.0095525503916754</v>
      </c>
      <c r="AN707" s="75">
        <f t="shared" si="130"/>
        <v>1.7581050680010035</v>
      </c>
      <c r="AO707" s="75">
        <f t="shared" si="130"/>
        <v>2.7570575141562226</v>
      </c>
      <c r="AP707" s="75">
        <f t="shared" si="130"/>
        <v>7.5437719809578349E-2</v>
      </c>
      <c r="AQ707" s="75">
        <f t="shared" si="130"/>
        <v>2.6893289484119585E-2</v>
      </c>
      <c r="AR707" s="75">
        <f t="shared" si="130"/>
        <v>0.28554620277229831</v>
      </c>
      <c r="AS707" s="75">
        <f t="shared" si="130"/>
        <v>0.28554620277229831</v>
      </c>
      <c r="AT707" s="75">
        <f t="shared" si="130"/>
        <v>4.6424968405970102</v>
      </c>
      <c r="AU707" s="75">
        <f t="shared" si="130"/>
        <v>0.20990048574264239</v>
      </c>
      <c r="AV707" s="75">
        <f t="shared" si="130"/>
        <v>4.4325963548543674</v>
      </c>
      <c r="AW707" s="75">
        <f t="shared" si="130"/>
        <v>0</v>
      </c>
      <c r="AX707" s="75">
        <f t="shared" si="130"/>
        <v>0</v>
      </c>
      <c r="AY707" s="75">
        <f t="shared" si="130"/>
        <v>0</v>
      </c>
      <c r="AZ707" s="75">
        <f t="shared" si="130"/>
        <v>0</v>
      </c>
      <c r="BA707" s="75">
        <f t="shared" si="130"/>
        <v>0</v>
      </c>
      <c r="BB707" s="75">
        <f t="shared" si="130"/>
        <v>0</v>
      </c>
      <c r="BC707" s="75">
        <f t="shared" si="130"/>
        <v>0</v>
      </c>
      <c r="BD707" s="75">
        <f t="shared" si="130"/>
        <v>0</v>
      </c>
      <c r="BE707" s="75">
        <f t="shared" si="130"/>
        <v>0</v>
      </c>
      <c r="BF707" s="75">
        <f t="shared" si="130"/>
        <v>0</v>
      </c>
      <c r="BG707" s="75">
        <f t="shared" si="130"/>
        <v>0</v>
      </c>
      <c r="BH707" s="75">
        <f t="shared" si="130"/>
        <v>0</v>
      </c>
      <c r="BI707" s="75">
        <f t="shared" si="130"/>
        <v>0</v>
      </c>
      <c r="BJ707" s="133">
        <f t="shared" si="130"/>
        <v>0</v>
      </c>
      <c r="BK707" s="133">
        <f t="shared" si="130"/>
        <v>0</v>
      </c>
      <c r="BL707" s="134">
        <f t="shared" si="130"/>
        <v>0</v>
      </c>
      <c r="BM707" s="55">
        <f t="shared" si="130"/>
        <v>0</v>
      </c>
      <c r="BN707" s="45">
        <f t="shared" si="130"/>
        <v>0</v>
      </c>
      <c r="BO707" s="46">
        <f t="shared" si="130"/>
        <v>0</v>
      </c>
      <c r="BP707" s="42">
        <f t="shared" si="131"/>
        <v>0</v>
      </c>
      <c r="BR707" s="121" t="e">
        <f>Ringkasan!#REF!/1000000000</f>
        <v>#REF!</v>
      </c>
      <c r="BS707" s="121" t="e">
        <f t="shared" si="118"/>
        <v>#REF!</v>
      </c>
      <c r="BT707" s="23" t="e">
        <f t="shared" si="120"/>
        <v>#REF!</v>
      </c>
      <c r="BV707" s="121" t="e">
        <f>Ringkasan!#REF!/1000000000</f>
        <v>#REF!</v>
      </c>
      <c r="BW707" s="121" t="e">
        <f t="shared" si="119"/>
        <v>#REF!</v>
      </c>
      <c r="BX707" s="23" t="e">
        <f t="shared" si="121"/>
        <v>#REF!</v>
      </c>
    </row>
    <row r="708" spans="2:76" s="65" customFormat="1" ht="16.5" thickBot="1" x14ac:dyDescent="0.3">
      <c r="B708" s="76"/>
      <c r="C708" s="77"/>
      <c r="D708" s="36" t="s">
        <v>634</v>
      </c>
      <c r="E708" s="37"/>
      <c r="F708" s="97"/>
      <c r="G708" s="122">
        <f>G704+G707</f>
        <v>0</v>
      </c>
      <c r="H708" s="122">
        <f t="shared" ref="H708:BL708" si="132">H704+H707</f>
        <v>21.093227323936937</v>
      </c>
      <c r="I708" s="122">
        <f t="shared" si="132"/>
        <v>15.643164385354201</v>
      </c>
      <c r="J708" s="78">
        <f t="shared" si="132"/>
        <v>2.5952438280105428</v>
      </c>
      <c r="K708" s="78">
        <f t="shared" si="132"/>
        <v>0.82926230667214784</v>
      </c>
      <c r="L708" s="78">
        <f t="shared" si="132"/>
        <v>2.0255568039000447</v>
      </c>
      <c r="M708" s="78">
        <f t="shared" si="132"/>
        <v>52.120268568629228</v>
      </c>
      <c r="N708" s="78">
        <f t="shared" si="132"/>
        <v>50.607435962859242</v>
      </c>
      <c r="O708" s="78">
        <f t="shared" si="132"/>
        <v>3.3361880985366898</v>
      </c>
      <c r="P708" s="78">
        <f t="shared" si="132"/>
        <v>0.23878174325545681</v>
      </c>
      <c r="Q708" s="78">
        <f t="shared" si="132"/>
        <v>2.6815927319357615</v>
      </c>
      <c r="R708" s="78">
        <f t="shared" si="132"/>
        <v>0.18453844445380416</v>
      </c>
      <c r="S708" s="78">
        <f t="shared" si="132"/>
        <v>8.288897805007279</v>
      </c>
      <c r="T708" s="78">
        <f t="shared" si="132"/>
        <v>26.163716793878294</v>
      </c>
      <c r="U708" s="78">
        <f t="shared" si="132"/>
        <v>9.7137203457919465</v>
      </c>
      <c r="V708" s="78">
        <f t="shared" si="132"/>
        <v>1.5128326057699906</v>
      </c>
      <c r="W708" s="78">
        <f t="shared" si="132"/>
        <v>1.2992295567107806</v>
      </c>
      <c r="X708" s="78">
        <f t="shared" si="132"/>
        <v>0.21360304905921015</v>
      </c>
      <c r="Y708" s="78">
        <f t="shared" si="132"/>
        <v>0.78650410743383914</v>
      </c>
      <c r="Z708" s="78">
        <f t="shared" si="132"/>
        <v>0.10595906170515587</v>
      </c>
      <c r="AA708" s="78">
        <f t="shared" si="132"/>
        <v>4.7115429458482501E-4</v>
      </c>
      <c r="AB708" s="78">
        <f t="shared" si="132"/>
        <v>0.68007389143409847</v>
      </c>
      <c r="AC708" s="78">
        <f t="shared" si="132"/>
        <v>0</v>
      </c>
      <c r="AD708" s="78">
        <f t="shared" si="132"/>
        <v>51.803664098244411</v>
      </c>
      <c r="AE708" s="78">
        <f t="shared" si="132"/>
        <v>37.837714661103966</v>
      </c>
      <c r="AF708" s="78">
        <f t="shared" si="132"/>
        <v>31.530393837351319</v>
      </c>
      <c r="AG708" s="78">
        <f t="shared" si="132"/>
        <v>8.604459096298378E-2</v>
      </c>
      <c r="AH708" s="78">
        <f t="shared" si="132"/>
        <v>0.14219136669598845</v>
      </c>
      <c r="AI708" s="78">
        <f t="shared" si="132"/>
        <v>2.6621363884651146</v>
      </c>
      <c r="AJ708" s="78">
        <f t="shared" si="132"/>
        <v>0.30430485337041818</v>
      </c>
      <c r="AK708" s="78">
        <f t="shared" si="132"/>
        <v>10.938434464828056</v>
      </c>
      <c r="AL708" s="78">
        <f t="shared" si="132"/>
        <v>0.24394674995794463</v>
      </c>
      <c r="AM708" s="78">
        <f t="shared" si="132"/>
        <v>2.2923703859831805</v>
      </c>
      <c r="AN708" s="78">
        <f t="shared" si="132"/>
        <v>3.0630796492179813</v>
      </c>
      <c r="AO708" s="78">
        <f t="shared" si="132"/>
        <v>5.1213758249039678</v>
      </c>
      <c r="AP708" s="78">
        <f t="shared" si="132"/>
        <v>0.17707987207159412</v>
      </c>
      <c r="AQ708" s="78">
        <f t="shared" si="132"/>
        <v>4.058198269338853E-2</v>
      </c>
      <c r="AR708" s="78">
        <f t="shared" si="132"/>
        <v>0.78111479732403866</v>
      </c>
      <c r="AS708" s="78">
        <f t="shared" si="132"/>
        <v>0.78111479732403866</v>
      </c>
      <c r="AT708" s="78">
        <f t="shared" si="132"/>
        <v>10.476786639603493</v>
      </c>
      <c r="AU708" s="78">
        <f t="shared" si="132"/>
        <v>4.7304763487801686</v>
      </c>
      <c r="AV708" s="78">
        <f t="shared" si="132"/>
        <v>5.7463102908233248</v>
      </c>
      <c r="AW708" s="78">
        <f t="shared" si="132"/>
        <v>0</v>
      </c>
      <c r="AX708" s="78">
        <f t="shared" si="132"/>
        <v>0</v>
      </c>
      <c r="AY708" s="78">
        <f t="shared" si="132"/>
        <v>0</v>
      </c>
      <c r="AZ708" s="78">
        <f t="shared" si="132"/>
        <v>0</v>
      </c>
      <c r="BA708" s="78">
        <f t="shared" si="132"/>
        <v>0</v>
      </c>
      <c r="BB708" s="78">
        <f t="shared" si="132"/>
        <v>0</v>
      </c>
      <c r="BC708" s="78">
        <f t="shared" si="132"/>
        <v>0</v>
      </c>
      <c r="BD708" s="78">
        <f t="shared" si="132"/>
        <v>0</v>
      </c>
      <c r="BE708" s="78">
        <f t="shared" si="132"/>
        <v>0</v>
      </c>
      <c r="BF708" s="78">
        <f t="shared" si="132"/>
        <v>0</v>
      </c>
      <c r="BG708" s="78">
        <f t="shared" si="132"/>
        <v>0</v>
      </c>
      <c r="BH708" s="78">
        <f t="shared" si="132"/>
        <v>0</v>
      </c>
      <c r="BI708" s="78">
        <f t="shared" si="132"/>
        <v>0</v>
      </c>
      <c r="BJ708" s="135">
        <f t="shared" si="132"/>
        <v>0</v>
      </c>
      <c r="BK708" s="135">
        <f t="shared" si="132"/>
        <v>0</v>
      </c>
      <c r="BL708" s="136">
        <f t="shared" si="132"/>
        <v>0</v>
      </c>
      <c r="BM708" s="56">
        <f>BM704+BM707</f>
        <v>0</v>
      </c>
      <c r="BN708" s="57">
        <f>BN704+BN707</f>
        <v>0</v>
      </c>
      <c r="BO708" s="58">
        <f>BO704+BO707</f>
        <v>0</v>
      </c>
      <c r="BP708" s="42">
        <f t="shared" si="131"/>
        <v>0</v>
      </c>
      <c r="BR708" s="122" t="e">
        <f>Ringkasan!#REF!/1000000000</f>
        <v>#REF!</v>
      </c>
      <c r="BS708" s="122" t="e">
        <f t="shared" si="118"/>
        <v>#REF!</v>
      </c>
      <c r="BT708" s="23" t="e">
        <f t="shared" si="120"/>
        <v>#REF!</v>
      </c>
      <c r="BV708" s="122" t="e">
        <f>Ringkasan!#REF!/1000000000</f>
        <v>#REF!</v>
      </c>
      <c r="BW708" s="122" t="e">
        <f t="shared" si="119"/>
        <v>#REF!</v>
      </c>
      <c r="BX708" s="23" t="e">
        <f t="shared" si="121"/>
        <v>#REF!</v>
      </c>
    </row>
    <row r="709" spans="2:76" x14ac:dyDescent="0.25">
      <c r="F709" s="137"/>
      <c r="G709" s="69"/>
      <c r="H709" s="69"/>
      <c r="I709" s="69"/>
      <c r="J709" s="69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69"/>
      <c r="V709" s="138"/>
      <c r="Y709" s="69"/>
      <c r="Z709" s="69"/>
      <c r="AA709" s="69"/>
      <c r="AB709" s="69"/>
      <c r="AC709" s="69"/>
      <c r="AD709" s="69"/>
      <c r="AE709" s="139"/>
      <c r="AK709" s="140"/>
      <c r="AW709" s="69"/>
      <c r="AX709" s="69"/>
      <c r="BR709" s="171"/>
      <c r="BS709" s="171"/>
      <c r="BV709" s="171"/>
      <c r="BW709" s="171"/>
    </row>
    <row r="710" spans="2:76" x14ac:dyDescent="0.25">
      <c r="G710" s="60" t="s">
        <v>857</v>
      </c>
      <c r="H710" s="162" t="s">
        <v>858</v>
      </c>
      <c r="J710" s="59" t="s">
        <v>868</v>
      </c>
      <c r="AC710" s="69"/>
      <c r="AE710" s="68" t="s">
        <v>866</v>
      </c>
      <c r="AG710" s="59" t="s">
        <v>872</v>
      </c>
      <c r="AH710" s="59" t="str">
        <f>UPPER(AH4)</f>
        <v>BELANJA SUBSIDI</v>
      </c>
      <c r="AI710" s="59" t="s">
        <v>870</v>
      </c>
      <c r="AJ710" s="59" t="s">
        <v>869</v>
      </c>
      <c r="AK710" s="140"/>
      <c r="BL710" s="137" t="s">
        <v>862</v>
      </c>
      <c r="BM710" s="79" t="e">
        <f>BM704/BP704</f>
        <v>#DIV/0!</v>
      </c>
      <c r="BN710" s="40">
        <v>38</v>
      </c>
      <c r="BO710" s="79">
        <f>BP704/BN710</f>
        <v>0</v>
      </c>
    </row>
    <row r="711" spans="2:76" x14ac:dyDescent="0.25">
      <c r="AF711" s="59" t="s">
        <v>871</v>
      </c>
      <c r="AK711" s="140"/>
      <c r="BL711" s="137" t="s">
        <v>863</v>
      </c>
      <c r="BM711" s="79" t="e">
        <f t="shared" ref="BM711:BM714" si="133">BM705/BP705</f>
        <v>#DIV/0!</v>
      </c>
      <c r="BN711" s="40">
        <v>415</v>
      </c>
      <c r="BO711" s="79">
        <f t="shared" ref="BO711:BO714" si="134">BP705/BN711</f>
        <v>0</v>
      </c>
    </row>
    <row r="712" spans="2:76" x14ac:dyDescent="0.25">
      <c r="G712" s="69" t="s">
        <v>861</v>
      </c>
      <c r="H712" s="69"/>
      <c r="I712" s="139" t="s">
        <v>867</v>
      </c>
      <c r="AC712" s="69"/>
      <c r="AD712" s="69"/>
      <c r="AE712" s="139"/>
      <c r="AK712" s="140"/>
      <c r="AW712" s="69"/>
      <c r="AX712" s="69"/>
      <c r="BL712" s="137" t="s">
        <v>562</v>
      </c>
      <c r="BM712" s="79" t="e">
        <f t="shared" si="133"/>
        <v>#DIV/0!</v>
      </c>
      <c r="BN712" s="40">
        <v>93</v>
      </c>
      <c r="BO712" s="79">
        <f t="shared" si="134"/>
        <v>0</v>
      </c>
      <c r="BR712" s="171"/>
      <c r="BS712" s="171"/>
      <c r="BV712" s="171"/>
      <c r="BW712" s="171"/>
    </row>
    <row r="713" spans="2:76" x14ac:dyDescent="0.25">
      <c r="G713" s="69"/>
      <c r="H713" s="69"/>
      <c r="I713" s="139"/>
      <c r="AC713" s="69"/>
      <c r="AD713" s="69"/>
      <c r="AE713" s="139"/>
      <c r="AW713" s="69"/>
      <c r="AX713" s="69"/>
      <c r="BL713" s="137" t="s">
        <v>864</v>
      </c>
      <c r="BM713" s="79" t="e">
        <f t="shared" si="133"/>
        <v>#DIV/0!</v>
      </c>
      <c r="BN713" s="40">
        <f>BN711+BN712</f>
        <v>508</v>
      </c>
      <c r="BO713" s="79">
        <f t="shared" si="134"/>
        <v>0</v>
      </c>
      <c r="BR713" s="171"/>
      <c r="BS713" s="171"/>
      <c r="BV713" s="171"/>
      <c r="BW713" s="171"/>
    </row>
    <row r="714" spans="2:76" x14ac:dyDescent="0.25">
      <c r="G714" s="69"/>
      <c r="H714" s="69"/>
      <c r="I714" s="139"/>
      <c r="AC714" s="69"/>
      <c r="AD714" s="69"/>
      <c r="AE714" s="139"/>
      <c r="AW714" s="69"/>
      <c r="AX714" s="69"/>
      <c r="BL714" s="137" t="s">
        <v>865</v>
      </c>
      <c r="BM714" s="79" t="e">
        <f t="shared" si="133"/>
        <v>#DIV/0!</v>
      </c>
      <c r="BN714" s="40">
        <f>BN710+BN713</f>
        <v>546</v>
      </c>
      <c r="BO714" s="79">
        <f t="shared" si="134"/>
        <v>0</v>
      </c>
      <c r="BR714" s="171"/>
      <c r="BS714" s="171"/>
      <c r="BV714" s="171"/>
      <c r="BW714" s="171"/>
    </row>
    <row r="715" spans="2:76" x14ac:dyDescent="0.25">
      <c r="G715" s="69"/>
      <c r="H715" s="69"/>
      <c r="I715" s="139"/>
      <c r="AC715" s="69"/>
      <c r="AD715" s="69"/>
      <c r="AE715" s="139"/>
      <c r="AW715" s="69"/>
      <c r="AX715" s="69"/>
      <c r="BR715" s="171"/>
      <c r="BS715" s="171"/>
      <c r="BV715" s="171"/>
      <c r="BW715" s="171"/>
    </row>
    <row r="716" spans="2:76" x14ac:dyDescent="0.25">
      <c r="G716" s="69"/>
      <c r="H716" s="69"/>
      <c r="I716" s="139"/>
      <c r="AC716" s="69"/>
      <c r="AD716" s="69"/>
      <c r="AE716" s="139"/>
      <c r="AW716" s="69"/>
      <c r="AX716" s="69"/>
      <c r="BR716" s="171"/>
      <c r="BS716" s="171"/>
      <c r="BV716" s="171"/>
      <c r="BW716" s="171"/>
    </row>
    <row r="718" spans="2:76" x14ac:dyDescent="0.25">
      <c r="G718" s="69"/>
      <c r="H718" s="69"/>
      <c r="I718" s="69"/>
      <c r="AC718" s="69"/>
      <c r="AD718" s="69"/>
      <c r="AE718" s="69"/>
      <c r="AW718" s="69"/>
      <c r="AX718" s="69"/>
      <c r="BR718" s="171"/>
      <c r="BS718" s="171"/>
      <c r="BV718" s="171"/>
      <c r="BW718" s="171"/>
    </row>
    <row r="719" spans="2:76" x14ac:dyDescent="0.25">
      <c r="G719" s="69"/>
      <c r="H719" s="69"/>
      <c r="I719" s="69"/>
      <c r="AC719" s="69"/>
      <c r="AD719" s="69"/>
      <c r="AE719" s="69"/>
      <c r="AW719" s="69"/>
      <c r="AX719" s="69"/>
      <c r="BR719" s="171"/>
      <c r="BS719" s="171"/>
      <c r="BV719" s="171"/>
      <c r="BW719" s="171"/>
    </row>
    <row r="720" spans="2:76" x14ac:dyDescent="0.25">
      <c r="G720" s="69"/>
      <c r="H720" s="69"/>
      <c r="I720" s="69"/>
      <c r="AC720" s="69"/>
      <c r="AD720" s="69"/>
      <c r="AE720" s="69"/>
      <c r="AW720" s="69"/>
      <c r="AX720" s="69"/>
      <c r="BR720" s="171"/>
      <c r="BS720" s="171"/>
      <c r="BV720" s="171"/>
      <c r="BW720" s="171"/>
    </row>
    <row r="721" spans="7:75" x14ac:dyDescent="0.25">
      <c r="G721" s="69"/>
      <c r="H721" s="69"/>
      <c r="I721" s="69"/>
      <c r="AC721" s="69"/>
      <c r="AD721" s="69"/>
      <c r="AE721" s="69"/>
      <c r="AW721" s="69"/>
      <c r="AX721" s="69"/>
      <c r="BR721" s="171"/>
      <c r="BS721" s="171"/>
      <c r="BV721" s="171"/>
      <c r="BW721" s="171"/>
    </row>
    <row r="722" spans="7:75" x14ac:dyDescent="0.25">
      <c r="G722" s="69"/>
      <c r="H722" s="69"/>
      <c r="I722" s="69"/>
      <c r="AC722" s="69"/>
      <c r="AD722" s="69"/>
      <c r="AE722" s="69"/>
      <c r="AW722" s="69"/>
      <c r="AX722" s="69"/>
      <c r="BR722" s="171"/>
      <c r="BS722" s="171"/>
      <c r="BV722" s="171"/>
      <c r="BW722" s="171"/>
    </row>
  </sheetData>
  <autoFilter ref="B4:BX5" xr:uid="{00000000-0001-0000-0000-000000000000}">
    <filterColumn colId="0" showButton="0"/>
  </autoFilter>
  <mergeCells count="5">
    <mergeCell ref="B4:C5"/>
    <mergeCell ref="D4:D5"/>
    <mergeCell ref="E4:E5"/>
    <mergeCell ref="F4:F5"/>
    <mergeCell ref="B6:C6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Ringkasan</vt:lpstr>
      <vt:lpstr>Ringkasan (milyar)</vt:lpstr>
      <vt:lpstr>Ringkasan (Rasio)</vt:lpstr>
      <vt:lpstr>Ringkasan!Print_Area</vt:lpstr>
      <vt:lpstr>'Ringkasan (milyar)'!Print_Area</vt:lpstr>
      <vt:lpstr>'Ringkasan (Rasio)'!Print_Area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Yanuar Andriyana</dc:creator>
  <cp:lastModifiedBy>Ipunkd</cp:lastModifiedBy>
  <cp:lastPrinted>2022-08-13T09:14:53Z</cp:lastPrinted>
  <dcterms:created xsi:type="dcterms:W3CDTF">2015-04-29T02:16:13Z</dcterms:created>
  <dcterms:modified xsi:type="dcterms:W3CDTF">2025-03-11T05:50:59Z</dcterms:modified>
</cp:coreProperties>
</file>